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rioeduca-my.sharepoint.com/personal/avaliacao_rioeduca_net/Documents/Avaliações/ADR Atividade Diagnóstica em Rede/2023/3 TRI EJA 23/"/>
    </mc:Choice>
  </mc:AlternateContent>
  <xr:revisionPtr revIDLastSave="676" documentId="8_{871A1703-1F55-453A-AEC1-B639BEFEBD79}" xr6:coauthVersionLast="47" xr6:coauthVersionMax="47" xr10:uidLastSave="{30165D66-4F7B-49C0-AE0D-93B3AECF346A}"/>
  <bookViews>
    <workbookView xWindow="-3855" yWindow="-16320" windowWidth="29040" windowHeight="15840" xr2:uid="{3F86E802-95F8-41D3-9CC7-BAF7C41F233D}"/>
  </bookViews>
  <sheets>
    <sheet name="DISTRIBUIÇÃO EJA" sheetId="2" r:id="rId1"/>
    <sheet name="Planilha2" sheetId="3" state="hidden" r:id="rId2"/>
    <sheet name="Planilha3" sheetId="4" state="hidden" r:id="rId3"/>
  </sheets>
  <calcPr calcId="191028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B9" i="2" l="1"/>
  <c r="BB10" i="2"/>
  <c r="BB11" i="2"/>
  <c r="BB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85" i="2"/>
  <c r="BB86" i="2"/>
  <c r="BB87" i="2"/>
  <c r="BB88" i="2"/>
  <c r="BB89" i="2"/>
  <c r="BB90" i="2"/>
  <c r="BB91" i="2"/>
  <c r="BB92" i="2"/>
  <c r="BB93" i="2"/>
  <c r="BB94" i="2"/>
  <c r="BB95" i="2"/>
  <c r="BB96" i="2"/>
  <c r="BB97" i="2"/>
  <c r="BB98" i="2"/>
  <c r="BB99" i="2"/>
  <c r="BB100" i="2"/>
  <c r="BB101" i="2"/>
  <c r="BB102" i="2"/>
  <c r="BB103" i="2"/>
  <c r="BB104" i="2"/>
  <c r="BB105" i="2"/>
  <c r="BB106" i="2"/>
  <c r="BB107" i="2"/>
  <c r="BB108" i="2"/>
  <c r="BB109" i="2"/>
  <c r="BB110" i="2"/>
  <c r="BB111" i="2"/>
  <c r="BB112" i="2"/>
  <c r="BB113" i="2"/>
  <c r="BB114" i="2"/>
  <c r="BB115" i="2"/>
  <c r="BB116" i="2"/>
  <c r="BB117" i="2"/>
  <c r="BB118" i="2"/>
  <c r="BB119" i="2"/>
  <c r="BB120" i="2"/>
  <c r="BB121" i="2"/>
  <c r="BB122" i="2"/>
  <c r="BB123" i="2"/>
  <c r="BB124" i="2"/>
  <c r="BB125" i="2"/>
  <c r="BB126" i="2"/>
  <c r="BB127" i="2"/>
  <c r="BB128" i="2"/>
  <c r="BB129" i="2"/>
  <c r="BB130" i="2"/>
  <c r="BB131" i="2"/>
  <c r="BB132" i="2"/>
  <c r="BB133" i="2"/>
  <c r="BB134" i="2"/>
  <c r="BB135" i="2"/>
  <c r="BB136" i="2"/>
  <c r="BB137" i="2"/>
  <c r="BB138" i="2"/>
  <c r="BB139" i="2"/>
  <c r="BB140" i="2"/>
  <c r="BB141" i="2"/>
  <c r="BB142" i="2"/>
  <c r="BB143" i="2"/>
  <c r="BB144" i="2"/>
  <c r="BB145" i="2"/>
  <c r="BB146" i="2"/>
  <c r="BB8" i="2"/>
  <c r="G143" i="2" l="1"/>
  <c r="H143" i="2" s="1"/>
  <c r="G144" i="2"/>
  <c r="H144" i="2" s="1"/>
  <c r="G145" i="2"/>
  <c r="H145" i="2" s="1"/>
  <c r="G142" i="2"/>
  <c r="H142" i="2" s="1"/>
  <c r="AR143" i="2"/>
  <c r="AR144" i="2"/>
  <c r="AR145" i="2"/>
  <c r="AR146" i="2"/>
  <c r="S143" i="2"/>
  <c r="E143" i="2" s="1"/>
  <c r="T143" i="2"/>
  <c r="I143" i="2" s="1"/>
  <c r="J143" i="2" s="1"/>
  <c r="U143" i="2"/>
  <c r="K143" i="2" s="1"/>
  <c r="L143" i="2" s="1"/>
  <c r="V143" i="2"/>
  <c r="M143" i="2" s="1"/>
  <c r="N143" i="2" s="1"/>
  <c r="X143" i="2"/>
  <c r="S144" i="2"/>
  <c r="E144" i="2" s="1"/>
  <c r="T144" i="2"/>
  <c r="I144" i="2" s="1"/>
  <c r="J144" i="2" s="1"/>
  <c r="U144" i="2"/>
  <c r="K144" i="2" s="1"/>
  <c r="L144" i="2" s="1"/>
  <c r="V144" i="2"/>
  <c r="M144" i="2" s="1"/>
  <c r="N144" i="2" s="1"/>
  <c r="X144" i="2"/>
  <c r="S145" i="2"/>
  <c r="E145" i="2" s="1"/>
  <c r="T145" i="2"/>
  <c r="I145" i="2" s="1"/>
  <c r="J145" i="2" s="1"/>
  <c r="U145" i="2"/>
  <c r="K145" i="2" s="1"/>
  <c r="L145" i="2" s="1"/>
  <c r="V145" i="2"/>
  <c r="M145" i="2" s="1"/>
  <c r="N145" i="2" s="1"/>
  <c r="X145" i="2"/>
  <c r="S146" i="2"/>
  <c r="T146" i="2"/>
  <c r="U146" i="2"/>
  <c r="V146" i="2"/>
  <c r="X146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S8" i="2"/>
  <c r="E8" i="2" s="1"/>
  <c r="T8" i="2"/>
  <c r="U8" i="2"/>
  <c r="V8" i="2"/>
  <c r="S9" i="2"/>
  <c r="T9" i="2"/>
  <c r="U9" i="2"/>
  <c r="V9" i="2"/>
  <c r="S10" i="2"/>
  <c r="T10" i="2"/>
  <c r="U10" i="2"/>
  <c r="V10" i="2"/>
  <c r="S11" i="2"/>
  <c r="T11" i="2"/>
  <c r="U11" i="2"/>
  <c r="V11" i="2"/>
  <c r="S12" i="2"/>
  <c r="T12" i="2"/>
  <c r="U12" i="2"/>
  <c r="V12" i="2"/>
  <c r="S13" i="2"/>
  <c r="T13" i="2"/>
  <c r="U13" i="2"/>
  <c r="V13" i="2"/>
  <c r="S14" i="2"/>
  <c r="T14" i="2"/>
  <c r="U14" i="2"/>
  <c r="V14" i="2"/>
  <c r="S15" i="2"/>
  <c r="T15" i="2"/>
  <c r="U15" i="2"/>
  <c r="V15" i="2"/>
  <c r="S16" i="2"/>
  <c r="T16" i="2"/>
  <c r="U16" i="2"/>
  <c r="V16" i="2"/>
  <c r="S17" i="2"/>
  <c r="T17" i="2"/>
  <c r="U17" i="2"/>
  <c r="V17" i="2"/>
  <c r="S18" i="2"/>
  <c r="T18" i="2"/>
  <c r="U18" i="2"/>
  <c r="V18" i="2"/>
  <c r="S19" i="2"/>
  <c r="T19" i="2"/>
  <c r="U19" i="2"/>
  <c r="V19" i="2"/>
  <c r="S20" i="2"/>
  <c r="T20" i="2"/>
  <c r="U20" i="2"/>
  <c r="V20" i="2"/>
  <c r="S21" i="2"/>
  <c r="T21" i="2"/>
  <c r="U21" i="2"/>
  <c r="V21" i="2"/>
  <c r="S22" i="2"/>
  <c r="T22" i="2"/>
  <c r="U22" i="2"/>
  <c r="V22" i="2"/>
  <c r="S23" i="2"/>
  <c r="T23" i="2"/>
  <c r="U23" i="2"/>
  <c r="V23" i="2"/>
  <c r="S24" i="2"/>
  <c r="T24" i="2"/>
  <c r="U24" i="2"/>
  <c r="V24" i="2"/>
  <c r="S25" i="2"/>
  <c r="T25" i="2"/>
  <c r="U25" i="2"/>
  <c r="V25" i="2"/>
  <c r="S26" i="2"/>
  <c r="T26" i="2"/>
  <c r="U26" i="2"/>
  <c r="V26" i="2"/>
  <c r="S27" i="2"/>
  <c r="T27" i="2"/>
  <c r="U27" i="2"/>
  <c r="V27" i="2"/>
  <c r="S28" i="2"/>
  <c r="T28" i="2"/>
  <c r="U28" i="2"/>
  <c r="V28" i="2"/>
  <c r="S29" i="2"/>
  <c r="T29" i="2"/>
  <c r="U29" i="2"/>
  <c r="V29" i="2"/>
  <c r="S30" i="2"/>
  <c r="T30" i="2"/>
  <c r="U30" i="2"/>
  <c r="V30" i="2"/>
  <c r="S31" i="2"/>
  <c r="T31" i="2"/>
  <c r="U31" i="2"/>
  <c r="V31" i="2"/>
  <c r="S32" i="2"/>
  <c r="T32" i="2"/>
  <c r="U32" i="2"/>
  <c r="V32" i="2"/>
  <c r="S33" i="2"/>
  <c r="T33" i="2"/>
  <c r="U33" i="2"/>
  <c r="V33" i="2"/>
  <c r="S34" i="2"/>
  <c r="T34" i="2"/>
  <c r="U34" i="2"/>
  <c r="V34" i="2"/>
  <c r="S35" i="2"/>
  <c r="T35" i="2"/>
  <c r="U35" i="2"/>
  <c r="V35" i="2"/>
  <c r="S36" i="2"/>
  <c r="T36" i="2"/>
  <c r="U36" i="2"/>
  <c r="V36" i="2"/>
  <c r="S37" i="2"/>
  <c r="T37" i="2"/>
  <c r="U37" i="2"/>
  <c r="V37" i="2"/>
  <c r="S38" i="2"/>
  <c r="T38" i="2"/>
  <c r="U38" i="2"/>
  <c r="V38" i="2"/>
  <c r="S39" i="2"/>
  <c r="T39" i="2"/>
  <c r="U39" i="2"/>
  <c r="V39" i="2"/>
  <c r="S40" i="2"/>
  <c r="T40" i="2"/>
  <c r="U40" i="2"/>
  <c r="V40" i="2"/>
  <c r="S41" i="2"/>
  <c r="T41" i="2"/>
  <c r="U41" i="2"/>
  <c r="V41" i="2"/>
  <c r="S42" i="2"/>
  <c r="T42" i="2"/>
  <c r="U42" i="2"/>
  <c r="V42" i="2"/>
  <c r="S43" i="2"/>
  <c r="T43" i="2"/>
  <c r="U43" i="2"/>
  <c r="V43" i="2"/>
  <c r="S44" i="2"/>
  <c r="T44" i="2"/>
  <c r="U44" i="2"/>
  <c r="V44" i="2"/>
  <c r="S45" i="2"/>
  <c r="T45" i="2"/>
  <c r="U45" i="2"/>
  <c r="V45" i="2"/>
  <c r="S46" i="2"/>
  <c r="T46" i="2"/>
  <c r="U46" i="2"/>
  <c r="V46" i="2"/>
  <c r="S47" i="2"/>
  <c r="T47" i="2"/>
  <c r="U47" i="2"/>
  <c r="V47" i="2"/>
  <c r="S48" i="2"/>
  <c r="T48" i="2"/>
  <c r="U48" i="2"/>
  <c r="V48" i="2"/>
  <c r="S49" i="2"/>
  <c r="T49" i="2"/>
  <c r="U49" i="2"/>
  <c r="V49" i="2"/>
  <c r="S50" i="2"/>
  <c r="T50" i="2"/>
  <c r="U50" i="2"/>
  <c r="V50" i="2"/>
  <c r="S51" i="2"/>
  <c r="T51" i="2"/>
  <c r="U51" i="2"/>
  <c r="V51" i="2"/>
  <c r="S52" i="2"/>
  <c r="T52" i="2"/>
  <c r="U52" i="2"/>
  <c r="V52" i="2"/>
  <c r="S53" i="2"/>
  <c r="T53" i="2"/>
  <c r="U53" i="2"/>
  <c r="V53" i="2"/>
  <c r="S54" i="2"/>
  <c r="T54" i="2"/>
  <c r="U54" i="2"/>
  <c r="V54" i="2"/>
  <c r="S55" i="2"/>
  <c r="T55" i="2"/>
  <c r="U55" i="2"/>
  <c r="V55" i="2"/>
  <c r="S56" i="2"/>
  <c r="T56" i="2"/>
  <c r="U56" i="2"/>
  <c r="V56" i="2"/>
  <c r="S57" i="2"/>
  <c r="T57" i="2"/>
  <c r="U57" i="2"/>
  <c r="V57" i="2"/>
  <c r="S58" i="2"/>
  <c r="T58" i="2"/>
  <c r="U58" i="2"/>
  <c r="V58" i="2"/>
  <c r="S59" i="2"/>
  <c r="T59" i="2"/>
  <c r="U59" i="2"/>
  <c r="V59" i="2"/>
  <c r="S60" i="2"/>
  <c r="T60" i="2"/>
  <c r="U60" i="2"/>
  <c r="V60" i="2"/>
  <c r="S61" i="2"/>
  <c r="T61" i="2"/>
  <c r="U61" i="2"/>
  <c r="V61" i="2"/>
  <c r="S62" i="2"/>
  <c r="T62" i="2"/>
  <c r="U62" i="2"/>
  <c r="V62" i="2"/>
  <c r="S63" i="2"/>
  <c r="T63" i="2"/>
  <c r="U63" i="2"/>
  <c r="V63" i="2"/>
  <c r="S64" i="2"/>
  <c r="T64" i="2"/>
  <c r="U64" i="2"/>
  <c r="V64" i="2"/>
  <c r="S65" i="2"/>
  <c r="T65" i="2"/>
  <c r="U65" i="2"/>
  <c r="V65" i="2"/>
  <c r="S66" i="2"/>
  <c r="T66" i="2"/>
  <c r="U66" i="2"/>
  <c r="V66" i="2"/>
  <c r="S67" i="2"/>
  <c r="T67" i="2"/>
  <c r="U67" i="2"/>
  <c r="V67" i="2"/>
  <c r="S68" i="2"/>
  <c r="T68" i="2"/>
  <c r="U68" i="2"/>
  <c r="V68" i="2"/>
  <c r="S69" i="2"/>
  <c r="T69" i="2"/>
  <c r="U69" i="2"/>
  <c r="V69" i="2"/>
  <c r="S70" i="2"/>
  <c r="T70" i="2"/>
  <c r="U70" i="2"/>
  <c r="V70" i="2"/>
  <c r="S71" i="2"/>
  <c r="T71" i="2"/>
  <c r="U71" i="2"/>
  <c r="V71" i="2"/>
  <c r="S72" i="2"/>
  <c r="T72" i="2"/>
  <c r="U72" i="2"/>
  <c r="V72" i="2"/>
  <c r="S73" i="2"/>
  <c r="T73" i="2"/>
  <c r="U73" i="2"/>
  <c r="V73" i="2"/>
  <c r="S74" i="2"/>
  <c r="T74" i="2"/>
  <c r="U74" i="2"/>
  <c r="V74" i="2"/>
  <c r="S75" i="2"/>
  <c r="T75" i="2"/>
  <c r="U75" i="2"/>
  <c r="V75" i="2"/>
  <c r="S76" i="2"/>
  <c r="T76" i="2"/>
  <c r="U76" i="2"/>
  <c r="V76" i="2"/>
  <c r="S77" i="2"/>
  <c r="T77" i="2"/>
  <c r="U77" i="2"/>
  <c r="V77" i="2"/>
  <c r="S78" i="2"/>
  <c r="T78" i="2"/>
  <c r="U78" i="2"/>
  <c r="V78" i="2"/>
  <c r="S79" i="2"/>
  <c r="T79" i="2"/>
  <c r="U79" i="2"/>
  <c r="V79" i="2"/>
  <c r="S80" i="2"/>
  <c r="T80" i="2"/>
  <c r="U80" i="2"/>
  <c r="V80" i="2"/>
  <c r="S81" i="2"/>
  <c r="T81" i="2"/>
  <c r="U81" i="2"/>
  <c r="V81" i="2"/>
  <c r="S82" i="2"/>
  <c r="T82" i="2"/>
  <c r="U82" i="2"/>
  <c r="V82" i="2"/>
  <c r="S83" i="2"/>
  <c r="T83" i="2"/>
  <c r="U83" i="2"/>
  <c r="V83" i="2"/>
  <c r="S84" i="2"/>
  <c r="T84" i="2"/>
  <c r="U84" i="2"/>
  <c r="V84" i="2"/>
  <c r="S85" i="2"/>
  <c r="T85" i="2"/>
  <c r="U85" i="2"/>
  <c r="V85" i="2"/>
  <c r="S86" i="2"/>
  <c r="T86" i="2"/>
  <c r="U86" i="2"/>
  <c r="V86" i="2"/>
  <c r="S87" i="2"/>
  <c r="T87" i="2"/>
  <c r="U87" i="2"/>
  <c r="V87" i="2"/>
  <c r="S88" i="2"/>
  <c r="T88" i="2"/>
  <c r="U88" i="2"/>
  <c r="V88" i="2"/>
  <c r="S89" i="2"/>
  <c r="T89" i="2"/>
  <c r="U89" i="2"/>
  <c r="V89" i="2"/>
  <c r="S90" i="2"/>
  <c r="T90" i="2"/>
  <c r="U90" i="2"/>
  <c r="V90" i="2"/>
  <c r="S91" i="2"/>
  <c r="T91" i="2"/>
  <c r="U91" i="2"/>
  <c r="V91" i="2"/>
  <c r="S92" i="2"/>
  <c r="T92" i="2"/>
  <c r="U92" i="2"/>
  <c r="V92" i="2"/>
  <c r="S93" i="2"/>
  <c r="T93" i="2"/>
  <c r="U93" i="2"/>
  <c r="V93" i="2"/>
  <c r="S94" i="2"/>
  <c r="T94" i="2"/>
  <c r="U94" i="2"/>
  <c r="V94" i="2"/>
  <c r="S95" i="2"/>
  <c r="T95" i="2"/>
  <c r="U95" i="2"/>
  <c r="V95" i="2"/>
  <c r="S96" i="2"/>
  <c r="T96" i="2"/>
  <c r="U96" i="2"/>
  <c r="V96" i="2"/>
  <c r="S97" i="2"/>
  <c r="T97" i="2"/>
  <c r="U97" i="2"/>
  <c r="V97" i="2"/>
  <c r="S98" i="2"/>
  <c r="T98" i="2"/>
  <c r="U98" i="2"/>
  <c r="V98" i="2"/>
  <c r="S99" i="2"/>
  <c r="T99" i="2"/>
  <c r="U99" i="2"/>
  <c r="V99" i="2"/>
  <c r="S100" i="2"/>
  <c r="T100" i="2"/>
  <c r="U100" i="2"/>
  <c r="V100" i="2"/>
  <c r="S101" i="2"/>
  <c r="T101" i="2"/>
  <c r="U101" i="2"/>
  <c r="V101" i="2"/>
  <c r="S102" i="2"/>
  <c r="T102" i="2"/>
  <c r="U102" i="2"/>
  <c r="V102" i="2"/>
  <c r="S103" i="2"/>
  <c r="T103" i="2"/>
  <c r="U103" i="2"/>
  <c r="V103" i="2"/>
  <c r="S104" i="2"/>
  <c r="T104" i="2"/>
  <c r="U104" i="2"/>
  <c r="V104" i="2"/>
  <c r="S105" i="2"/>
  <c r="T105" i="2"/>
  <c r="U105" i="2"/>
  <c r="V105" i="2"/>
  <c r="S106" i="2"/>
  <c r="T106" i="2"/>
  <c r="U106" i="2"/>
  <c r="V106" i="2"/>
  <c r="S107" i="2"/>
  <c r="T107" i="2"/>
  <c r="U107" i="2"/>
  <c r="V107" i="2"/>
  <c r="S108" i="2"/>
  <c r="T108" i="2"/>
  <c r="U108" i="2"/>
  <c r="V108" i="2"/>
  <c r="S109" i="2"/>
  <c r="T109" i="2"/>
  <c r="U109" i="2"/>
  <c r="V109" i="2"/>
  <c r="S110" i="2"/>
  <c r="T110" i="2"/>
  <c r="U110" i="2"/>
  <c r="V110" i="2"/>
  <c r="S111" i="2"/>
  <c r="T111" i="2"/>
  <c r="U111" i="2"/>
  <c r="V111" i="2"/>
  <c r="S112" i="2"/>
  <c r="T112" i="2"/>
  <c r="U112" i="2"/>
  <c r="V112" i="2"/>
  <c r="S113" i="2"/>
  <c r="T113" i="2"/>
  <c r="U113" i="2"/>
  <c r="V113" i="2"/>
  <c r="S114" i="2"/>
  <c r="T114" i="2"/>
  <c r="U114" i="2"/>
  <c r="V114" i="2"/>
  <c r="S115" i="2"/>
  <c r="T115" i="2"/>
  <c r="U115" i="2"/>
  <c r="V115" i="2"/>
  <c r="S116" i="2"/>
  <c r="T116" i="2"/>
  <c r="U116" i="2"/>
  <c r="V116" i="2"/>
  <c r="S117" i="2"/>
  <c r="T117" i="2"/>
  <c r="U117" i="2"/>
  <c r="V117" i="2"/>
  <c r="S118" i="2"/>
  <c r="T118" i="2"/>
  <c r="U118" i="2"/>
  <c r="V118" i="2"/>
  <c r="S119" i="2"/>
  <c r="T119" i="2"/>
  <c r="U119" i="2"/>
  <c r="V119" i="2"/>
  <c r="S120" i="2"/>
  <c r="T120" i="2"/>
  <c r="U120" i="2"/>
  <c r="V120" i="2"/>
  <c r="S121" i="2"/>
  <c r="T121" i="2"/>
  <c r="U121" i="2"/>
  <c r="V121" i="2"/>
  <c r="S122" i="2"/>
  <c r="T122" i="2"/>
  <c r="U122" i="2"/>
  <c r="V122" i="2"/>
  <c r="S123" i="2"/>
  <c r="T123" i="2"/>
  <c r="U123" i="2"/>
  <c r="V123" i="2"/>
  <c r="S124" i="2"/>
  <c r="T124" i="2"/>
  <c r="U124" i="2"/>
  <c r="V124" i="2"/>
  <c r="S125" i="2"/>
  <c r="T125" i="2"/>
  <c r="U125" i="2"/>
  <c r="V125" i="2"/>
  <c r="S126" i="2"/>
  <c r="T126" i="2"/>
  <c r="U126" i="2"/>
  <c r="V126" i="2"/>
  <c r="S127" i="2"/>
  <c r="T127" i="2"/>
  <c r="U127" i="2"/>
  <c r="V127" i="2"/>
  <c r="S128" i="2"/>
  <c r="T128" i="2"/>
  <c r="U128" i="2"/>
  <c r="V128" i="2"/>
  <c r="S129" i="2"/>
  <c r="T129" i="2"/>
  <c r="U129" i="2"/>
  <c r="V129" i="2"/>
  <c r="S130" i="2"/>
  <c r="T130" i="2"/>
  <c r="U130" i="2"/>
  <c r="V130" i="2"/>
  <c r="S131" i="2"/>
  <c r="T131" i="2"/>
  <c r="U131" i="2"/>
  <c r="V131" i="2"/>
  <c r="S132" i="2"/>
  <c r="T132" i="2"/>
  <c r="U132" i="2"/>
  <c r="V132" i="2"/>
  <c r="S133" i="2"/>
  <c r="T133" i="2"/>
  <c r="U133" i="2"/>
  <c r="V133" i="2"/>
  <c r="S134" i="2"/>
  <c r="T134" i="2"/>
  <c r="U134" i="2"/>
  <c r="V134" i="2"/>
  <c r="S135" i="2"/>
  <c r="T135" i="2"/>
  <c r="U135" i="2"/>
  <c r="V135" i="2"/>
  <c r="S136" i="2"/>
  <c r="T136" i="2"/>
  <c r="I136" i="2" s="1"/>
  <c r="J136" i="2" s="1"/>
  <c r="U136" i="2"/>
  <c r="K136" i="2" s="1"/>
  <c r="L136" i="2" s="1"/>
  <c r="V136" i="2"/>
  <c r="M136" i="2" s="1"/>
  <c r="N136" i="2" s="1"/>
  <c r="S137" i="2"/>
  <c r="E137" i="2" s="1"/>
  <c r="T137" i="2"/>
  <c r="I137" i="2" s="1"/>
  <c r="J137" i="2" s="1"/>
  <c r="U137" i="2"/>
  <c r="K137" i="2" s="1"/>
  <c r="L137" i="2" s="1"/>
  <c r="V137" i="2"/>
  <c r="M137" i="2" s="1"/>
  <c r="N137" i="2" s="1"/>
  <c r="S138" i="2"/>
  <c r="E138" i="2" s="1"/>
  <c r="T138" i="2"/>
  <c r="U138" i="2"/>
  <c r="K138" i="2" s="1"/>
  <c r="L138" i="2" s="1"/>
  <c r="V138" i="2"/>
  <c r="M138" i="2" s="1"/>
  <c r="N138" i="2" s="1"/>
  <c r="S139" i="2"/>
  <c r="E139" i="2" s="1"/>
  <c r="T139" i="2"/>
  <c r="I139" i="2" s="1"/>
  <c r="J139" i="2" s="1"/>
  <c r="U139" i="2"/>
  <c r="K139" i="2" s="1"/>
  <c r="L139" i="2" s="1"/>
  <c r="V139" i="2"/>
  <c r="M139" i="2" s="1"/>
  <c r="N139" i="2" s="1"/>
  <c r="S140" i="2"/>
  <c r="E140" i="2" s="1"/>
  <c r="T140" i="2"/>
  <c r="I140" i="2" s="1"/>
  <c r="J140" i="2" s="1"/>
  <c r="U140" i="2"/>
  <c r="K140" i="2" s="1"/>
  <c r="L140" i="2" s="1"/>
  <c r="V140" i="2"/>
  <c r="S141" i="2"/>
  <c r="E141" i="2" s="1"/>
  <c r="T141" i="2"/>
  <c r="I141" i="2" s="1"/>
  <c r="J141" i="2" s="1"/>
  <c r="U141" i="2"/>
  <c r="K141" i="2" s="1"/>
  <c r="L141" i="2" s="1"/>
  <c r="V141" i="2"/>
  <c r="M141" i="2" s="1"/>
  <c r="N141" i="2" s="1"/>
  <c r="S142" i="2"/>
  <c r="E142" i="2" s="1"/>
  <c r="T142" i="2"/>
  <c r="I142" i="2" s="1"/>
  <c r="J142" i="2" s="1"/>
  <c r="U142" i="2"/>
  <c r="K142" i="2" s="1"/>
  <c r="L142" i="2" s="1"/>
  <c r="V142" i="2"/>
  <c r="M142" i="2" s="1"/>
  <c r="N142" i="2" s="1"/>
  <c r="X141" i="2"/>
  <c r="X142" i="2"/>
  <c r="G136" i="2"/>
  <c r="H136" i="2" s="1"/>
  <c r="G137" i="2"/>
  <c r="H137" i="2" s="1"/>
  <c r="G138" i="2"/>
  <c r="H138" i="2" s="1"/>
  <c r="G139" i="2"/>
  <c r="H139" i="2" s="1"/>
  <c r="G140" i="2"/>
  <c r="H140" i="2" s="1"/>
  <c r="M140" i="2"/>
  <c r="N140" i="2" s="1"/>
  <c r="G141" i="2"/>
  <c r="H141" i="2" s="1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F145" i="2" l="1"/>
  <c r="F141" i="2"/>
  <c r="F139" i="2"/>
  <c r="F144" i="2"/>
  <c r="F143" i="2"/>
  <c r="F142" i="2"/>
  <c r="F140" i="2"/>
  <c r="F137" i="2"/>
  <c r="P137" i="2" s="1"/>
  <c r="W8" i="2"/>
  <c r="O8" i="2" s="1"/>
  <c r="W144" i="2"/>
  <c r="O144" i="2" s="1"/>
  <c r="P144" i="2" s="1"/>
  <c r="W81" i="2"/>
  <c r="O81" i="2" s="1"/>
  <c r="W146" i="2"/>
  <c r="W79" i="2"/>
  <c r="O79" i="2" s="1"/>
  <c r="W33" i="2"/>
  <c r="O33" i="2" s="1"/>
  <c r="W18" i="2"/>
  <c r="O18" i="2" s="1"/>
  <c r="W143" i="2"/>
  <c r="O143" i="2" s="1"/>
  <c r="P143" i="2" s="1"/>
  <c r="W145" i="2"/>
  <c r="O145" i="2" s="1"/>
  <c r="P145" i="2" s="1"/>
  <c r="W47" i="2"/>
  <c r="O47" i="2" s="1"/>
  <c r="W44" i="2"/>
  <c r="O44" i="2" s="1"/>
  <c r="W93" i="2"/>
  <c r="O93" i="2" s="1"/>
  <c r="W31" i="2"/>
  <c r="O31" i="2" s="1"/>
  <c r="W66" i="2"/>
  <c r="O66" i="2" s="1"/>
  <c r="W23" i="2"/>
  <c r="O23" i="2" s="1"/>
  <c r="W20" i="2"/>
  <c r="O20" i="2" s="1"/>
  <c r="W55" i="2"/>
  <c r="O55" i="2" s="1"/>
  <c r="W52" i="2"/>
  <c r="O52" i="2" s="1"/>
  <c r="W90" i="2"/>
  <c r="O90" i="2" s="1"/>
  <c r="W28" i="2"/>
  <c r="O28" i="2" s="1"/>
  <c r="W19" i="2"/>
  <c r="O19" i="2" s="1"/>
  <c r="W59" i="2"/>
  <c r="O59" i="2" s="1"/>
  <c r="W9" i="2"/>
  <c r="O9" i="2" s="1"/>
  <c r="W42" i="2"/>
  <c r="O42" i="2" s="1"/>
  <c r="W124" i="2"/>
  <c r="O124" i="2" s="1"/>
  <c r="W71" i="2"/>
  <c r="O71" i="2" s="1"/>
  <c r="W68" i="2"/>
  <c r="O68" i="2" s="1"/>
  <c r="W136" i="2"/>
  <c r="O136" i="2" s="1"/>
  <c r="W133" i="2"/>
  <c r="O133" i="2" s="1"/>
  <c r="W115" i="2"/>
  <c r="O115" i="2" s="1"/>
  <c r="W112" i="2"/>
  <c r="O112" i="2" s="1"/>
  <c r="W103" i="2"/>
  <c r="O103" i="2" s="1"/>
  <c r="W100" i="2"/>
  <c r="O100" i="2" s="1"/>
  <c r="W35" i="2"/>
  <c r="O35" i="2" s="1"/>
  <c r="W43" i="2"/>
  <c r="O43" i="2" s="1"/>
  <c r="W11" i="2"/>
  <c r="O11" i="2" s="1"/>
  <c r="W110" i="2"/>
  <c r="O110" i="2" s="1"/>
  <c r="W107" i="2"/>
  <c r="O107" i="2" s="1"/>
  <c r="W78" i="2"/>
  <c r="O78" i="2" s="1"/>
  <c r="W131" i="2"/>
  <c r="O131" i="2" s="1"/>
  <c r="W119" i="2"/>
  <c r="O119" i="2" s="1"/>
  <c r="W116" i="2"/>
  <c r="O116" i="2" s="1"/>
  <c r="O154" i="2" s="1"/>
  <c r="W95" i="2"/>
  <c r="O95" i="2" s="1"/>
  <c r="W92" i="2"/>
  <c r="O92" i="2" s="1"/>
  <c r="W40" i="2"/>
  <c r="O40" i="2" s="1"/>
  <c r="W94" i="2"/>
  <c r="O94" i="2" s="1"/>
  <c r="W91" i="2"/>
  <c r="O91" i="2" s="1"/>
  <c r="W88" i="2"/>
  <c r="O88" i="2" s="1"/>
  <c r="W62" i="2"/>
  <c r="O62" i="2" s="1"/>
  <c r="W25" i="2"/>
  <c r="O25" i="2" s="1"/>
  <c r="W14" i="2"/>
  <c r="O14" i="2" s="1"/>
  <c r="W45" i="2"/>
  <c r="O45" i="2" s="1"/>
  <c r="W105" i="2"/>
  <c r="O105" i="2" s="1"/>
  <c r="W56" i="2"/>
  <c r="O56" i="2" s="1"/>
  <c r="W76" i="2"/>
  <c r="O76" i="2" s="1"/>
  <c r="W30" i="2"/>
  <c r="O30" i="2" s="1"/>
  <c r="W67" i="2"/>
  <c r="O67" i="2" s="1"/>
  <c r="W64" i="2"/>
  <c r="O64" i="2" s="1"/>
  <c r="W16" i="2"/>
  <c r="O16" i="2" s="1"/>
  <c r="W139" i="2"/>
  <c r="O139" i="2" s="1"/>
  <c r="P139" i="2" s="1"/>
  <c r="W75" i="2"/>
  <c r="O75" i="2" s="1"/>
  <c r="W72" i="2"/>
  <c r="O72" i="2" s="1"/>
  <c r="W21" i="2"/>
  <c r="O21" i="2" s="1"/>
  <c r="W127" i="2"/>
  <c r="O127" i="2" s="1"/>
  <c r="W69" i="2"/>
  <c r="O69" i="2" s="1"/>
  <c r="W32" i="2"/>
  <c r="O32" i="2" s="1"/>
  <c r="W129" i="2"/>
  <c r="O129" i="2" s="1"/>
  <c r="W117" i="2"/>
  <c r="O117" i="2" s="1"/>
  <c r="W83" i="2"/>
  <c r="O83" i="2" s="1"/>
  <c r="W54" i="2"/>
  <c r="O54" i="2" s="1"/>
  <c r="W121" i="2"/>
  <c r="O121" i="2" s="1"/>
  <c r="W99" i="2"/>
  <c r="O99" i="2" s="1"/>
  <c r="W96" i="2"/>
  <c r="O96" i="2" s="1"/>
  <c r="W74" i="2"/>
  <c r="O74" i="2" s="1"/>
  <c r="W61" i="2"/>
  <c r="O61" i="2" s="1"/>
  <c r="W53" i="2"/>
  <c r="O53" i="2" s="1"/>
  <c r="W34" i="2"/>
  <c r="O34" i="2" s="1"/>
  <c r="W29" i="2"/>
  <c r="O29" i="2" s="1"/>
  <c r="W10" i="2"/>
  <c r="O10" i="2" s="1"/>
  <c r="W138" i="2"/>
  <c r="O138" i="2" s="1"/>
  <c r="W85" i="2"/>
  <c r="O85" i="2" s="1"/>
  <c r="W77" i="2"/>
  <c r="O77" i="2" s="1"/>
  <c r="W58" i="2"/>
  <c r="O58" i="2" s="1"/>
  <c r="W135" i="2"/>
  <c r="O135" i="2" s="1"/>
  <c r="W132" i="2"/>
  <c r="O132" i="2" s="1"/>
  <c r="W118" i="2"/>
  <c r="O118" i="2" s="1"/>
  <c r="W104" i="2"/>
  <c r="O104" i="2" s="1"/>
  <c r="W98" i="2"/>
  <c r="O98" i="2" s="1"/>
  <c r="W82" i="2"/>
  <c r="O82" i="2" s="1"/>
  <c r="W57" i="2"/>
  <c r="O57" i="2" s="1"/>
  <c r="W109" i="2"/>
  <c r="O109" i="2" s="1"/>
  <c r="W101" i="2"/>
  <c r="O101" i="2" s="1"/>
  <c r="W39" i="2"/>
  <c r="O39" i="2" s="1"/>
  <c r="W36" i="2"/>
  <c r="O36" i="2" s="1"/>
  <c r="W15" i="2"/>
  <c r="O15" i="2" s="1"/>
  <c r="W12" i="2"/>
  <c r="O12" i="2" s="1"/>
  <c r="W80" i="2"/>
  <c r="O80" i="2" s="1"/>
  <c r="W140" i="2"/>
  <c r="O140" i="2" s="1"/>
  <c r="P140" i="2" s="1"/>
  <c r="W134" i="2"/>
  <c r="O134" i="2" s="1"/>
  <c r="W126" i="2"/>
  <c r="O126" i="2" s="1"/>
  <c r="W63" i="2"/>
  <c r="O63" i="2" s="1"/>
  <c r="W60" i="2"/>
  <c r="O60" i="2" s="1"/>
  <c r="W130" i="2"/>
  <c r="O130" i="2" s="1"/>
  <c r="E136" i="2"/>
  <c r="W123" i="2"/>
  <c r="O123" i="2" s="1"/>
  <c r="W120" i="2"/>
  <c r="O120" i="2" s="1"/>
  <c r="W106" i="2"/>
  <c r="O106" i="2" s="1"/>
  <c r="W87" i="2"/>
  <c r="O87" i="2" s="1"/>
  <c r="W84" i="2"/>
  <c r="O84" i="2" s="1"/>
  <c r="W49" i="2"/>
  <c r="O49" i="2" s="1"/>
  <c r="W38" i="2"/>
  <c r="O38" i="2" s="1"/>
  <c r="W102" i="2"/>
  <c r="O102" i="2" s="1"/>
  <c r="W26" i="2"/>
  <c r="O26" i="2" s="1"/>
  <c r="W73" i="2"/>
  <c r="O73" i="2" s="1"/>
  <c r="W46" i="2"/>
  <c r="O46" i="2" s="1"/>
  <c r="W41" i="2"/>
  <c r="O41" i="2" s="1"/>
  <c r="W22" i="2"/>
  <c r="O22" i="2" s="1"/>
  <c r="W17" i="2"/>
  <c r="O17" i="2" s="1"/>
  <c r="W50" i="2"/>
  <c r="O50" i="2" s="1"/>
  <c r="W37" i="2"/>
  <c r="O37" i="2" s="1"/>
  <c r="W128" i="2"/>
  <c r="O128" i="2" s="1"/>
  <c r="W122" i="2"/>
  <c r="O122" i="2" s="1"/>
  <c r="W114" i="2"/>
  <c r="O114" i="2" s="1"/>
  <c r="W86" i="2"/>
  <c r="O86" i="2" s="1"/>
  <c r="W70" i="2"/>
  <c r="O70" i="2" s="1"/>
  <c r="W65" i="2"/>
  <c r="O65" i="2" s="1"/>
  <c r="W113" i="2"/>
  <c r="O113" i="2" s="1"/>
  <c r="W142" i="2"/>
  <c r="O142" i="2" s="1"/>
  <c r="O156" i="2" s="1"/>
  <c r="W125" i="2"/>
  <c r="O125" i="2" s="1"/>
  <c r="W111" i="2"/>
  <c r="O111" i="2" s="1"/>
  <c r="W108" i="2"/>
  <c r="O108" i="2" s="1"/>
  <c r="W97" i="2"/>
  <c r="O97" i="2" s="1"/>
  <c r="W89" i="2"/>
  <c r="O89" i="2" s="1"/>
  <c r="W51" i="2"/>
  <c r="O51" i="2" s="1"/>
  <c r="W48" i="2"/>
  <c r="O48" i="2" s="1"/>
  <c r="W27" i="2"/>
  <c r="O27" i="2" s="1"/>
  <c r="W24" i="2"/>
  <c r="O24" i="2" s="1"/>
  <c r="W13" i="2"/>
  <c r="O13" i="2" s="1"/>
  <c r="W141" i="2"/>
  <c r="O141" i="2" s="1"/>
  <c r="W137" i="2"/>
  <c r="O137" i="2" s="1"/>
  <c r="I138" i="2"/>
  <c r="J138" i="2" s="1"/>
  <c r="F138" i="2"/>
  <c r="G8" i="2"/>
  <c r="G21" i="2"/>
  <c r="H21" i="2" s="1"/>
  <c r="G22" i="2"/>
  <c r="H22" i="2" s="1"/>
  <c r="G23" i="2"/>
  <c r="H23" i="2" s="1"/>
  <c r="G24" i="2"/>
  <c r="H24" i="2" s="1"/>
  <c r="G25" i="2"/>
  <c r="H25" i="2" s="1"/>
  <c r="G26" i="2"/>
  <c r="H26" i="2" s="1"/>
  <c r="G27" i="2"/>
  <c r="H27" i="2" s="1"/>
  <c r="G28" i="2"/>
  <c r="H28" i="2" s="1"/>
  <c r="G29" i="2"/>
  <c r="H29" i="2" s="1"/>
  <c r="G30" i="2"/>
  <c r="H30" i="2" s="1"/>
  <c r="G31" i="2"/>
  <c r="H31" i="2" s="1"/>
  <c r="G32" i="2"/>
  <c r="H32" i="2" s="1"/>
  <c r="G33" i="2"/>
  <c r="H33" i="2" s="1"/>
  <c r="G34" i="2"/>
  <c r="H34" i="2" s="1"/>
  <c r="G35" i="2"/>
  <c r="H35" i="2" s="1"/>
  <c r="G36" i="2"/>
  <c r="H36" i="2" s="1"/>
  <c r="G37" i="2"/>
  <c r="H37" i="2" s="1"/>
  <c r="G38" i="2"/>
  <c r="H38" i="2" s="1"/>
  <c r="G39" i="2"/>
  <c r="H39" i="2" s="1"/>
  <c r="G40" i="2"/>
  <c r="H40" i="2" s="1"/>
  <c r="G41" i="2"/>
  <c r="H41" i="2" s="1"/>
  <c r="G42" i="2"/>
  <c r="H42" i="2" s="1"/>
  <c r="G43" i="2"/>
  <c r="H43" i="2" s="1"/>
  <c r="G44" i="2"/>
  <c r="G45" i="2"/>
  <c r="H45" i="2" s="1"/>
  <c r="G46" i="2"/>
  <c r="H46" i="2" s="1"/>
  <c r="G47" i="2"/>
  <c r="H47" i="2" s="1"/>
  <c r="G48" i="2"/>
  <c r="H48" i="2" s="1"/>
  <c r="G49" i="2"/>
  <c r="H49" i="2" s="1"/>
  <c r="G50" i="2"/>
  <c r="H50" i="2" s="1"/>
  <c r="G51" i="2"/>
  <c r="H51" i="2" s="1"/>
  <c r="G52" i="2"/>
  <c r="H52" i="2" s="1"/>
  <c r="G53" i="2"/>
  <c r="H53" i="2" s="1"/>
  <c r="G54" i="2"/>
  <c r="H54" i="2" s="1"/>
  <c r="G55" i="2"/>
  <c r="H55" i="2" s="1"/>
  <c r="G56" i="2"/>
  <c r="H56" i="2" s="1"/>
  <c r="G57" i="2"/>
  <c r="H57" i="2" s="1"/>
  <c r="G58" i="2"/>
  <c r="H58" i="2" s="1"/>
  <c r="G59" i="2"/>
  <c r="H59" i="2" s="1"/>
  <c r="G60" i="2"/>
  <c r="H60" i="2" s="1"/>
  <c r="G61" i="2"/>
  <c r="H61" i="2" s="1"/>
  <c r="G62" i="2"/>
  <c r="H62" i="2" s="1"/>
  <c r="G63" i="2"/>
  <c r="H63" i="2" s="1"/>
  <c r="G64" i="2"/>
  <c r="H64" i="2" s="1"/>
  <c r="G65" i="2"/>
  <c r="H65" i="2" s="1"/>
  <c r="G66" i="2"/>
  <c r="H66" i="2" s="1"/>
  <c r="G67" i="2"/>
  <c r="H67" i="2" s="1"/>
  <c r="G68" i="2"/>
  <c r="H68" i="2" s="1"/>
  <c r="G69" i="2"/>
  <c r="H69" i="2" s="1"/>
  <c r="G70" i="2"/>
  <c r="H70" i="2" s="1"/>
  <c r="G71" i="2"/>
  <c r="H71" i="2" s="1"/>
  <c r="G72" i="2"/>
  <c r="H72" i="2" s="1"/>
  <c r="G73" i="2"/>
  <c r="H73" i="2" s="1"/>
  <c r="G74" i="2"/>
  <c r="H74" i="2" s="1"/>
  <c r="G75" i="2"/>
  <c r="H75" i="2" s="1"/>
  <c r="G76" i="2"/>
  <c r="H76" i="2" s="1"/>
  <c r="G77" i="2"/>
  <c r="H77" i="2" s="1"/>
  <c r="G78" i="2"/>
  <c r="H78" i="2" s="1"/>
  <c r="G79" i="2"/>
  <c r="H79" i="2" s="1"/>
  <c r="G80" i="2"/>
  <c r="H80" i="2" s="1"/>
  <c r="G81" i="2"/>
  <c r="H81" i="2" s="1"/>
  <c r="G82" i="2"/>
  <c r="H82" i="2" s="1"/>
  <c r="G83" i="2"/>
  <c r="H83" i="2" s="1"/>
  <c r="G84" i="2"/>
  <c r="H84" i="2" s="1"/>
  <c r="G85" i="2"/>
  <c r="H85" i="2" s="1"/>
  <c r="G86" i="2"/>
  <c r="H86" i="2" s="1"/>
  <c r="G87" i="2"/>
  <c r="H87" i="2" s="1"/>
  <c r="G88" i="2"/>
  <c r="H88" i="2" s="1"/>
  <c r="G89" i="2"/>
  <c r="H89" i="2" s="1"/>
  <c r="G90" i="2"/>
  <c r="H90" i="2" s="1"/>
  <c r="G91" i="2"/>
  <c r="H91" i="2" s="1"/>
  <c r="G92" i="2"/>
  <c r="H92" i="2" s="1"/>
  <c r="G93" i="2"/>
  <c r="H93" i="2" s="1"/>
  <c r="G94" i="2"/>
  <c r="H94" i="2" s="1"/>
  <c r="G95" i="2"/>
  <c r="H95" i="2" s="1"/>
  <c r="G96" i="2"/>
  <c r="H96" i="2" s="1"/>
  <c r="G97" i="2"/>
  <c r="H97" i="2" s="1"/>
  <c r="G98" i="2"/>
  <c r="H98" i="2" s="1"/>
  <c r="G99" i="2"/>
  <c r="H99" i="2" s="1"/>
  <c r="G100" i="2"/>
  <c r="H100" i="2" s="1"/>
  <c r="G101" i="2"/>
  <c r="H101" i="2" s="1"/>
  <c r="G102" i="2"/>
  <c r="H102" i="2" s="1"/>
  <c r="G103" i="2"/>
  <c r="H103" i="2" s="1"/>
  <c r="G104" i="2"/>
  <c r="H104" i="2" s="1"/>
  <c r="G105" i="2"/>
  <c r="H105" i="2" s="1"/>
  <c r="G106" i="2"/>
  <c r="H106" i="2" s="1"/>
  <c r="G107" i="2"/>
  <c r="H107" i="2" s="1"/>
  <c r="G108" i="2"/>
  <c r="H108" i="2" s="1"/>
  <c r="G109" i="2"/>
  <c r="H109" i="2" s="1"/>
  <c r="G110" i="2"/>
  <c r="H110" i="2" s="1"/>
  <c r="G111" i="2"/>
  <c r="H111" i="2" s="1"/>
  <c r="G112" i="2"/>
  <c r="H112" i="2" s="1"/>
  <c r="G113" i="2"/>
  <c r="H113" i="2" s="1"/>
  <c r="G114" i="2"/>
  <c r="H114" i="2" s="1"/>
  <c r="G115" i="2"/>
  <c r="H115" i="2" s="1"/>
  <c r="G116" i="2"/>
  <c r="H116" i="2" s="1"/>
  <c r="G117" i="2"/>
  <c r="H117" i="2" s="1"/>
  <c r="G118" i="2"/>
  <c r="H118" i="2" s="1"/>
  <c r="G119" i="2"/>
  <c r="H119" i="2" s="1"/>
  <c r="G120" i="2"/>
  <c r="H120" i="2" s="1"/>
  <c r="G121" i="2"/>
  <c r="H121" i="2" s="1"/>
  <c r="G122" i="2"/>
  <c r="H122" i="2" s="1"/>
  <c r="G123" i="2"/>
  <c r="H123" i="2" s="1"/>
  <c r="G124" i="2"/>
  <c r="H124" i="2" s="1"/>
  <c r="G125" i="2"/>
  <c r="G126" i="2"/>
  <c r="H126" i="2" s="1"/>
  <c r="G127" i="2"/>
  <c r="H127" i="2" s="1"/>
  <c r="G128" i="2"/>
  <c r="H128" i="2" s="1"/>
  <c r="G129" i="2"/>
  <c r="H129" i="2" s="1"/>
  <c r="G130" i="2"/>
  <c r="H130" i="2" s="1"/>
  <c r="G131" i="2"/>
  <c r="H131" i="2" s="1"/>
  <c r="G132" i="2"/>
  <c r="H132" i="2" s="1"/>
  <c r="G133" i="2"/>
  <c r="H133" i="2" s="1"/>
  <c r="G134" i="2"/>
  <c r="H134" i="2" s="1"/>
  <c r="G135" i="2"/>
  <c r="H135" i="2" s="1"/>
  <c r="I22" i="2"/>
  <c r="J22" i="2" s="1"/>
  <c r="K22" i="2"/>
  <c r="L22" i="2" s="1"/>
  <c r="M22" i="2"/>
  <c r="N22" i="2" s="1"/>
  <c r="E23" i="2"/>
  <c r="I23" i="2"/>
  <c r="J23" i="2" s="1"/>
  <c r="K23" i="2"/>
  <c r="L23" i="2" s="1"/>
  <c r="M23" i="2"/>
  <c r="N23" i="2" s="1"/>
  <c r="E24" i="2"/>
  <c r="I24" i="2"/>
  <c r="J24" i="2" s="1"/>
  <c r="K24" i="2"/>
  <c r="L24" i="2" s="1"/>
  <c r="M24" i="2"/>
  <c r="N24" i="2" s="1"/>
  <c r="E25" i="2"/>
  <c r="I25" i="2"/>
  <c r="J25" i="2" s="1"/>
  <c r="K25" i="2"/>
  <c r="L25" i="2" s="1"/>
  <c r="M25" i="2"/>
  <c r="N25" i="2" s="1"/>
  <c r="I26" i="2"/>
  <c r="J26" i="2" s="1"/>
  <c r="K26" i="2"/>
  <c r="L26" i="2" s="1"/>
  <c r="M26" i="2"/>
  <c r="N26" i="2" s="1"/>
  <c r="I27" i="2"/>
  <c r="J27" i="2" s="1"/>
  <c r="K27" i="2"/>
  <c r="L27" i="2" s="1"/>
  <c r="M27" i="2"/>
  <c r="N27" i="2" s="1"/>
  <c r="I28" i="2"/>
  <c r="J28" i="2" s="1"/>
  <c r="K28" i="2"/>
  <c r="L28" i="2" s="1"/>
  <c r="M28" i="2"/>
  <c r="N28" i="2" s="1"/>
  <c r="E29" i="2"/>
  <c r="I29" i="2"/>
  <c r="J29" i="2" s="1"/>
  <c r="K29" i="2"/>
  <c r="L29" i="2" s="1"/>
  <c r="M29" i="2"/>
  <c r="N29" i="2" s="1"/>
  <c r="E30" i="2"/>
  <c r="I30" i="2"/>
  <c r="J30" i="2" s="1"/>
  <c r="M30" i="2"/>
  <c r="N30" i="2" s="1"/>
  <c r="I31" i="2"/>
  <c r="J31" i="2" s="1"/>
  <c r="K31" i="2"/>
  <c r="L31" i="2" s="1"/>
  <c r="M31" i="2"/>
  <c r="N31" i="2" s="1"/>
  <c r="E32" i="2"/>
  <c r="I32" i="2"/>
  <c r="J32" i="2" s="1"/>
  <c r="K32" i="2"/>
  <c r="L32" i="2" s="1"/>
  <c r="M32" i="2"/>
  <c r="N32" i="2" s="1"/>
  <c r="I33" i="2"/>
  <c r="J33" i="2" s="1"/>
  <c r="K33" i="2"/>
  <c r="L33" i="2" s="1"/>
  <c r="M33" i="2"/>
  <c r="N33" i="2" s="1"/>
  <c r="E34" i="2"/>
  <c r="K34" i="2"/>
  <c r="L34" i="2" s="1"/>
  <c r="M34" i="2"/>
  <c r="N34" i="2" s="1"/>
  <c r="E35" i="2"/>
  <c r="I35" i="2"/>
  <c r="J35" i="2" s="1"/>
  <c r="K35" i="2"/>
  <c r="L35" i="2" s="1"/>
  <c r="M35" i="2"/>
  <c r="N35" i="2" s="1"/>
  <c r="E36" i="2"/>
  <c r="I36" i="2"/>
  <c r="J36" i="2" s="1"/>
  <c r="K36" i="2"/>
  <c r="L36" i="2" s="1"/>
  <c r="M36" i="2"/>
  <c r="N36" i="2" s="1"/>
  <c r="E37" i="2"/>
  <c r="I37" i="2"/>
  <c r="J37" i="2" s="1"/>
  <c r="K37" i="2"/>
  <c r="L37" i="2" s="1"/>
  <c r="M37" i="2"/>
  <c r="N37" i="2" s="1"/>
  <c r="E38" i="2"/>
  <c r="I38" i="2"/>
  <c r="J38" i="2" s="1"/>
  <c r="K38" i="2"/>
  <c r="L38" i="2" s="1"/>
  <c r="M38" i="2"/>
  <c r="N38" i="2" s="1"/>
  <c r="I39" i="2"/>
  <c r="J39" i="2" s="1"/>
  <c r="K39" i="2"/>
  <c r="L39" i="2" s="1"/>
  <c r="M39" i="2"/>
  <c r="N39" i="2" s="1"/>
  <c r="E40" i="2"/>
  <c r="K40" i="2"/>
  <c r="L40" i="2" s="1"/>
  <c r="M40" i="2"/>
  <c r="N40" i="2" s="1"/>
  <c r="I41" i="2"/>
  <c r="J41" i="2" s="1"/>
  <c r="K41" i="2"/>
  <c r="L41" i="2" s="1"/>
  <c r="M41" i="2"/>
  <c r="N41" i="2" s="1"/>
  <c r="E42" i="2"/>
  <c r="I42" i="2"/>
  <c r="J42" i="2" s="1"/>
  <c r="K42" i="2"/>
  <c r="L42" i="2" s="1"/>
  <c r="M42" i="2"/>
  <c r="N42" i="2" s="1"/>
  <c r="I43" i="2"/>
  <c r="J43" i="2" s="1"/>
  <c r="K43" i="2"/>
  <c r="L43" i="2" s="1"/>
  <c r="M43" i="2"/>
  <c r="N43" i="2" s="1"/>
  <c r="E44" i="2"/>
  <c r="I44" i="2"/>
  <c r="J44" i="2" s="1"/>
  <c r="K44" i="2"/>
  <c r="L44" i="2" s="1"/>
  <c r="M44" i="2"/>
  <c r="N44" i="2" s="1"/>
  <c r="I45" i="2"/>
  <c r="J45" i="2" s="1"/>
  <c r="K45" i="2"/>
  <c r="L45" i="2" s="1"/>
  <c r="M45" i="2"/>
  <c r="N45" i="2" s="1"/>
  <c r="I46" i="2"/>
  <c r="J46" i="2" s="1"/>
  <c r="K46" i="2"/>
  <c r="L46" i="2" s="1"/>
  <c r="M46" i="2"/>
  <c r="N46" i="2" s="1"/>
  <c r="E47" i="2"/>
  <c r="I47" i="2"/>
  <c r="J47" i="2" s="1"/>
  <c r="K47" i="2"/>
  <c r="L47" i="2" s="1"/>
  <c r="M47" i="2"/>
  <c r="N47" i="2" s="1"/>
  <c r="E48" i="2"/>
  <c r="I48" i="2"/>
  <c r="J48" i="2" s="1"/>
  <c r="K48" i="2"/>
  <c r="L48" i="2" s="1"/>
  <c r="M48" i="2"/>
  <c r="N48" i="2" s="1"/>
  <c r="E49" i="2"/>
  <c r="I49" i="2"/>
  <c r="J49" i="2" s="1"/>
  <c r="K49" i="2"/>
  <c r="L49" i="2" s="1"/>
  <c r="M49" i="2"/>
  <c r="N49" i="2" s="1"/>
  <c r="E50" i="2"/>
  <c r="I50" i="2"/>
  <c r="J50" i="2" s="1"/>
  <c r="K50" i="2"/>
  <c r="L50" i="2" s="1"/>
  <c r="M50" i="2"/>
  <c r="N50" i="2" s="1"/>
  <c r="E51" i="2"/>
  <c r="I51" i="2"/>
  <c r="J51" i="2" s="1"/>
  <c r="K51" i="2"/>
  <c r="L51" i="2" s="1"/>
  <c r="M51" i="2"/>
  <c r="N51" i="2" s="1"/>
  <c r="E52" i="2"/>
  <c r="I52" i="2"/>
  <c r="J52" i="2" s="1"/>
  <c r="K52" i="2"/>
  <c r="L52" i="2" s="1"/>
  <c r="M52" i="2"/>
  <c r="N52" i="2" s="1"/>
  <c r="I53" i="2"/>
  <c r="J53" i="2" s="1"/>
  <c r="K53" i="2"/>
  <c r="L53" i="2" s="1"/>
  <c r="M53" i="2"/>
  <c r="N53" i="2" s="1"/>
  <c r="E54" i="2"/>
  <c r="I54" i="2"/>
  <c r="J54" i="2" s="1"/>
  <c r="K54" i="2"/>
  <c r="L54" i="2" s="1"/>
  <c r="M54" i="2"/>
  <c r="N54" i="2" s="1"/>
  <c r="I55" i="2"/>
  <c r="J55" i="2" s="1"/>
  <c r="K55" i="2"/>
  <c r="L55" i="2" s="1"/>
  <c r="M55" i="2"/>
  <c r="N55" i="2" s="1"/>
  <c r="I56" i="2"/>
  <c r="J56" i="2" s="1"/>
  <c r="K56" i="2"/>
  <c r="L56" i="2" s="1"/>
  <c r="M56" i="2"/>
  <c r="N56" i="2" s="1"/>
  <c r="E57" i="2"/>
  <c r="I57" i="2"/>
  <c r="J57" i="2" s="1"/>
  <c r="K57" i="2"/>
  <c r="L57" i="2" s="1"/>
  <c r="M57" i="2"/>
  <c r="N57" i="2" s="1"/>
  <c r="I58" i="2"/>
  <c r="J58" i="2" s="1"/>
  <c r="K58" i="2"/>
  <c r="L58" i="2" s="1"/>
  <c r="M58" i="2"/>
  <c r="N58" i="2" s="1"/>
  <c r="E59" i="2"/>
  <c r="I59" i="2"/>
  <c r="J59" i="2" s="1"/>
  <c r="K59" i="2"/>
  <c r="L59" i="2" s="1"/>
  <c r="M59" i="2"/>
  <c r="N59" i="2" s="1"/>
  <c r="I60" i="2"/>
  <c r="J60" i="2" s="1"/>
  <c r="K60" i="2"/>
  <c r="L60" i="2" s="1"/>
  <c r="M60" i="2"/>
  <c r="N60" i="2" s="1"/>
  <c r="E61" i="2"/>
  <c r="I61" i="2"/>
  <c r="J61" i="2" s="1"/>
  <c r="K61" i="2"/>
  <c r="L61" i="2" s="1"/>
  <c r="I62" i="2"/>
  <c r="J62" i="2" s="1"/>
  <c r="K62" i="2"/>
  <c r="L62" i="2" s="1"/>
  <c r="M62" i="2"/>
  <c r="N62" i="2" s="1"/>
  <c r="E63" i="2"/>
  <c r="I63" i="2"/>
  <c r="J63" i="2" s="1"/>
  <c r="K63" i="2"/>
  <c r="L63" i="2" s="1"/>
  <c r="M63" i="2"/>
  <c r="N63" i="2" s="1"/>
  <c r="E64" i="2"/>
  <c r="I64" i="2"/>
  <c r="J64" i="2" s="1"/>
  <c r="K64" i="2"/>
  <c r="L64" i="2" s="1"/>
  <c r="M64" i="2"/>
  <c r="N64" i="2" s="1"/>
  <c r="E65" i="2"/>
  <c r="I65" i="2"/>
  <c r="J65" i="2" s="1"/>
  <c r="K65" i="2"/>
  <c r="L65" i="2" s="1"/>
  <c r="M65" i="2"/>
  <c r="N65" i="2" s="1"/>
  <c r="E66" i="2"/>
  <c r="I66" i="2"/>
  <c r="J66" i="2" s="1"/>
  <c r="K66" i="2"/>
  <c r="L66" i="2" s="1"/>
  <c r="M66" i="2"/>
  <c r="N66" i="2" s="1"/>
  <c r="I67" i="2"/>
  <c r="J67" i="2" s="1"/>
  <c r="K67" i="2"/>
  <c r="L67" i="2" s="1"/>
  <c r="M67" i="2"/>
  <c r="N67" i="2" s="1"/>
  <c r="E68" i="2"/>
  <c r="I68" i="2"/>
  <c r="J68" i="2" s="1"/>
  <c r="M68" i="2"/>
  <c r="N68" i="2" s="1"/>
  <c r="E69" i="2"/>
  <c r="I69" i="2"/>
  <c r="J69" i="2" s="1"/>
  <c r="K69" i="2"/>
  <c r="L69" i="2" s="1"/>
  <c r="M69" i="2"/>
  <c r="N69" i="2" s="1"/>
  <c r="I70" i="2"/>
  <c r="J70" i="2" s="1"/>
  <c r="K70" i="2"/>
  <c r="L70" i="2" s="1"/>
  <c r="M70" i="2"/>
  <c r="N70" i="2" s="1"/>
  <c r="E71" i="2"/>
  <c r="I71" i="2"/>
  <c r="J71" i="2" s="1"/>
  <c r="K71" i="2"/>
  <c r="L71" i="2" s="1"/>
  <c r="M71" i="2"/>
  <c r="N71" i="2" s="1"/>
  <c r="I72" i="2"/>
  <c r="J72" i="2" s="1"/>
  <c r="K72" i="2"/>
  <c r="L72" i="2" s="1"/>
  <c r="M72" i="2"/>
  <c r="N72" i="2" s="1"/>
  <c r="E73" i="2"/>
  <c r="I73" i="2"/>
  <c r="J73" i="2" s="1"/>
  <c r="K73" i="2"/>
  <c r="L73" i="2" s="1"/>
  <c r="M73" i="2"/>
  <c r="N73" i="2" s="1"/>
  <c r="I74" i="2"/>
  <c r="J74" i="2" s="1"/>
  <c r="K74" i="2"/>
  <c r="L74" i="2" s="1"/>
  <c r="M74" i="2"/>
  <c r="N74" i="2" s="1"/>
  <c r="I75" i="2"/>
  <c r="J75" i="2" s="1"/>
  <c r="K75" i="2"/>
  <c r="L75" i="2" s="1"/>
  <c r="M75" i="2"/>
  <c r="N75" i="2" s="1"/>
  <c r="E76" i="2"/>
  <c r="I76" i="2"/>
  <c r="J76" i="2" s="1"/>
  <c r="K76" i="2"/>
  <c r="L76" i="2" s="1"/>
  <c r="M76" i="2"/>
  <c r="N76" i="2" s="1"/>
  <c r="E77" i="2"/>
  <c r="I77" i="2"/>
  <c r="J77" i="2" s="1"/>
  <c r="K77" i="2"/>
  <c r="L77" i="2" s="1"/>
  <c r="M77" i="2"/>
  <c r="N77" i="2" s="1"/>
  <c r="E78" i="2"/>
  <c r="I78" i="2"/>
  <c r="J78" i="2" s="1"/>
  <c r="M78" i="2"/>
  <c r="N78" i="2" s="1"/>
  <c r="I79" i="2"/>
  <c r="J79" i="2" s="1"/>
  <c r="K79" i="2"/>
  <c r="L79" i="2" s="1"/>
  <c r="M79" i="2"/>
  <c r="N79" i="2" s="1"/>
  <c r="E80" i="2"/>
  <c r="I80" i="2"/>
  <c r="J80" i="2" s="1"/>
  <c r="K80" i="2"/>
  <c r="L80" i="2" s="1"/>
  <c r="M80" i="2"/>
  <c r="N80" i="2" s="1"/>
  <c r="E81" i="2"/>
  <c r="I81" i="2"/>
  <c r="J81" i="2" s="1"/>
  <c r="K81" i="2"/>
  <c r="L81" i="2" s="1"/>
  <c r="M81" i="2"/>
  <c r="N81" i="2" s="1"/>
  <c r="E82" i="2"/>
  <c r="I82" i="2"/>
  <c r="J82" i="2" s="1"/>
  <c r="K82" i="2"/>
  <c r="L82" i="2" s="1"/>
  <c r="M82" i="2"/>
  <c r="N82" i="2" s="1"/>
  <c r="E83" i="2"/>
  <c r="K83" i="2"/>
  <c r="L83" i="2" s="1"/>
  <c r="M83" i="2"/>
  <c r="N83" i="2" s="1"/>
  <c r="I84" i="2"/>
  <c r="J84" i="2" s="1"/>
  <c r="K84" i="2"/>
  <c r="L84" i="2" s="1"/>
  <c r="M84" i="2"/>
  <c r="N84" i="2" s="1"/>
  <c r="E85" i="2"/>
  <c r="I85" i="2"/>
  <c r="J85" i="2" s="1"/>
  <c r="K85" i="2"/>
  <c r="L85" i="2" s="1"/>
  <c r="I86" i="2"/>
  <c r="J86" i="2" s="1"/>
  <c r="K86" i="2"/>
  <c r="L86" i="2" s="1"/>
  <c r="M86" i="2"/>
  <c r="N86" i="2" s="1"/>
  <c r="I87" i="2"/>
  <c r="J87" i="2" s="1"/>
  <c r="K87" i="2"/>
  <c r="L87" i="2" s="1"/>
  <c r="M87" i="2"/>
  <c r="N87" i="2" s="1"/>
  <c r="E88" i="2"/>
  <c r="I88" i="2"/>
  <c r="J88" i="2" s="1"/>
  <c r="K88" i="2"/>
  <c r="L88" i="2" s="1"/>
  <c r="M88" i="2"/>
  <c r="N88" i="2" s="1"/>
  <c r="I89" i="2"/>
  <c r="J89" i="2" s="1"/>
  <c r="K89" i="2"/>
  <c r="L89" i="2" s="1"/>
  <c r="M89" i="2"/>
  <c r="N89" i="2" s="1"/>
  <c r="E90" i="2"/>
  <c r="I90" i="2"/>
  <c r="J90" i="2" s="1"/>
  <c r="K90" i="2"/>
  <c r="L90" i="2" s="1"/>
  <c r="M90" i="2"/>
  <c r="N90" i="2" s="1"/>
  <c r="I91" i="2"/>
  <c r="J91" i="2" s="1"/>
  <c r="K91" i="2"/>
  <c r="L91" i="2" s="1"/>
  <c r="M91" i="2"/>
  <c r="N91" i="2" s="1"/>
  <c r="E92" i="2"/>
  <c r="I92" i="2"/>
  <c r="J92" i="2" s="1"/>
  <c r="K92" i="2"/>
  <c r="L92" i="2" s="1"/>
  <c r="M92" i="2"/>
  <c r="N92" i="2" s="1"/>
  <c r="E93" i="2"/>
  <c r="I93" i="2"/>
  <c r="J93" i="2" s="1"/>
  <c r="K93" i="2"/>
  <c r="L93" i="2" s="1"/>
  <c r="M93" i="2"/>
  <c r="N93" i="2" s="1"/>
  <c r="E94" i="2"/>
  <c r="I94" i="2"/>
  <c r="J94" i="2" s="1"/>
  <c r="K94" i="2"/>
  <c r="L94" i="2" s="1"/>
  <c r="M94" i="2"/>
  <c r="N94" i="2" s="1"/>
  <c r="E95" i="2"/>
  <c r="K95" i="2"/>
  <c r="L95" i="2" s="1"/>
  <c r="M95" i="2"/>
  <c r="N95" i="2" s="1"/>
  <c r="E96" i="2"/>
  <c r="I96" i="2"/>
  <c r="J96" i="2" s="1"/>
  <c r="K96" i="2"/>
  <c r="L96" i="2" s="1"/>
  <c r="M96" i="2"/>
  <c r="N96" i="2" s="1"/>
  <c r="E97" i="2"/>
  <c r="I97" i="2"/>
  <c r="J97" i="2" s="1"/>
  <c r="K97" i="2"/>
  <c r="L97" i="2" s="1"/>
  <c r="I98" i="2"/>
  <c r="J98" i="2" s="1"/>
  <c r="K98" i="2"/>
  <c r="L98" i="2" s="1"/>
  <c r="M98" i="2"/>
  <c r="N98" i="2" s="1"/>
  <c r="E99" i="2"/>
  <c r="I99" i="2"/>
  <c r="J99" i="2" s="1"/>
  <c r="K99" i="2"/>
  <c r="L99" i="2" s="1"/>
  <c r="M99" i="2"/>
  <c r="N99" i="2" s="1"/>
  <c r="E100" i="2"/>
  <c r="I100" i="2"/>
  <c r="J100" i="2" s="1"/>
  <c r="K100" i="2"/>
  <c r="L100" i="2" s="1"/>
  <c r="M100" i="2"/>
  <c r="N100" i="2" s="1"/>
  <c r="E101" i="2"/>
  <c r="I101" i="2"/>
  <c r="J101" i="2" s="1"/>
  <c r="K101" i="2"/>
  <c r="L101" i="2" s="1"/>
  <c r="M101" i="2"/>
  <c r="N101" i="2" s="1"/>
  <c r="E102" i="2"/>
  <c r="I102" i="2"/>
  <c r="J102" i="2" s="1"/>
  <c r="K102" i="2"/>
  <c r="L102" i="2" s="1"/>
  <c r="M102" i="2"/>
  <c r="N102" i="2" s="1"/>
  <c r="E103" i="2"/>
  <c r="I103" i="2"/>
  <c r="J103" i="2" s="1"/>
  <c r="K103" i="2"/>
  <c r="L103" i="2" s="1"/>
  <c r="M103" i="2"/>
  <c r="N103" i="2" s="1"/>
  <c r="E104" i="2"/>
  <c r="I104" i="2"/>
  <c r="J104" i="2" s="1"/>
  <c r="K104" i="2"/>
  <c r="L104" i="2" s="1"/>
  <c r="M104" i="2"/>
  <c r="N104" i="2" s="1"/>
  <c r="I105" i="2"/>
  <c r="J105" i="2" s="1"/>
  <c r="K105" i="2"/>
  <c r="L105" i="2" s="1"/>
  <c r="M105" i="2"/>
  <c r="N105" i="2" s="1"/>
  <c r="I106" i="2"/>
  <c r="J106" i="2" s="1"/>
  <c r="K106" i="2"/>
  <c r="L106" i="2" s="1"/>
  <c r="M106" i="2"/>
  <c r="N106" i="2" s="1"/>
  <c r="E107" i="2"/>
  <c r="I107" i="2"/>
  <c r="J107" i="2" s="1"/>
  <c r="K107" i="2"/>
  <c r="L107" i="2" s="1"/>
  <c r="M107" i="2"/>
  <c r="N107" i="2" s="1"/>
  <c r="E108" i="2"/>
  <c r="I108" i="2"/>
  <c r="J108" i="2" s="1"/>
  <c r="K108" i="2"/>
  <c r="L108" i="2" s="1"/>
  <c r="M108" i="2"/>
  <c r="N108" i="2" s="1"/>
  <c r="E109" i="2"/>
  <c r="I109" i="2"/>
  <c r="J109" i="2" s="1"/>
  <c r="K109" i="2"/>
  <c r="L109" i="2" s="1"/>
  <c r="I110" i="2"/>
  <c r="J110" i="2" s="1"/>
  <c r="K110" i="2"/>
  <c r="L110" i="2" s="1"/>
  <c r="M110" i="2"/>
  <c r="N110" i="2" s="1"/>
  <c r="I111" i="2"/>
  <c r="J111" i="2" s="1"/>
  <c r="K111" i="2"/>
  <c r="L111" i="2" s="1"/>
  <c r="M111" i="2"/>
  <c r="N111" i="2" s="1"/>
  <c r="E112" i="2"/>
  <c r="I112" i="2"/>
  <c r="J112" i="2" s="1"/>
  <c r="K112" i="2"/>
  <c r="L112" i="2" s="1"/>
  <c r="M112" i="2"/>
  <c r="N112" i="2" s="1"/>
  <c r="I113" i="2"/>
  <c r="J113" i="2" s="1"/>
  <c r="K113" i="2"/>
  <c r="L113" i="2" s="1"/>
  <c r="M113" i="2"/>
  <c r="N113" i="2" s="1"/>
  <c r="E114" i="2"/>
  <c r="I114" i="2"/>
  <c r="J114" i="2" s="1"/>
  <c r="K114" i="2"/>
  <c r="L114" i="2" s="1"/>
  <c r="M114" i="2"/>
  <c r="N114" i="2" s="1"/>
  <c r="E115" i="2"/>
  <c r="I115" i="2"/>
  <c r="J115" i="2" s="1"/>
  <c r="K115" i="2"/>
  <c r="L115" i="2" s="1"/>
  <c r="M115" i="2"/>
  <c r="N115" i="2" s="1"/>
  <c r="E116" i="2"/>
  <c r="I116" i="2"/>
  <c r="J116" i="2" s="1"/>
  <c r="M116" i="2"/>
  <c r="N116" i="2" s="1"/>
  <c r="E117" i="2"/>
  <c r="I117" i="2"/>
  <c r="J117" i="2" s="1"/>
  <c r="K117" i="2"/>
  <c r="L117" i="2" s="1"/>
  <c r="M117" i="2"/>
  <c r="N117" i="2" s="1"/>
  <c r="E118" i="2"/>
  <c r="I118" i="2"/>
  <c r="J118" i="2" s="1"/>
  <c r="K118" i="2"/>
  <c r="L118" i="2" s="1"/>
  <c r="M118" i="2"/>
  <c r="N118" i="2" s="1"/>
  <c r="E119" i="2"/>
  <c r="I119" i="2"/>
  <c r="J119" i="2" s="1"/>
  <c r="K119" i="2"/>
  <c r="L119" i="2" s="1"/>
  <c r="M119" i="2"/>
  <c r="N119" i="2" s="1"/>
  <c r="E120" i="2"/>
  <c r="I120" i="2"/>
  <c r="J120" i="2" s="1"/>
  <c r="K120" i="2"/>
  <c r="L120" i="2" s="1"/>
  <c r="M120" i="2"/>
  <c r="N120" i="2" s="1"/>
  <c r="E121" i="2"/>
  <c r="I121" i="2"/>
  <c r="J121" i="2" s="1"/>
  <c r="K121" i="2"/>
  <c r="L121" i="2" s="1"/>
  <c r="M121" i="2"/>
  <c r="N121" i="2" s="1"/>
  <c r="I122" i="2"/>
  <c r="J122" i="2" s="1"/>
  <c r="K122" i="2"/>
  <c r="L122" i="2" s="1"/>
  <c r="M122" i="2"/>
  <c r="N122" i="2" s="1"/>
  <c r="I123" i="2"/>
  <c r="J123" i="2" s="1"/>
  <c r="K123" i="2"/>
  <c r="L123" i="2" s="1"/>
  <c r="M123" i="2"/>
  <c r="N123" i="2" s="1"/>
  <c r="E124" i="2"/>
  <c r="I124" i="2"/>
  <c r="J124" i="2" s="1"/>
  <c r="K124" i="2"/>
  <c r="L124" i="2" s="1"/>
  <c r="M124" i="2"/>
  <c r="N124" i="2" s="1"/>
  <c r="I125" i="2"/>
  <c r="J125" i="2" s="1"/>
  <c r="K125" i="2"/>
  <c r="L125" i="2" s="1"/>
  <c r="M125" i="2"/>
  <c r="N125" i="2" s="1"/>
  <c r="E126" i="2"/>
  <c r="I126" i="2"/>
  <c r="J126" i="2" s="1"/>
  <c r="K126" i="2"/>
  <c r="L126" i="2" s="1"/>
  <c r="M126" i="2"/>
  <c r="N126" i="2" s="1"/>
  <c r="I127" i="2"/>
  <c r="J127" i="2" s="1"/>
  <c r="K127" i="2"/>
  <c r="L127" i="2" s="1"/>
  <c r="M127" i="2"/>
  <c r="N127" i="2" s="1"/>
  <c r="E128" i="2"/>
  <c r="I128" i="2"/>
  <c r="J128" i="2" s="1"/>
  <c r="K128" i="2"/>
  <c r="L128" i="2" s="1"/>
  <c r="M128" i="2"/>
  <c r="N128" i="2" s="1"/>
  <c r="E129" i="2"/>
  <c r="I129" i="2"/>
  <c r="J129" i="2" s="1"/>
  <c r="K129" i="2"/>
  <c r="L129" i="2" s="1"/>
  <c r="M129" i="2"/>
  <c r="N129" i="2" s="1"/>
  <c r="E130" i="2"/>
  <c r="I130" i="2"/>
  <c r="J130" i="2" s="1"/>
  <c r="K130" i="2"/>
  <c r="L130" i="2" s="1"/>
  <c r="M130" i="2"/>
  <c r="N130" i="2" s="1"/>
  <c r="E131" i="2"/>
  <c r="I131" i="2"/>
  <c r="J131" i="2" s="1"/>
  <c r="K131" i="2"/>
  <c r="L131" i="2" s="1"/>
  <c r="M131" i="2"/>
  <c r="N131" i="2" s="1"/>
  <c r="I132" i="2"/>
  <c r="J132" i="2" s="1"/>
  <c r="K132" i="2"/>
  <c r="L132" i="2" s="1"/>
  <c r="M132" i="2"/>
  <c r="N132" i="2" s="1"/>
  <c r="E133" i="2"/>
  <c r="I133" i="2"/>
  <c r="J133" i="2" s="1"/>
  <c r="K133" i="2"/>
  <c r="L133" i="2" s="1"/>
  <c r="I134" i="2"/>
  <c r="J134" i="2" s="1"/>
  <c r="K134" i="2"/>
  <c r="L134" i="2" s="1"/>
  <c r="M134" i="2"/>
  <c r="N134" i="2" s="1"/>
  <c r="I135" i="2"/>
  <c r="J135" i="2" s="1"/>
  <c r="K135" i="2"/>
  <c r="L135" i="2" s="1"/>
  <c r="M135" i="2"/>
  <c r="N135" i="2" s="1"/>
  <c r="E21" i="2"/>
  <c r="I21" i="2"/>
  <c r="J21" i="2" s="1"/>
  <c r="K21" i="2"/>
  <c r="L21" i="2" s="1"/>
  <c r="M21" i="2"/>
  <c r="N21" i="2" s="1"/>
  <c r="P138" i="2" l="1"/>
  <c r="P142" i="2"/>
  <c r="P141" i="2"/>
  <c r="O146" i="2"/>
  <c r="F59" i="2"/>
  <c r="P59" i="2"/>
  <c r="F63" i="2"/>
  <c r="P63" i="2"/>
  <c r="F83" i="2"/>
  <c r="F120" i="2"/>
  <c r="P120" i="2"/>
  <c r="F133" i="2"/>
  <c r="F69" i="2"/>
  <c r="P69" i="2"/>
  <c r="F42" i="2"/>
  <c r="P42" i="2"/>
  <c r="F93" i="2"/>
  <c r="P93" i="2"/>
  <c r="F38" i="2"/>
  <c r="P38" i="2"/>
  <c r="F35" i="2"/>
  <c r="P35" i="2"/>
  <c r="F82" i="2"/>
  <c r="P82" i="2" s="1"/>
  <c r="F65" i="2"/>
  <c r="P65" i="2" s="1"/>
  <c r="F24" i="2"/>
  <c r="P24" i="2"/>
  <c r="F107" i="2"/>
  <c r="P107" i="2" s="1"/>
  <c r="F52" i="2"/>
  <c r="P52" i="2"/>
  <c r="F51" i="2"/>
  <c r="P51" i="2" s="1"/>
  <c r="F48" i="2"/>
  <c r="P48" i="2" s="1"/>
  <c r="F102" i="2"/>
  <c r="P102" i="2"/>
  <c r="F99" i="2"/>
  <c r="P99" i="2"/>
  <c r="F85" i="2"/>
  <c r="F78" i="2"/>
  <c r="F61" i="2"/>
  <c r="F54" i="2"/>
  <c r="P54" i="2"/>
  <c r="F34" i="2"/>
  <c r="O153" i="2"/>
  <c r="F114" i="2"/>
  <c r="P114" i="2" s="1"/>
  <c r="F80" i="2"/>
  <c r="P80" i="2"/>
  <c r="F100" i="2"/>
  <c r="P100" i="2" s="1"/>
  <c r="F76" i="2"/>
  <c r="P76" i="2"/>
  <c r="F116" i="2"/>
  <c r="F21" i="2"/>
  <c r="P21" i="2"/>
  <c r="F129" i="2"/>
  <c r="P129" i="2" s="1"/>
  <c r="F119" i="2"/>
  <c r="P119" i="2" s="1"/>
  <c r="O155" i="2"/>
  <c r="F112" i="2"/>
  <c r="P112" i="2" s="1"/>
  <c r="F95" i="2"/>
  <c r="F92" i="2"/>
  <c r="P92" i="2"/>
  <c r="F71" i="2"/>
  <c r="P71" i="2" s="1"/>
  <c r="F44" i="2"/>
  <c r="F37" i="2"/>
  <c r="P37" i="2"/>
  <c r="F30" i="2"/>
  <c r="O147" i="2"/>
  <c r="O149" i="2"/>
  <c r="F66" i="2"/>
  <c r="P66" i="2" s="1"/>
  <c r="F130" i="2"/>
  <c r="P130" i="2" s="1"/>
  <c r="F103" i="2"/>
  <c r="P103" i="2"/>
  <c r="F68" i="2"/>
  <c r="P68" i="2" s="1"/>
  <c r="O150" i="2"/>
  <c r="F115" i="2"/>
  <c r="P115" i="2" s="1"/>
  <c r="F108" i="2"/>
  <c r="P108" i="2" s="1"/>
  <c r="F81" i="2"/>
  <c r="P81" i="2"/>
  <c r="F64" i="2"/>
  <c r="P64" i="2" s="1"/>
  <c r="F57" i="2"/>
  <c r="P57" i="2"/>
  <c r="F40" i="2"/>
  <c r="F23" i="2"/>
  <c r="P23" i="2" s="1"/>
  <c r="O151" i="2"/>
  <c r="F97" i="2"/>
  <c r="F73" i="2"/>
  <c r="P73" i="2" s="1"/>
  <c r="F117" i="2"/>
  <c r="P117" i="2"/>
  <c r="F32" i="2"/>
  <c r="P32" i="2" s="1"/>
  <c r="O152" i="2"/>
  <c r="F96" i="2"/>
  <c r="P96" i="2" s="1"/>
  <c r="F128" i="2"/>
  <c r="P128" i="2" s="1"/>
  <c r="F121" i="2"/>
  <c r="P121" i="2" s="1"/>
  <c r="F118" i="2"/>
  <c r="P118" i="2" s="1"/>
  <c r="F50" i="2"/>
  <c r="P50" i="2"/>
  <c r="F47" i="2"/>
  <c r="P47" i="2" s="1"/>
  <c r="F104" i="2"/>
  <c r="P104" i="2" s="1"/>
  <c r="F101" i="2"/>
  <c r="P101" i="2"/>
  <c r="F77" i="2"/>
  <c r="P77" i="2" s="1"/>
  <c r="F136" i="2"/>
  <c r="P136" i="2"/>
  <c r="O148" i="2"/>
  <c r="F25" i="2"/>
  <c r="P25" i="2" s="1"/>
  <c r="F49" i="2"/>
  <c r="P49" i="2"/>
  <c r="F90" i="2"/>
  <c r="P90" i="2" s="1"/>
  <c r="F126" i="2"/>
  <c r="P126" i="2" s="1"/>
  <c r="F109" i="2"/>
  <c r="P109" i="2"/>
  <c r="F131" i="2"/>
  <c r="P131" i="2" s="1"/>
  <c r="F88" i="2"/>
  <c r="P88" i="2" s="1"/>
  <c r="F124" i="2"/>
  <c r="P124" i="2" s="1"/>
  <c r="F94" i="2"/>
  <c r="P94" i="2"/>
  <c r="F36" i="2"/>
  <c r="P36" i="2" s="1"/>
  <c r="F29" i="2"/>
  <c r="P29" i="2" s="1"/>
  <c r="H44" i="2"/>
  <c r="H149" i="2" s="1"/>
  <c r="G149" i="2"/>
  <c r="I40" i="2"/>
  <c r="J40" i="2" s="1"/>
  <c r="E74" i="2"/>
  <c r="E122" i="2"/>
  <c r="E110" i="2"/>
  <c r="E31" i="2"/>
  <c r="M109" i="2"/>
  <c r="N109" i="2" s="1"/>
  <c r="E87" i="2"/>
  <c r="K68" i="2"/>
  <c r="L68" i="2" s="1"/>
  <c r="E33" i="2"/>
  <c r="E26" i="2"/>
  <c r="E62" i="2"/>
  <c r="M61" i="2"/>
  <c r="N61" i="2" s="1"/>
  <c r="E135" i="2"/>
  <c r="E105" i="2"/>
  <c r="K30" i="2"/>
  <c r="L30" i="2" s="1"/>
  <c r="K116" i="2"/>
  <c r="L116" i="2" s="1"/>
  <c r="E98" i="2"/>
  <c r="E89" i="2"/>
  <c r="E28" i="2"/>
  <c r="M97" i="2"/>
  <c r="N97" i="2" s="1"/>
  <c r="E91" i="2"/>
  <c r="E84" i="2"/>
  <c r="E75" i="2"/>
  <c r="E56" i="2"/>
  <c r="E45" i="2"/>
  <c r="E125" i="2"/>
  <c r="E123" i="2"/>
  <c r="I95" i="2"/>
  <c r="J95" i="2" s="1"/>
  <c r="E86" i="2"/>
  <c r="E70" i="2"/>
  <c r="E58" i="2"/>
  <c r="E46" i="2"/>
  <c r="E39" i="2"/>
  <c r="I34" i="2"/>
  <c r="J34" i="2" s="1"/>
  <c r="E132" i="2"/>
  <c r="E111" i="2"/>
  <c r="M85" i="2"/>
  <c r="N85" i="2" s="1"/>
  <c r="I83" i="2"/>
  <c r="J83" i="2" s="1"/>
  <c r="E79" i="2"/>
  <c r="E53" i="2"/>
  <c r="E41" i="2"/>
  <c r="E134" i="2"/>
  <c r="E127" i="2"/>
  <c r="E72" i="2"/>
  <c r="E60" i="2"/>
  <c r="E27" i="2"/>
  <c r="M133" i="2"/>
  <c r="N133" i="2" s="1"/>
  <c r="E113" i="2"/>
  <c r="E106" i="2"/>
  <c r="K78" i="2"/>
  <c r="L78" i="2" s="1"/>
  <c r="E67" i="2"/>
  <c r="E55" i="2"/>
  <c r="E43" i="2"/>
  <c r="E22" i="2"/>
  <c r="H125" i="2"/>
  <c r="G9" i="2"/>
  <c r="G10" i="2"/>
  <c r="G11" i="2"/>
  <c r="G12" i="2"/>
  <c r="G13" i="2"/>
  <c r="G14" i="2"/>
  <c r="G15" i="2"/>
  <c r="G16" i="2"/>
  <c r="G17" i="2"/>
  <c r="G18" i="2"/>
  <c r="G19" i="2"/>
  <c r="G20" i="2"/>
  <c r="E9" i="2"/>
  <c r="I9" i="2"/>
  <c r="J9" i="2" s="1"/>
  <c r="K9" i="2"/>
  <c r="L9" i="2" s="1"/>
  <c r="M9" i="2"/>
  <c r="N9" i="2" s="1"/>
  <c r="E10" i="2"/>
  <c r="I10" i="2"/>
  <c r="J10" i="2" s="1"/>
  <c r="K10" i="2"/>
  <c r="L10" i="2" s="1"/>
  <c r="M10" i="2"/>
  <c r="N10" i="2" s="1"/>
  <c r="E11" i="2"/>
  <c r="I11" i="2"/>
  <c r="J11" i="2" s="1"/>
  <c r="K11" i="2"/>
  <c r="L11" i="2" s="1"/>
  <c r="M11" i="2"/>
  <c r="N11" i="2" s="1"/>
  <c r="E12" i="2"/>
  <c r="I12" i="2"/>
  <c r="J12" i="2" s="1"/>
  <c r="K12" i="2"/>
  <c r="L12" i="2" s="1"/>
  <c r="M12" i="2"/>
  <c r="N12" i="2" s="1"/>
  <c r="E13" i="2"/>
  <c r="I13" i="2"/>
  <c r="J13" i="2" s="1"/>
  <c r="K13" i="2"/>
  <c r="L13" i="2" s="1"/>
  <c r="M13" i="2"/>
  <c r="N13" i="2" s="1"/>
  <c r="E14" i="2"/>
  <c r="I14" i="2"/>
  <c r="J14" i="2" s="1"/>
  <c r="K14" i="2"/>
  <c r="M14" i="2"/>
  <c r="N14" i="2" s="1"/>
  <c r="E15" i="2"/>
  <c r="I15" i="2"/>
  <c r="J15" i="2" s="1"/>
  <c r="K15" i="2"/>
  <c r="L15" i="2" s="1"/>
  <c r="M15" i="2"/>
  <c r="N15" i="2" s="1"/>
  <c r="E16" i="2"/>
  <c r="I16" i="2"/>
  <c r="J16" i="2" s="1"/>
  <c r="K16" i="2"/>
  <c r="L16" i="2" s="1"/>
  <c r="M16" i="2"/>
  <c r="N16" i="2" s="1"/>
  <c r="E17" i="2"/>
  <c r="I17" i="2"/>
  <c r="J17" i="2" s="1"/>
  <c r="K17" i="2"/>
  <c r="L17" i="2" s="1"/>
  <c r="M17" i="2"/>
  <c r="N17" i="2" s="1"/>
  <c r="E18" i="2"/>
  <c r="I18" i="2"/>
  <c r="J18" i="2" s="1"/>
  <c r="K18" i="2"/>
  <c r="L18" i="2" s="1"/>
  <c r="M18" i="2"/>
  <c r="N18" i="2" s="1"/>
  <c r="E19" i="2"/>
  <c r="I19" i="2"/>
  <c r="K19" i="2"/>
  <c r="M19" i="2"/>
  <c r="N19" i="2" s="1"/>
  <c r="E20" i="2"/>
  <c r="I20" i="2"/>
  <c r="J20" i="2" s="1"/>
  <c r="K20" i="2"/>
  <c r="L20" i="2" s="1"/>
  <c r="M20" i="2"/>
  <c r="P30" i="2" l="1"/>
  <c r="P116" i="2"/>
  <c r="P133" i="2"/>
  <c r="O157" i="2"/>
  <c r="P61" i="2"/>
  <c r="F79" i="2"/>
  <c r="P79" i="2" s="1"/>
  <c r="F125" i="2"/>
  <c r="P125" i="2" s="1"/>
  <c r="F105" i="2"/>
  <c r="P105" i="2" s="1"/>
  <c r="F74" i="2"/>
  <c r="P74" i="2" s="1"/>
  <c r="F55" i="2"/>
  <c r="P55" i="2"/>
  <c r="P78" i="2"/>
  <c r="F106" i="2"/>
  <c r="P106" i="2" s="1"/>
  <c r="F62" i="2"/>
  <c r="P62" i="2"/>
  <c r="F27" i="2"/>
  <c r="P27" i="2" s="1"/>
  <c r="F84" i="2"/>
  <c r="P84" i="2" s="1"/>
  <c r="F26" i="2"/>
  <c r="P26" i="2" s="1"/>
  <c r="P44" i="2"/>
  <c r="P85" i="2"/>
  <c r="P83" i="2"/>
  <c r="F67" i="2"/>
  <c r="P67" i="2" s="1"/>
  <c r="F45" i="2"/>
  <c r="P45" i="2" s="1"/>
  <c r="P40" i="2"/>
  <c r="F113" i="2"/>
  <c r="P113" i="2"/>
  <c r="F75" i="2"/>
  <c r="P75" i="2" s="1"/>
  <c r="F60" i="2"/>
  <c r="P60" i="2"/>
  <c r="F39" i="2"/>
  <c r="P39" i="2" s="1"/>
  <c r="F91" i="2"/>
  <c r="P91" i="2" s="1"/>
  <c r="F33" i="2"/>
  <c r="P33" i="2" s="1"/>
  <c r="F53" i="2"/>
  <c r="P53" i="2"/>
  <c r="F110" i="2"/>
  <c r="P110" i="2" s="1"/>
  <c r="P95" i="2"/>
  <c r="F123" i="2"/>
  <c r="P123" i="2"/>
  <c r="F135" i="2"/>
  <c r="P135" i="2" s="1"/>
  <c r="F111" i="2"/>
  <c r="P111" i="2"/>
  <c r="F72" i="2"/>
  <c r="P72" i="2"/>
  <c r="F46" i="2"/>
  <c r="P46" i="2"/>
  <c r="F122" i="2"/>
  <c r="P122" i="2"/>
  <c r="F56" i="2"/>
  <c r="P56" i="2"/>
  <c r="F132" i="2"/>
  <c r="P132" i="2" s="1"/>
  <c r="F58" i="2"/>
  <c r="P58" i="2" s="1"/>
  <c r="F87" i="2"/>
  <c r="P87" i="2" s="1"/>
  <c r="F22" i="2"/>
  <c r="P22" i="2" s="1"/>
  <c r="F134" i="2"/>
  <c r="P134" i="2" s="1"/>
  <c r="F70" i="2"/>
  <c r="P70" i="2" s="1"/>
  <c r="F89" i="2"/>
  <c r="P89" i="2" s="1"/>
  <c r="P97" i="2"/>
  <c r="P34" i="2"/>
  <c r="F127" i="2"/>
  <c r="P127" i="2" s="1"/>
  <c r="F28" i="2"/>
  <c r="P28" i="2" s="1"/>
  <c r="F43" i="2"/>
  <c r="P43" i="2"/>
  <c r="F41" i="2"/>
  <c r="P41" i="2"/>
  <c r="F86" i="2"/>
  <c r="P86" i="2"/>
  <c r="F98" i="2"/>
  <c r="P98" i="2" s="1"/>
  <c r="F31" i="2"/>
  <c r="P31" i="2" s="1"/>
  <c r="G146" i="2"/>
  <c r="G155" i="2"/>
  <c r="G154" i="2"/>
  <c r="M147" i="2"/>
  <c r="N20" i="2"/>
  <c r="N147" i="2" s="1"/>
  <c r="M151" i="2"/>
  <c r="N151" i="2"/>
  <c r="M148" i="2"/>
  <c r="N148" i="2"/>
  <c r="I148" i="2"/>
  <c r="J148" i="2"/>
  <c r="M154" i="2"/>
  <c r="N154" i="2"/>
  <c r="I151" i="2"/>
  <c r="J151" i="2"/>
  <c r="M156" i="2"/>
  <c r="M155" i="2"/>
  <c r="N155" i="2"/>
  <c r="K154" i="2"/>
  <c r="L154" i="2"/>
  <c r="K153" i="2"/>
  <c r="L153" i="2"/>
  <c r="K155" i="2"/>
  <c r="L155" i="2"/>
  <c r="M150" i="2"/>
  <c r="N150" i="2"/>
  <c r="G153" i="2"/>
  <c r="K148" i="2"/>
  <c r="I156" i="2"/>
  <c r="J156" i="2"/>
  <c r="I155" i="2"/>
  <c r="J155" i="2"/>
  <c r="E154" i="2"/>
  <c r="M153" i="2"/>
  <c r="N153" i="2"/>
  <c r="M149" i="2"/>
  <c r="N149" i="2"/>
  <c r="K156" i="2"/>
  <c r="L156" i="2"/>
  <c r="I154" i="2"/>
  <c r="J154" i="2"/>
  <c r="E155" i="2"/>
  <c r="K151" i="2"/>
  <c r="L151" i="2"/>
  <c r="K149" i="2"/>
  <c r="L149" i="2"/>
  <c r="K147" i="2"/>
  <c r="L19" i="2"/>
  <c r="L147" i="2" s="1"/>
  <c r="I153" i="2"/>
  <c r="J153" i="2"/>
  <c r="E156" i="2"/>
  <c r="I152" i="2"/>
  <c r="J152" i="2"/>
  <c r="I150" i="2"/>
  <c r="J150" i="2"/>
  <c r="I149" i="2"/>
  <c r="J149" i="2"/>
  <c r="I147" i="2"/>
  <c r="J19" i="2"/>
  <c r="J147" i="2" s="1"/>
  <c r="K152" i="2"/>
  <c r="L152" i="2"/>
  <c r="M152" i="2"/>
  <c r="N152" i="2"/>
  <c r="K150" i="2"/>
  <c r="L150" i="2"/>
  <c r="G151" i="2"/>
  <c r="E147" i="2"/>
  <c r="G148" i="2"/>
  <c r="G147" i="2"/>
  <c r="G150" i="2"/>
  <c r="G152" i="2"/>
  <c r="L14" i="2"/>
  <c r="G156" i="2"/>
  <c r="N156" i="2"/>
  <c r="L148" i="2"/>
  <c r="E146" i="2"/>
  <c r="H9" i="2"/>
  <c r="H10" i="2"/>
  <c r="H11" i="2"/>
  <c r="H12" i="2"/>
  <c r="H13" i="2"/>
  <c r="H15" i="2"/>
  <c r="H16" i="2"/>
  <c r="H17" i="2"/>
  <c r="H18" i="2"/>
  <c r="H19" i="2"/>
  <c r="H20" i="2"/>
  <c r="K8" i="2"/>
  <c r="K146" i="2" s="1"/>
  <c r="I8" i="2"/>
  <c r="I146" i="2" s="1"/>
  <c r="F12" i="2"/>
  <c r="P12" i="2" s="1"/>
  <c r="F13" i="2"/>
  <c r="P13" i="2" l="1"/>
  <c r="M8" i="2"/>
  <c r="M146" i="2" s="1"/>
  <c r="E148" i="2"/>
  <c r="E150" i="2"/>
  <c r="E151" i="2"/>
  <c r="E149" i="2"/>
  <c r="H152" i="2"/>
  <c r="E152" i="2"/>
  <c r="E153" i="2"/>
  <c r="H153" i="2"/>
  <c r="H154" i="2"/>
  <c r="H148" i="2"/>
  <c r="H147" i="2"/>
  <c r="F9" i="2"/>
  <c r="P9" i="2" s="1"/>
  <c r="F8" i="2"/>
  <c r="F155" i="2"/>
  <c r="P155" i="2" s="1"/>
  <c r="F20" i="2"/>
  <c r="P20" i="2" s="1"/>
  <c r="F16" i="2"/>
  <c r="P16" i="2" s="1"/>
  <c r="F17" i="2"/>
  <c r="P17" i="2" s="1"/>
  <c r="F11" i="2"/>
  <c r="P11" i="2" s="1"/>
  <c r="F19" i="2"/>
  <c r="P19" i="2" s="1"/>
  <c r="J8" i="2"/>
  <c r="J146" i="2" s="1"/>
  <c r="F10" i="2"/>
  <c r="P10" i="2" s="1"/>
  <c r="H151" i="2"/>
  <c r="F14" i="2"/>
  <c r="H14" i="2"/>
  <c r="H150" i="2"/>
  <c r="H8" i="2"/>
  <c r="F18" i="2"/>
  <c r="P18" i="2" s="1"/>
  <c r="H156" i="2"/>
  <c r="H155" i="2"/>
  <c r="P14" i="2" l="1"/>
  <c r="N8" i="2"/>
  <c r="N146" i="2" s="1"/>
  <c r="F149" i="2"/>
  <c r="P149" i="2" s="1"/>
  <c r="F150" i="2"/>
  <c r="P150" i="2" s="1"/>
  <c r="F156" i="2"/>
  <c r="P156" i="2" s="1"/>
  <c r="F151" i="2"/>
  <c r="P151" i="2" s="1"/>
  <c r="H146" i="2"/>
  <c r="H157" i="2" s="1"/>
  <c r="F153" i="2"/>
  <c r="P153" i="2" s="1"/>
  <c r="F146" i="2"/>
  <c r="F148" i="2"/>
  <c r="P148" i="2" s="1"/>
  <c r="F152" i="2"/>
  <c r="P152" i="2" s="1"/>
  <c r="F154" i="2"/>
  <c r="P154" i="2" s="1"/>
  <c r="L8" i="2"/>
  <c r="P8" i="2" s="1"/>
  <c r="F15" i="2"/>
  <c r="P15" i="2" s="1"/>
  <c r="G157" i="2"/>
  <c r="F147" i="2" l="1"/>
  <c r="P147" i="2" s="1"/>
  <c r="L146" i="2"/>
  <c r="P146" i="2" s="1"/>
  <c r="K157" i="2"/>
  <c r="N157" i="2"/>
  <c r="I157" i="2"/>
  <c r="M157" i="2"/>
  <c r="E157" i="2"/>
  <c r="F157" i="2" l="1"/>
  <c r="L157" i="2"/>
  <c r="J157" i="2"/>
  <c r="P157" i="2" l="1"/>
</calcChain>
</file>

<file path=xl/sharedStrings.xml><?xml version="1.0" encoding="utf-8"?>
<sst xmlns="http://schemas.openxmlformats.org/spreadsheetml/2006/main" count="3684" uniqueCount="223">
  <si>
    <t>CRE</t>
  </si>
  <si>
    <t>Designação</t>
  </si>
  <si>
    <t>Total Geral</t>
  </si>
  <si>
    <t>EM ORLANDO VILLAS BOAS</t>
  </si>
  <si>
    <t>EM CALOUSTE GULBENKIAN</t>
  </si>
  <si>
    <t>EM GONÇALVES DIAS</t>
  </si>
  <si>
    <t>EM NEUMA GONÇALVES DA SILVA - DONA NEUMA</t>
  </si>
  <si>
    <t>CIEP HENFIL</t>
  </si>
  <si>
    <t>CIEP JOSÉ PEDRO VARELA</t>
  </si>
  <si>
    <t>EM DOUTOR COCIO BARCELLOS</t>
  </si>
  <si>
    <t>EM ORSINA DA FONSECA</t>
  </si>
  <si>
    <t>EM PROFESSOR LOURENÇO FILHO</t>
  </si>
  <si>
    <t>EM ALENCASTRO GUIMARÃES</t>
  </si>
  <si>
    <t>EM PRESIDENTE ARTHUR DA COSTA E SILVA</t>
  </si>
  <si>
    <t>EM DOUTOR CÍCERO PENNA</t>
  </si>
  <si>
    <t>CIEP SAMUEL WAINER</t>
  </si>
  <si>
    <t>CIEP PRESIDENTE TANCREDO NEVES</t>
  </si>
  <si>
    <t>CIEP NAÇÃO RUBRO NEGRA</t>
  </si>
  <si>
    <t>EM MÉXICO</t>
  </si>
  <si>
    <t>EM ALCIDE DE GASPERI</t>
  </si>
  <si>
    <t>EM REPÚBLICA DE EL SALVADOR</t>
  </si>
  <si>
    <t>EM EDGARD SUSSEKIND DE MENDONÇA</t>
  </si>
  <si>
    <t>EM JOSÉ VERÍSSIMO</t>
  </si>
  <si>
    <t>EM ENGENHEIRO ROBERTO MAGNO DE CARVALHO</t>
  </si>
  <si>
    <t>EM THOMAS MANN</t>
  </si>
  <si>
    <t>EM EURICO SALLES</t>
  </si>
  <si>
    <t>EM GEORGE SUMNER</t>
  </si>
  <si>
    <t>EM NEREU SAMPAIO</t>
  </si>
  <si>
    <t>EM FRANCISCO JOBIM</t>
  </si>
  <si>
    <t>EM ACRE</t>
  </si>
  <si>
    <t>EM RUBENS BERARDO</t>
  </si>
  <si>
    <t>CIEP PATRICE LUMUMBA</t>
  </si>
  <si>
    <t>EM ISABEL MENDES</t>
  </si>
  <si>
    <t>EM ALAGOAS</t>
  </si>
  <si>
    <t>EM SARMIENTO</t>
  </si>
  <si>
    <t>EM PACE</t>
  </si>
  <si>
    <t>EM CLOTILDE GUIMARÃES</t>
  </si>
  <si>
    <t>CIEP JUSCELINO KUBITSCHEK</t>
  </si>
  <si>
    <t>EM DILERMANDO CRUZ</t>
  </si>
  <si>
    <t>EM BERLIM</t>
  </si>
  <si>
    <t>EM BRASIL</t>
  </si>
  <si>
    <t>EM PADRE MANUEL DA NÓBREGA</t>
  </si>
  <si>
    <t>EM HERBERT MOSES</t>
  </si>
  <si>
    <t>EM MINISTRO LAFAYETTE DE ANDRADA</t>
  </si>
  <si>
    <t>EM REPÚBLICA DO LÍBANO</t>
  </si>
  <si>
    <t>CIEP GRACILIANO RAMOS</t>
  </si>
  <si>
    <t>CIEP MINISTRO GUSTAVO CAPANEMA</t>
  </si>
  <si>
    <t>EM MIGUEL GUSTAVO</t>
  </si>
  <si>
    <t>CIEP YURI GAGARIN</t>
  </si>
  <si>
    <t>EM CLÓVIS BEVILÁQUA</t>
  </si>
  <si>
    <t>CIEP LEONEL DE MOURA BRIZOLA</t>
  </si>
  <si>
    <t>CIEP GREGÓRIO BEZERRA</t>
  </si>
  <si>
    <t xml:space="preserve">EM ERPÌDIO CABRAL DE SOUZA ( INDIO DA MARÉ ) </t>
  </si>
  <si>
    <t>EM SUÍÇA</t>
  </si>
  <si>
    <t>EM RAJA GABAGLIA</t>
  </si>
  <si>
    <t>EM AZEVEDO JUNIOR</t>
  </si>
  <si>
    <t>EM PARÁ</t>
  </si>
  <si>
    <t>EM FIGUEIREDO PIMENTEL</t>
  </si>
  <si>
    <t>EM BARCELONA</t>
  </si>
  <si>
    <t>EM JAIME COSTA</t>
  </si>
  <si>
    <t>EM MINISTRO EDGARD ROMERO</t>
  </si>
  <si>
    <t>EM CECÍLIA MEIRELLES</t>
  </si>
  <si>
    <t>EM IRINEU MARINHO</t>
  </si>
  <si>
    <t>EM WALDEMAR FALCÃO</t>
  </si>
  <si>
    <t>EM EVANGELINA DUARTE BATISTA</t>
  </si>
  <si>
    <t>EM DESEMBARGADOR MONTENEGRO</t>
  </si>
  <si>
    <t>EM ALBERT SABIN</t>
  </si>
  <si>
    <t>EM MATO GROSSO</t>
  </si>
  <si>
    <t>EM IRÃ</t>
  </si>
  <si>
    <t>EM DEPUTADO HILTON GAMA</t>
  </si>
  <si>
    <t>EM ROSE KLABIN</t>
  </si>
  <si>
    <t>EM ALEXANDRE FARAH</t>
  </si>
  <si>
    <t>EM CHARLES ANDERSON WEAVER</t>
  </si>
  <si>
    <t>EM ANTENOR NASCENTES</t>
  </si>
  <si>
    <t>EM COMANDANTE ARNALDO VARELLA</t>
  </si>
  <si>
    <t>CIEP ANTONIO CANDEIA FILHO</t>
  </si>
  <si>
    <t>EM PIO X</t>
  </si>
  <si>
    <t>CIEP COMPOSITOR DONGA</t>
  </si>
  <si>
    <t>EM BARÃO DA TAQUARA</t>
  </si>
  <si>
    <t>CIEP RUBENS PAIVA</t>
  </si>
  <si>
    <t>EM EMBAIXADOR ÍTALO ZAPPA</t>
  </si>
  <si>
    <t>CIEP CARLOS DRUMOND DE ANDRADE</t>
  </si>
  <si>
    <t>EM PEDRO ALEIXO</t>
  </si>
  <si>
    <t>EM FREDERICO TROTTA</t>
  </si>
  <si>
    <t>EM SOBRAL PINTO</t>
  </si>
  <si>
    <t>EM COMUNIDADE DE VARGEM GRANDE</t>
  </si>
  <si>
    <t>CIEP PROFESSOR LAURO DE OLIVEIRA LIMA</t>
  </si>
  <si>
    <t>CIEP DR. ADELINO DA PALMA CARLOS</t>
  </si>
  <si>
    <t>CIEP MARGARET MEE</t>
  </si>
  <si>
    <t>EM RENATO LEITE</t>
  </si>
  <si>
    <t>CIEP MAESTRINA CHIQUINHA GONZAGA</t>
  </si>
  <si>
    <t>CIEP FREI VELOSO</t>
  </si>
  <si>
    <t>EM MARECHAL ALCIDES ETCHEGOYEN</t>
  </si>
  <si>
    <t>EM JORNALISTA SANDRO MOREYRA</t>
  </si>
  <si>
    <t>EM GENERAL TASSO FRAGOSO</t>
  </si>
  <si>
    <t>EM TASSO DA SILVEIRA</t>
  </si>
  <si>
    <t>EM HENRIQUE DE MAGALHÃES</t>
  </si>
  <si>
    <t>CIEP FRANCISCO SOLANO TRINDADE</t>
  </si>
  <si>
    <t>CIEP PROFESSORA CÉLIA MARTINS MENNA BARRETO</t>
  </si>
  <si>
    <t>EM JORGE JABOUR</t>
  </si>
  <si>
    <t>EM SAMPAIO CORRÊA</t>
  </si>
  <si>
    <t>CIEP VILA KENNEDY</t>
  </si>
  <si>
    <t>CIEP MARECHAL JULIO CAETANO HORTA BARBOSA</t>
  </si>
  <si>
    <t>CIEP GILBERTO FREYRE</t>
  </si>
  <si>
    <t>EM MARIETA DA CUNHA DA SILVA</t>
  </si>
  <si>
    <t>CIEP THOMAS JEFFERSON</t>
  </si>
  <si>
    <t>CIEP PADRE PAULO CORRÊA DE SÁ</t>
  </si>
  <si>
    <t>EM RUBENS DE FARIAS NEVES</t>
  </si>
  <si>
    <t>EM ALMIRANTE SALDANHA DA GAMA</t>
  </si>
  <si>
    <t>EM DR. JAIR TAVARES DE OLIVEIRA</t>
  </si>
  <si>
    <t>EM PROFESSOR GILBERTO BENTO DA SILVA</t>
  </si>
  <si>
    <t>CIEP CLEMENTINA DE JESUS</t>
  </si>
  <si>
    <t>CIEP ENGENHEIRO WAGNER GASPAR EMERY</t>
  </si>
  <si>
    <t>CIEP ANITA MALFATTI</t>
  </si>
  <si>
    <t>CIEP ARMINDO MARCÍLIO DOUTEL DE ANDRADE</t>
  </si>
  <si>
    <t>EM ANTONIA VARGAS CUQUEJO</t>
  </si>
  <si>
    <t>CIEP RAYMUNDO OTTONI DE CASTRO MAYA</t>
  </si>
  <si>
    <t>CIEP DR. ERNESTO (CHE) GUEVARA</t>
  </si>
  <si>
    <t>EM PROFESSOR FÁBIO CÉSAR PACÍFICO</t>
  </si>
  <si>
    <t>EM MARECHAL PEDRO CAVALCANTI</t>
  </si>
  <si>
    <t>EM EDUARDO RABELO</t>
  </si>
  <si>
    <t>EM FERNANDO DE AZEVEDO</t>
  </si>
  <si>
    <t>EM PROFESSOR ARI MARQUES PONTES</t>
  </si>
  <si>
    <t>EM BENTO DO AMARAL COUTINHO</t>
  </si>
  <si>
    <t>EM TATIANA CHAGAS MEMÓRIA</t>
  </si>
  <si>
    <t>EM JOAQUIM DA SILVA GOMES</t>
  </si>
  <si>
    <t>EM ROBERTO CIVITA</t>
  </si>
  <si>
    <t>EM ENGENHEIRO GASTÃO RANGEL</t>
  </si>
  <si>
    <t>EM PROFESSOR CASTILHO</t>
  </si>
  <si>
    <t>CIEP ALBERTO PASQUALINE</t>
  </si>
  <si>
    <t>CIEP DEPUTADO ULYSSES GUIMARÃES</t>
  </si>
  <si>
    <t>CIEP MAJOR MANUEL GOMES ARCHER</t>
  </si>
  <si>
    <t>CIEP ISMAEL NERY</t>
  </si>
  <si>
    <t>EM CAPITÃO DE FRAGATA DIDIER BARBOSA VIANNA</t>
  </si>
  <si>
    <t>EM RODRIGO OTÁVIO</t>
  </si>
  <si>
    <t>EM BRIGADEIRO EDUARDO GOMES</t>
  </si>
  <si>
    <t>CIEP JOÃO MANGABEIRA</t>
  </si>
  <si>
    <t>TOTAL GERAL</t>
  </si>
  <si>
    <t>DESIGNACAO_NUM</t>
  </si>
  <si>
    <t>CD_Institucional da ESCOLA</t>
  </si>
  <si>
    <t>NM_ESCOLA</t>
  </si>
  <si>
    <t>NM_TURMA</t>
  </si>
  <si>
    <t>CD_ETAPA</t>
  </si>
  <si>
    <t>DC_TURNO</t>
  </si>
  <si>
    <t>UPAV</t>
  </si>
  <si>
    <t>PEJA I - Bloco 1</t>
  </si>
  <si>
    <t>Noite</t>
  </si>
  <si>
    <t>EM PROFESSORA MARIA THEREZINHA DE CARVALHO MACHADO</t>
  </si>
  <si>
    <t>Tarde</t>
  </si>
  <si>
    <t>Manhã</t>
  </si>
  <si>
    <t>EM RINALDO DE LAMARE</t>
  </si>
  <si>
    <t>CIEP AVENIDA DOS DESFILES</t>
  </si>
  <si>
    <t>EM FRANCISCO DE CASTRO</t>
  </si>
  <si>
    <t>PEJA I - Bloco 2</t>
  </si>
  <si>
    <t>PEJA II - Bloco 1</t>
  </si>
  <si>
    <t>CREJA - CENTRO MUNICIPAL DE REFERÊNCIA DE EDUCAÇÃO DE JOVENS E ADULTOS</t>
  </si>
  <si>
    <t>PEJA II - Bloco 2</t>
  </si>
  <si>
    <t>CENTRO DE EDUCAÇÃO DE JOVENS E ADULTOS CEJA - MARÉ</t>
  </si>
  <si>
    <t>CENTRO DE EDUCAÇÃO DE JOVENS E ADULTOS CEJA - ACARI</t>
  </si>
  <si>
    <t>Coluna1</t>
  </si>
  <si>
    <t>EJA I - Bl 1  MAT</t>
  </si>
  <si>
    <t>EJA I - Bl 1        LP</t>
  </si>
  <si>
    <t>EJA I - Bl 2  LP</t>
  </si>
  <si>
    <t>EJA I - Bl 2  MAT</t>
  </si>
  <si>
    <t>EJA II - Bl 1   LP</t>
  </si>
  <si>
    <t>EJA II - Bl 1 MAT</t>
  </si>
  <si>
    <t>EJA II - Bl 2   LP</t>
  </si>
  <si>
    <t>EJA II - Bl 2   LP  MAT</t>
  </si>
  <si>
    <t>Denominação</t>
  </si>
  <si>
    <t>Rótulos de Linha</t>
  </si>
  <si>
    <t>CRE 01</t>
  </si>
  <si>
    <t>CRE 02</t>
  </si>
  <si>
    <t>CRE 03</t>
  </si>
  <si>
    <t>1ª COORDENADORIA REGIONAL DE EDUCAÇÃO</t>
  </si>
  <si>
    <t>2ª COORDENADORIA REGIONAL DE EDUCAÇÃO</t>
  </si>
  <si>
    <t>3ª COORDENADORIA REGIONAL DE EDUCAÇÃO</t>
  </si>
  <si>
    <t>4ª COORDENADORIA REGIONAL DE EDUCAÇÃO</t>
  </si>
  <si>
    <t>5ª COORDENADORIA REGIONAL DE EDUCAÇÃO</t>
  </si>
  <si>
    <t>6ª COORDENADORIA REGIONAL DE EDUCAÇÃO</t>
  </si>
  <si>
    <t>7ª COORDENADORIA REGIONAL DE EDUCAÇÃO</t>
  </si>
  <si>
    <t>8ª COORDENADORIA REGIONAL DE EDUCAÇÃO</t>
  </si>
  <si>
    <t>9ª COORDENADORIA REGIONAL DE EDUCAÇÃO</t>
  </si>
  <si>
    <t>10ª COORDENADORIA REGIONAL DE EDUCAÇÃO</t>
  </si>
  <si>
    <t>11ª COORDENADORIA REGIONAL DE EDUCAÇÃO</t>
  </si>
  <si>
    <t>CRE 04</t>
  </si>
  <si>
    <t>CRE 05</t>
  </si>
  <si>
    <t>CRE 06</t>
  </si>
  <si>
    <t>CRE 07</t>
  </si>
  <si>
    <t>CRE 08</t>
  </si>
  <si>
    <t>CRE 09</t>
  </si>
  <si>
    <t>CRE 10</t>
  </si>
  <si>
    <t>CRE 11</t>
  </si>
  <si>
    <t>EJA I - Bl 1
Aplicador
MAT</t>
  </si>
  <si>
    <t>EJA I - Bl 1
Aplicador
LP</t>
  </si>
  <si>
    <t>PEJA I - Bloco 1 Total</t>
  </si>
  <si>
    <t>PEJA I - Bloco 2 Total</t>
  </si>
  <si>
    <t>PEJA II - Bloco 1 Total</t>
  </si>
  <si>
    <t>PEJA II - Bloco 2 Total</t>
  </si>
  <si>
    <t>CIEP LIEONEL DE MOURA BRIZOLA</t>
  </si>
  <si>
    <t>Rótulos de Coluna</t>
  </si>
  <si>
    <t>Contagem de CD_TURMA</t>
  </si>
  <si>
    <t>1</t>
  </si>
  <si>
    <t>2</t>
  </si>
  <si>
    <t>3</t>
  </si>
  <si>
    <t>Coluna17</t>
  </si>
  <si>
    <t>312</t>
  </si>
  <si>
    <t>EE MARLY FRÓES PEIXOTO</t>
  </si>
  <si>
    <t>Rótulos de Linha2</t>
  </si>
  <si>
    <t>Questionário Contextual EJA</t>
  </si>
  <si>
    <t>Contagem de CD_INSTITUCIONAL_ALUNO</t>
  </si>
  <si>
    <t>1PI2</t>
  </si>
  <si>
    <t>2PI2</t>
  </si>
  <si>
    <t>3PI2</t>
  </si>
  <si>
    <t>TtPI1</t>
  </si>
  <si>
    <t>TtPI2</t>
  </si>
  <si>
    <t>TtPII1</t>
  </si>
  <si>
    <t>TtPII2</t>
  </si>
  <si>
    <t>1PII2</t>
  </si>
  <si>
    <t>2PII2</t>
  </si>
  <si>
    <t>3PII2</t>
  </si>
  <si>
    <t>3PII1</t>
  </si>
  <si>
    <t>2PII1</t>
  </si>
  <si>
    <t>1PII1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</si>
</sst>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7"/>
      <name val="Arial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rgb="FF00B050"/>
        <bgColor theme="4" tint="0.79998168889431442"/>
      </patternFill>
    </fill>
    <fill>
      <patternFill patternType="solid">
        <fgColor rgb="FFFFC000"/>
        <bgColor theme="4" tint="0.79998168889431442"/>
      </patternFill>
    </fill>
    <fill>
      <patternFill patternType="solid">
        <fgColor rgb="FFE7E71D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5" tint="0.59999389629810485"/>
        <bgColor theme="4" tint="0.79998168889431442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/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theme="1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theme="1"/>
      </left>
      <right/>
      <top style="medium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theme="1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0" fillId="0" borderId="0" xfId="0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left"/>
    </xf>
    <xf numFmtId="0" fontId="1" fillId="7" borderId="11" xfId="0" applyFont="1" applyFill="1" applyBorder="1"/>
    <xf numFmtId="0" fontId="0" fillId="0" borderId="12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1" fontId="0" fillId="0" borderId="3" xfId="0" applyNumberFormat="1" applyBorder="1" applyAlignment="1">
      <alignment horizontal="center" vertical="center"/>
    </xf>
    <xf numFmtId="0" fontId="0" fillId="8" borderId="0" xfId="0" applyFill="1"/>
    <xf numFmtId="0" fontId="1" fillId="7" borderId="14" xfId="0" applyFont="1" applyFill="1" applyBorder="1" applyAlignment="1">
      <alignment horizontal="left"/>
    </xf>
    <xf numFmtId="0" fontId="1" fillId="7" borderId="14" xfId="0" applyFont="1" applyFill="1" applyBorder="1"/>
    <xf numFmtId="0" fontId="2" fillId="9" borderId="1" xfId="0" applyFont="1" applyFill="1" applyBorder="1" applyAlignment="1">
      <alignment horizontal="center" vertical="center" wrapText="1"/>
    </xf>
    <xf numFmtId="0" fontId="1" fillId="7" borderId="0" xfId="0" applyFont="1" applyFill="1"/>
    <xf numFmtId="0" fontId="1" fillId="8" borderId="0" xfId="0" applyFont="1" applyFill="1"/>
    <xf numFmtId="0" fontId="1" fillId="8" borderId="11" xfId="0" applyFont="1" applyFill="1" applyBorder="1"/>
    <xf numFmtId="0" fontId="7" fillId="0" borderId="0" xfId="0" applyFont="1"/>
    <xf numFmtId="0" fontId="8" fillId="0" borderId="0" xfId="0" applyFont="1" applyAlignment="1">
      <alignment horizontal="left"/>
    </xf>
    <xf numFmtId="0" fontId="8" fillId="0" borderId="0" xfId="0" applyFont="1"/>
    <xf numFmtId="0" fontId="0" fillId="0" borderId="17" xfId="0" applyBorder="1"/>
    <xf numFmtId="0" fontId="0" fillId="0" borderId="16" xfId="0" applyBorder="1" applyAlignment="1">
      <alignment horizontal="left"/>
    </xf>
    <xf numFmtId="0" fontId="1" fillId="7" borderId="18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0" fillId="0" borderId="25" xfId="0" applyBorder="1"/>
    <xf numFmtId="0" fontId="5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vertical="center"/>
    </xf>
    <xf numFmtId="0" fontId="2" fillId="2" borderId="26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2" fillId="3" borderId="32" xfId="0" applyFont="1" applyFill="1" applyBorder="1" applyAlignment="1">
      <alignment horizontal="center" vertical="center" wrapText="1"/>
    </xf>
    <xf numFmtId="0" fontId="2" fillId="9" borderId="33" xfId="0" applyFont="1" applyFill="1" applyBorder="1" applyAlignment="1">
      <alignment horizontal="center" vertical="center" wrapText="1"/>
    </xf>
    <xf numFmtId="1" fontId="0" fillId="0" borderId="35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37" xfId="0" applyBorder="1"/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left"/>
    </xf>
    <xf numFmtId="0" fontId="0" fillId="0" borderId="42" xfId="0" applyBorder="1" applyAlignment="1">
      <alignment horizontal="left"/>
    </xf>
    <xf numFmtId="0" fontId="3" fillId="0" borderId="15" xfId="0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0" fontId="0" fillId="0" borderId="24" xfId="0" applyBorder="1" applyAlignment="1">
      <alignment horizontal="center" vertical="center"/>
    </xf>
    <xf numFmtId="0" fontId="1" fillId="7" borderId="10" xfId="0" applyFont="1" applyFill="1" applyBorder="1" applyAlignment="1">
      <alignment horizontal="center" vertical="center"/>
    </xf>
    <xf numFmtId="0" fontId="0" fillId="0" borderId="0" xfId="0" pivotButton="1"/>
    <xf numFmtId="1" fontId="0" fillId="0" borderId="43" xfId="0" applyNumberFormat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/>
    </xf>
    <xf numFmtId="0" fontId="2" fillId="6" borderId="44" xfId="0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1" fontId="0" fillId="0" borderId="23" xfId="0" applyNumberFormat="1" applyBorder="1" applyAlignment="1">
      <alignment horizontal="center" vertical="center"/>
    </xf>
    <xf numFmtId="1" fontId="0" fillId="0" borderId="24" xfId="0" applyNumberFormat="1" applyBorder="1" applyAlignment="1">
      <alignment horizontal="center" vertical="center"/>
    </xf>
    <xf numFmtId="1" fontId="0" fillId="0" borderId="48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0" fillId="0" borderId="51" xfId="0" applyNumberForma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</cellXfs>
  <cellStyles count="1">
    <cellStyle name="Normal" xfId="0" builtinId="0"/>
  </cellStyles>
  <dxfs count="25"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vertical/>
      </border>
    </dxf>
    <dxf>
      <fill>
        <patternFill>
          <bgColor theme="1"/>
        </patternFill>
      </fill>
    </dxf>
    <dxf>
      <alignment horizontal="left" vertical="bottom" textRotation="0" wrapText="0" indent="0" justifyLastLine="0" shrinkToFit="0" readingOrder="0"/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alignment horizontal="left" vertical="bottom" textRotation="0" wrapText="0" indent="0" justifyLastLine="0" shrinkToFit="0" readingOrder="0"/>
    </dxf>
    <dxf>
      <numFmt numFmtId="1" formatCode="0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1"/>
        </top>
        <bottom style="thin">
          <color theme="1"/>
        </bottom>
        <vertical/>
      </border>
    </dxf>
    <dxf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numFmt numFmtId="1" formatCode="0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border outline="0">
        <bottom style="medium">
          <color rgb="FF00000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4234</xdr:colOff>
      <xdr:row>0</xdr:row>
      <xdr:rowOff>71438</xdr:rowOff>
    </xdr:from>
    <xdr:to>
      <xdr:col>15</xdr:col>
      <xdr:colOff>849314</xdr:colOff>
      <xdr:row>4</xdr:row>
      <xdr:rowOff>42333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01AC942-673A-4770-8085-B3A3535DBC9C}"/>
            </a:ext>
          </a:extLst>
        </xdr:cNvPr>
        <xdr:cNvSpPr/>
      </xdr:nvSpPr>
      <xdr:spPr>
        <a:xfrm>
          <a:off x="91547" y="71438"/>
          <a:ext cx="7631642" cy="701145"/>
        </a:xfrm>
        <a:prstGeom prst="rect">
          <a:avLst/>
        </a:prstGeom>
        <a:solidFill>
          <a:srgbClr val="004A80"/>
        </a:solidFill>
        <a:ln w="9525">
          <a:noFill/>
        </a:ln>
        <a:effectLst/>
      </xdr:spPr>
      <xdr:txBody>
        <a:bodyPr rtlCol="0" anchor="ctr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4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77529</xdr:colOff>
      <xdr:row>0</xdr:row>
      <xdr:rowOff>177477</xdr:rowOff>
    </xdr:from>
    <xdr:to>
      <xdr:col>11</xdr:col>
      <xdr:colOff>454099</xdr:colOff>
      <xdr:row>3</xdr:row>
      <xdr:rowOff>149939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374DBB7-3664-45C8-94A8-20911E81E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1424" y="177477"/>
          <a:ext cx="2082210" cy="537317"/>
        </a:xfrm>
        <a:prstGeom prst="rect">
          <a:avLst/>
        </a:prstGeom>
      </xdr:spPr>
    </xdr:pic>
    <xdr:clientData/>
  </xdr:twoCellAnchor>
  <xdr:twoCellAnchor>
    <xdr:from>
      <xdr:col>1</xdr:col>
      <xdr:colOff>97821</xdr:colOff>
      <xdr:row>0</xdr:row>
      <xdr:rowOff>158753</xdr:rowOff>
    </xdr:from>
    <xdr:to>
      <xdr:col>2</xdr:col>
      <xdr:colOff>277811</xdr:colOff>
      <xdr:row>3</xdr:row>
      <xdr:rowOff>150813</xdr:rowOff>
    </xdr:to>
    <xdr:sp macro="" textlink="">
      <xdr:nvSpPr>
        <xdr:cNvPr id="5" name="Triângulo isósceles 4">
          <a:extLst>
            <a:ext uri="{FF2B5EF4-FFF2-40B4-BE49-F238E27FC236}">
              <a16:creationId xmlns:a16="http://schemas.microsoft.com/office/drawing/2014/main" id="{147E2104-D95D-48ED-85B3-37BE648EE696}"/>
            </a:ext>
          </a:extLst>
        </xdr:cNvPr>
        <xdr:cNvSpPr>
          <a:spLocks/>
        </xdr:cNvSpPr>
      </xdr:nvSpPr>
      <xdr:spPr>
        <a:xfrm rot="5400000">
          <a:off x="187818" y="156069"/>
          <a:ext cx="539748" cy="545115"/>
        </a:xfrm>
        <a:prstGeom prst="triangle">
          <a:avLst>
            <a:gd name="adj" fmla="val 0"/>
          </a:avLst>
        </a:prstGeom>
        <a:solidFill>
          <a:srgbClr val="00C0F3"/>
        </a:solidFill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>
          <a:prstTxWarp prst="textNoShape">
            <a:avLst/>
          </a:prstTxWarp>
          <a:noAutofit/>
        </a:bodyPr>
        <a:lstStyle/>
        <a:p>
          <a:pPr algn="ctr"/>
          <a:endParaRPr lang="pt-BR" sz="1100"/>
        </a:p>
      </xdr:txBody>
    </xdr:sp>
    <xdr:clientData/>
  </xdr:twoCellAnchor>
  <xdr:twoCellAnchor editAs="oneCell">
    <xdr:from>
      <xdr:col>14</xdr:col>
      <xdr:colOff>321468</xdr:colOff>
      <xdr:row>0</xdr:row>
      <xdr:rowOff>142736</xdr:rowOff>
    </xdr:from>
    <xdr:to>
      <xdr:col>15</xdr:col>
      <xdr:colOff>664154</xdr:colOff>
      <xdr:row>4</xdr:row>
      <xdr:rowOff>45897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63E7FD6-DDA3-4E13-94AE-38BBF7B9D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9781" y="142736"/>
          <a:ext cx="1271373" cy="665161"/>
        </a:xfrm>
        <a:prstGeom prst="rect">
          <a:avLst/>
        </a:prstGeom>
      </xdr:spPr>
    </xdr:pic>
    <xdr:clientData/>
  </xdr:twoCellAnchor>
  <xdr:twoCellAnchor>
    <xdr:from>
      <xdr:col>2</xdr:col>
      <xdr:colOff>531056</xdr:colOff>
      <xdr:row>0</xdr:row>
      <xdr:rowOff>141289</xdr:rowOff>
    </xdr:from>
    <xdr:to>
      <xdr:col>14</xdr:col>
      <xdr:colOff>642938</xdr:colOff>
      <xdr:row>6</xdr:row>
      <xdr:rowOff>26582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B65258C0-2F94-4E38-9C1F-B6E0AEFB476B}"/>
            </a:ext>
          </a:extLst>
        </xdr:cNvPr>
        <xdr:cNvSpPr txBox="1"/>
      </xdr:nvSpPr>
      <xdr:spPr>
        <a:xfrm>
          <a:off x="983494" y="141289"/>
          <a:ext cx="4580694" cy="8695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1400" b="1" cap="all" baseline="0">
              <a:solidFill>
                <a:schemeClr val="bg1"/>
              </a:solidFill>
              <a:latin typeface="Cera Pro" panose="00000400000000000000" pitchFamily="50" charset="0"/>
            </a:rPr>
            <a:t>DISTRIBUIÇÃO DAS ATIVIDADES DIAGNÓSTICAS EM REDE </a:t>
          </a:r>
        </a:p>
        <a:p>
          <a:r>
            <a:rPr lang="pt-BR" sz="1400" b="1" cap="all" baseline="0">
              <a:solidFill>
                <a:schemeClr val="bg1"/>
              </a:solidFill>
              <a:latin typeface="Cera Pro" panose="00000400000000000000" pitchFamily="50" charset="0"/>
            </a:rPr>
            <a:t>3º TRIMESTRE EJA - 2023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2023_09_22_Base%203&#170;ADREJA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io Carlos Tavares da Silva Junior" refreshedDate="45196.609813194445" createdVersion="8" refreshedVersion="8" minRefreshableVersion="3" recordCount="17293" xr:uid="{E6409766-8164-42E8-A92A-D6B30A9FB813}">
  <cacheSource type="worksheet">
    <worksheetSource name="Tabela1" r:id="rId2"/>
  </cacheSource>
  <cacheFields count="22">
    <cacheField name="DESIGNACAO_NUM" numFmtId="0">
      <sharedItems containsSemiMixedTypes="0" containsString="0" containsNumber="1" containsInteger="1" minValue="101501" maxValue="1202701"/>
    </cacheField>
    <cacheField name="CRE" numFmtId="0">
      <sharedItems containsSemiMixedTypes="0" containsString="0" containsNumber="1" containsInteger="1" minValue="1" maxValue="12"/>
    </cacheField>
    <cacheField name="CD_ESCOLA" numFmtId="0">
      <sharedItems containsSemiMixedTypes="0" containsString="0" containsNumber="1" containsInteger="1" minValue="33062358" maxValue="33228000" count="138">
        <n v="33068771"/>
        <n v="33073058"/>
        <n v="33062714"/>
        <n v="33085420"/>
        <n v="33068720"/>
        <n v="33187649"/>
        <n v="33074305"/>
        <n v="33080763"/>
        <n v="33076251"/>
        <n v="33081778"/>
        <n v="33070687"/>
        <n v="33073988"/>
        <n v="33142904"/>
        <n v="33086850"/>
        <n v="33074399"/>
        <n v="33069360"/>
        <n v="33132984"/>
        <n v="33082944"/>
        <n v="33076090"/>
        <n v="33167486"/>
        <n v="33084831"/>
        <n v="33081182"/>
        <n v="33079196"/>
        <n v="33081816"/>
        <n v="33080534"/>
        <n v="33070610"/>
        <n v="33076928"/>
        <n v="33069182"/>
        <n v="33079218"/>
        <n v="33080470"/>
        <n v="33062587"/>
        <n v="33079161"/>
        <n v="33094543"/>
        <n v="33072906"/>
        <n v="33081794"/>
        <n v="33078246"/>
        <n v="33081808"/>
        <n v="33086168"/>
        <n v="33086877"/>
        <n v="33084602"/>
        <n v="33087342"/>
        <n v="33068380"/>
        <n v="33071330"/>
        <n v="33082847"/>
        <n v="33069158"/>
        <n v="33084041"/>
        <n v="33062358"/>
        <n v="33154597"/>
        <n v="33079188"/>
        <n v="33072698"/>
        <n v="33084769"/>
        <n v="33064954"/>
        <n v="33087610"/>
        <n v="33176116"/>
        <n v="33072760"/>
        <n v="33086982"/>
        <n v="33077797"/>
        <n v="33088233"/>
        <n v="33069107"/>
        <n v="33082626"/>
        <n v="33072523"/>
        <n v="33073228"/>
        <n v="33078319"/>
        <n v="33081875"/>
        <n v="33068798"/>
        <n v="33064172"/>
        <n v="33072710"/>
        <n v="33073244"/>
        <n v="33074640"/>
        <n v="33081760"/>
        <n v="33074348"/>
        <n v="33065225"/>
        <n v="33070881"/>
        <n v="33066264"/>
        <n v="33068496"/>
        <n v="33076898"/>
        <n v="33094489"/>
        <n v="33149275"/>
        <n v="33066515"/>
        <n v="33063273"/>
        <n v="33079137"/>
        <n v="33076014"/>
        <n v="33078220"/>
        <n v="33142920"/>
        <n v="33069808"/>
        <n v="33070830"/>
        <n v="33076464"/>
        <n v="33069140"/>
        <n v="33084076"/>
        <n v="33073309"/>
        <n v="33076170"/>
        <n v="33150362"/>
        <n v="33069190"/>
        <n v="33085986"/>
        <n v="33176051"/>
        <n v="33079200"/>
        <n v="33073171"/>
        <n v="33088071"/>
        <n v="33084114"/>
        <n v="33065551"/>
        <n v="33072507"/>
        <n v="33187592"/>
        <n v="33067180"/>
        <n v="33072833"/>
        <n v="33077746"/>
        <n v="33076375"/>
        <n v="33083398"/>
        <n v="33074364"/>
        <n v="33074577"/>
        <n v="33062765"/>
        <n v="33080747"/>
        <n v="33080615"/>
        <n v="33079099"/>
        <n v="33087822"/>
        <n v="33083215"/>
        <n v="33084092"/>
        <n v="33084688"/>
        <n v="33070695"/>
        <n v="33081140"/>
        <n v="33079110"/>
        <n v="33080631"/>
        <n v="33064180"/>
        <n v="33064903"/>
        <n v="33072744"/>
        <n v="33084637"/>
        <n v="33087008"/>
        <n v="33076111"/>
        <n v="33079102"/>
        <n v="33072701"/>
        <n v="33167621"/>
        <n v="33228000"/>
        <n v="33082588"/>
        <n v="33082812"/>
        <n v="33074453"/>
        <n v="33064962"/>
        <n v="33069220"/>
        <n v="33078351"/>
        <n v="33076197"/>
      </sharedItems>
    </cacheField>
    <cacheField name="CD_Institucional da ESCOLA" numFmtId="0">
      <sharedItems containsSemiMixedTypes="0" containsString="0" containsNumber="1" containsInteger="1" minValue="101501" maxValue="1202701" count="138">
        <n v="430201"/>
        <n v="312014"/>
        <n v="102504"/>
        <n v="1120502"/>
        <n v="430503"/>
        <n v="107017"/>
        <n v="514007"/>
        <n v="817064"/>
        <n v="515055"/>
        <n v="918505"/>
        <n v="431003"/>
        <n v="431502"/>
        <n v="716070"/>
        <n v="622007"/>
        <n v="514001"/>
        <n v="410007"/>
        <n v="724026"/>
        <n v="918033"/>
        <n v="515028"/>
        <n v="430701"/>
        <n v="1019031"/>
        <n v="833031"/>
        <n v="833504"/>
        <n v="918201"/>
        <n v="817027"/>
        <n v="431026"/>
        <n v="716203"/>
        <n v="410012"/>
        <n v="817207"/>
        <n v="817075"/>
        <n v="102505"/>
        <n v="817503"/>
        <n v="716211"/>
        <n v="313002"/>
        <n v="918203"/>
        <n v="716054"/>
        <n v="918508"/>
        <n v="1120019"/>
        <n v="622006"/>
        <n v="1019013"/>
        <n v="622022"/>
        <n v="209026"/>
        <n v="312501"/>
        <n v="1026008"/>
        <n v="410021"/>
        <n v="1019210"/>
        <n v="101501"/>
        <n v="102007"/>
        <n v="817502"/>
        <n v="313035"/>
        <n v="1019047"/>
        <n v="205003"/>
        <n v="724502"/>
        <n v="1026029"/>
        <n v="312009"/>
        <n v="625018"/>
        <n v="724022"/>
        <n v="625005"/>
        <n v="312002"/>
        <n v="918041"/>
        <n v="313051"/>
        <n v="312022"/>
        <n v="716049"/>
        <n v="918506"/>
        <n v="410501"/>
        <n v="204012"/>
        <n v="312031"/>
        <n v="313007"/>
        <n v="515001"/>
        <n v="918510"/>
        <n v="514015"/>
        <n v="206502"/>
        <n v="411015"/>
        <n v="107001"/>
        <n v="209003"/>
        <n v="716501"/>
        <n v="716205"/>
        <n v="227004"/>
        <n v="208501"/>
        <n v="204501"/>
        <n v="817505"/>
        <n v="515052"/>
        <n v="734010"/>
        <n v="918086"/>
        <n v="411202"/>
        <n v="431018"/>
        <n v="515020"/>
        <n v="410018"/>
        <n v="1019207"/>
        <n v="313029"/>
        <n v="515030"/>
        <n v="1202701"/>
        <n v="410015"/>
        <n v="1120012"/>
        <n v="430015"/>
        <n v="833503"/>
        <n v="313046"/>
        <n v="625205"/>
        <n v="1019211"/>
        <n v="206014"/>
        <n v="313024"/>
        <n v="625701"/>
        <n v="208012"/>
        <n v="313018"/>
        <n v="716041"/>
        <n v="515016"/>
        <n v="918027"/>
        <n v="514002"/>
        <n v="514009"/>
        <n v="102005"/>
        <n v="817074"/>
        <n v="817034"/>
        <n v="833201"/>
        <n v="724010"/>
        <n v="1026003"/>
        <n v="1019202"/>
        <n v="1019019"/>
        <n v="431014"/>
        <n v="817039"/>
        <n v="817509"/>
        <n v="817083"/>
        <n v="204014"/>
        <n v="205009"/>
        <n v="313021"/>
        <n v="1019008"/>
        <n v="625028"/>
        <n v="515062"/>
        <n v="817501"/>
        <n v="313054"/>
        <n v="1019075"/>
        <n v="1026024"/>
        <n v="918028"/>
        <n v="918076"/>
        <n v="514010"/>
        <n v="205004"/>
        <n v="410009"/>
        <n v="716063"/>
        <n v="515045"/>
      </sharedItems>
    </cacheField>
    <cacheField name="NM_ESCOLA" numFmtId="0">
      <sharedItems/>
    </cacheField>
    <cacheField name="DC_REDE_ENSINO" numFmtId="0">
      <sharedItems/>
    </cacheField>
    <cacheField name="DC_LOCALIZACAO" numFmtId="0">
      <sharedItems/>
    </cacheField>
    <cacheField name="CD_TURMA" numFmtId="0">
      <sharedItems containsSemiMixedTypes="0" containsString="0" containsNumber="1" containsInteger="1" minValue="1598780" maxValue="1624357"/>
    </cacheField>
    <cacheField name="NM_TURMA" numFmtId="0">
      <sharedItems containsSemiMixedTypes="0" containsString="0" containsNumber="1" containsInteger="1" minValue="151" maxValue="2618"/>
    </cacheField>
    <cacheField name="CD_ETAPA" numFmtId="0">
      <sharedItems count="4">
        <s v="PEJA I - Bloco 1"/>
        <s v="PEJA I - Bloco 2"/>
        <s v="PEJA II - Bloco 1"/>
        <s v="PEJA II - Bloco 2"/>
      </sharedItems>
    </cacheField>
    <cacheField name="DC_TIPO_ENSINO" numFmtId="0">
      <sharedItems/>
    </cacheField>
    <cacheField name="DC_TURNO" numFmtId="0">
      <sharedItems/>
    </cacheField>
    <cacheField name="CD_INSTITUCIONAL_ALUNO" numFmtId="0">
      <sharedItems containsSemiMixedTypes="0" containsString="0" containsNumber="1" containsInteger="1" minValue="1997016008033" maxValue="2023157950386"/>
    </cacheField>
    <cacheField name="CD_INEP_ALUNO" numFmtId="0">
      <sharedItems containsNonDate="0" containsString="0" containsBlank="1"/>
    </cacheField>
    <cacheField name="NM_ALUNO" numFmtId="0">
      <sharedItems/>
    </cacheField>
    <cacheField name="DT_NASCIMENTO" numFmtId="0">
      <sharedItems containsDate="1" containsMixedTypes="1" minDate="1932-09-27T00:00:00" maxDate="2009-03-21T00:00:00"/>
    </cacheField>
    <cacheField name="DC_SEXO" numFmtId="0">
      <sharedItems/>
    </cacheField>
    <cacheField name="DC_DEFICIENCIA" numFmtId="0">
      <sharedItems/>
    </cacheField>
    <cacheField name="NM_FILIACAO_1" numFmtId="0">
      <sharedItems/>
    </cacheField>
    <cacheField name="NM_FILIACAO_2" numFmtId="0">
      <sharedItems/>
    </cacheField>
    <cacheField name="UPAV" numFmtId="0">
      <sharedItems containsSemiMixedTypes="0" containsString="0" containsNumber="1" containsInteger="1" minValue="0" maxValue="3" count="4">
        <n v="3"/>
        <n v="2"/>
        <n v="1"/>
        <n v="0"/>
      </sharedItems>
    </cacheField>
    <cacheField name="RACA_CO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93">
  <r>
    <n v="430201"/>
    <n v="4"/>
    <x v="0"/>
    <x v="0"/>
    <s v="CIEP MINISTRO GUSTAVO CAPANEMA"/>
    <s v="Municipal"/>
    <s v="Urbana"/>
    <n v="1612598"/>
    <n v="172"/>
    <x v="0"/>
    <s v="Regular"/>
    <s v="Noite"/>
    <n v="2005123801851"/>
    <m/>
    <s v="JOÃO VICTOR RAMOS BONIFÁCIO"/>
    <d v="1999-05-28T00:00:00"/>
    <s v="Masculino"/>
    <s v=" Deficiência auditiva"/>
    <s v="Sem Informação"/>
    <s v="GISELLE RAMOS BONIFÁCIO"/>
    <x v="0"/>
    <s v="Parda"/>
  </r>
  <r>
    <n v="312014"/>
    <n v="3"/>
    <x v="1"/>
    <x v="1"/>
    <s v="EM NEREU SAMPAIO"/>
    <s v="Municipal"/>
    <s v="Urbana"/>
    <n v="1616964"/>
    <n v="172"/>
    <x v="0"/>
    <s v="Regular"/>
    <s v="Noite"/>
    <n v="2011020901289"/>
    <m/>
    <s v="WASHINGTON LUIZ DE SOUZA"/>
    <d v="1997-02-17T00:00:00"/>
    <s v="Masculino"/>
    <s v=" Deficiência física"/>
    <s v="Sem Informação"/>
    <s v="ANA LUIZ DA VEIGA"/>
    <x v="1"/>
    <s v="Parda"/>
  </r>
  <r>
    <n v="102504"/>
    <n v="1"/>
    <x v="2"/>
    <x v="2"/>
    <s v="CIEP AVENIDA DOS DESFILES"/>
    <s v="Municipal"/>
    <s v="Urbana"/>
    <n v="1610513"/>
    <n v="172"/>
    <x v="0"/>
    <s v="Regular"/>
    <s v="Tarde"/>
    <n v="2008003250151"/>
    <m/>
    <s v="MARCELLE DA SILVA OLIVEIRA"/>
    <d v="2003-12-22T00:00:00"/>
    <s v="Feminino"/>
    <s v="Sem Deficiência"/>
    <s v="Sem Informação"/>
    <s v="ADRIANA DA SILVA OLIVEIRA"/>
    <x v="0"/>
    <s v="Preta"/>
  </r>
  <r>
    <n v="1120502"/>
    <n v="11"/>
    <x v="3"/>
    <x v="3"/>
    <s v="CIEP JOÃO MANGABEIRA"/>
    <s v="Municipal"/>
    <s v="Urbana"/>
    <n v="1604964"/>
    <n v="171"/>
    <x v="0"/>
    <s v="Regular"/>
    <s v="Noite"/>
    <n v="2004039301390"/>
    <m/>
    <s v="JACIRA AMPARO DA ROSA"/>
    <d v="1966-08-31T00:00:00"/>
    <s v="Feminino"/>
    <s v="Sem Deficiência"/>
    <s v="Sem Informação"/>
    <s v="JACY JOSE DA ROSA"/>
    <x v="0"/>
    <s v="Parda"/>
  </r>
  <r>
    <n v="102504"/>
    <n v="1"/>
    <x v="2"/>
    <x v="2"/>
    <s v="CIEP AVENIDA DOS DESFILES"/>
    <s v="Municipal"/>
    <s v="Urbana"/>
    <n v="1610513"/>
    <n v="172"/>
    <x v="0"/>
    <s v="Regular"/>
    <s v="Tarde"/>
    <n v="2010000401533"/>
    <m/>
    <s v="VINÍCIUS SILVA LOYOLA"/>
    <d v="2004-05-05T00:00:00"/>
    <s v="Masculino"/>
    <s v="Sem Deficiência"/>
    <s v="Sem Informação"/>
    <s v="KATIANA SILVA INÁCIO LOYOLA"/>
    <x v="0"/>
    <s v="Preta"/>
  </r>
  <r>
    <n v="102504"/>
    <n v="1"/>
    <x v="2"/>
    <x v="2"/>
    <s v="CIEP AVENIDA DOS DESFILES"/>
    <s v="Municipal"/>
    <s v="Urbana"/>
    <n v="1610513"/>
    <n v="172"/>
    <x v="0"/>
    <s v="Regular"/>
    <s v="Tarde"/>
    <n v="2000000500771"/>
    <m/>
    <s v="PRISCILLA HALENDA SERRA"/>
    <d v="1995-09-01T00:00:00"/>
    <s v="Masculino"/>
    <s v="Sem Deficiência"/>
    <s v="Sem Informação"/>
    <s v="SOFIA DE JESUS SERRA"/>
    <x v="0"/>
    <s v="Preta"/>
  </r>
  <r>
    <n v="430503"/>
    <n v="4"/>
    <x v="4"/>
    <x v="4"/>
    <s v="CIEP LEONEL DE MOURA BRIZOLA"/>
    <s v="Municipal"/>
    <s v="Urbana"/>
    <n v="1606826"/>
    <n v="171"/>
    <x v="0"/>
    <s v="Regular"/>
    <s v="Noite"/>
    <n v="2011040080248"/>
    <m/>
    <s v="MAIARA NASCIMENTO PALMA "/>
    <d v="2006-12-31T00:00:00"/>
    <s v="Feminino"/>
    <s v="Sem Deficiência"/>
    <s v="Sem Informação"/>
    <s v="CARLA ALESSANDRA NASCIMENTO PALMA"/>
    <x v="0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0108000149"/>
    <m/>
    <s v="ANA LUIZA DE SOUZA"/>
    <d v="2007-03-06T00:00:00"/>
    <s v="Feminino"/>
    <s v="Sem Deficiência"/>
    <s v="Sem Informação"/>
    <s v="TANIA DE FATIMA DE SOUZA"/>
    <x v="1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1004000493"/>
    <m/>
    <s v="GUILHERME SANTOS DE OLIVEIRA"/>
    <d v="2004-12-08T00:00:00"/>
    <s v="Masculino"/>
    <s v="Sem Deficiência"/>
    <s v="Sem Informação"/>
    <s v="NATALIA SANTOS DE OLIVEIRA"/>
    <x v="0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01004700978"/>
    <m/>
    <s v="CRISTIANE BARBOSA MATHIAS"/>
    <d v="1987-11-14T00:00:00"/>
    <s v="Feminino"/>
    <s v="Sem Deficiência"/>
    <s v="Sem Informação"/>
    <s v="SHIRLEI BARBOSA MATHIAS"/>
    <x v="1"/>
    <s v="Pret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07003402638"/>
    <m/>
    <s v="ANA JULIA SILVA LEAL"/>
    <d v="1999-11-29T00:00:00"/>
    <s v="Feminino"/>
    <s v="Sem Deficiência"/>
    <s v="Sem Informação"/>
    <s v="VANESSA SILVA FRANÇA"/>
    <x v="0"/>
    <s v="Preta"/>
  </r>
  <r>
    <n v="514007"/>
    <n v="5"/>
    <x v="6"/>
    <x v="6"/>
    <s v="EM ALBERT SABIN"/>
    <s v="Municipal"/>
    <s v="Urbana"/>
    <n v="1622418"/>
    <n v="171"/>
    <x v="0"/>
    <s v="Regular"/>
    <s v="Noite"/>
    <n v="2005041300107"/>
    <m/>
    <s v="ISRAEL DA SILVA SAMPAIO"/>
    <d v="2000-06-23T00:00:00"/>
    <s v="Masculino"/>
    <s v="Sem Deficiência"/>
    <s v="Sem Informação"/>
    <s v="LUIZINA DA SILVA SAMPAIO"/>
    <x v="1"/>
    <s v="Preta"/>
  </r>
  <r>
    <n v="817064"/>
    <n v="8"/>
    <x v="7"/>
    <x v="7"/>
    <s v="EM MARIETA DA CUNHA DA SILVA"/>
    <s v="Municipal"/>
    <s v="Urbana"/>
    <n v="1610179"/>
    <n v="171"/>
    <x v="0"/>
    <s v="Regular"/>
    <s v="Noite"/>
    <n v="2011083901022"/>
    <m/>
    <s v="KAUÃ MATEUS CARVALHO IRINEU"/>
    <d v="2006-10-18T00:00:00"/>
    <s v="Masculino"/>
    <s v="Sem Deficiência"/>
    <s v="Sem Informação"/>
    <s v="RAQUEL DE CARVALHO IRINEU"/>
    <x v="0"/>
    <s v="Parda"/>
  </r>
  <r>
    <n v="515055"/>
    <n v="5"/>
    <x v="8"/>
    <x v="8"/>
    <s v="EM MINISTRO EDGARD ROMERO"/>
    <s v="Municipal"/>
    <s v="Urbana"/>
    <n v="1623697"/>
    <n v="171"/>
    <x v="0"/>
    <s v="Regular"/>
    <s v="Tarde"/>
    <n v="2008050505322"/>
    <m/>
    <s v="LUCILENE DOS SANTOS"/>
    <d v="1993-11-02T00:00:00"/>
    <s v="Feminino"/>
    <s v=" Deficiência intelectual"/>
    <s v="Sem Informação"/>
    <s v="LUCIANE DOS SANTOS"/>
    <x v="0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12083200928"/>
    <m/>
    <s v="MARIA TEREZA DA SILVA"/>
    <d v="1962-05-05T00:00:00"/>
    <s v="Feminino"/>
    <s v="Sem Deficiência"/>
    <s v="Sem Informação"/>
    <s v="MARIA ALVES DA SILVA"/>
    <x v="0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08082950119"/>
    <m/>
    <s v="MARCOS VINÍCIUS JUSTO DOS SANTOS"/>
    <d v="2003-10-17T00:00:00"/>
    <s v="Masculino"/>
    <s v="Sem Deficiência"/>
    <s v="Sem Informação"/>
    <s v="ADRIANA JUSTO DOS SANTOS"/>
    <x v="0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07083202151"/>
    <m/>
    <s v="LARISSA CANDIDA COELHO"/>
    <d v="2000-09-23T00:00:00"/>
    <s v="Feminino"/>
    <s v="Sem Deficiência"/>
    <s v="Sem Informação"/>
    <s v="ROSANA CANDIDO COELHO"/>
    <x v="0"/>
    <s v="Parda"/>
  </r>
  <r>
    <n v="515055"/>
    <n v="5"/>
    <x v="8"/>
    <x v="8"/>
    <s v="EM MINISTRO EDGARD ROMERO"/>
    <s v="Municipal"/>
    <s v="Urbana"/>
    <n v="1623697"/>
    <n v="171"/>
    <x v="0"/>
    <s v="Regular"/>
    <s v="Tarde"/>
    <n v="2012048900862"/>
    <m/>
    <s v="LUÃN GABRIEL DE MARINS"/>
    <d v="2006-09-14T00:00:00"/>
    <s v="Masculino"/>
    <s v="  Transtorno do espectro autista"/>
    <s v="Sem Informação"/>
    <s v="LIBIANE LOPES DE MARINS"/>
    <x v="0"/>
    <s v="Branca"/>
  </r>
  <r>
    <n v="918505"/>
    <n v="9"/>
    <x v="9"/>
    <x v="9"/>
    <s v="CIEP ANITA MALFATTI"/>
    <s v="Municipal"/>
    <s v="Urbana"/>
    <n v="1615590"/>
    <n v="171"/>
    <x v="0"/>
    <s v="Regular"/>
    <s v="Noite"/>
    <n v="2002092607442"/>
    <m/>
    <s v="CARLOS ALEXANDRE BRAGA ALEXANDRINO"/>
    <d v="1991-09-02T00:00:00"/>
    <s v="Masculino"/>
    <s v=" Deficiência intelectual"/>
    <s v="Sem Informação"/>
    <s v="MARLI BRAGA ALEXANDRINO"/>
    <x v="0"/>
    <s v="Branca"/>
  </r>
  <r>
    <n v="431003"/>
    <n v="4"/>
    <x v="10"/>
    <x v="10"/>
    <s v="EM MIGUEL GUSTAVO"/>
    <s v="Municipal"/>
    <s v="Urbana"/>
    <n v="1618614"/>
    <n v="171"/>
    <x v="0"/>
    <s v="Regular"/>
    <s v="Noite"/>
    <n v="2006032804031"/>
    <m/>
    <s v="NADIEGE MARIA DA SILVA"/>
    <d v="1966-11-17T00:00:00"/>
    <s v="Feminino"/>
    <s v="Sem Deficiência"/>
    <s v="Sem Informação"/>
    <s v="SANTINA MARIA DA CONCEIÇÃO"/>
    <x v="2"/>
    <s v="Branca"/>
  </r>
  <r>
    <n v="431502"/>
    <n v="4"/>
    <x v="11"/>
    <x v="11"/>
    <s v="CIEP GRACILIANO RAMOS"/>
    <s v="Municipal"/>
    <s v="Urbana"/>
    <n v="1622394"/>
    <n v="172"/>
    <x v="0"/>
    <s v="Regular"/>
    <s v="Noite"/>
    <n v="2005036005241"/>
    <m/>
    <s v="CRISTIANO AMARAL"/>
    <d v="1986-01-02T00:00:00"/>
    <s v="Masculino"/>
    <s v="Sem Deficiência"/>
    <s v="Sem Informação"/>
    <s v="SANDRA AMARAL"/>
    <x v="1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0012401657"/>
    <m/>
    <s v="MARIA DO ROSARIO RODRIGUES"/>
    <d v="1961-03-25T00:00:00"/>
    <s v="Feminino"/>
    <s v="Sem Deficiência"/>
    <s v="Sem Informação"/>
    <s v="MARIA FRANCISCA RODRIGUES"/>
    <x v="0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02034604291"/>
    <m/>
    <s v="LIDIANE DE OLIVEIRA"/>
    <d v="1987-09-14T00:00:00"/>
    <s v="Feminino"/>
    <s v="Sem Deficiência"/>
    <s v="Sem Informação"/>
    <s v="Sem Informação"/>
    <x v="1"/>
    <s v="Sem Informação"/>
  </r>
  <r>
    <n v="431502"/>
    <n v="4"/>
    <x v="11"/>
    <x v="11"/>
    <s v="CIEP GRACILIANO RAMOS"/>
    <s v="Municipal"/>
    <s v="Urbana"/>
    <n v="1622393"/>
    <n v="171"/>
    <x v="0"/>
    <s v="Regular"/>
    <s v="Noite"/>
    <n v="2006036003190"/>
    <m/>
    <s v="MARCELO SIMÕES SILVA"/>
    <d v="1974-05-09T00:00:00"/>
    <s v="Masculino"/>
    <s v="Sem Deficiência"/>
    <s v="Sem Informação"/>
    <s v="ROSENI SIMÕES SILVA"/>
    <x v="0"/>
    <s v="Preta"/>
  </r>
  <r>
    <n v="431502"/>
    <n v="4"/>
    <x v="11"/>
    <x v="11"/>
    <s v="CIEP GRACILIANO RAMOS"/>
    <s v="Municipal"/>
    <s v="Urbana"/>
    <n v="1622394"/>
    <n v="172"/>
    <x v="0"/>
    <s v="Regular"/>
    <s v="Noite"/>
    <n v="2002036005866"/>
    <m/>
    <s v="CARMEM MARIA DE ALBUQUERQUE"/>
    <d v="1957-10-30T00:00:00"/>
    <s v="Feminino"/>
    <s v="Sem Deficiência"/>
    <s v="Sem Informação"/>
    <s v="LAUDELINA DE ALBUQUERQUE"/>
    <x v="0"/>
    <s v="Pard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1998048303071"/>
    <m/>
    <s v="RENATA MOTTA DA SILVA"/>
    <d v="1988-05-27T00:00:00"/>
    <s v="Feminino"/>
    <s v=" Deficiência intelectual"/>
    <s v="Sem Informação"/>
    <s v="ROSEMERE MOTTA DA SILVA"/>
    <x v="2"/>
    <s v="Parda"/>
  </r>
  <r>
    <n v="622007"/>
    <n v="6"/>
    <x v="13"/>
    <x v="13"/>
    <s v="EM ALEXANDRE FARAH"/>
    <s v="Municipal"/>
    <s v="Urbana"/>
    <n v="1599780"/>
    <n v="171"/>
    <x v="0"/>
    <s v="Regular"/>
    <s v="Noite"/>
    <n v="2010053550070"/>
    <m/>
    <s v="FELIPE RODRIGUES BUARQUE DE LIMA"/>
    <d v="2003-12-16T00:00:00"/>
    <s v="Masculino"/>
    <s v="Sem Deficiência"/>
    <s v="Sem Informação"/>
    <s v="MARISA RODRIGUES BUARQUE DE LIMA"/>
    <x v="0"/>
    <s v="Parda"/>
  </r>
  <r>
    <n v="1120502"/>
    <n v="11"/>
    <x v="3"/>
    <x v="3"/>
    <s v="CIEP JOÃO MANGABEIRA"/>
    <s v="Municipal"/>
    <s v="Urbana"/>
    <n v="1604964"/>
    <n v="171"/>
    <x v="0"/>
    <s v="Regular"/>
    <s v="Noite"/>
    <n v="2012039302419"/>
    <m/>
    <s v="SEVERINO ALEXANDRE DE OLIVEIRA"/>
    <d v="1942-07-01T00:00:00"/>
    <s v="Masculino"/>
    <s v="Sem Deficiência"/>
    <s v="Sem Informação"/>
    <s v="SEVERINA CANDIDA DA CONCEIÇÃO"/>
    <x v="0"/>
    <s v="Preta"/>
  </r>
  <r>
    <n v="312014"/>
    <n v="3"/>
    <x v="1"/>
    <x v="1"/>
    <s v="EM NEREU SAMPAIO"/>
    <s v="Municipal"/>
    <s v="Urbana"/>
    <n v="1616963"/>
    <n v="171"/>
    <x v="0"/>
    <s v="Regular"/>
    <s v="Noite"/>
    <n v="2003020901539"/>
    <m/>
    <s v="LAYLA DE SOUZA"/>
    <d v="1996-07-31T00:00:00"/>
    <s v="Feminino"/>
    <s v="Sem Deficiência"/>
    <s v="Sem Informação"/>
    <s v="MARILDA DE SOUZA"/>
    <x v="0"/>
    <s v="Parda"/>
  </r>
  <r>
    <n v="1120502"/>
    <n v="11"/>
    <x v="3"/>
    <x v="3"/>
    <s v="CIEP JOÃO MANGABEIRA"/>
    <s v="Municipal"/>
    <s v="Urbana"/>
    <n v="1604964"/>
    <n v="171"/>
    <x v="0"/>
    <s v="Regular"/>
    <s v="Noite"/>
    <n v="2006039303551"/>
    <m/>
    <s v="LELMACI DO NASCIMENTO"/>
    <d v="1965-08-31T00:00:00"/>
    <s v="Feminino"/>
    <s v="Sem Deficiência"/>
    <s v="Sem Informação"/>
    <s v="ALDA MARIA DO NASCIMENTO"/>
    <x v="0"/>
    <s v="Parda"/>
  </r>
  <r>
    <n v="514001"/>
    <n v="5"/>
    <x v="14"/>
    <x v="14"/>
    <s v="EM DESEMBARGADOR MONTENEGRO"/>
    <s v="Municipal"/>
    <s v="Urbana"/>
    <n v="1605216"/>
    <n v="171"/>
    <x v="0"/>
    <s v="Regular"/>
    <s v="Noite"/>
    <n v="2004012403493"/>
    <m/>
    <s v="MARIA DO SOCORRO DO NASCIMENTO"/>
    <d v="1958-05-12T00:00:00"/>
    <s v="Feminino"/>
    <s v="Sem Deficiência"/>
    <s v="Sem Informação"/>
    <s v="JULIA MARIA DA CONCEIÇÃO"/>
    <x v="1"/>
    <s v="Preta"/>
  </r>
  <r>
    <n v="410007"/>
    <n v="4"/>
    <x v="15"/>
    <x v="15"/>
    <s v="EM PADRE MANUEL DA NÓBREGA"/>
    <s v="Municipal"/>
    <s v="Urbana"/>
    <n v="1609696"/>
    <n v="171"/>
    <x v="0"/>
    <s v="Regular"/>
    <s v="Noite"/>
    <n v="2002031300860"/>
    <m/>
    <s v="PABLO BORGES DOS SANTOS"/>
    <d v="1996-08-15T00:00:00"/>
    <s v="Masculino"/>
    <s v="Sem Deficiência"/>
    <s v="Sem Informação"/>
    <s v="CLAUDIA VALERIA BORGES DOS SANTOS"/>
    <x v="0"/>
    <s v="Parda"/>
  </r>
  <r>
    <n v="724026"/>
    <n v="7"/>
    <x v="16"/>
    <x v="16"/>
    <s v="EM EMBAIXADOR ÍTALO ZAPPA"/>
    <s v="Municipal"/>
    <s v="Urbana"/>
    <n v="1620406"/>
    <n v="171"/>
    <x v="0"/>
    <s v="Regular"/>
    <s v="Noite"/>
    <n v="2003065907307"/>
    <m/>
    <s v="OSMAN RODRIGUES DA SILVA"/>
    <d v="1957-07-07T00:00:00"/>
    <s v="Masculino"/>
    <s v="Sem Deficiência"/>
    <s v="Sem Informação"/>
    <s v="ELIZA RODRIGUES DA SILVA"/>
    <x v="0"/>
    <s v="Preta"/>
  </r>
  <r>
    <n v="430503"/>
    <n v="4"/>
    <x v="4"/>
    <x v="4"/>
    <s v="CIEP LEONEL DE MOURA BRIZOLA"/>
    <s v="Municipal"/>
    <s v="Urbana"/>
    <n v="1606826"/>
    <n v="171"/>
    <x v="0"/>
    <s v="Regular"/>
    <s v="Noite"/>
    <n v="2012040050355"/>
    <m/>
    <s v="YURI DOS SANTOS GOMES"/>
    <d v="2005-02-10T00:00:00"/>
    <s v="Masculino"/>
    <s v="Sem Deficiência"/>
    <s v="Sem Informação"/>
    <s v="INDIARA DOS SANTOS GOMES"/>
    <x v="0"/>
    <s v="Preta"/>
  </r>
  <r>
    <n v="918033"/>
    <n v="9"/>
    <x v="17"/>
    <x v="17"/>
    <s v="EM PROFESSOR GILBERTO BENTO DA SILVA"/>
    <s v="Municipal"/>
    <s v="Urbana"/>
    <n v="1599032"/>
    <n v="171"/>
    <x v="0"/>
    <s v="Regular"/>
    <s v="Noite"/>
    <n v="2002093504701"/>
    <m/>
    <s v="DIEGO AILTON DE SOUZA"/>
    <d v="1990-12-02T00:00:00"/>
    <s v="Masculino"/>
    <s v=" Deficiência intelectual"/>
    <s v="Sem Informação"/>
    <s v="DANIELE FRANCISCA DE SOUZA"/>
    <x v="0"/>
    <s v="Preta"/>
  </r>
  <r>
    <n v="515028"/>
    <n v="5"/>
    <x v="18"/>
    <x v="18"/>
    <s v="EM EVANGELINA DUARTE BATISTA"/>
    <s v="Municipal"/>
    <s v="Urbana"/>
    <n v="1609295"/>
    <n v="171"/>
    <x v="0"/>
    <s v="Regular"/>
    <s v="Noite"/>
    <n v="2005078204870"/>
    <m/>
    <s v="CLÉA BARBOSA"/>
    <d v="1972-03-10T00:00:00"/>
    <s v="Feminino"/>
    <s v="Sem Deficiência"/>
    <s v="Sem Informação"/>
    <s v="CELINA BARBOSA"/>
    <x v="1"/>
    <s v="Preta"/>
  </r>
  <r>
    <n v="430701"/>
    <n v="4"/>
    <x v="19"/>
    <x v="19"/>
    <s v="CENTRO DE EDUCAÇÃO DE JOVENS E ADULTOS CEJA - MARÉ"/>
    <s v="Municipal"/>
    <s v="Urbana"/>
    <n v="1616766"/>
    <n v="273"/>
    <x v="0"/>
    <s v="Regular"/>
    <s v="Noite"/>
    <n v="2000040201503"/>
    <m/>
    <s v="BRUNO PEREIRA LINO FERREIRA"/>
    <d v="1988-07-29T00:00:00"/>
    <s v="Masculino"/>
    <s v="Sem Deficiência"/>
    <s v="Sem Informação"/>
    <s v="ALCINA CARVALHO ALVES PEREIRA"/>
    <x v="2"/>
    <s v="Parda"/>
  </r>
  <r>
    <n v="1019031"/>
    <n v="10"/>
    <x v="20"/>
    <x v="20"/>
    <s v="EM MARECHAL PEDRO CAVALCANTI"/>
    <s v="Municipal"/>
    <s v="Urbana"/>
    <n v="1609533"/>
    <n v="171"/>
    <x v="0"/>
    <s v="Regular"/>
    <s v="Noite"/>
    <n v="2001096103131"/>
    <m/>
    <s v="ALEX DA SILVA"/>
    <d v="1991-03-01T00:00:00"/>
    <s v="Masculino"/>
    <s v="Sem Deficiência"/>
    <s v="Sem Informação"/>
    <s v="JUCELIA DA SILVA"/>
    <x v="1"/>
    <s v="Preta"/>
  </r>
  <r>
    <n v="833031"/>
    <n v="8"/>
    <x v="21"/>
    <x v="21"/>
    <s v="EM TASSO DA SILVEIRA"/>
    <s v="Municipal"/>
    <s v="Urbana"/>
    <n v="1605926"/>
    <n v="171"/>
    <x v="0"/>
    <s v="Regular"/>
    <s v="Noite"/>
    <n v="2004080101766"/>
    <m/>
    <s v="THAMIRIS DAMASCENA GODINHO"/>
    <d v="1995-02-28T00:00:00"/>
    <s v="Feminino"/>
    <s v="Sem Deficiência"/>
    <s v="Sem Informação"/>
    <s v="SUMARINA DAMASCENA GODINHO"/>
    <x v="1"/>
    <s v="Parda"/>
  </r>
  <r>
    <n v="833504"/>
    <n v="8"/>
    <x v="22"/>
    <x v="22"/>
    <s v="CIEP FRANCISCO SOLANO TRINDADE"/>
    <s v="Municipal"/>
    <s v="Urbana"/>
    <n v="1608713"/>
    <n v="171"/>
    <x v="0"/>
    <s v="Regular"/>
    <s v="Noite"/>
    <n v="2001083500136"/>
    <m/>
    <s v="CELINA MACHADO"/>
    <d v="1963-11-25T00:00:00"/>
    <s v="Feminino"/>
    <s v="Sem Deficiência"/>
    <s v="Sem Informação"/>
    <s v="SEBASTIANA MACHADO"/>
    <x v="0"/>
    <s v="Preta"/>
  </r>
  <r>
    <n v="1120502"/>
    <n v="11"/>
    <x v="3"/>
    <x v="3"/>
    <s v="CIEP JOÃO MANGABEIRA"/>
    <s v="Municipal"/>
    <s v="Urbana"/>
    <n v="1604964"/>
    <n v="171"/>
    <x v="0"/>
    <s v="Regular"/>
    <s v="Noite"/>
    <n v="2005039303366"/>
    <m/>
    <s v="CREMILDA CORDEIRO"/>
    <d v="1955-05-16T00:00:00"/>
    <s v="Feminino"/>
    <s v="Sem Deficiência"/>
    <s v="Sem Informação"/>
    <s v="ARMINDA CORDEIRO"/>
    <x v="1"/>
    <s v="Não declarada"/>
  </r>
  <r>
    <n v="102504"/>
    <n v="1"/>
    <x v="2"/>
    <x v="2"/>
    <s v="CIEP AVENIDA DOS DESFILES"/>
    <s v="Municipal"/>
    <s v="Urbana"/>
    <n v="1610513"/>
    <n v="172"/>
    <x v="0"/>
    <s v="Regular"/>
    <s v="Tarde"/>
    <n v="2013001600178"/>
    <m/>
    <s v="MARIA ELIANE DA SILVA"/>
    <d v="1956-09-27T00:00:00"/>
    <s v="Feminino"/>
    <s v="Sem Deficiência"/>
    <s v="Sem Informação"/>
    <s v="MARIA APARECIDA DA SILVA"/>
    <x v="0"/>
    <s v="Preta"/>
  </r>
  <r>
    <n v="918201"/>
    <n v="9"/>
    <x v="23"/>
    <x v="23"/>
    <s v="CIEP ENGENHEIRO WAGNER GASPAR EMERY"/>
    <s v="Municipal"/>
    <s v="Urbana"/>
    <n v="1614209"/>
    <n v="171"/>
    <x v="0"/>
    <s v="Regular"/>
    <s v="Noite"/>
    <n v="2002082701403"/>
    <m/>
    <s v="CRISTIANE DE ABREU SARDINHA BARGA"/>
    <d v="1981-08-01T00:00:00"/>
    <s v="Feminino"/>
    <s v="Sem Deficiência"/>
    <s v="Sem Informação"/>
    <s v="NEIDE DE ABREU SARDINHA"/>
    <x v="0"/>
    <s v="Branca"/>
  </r>
  <r>
    <n v="817027"/>
    <n v="8"/>
    <x v="24"/>
    <x v="24"/>
    <s v="EM HENRIQUE DE MAGALHÃES"/>
    <s v="Municipal"/>
    <s v="Urbana"/>
    <n v="1608367"/>
    <n v="171"/>
    <x v="0"/>
    <s v="Regular"/>
    <s v="Noite"/>
    <n v="2005031702334"/>
    <m/>
    <s v="LUCIENE DE ALMEIDA"/>
    <d v="1987-01-14T00:00:00"/>
    <s v="Feminino"/>
    <s v="Sem Deficiência"/>
    <s v="Sem Informação"/>
    <s v="MARILUCIA DE ALMEIDA"/>
    <x v="0"/>
    <s v="Sem Informação"/>
  </r>
  <r>
    <n v="431026"/>
    <n v="4"/>
    <x v="25"/>
    <x v="25"/>
    <s v="EM HERBERT MOSES"/>
    <s v="Municipal"/>
    <s v="Urbana"/>
    <n v="1602451"/>
    <n v="171"/>
    <x v="0"/>
    <s v="Regular"/>
    <s v="Noite"/>
    <n v="2001036013763"/>
    <m/>
    <s v="FLAVIO VIANA RAMOS"/>
    <d v="1975-01-20T00:00:00"/>
    <s v="Masculino"/>
    <s v="Sem Deficiência"/>
    <s v="Sem Informação"/>
    <s v="ERNESTINA VIANA RAMOS"/>
    <x v="0"/>
    <s v="Preta"/>
  </r>
  <r>
    <n v="817027"/>
    <n v="8"/>
    <x v="24"/>
    <x v="24"/>
    <s v="EM HENRIQUE DE MAGALHÃES"/>
    <s v="Municipal"/>
    <s v="Urbana"/>
    <n v="1608367"/>
    <n v="171"/>
    <x v="0"/>
    <s v="Regular"/>
    <s v="Noite"/>
    <n v="2010082600373"/>
    <m/>
    <s v="LUDIMILA DA SILVA DOS SANTOS"/>
    <d v="2005-05-08T00:00:00"/>
    <s v="Feminino"/>
    <s v="Sem Deficiência"/>
    <s v="Sem Informação"/>
    <s v="ELISANGELA MARIA DA SILVA DOS SANTOS"/>
    <x v="0"/>
    <s v="Pard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05065903952"/>
    <m/>
    <s v="LUZIA TAVARES"/>
    <d v="1952-12-13T00:00:00"/>
    <s v="Feminino"/>
    <s v="Sem Deficiência"/>
    <s v="Sem Informação"/>
    <s v="MARIA DE LURDES TAVARES"/>
    <x v="0"/>
    <s v="Preta"/>
  </r>
  <r>
    <n v="410012"/>
    <n v="4"/>
    <x v="27"/>
    <x v="27"/>
    <s v="EM CLOTILDE GUIMARÃES"/>
    <s v="Municipal"/>
    <s v="Urbana"/>
    <n v="1604415"/>
    <n v="274"/>
    <x v="0"/>
    <s v="Regular"/>
    <s v="Noite"/>
    <n v="2011040450053"/>
    <m/>
    <s v="ANA CLARA DA CONCEIÇÃO"/>
    <d v="2006-12-26T00:00:00"/>
    <s v="Feminino"/>
    <s v="Sem Deficiência"/>
    <s v="Sem Informação"/>
    <s v="DAIANA DA CONCEIÇÃO"/>
    <x v="0"/>
    <s v="Branca"/>
  </r>
  <r>
    <n v="817207"/>
    <n v="8"/>
    <x v="28"/>
    <x v="28"/>
    <s v="CIEP VILA KENNEDY"/>
    <s v="Municipal"/>
    <s v="Urbana"/>
    <n v="1605862"/>
    <n v="171"/>
    <x v="0"/>
    <s v="Regular"/>
    <s v="Noite"/>
    <n v="2004077303272"/>
    <m/>
    <s v="ADRIANA BRANDÃO DE OLIVEIRA"/>
    <d v="1973-01-07T00:00:00"/>
    <s v="Feminino"/>
    <s v="Sem Deficiência"/>
    <s v="Sem Informação"/>
    <s v="ARLETE BRANDÃO DE OLIVEIRA"/>
    <x v="0"/>
    <s v="Branca"/>
  </r>
  <r>
    <n v="817075"/>
    <n v="8"/>
    <x v="29"/>
    <x v="29"/>
    <s v="EM GENERAL TASSO FRAGOSO"/>
    <s v="Municipal"/>
    <s v="Urbana"/>
    <n v="1605904"/>
    <n v="171"/>
    <x v="0"/>
    <s v="Regular"/>
    <s v="Noite"/>
    <n v="2008076950137"/>
    <m/>
    <s v="VANESSA REGINA QUEIROZ DE ALMEIDA DE LIMA"/>
    <d v="1979-07-19T00:00:00"/>
    <s v="Feminino"/>
    <s v="Sem Deficiência"/>
    <s v="Sem Informação"/>
    <s v="TANIA REGINA QUIEROZ DE ALMEIDA"/>
    <x v="0"/>
    <s v="Parda"/>
  </r>
  <r>
    <n v="102505"/>
    <n v="1"/>
    <x v="30"/>
    <x v="30"/>
    <s v="CIEP JOSÉ PEDRO VARELA"/>
    <s v="Municipal"/>
    <s v="Urbana"/>
    <n v="1613578"/>
    <n v="171"/>
    <x v="0"/>
    <s v="Regular"/>
    <s v="Noite"/>
    <n v="2002003800942"/>
    <m/>
    <s v="KARLA APPRIGIE DE PAULA"/>
    <d v="1992-05-20T00:00:00"/>
    <s v="Feminino"/>
    <s v="Sem Deficiência"/>
    <s v="Sem Informação"/>
    <s v="MARIA DA CONCEIÇÃO APARECIDA DE PAULA"/>
    <x v="0"/>
    <s v="Parda"/>
  </r>
  <r>
    <n v="817503"/>
    <n v="8"/>
    <x v="31"/>
    <x v="31"/>
    <s v="CIEP PADRE PAULO CORRÊA DE SÁ"/>
    <s v="Municipal"/>
    <s v="Urbana"/>
    <n v="1619911"/>
    <n v="171"/>
    <x v="0"/>
    <s v="Regular"/>
    <s v="Noite"/>
    <n v="2011082501594"/>
    <m/>
    <s v="MARIA RAQUEL CORDEIRO"/>
    <d v="1960-01-04T00:00:00"/>
    <s v="Feminino"/>
    <s v="Sem Deficiência"/>
    <s v="Sem Informação"/>
    <s v="RAQUEL FERREIRA DA CONCEIÇÃO"/>
    <x v="2"/>
    <s v="Branca"/>
  </r>
  <r>
    <n v="716211"/>
    <n v="7"/>
    <x v="32"/>
    <x v="32"/>
    <s v="CIEP COMPOSITOR DONGA"/>
    <s v="Municipal"/>
    <s v="Urbana"/>
    <n v="1619507"/>
    <n v="171"/>
    <x v="0"/>
    <s v="Regular"/>
    <s v="Noite"/>
    <n v="2007064550165"/>
    <m/>
    <s v="RONALD THIAGO PIMENTA"/>
    <d v="2000-09-15T00:00:00"/>
    <s v="Masculino"/>
    <s v="Sem Deficiência"/>
    <s v="Sem Informação"/>
    <s v="ROSIMERI THIAGO PIMENTA"/>
    <x v="1"/>
    <s v="Não declarada"/>
  </r>
  <r>
    <n v="313002"/>
    <n v="3"/>
    <x v="33"/>
    <x v="33"/>
    <s v="EM JOSÉ VERÍSSIMO"/>
    <s v="Municipal"/>
    <s v="Urbana"/>
    <n v="1618992"/>
    <n v="171"/>
    <x v="0"/>
    <s v="Regular"/>
    <s v="Manhã"/>
    <n v="2006029902095"/>
    <m/>
    <s v="MARIA VITÓRIA PEREIRA BRITO"/>
    <d v="1999-05-01T00:00:00"/>
    <s v="Feminino"/>
    <s v="Sem Deficiência"/>
    <s v="Sem Informação"/>
    <s v="SANDRA PEREIRA BRITO"/>
    <x v="0"/>
    <s v="Parda"/>
  </r>
  <r>
    <n v="918033"/>
    <n v="9"/>
    <x v="17"/>
    <x v="17"/>
    <s v="EM PROFESSOR GILBERTO BENTO DA SILVA"/>
    <s v="Municipal"/>
    <s v="Urbana"/>
    <n v="1599032"/>
    <n v="171"/>
    <x v="0"/>
    <s v="Regular"/>
    <s v="Noite"/>
    <n v="2000087314754"/>
    <m/>
    <s v="LUCIANA DA SILVA"/>
    <d v="1985-12-13T00:00:00"/>
    <s v="Feminino"/>
    <s v="Sem Deficiência"/>
    <s v="Sem Informação"/>
    <s v="MARIA L DA SILVA"/>
    <x v="0"/>
    <s v="Sem Informação"/>
  </r>
  <r>
    <n v="312014"/>
    <n v="3"/>
    <x v="1"/>
    <x v="1"/>
    <s v="EM NEREU SAMPAIO"/>
    <s v="Municipal"/>
    <s v="Urbana"/>
    <n v="1616963"/>
    <n v="171"/>
    <x v="0"/>
    <s v="Regular"/>
    <s v="Noite"/>
    <n v="2008128500226"/>
    <m/>
    <s v="FABRÍCIO GUILHERME COSTA DOS SANTOS"/>
    <d v="2007-06-11T00:00:00"/>
    <s v="Masculino"/>
    <s v="Sem Deficiência"/>
    <s v="Sem Informação"/>
    <s v="ANDRESSA DAMIANA COSTA DOS SANTOS"/>
    <x v="1"/>
    <s v="Parda"/>
  </r>
  <r>
    <n v="817027"/>
    <n v="8"/>
    <x v="24"/>
    <x v="24"/>
    <s v="EM HENRIQUE DE MAGALHÃES"/>
    <s v="Municipal"/>
    <s v="Urbana"/>
    <n v="1608367"/>
    <n v="171"/>
    <x v="0"/>
    <s v="Regular"/>
    <s v="Noite"/>
    <n v="2004082704590"/>
    <m/>
    <s v="SUELEN MILENE DE MENDONÇA ALVES"/>
    <d v="1994-01-10T00:00:00"/>
    <s v="Feminino"/>
    <s v="Sem Deficiência"/>
    <s v="Sem Informação"/>
    <s v="GISELIA DE MENDONÇA ALVES"/>
    <x v="0"/>
    <s v="Branca"/>
  </r>
  <r>
    <n v="918203"/>
    <n v="9"/>
    <x v="34"/>
    <x v="34"/>
    <s v="CIEP CLEMENTINA DE JESUS"/>
    <s v="Municipal"/>
    <s v="Urbana"/>
    <n v="1601815"/>
    <n v="171"/>
    <x v="0"/>
    <s v="Regular"/>
    <s v="Noite"/>
    <n v="2005092601449"/>
    <m/>
    <s v="MARCIA MARIA DE AGUIAR"/>
    <d v="1969-06-25T00:00:00"/>
    <s v="Feminino"/>
    <s v="Sem Deficiência"/>
    <s v="Sem Informação"/>
    <s v="MARIA DE AGUIAR"/>
    <x v="0"/>
    <s v="Branca"/>
  </r>
  <r>
    <n v="716054"/>
    <n v="7"/>
    <x v="35"/>
    <x v="35"/>
    <s v="EM PIO X"/>
    <s v="Municipal"/>
    <s v="Urbana"/>
    <n v="1612526"/>
    <n v="171"/>
    <x v="0"/>
    <s v="Regular"/>
    <s v="Noite"/>
    <n v="2021064200186"/>
    <m/>
    <s v="MARIA HELENA GOMES DE OLIVEIRA"/>
    <d v="1965-04-04T00:00:00"/>
    <s v="Feminino"/>
    <s v="Sem Deficiência"/>
    <s v="JOSÉ NUNES DE OLIVEIRA"/>
    <s v="OSVALDINA GOMES DE OLIVEIRA"/>
    <x v="0"/>
    <s v="Branca"/>
  </r>
  <r>
    <n v="918508"/>
    <n v="9"/>
    <x v="36"/>
    <x v="36"/>
    <s v="CIEP DR. ERNESTO (CHE) GUEVARA"/>
    <s v="Municipal"/>
    <s v="Urbana"/>
    <n v="1618333"/>
    <n v="171"/>
    <x v="0"/>
    <s v="Regular"/>
    <s v="Noite"/>
    <n v="2012093205302"/>
    <m/>
    <s v="INALDO DE JESUS BAIMA SOUSA"/>
    <d v="1970-07-14T00:00:00"/>
    <s v="Masculino"/>
    <s v="Sem Deficiência"/>
    <s v="Sem Informação"/>
    <s v="ZIMA BAIMA SOUSA"/>
    <x v="1"/>
    <s v="Parda"/>
  </r>
  <r>
    <n v="918508"/>
    <n v="9"/>
    <x v="36"/>
    <x v="36"/>
    <s v="CIEP DR. ERNESTO (CHE) GUEVARA"/>
    <s v="Municipal"/>
    <s v="Urbana"/>
    <n v="1618333"/>
    <n v="171"/>
    <x v="0"/>
    <s v="Regular"/>
    <s v="Noite"/>
    <n v="2010093403337"/>
    <m/>
    <s v="JOSEFA FRANCISCA DA CONCEIÇÃO"/>
    <d v="1973-12-11T00:00:00"/>
    <s v="Feminino"/>
    <s v="Sem Deficiência"/>
    <s v="Sem Informação"/>
    <s v="INES FRANCISCA DA CONCEIÇÃO"/>
    <x v="0"/>
    <s v="Parda"/>
  </r>
  <r>
    <n v="1120019"/>
    <n v="11"/>
    <x v="37"/>
    <x v="37"/>
    <s v="EM RODRIGO OTÁVIO"/>
    <s v="Municipal"/>
    <s v="Urbana"/>
    <n v="1620849"/>
    <n v="171"/>
    <x v="0"/>
    <s v="Regular"/>
    <s v="Noite"/>
    <n v="2003083102625"/>
    <m/>
    <s v="ALESSANDRA DANTAS"/>
    <d v="1984-01-06T00:00:00"/>
    <s v="Feminino"/>
    <s v="Sem Deficiência"/>
    <s v="Sem Informação"/>
    <s v="ANGELA MARIA DANTAS"/>
    <x v="1"/>
    <s v="Sem Informação"/>
  </r>
  <r>
    <n v="431502"/>
    <n v="4"/>
    <x v="11"/>
    <x v="11"/>
    <s v="CIEP GRACILIANO RAMOS"/>
    <s v="Municipal"/>
    <s v="Urbana"/>
    <n v="1622393"/>
    <n v="171"/>
    <x v="0"/>
    <s v="Regular"/>
    <s v="Noite"/>
    <n v="2011036001762"/>
    <m/>
    <s v="JONE SIMÕES DE CARVALHO"/>
    <d v="1971-05-17T00:00:00"/>
    <s v="Masculino"/>
    <s v="  Transtorno do espectro autista"/>
    <s v="Sem Informação"/>
    <s v="MARLENE SIMÕES DE CARVALHO"/>
    <x v="1"/>
    <s v="Branca"/>
  </r>
  <r>
    <n v="622006"/>
    <n v="6"/>
    <x v="38"/>
    <x v="38"/>
    <s v="EM ANTENOR NASCENTES"/>
    <s v="Municipal"/>
    <s v="Urbana"/>
    <n v="1615254"/>
    <n v="171"/>
    <x v="0"/>
    <s v="Regular"/>
    <s v="Noite"/>
    <n v="2007039605415"/>
    <m/>
    <s v="FRANKLIN DA CONCEIÇÃO GIL"/>
    <d v="1996-07-02T00:00:00"/>
    <s v="Masculino"/>
    <s v=" Deficiência intelectual"/>
    <s v="Sem Informação"/>
    <s v="APARECIDA DA CONCEIÇÃO GIL"/>
    <x v="1"/>
    <s v="Branca"/>
  </r>
  <r>
    <n v="1019013"/>
    <n v="10"/>
    <x v="39"/>
    <x v="39"/>
    <s v="EM BENTO DO AMARAL COUTINHO"/>
    <s v="Municipal"/>
    <s v="Urbana"/>
    <n v="1612832"/>
    <n v="171"/>
    <x v="0"/>
    <s v="Regular"/>
    <s v="Noite"/>
    <n v="2004095103476"/>
    <m/>
    <s v="RITA DO CARMO FURTUNATO"/>
    <d v="1964-03-12T00:00:00"/>
    <s v="Feminino"/>
    <s v="Sem Deficiência"/>
    <s v="Sem Informação"/>
    <s v="MARIA DAS DORES DO CARMO"/>
    <x v="0"/>
    <s v="Parda"/>
  </r>
  <r>
    <n v="622022"/>
    <n v="6"/>
    <x v="40"/>
    <x v="40"/>
    <s v="EM ROSE KLABIN"/>
    <s v="Municipal"/>
    <s v="Urbana"/>
    <n v="1615794"/>
    <n v="171"/>
    <x v="0"/>
    <s v="Regular"/>
    <s v="Noite"/>
    <n v="2010069500981"/>
    <m/>
    <s v="PATRICK HENRIQUE DOS SANTOS VIANA"/>
    <d v="2003-06-06T00:00:00"/>
    <s v="Masculino"/>
    <s v=" Deficiência intelectual"/>
    <s v="Sem Informação"/>
    <s v="PATRICIA DOS SANTOS VIANA"/>
    <x v="0"/>
    <s v="Branca"/>
  </r>
  <r>
    <n v="817064"/>
    <n v="8"/>
    <x v="7"/>
    <x v="7"/>
    <s v="EM MARIETA DA CUNHA DA SILVA"/>
    <s v="Municipal"/>
    <s v="Urbana"/>
    <n v="1610179"/>
    <n v="171"/>
    <x v="0"/>
    <s v="Regular"/>
    <s v="Noite"/>
    <n v="2011082901550"/>
    <m/>
    <s v="RAUAN MATEUS DE SOUZA COUTO"/>
    <d v="2005-08-19T00:00:00"/>
    <s v="Masculino"/>
    <s v="Sem Deficiência"/>
    <s v="Sem Informação"/>
    <s v="CAMILLA CRISTINA DE SOUZA COUTO"/>
    <x v="0"/>
    <s v="Parda"/>
  </r>
  <r>
    <n v="209026"/>
    <n v="2"/>
    <x v="41"/>
    <x v="41"/>
    <s v="EM PROFESSOR LOURENÇO FILHO"/>
    <s v="Municipal"/>
    <s v="Urbana"/>
    <n v="1622825"/>
    <n v="171"/>
    <x v="0"/>
    <s v="Regular"/>
    <s v="Noite"/>
    <n v="2013016201096"/>
    <m/>
    <s v="ANDRÉ LUIZ DA SILVA SOUZA"/>
    <d v="2002-05-26T00:00:00"/>
    <s v="Masculino"/>
    <s v="Sem Deficiência"/>
    <s v="Sem Informação"/>
    <s v="SONICLEIDE DA SILVA SOUZA"/>
    <x v="1"/>
    <s v="Parda"/>
  </r>
  <r>
    <n v="918203"/>
    <n v="9"/>
    <x v="34"/>
    <x v="34"/>
    <s v="CIEP CLEMENTINA DE JESUS"/>
    <s v="Municipal"/>
    <s v="Urbana"/>
    <n v="1601815"/>
    <n v="171"/>
    <x v="0"/>
    <s v="Regular"/>
    <s v="Noite"/>
    <n v="1999085903034"/>
    <m/>
    <s v="VALERIA ARAÚJO"/>
    <d v="1986-03-17T00:00:00"/>
    <s v="Feminino"/>
    <s v="Sem Deficiência"/>
    <s v="SEBASTIÃO DE ARAÚJO"/>
    <s v="MARIA DO CARMO ALBUQUERQUE"/>
    <x v="0"/>
    <s v="Sem Informação"/>
  </r>
  <r>
    <n v="312501"/>
    <n v="3"/>
    <x v="42"/>
    <x v="42"/>
    <s v="CIEP PATRICE LUMUMBA"/>
    <s v="Municipal"/>
    <s v="Urbana"/>
    <n v="1616859"/>
    <n v="171"/>
    <x v="0"/>
    <s v="Regular"/>
    <s v="Noite"/>
    <n v="2011037902623"/>
    <m/>
    <s v="JOSÉ NILSON DA SILVA"/>
    <d v="1973-02-24T00:00:00"/>
    <s v="Masculino"/>
    <s v="Sem Deficiência"/>
    <s v="Sem Informação"/>
    <s v="ADELIA ROSENA DA SILVA"/>
    <x v="0"/>
    <s v="Parda"/>
  </r>
  <r>
    <n v="410012"/>
    <n v="4"/>
    <x v="27"/>
    <x v="27"/>
    <s v="EM CLOTILDE GUIMARÃES"/>
    <s v="Municipal"/>
    <s v="Urbana"/>
    <n v="1604418"/>
    <n v="276"/>
    <x v="0"/>
    <s v="Regular"/>
    <s v="Noite"/>
    <n v="2012030103197"/>
    <m/>
    <s v="MARIA DE FÁTIMA SANTOS DA SILVA COSTA"/>
    <d v="1987-07-11T00:00:00"/>
    <s v="Feminino"/>
    <s v="Sem Deficiência"/>
    <s v="Sem Informação"/>
    <s v="MARIA DA GLÓRIA SANTOS DA SILVA"/>
    <x v="0"/>
    <s v="Parda"/>
  </r>
  <r>
    <n v="1120502"/>
    <n v="11"/>
    <x v="3"/>
    <x v="3"/>
    <s v="CIEP JOÃO MANGABEIRA"/>
    <s v="Municipal"/>
    <s v="Urbana"/>
    <n v="1604964"/>
    <n v="171"/>
    <x v="0"/>
    <s v="Regular"/>
    <s v="Noite"/>
    <n v="2011037903263"/>
    <m/>
    <s v="MARIA JOSE LOPES"/>
    <d v="1971-12-30T00:00:00"/>
    <s v="Feminino"/>
    <s v="Sem Deficiência"/>
    <s v="Sem Informação"/>
    <s v="MARIA AMÉLIA LOPES"/>
    <x v="2"/>
    <s v="Preta"/>
  </r>
  <r>
    <n v="102504"/>
    <n v="1"/>
    <x v="2"/>
    <x v="2"/>
    <s v="CIEP AVENIDA DOS DESFILES"/>
    <s v="Municipal"/>
    <s v="Urbana"/>
    <n v="1610512"/>
    <n v="171"/>
    <x v="0"/>
    <s v="Regular"/>
    <s v="Tarde"/>
    <n v="2013001600500"/>
    <m/>
    <s v="PÂMELA SOUSA DO NASCIMENTO"/>
    <d v="2004-02-13T00:00:00"/>
    <s v="Feminino"/>
    <s v="Sem Deficiência"/>
    <s v="Sem Informação"/>
    <s v="PRISCILA SOUSA DO NASCIMENTO"/>
    <x v="2"/>
    <s v="Branca"/>
  </r>
  <r>
    <n v="1026008"/>
    <n v="10"/>
    <x v="43"/>
    <x v="43"/>
    <s v="EM ENGENHEIRO GASTÃO RANGEL"/>
    <s v="Municipal"/>
    <s v="Urbana"/>
    <n v="1613008"/>
    <n v="171"/>
    <x v="0"/>
    <s v="Regular"/>
    <s v="Noite"/>
    <n v="2009101903689"/>
    <m/>
    <s v="MARIA JOSE DA CONCEIÇAO SILVA"/>
    <d v="1954-01-24T00:00:00"/>
    <s v="Feminino"/>
    <s v="Sem Deficiência"/>
    <s v="Sem Informação"/>
    <s v="JOSEFA MARIA DA CONCEIÇÃO"/>
    <x v="0"/>
    <s v="Parda"/>
  </r>
  <r>
    <n v="1026008"/>
    <n v="10"/>
    <x v="43"/>
    <x v="43"/>
    <s v="EM ENGENHEIRO GASTÃO RANGEL"/>
    <s v="Municipal"/>
    <s v="Urbana"/>
    <n v="1613008"/>
    <n v="171"/>
    <x v="0"/>
    <s v="Regular"/>
    <s v="Noite"/>
    <n v="2008102406176"/>
    <m/>
    <s v="MARILENE JESUS DOS SANTOS"/>
    <d v="1977-07-31T00:00:00"/>
    <s v="Feminino"/>
    <s v="Sem Deficiência"/>
    <s v="Sem Informação"/>
    <s v="MARIA CELESTE JESUS PEREIRA"/>
    <x v="0"/>
    <s v="Pard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01063701446"/>
    <m/>
    <s v="LUIZ EDUARDO DE SOUZA BARBOSA"/>
    <d v="1993-01-16T00:00:00"/>
    <s v="Masculino"/>
    <s v=" Baixa visão"/>
    <s v="MARCELO DA SILVA BARBOSA"/>
    <s v="LUCIA HELENA DE SOUZA BARBOSA"/>
    <x v="2"/>
    <s v="Branca"/>
  </r>
  <r>
    <n v="430503"/>
    <n v="4"/>
    <x v="4"/>
    <x v="4"/>
    <s v="CIEP LEONEL DE MOURA BRIZOLA"/>
    <s v="Municipal"/>
    <s v="Urbana"/>
    <n v="1606826"/>
    <n v="171"/>
    <x v="0"/>
    <s v="Regular"/>
    <s v="Noite"/>
    <n v="2002030101260"/>
    <m/>
    <s v="ALICE CRISTINA DE OLIVEIRA GOMES"/>
    <d v="1988-05-23T00:00:00"/>
    <s v="Feminino"/>
    <s v=" Deficiência intelectual"/>
    <s v="Sem Informação"/>
    <s v="GILSEIA DE OLIVEIRA GOMES"/>
    <x v="0"/>
    <s v="Parda"/>
  </r>
  <r>
    <n v="430201"/>
    <n v="4"/>
    <x v="0"/>
    <x v="0"/>
    <s v="CIEP MINISTRO GUSTAVO CAPANEMA"/>
    <s v="Municipal"/>
    <s v="Urbana"/>
    <n v="1612598"/>
    <n v="172"/>
    <x v="0"/>
    <s v="Regular"/>
    <s v="Noite"/>
    <n v="2002040303540"/>
    <m/>
    <s v="MOISES HORTENCIO DA SILVA"/>
    <d v="1995-10-22T00:00:00"/>
    <s v="Masculino"/>
    <s v="Sem Deficiência"/>
    <s v="Sem Informação"/>
    <s v="JOSEANE HORTENCIO DA SILVA"/>
    <x v="0"/>
    <s v="Parda"/>
  </r>
  <r>
    <n v="430201"/>
    <n v="4"/>
    <x v="0"/>
    <x v="0"/>
    <s v="CIEP MINISTRO GUSTAVO CAPANEMA"/>
    <s v="Municipal"/>
    <s v="Urbana"/>
    <n v="1612598"/>
    <n v="172"/>
    <x v="0"/>
    <s v="Regular"/>
    <s v="Noite"/>
    <n v="2012039603231"/>
    <m/>
    <s v="THUANE MILENA LOPES DOS SANTOS"/>
    <d v="2002-10-01T00:00:00"/>
    <s v="Feminino"/>
    <s v="Sem Deficiência"/>
    <s v="Sem Informação"/>
    <s v="NATALIA LOPES DOS SANTOS"/>
    <x v="0"/>
    <s v="Parda"/>
  </r>
  <r>
    <n v="410021"/>
    <n v="4"/>
    <x v="44"/>
    <x v="44"/>
    <s v="EM BRASIL"/>
    <s v="Municipal"/>
    <s v="Urbana"/>
    <n v="1613561"/>
    <n v="171"/>
    <x v="0"/>
    <s v="Regular"/>
    <s v="Noite"/>
    <n v="2007053100392"/>
    <m/>
    <s v="PRECIOSA DA SILVA MERENCIO"/>
    <d v="2002-03-27T00:00:00"/>
    <s v="Feminino"/>
    <s v="  Transtorno do espectro autista"/>
    <s v="Sem Informação"/>
    <s v="VÂNIA MERENCIO VIEIRA DA SILVA"/>
    <x v="0"/>
    <s v="Branca"/>
  </r>
  <r>
    <n v="1120019"/>
    <n v="11"/>
    <x v="37"/>
    <x v="37"/>
    <s v="EM RODRIGO OTÁVIO"/>
    <s v="Municipal"/>
    <s v="Urbana"/>
    <n v="1620849"/>
    <n v="171"/>
    <x v="0"/>
    <s v="Regular"/>
    <s v="Noite"/>
    <n v="2003036801971"/>
    <m/>
    <s v="JESSICA VITORINO SILVERIO"/>
    <d v="1989-06-05T00:00:00"/>
    <s v="Feminino"/>
    <s v="Sem Deficiência"/>
    <s v="Sem Informação"/>
    <s v="ELIGIA VITORINO SILVERIO"/>
    <x v="1"/>
    <s v="Não declarada"/>
  </r>
  <r>
    <n v="817064"/>
    <n v="8"/>
    <x v="7"/>
    <x v="7"/>
    <s v="EM MARIETA DA CUNHA DA SILVA"/>
    <s v="Municipal"/>
    <s v="Urbana"/>
    <n v="1610179"/>
    <n v="171"/>
    <x v="0"/>
    <s v="Regular"/>
    <s v="Noite"/>
    <n v="2023075800275"/>
    <m/>
    <s v="MARINA ZACHARIAS BATISTA"/>
    <d v="1964-02-09T00:00:00"/>
    <s v="Feminino"/>
    <s v="Sem Deficiência"/>
    <s v="GERALDO JOSÉ BATISTA"/>
    <s v="MARLENE ROCHA BATISTA"/>
    <x v="1"/>
    <s v="Parda"/>
  </r>
  <r>
    <n v="1019210"/>
    <n v="10"/>
    <x v="45"/>
    <x v="45"/>
    <s v="CIEP ALBERTO PASQUALINE"/>
    <s v="Municipal"/>
    <s v="Urbana"/>
    <n v="1599999"/>
    <n v="171"/>
    <x v="0"/>
    <s v="Regular"/>
    <s v="Noite"/>
    <n v="2009100805616"/>
    <m/>
    <s v="MARGARIDA DA SILVA MOTA"/>
    <d v="1946-08-12T00:00:00"/>
    <s v="Feminino"/>
    <s v="Sem Deficiência"/>
    <s v="JOÃO PEREIRA DA SILVA"/>
    <s v="MARIA AMARA DA SILVA"/>
    <x v="0"/>
    <s v="Branca"/>
  </r>
  <r>
    <n v="101501"/>
    <n v="1"/>
    <x v="46"/>
    <x v="46"/>
    <s v="CIEP HENFIL"/>
    <s v="Municipal"/>
    <s v="Urbana"/>
    <n v="1613099"/>
    <n v="171"/>
    <x v="0"/>
    <s v="Regular"/>
    <s v="Noite"/>
    <n v="2006001105581"/>
    <m/>
    <s v="RYAN CHARLLES MAGALHÃES"/>
    <d v="2001-12-01T00:00:00"/>
    <s v="Masculino"/>
    <s v="Sem Deficiência"/>
    <s v="Sem Informação"/>
    <s v="ROSEMERE DE JESUS MAGALHÃES"/>
    <x v="0"/>
    <s v="Parda"/>
  </r>
  <r>
    <n v="1019210"/>
    <n v="10"/>
    <x v="45"/>
    <x v="45"/>
    <s v="CIEP ALBERTO PASQUALINE"/>
    <s v="Municipal"/>
    <s v="Urbana"/>
    <n v="1599999"/>
    <n v="171"/>
    <x v="0"/>
    <s v="Regular"/>
    <s v="Noite"/>
    <n v="2012037903369"/>
    <m/>
    <s v="WILDES JUNIOR DO NASCIMENTO"/>
    <d v="2002-12-11T00:00:00"/>
    <s v="Masculino"/>
    <s v="Sem Deficiência"/>
    <s v="Sem Informação"/>
    <s v="RITA DE CÁSSIA DO NASCIMENTO"/>
    <x v="1"/>
    <s v="Preta"/>
  </r>
  <r>
    <n v="102007"/>
    <n v="1"/>
    <x v="47"/>
    <x v="47"/>
    <s v="EM ORLANDO VILLAS BOAS"/>
    <s v="Municipal"/>
    <s v="Urbana"/>
    <n v="1600131"/>
    <n v="173"/>
    <x v="0"/>
    <s v="Regular"/>
    <s v="Noite"/>
    <n v="2004002405540"/>
    <m/>
    <s v="ADEILTON SOARES DOS SANTOS"/>
    <d v="1975-07-10T00:00:00"/>
    <s v="Masculino"/>
    <s v="Sem Deficiência"/>
    <s v="Sem Informação"/>
    <s v="ANA MARIA DA CONCEIÇÃO"/>
    <x v="0"/>
    <s v="Parda"/>
  </r>
  <r>
    <n v="817502"/>
    <n v="8"/>
    <x v="48"/>
    <x v="48"/>
    <s v="CIEP PROFESSORA CÉLIA MARTINS MENNA BARRETO"/>
    <s v="Municipal"/>
    <s v="Urbana"/>
    <n v="1598780"/>
    <n v="171"/>
    <x v="0"/>
    <s v="Regular"/>
    <s v="Noite"/>
    <n v="2013082400484"/>
    <m/>
    <s v="ANDREIA BAPTISTA BORGES DA SILVA SOARES"/>
    <d v="1973-06-21T00:00:00"/>
    <s v="Feminino"/>
    <s v="Sem Deficiência"/>
    <s v="JOSE BORGES DA SILVA"/>
    <s v="MARIA BAPTISTA DA SILVA"/>
    <x v="1"/>
    <s v="Sem Informação"/>
  </r>
  <r>
    <n v="1019013"/>
    <n v="10"/>
    <x v="39"/>
    <x v="39"/>
    <s v="EM BENTO DO AMARAL COUTINHO"/>
    <s v="Municipal"/>
    <s v="Urbana"/>
    <n v="1612833"/>
    <n v="172"/>
    <x v="0"/>
    <s v="Regular"/>
    <s v="Noite"/>
    <n v="2010095302171"/>
    <m/>
    <s v="LENILDA DA PENHA ALVARO"/>
    <d v="1954-10-12T00:00:00"/>
    <s v="Feminino"/>
    <s v="Sem Deficiência"/>
    <s v="Sem Informação"/>
    <s v="MARIA DA PENHA ALVARO"/>
    <x v="0"/>
    <s v="Preta"/>
  </r>
  <r>
    <n v="313035"/>
    <n v="3"/>
    <x v="49"/>
    <x v="49"/>
    <s v="EM EDGARD SUSSEKIND DE MENDONÇA"/>
    <s v="Municipal"/>
    <s v="Urbana"/>
    <n v="1612285"/>
    <n v="171"/>
    <x v="0"/>
    <s v="Regular"/>
    <s v="Noite"/>
    <n v="2022024900070"/>
    <m/>
    <s v="LENILDA DE JESUS DE OLIVEIRA"/>
    <d v="1971-11-04T00:00:00"/>
    <s v="Feminino"/>
    <s v="Sem Deficiência"/>
    <s v="MARIA DO CARMO MOREIRA DE JESUS"/>
    <s v="DANIEL GRACILIANO DE JESUS"/>
    <x v="0"/>
    <s v="Parda"/>
  </r>
  <r>
    <n v="1019013"/>
    <n v="10"/>
    <x v="39"/>
    <x v="39"/>
    <s v="EM BENTO DO AMARAL COUTINHO"/>
    <s v="Municipal"/>
    <s v="Urbana"/>
    <n v="1612832"/>
    <n v="171"/>
    <x v="0"/>
    <s v="Regular"/>
    <s v="Noite"/>
    <n v="2005095101978"/>
    <m/>
    <s v="PAULA JOSÉ DA SILVA"/>
    <d v="1988-08-09T00:00:00"/>
    <s v="Feminino"/>
    <s v="Sem Deficiência"/>
    <s v="Sem Informação"/>
    <s v="NEIDE JOSÉ DA SILVA"/>
    <x v="0"/>
    <s v="Parda"/>
  </r>
  <r>
    <n v="918203"/>
    <n v="9"/>
    <x v="34"/>
    <x v="34"/>
    <s v="CIEP CLEMENTINA DE JESUS"/>
    <s v="Municipal"/>
    <s v="Urbana"/>
    <n v="1601815"/>
    <n v="171"/>
    <x v="0"/>
    <s v="Regular"/>
    <s v="Noite"/>
    <n v="2008101902331"/>
    <m/>
    <s v="MERCIA MARIA DA SILVA"/>
    <d v="1978-08-04T00:00:00"/>
    <s v="Feminino"/>
    <s v="Sem Deficiência"/>
    <s v="Sem Informação"/>
    <s v="MARCIA MARIA DA SILVA"/>
    <x v="0"/>
    <s v="Branca"/>
  </r>
  <r>
    <n v="1019047"/>
    <n v="10"/>
    <x v="50"/>
    <x v="50"/>
    <s v="EM JOAQUIM DA SILVA GOMES"/>
    <s v="Municipal"/>
    <s v="Urbana"/>
    <n v="1598925"/>
    <n v="171"/>
    <x v="0"/>
    <s v="Regular"/>
    <s v="Noite"/>
    <n v="2004100705971"/>
    <m/>
    <s v="ROSE JANE FRANCISCO NASCIMENTO"/>
    <d v="1977-01-02T00:00:00"/>
    <s v="Feminino"/>
    <s v="Sem Deficiência"/>
    <s v="Sem Informação"/>
    <s v="MARIA DAS GRAÇAS DO NASCIMNETO"/>
    <x v="2"/>
    <s v="Branca"/>
  </r>
  <r>
    <n v="205003"/>
    <n v="2"/>
    <x v="51"/>
    <x v="51"/>
    <s v="EM DOUTOR CÍCERO PENNA"/>
    <s v="Municipal"/>
    <s v="Urbana"/>
    <n v="1623055"/>
    <n v="174"/>
    <x v="0"/>
    <s v="Regular"/>
    <s v="Noite"/>
    <n v="2012001103371"/>
    <m/>
    <s v="PRISCILA MARIA DO ESPIRITO SANTO"/>
    <d v="2001-10-28T00:00:00"/>
    <s v="Feminino"/>
    <s v="Sem Deficiência"/>
    <s v="Sem Informação"/>
    <s v="MARCIA MARIA DO ESPIRITO SANTO"/>
    <x v="0"/>
    <s v="Parda"/>
  </r>
  <r>
    <n v="724502"/>
    <n v="7"/>
    <x v="52"/>
    <x v="52"/>
    <s v="CIEP MARGARET MEE"/>
    <s v="Municipal"/>
    <s v="Urbana"/>
    <n v="1617120"/>
    <n v="172"/>
    <x v="0"/>
    <s v="Regular"/>
    <s v="Noite"/>
    <n v="2022069401641"/>
    <m/>
    <s v="MARIA JOSÉ PEREIRA DA SILVA "/>
    <d v="1980-11-21T00:00:00"/>
    <s v="Feminino"/>
    <s v="Sem Deficiência"/>
    <s v="MAURO JOSÉ DA SILVA"/>
    <s v="MARIA PEREIRA DOS SANTOS"/>
    <x v="0"/>
    <s v="Branc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08107700111"/>
    <m/>
    <s v="JOÃO PEDRO DOS SANTOS"/>
    <d v="2007-08-26T00:00:00"/>
    <s v="Masculino"/>
    <s v="Sem Deficiência"/>
    <s v="Sem Informação"/>
    <s v="FERNANDA MARCIANO DOS SANTOS"/>
    <x v="0"/>
    <s v="Parda"/>
  </r>
  <r>
    <n v="102504"/>
    <n v="1"/>
    <x v="2"/>
    <x v="2"/>
    <s v="CIEP AVENIDA DOS DESFILES"/>
    <s v="Municipal"/>
    <s v="Urbana"/>
    <n v="1610512"/>
    <n v="171"/>
    <x v="0"/>
    <s v="Regular"/>
    <s v="Tarde"/>
    <n v="2009002902161"/>
    <m/>
    <s v="KAILAYNE DE SOUZA PINTO"/>
    <d v="2002-07-26T00:00:00"/>
    <s v="Feminino"/>
    <s v="Sem Deficiência"/>
    <s v="Sem Informação"/>
    <s v="ADRIANA EMÍLIA DE SOUZA PINTO"/>
    <x v="0"/>
    <s v="Parda"/>
  </r>
  <r>
    <n v="918505"/>
    <n v="9"/>
    <x v="9"/>
    <x v="9"/>
    <s v="CIEP ANITA MALFATTI"/>
    <s v="Municipal"/>
    <s v="Urbana"/>
    <n v="1615590"/>
    <n v="171"/>
    <x v="0"/>
    <s v="Regular"/>
    <s v="Noite"/>
    <n v="2005093501847"/>
    <m/>
    <s v="FELIPE AUGUSTO DOS SANTOS REIS"/>
    <d v="1993-07-01T00:00:00"/>
    <s v="Masculino"/>
    <s v="  Transtorno do espectro autista"/>
    <s v="JÚLIO CESAR DOS REIS"/>
    <s v="JOSÉLIA FERNANDES DOS SANTOS REIS"/>
    <x v="0"/>
    <s v="Parda"/>
  </r>
  <r>
    <n v="1019210"/>
    <n v="10"/>
    <x v="45"/>
    <x v="45"/>
    <s v="CIEP ALBERTO PASQUALINE"/>
    <s v="Municipal"/>
    <s v="Urbana"/>
    <n v="1599999"/>
    <n v="171"/>
    <x v="0"/>
    <s v="Regular"/>
    <s v="Noite"/>
    <n v="2008100805430"/>
    <m/>
    <s v="MARTA VIEIRA DE MELO"/>
    <d v="1984-02-29T00:00:00"/>
    <s v="Feminino"/>
    <s v="Sem Deficiência"/>
    <s v="Sem Informação"/>
    <s v="MARIA REGINA VIEIRA DE MELO"/>
    <x v="0"/>
    <s v="Branca"/>
  </r>
  <r>
    <n v="1019210"/>
    <n v="10"/>
    <x v="45"/>
    <x v="45"/>
    <s v="CIEP ALBERTO PASQUALINE"/>
    <s v="Municipal"/>
    <s v="Urbana"/>
    <n v="1599999"/>
    <n v="171"/>
    <x v="0"/>
    <s v="Regular"/>
    <s v="Noite"/>
    <n v="2010100807256"/>
    <m/>
    <s v="MARIA DE LOURDES AVELINA DOS SANTOS"/>
    <d v="1949-06-06T00:00:00"/>
    <s v="Feminino"/>
    <s v="Sem Deficiência"/>
    <s v="Sem Informação"/>
    <s v="FRANCISCA AVELINA DOS SANTOS"/>
    <x v="0"/>
    <s v="Pard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03103305712"/>
    <m/>
    <s v="CARLOS VINICIOS LIMA"/>
    <d v="1993-11-27T00:00:00"/>
    <s v="Masculino"/>
    <s v="Sem Deficiência"/>
    <s v="Sem Informação"/>
    <s v="LUCIMAR CANDIDO DE LIMA"/>
    <x v="1"/>
    <s v="Preta"/>
  </r>
  <r>
    <n v="1019210"/>
    <n v="10"/>
    <x v="45"/>
    <x v="45"/>
    <s v="CIEP ALBERTO PASQUALINE"/>
    <s v="Municipal"/>
    <s v="Urbana"/>
    <n v="1599999"/>
    <n v="171"/>
    <x v="0"/>
    <s v="Regular"/>
    <s v="Noite"/>
    <n v="2010100810346"/>
    <m/>
    <s v="MARIA JOSÉ INÁCIO DOS SANTOS"/>
    <d v="1933-12-27T00:00:00"/>
    <s v="Feminino"/>
    <s v="Sem Deficiência"/>
    <s v="Sem Informação"/>
    <s v="TERCILIA MARIA DA CONCEIÇÃO"/>
    <x v="0"/>
    <s v="Não declarada"/>
  </r>
  <r>
    <n v="312009"/>
    <n v="3"/>
    <x v="54"/>
    <x v="54"/>
    <s v="EM GEORGE SUMNER"/>
    <s v="Municipal"/>
    <s v="Urbana"/>
    <n v="1617222"/>
    <n v="171"/>
    <x v="0"/>
    <s v="Regular"/>
    <s v="Noite"/>
    <n v="2023017900289"/>
    <m/>
    <s v="LUCELENA EDUARDO DOS SANTOS"/>
    <d v="1984-12-24T00:00:00"/>
    <s v="Feminino"/>
    <s v="Sem Deficiência"/>
    <s v="NÃO CONSTA"/>
    <s v="MARIA MADALENA EDUARDO DOS SANTOS"/>
    <x v="1"/>
    <s v="Preta"/>
  </r>
  <r>
    <n v="622007"/>
    <n v="6"/>
    <x v="13"/>
    <x v="13"/>
    <s v="EM ALEXANDRE FARAH"/>
    <s v="Municipal"/>
    <s v="Urbana"/>
    <n v="1599780"/>
    <n v="171"/>
    <x v="0"/>
    <s v="Regular"/>
    <s v="Noite"/>
    <n v="2011051705970"/>
    <m/>
    <s v="DAMIANA DE OLIVEIRA"/>
    <d v="1974-08-05T00:00:00"/>
    <s v="Feminino"/>
    <s v="Sem Deficiência"/>
    <s v="Sem Informação"/>
    <s v="JANDIRA BENTO DE OLIVEIRA"/>
    <x v="0"/>
    <s v="Preta"/>
  </r>
  <r>
    <n v="625018"/>
    <n v="6"/>
    <x v="55"/>
    <x v="55"/>
    <s v="EM COMANDANTE ARNALDO VARELLA"/>
    <s v="Municipal"/>
    <s v="Urbana"/>
    <n v="1602861"/>
    <n v="171"/>
    <x v="0"/>
    <s v="Regular"/>
    <s v="Noite"/>
    <n v="2023056100051"/>
    <m/>
    <s v="IRACY LOURDES DA SILVA DO NASCIMENTO"/>
    <d v="1954-03-22T00:00:00"/>
    <s v="Feminino"/>
    <s v="Sem Deficiência"/>
    <s v="GERALDO MARCIANO DA SILVA"/>
    <s v="MARIA DE LOURDES PIRES "/>
    <x v="0"/>
    <s v="Preta"/>
  </r>
  <r>
    <n v="724022"/>
    <n v="7"/>
    <x v="56"/>
    <x v="56"/>
    <s v="EM COMUNIDADE DE VARGEM GRANDE"/>
    <s v="Municipal"/>
    <s v="Urbana"/>
    <n v="1605595"/>
    <n v="171"/>
    <x v="0"/>
    <s v="Regular"/>
    <s v="Noite"/>
    <n v="2022069000680"/>
    <m/>
    <s v="ADEIR SERGIO MOURA"/>
    <d v="1964-07-23T00:00:00"/>
    <s v="Feminino"/>
    <s v="Sem Deficiência"/>
    <s v="JOÃO DE MOURA"/>
    <s v="EBER SERGIO PEREIRA"/>
    <x v="0"/>
    <s v="Branca"/>
  </r>
  <r>
    <n v="622007"/>
    <n v="6"/>
    <x v="13"/>
    <x v="13"/>
    <s v="EM ALEXANDRE FARAH"/>
    <s v="Municipal"/>
    <s v="Urbana"/>
    <n v="1599780"/>
    <n v="171"/>
    <x v="0"/>
    <s v="Regular"/>
    <s v="Noite"/>
    <n v="2010051804945"/>
    <m/>
    <s v="ADRIANA DA SILVA SABINO"/>
    <d v="1971-04-19T00:00:00"/>
    <s v="Feminino"/>
    <s v="Sem Deficiência"/>
    <s v="Sem Informação"/>
    <s v="MARIA APARECIDA DA SILVA"/>
    <x v="0"/>
    <s v="Preta"/>
  </r>
  <r>
    <n v="625005"/>
    <n v="6"/>
    <x v="57"/>
    <x v="57"/>
    <s v="EM CHARLES ANDERSON WEAVER"/>
    <s v="Municipal"/>
    <s v="Urbana"/>
    <n v="1605114"/>
    <n v="171"/>
    <x v="0"/>
    <s v="Regular"/>
    <s v="Noite"/>
    <n v="2007058103799"/>
    <m/>
    <s v="MARCIA MARIA DOS SANTOS"/>
    <d v="1962-02-13T00:00:00"/>
    <s v="Feminino"/>
    <s v="Sem Deficiência"/>
    <s v="Sem Informação"/>
    <s v="ANA GILDA BASTOS DOS SANTOS"/>
    <x v="0"/>
    <s v="Preta"/>
  </r>
  <r>
    <n v="312002"/>
    <n v="3"/>
    <x v="58"/>
    <x v="58"/>
    <s v="EM ALCIDE DE GASPERI"/>
    <s v="Municipal"/>
    <s v="Urbana"/>
    <n v="1613402"/>
    <n v="171"/>
    <x v="0"/>
    <s v="Regular"/>
    <s v="Noite"/>
    <n v="2010018700796"/>
    <m/>
    <s v="WELISOM SILVA PEIXOTO"/>
    <d v="2004-12-21T00:00:00"/>
    <s v="Masculino"/>
    <s v="Sem Deficiência"/>
    <s v="Sem Informação"/>
    <s v="ROSILENE SILVA PEIXOTO"/>
    <x v="0"/>
    <s v="Preta"/>
  </r>
  <r>
    <n v="918041"/>
    <n v="9"/>
    <x v="59"/>
    <x v="59"/>
    <s v="EM ANTONIA VARGAS CUQUEJO"/>
    <s v="Municipal"/>
    <s v="Urbana"/>
    <n v="1610785"/>
    <n v="171"/>
    <x v="0"/>
    <s v="Regular"/>
    <s v="Noite"/>
    <n v="2009088150431"/>
    <m/>
    <s v="MARIA DE FÁTIMA MARQUES VIANA"/>
    <d v="1968-03-31T00:00:00"/>
    <s v="Feminino"/>
    <s v="Sem Deficiência"/>
    <s v="Sem Informação"/>
    <s v="RAIMUNDA MARQUES VIANA"/>
    <x v="0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05047101394"/>
    <m/>
    <s v="FABIANA DE PAULA SOUZA"/>
    <d v="1987-05-30T00:00:00"/>
    <s v="Feminino"/>
    <s v="Sem Deficiência"/>
    <s v="Sem Informação"/>
    <s v="GILMAR DE PAULA SOUZA"/>
    <x v="1"/>
    <s v="Preta"/>
  </r>
  <r>
    <n v="431502"/>
    <n v="4"/>
    <x v="11"/>
    <x v="11"/>
    <s v="CIEP GRACILIANO RAMOS"/>
    <s v="Municipal"/>
    <s v="Urbana"/>
    <n v="1622393"/>
    <n v="171"/>
    <x v="0"/>
    <s v="Regular"/>
    <s v="Noite"/>
    <n v="2013035500281"/>
    <m/>
    <s v="RAFAEL AMARAL"/>
    <d v="1987-06-15T00:00:00"/>
    <s v="Masculino"/>
    <s v="Sem Deficiência"/>
    <s v="Sem Informação"/>
    <s v="SANDRA DO AMARAL"/>
    <x v="1"/>
    <s v="Não declarada"/>
  </r>
  <r>
    <n v="625018"/>
    <n v="6"/>
    <x v="55"/>
    <x v="55"/>
    <s v="EM COMANDANTE ARNALDO VARELLA"/>
    <s v="Municipal"/>
    <s v="Urbana"/>
    <n v="1602861"/>
    <n v="171"/>
    <x v="0"/>
    <s v="Regular"/>
    <s v="Noite"/>
    <n v="2012056106967"/>
    <m/>
    <s v="FLAVIA CRISTINA BARBOSA"/>
    <d v="1974-10-16T00:00:00"/>
    <s v="Feminino"/>
    <s v="Sem Deficiência"/>
    <s v="Sem Informação"/>
    <s v="IOLANDA BARBOSA"/>
    <x v="0"/>
    <s v="Preta"/>
  </r>
  <r>
    <n v="313002"/>
    <n v="3"/>
    <x v="33"/>
    <x v="33"/>
    <s v="EM JOSÉ VERÍSSIMO"/>
    <s v="Municipal"/>
    <s v="Urbana"/>
    <n v="1618992"/>
    <n v="171"/>
    <x v="0"/>
    <s v="Regular"/>
    <s v="Manhã"/>
    <n v="2013029902616"/>
    <m/>
    <s v="GABRIEL PEREIRA BRITO"/>
    <d v="2004-07-20T00:00:00"/>
    <s v="Masculino"/>
    <s v="Sem Deficiência"/>
    <s v="Sem Informação"/>
    <s v="SANDRA PEREIRA BRITO"/>
    <x v="1"/>
    <s v="Parda"/>
  </r>
  <r>
    <n v="313051"/>
    <n v="3"/>
    <x v="60"/>
    <x v="60"/>
    <s v="EM ALAGOAS"/>
    <s v="Municipal"/>
    <s v="Urbana"/>
    <n v="1618845"/>
    <n v="171"/>
    <x v="0"/>
    <s v="Regular"/>
    <s v="Noite"/>
    <n v="2005020107642"/>
    <m/>
    <s v="MARIA GELTA DA CONCEIÇÃO"/>
    <d v="1963-10-08T00:00:00"/>
    <s v="Feminino"/>
    <s v="Sem Deficiência"/>
    <s v="Sem Informação"/>
    <s v="ALICE MARIA DA CONCEIÇÃO"/>
    <x v="0"/>
    <s v="Preta"/>
  </r>
  <r>
    <n v="312022"/>
    <n v="3"/>
    <x v="61"/>
    <x v="61"/>
    <s v="EM RUBENS BERARDO"/>
    <s v="Municipal"/>
    <s v="Urbana"/>
    <n v="1616254"/>
    <n v="171"/>
    <x v="0"/>
    <s v="Regular"/>
    <s v="Noite"/>
    <n v="2011019205088"/>
    <m/>
    <s v="ANA MARIA DE OLIVEIRA"/>
    <d v="1949-11-02T00:00:00"/>
    <s v="Feminino"/>
    <s v="Sem Deficiência"/>
    <s v="Sem Informação"/>
    <s v="CACILDA DE OLIVEIRA"/>
    <x v="0"/>
    <s v="Preta"/>
  </r>
  <r>
    <n v="918041"/>
    <n v="9"/>
    <x v="59"/>
    <x v="59"/>
    <s v="EM ANTONIA VARGAS CUQUEJO"/>
    <s v="Municipal"/>
    <s v="Urbana"/>
    <n v="1610785"/>
    <n v="171"/>
    <x v="0"/>
    <s v="Regular"/>
    <s v="Noite"/>
    <n v="2010088151350"/>
    <m/>
    <s v="LUCIANA MARIA DO CARMO"/>
    <d v="1974-08-31T00:00:00"/>
    <s v="Feminino"/>
    <s v="Sem Deficiência"/>
    <s v="Sem Informação"/>
    <s v="EVA MARIA DO CARMO"/>
    <x v="0"/>
    <s v="Parda"/>
  </r>
  <r>
    <n v="918041"/>
    <n v="9"/>
    <x v="59"/>
    <x v="59"/>
    <s v="EM ANTONIA VARGAS CUQUEJO"/>
    <s v="Municipal"/>
    <s v="Urbana"/>
    <n v="1610785"/>
    <n v="171"/>
    <x v="0"/>
    <s v="Regular"/>
    <s v="Noite"/>
    <n v="2007088150264"/>
    <m/>
    <s v="DULCE GONÇALVES FLORENCIO"/>
    <d v="1957-10-08T00:00:00"/>
    <s v="Feminino"/>
    <s v="Sem Deficiência"/>
    <s v="Sem Informação"/>
    <s v="MARIA GONÇALVES FLORENCIO"/>
    <x v="0"/>
    <s v="Parda"/>
  </r>
  <r>
    <n v="205003"/>
    <n v="2"/>
    <x v="51"/>
    <x v="51"/>
    <s v="EM DOUTOR CÍCERO PENNA"/>
    <s v="Municipal"/>
    <s v="Urbana"/>
    <n v="1623053"/>
    <n v="172"/>
    <x v="0"/>
    <s v="Regular"/>
    <s v="Noite"/>
    <n v="2007120800176"/>
    <m/>
    <s v="ERIK CAUAN CARIA"/>
    <d v="2005-09-16T00:00:00"/>
    <s v="Masculino"/>
    <s v=" Deficiência intelectual"/>
    <s v="Sem Informação"/>
    <s v="EUNICE CARIA"/>
    <x v="0"/>
    <s v="Branca"/>
  </r>
  <r>
    <n v="716049"/>
    <n v="7"/>
    <x v="62"/>
    <x v="62"/>
    <s v="EM RENATO LEITE"/>
    <s v="Municipal"/>
    <s v="Urbana"/>
    <n v="1623875"/>
    <n v="171"/>
    <x v="0"/>
    <s v="Regular"/>
    <s v="Noite"/>
    <n v="2005057900028"/>
    <m/>
    <s v="LORRANA DA SILVA MOURA"/>
    <d v="2000-07-23T00:00:00"/>
    <s v="Feminino"/>
    <s v="Sem Deficiência"/>
    <s v="Sem Informação"/>
    <s v="MICHELE DA SILVA MOURA"/>
    <x v="0"/>
    <s v="Pret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19093000414"/>
    <m/>
    <s v="JANE MARIA MARQUES DA SILVA"/>
    <d v="1960-05-04T00:00:00"/>
    <s v="Feminino"/>
    <s v="Sem Deficiência"/>
    <s v="MARIO ALBINO DA SILVA"/>
    <s v="IRACI MARQUES DA SILVA"/>
    <x v="0"/>
    <s v="Parda"/>
  </r>
  <r>
    <n v="410501"/>
    <n v="4"/>
    <x v="64"/>
    <x v="64"/>
    <s v="CIEP JUSCELINO KUBITSCHEK"/>
    <s v="Municipal"/>
    <s v="Urbana"/>
    <n v="1614339"/>
    <n v="171"/>
    <x v="0"/>
    <s v="Regular"/>
    <s v="Noite"/>
    <n v="2013017903523"/>
    <m/>
    <s v="RAYSSA CRISTINA BATISTA CASSEMIRO"/>
    <d v="1996-11-11T00:00:00"/>
    <s v="Feminino"/>
    <s v="Sem Deficiência"/>
    <s v="Sem Informação"/>
    <s v="ROZILDA BATISTA CASSEMIRO"/>
    <x v="0"/>
    <s v="Parda"/>
  </r>
  <r>
    <n v="204012"/>
    <n v="2"/>
    <x v="65"/>
    <x v="65"/>
    <s v="EM MÉXICO"/>
    <s v="Municipal"/>
    <s v="Urbana"/>
    <n v="1613275"/>
    <n v="171"/>
    <x v="0"/>
    <s v="Regular"/>
    <s v="Noite"/>
    <n v="2004100608402"/>
    <m/>
    <s v="ELIANA MACHADO MAGALHÃES"/>
    <d v="1975-05-18T00:00:00"/>
    <s v="Feminino"/>
    <s v="Sem Deficiência"/>
    <s v="Sem Informação"/>
    <s v="JAUZA MACHADO MAGALHÃES"/>
    <x v="1"/>
    <s v="Preta"/>
  </r>
  <r>
    <n v="312031"/>
    <n v="3"/>
    <x v="66"/>
    <x v="66"/>
    <s v="EM EURICO SALLES"/>
    <s v="Municipal"/>
    <s v="Urbana"/>
    <n v="1612131"/>
    <n v="171"/>
    <x v="0"/>
    <s v="Regular"/>
    <s v="Noite"/>
    <n v="2010020102311"/>
    <m/>
    <s v="MARIA AMÉLIA BARBOSA DA SILVA"/>
    <d v="1966-12-23T00:00:00"/>
    <s v="Feminino"/>
    <s v="Sem Deficiência"/>
    <s v="Sem Informação"/>
    <s v="MARIA CÍCERA BARBOSA DA SILVA"/>
    <x v="0"/>
    <s v="Preta"/>
  </r>
  <r>
    <n v="817503"/>
    <n v="8"/>
    <x v="31"/>
    <x v="31"/>
    <s v="CIEP PADRE PAULO CORRÊA DE SÁ"/>
    <s v="Municipal"/>
    <s v="Urbana"/>
    <n v="1619911"/>
    <n v="171"/>
    <x v="0"/>
    <s v="Regular"/>
    <s v="Noite"/>
    <n v="2023082500206"/>
    <m/>
    <s v="GENI MARTINS"/>
    <d v="1948-04-25T00:00:00"/>
    <s v="Feminino"/>
    <s v="Sem Deficiência"/>
    <s v="NORIVAL DE OLIVEIRA"/>
    <s v="ZAIRA DO PASSOS MARTINS"/>
    <x v="0"/>
    <s v="Parda"/>
  </r>
  <r>
    <n v="312022"/>
    <n v="3"/>
    <x v="61"/>
    <x v="61"/>
    <s v="EM RUBENS BERARDO"/>
    <s v="Municipal"/>
    <s v="Urbana"/>
    <n v="1616254"/>
    <n v="171"/>
    <x v="0"/>
    <s v="Regular"/>
    <s v="Noite"/>
    <n v="2005019250631"/>
    <m/>
    <s v="MÁRCIA CRISTINA JUSTINA"/>
    <d v="1977-07-22T00:00:00"/>
    <s v="Feminino"/>
    <s v="Sem Deficiência"/>
    <s v="Sem Informação"/>
    <s v="APARECIDA JUSTINA"/>
    <x v="1"/>
    <s v="Preta"/>
  </r>
  <r>
    <n v="313007"/>
    <n v="3"/>
    <x v="67"/>
    <x v="67"/>
    <s v="EM SARMIENTO"/>
    <s v="Municipal"/>
    <s v="Urbana"/>
    <n v="1615850"/>
    <n v="172"/>
    <x v="0"/>
    <s v="Regular"/>
    <s v="Noite"/>
    <n v="2013022102762"/>
    <m/>
    <s v="ROBERTO BATISTA DA SILVA"/>
    <d v="1982-03-15T00:00:00"/>
    <s v="Masculino"/>
    <s v="Sem Deficiência"/>
    <s v="Sem Informação"/>
    <s v="MARIA DO CARMO GABRIEL DA SILVA"/>
    <x v="1"/>
    <s v="Preta"/>
  </r>
  <r>
    <n v="313035"/>
    <n v="3"/>
    <x v="49"/>
    <x v="49"/>
    <s v="EM EDGARD SUSSEKIND DE MENDONÇA"/>
    <s v="Municipal"/>
    <s v="Urbana"/>
    <n v="1612285"/>
    <n v="171"/>
    <x v="0"/>
    <s v="Regular"/>
    <s v="Noite"/>
    <n v="2007024900874"/>
    <m/>
    <s v="VALERIA GONÇALVES"/>
    <d v="1985-10-01T00:00:00"/>
    <s v="Feminino"/>
    <s v="Sem Deficiência"/>
    <s v="Sem Informação"/>
    <s v="CELIA GONÇALVES"/>
    <x v="0"/>
    <s v="Parda"/>
  </r>
  <r>
    <n v="515001"/>
    <n v="5"/>
    <x v="68"/>
    <x v="68"/>
    <s v="EM PARÁ"/>
    <s v="Municipal"/>
    <s v="Urbana"/>
    <n v="1607310"/>
    <n v="171"/>
    <x v="0"/>
    <s v="Regular"/>
    <s v="Noite"/>
    <n v="2009047502111"/>
    <m/>
    <s v="EDMILSON SALUSTINO"/>
    <d v="1986-09-22T00:00:00"/>
    <s v="Masculino"/>
    <s v="Sem Deficiência"/>
    <s v="Sem Informação"/>
    <s v="MARIA DO CARMO SALUSTINO"/>
    <x v="0"/>
    <s v="Parda"/>
  </r>
  <r>
    <n v="313051"/>
    <n v="3"/>
    <x v="60"/>
    <x v="60"/>
    <s v="EM ALAGOAS"/>
    <s v="Municipal"/>
    <s v="Urbana"/>
    <n v="1618845"/>
    <n v="171"/>
    <x v="0"/>
    <s v="Regular"/>
    <s v="Noite"/>
    <n v="2001047504895"/>
    <m/>
    <s v="ODILEA GONÇALVES DE OLIVEIRA"/>
    <d v="1966-12-01T00:00:00"/>
    <s v="Feminino"/>
    <s v="Sem Deficiência"/>
    <s v="Sem Informação"/>
    <s v="NIRINE GONÇALVES DE OLIVEIRA"/>
    <x v="0"/>
    <s v="Branca"/>
  </r>
  <r>
    <n v="625018"/>
    <n v="6"/>
    <x v="55"/>
    <x v="55"/>
    <s v="EM COMANDANTE ARNALDO VARELLA"/>
    <s v="Municipal"/>
    <s v="Urbana"/>
    <n v="1602861"/>
    <n v="171"/>
    <x v="0"/>
    <s v="Regular"/>
    <s v="Noite"/>
    <n v="2007051901941"/>
    <m/>
    <s v="CELIA ARAUJO RODRIGUES"/>
    <d v="1951-12-25T00:00:00"/>
    <s v="Feminino"/>
    <s v="Sem Deficiência"/>
    <s v="Sem Informação"/>
    <s v="JOSENITA ARAUJO RODRIGUES"/>
    <x v="0"/>
    <s v="Parda"/>
  </r>
  <r>
    <n v="410501"/>
    <n v="4"/>
    <x v="64"/>
    <x v="64"/>
    <s v="CIEP JUSCELINO KUBITSCHEK"/>
    <s v="Municipal"/>
    <s v="Urbana"/>
    <n v="1614339"/>
    <n v="171"/>
    <x v="0"/>
    <s v="Regular"/>
    <s v="Noite"/>
    <n v="2007017403682"/>
    <m/>
    <s v="FLÁVIO SOUZA DA SILVA"/>
    <d v="1994-06-08T00:00:00"/>
    <s v="Masculino"/>
    <s v="Sem Deficiência"/>
    <s v="Sem Informação"/>
    <s v="JANAINA DAMIANA SOUZA DA SILVA"/>
    <x v="0"/>
    <s v="Parda"/>
  </r>
  <r>
    <n v="313051"/>
    <n v="3"/>
    <x v="60"/>
    <x v="60"/>
    <s v="EM ALAGOAS"/>
    <s v="Municipal"/>
    <s v="Urbana"/>
    <n v="1618848"/>
    <n v="172"/>
    <x v="0"/>
    <s v="Regular"/>
    <s v="Noite"/>
    <n v="2003026503713"/>
    <m/>
    <s v="PAULO CESAR RODRIGUES"/>
    <d v="1955-03-10T00:00:00"/>
    <s v="Masculino"/>
    <s v="Sem Deficiência"/>
    <s v="Sem Informação"/>
    <s v="DEJANIRA RODRIGUES"/>
    <x v="0"/>
    <s v="Sem Informação"/>
  </r>
  <r>
    <n v="313051"/>
    <n v="3"/>
    <x v="60"/>
    <x v="60"/>
    <s v="EM ALAGOAS"/>
    <s v="Municipal"/>
    <s v="Urbana"/>
    <n v="1618845"/>
    <n v="171"/>
    <x v="0"/>
    <s v="Regular"/>
    <s v="Noite"/>
    <n v="2007025602389"/>
    <m/>
    <s v="SIDNEIA DE ALENCAR"/>
    <d v="1971-01-21T00:00:00"/>
    <s v="Feminino"/>
    <s v="Sem Deficiência"/>
    <s v="Sem Informação"/>
    <s v="HERENICE DE ALENCAR"/>
    <x v="0"/>
    <s v="Não declarad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11092903571"/>
    <m/>
    <s v="RENÉE GODNHORF"/>
    <d v="1967-03-25T00:00:00"/>
    <s v="Feminino"/>
    <s v="Sem Deficiência"/>
    <s v="Sem Informação"/>
    <s v="NOHEMY GODNHORF"/>
    <x v="0"/>
    <s v="Preta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23065952200"/>
    <m/>
    <s v="ROZENILDO SILVA DOS SANTOS"/>
    <d v="1983-06-08T00:00:00"/>
    <s v="Masculino"/>
    <s v="Sem Deficiência"/>
    <s v="ODALICIO PEREIRA DOS SANTOS"/>
    <s v="MARIA DE LOURDES SOARES DA SILVA"/>
    <x v="0"/>
    <s v="Pret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02093109471"/>
    <m/>
    <s v="CÁSSIA DAMAZIO DA CRUZ"/>
    <d v="1985-04-30T00:00:00"/>
    <s v="Feminino"/>
    <s v="Sem Deficiência"/>
    <s v="Sem Informação"/>
    <s v="MARCIA DAMAZIO DA CRUZ"/>
    <x v="1"/>
    <s v="Sem Informação"/>
  </r>
  <r>
    <n v="514015"/>
    <n v="5"/>
    <x v="70"/>
    <x v="70"/>
    <s v="EM BARCELONA"/>
    <s v="Municipal"/>
    <s v="Urbana"/>
    <n v="1613978"/>
    <n v="171"/>
    <x v="0"/>
    <s v="Regular"/>
    <s v="Noite"/>
    <n v="2004026400459"/>
    <m/>
    <s v="JOICE DOS SANTOS BRAGA"/>
    <d v="1996-03-29T00:00:00"/>
    <s v="Feminino"/>
    <s v="Sem Deficiência"/>
    <s v="Sem Informação"/>
    <s v="CATIA DOS SANTOS BRAGA"/>
    <x v="1"/>
    <s v="Branca"/>
  </r>
  <r>
    <n v="312501"/>
    <n v="3"/>
    <x v="42"/>
    <x v="42"/>
    <s v="CIEP PATRICE LUMUMBA"/>
    <s v="Municipal"/>
    <s v="Urbana"/>
    <n v="1616859"/>
    <n v="171"/>
    <x v="0"/>
    <s v="Regular"/>
    <s v="Noite"/>
    <n v="2000020702710"/>
    <m/>
    <s v="ROSANGELA VILLELA SODRÉ"/>
    <d v="1959-09-13T00:00:00"/>
    <s v="Feminino"/>
    <s v="Sem Deficiência"/>
    <s v="Sem Informação"/>
    <s v="THEREZINHA VILLELA"/>
    <x v="0"/>
    <s v="Sem Informação"/>
  </r>
  <r>
    <n v="515001"/>
    <n v="5"/>
    <x v="68"/>
    <x v="68"/>
    <s v="EM PARÁ"/>
    <s v="Municipal"/>
    <s v="Urbana"/>
    <n v="1607310"/>
    <n v="171"/>
    <x v="0"/>
    <s v="Regular"/>
    <s v="Noite"/>
    <n v="2015044600141"/>
    <m/>
    <s v="ELIENE MARIA RIBEIRO RAMOS"/>
    <d v="1983-09-11T00:00:00"/>
    <s v="Feminino"/>
    <s v="Sem Deficiência"/>
    <s v="ALEXANDRE RIBEIRO DOS SANTOS"/>
    <s v="MARIANA MARIA DE JESUS"/>
    <x v="1"/>
    <s v="Parda"/>
  </r>
  <r>
    <n v="817207"/>
    <n v="8"/>
    <x v="28"/>
    <x v="28"/>
    <s v="CIEP VILA KENNEDY"/>
    <s v="Municipal"/>
    <s v="Urbana"/>
    <n v="1605862"/>
    <n v="171"/>
    <x v="0"/>
    <s v="Regular"/>
    <s v="Noite"/>
    <n v="2013075250120"/>
    <m/>
    <s v="FELIPE DO NASCIMENTO MOTA"/>
    <d v="2000-05-07T00:00:00"/>
    <s v="Masculino"/>
    <s v=" Deficiência intelectual"/>
    <s v="WALTER TEIXEIRA MOTA"/>
    <s v="ELIZETE DO NASCIMENTO JORGE MOTA"/>
    <x v="0"/>
    <s v="Preta"/>
  </r>
  <r>
    <n v="918505"/>
    <n v="9"/>
    <x v="9"/>
    <x v="9"/>
    <s v="CIEP ANITA MALFATTI"/>
    <s v="Municipal"/>
    <s v="Urbana"/>
    <n v="1615590"/>
    <n v="171"/>
    <x v="0"/>
    <s v="Regular"/>
    <s v="Noite"/>
    <n v="2003092902388"/>
    <m/>
    <s v="DORALICE CAVALCANTE DE ALBUQUERQUE"/>
    <d v="1978-05-28T00:00:00"/>
    <s v="Feminino"/>
    <s v="Sem Deficiência"/>
    <s v="Sem Informação"/>
    <s v="MARIA DE FÁTIMA CAVALCANTE DE ALBUQUERQUE"/>
    <x v="0"/>
    <s v="Parda"/>
  </r>
  <r>
    <n v="102504"/>
    <n v="1"/>
    <x v="2"/>
    <x v="2"/>
    <s v="CIEP AVENIDA DOS DESFILES"/>
    <s v="Municipal"/>
    <s v="Urbana"/>
    <n v="1610513"/>
    <n v="172"/>
    <x v="0"/>
    <s v="Regular"/>
    <s v="Tarde"/>
    <n v="2023002250143"/>
    <m/>
    <s v="ANTÔNIO DE SOUZA"/>
    <d v="1972-05-18T00:00:00"/>
    <s v="Masculino"/>
    <s v="Sem Deficiência"/>
    <s v="JOSÉ DE SOUZA"/>
    <s v="CÍCERA MARIA DA CONCEIÇÃO"/>
    <x v="0"/>
    <s v="Parda"/>
  </r>
  <r>
    <n v="313007"/>
    <n v="3"/>
    <x v="67"/>
    <x v="67"/>
    <s v="EM SARMIENTO"/>
    <s v="Municipal"/>
    <s v="Urbana"/>
    <n v="1615849"/>
    <n v="171"/>
    <x v="0"/>
    <s v="Regular"/>
    <s v="Noite"/>
    <n v="2006022300642"/>
    <m/>
    <s v="CRISTINA ROSA MACHADO DA SILVA"/>
    <d v="1967-06-10T00:00:00"/>
    <s v="Feminino"/>
    <s v="Sem Deficiência"/>
    <s v="Sem Informação"/>
    <s v="ANNA MARIA DA SILVA"/>
    <x v="1"/>
    <s v="Branca"/>
  </r>
  <r>
    <n v="918203"/>
    <n v="9"/>
    <x v="34"/>
    <x v="34"/>
    <s v="CIEP CLEMENTINA DE JESUS"/>
    <s v="Municipal"/>
    <s v="Urbana"/>
    <n v="1601815"/>
    <n v="171"/>
    <x v="0"/>
    <s v="Regular"/>
    <s v="Noite"/>
    <n v="2005092905651"/>
    <m/>
    <s v="JOSÉ ANASTÁCIO DA SILVA"/>
    <d v="1962-04-17T00:00:00"/>
    <s v="Masculino"/>
    <s v="Sem Deficiência"/>
    <s v="Sem Informação"/>
    <s v="CORINA MARIA DA SILVA"/>
    <x v="0"/>
    <s v="Preta"/>
  </r>
  <r>
    <n v="312022"/>
    <n v="3"/>
    <x v="61"/>
    <x v="61"/>
    <s v="EM RUBENS BERARDO"/>
    <s v="Municipal"/>
    <s v="Urbana"/>
    <n v="1616255"/>
    <n v="172"/>
    <x v="0"/>
    <s v="Regular"/>
    <s v="Noite"/>
    <n v="2009027300629"/>
    <m/>
    <s v="JULIO CESAR RODRIGUES DA SILVA"/>
    <d v="2004-09-20T00:00:00"/>
    <s v="Masculino"/>
    <s v="Sem Deficiência"/>
    <s v="Sem Informação"/>
    <s v="IONE RODRIGUES DA SILVA"/>
    <x v="0"/>
    <s v="Parda"/>
  </r>
  <r>
    <n v="312022"/>
    <n v="3"/>
    <x v="61"/>
    <x v="61"/>
    <s v="EM RUBENS BERARDO"/>
    <s v="Municipal"/>
    <s v="Urbana"/>
    <n v="1616255"/>
    <n v="172"/>
    <x v="0"/>
    <s v="Regular"/>
    <s v="Noite"/>
    <n v="2006018403220"/>
    <m/>
    <s v="JUCINEIDE BORGES"/>
    <d v="1970-12-01T00:00:00"/>
    <s v="Feminino"/>
    <s v="Sem Deficiência"/>
    <s v="Sem Informação"/>
    <s v="EDNA BORGES"/>
    <x v="0"/>
    <s v="Preta"/>
  </r>
  <r>
    <n v="312022"/>
    <n v="3"/>
    <x v="61"/>
    <x v="61"/>
    <s v="EM RUBENS BERARDO"/>
    <s v="Municipal"/>
    <s v="Urbana"/>
    <n v="1616255"/>
    <n v="172"/>
    <x v="0"/>
    <s v="Regular"/>
    <s v="Noite"/>
    <n v="2007027302005"/>
    <m/>
    <s v="SARA BERNARDO DA SILVA"/>
    <d v="1996-08-20T00:00:00"/>
    <s v="Feminino"/>
    <s v="  Transtorno do espectro autista"/>
    <s v="Sem Informação"/>
    <s v="MARIA JOSÉ BERNARDO DA SILVA"/>
    <x v="0"/>
    <s v="Parda"/>
  </r>
  <r>
    <n v="312014"/>
    <n v="3"/>
    <x v="1"/>
    <x v="1"/>
    <s v="EM NEREU SAMPAIO"/>
    <s v="Municipal"/>
    <s v="Urbana"/>
    <n v="1616964"/>
    <n v="172"/>
    <x v="0"/>
    <s v="Regular"/>
    <s v="Noite"/>
    <n v="2012018450346"/>
    <m/>
    <s v="EDNALDO FAUSTINO DE PAIVA"/>
    <d v="1972-05-20T00:00:00"/>
    <s v="Masculino"/>
    <s v="Sem Deficiência"/>
    <s v="Sem Informação"/>
    <s v="JOSEFA FAUSTINO DE PAIVA"/>
    <x v="0"/>
    <s v="Parda"/>
  </r>
  <r>
    <n v="206502"/>
    <n v="2"/>
    <x v="71"/>
    <x v="71"/>
    <s v="CIEP NAÇÃO RUBRO NEGRA"/>
    <s v="Municipal"/>
    <s v="Urbana"/>
    <n v="1623101"/>
    <n v="171"/>
    <x v="0"/>
    <s v="Regular"/>
    <s v="Noite"/>
    <n v="2023011200307"/>
    <m/>
    <s v="RODOLFO DA COSTA BEZERRA"/>
    <d v="1986-08-10T00:00:00"/>
    <s v="Masculino"/>
    <s v="Sem Deficiência"/>
    <s v="FRANCISCO COSTA BEZERRA"/>
    <s v="MARIA JOSÉ COSTA BEZERRA"/>
    <x v="0"/>
    <s v="Não declarada"/>
  </r>
  <r>
    <n v="411015"/>
    <n v="4"/>
    <x v="72"/>
    <x v="72"/>
    <s v="EM SUÍÇA"/>
    <s v="Municipal"/>
    <s v="Urbana"/>
    <n v="1601778"/>
    <n v="171"/>
    <x v="0"/>
    <s v="Regular"/>
    <s v="Noite"/>
    <n v="2011031901340"/>
    <m/>
    <s v="MARTA FERNANDES DOS SANTOS"/>
    <d v="2007-02-25T00:00:00"/>
    <s v="Feminino"/>
    <s v="Sem Deficiência"/>
    <s v="MANOEL CARLOS RIBEIRO DOS SANTOS"/>
    <s v="CÁTIA CILENE DOS SANTOS"/>
    <x v="0"/>
    <s v="Parda"/>
  </r>
  <r>
    <n v="431003"/>
    <n v="4"/>
    <x v="10"/>
    <x v="10"/>
    <s v="EM MIGUEL GUSTAVO"/>
    <s v="Municipal"/>
    <s v="Urbana"/>
    <n v="1618614"/>
    <n v="171"/>
    <x v="0"/>
    <s v="Regular"/>
    <s v="Noite"/>
    <n v="2014056780028"/>
    <m/>
    <s v="LARISSA PEREIRA CABO VERDE"/>
    <d v="2006-12-03T00:00:00"/>
    <s v="Feminino"/>
    <s v="Sem Deficiência"/>
    <s v="Sem Informação"/>
    <s v="JOANA DARC PEREIRA CABO VERDE"/>
    <x v="1"/>
    <s v="Parda"/>
  </r>
  <r>
    <n v="107001"/>
    <n v="1"/>
    <x v="73"/>
    <x v="73"/>
    <s v="EM GONÇALVES DIAS"/>
    <s v="Municipal"/>
    <s v="Urbana"/>
    <n v="1606872"/>
    <n v="171"/>
    <x v="0"/>
    <s v="Regular"/>
    <s v="Noite"/>
    <n v="2023003350303"/>
    <m/>
    <s v="JOSÉ JACKSON SILVA DE ARAUJO"/>
    <d v="2005-10-24T00:00:00"/>
    <s v="Masculino"/>
    <s v="Sem Deficiência"/>
    <s v="JULIO CESAR GOMES DE ARAUJO"/>
    <s v="CLAUDINEIDE DE SOUSA SILVA"/>
    <x v="0"/>
    <s v="Pard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23093400607"/>
    <m/>
    <s v="IRENICE BOTELHO"/>
    <d v="1962-11-01T00:00:00"/>
    <s v="Feminino"/>
    <s v="Sem Deficiência"/>
    <s v="OSORIO BOTELHO"/>
    <s v="OSVALDINA FRANCISCA BOTELHO"/>
    <x v="1"/>
    <s v="Branca"/>
  </r>
  <r>
    <n v="514015"/>
    <n v="5"/>
    <x v="70"/>
    <x v="70"/>
    <s v="EM BARCELONA"/>
    <s v="Municipal"/>
    <s v="Urbana"/>
    <n v="1613978"/>
    <n v="171"/>
    <x v="0"/>
    <s v="Regular"/>
    <s v="Noite"/>
    <n v="2012041501709"/>
    <m/>
    <s v="JOELMA DOS SANTOS"/>
    <d v="1977-08-17T00:00:00"/>
    <s v="Feminino"/>
    <s v="Sem Deficiência"/>
    <s v="SEBASTIAO ALVES DOS SANTOS"/>
    <s v="MARILEIDE ALVES DOS SANTOS"/>
    <x v="0"/>
    <s v="Parda"/>
  </r>
  <r>
    <n v="209003"/>
    <n v="2"/>
    <x v="74"/>
    <x v="74"/>
    <s v="EM FRANCISCO DE CASTRO"/>
    <s v="Municipal"/>
    <s v="Urbana"/>
    <n v="1616216"/>
    <n v="171"/>
    <x v="0"/>
    <s v="Regular"/>
    <s v="Tarde"/>
    <n v="2007023650017"/>
    <m/>
    <s v="ANTONIO JOSÉ DE MEDEIROS JÚNIOR"/>
    <d v="1998-10-29T00:00:00"/>
    <s v="Masculino"/>
    <s v=" Deficiência física"/>
    <s v="ANTÔNIO JOSÉ DE MEDEIROS"/>
    <s v="ANGELA MARIA MEDEIROS"/>
    <x v="0"/>
    <s v="Branca"/>
  </r>
  <r>
    <n v="431003"/>
    <n v="4"/>
    <x v="10"/>
    <x v="10"/>
    <s v="EM MIGUEL GUSTAVO"/>
    <s v="Municipal"/>
    <s v="Urbana"/>
    <n v="1618614"/>
    <n v="171"/>
    <x v="0"/>
    <s v="Regular"/>
    <s v="Noite"/>
    <n v="2022032800704"/>
    <m/>
    <s v="SEVERINA MARIA DO NASCIMENTO"/>
    <d v="1974-03-12T00:00:00"/>
    <s v="Feminino"/>
    <s v="Sem Deficiência"/>
    <s v="JOSÉ FRANCISCO DO NASCIMENTO"/>
    <s v="FRANCISCA SEVERINA DO NASCIMENTO"/>
    <x v="2"/>
    <s v="Não declarada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12059302210"/>
    <m/>
    <s v="ESLAYNE DA SILVA FERREIRA"/>
    <d v="1999-03-22T00:00:00"/>
    <s v="Feminino"/>
    <s v="Sem Deficiência"/>
    <s v="Sem Informação"/>
    <s v="MARIA DA SILVA FERREIRA"/>
    <x v="0"/>
    <s v="Pard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06066503620"/>
    <m/>
    <s v="ANDREIA RODRIGUES"/>
    <d v="1975-10-14T00:00:00"/>
    <s v="Feminino"/>
    <s v="Sem Deficiência"/>
    <s v="Sem Informação"/>
    <s v="PERENE RODRIGUES"/>
    <x v="1"/>
    <s v="Parda"/>
  </r>
  <r>
    <n v="205003"/>
    <n v="2"/>
    <x v="51"/>
    <x v="51"/>
    <s v="EM DOUTOR CÍCERO PENNA"/>
    <s v="Municipal"/>
    <s v="Urbana"/>
    <n v="1623054"/>
    <n v="173"/>
    <x v="0"/>
    <s v="Regular"/>
    <s v="Noite"/>
    <n v="2012007801533"/>
    <m/>
    <s v="JUREMA ZACARIAS"/>
    <d v="1947-03-03T00:00:00"/>
    <s v="Feminino"/>
    <s v="Sem Deficiência"/>
    <s v="Sem Informação"/>
    <s v="Sem Informação"/>
    <x v="0"/>
    <s v="Preta"/>
  </r>
  <r>
    <n v="716054"/>
    <n v="7"/>
    <x v="35"/>
    <x v="35"/>
    <s v="EM PIO X"/>
    <s v="Municipal"/>
    <s v="Urbana"/>
    <n v="1612526"/>
    <n v="171"/>
    <x v="0"/>
    <s v="Regular"/>
    <s v="Noite"/>
    <n v="2005066109478"/>
    <m/>
    <s v="CLAUDECI LEÃO ALMEIDA"/>
    <d v="1981-10-22T00:00:00"/>
    <s v="Masculino"/>
    <s v="Sem Deficiência"/>
    <s v="Sem Informação"/>
    <s v="AMBIACI LEÃO ALMEIDA"/>
    <x v="0"/>
    <s v="Parda"/>
  </r>
  <r>
    <n v="833504"/>
    <n v="8"/>
    <x v="22"/>
    <x v="22"/>
    <s v="CIEP FRANCISCO SOLANO TRINDADE"/>
    <s v="Municipal"/>
    <s v="Urbana"/>
    <n v="1608713"/>
    <n v="171"/>
    <x v="0"/>
    <s v="Regular"/>
    <s v="Noite"/>
    <n v="2009013650134"/>
    <m/>
    <s v="LEONARDO DA SILVA"/>
    <d v="1994-12-01T00:00:00"/>
    <s v="Masculino"/>
    <s v="Sem Deficiência"/>
    <s v="Sem Informação"/>
    <s v="MARILENE DA SILVA"/>
    <x v="0"/>
    <s v="Preta"/>
  </r>
  <r>
    <n v="410501"/>
    <n v="4"/>
    <x v="64"/>
    <x v="64"/>
    <s v="CIEP JUSCELINO KUBITSCHEK"/>
    <s v="Municipal"/>
    <s v="Urbana"/>
    <n v="1614339"/>
    <n v="171"/>
    <x v="0"/>
    <s v="Regular"/>
    <s v="Noite"/>
    <n v="2014030000203"/>
    <m/>
    <s v="ALESSANDRA DUARTE"/>
    <d v="1984-05-14T00:00:00"/>
    <s v="Feminino"/>
    <s v="Sem Deficiência"/>
    <s v="Sem Informação"/>
    <s v="Sem Informação"/>
    <x v="1"/>
    <s v="Parda"/>
  </r>
  <r>
    <n v="410012"/>
    <n v="4"/>
    <x v="27"/>
    <x v="27"/>
    <s v="EM CLOTILDE GUIMARÃES"/>
    <s v="Municipal"/>
    <s v="Urbana"/>
    <n v="1604415"/>
    <n v="274"/>
    <x v="0"/>
    <s v="Regular"/>
    <s v="Noite"/>
    <n v="2013028501111"/>
    <m/>
    <s v="SHIRLEY MUDESTO DE SOUZA"/>
    <d v="1971-07-10T00:00:00"/>
    <s v="Feminino"/>
    <s v="Sem Deficiência"/>
    <s v="ANTONIO DE SOUZA"/>
    <s v="MARIA JOANA MUDESTO DE SOUZA"/>
    <x v="1"/>
    <s v="Preta"/>
  </r>
  <r>
    <n v="716501"/>
    <n v="7"/>
    <x v="75"/>
    <x v="75"/>
    <s v="CIEP CARLOS DRUMOND DE ANDRADE"/>
    <s v="Municipal"/>
    <s v="Urbana"/>
    <n v="1616692"/>
    <n v="171"/>
    <x v="0"/>
    <s v="Regular"/>
    <s v="Noite"/>
    <n v="2009066502369"/>
    <m/>
    <s v="RITA DE FREITAS"/>
    <d v="1968-10-12T00:00:00"/>
    <s v="Feminino"/>
    <s v="Sem Deficiência"/>
    <s v="Sem Informação"/>
    <s v="Sem Informação"/>
    <x v="2"/>
    <s v="Pret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1135901401"/>
    <m/>
    <s v="PAULO DA SILVA"/>
    <d v="2007-06-19T00:00:00"/>
    <s v="Masculino"/>
    <s v="Sem Deficiência"/>
    <s v="Sem Informação"/>
    <s v="FLAVIANE DA SILVA"/>
    <x v="1"/>
    <s v="Parda"/>
  </r>
  <r>
    <n v="431502"/>
    <n v="4"/>
    <x v="11"/>
    <x v="11"/>
    <s v="CIEP GRACILIANO RAMOS"/>
    <s v="Municipal"/>
    <s v="Urbana"/>
    <n v="1622393"/>
    <n v="171"/>
    <x v="0"/>
    <s v="Regular"/>
    <s v="Noite"/>
    <n v="2014035500221"/>
    <m/>
    <s v="MARIA FRANCISCA DA CONCEIÇÃO"/>
    <d v="1958-05-25T00:00:00"/>
    <s v="Feminino"/>
    <s v="Sem Deficiência"/>
    <s v="Sem Informação"/>
    <s v="MARIA JOSÉ DA CONCEIÇÃO"/>
    <x v="1"/>
    <s v="Não declarada"/>
  </r>
  <r>
    <n v="817207"/>
    <n v="8"/>
    <x v="28"/>
    <x v="28"/>
    <s v="CIEP VILA KENNEDY"/>
    <s v="Municipal"/>
    <s v="Urbana"/>
    <n v="1605862"/>
    <n v="171"/>
    <x v="0"/>
    <s v="Regular"/>
    <s v="Noite"/>
    <n v="2012076804091"/>
    <m/>
    <s v="DEBORA SILVA DE MACEDO"/>
    <d v="1979-10-21T00:00:00"/>
    <s v="Feminino"/>
    <s v="Sem Deficiência"/>
    <s v="Sem Informação"/>
    <s v="MIRIAN SILVA DAMACEDO"/>
    <x v="0"/>
    <s v="Parda"/>
  </r>
  <r>
    <n v="205003"/>
    <n v="2"/>
    <x v="51"/>
    <x v="51"/>
    <s v="EM DOUTOR CÍCERO PENNA"/>
    <s v="Municipal"/>
    <s v="Urbana"/>
    <n v="1623054"/>
    <n v="173"/>
    <x v="0"/>
    <s v="Regular"/>
    <s v="Noite"/>
    <n v="2013007801655"/>
    <m/>
    <s v="ANA PAULA BRANDÃO"/>
    <d v="1978-07-11T00:00:00"/>
    <s v="Feminino"/>
    <s v="Sem Deficiência"/>
    <s v="Sem Informação"/>
    <s v="BENEDITA BRANDÃO"/>
    <x v="0"/>
    <s v="Branca"/>
  </r>
  <r>
    <n v="209003"/>
    <n v="2"/>
    <x v="74"/>
    <x v="74"/>
    <s v="EM FRANCISCO DE CASTRO"/>
    <s v="Municipal"/>
    <s v="Urbana"/>
    <n v="1616217"/>
    <n v="172"/>
    <x v="0"/>
    <s v="Regular"/>
    <s v="Tarde"/>
    <n v="2006014802804"/>
    <m/>
    <s v="JOÃO VITOR FELICIANO"/>
    <d v="1999-09-14T00:00:00"/>
    <s v="Masculino"/>
    <s v=" Deficiência intelectual"/>
    <s v="Sem Informação"/>
    <s v="MARIA DA LUZ FELICIANO"/>
    <x v="1"/>
    <s v="Branca"/>
  </r>
  <r>
    <n v="430201"/>
    <n v="4"/>
    <x v="0"/>
    <x v="0"/>
    <s v="CIEP MINISTRO GUSTAVO CAPANEMA"/>
    <s v="Municipal"/>
    <s v="Urbana"/>
    <n v="1612598"/>
    <n v="172"/>
    <x v="0"/>
    <s v="Regular"/>
    <s v="Noite"/>
    <n v="2006007404131"/>
    <m/>
    <s v="BRUNA GARCIA GONÇALVES DE SOUZA RITA"/>
    <d v="1994-05-11T00:00:00"/>
    <s v="Feminino"/>
    <s v="Sem Deficiência"/>
    <s v="Sem Informação"/>
    <s v="ALCINEA GARCIA GONÇALVES DE SOUZA RITA"/>
    <x v="0"/>
    <s v="Indígena"/>
  </r>
  <r>
    <n v="716205"/>
    <n v="7"/>
    <x v="76"/>
    <x v="76"/>
    <s v="CIEP RUBENS PAIVA"/>
    <s v="Municipal"/>
    <s v="Urbana"/>
    <n v="1613253"/>
    <n v="171"/>
    <x v="0"/>
    <s v="Regular"/>
    <s v="Noite"/>
    <n v="2006066502950"/>
    <m/>
    <s v="INGRID MIRANDA DA SILVA"/>
    <d v="1995-02-10T00:00:00"/>
    <s v="Feminino"/>
    <s v=" Deficiência intelectual"/>
    <s v="Sem Informação"/>
    <s v="LAURA MIRANDA DA SILVA"/>
    <x v="0"/>
    <s v="Pard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11059601740"/>
    <m/>
    <s v="CAROLINA SOUZA DOS SANTOS"/>
    <d v="2004-06-26T00:00:00"/>
    <s v="Feminino"/>
    <s v=" Deficiência intelectual"/>
    <s v="Sem Informação"/>
    <s v="ANA CLAUDIA SOUZA DOS SANTOS"/>
    <x v="1"/>
    <s v="Parda"/>
  </r>
  <r>
    <n v="716205"/>
    <n v="7"/>
    <x v="76"/>
    <x v="76"/>
    <s v="CIEP RUBENS PAIVA"/>
    <s v="Municipal"/>
    <s v="Urbana"/>
    <n v="1613253"/>
    <n v="171"/>
    <x v="0"/>
    <s v="Regular"/>
    <s v="Noite"/>
    <n v="2009066104037"/>
    <m/>
    <s v="JOANA D`ARC DA SILVA"/>
    <d v="1969-12-15T00:00:00"/>
    <s v="Feminino"/>
    <s v="Sem Deficiência"/>
    <s v="Sem Informação"/>
    <s v="GENIDIS DA SILVA"/>
    <x v="1"/>
    <s v="Parda"/>
  </r>
  <r>
    <n v="205003"/>
    <n v="2"/>
    <x v="51"/>
    <x v="51"/>
    <s v="EM DOUTOR CÍCERO PENNA"/>
    <s v="Municipal"/>
    <s v="Urbana"/>
    <n v="1623055"/>
    <n v="174"/>
    <x v="0"/>
    <s v="Regular"/>
    <s v="Noite"/>
    <n v="2012007802203"/>
    <m/>
    <s v="MARLON FREIRE DOS SANTOS"/>
    <d v="1993-01-17T00:00:00"/>
    <s v="Masculino"/>
    <s v="Sem Deficiência"/>
    <s v="Sem Informação"/>
    <s v="MARIA DO SOCORRO FREIRE DOS SANTOS"/>
    <x v="0"/>
    <s v="Branca"/>
  </r>
  <r>
    <n v="206502"/>
    <n v="2"/>
    <x v="71"/>
    <x v="71"/>
    <s v="CIEP NAÇÃO RUBRO NEGRA"/>
    <s v="Municipal"/>
    <s v="Urbana"/>
    <n v="1623101"/>
    <n v="171"/>
    <x v="0"/>
    <s v="Regular"/>
    <s v="Noite"/>
    <n v="2010016701035"/>
    <m/>
    <s v="JOÃO PEDRO DA SILVA"/>
    <d v="2002-02-19T00:00:00"/>
    <s v="Masculino"/>
    <s v="Sem Deficiência"/>
    <s v="Sem Informação"/>
    <s v="ANA CRISTINA DA SILVA"/>
    <x v="1"/>
    <s v="Parda"/>
  </r>
  <r>
    <n v="625005"/>
    <n v="6"/>
    <x v="57"/>
    <x v="57"/>
    <s v="EM CHARLES ANDERSON WEAVER"/>
    <s v="Municipal"/>
    <s v="Urbana"/>
    <n v="1605114"/>
    <n v="171"/>
    <x v="0"/>
    <s v="Regular"/>
    <s v="Noite"/>
    <n v="2000057904910"/>
    <m/>
    <s v="ROSIENE REGINA COSTA"/>
    <d v="1990-12-12T00:00:00"/>
    <s v="Feminino"/>
    <s v="Sem Deficiência"/>
    <s v="Sem Informação"/>
    <s v="MARIA REGINA COSTA MONTEIRO"/>
    <x v="0"/>
    <s v="Não declarada"/>
  </r>
  <r>
    <n v="206502"/>
    <n v="2"/>
    <x v="71"/>
    <x v="71"/>
    <s v="CIEP NAÇÃO RUBRO NEGRA"/>
    <s v="Municipal"/>
    <s v="Urbana"/>
    <n v="1623101"/>
    <n v="171"/>
    <x v="0"/>
    <s v="Regular"/>
    <s v="Noite"/>
    <n v="2023011200561"/>
    <m/>
    <s v="ODETE GOMES MARANHÃO"/>
    <d v="1955-05-31T00:00:00"/>
    <s v="Feminino"/>
    <s v="Sem Deficiência"/>
    <s v="LUIZ GOMES MARANHÃO"/>
    <s v="ANA MARIA MARANHÃO"/>
    <x v="1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11066502484"/>
    <m/>
    <s v="JAILSON BISPO DOS SANTOS"/>
    <d v="1974-03-06T00:00:00"/>
    <s v="Masculino"/>
    <s v="Sem Deficiência"/>
    <s v="Sem Informação"/>
    <s v="ANA MARIA BISPO DOS SANTOS"/>
    <x v="0"/>
    <s v="Parda"/>
  </r>
  <r>
    <n v="430201"/>
    <n v="4"/>
    <x v="0"/>
    <x v="0"/>
    <s v="CIEP MINISTRO GUSTAVO CAPANEMA"/>
    <s v="Municipal"/>
    <s v="Urbana"/>
    <n v="1612597"/>
    <n v="171"/>
    <x v="0"/>
    <s v="Regular"/>
    <s v="Noite"/>
    <n v="2012053901278"/>
    <m/>
    <s v="JESSICA CRISLANE SILVA DE PAULA"/>
    <d v="2002-08-23T00:00:00"/>
    <s v="Feminino"/>
    <s v="Sem Deficiência"/>
    <s v="Sem Informação"/>
    <s v="CRISTINA SILVA DE PAULA"/>
    <x v="0"/>
    <s v="Parda"/>
  </r>
  <r>
    <n v="724502"/>
    <n v="7"/>
    <x v="52"/>
    <x v="52"/>
    <s v="CIEP MARGARET MEE"/>
    <s v="Municipal"/>
    <s v="Urbana"/>
    <n v="1617118"/>
    <n v="171"/>
    <x v="0"/>
    <s v="Regular"/>
    <s v="Noite"/>
    <n v="2011069402715"/>
    <m/>
    <s v="WALLACE HENRIQUE DE CARVALHO PIRES"/>
    <d v="2001-02-16T00:00:00"/>
    <s v="Masculino"/>
    <s v=" Deficiência intelectual"/>
    <s v="Sem Informação"/>
    <s v="ZULEICA DE CARVALHO"/>
    <x v="0"/>
    <s v="Parda"/>
  </r>
  <r>
    <n v="208501"/>
    <n v="2"/>
    <x v="78"/>
    <x v="78"/>
    <s v="CIEP SAMUEL WAINER"/>
    <s v="Municipal"/>
    <s v="Urbana"/>
    <n v="1609307"/>
    <n v="171"/>
    <x v="0"/>
    <s v="Regular"/>
    <s v="Noite"/>
    <n v="2001013601561"/>
    <m/>
    <s v="MARIA GORETE RODRIGUES"/>
    <d v="1970-04-25T00:00:00"/>
    <s v="Feminino"/>
    <s v="Sem Deficiência"/>
    <s v="Sem Informação"/>
    <s v="MARGARETE RODRIGUES"/>
    <x v="0"/>
    <s v="Não declarada"/>
  </r>
  <r>
    <n v="430201"/>
    <n v="4"/>
    <x v="0"/>
    <x v="0"/>
    <s v="CIEP MINISTRO GUSTAVO CAPANEMA"/>
    <s v="Municipal"/>
    <s v="Urbana"/>
    <n v="1612597"/>
    <n v="171"/>
    <x v="0"/>
    <s v="Regular"/>
    <s v="Noite"/>
    <n v="2006007404181"/>
    <m/>
    <s v="VANESSA GARCIA GONÇALVES DE SOUZA RITA"/>
    <d v="1990-04-23T00:00:00"/>
    <s v="Feminino"/>
    <s v="Sem Deficiência"/>
    <s v="Sem Informação"/>
    <s v="ALCINEA GARCIA GONÇALVES DE SOUZA RITA"/>
    <x v="0"/>
    <s v="Branca"/>
  </r>
  <r>
    <n v="313007"/>
    <n v="3"/>
    <x v="67"/>
    <x v="67"/>
    <s v="EM SARMIENTO"/>
    <s v="Municipal"/>
    <s v="Urbana"/>
    <n v="1615849"/>
    <n v="171"/>
    <x v="0"/>
    <s v="Regular"/>
    <s v="Noite"/>
    <n v="2012016502179"/>
    <m/>
    <s v="MARIA DO SOCORRO LIMA"/>
    <d v="1960-12-20T00:00:00"/>
    <s v="Feminino"/>
    <s v="Sem Deficiência"/>
    <s v="Sem Informação"/>
    <s v="MARIA JOSÉ DA CONCEIÇÃO LIMA"/>
    <x v="0"/>
    <s v="Branca"/>
  </r>
  <r>
    <n v="833504"/>
    <n v="8"/>
    <x v="22"/>
    <x v="22"/>
    <s v="CIEP FRANCISCO SOLANO TRINDADE"/>
    <s v="Municipal"/>
    <s v="Urbana"/>
    <n v="1608713"/>
    <n v="171"/>
    <x v="0"/>
    <s v="Regular"/>
    <s v="Noite"/>
    <n v="2023083500269"/>
    <m/>
    <s v="SIMONE PEREIRA DA SILVA"/>
    <d v="1974-01-02T00:00:00"/>
    <s v="Feminino"/>
    <s v="Sem Deficiência"/>
    <s v="ANTONIO CARLOS PEREIRA DA SILVA"/>
    <s v="MARIA DE FATIMA DA SILVA"/>
    <x v="0"/>
    <s v="Sem Informação"/>
  </r>
  <r>
    <n v="204501"/>
    <n v="2"/>
    <x v="79"/>
    <x v="79"/>
    <s v="CIEP PRESIDENTE TANCREDO NEVES"/>
    <s v="Municipal"/>
    <s v="Urbana"/>
    <n v="1611258"/>
    <n v="171"/>
    <x v="0"/>
    <s v="Regular"/>
    <s v="Noite"/>
    <n v="2008007450805"/>
    <m/>
    <s v="SUELI DE BARROS"/>
    <d v="1980-06-09T00:00:00"/>
    <s v="Feminino"/>
    <s v="Sem Deficiência"/>
    <s v="Sem Informação"/>
    <s v="MARIA MADALENA DE BARROS"/>
    <x v="1"/>
    <s v="Sem Informação"/>
  </r>
  <r>
    <n v="208501"/>
    <n v="2"/>
    <x v="78"/>
    <x v="78"/>
    <s v="CIEP SAMUEL WAINER"/>
    <s v="Municipal"/>
    <s v="Urbana"/>
    <n v="1609307"/>
    <n v="171"/>
    <x v="0"/>
    <s v="Regular"/>
    <s v="Noite"/>
    <n v="2008006100932"/>
    <m/>
    <s v="MARIA JOSÉ DE JESUS DA SILVA"/>
    <d v="1958-01-06T00:00:00"/>
    <s v="Feminino"/>
    <s v="Sem Deficiência"/>
    <s v="Sem Informação"/>
    <s v="MARIA AUGUSTA DE JESUS"/>
    <x v="0"/>
    <s v="Preta"/>
  </r>
  <r>
    <n v="206502"/>
    <n v="2"/>
    <x v="71"/>
    <x v="71"/>
    <s v="CIEP NAÇÃO RUBRO NEGRA"/>
    <s v="Municipal"/>
    <s v="Urbana"/>
    <n v="1623101"/>
    <n v="171"/>
    <x v="0"/>
    <s v="Regular"/>
    <s v="Noite"/>
    <n v="2008011204198"/>
    <m/>
    <s v="MARIA OZITA ALVES DE CARVALHO"/>
    <d v="1969-04-27T00:00:00"/>
    <s v="Feminino"/>
    <s v="Sem Deficiência"/>
    <s v="Sem Informação"/>
    <s v="LAURA ALVES DE CARVALHO"/>
    <x v="1"/>
    <s v="Parda"/>
  </r>
  <r>
    <n v="206502"/>
    <n v="2"/>
    <x v="71"/>
    <x v="71"/>
    <s v="CIEP NAÇÃO RUBRO NEGRA"/>
    <s v="Municipal"/>
    <s v="Urbana"/>
    <n v="1623101"/>
    <n v="171"/>
    <x v="0"/>
    <s v="Regular"/>
    <s v="Noite"/>
    <n v="2003011205045"/>
    <m/>
    <s v="LUIZ ANDRÉ DA SILVA"/>
    <d v="1982-04-02T00:00:00"/>
    <s v="Masculino"/>
    <s v="Sem Deficiência"/>
    <s v="Sem Informação"/>
    <s v="MARIA DA LUZ DA SILVA"/>
    <x v="1"/>
    <s v="Não declarada"/>
  </r>
  <r>
    <n v="716205"/>
    <n v="7"/>
    <x v="76"/>
    <x v="76"/>
    <s v="CIEP RUBENS PAIVA"/>
    <s v="Municipal"/>
    <s v="Urbana"/>
    <n v="1613253"/>
    <n v="171"/>
    <x v="0"/>
    <s v="Regular"/>
    <s v="Noite"/>
    <n v="2009062703131"/>
    <m/>
    <s v="LILIANA MARIA DA SILVA"/>
    <d v="1959-12-24T00:00:00"/>
    <s v="Feminino"/>
    <s v="Sem Deficiência"/>
    <s v="DEOCLIVES MAURICIO DA SILVA"/>
    <s v="MARIA EVELITA ROLA DA SILVA"/>
    <x v="0"/>
    <s v="Branca"/>
  </r>
  <r>
    <n v="817505"/>
    <n v="8"/>
    <x v="80"/>
    <x v="80"/>
    <s v="CIEP MARECHAL JULIO CAETANO HORTA BARBOSA"/>
    <s v="Municipal"/>
    <s v="Urbana"/>
    <n v="1618810"/>
    <n v="171"/>
    <x v="0"/>
    <s v="Regular"/>
    <s v="Noite"/>
    <n v="2007011750101"/>
    <m/>
    <s v="WESLEY GOMES DE OLIVEIRA"/>
    <d v="2003-02-19T00:00:00"/>
    <s v="Masculino"/>
    <s v="Sem Deficiência"/>
    <s v="Sem Informação"/>
    <s v="CRISTIANE GOMES DE OLIVEIRA"/>
    <x v="0"/>
    <s v="Parda"/>
  </r>
  <r>
    <n v="515052"/>
    <n v="5"/>
    <x v="81"/>
    <x v="81"/>
    <s v="EM AZEVEDO JUNIOR"/>
    <s v="Municipal"/>
    <s v="Urbana"/>
    <n v="1614949"/>
    <n v="171"/>
    <x v="0"/>
    <s v="Regular"/>
    <s v="Noite"/>
    <n v="2013049701179"/>
    <m/>
    <s v="SANDRA REGINA ALVES"/>
    <d v="1959-11-23T00:00:00"/>
    <s v="Feminino"/>
    <s v="Sem Deficiência"/>
    <s v="ALVARO ALVES"/>
    <s v="ZÉLIA ALMERINDA"/>
    <x v="0"/>
    <s v="Preta"/>
  </r>
  <r>
    <n v="205003"/>
    <n v="2"/>
    <x v="51"/>
    <x v="51"/>
    <s v="EM DOUTOR CÍCERO PENNA"/>
    <s v="Municipal"/>
    <s v="Urbana"/>
    <n v="1623055"/>
    <n v="174"/>
    <x v="0"/>
    <s v="Regular"/>
    <s v="Noite"/>
    <n v="2013008901971"/>
    <m/>
    <s v="DERICK DAVI OLIVEIRA DE SOUZA"/>
    <d v="2005-02-13T00:00:00"/>
    <s v="Masculino"/>
    <s v="Sem Deficiência"/>
    <s v="Sem Informação"/>
    <s v="SUELLEN OLIVEIRA DE SOUZA"/>
    <x v="0"/>
    <s v="Parda"/>
  </r>
  <r>
    <n v="833031"/>
    <n v="8"/>
    <x v="21"/>
    <x v="21"/>
    <s v="EM TASSO DA SILVEIRA"/>
    <s v="Municipal"/>
    <s v="Urbana"/>
    <n v="1605926"/>
    <n v="171"/>
    <x v="0"/>
    <s v="Regular"/>
    <s v="Noite"/>
    <n v="2007077904785"/>
    <m/>
    <s v="MARIA DAS DÔRES DA CONCEIÇÃO SANTOS"/>
    <d v="1948-05-30T00:00:00"/>
    <s v="Feminino"/>
    <s v="Sem Deficiência"/>
    <s v="Sem Informação"/>
    <s v="AUGUSTA MARIA DA CONCEIÇÃO"/>
    <x v="0"/>
    <s v="Pard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10059350374"/>
    <m/>
    <s v="NAIR MARIA DE JESUS"/>
    <d v="1955-03-20T00:00:00"/>
    <s v="Feminino"/>
    <s v="Sem Deficiência"/>
    <s v="Sem Informação"/>
    <s v="ANILZA MARIA DE JESUS"/>
    <x v="0"/>
    <s v="Preta"/>
  </r>
  <r>
    <n v="622006"/>
    <n v="6"/>
    <x v="38"/>
    <x v="38"/>
    <s v="EM ANTENOR NASCENTES"/>
    <s v="Municipal"/>
    <s v="Urbana"/>
    <n v="1615254"/>
    <n v="171"/>
    <x v="0"/>
    <s v="Regular"/>
    <s v="Noite"/>
    <n v="2012006502265"/>
    <m/>
    <s v="MARILENE PEREIRA"/>
    <d v="1966-11-15T00:00:00"/>
    <s v="Feminino"/>
    <s v="Sem Deficiência"/>
    <s v="Sem Informação"/>
    <s v="JOSEFA PATRICIA PEREIRA"/>
    <x v="0"/>
    <s v="Branca"/>
  </r>
  <r>
    <n v="716211"/>
    <n v="7"/>
    <x v="32"/>
    <x v="32"/>
    <s v="CIEP COMPOSITOR DONGA"/>
    <s v="Municipal"/>
    <s v="Urbana"/>
    <n v="1619507"/>
    <n v="171"/>
    <x v="0"/>
    <s v="Regular"/>
    <s v="Noite"/>
    <n v="2010066702230"/>
    <m/>
    <s v="JOVELINA DOS SANTOS NEVES"/>
    <d v="1936-12-25T00:00:00"/>
    <s v="Feminino"/>
    <s v="Sem Deficiência"/>
    <s v="Sem Informação"/>
    <s v="SERMINIA JESUS SANTOS NEVES"/>
    <x v="0"/>
    <s v="Branca"/>
  </r>
  <r>
    <n v="209003"/>
    <n v="2"/>
    <x v="74"/>
    <x v="74"/>
    <s v="EM FRANCISCO DE CASTRO"/>
    <s v="Municipal"/>
    <s v="Urbana"/>
    <n v="1616216"/>
    <n v="171"/>
    <x v="0"/>
    <s v="Regular"/>
    <s v="Tarde"/>
    <n v="2002006304059"/>
    <m/>
    <s v="LEONARDO RAFAEL DA COSTA"/>
    <d v="1991-05-14T00:00:00"/>
    <s v="Masculino"/>
    <s v=" Deficiência intelectual"/>
    <s v="Sem Informação"/>
    <s v="ROSANE HELENA DA COSTA"/>
    <x v="0"/>
    <s v="Preta"/>
  </r>
  <r>
    <n v="209003"/>
    <n v="2"/>
    <x v="74"/>
    <x v="74"/>
    <s v="EM FRANCISCO DE CASTRO"/>
    <s v="Municipal"/>
    <s v="Urbana"/>
    <n v="1616216"/>
    <n v="171"/>
    <x v="0"/>
    <s v="Regular"/>
    <s v="Tarde"/>
    <n v="2013012201903"/>
    <m/>
    <s v="ANA CLARA DUARTE"/>
    <d v="1997-12-20T00:00:00"/>
    <s v="Feminino"/>
    <s v="  Transtorno do espectro autista"/>
    <s v="Sem Informação"/>
    <s v="JANAINA DAS GRACAS DUARTE"/>
    <x v="1"/>
    <s v="Branca"/>
  </r>
  <r>
    <n v="206502"/>
    <n v="2"/>
    <x v="71"/>
    <x v="71"/>
    <s v="CIEP NAÇÃO RUBRO NEGRA"/>
    <s v="Municipal"/>
    <s v="Urbana"/>
    <n v="1623101"/>
    <n v="171"/>
    <x v="0"/>
    <s v="Regular"/>
    <s v="Noite"/>
    <n v="2023011250983"/>
    <m/>
    <s v="MARIA LUCIA DO NASCIMENTO"/>
    <d v="1963-03-01T00:00:00"/>
    <s v="Feminino"/>
    <s v="Sem Deficiência"/>
    <s v="SEVERINA PEREIRA DA SILVA"/>
    <s v="DAMIAO ANTONIO DO NASCIMENTO"/>
    <x v="0"/>
    <s v="Parda"/>
  </r>
  <r>
    <n v="716211"/>
    <n v="7"/>
    <x v="32"/>
    <x v="32"/>
    <s v="CIEP COMPOSITOR DONGA"/>
    <s v="Municipal"/>
    <s v="Urbana"/>
    <n v="1619507"/>
    <n v="171"/>
    <x v="0"/>
    <s v="Regular"/>
    <s v="Noite"/>
    <n v="2014066702178"/>
    <m/>
    <s v="OTÁVIO DIAS DO PRADO"/>
    <d v="1990-02-17T00:00:00"/>
    <s v="Masculino"/>
    <s v="Sem Deficiência"/>
    <s v="Sem Informação"/>
    <s v="MANUELINA DIAS DO PRADO"/>
    <x v="0"/>
    <s v="Não declarada"/>
  </r>
  <r>
    <n v="716501"/>
    <n v="7"/>
    <x v="75"/>
    <x v="75"/>
    <s v="CIEP CARLOS DRUMOND DE ANDRADE"/>
    <s v="Municipal"/>
    <s v="Urbana"/>
    <n v="1616692"/>
    <n v="171"/>
    <x v="0"/>
    <s v="Regular"/>
    <s v="Noite"/>
    <n v="2002066203623"/>
    <m/>
    <s v="JOSÉ ROBERTO FERREIRA GUEDES"/>
    <d v="1974-03-17T00:00:00"/>
    <s v="Masculino"/>
    <s v="Sem Deficiência"/>
    <s v="Sem Informação"/>
    <s v="RUTH FERREIRA GUEDES"/>
    <x v="0"/>
    <s v="Parda"/>
  </r>
  <r>
    <n v="734010"/>
    <n v="7"/>
    <x v="82"/>
    <x v="82"/>
    <s v="EM PEDRO ALEIXO"/>
    <s v="Municipal"/>
    <s v="Urbana"/>
    <n v="1606736"/>
    <n v="171"/>
    <x v="0"/>
    <s v="Regular"/>
    <s v="Manhã"/>
    <n v="2009060702731"/>
    <m/>
    <s v="DINORÁ FERREIRA DE BRITO"/>
    <d v="1951-01-23T00:00:00"/>
    <s v="Feminino"/>
    <s v="Sem Deficiência"/>
    <s v="Sem Informação"/>
    <s v="DINÁ FERREIRA DE BRITO"/>
    <x v="2"/>
    <s v="Preta"/>
  </r>
  <r>
    <n v="205003"/>
    <n v="2"/>
    <x v="51"/>
    <x v="51"/>
    <s v="EM DOUTOR CÍCERO PENNA"/>
    <s v="Municipal"/>
    <s v="Urbana"/>
    <n v="1623053"/>
    <n v="172"/>
    <x v="0"/>
    <s v="Regular"/>
    <s v="Noite"/>
    <n v="2018007880157"/>
    <m/>
    <s v="FABIOLA DA SILVA ALVES"/>
    <d v="1982-04-22T00:00:00"/>
    <s v="Feminino"/>
    <s v="Sem Deficiência"/>
    <s v="JOSE CARLOS FRANCISCO ALVES"/>
    <s v="CÉLIA REGINA DA SILVA"/>
    <x v="0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02009201048"/>
    <m/>
    <s v="AGATHA CRISTIAN DA SILVA"/>
    <d v="1996-06-10T00:00:00"/>
    <s v="Feminino"/>
    <s v="Sem Deficiência"/>
    <s v="Sem Informação"/>
    <s v="AMILZA BARBARA DA SILVA "/>
    <x v="0"/>
    <s v="Sem Informação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05106201701"/>
    <m/>
    <s v="JULIANA XAVIER DE OLIVEIRA"/>
    <d v="1988-03-26T00:00:00"/>
    <s v="Feminino"/>
    <s v="Sem Deficiência"/>
    <s v="Sem Informação"/>
    <s v="MARINETE XAVIER DE OLIVEIRA"/>
    <x v="0"/>
    <s v="Sem Informação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09106201844"/>
    <m/>
    <s v="MARIA CECILIA DE MOURA BARBOSA"/>
    <d v="1962-10-20T00:00:00"/>
    <s v="Feminino"/>
    <s v="Sem Deficiência"/>
    <s v="Sem Informação"/>
    <s v="HILDA MARIA DE MOURA"/>
    <x v="0"/>
    <s v="Pard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13106201893"/>
    <m/>
    <s v="ARNALDO CARNEIRO CRUZ"/>
    <d v="1996-06-21T00:00:00"/>
    <s v="Masculino"/>
    <s v="Sem Deficiência"/>
    <s v="Sem Informação"/>
    <s v="CLAUDIA CARNEIRO CRUZ"/>
    <x v="0"/>
    <s v="Branc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10106203883"/>
    <m/>
    <s v="ANA RAFAELA ALVES ESTEVES"/>
    <d v="1990-08-05T00:00:00"/>
    <s v="Feminino"/>
    <s v="Sem Deficiência"/>
    <s v="CELESTINO ALVES ESTEVES"/>
    <s v="ADALIA DE CASSIA RAPOSO"/>
    <x v="0"/>
    <s v="Sem Informação"/>
  </r>
  <r>
    <n v="208501"/>
    <n v="2"/>
    <x v="78"/>
    <x v="78"/>
    <s v="CIEP SAMUEL WAINER"/>
    <s v="Municipal"/>
    <s v="Urbana"/>
    <n v="1609307"/>
    <n v="171"/>
    <x v="0"/>
    <s v="Regular"/>
    <s v="Noite"/>
    <n v="2000011902817"/>
    <m/>
    <s v="GABRIEL FERREIRA DA SILVA"/>
    <d v="1992-03-29T00:00:00"/>
    <s v="Masculino"/>
    <s v="Sem Deficiência"/>
    <s v="Sem Informação"/>
    <s v="MARIA ELZA FERREIRA DA SILVA"/>
    <x v="1"/>
    <s v="Sem Informação"/>
  </r>
  <r>
    <n v="817207"/>
    <n v="8"/>
    <x v="28"/>
    <x v="28"/>
    <s v="CIEP VILA KENNEDY"/>
    <s v="Municipal"/>
    <s v="Urbana"/>
    <n v="1605862"/>
    <n v="171"/>
    <x v="0"/>
    <s v="Regular"/>
    <s v="Noite"/>
    <n v="2013082800539"/>
    <m/>
    <s v="LUCIANA ROBERTO PIMENTA"/>
    <d v="1977-05-04T00:00:00"/>
    <s v="Feminino"/>
    <s v="Sem Deficiência"/>
    <s v="APARICIO PIMENTA"/>
    <s v="IRANI ROBERTO"/>
    <x v="0"/>
    <s v="Branca"/>
  </r>
  <r>
    <n v="313051"/>
    <n v="3"/>
    <x v="60"/>
    <x v="60"/>
    <s v="EM ALAGOAS"/>
    <s v="Municipal"/>
    <s v="Urbana"/>
    <n v="1618848"/>
    <n v="172"/>
    <x v="0"/>
    <s v="Regular"/>
    <s v="Noite"/>
    <n v="2011020702120"/>
    <m/>
    <s v="BERNADETE DOS SANTOS SOUZA"/>
    <d v="1949-07-31T00:00:00"/>
    <s v="Feminino"/>
    <s v="Sem Deficiência"/>
    <s v="JOSÉ ALVES DOS SANTOS"/>
    <s v="ANTONIA FRANCISCA DOS SANTOS"/>
    <x v="0"/>
    <s v="Branc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15102200163"/>
    <m/>
    <s v="ROSEMARY DA GLORIA"/>
    <d v="1973-06-12T00:00:00"/>
    <s v="Feminino"/>
    <s v="Sem Deficiência"/>
    <s v="Sem Informação"/>
    <s v="SEBASTIANA DA GLORIA"/>
    <x v="1"/>
    <s v="Não declarada"/>
  </r>
  <r>
    <n v="102007"/>
    <n v="1"/>
    <x v="47"/>
    <x v="47"/>
    <s v="EM ORLANDO VILLAS BOAS"/>
    <s v="Municipal"/>
    <s v="Urbana"/>
    <n v="1600129"/>
    <n v="172"/>
    <x v="0"/>
    <s v="Regular"/>
    <s v="Noite"/>
    <n v="2015125400223"/>
    <m/>
    <s v="MARLENE THIAGO DA SILVA"/>
    <d v="1960-02-02T00:00:00"/>
    <s v="Feminino"/>
    <s v="Sem Deficiência"/>
    <s v="Sem Informação"/>
    <s v="JECI THIAGO"/>
    <x v="0"/>
    <s v="Pret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15097100381"/>
    <m/>
    <s v="VERA LUCIA DE LIMEIRA ORMINDO"/>
    <d v="1958-05-15T00:00:00"/>
    <s v="Feminino"/>
    <s v="Sem Deficiência"/>
    <s v="Sem Informação"/>
    <s v="PASQUALINA DE LIMEIRA"/>
    <x v="1"/>
    <s v="Parda"/>
  </r>
  <r>
    <n v="102007"/>
    <n v="1"/>
    <x v="47"/>
    <x v="47"/>
    <s v="EM ORLANDO VILLAS BOAS"/>
    <s v="Municipal"/>
    <s v="Urbana"/>
    <n v="1600129"/>
    <n v="172"/>
    <x v="0"/>
    <s v="Regular"/>
    <s v="Noite"/>
    <n v="2015125400151"/>
    <m/>
    <s v="MARIA ROSA DA CONCEIÇÃO"/>
    <d v="1967-03-27T00:00:00"/>
    <s v="Feminino"/>
    <s v="Sem Deficiência"/>
    <s v="Sem Informação"/>
    <s v="ROSA MARIA DA CONCEIÇÃO"/>
    <x v="1"/>
    <s v="Parda"/>
  </r>
  <r>
    <n v="430701"/>
    <n v="4"/>
    <x v="19"/>
    <x v="19"/>
    <s v="CENTRO DE EDUCAÇÃO DE JOVENS E ADULTOS CEJA - MARÉ"/>
    <s v="Municipal"/>
    <s v="Urbana"/>
    <n v="1616767"/>
    <n v="274"/>
    <x v="0"/>
    <s v="Regular"/>
    <s v="Noite"/>
    <n v="2015143600808"/>
    <m/>
    <s v="MARIA FRANCISCA PAULA"/>
    <d v="1959-06-11T00:00:00"/>
    <s v="Feminino"/>
    <s v="Sem Deficiência"/>
    <s v="Sem Informação"/>
    <s v="MARIA MADALENA PAULA"/>
    <x v="0"/>
    <s v="Preta"/>
  </r>
  <r>
    <n v="716205"/>
    <n v="7"/>
    <x v="76"/>
    <x v="76"/>
    <s v="CIEP RUBENS PAIVA"/>
    <s v="Municipal"/>
    <s v="Urbana"/>
    <n v="1613253"/>
    <n v="171"/>
    <x v="0"/>
    <s v="Regular"/>
    <s v="Noite"/>
    <n v="2015060700791"/>
    <m/>
    <s v="VERGINIA HELENA NUNES PACHECO"/>
    <d v="1961-04-25T00:00:00"/>
    <s v="Feminino"/>
    <s v="Sem Deficiência"/>
    <s v="Sem Informação"/>
    <s v="CUSTODIO MACHADO NUNES"/>
    <x v="0"/>
    <s v="Pard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15106200524"/>
    <m/>
    <s v="CLAUDIA MARIA GONÇALVES DA SILVA"/>
    <d v="1969-06-06T00:00:00"/>
    <s v="Feminino"/>
    <s v="Sem Deficiência"/>
    <s v="Sem Informação"/>
    <s v="DORA GONÇALVES DA SILVA"/>
    <x v="0"/>
    <s v="Parda"/>
  </r>
  <r>
    <n v="205003"/>
    <n v="2"/>
    <x v="51"/>
    <x v="51"/>
    <s v="EM DOUTOR CÍCERO PENNA"/>
    <s v="Municipal"/>
    <s v="Urbana"/>
    <n v="1623055"/>
    <n v="174"/>
    <x v="0"/>
    <s v="Regular"/>
    <s v="Noite"/>
    <n v="2016007850146"/>
    <m/>
    <s v="FÁTIMA MARCIA FELIPE DE SOUZA"/>
    <d v="1967-03-12T00:00:00"/>
    <s v="Feminino"/>
    <s v="Sem Deficiência"/>
    <s v="Sem Informação"/>
    <s v="Sem Informação"/>
    <x v="0"/>
    <s v="Parda"/>
  </r>
  <r>
    <n v="102504"/>
    <n v="1"/>
    <x v="2"/>
    <x v="2"/>
    <s v="CIEP AVENIDA DOS DESFILES"/>
    <s v="Municipal"/>
    <s v="Urbana"/>
    <n v="1610512"/>
    <n v="171"/>
    <x v="0"/>
    <s v="Regular"/>
    <s v="Tarde"/>
    <n v="2015002400934"/>
    <m/>
    <s v="ROBERTO DE JESUS"/>
    <d v="1994-05-01T00:00:00"/>
    <s v="Masculino"/>
    <s v=" Deficiência auditiva"/>
    <s v="Sem Informação"/>
    <s v="MARIA DO CÉU"/>
    <x v="0"/>
    <s v="Parda"/>
  </r>
  <r>
    <n v="430701"/>
    <n v="4"/>
    <x v="19"/>
    <x v="19"/>
    <s v="CENTRO DE EDUCAÇÃO DE JOVENS E ADULTOS CEJA - MARÉ"/>
    <s v="Municipal"/>
    <s v="Urbana"/>
    <n v="1616765"/>
    <n v="272"/>
    <x v="0"/>
    <s v="Regular"/>
    <s v="Manhã"/>
    <n v="2016143600032"/>
    <m/>
    <s v="ELAINE ALEXANDRE"/>
    <d v="1963-06-25T00:00:00"/>
    <s v="Feminino"/>
    <s v="Sem Deficiência"/>
    <s v="Sem Informação"/>
    <s v="MARIA DA CONCEIÇÃO ALEXANDRE"/>
    <x v="0"/>
    <s v="Parda"/>
  </r>
  <r>
    <n v="312031"/>
    <n v="3"/>
    <x v="66"/>
    <x v="66"/>
    <s v="EM EURICO SALLES"/>
    <s v="Municipal"/>
    <s v="Urbana"/>
    <n v="1612131"/>
    <n v="171"/>
    <x v="0"/>
    <s v="Regular"/>
    <s v="Noite"/>
    <n v="2016020150063"/>
    <m/>
    <s v="MARIA LUIZA DA SILVA OLIVEIRA"/>
    <d v="1963-08-22T00:00:00"/>
    <s v="Feminino"/>
    <s v="Sem Deficiência"/>
    <s v="Sem Informação"/>
    <s v="Sem Informação"/>
    <x v="0"/>
    <s v="Preta"/>
  </r>
  <r>
    <n v="411202"/>
    <n v="4"/>
    <x v="84"/>
    <x v="84"/>
    <s v="CIEP GREGÓRIO BEZERRA"/>
    <s v="Municipal"/>
    <s v="Urbana"/>
    <n v="1608445"/>
    <n v="171"/>
    <x v="0"/>
    <s v="Regular"/>
    <s v="Noite"/>
    <n v="2016029300122"/>
    <m/>
    <s v="RENATA BAPTISTA DOS SANTOS"/>
    <d v="2007-05-18T00:00:00"/>
    <s v="Feminino"/>
    <s v="Sem Deficiência"/>
    <s v="Sem Informação"/>
    <s v="JANETE BATISTA DOS SANTOS"/>
    <x v="2"/>
    <s v="Pard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16106200328"/>
    <m/>
    <s v="LUZIA CAVALCANTE "/>
    <d v="1966-12-12T00:00:00"/>
    <s v="Feminino"/>
    <s v="Sem Deficiência"/>
    <s v="Sem Informação"/>
    <s v="LUIZA CAVALCANTE"/>
    <x v="0"/>
    <s v="Pard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16106200301"/>
    <m/>
    <s v="DALVANIRA DE MELO PIRES"/>
    <d v="1973-05-22T00:00:00"/>
    <s v="Feminino"/>
    <s v="Sem Deficiência"/>
    <s v="Sem Informação"/>
    <s v="MARIA DE MELO PIRES"/>
    <x v="0"/>
    <s v="Branca"/>
  </r>
  <r>
    <n v="431018"/>
    <n v="4"/>
    <x v="85"/>
    <x v="85"/>
    <s v="EM REPÚBLICA DO LÍBANO"/>
    <s v="Municipal"/>
    <s v="Urbana"/>
    <n v="1619087"/>
    <n v="171"/>
    <x v="0"/>
    <s v="Regular"/>
    <s v="Noite"/>
    <n v="2016028500616"/>
    <m/>
    <s v="ARILIANE ALVES"/>
    <d v="1980-07-28T00:00:00"/>
    <s v="Feminino"/>
    <s v="Sem Deficiência"/>
    <s v="Sem Informação"/>
    <s v="HELOISA HELENA ALVES DA SILVA"/>
    <x v="1"/>
    <s v="Preta"/>
  </r>
  <r>
    <n v="312022"/>
    <n v="3"/>
    <x v="61"/>
    <x v="61"/>
    <s v="EM RUBENS BERARDO"/>
    <s v="Municipal"/>
    <s v="Urbana"/>
    <n v="1616254"/>
    <n v="171"/>
    <x v="0"/>
    <s v="Regular"/>
    <s v="Noite"/>
    <n v="2016019200346"/>
    <m/>
    <s v="MARIA DE FATIMA DA CONCEIÇÃO"/>
    <d v="1954-11-02T00:00:00"/>
    <s v="Feminino"/>
    <s v="Sem Deficiência"/>
    <s v="Sem Informação"/>
    <s v="RITA MARIA DE FATIMA DA CONCEIÇÃO"/>
    <x v="0"/>
    <s v="Parda"/>
  </r>
  <r>
    <n v="410012"/>
    <n v="4"/>
    <x v="27"/>
    <x v="27"/>
    <s v="EM CLOTILDE GUIMARÃES"/>
    <s v="Municipal"/>
    <s v="Urbana"/>
    <n v="1604417"/>
    <n v="275"/>
    <x v="0"/>
    <s v="Regular"/>
    <s v="Noite"/>
    <n v="2016028500501"/>
    <m/>
    <s v="MARILENE DUARTE DA COSTA"/>
    <d v="1981-02-23T00:00:00"/>
    <s v="Feminino"/>
    <s v="Sem Deficiência"/>
    <s v="Sem Informação"/>
    <s v="MARIA DUARTE COSTA"/>
    <x v="0"/>
    <s v="Branca"/>
  </r>
  <r>
    <n v="205003"/>
    <n v="2"/>
    <x v="51"/>
    <x v="51"/>
    <s v="EM DOUTOR CÍCERO PENNA"/>
    <s v="Municipal"/>
    <s v="Urbana"/>
    <n v="1623053"/>
    <n v="172"/>
    <x v="0"/>
    <s v="Regular"/>
    <s v="Noite"/>
    <n v="2016007800505"/>
    <m/>
    <s v="MARCELO DE JESUS SANTOS"/>
    <d v="1995-03-17T00:00:00"/>
    <s v="Masculino"/>
    <s v="Sem Deficiência"/>
    <s v="Sem Informação"/>
    <s v="LUZIA DAMIANA DE JESUS SANTOS"/>
    <x v="0"/>
    <s v="Preta"/>
  </r>
  <r>
    <n v="817207"/>
    <n v="8"/>
    <x v="28"/>
    <x v="28"/>
    <s v="CIEP VILA KENNEDY"/>
    <s v="Municipal"/>
    <s v="Urbana"/>
    <n v="1605862"/>
    <n v="171"/>
    <x v="0"/>
    <s v="Regular"/>
    <s v="Noite"/>
    <n v="2016076800144"/>
    <m/>
    <s v="JOSEFA DO SOCORRO ALVES"/>
    <d v="1976-09-12T00:00:00"/>
    <s v="Feminino"/>
    <s v="Sem Deficiência"/>
    <s v="Sem Informação"/>
    <s v="JOSEFA BEATRIZ ALVES"/>
    <x v="0"/>
    <s v="Parda"/>
  </r>
  <r>
    <n v="515020"/>
    <n v="5"/>
    <x v="86"/>
    <x v="86"/>
    <s v="EM WALDEMAR FALCÃO"/>
    <s v="Municipal"/>
    <s v="Urbana"/>
    <n v="1610967"/>
    <n v="171"/>
    <x v="0"/>
    <s v="Regular"/>
    <s v="Noite"/>
    <n v="2016046500029"/>
    <m/>
    <s v="MARTA DOS SANTOS"/>
    <d v="1960-12-12T00:00:00"/>
    <s v="Feminino"/>
    <s v="Sem Deficiência"/>
    <s v="Sem Informação"/>
    <s v="FELISMINA DOS SANTOS"/>
    <x v="1"/>
    <s v="Não declarada"/>
  </r>
  <r>
    <n v="431003"/>
    <n v="4"/>
    <x v="10"/>
    <x v="10"/>
    <s v="EM MIGUEL GUSTAVO"/>
    <s v="Municipal"/>
    <s v="Urbana"/>
    <n v="1618614"/>
    <n v="171"/>
    <x v="0"/>
    <s v="Regular"/>
    <s v="Noite"/>
    <n v="2017032800171"/>
    <m/>
    <s v="MARIA ALVES DE MOURA"/>
    <d v="1962-10-23T00:00:00"/>
    <s v="Feminino"/>
    <s v="Sem Deficiência"/>
    <s v="Sem Informação"/>
    <s v="VALDECI ALVES FERREIRA"/>
    <x v="1"/>
    <s v="Branca"/>
  </r>
  <r>
    <n v="431502"/>
    <n v="4"/>
    <x v="11"/>
    <x v="11"/>
    <s v="CIEP GRACILIANO RAMOS"/>
    <s v="Municipal"/>
    <s v="Urbana"/>
    <n v="1622394"/>
    <n v="172"/>
    <x v="0"/>
    <s v="Regular"/>
    <s v="Noite"/>
    <n v="2017036000480"/>
    <m/>
    <s v="FRANCIANA DA SILVA"/>
    <d v="1983-06-07T00:00:00"/>
    <s v="Feminino"/>
    <s v="Sem Deficiência"/>
    <s v="Sem Informação"/>
    <s v="MARIA DA SILVA"/>
    <x v="1"/>
    <s v="Preta"/>
  </r>
  <r>
    <n v="312014"/>
    <n v="3"/>
    <x v="1"/>
    <x v="1"/>
    <s v="EM NEREU SAMPAIO"/>
    <s v="Municipal"/>
    <s v="Urbana"/>
    <n v="1616963"/>
    <n v="171"/>
    <x v="0"/>
    <s v="Regular"/>
    <s v="Noite"/>
    <n v="2017018400366"/>
    <m/>
    <s v="CICERO ALFREDO NASCIMENTO"/>
    <d v="1952-10-15T00:00:00"/>
    <s v="Masculino"/>
    <s v="Sem Deficiência"/>
    <s v="Sem Informação"/>
    <s v="MARIA FRANCISCA DA CONCEIÇÃO"/>
    <x v="1"/>
    <s v="Parda"/>
  </r>
  <r>
    <n v="205003"/>
    <n v="2"/>
    <x v="51"/>
    <x v="51"/>
    <s v="EM DOUTOR CÍCERO PENNA"/>
    <s v="Municipal"/>
    <s v="Urbana"/>
    <n v="1623052"/>
    <n v="171"/>
    <x v="0"/>
    <s v="Regular"/>
    <s v="Noite"/>
    <n v="2017007800571"/>
    <m/>
    <s v="IVANILDA NOGUEIRA DA SILVA RIBEIRO"/>
    <d v="1960-02-11T00:00:00"/>
    <s v="Feminino"/>
    <s v="Sem Deficiência"/>
    <s v="Sem Informação"/>
    <s v="AMELIA NOGUEIRA DA SILVA"/>
    <x v="0"/>
    <s v="Preta"/>
  </r>
  <r>
    <n v="102505"/>
    <n v="1"/>
    <x v="30"/>
    <x v="30"/>
    <s v="CIEP JOSÉ PEDRO VARELA"/>
    <s v="Municipal"/>
    <s v="Urbana"/>
    <n v="1613578"/>
    <n v="171"/>
    <x v="0"/>
    <s v="Regular"/>
    <s v="Noite"/>
    <n v="2017002400833"/>
    <m/>
    <s v="NELCI SILVA"/>
    <d v="1955-09-13T00:00:00"/>
    <s v="Masculino"/>
    <s v="Sem Deficiência"/>
    <s v="Sem Informação"/>
    <s v="ARLETE SILVA"/>
    <x v="1"/>
    <s v="Preta"/>
  </r>
  <r>
    <n v="410018"/>
    <n v="4"/>
    <x v="87"/>
    <x v="87"/>
    <s v="EM BERLIM"/>
    <s v="Municipal"/>
    <s v="Urbana"/>
    <n v="1613811"/>
    <n v="171"/>
    <x v="0"/>
    <s v="Regular"/>
    <s v="Noite"/>
    <n v="2017029100563"/>
    <m/>
    <s v="LINDALVA RAMOS DA SILVA"/>
    <d v="1967-05-09T00:00:00"/>
    <s v="Feminino"/>
    <s v="Sem Deficiência"/>
    <s v="Sem Informação"/>
    <s v="JOSEFA MARIA DA CONCEIÇÃO"/>
    <x v="0"/>
    <s v="Parda"/>
  </r>
  <r>
    <n v="205003"/>
    <n v="2"/>
    <x v="51"/>
    <x v="51"/>
    <s v="EM DOUTOR CÍCERO PENNA"/>
    <s v="Municipal"/>
    <s v="Urbana"/>
    <n v="1623053"/>
    <n v="172"/>
    <x v="0"/>
    <s v="Regular"/>
    <s v="Noite"/>
    <n v="2017007800589"/>
    <m/>
    <s v="MARINETE DOS SANTOS"/>
    <d v="1961-07-12T00:00:00"/>
    <s v="Feminino"/>
    <s v="Sem Deficiência"/>
    <s v="Sem Informação"/>
    <s v="CENIRA DE SOUZA DOS SANTOS"/>
    <x v="0"/>
    <s v="Preta"/>
  </r>
  <r>
    <n v="918203"/>
    <n v="9"/>
    <x v="34"/>
    <x v="34"/>
    <s v="CIEP CLEMENTINA DE JESUS"/>
    <s v="Municipal"/>
    <s v="Urbana"/>
    <n v="1601815"/>
    <n v="171"/>
    <x v="0"/>
    <s v="Regular"/>
    <s v="Noite"/>
    <n v="2017092600667"/>
    <m/>
    <s v="VANIA DE ARAUJO"/>
    <d v="1983-12-19T00:00:00"/>
    <s v="Feminino"/>
    <s v="Sem Deficiência"/>
    <s v="Sem Informação"/>
    <s v="SEBASTIÃO DE ARAUJO"/>
    <x v="0"/>
    <s v="Parda"/>
  </r>
  <r>
    <n v="1019207"/>
    <n v="10"/>
    <x v="88"/>
    <x v="88"/>
    <s v="CIEP DEPUTADO ULYSSES GUIMARÃES"/>
    <s v="Municipal"/>
    <s v="Urbana"/>
    <n v="1617911"/>
    <n v="172"/>
    <x v="0"/>
    <s v="Regular"/>
    <s v="Noite"/>
    <n v="2017100500883"/>
    <m/>
    <s v="GEORGETE ROSA DA SILVA"/>
    <d v="1956-06-24T00:00:00"/>
    <s v="Feminino"/>
    <s v="Sem Deficiência"/>
    <s v="Sem Informação"/>
    <s v="DENAIR GERTRUDES DA SILVA"/>
    <x v="0"/>
    <s v="Preta"/>
  </r>
  <r>
    <n v="431026"/>
    <n v="4"/>
    <x v="25"/>
    <x v="25"/>
    <s v="EM HERBERT MOSES"/>
    <s v="Municipal"/>
    <s v="Urbana"/>
    <n v="1602451"/>
    <n v="171"/>
    <x v="0"/>
    <s v="Regular"/>
    <s v="Noite"/>
    <n v="2017034600218"/>
    <m/>
    <s v="ANA JANDIRA"/>
    <d v="1986-12-28T00:00:00"/>
    <s v="Feminino"/>
    <s v="Sem Deficiência"/>
    <s v="Sem Informação"/>
    <s v="Sem Informação"/>
    <x v="0"/>
    <s v="Parda"/>
  </r>
  <r>
    <n v="724022"/>
    <n v="7"/>
    <x v="56"/>
    <x v="56"/>
    <s v="EM COMUNIDADE DE VARGEM GRANDE"/>
    <s v="Municipal"/>
    <s v="Urbana"/>
    <n v="1605595"/>
    <n v="171"/>
    <x v="0"/>
    <s v="Regular"/>
    <s v="Noite"/>
    <n v="2017069000829"/>
    <m/>
    <s v="ADRIANO ANDRÉ GOMES DA SILVA"/>
    <d v="1986-01-31T00:00:00"/>
    <s v="Masculino"/>
    <s v="Sem Deficiência"/>
    <s v="Sem Informação"/>
    <s v="LUZIA MARIA DA CONCEIÇÃO SILVA"/>
    <x v="1"/>
    <s v="Parda"/>
  </r>
  <r>
    <n v="313029"/>
    <n v="3"/>
    <x v="89"/>
    <x v="89"/>
    <s v="EM THOMAS MANN"/>
    <s v="Municipal"/>
    <s v="Urbana"/>
    <n v="1615662"/>
    <n v="171"/>
    <x v="0"/>
    <s v="Regular"/>
    <s v="Noite"/>
    <n v="2018024380027"/>
    <m/>
    <s v="LEONISA JOSEFA DE ARAUJO"/>
    <d v="1954-06-11T00:00:00"/>
    <s v="Feminino"/>
    <s v="Sem Deficiência"/>
    <s v="Sem Informação"/>
    <s v="JOSEFA MARIA DE ANDRADE"/>
    <x v="0"/>
    <s v="Branca"/>
  </r>
  <r>
    <n v="430503"/>
    <n v="4"/>
    <x v="4"/>
    <x v="4"/>
    <s v="CIEP LEONEL DE MOURA BRIZOLA"/>
    <s v="Municipal"/>
    <s v="Urbana"/>
    <n v="1606826"/>
    <n v="171"/>
    <x v="0"/>
    <s v="Regular"/>
    <s v="Noite"/>
    <n v="2017040700512"/>
    <m/>
    <s v="CAUÃ FÁBIO DE OLIVEIRA"/>
    <d v="2004-08-29T00:00:00"/>
    <s v="Masculino"/>
    <s v="Sem Deficiência"/>
    <s v="Sem Informação"/>
    <s v="CRISTIANE CEZAR DE OLIVEIRA"/>
    <x v="0"/>
    <s v="Branca"/>
  </r>
  <r>
    <n v="410012"/>
    <n v="4"/>
    <x v="27"/>
    <x v="27"/>
    <s v="EM CLOTILDE GUIMARÃES"/>
    <s v="Municipal"/>
    <s v="Urbana"/>
    <n v="1604415"/>
    <n v="274"/>
    <x v="0"/>
    <s v="Regular"/>
    <s v="Noite"/>
    <n v="2018028580063"/>
    <m/>
    <s v="ROGERIA OLIVEIRA SANTOS"/>
    <d v="1965-01-12T00:00:00"/>
    <s v="Feminino"/>
    <s v="Sem Deficiência"/>
    <s v="Sem Informação"/>
    <s v="CARMINHA OLIVEIRA SANTOS"/>
    <x v="0"/>
    <s v="Parda"/>
  </r>
  <r>
    <n v="918203"/>
    <n v="9"/>
    <x v="34"/>
    <x v="34"/>
    <s v="CIEP CLEMENTINA DE JESUS"/>
    <s v="Municipal"/>
    <s v="Urbana"/>
    <n v="1601815"/>
    <n v="171"/>
    <x v="0"/>
    <s v="Regular"/>
    <s v="Noite"/>
    <n v="2018086980192"/>
    <m/>
    <s v="LUIS EDUARDO DOMINGOS"/>
    <d v="2003-07-21T00:00:00"/>
    <s v="Masculino"/>
    <s v=" Deficiência intelectual"/>
    <s v="Sem Informação"/>
    <s v="VERA LUCIA DA SILVA DOMINGOS"/>
    <x v="0"/>
    <s v="Preta"/>
  </r>
  <r>
    <n v="918203"/>
    <n v="9"/>
    <x v="34"/>
    <x v="34"/>
    <s v="CIEP CLEMENTINA DE JESUS"/>
    <s v="Municipal"/>
    <s v="Urbana"/>
    <n v="1601815"/>
    <n v="171"/>
    <x v="0"/>
    <s v="Regular"/>
    <s v="Noite"/>
    <n v="2018092900430"/>
    <m/>
    <s v="LUCIANA DO NASCIMENTO"/>
    <d v="2003-03-26T00:00:00"/>
    <s v="Feminino"/>
    <s v="Sem Deficiência"/>
    <s v="Sem Informação"/>
    <s v="MIRIAM ANDRADE DO NASCIMENTO"/>
    <x v="1"/>
    <s v="Preta"/>
  </r>
  <r>
    <n v="430201"/>
    <n v="4"/>
    <x v="0"/>
    <x v="0"/>
    <s v="CIEP MINISTRO GUSTAVO CAPANEMA"/>
    <s v="Municipal"/>
    <s v="Urbana"/>
    <n v="1612598"/>
    <n v="172"/>
    <x v="0"/>
    <s v="Regular"/>
    <s v="Noite"/>
    <n v="2018040380125"/>
    <m/>
    <s v="LAURA DE SOUSA"/>
    <d v="1947-03-25T00:00:00"/>
    <s v="Feminino"/>
    <s v="Sem Deficiência"/>
    <s v="Sem Informação"/>
    <s v="CARMOSINA SOUSA"/>
    <x v="0"/>
    <s v="Parda"/>
  </r>
  <r>
    <n v="1019013"/>
    <n v="10"/>
    <x v="39"/>
    <x v="39"/>
    <s v="EM BENTO DO AMARAL COUTINHO"/>
    <s v="Municipal"/>
    <s v="Urbana"/>
    <n v="1612833"/>
    <n v="172"/>
    <x v="0"/>
    <s v="Regular"/>
    <s v="Noite"/>
    <n v="2018095350112"/>
    <m/>
    <s v="MANOEL GUERRA DOMINGOS"/>
    <d v="1970-08-07T00:00:00"/>
    <s v="Masculino"/>
    <s v="Sem Deficiência"/>
    <s v="Sem Informação"/>
    <s v="LUCIENE PEREIRA GUERRA"/>
    <x v="0"/>
    <s v="Branca"/>
  </r>
  <r>
    <n v="208501"/>
    <n v="2"/>
    <x v="78"/>
    <x v="78"/>
    <s v="CIEP SAMUEL WAINER"/>
    <s v="Municipal"/>
    <s v="Urbana"/>
    <n v="1609307"/>
    <n v="171"/>
    <x v="0"/>
    <s v="Regular"/>
    <s v="Noite"/>
    <n v="2018013600314"/>
    <m/>
    <s v="MARIA DA PENHA RODRIGO                 "/>
    <d v="1961-12-07T00:00:00"/>
    <s v="Feminino"/>
    <s v="Sem Deficiência"/>
    <s v="Sem Informação"/>
    <s v="MARIA ORLI RIBEIRA "/>
    <x v="1"/>
    <s v="Parda"/>
  </r>
  <r>
    <n v="102504"/>
    <n v="1"/>
    <x v="2"/>
    <x v="2"/>
    <s v="CIEP AVENIDA DOS DESFILES"/>
    <s v="Municipal"/>
    <s v="Urbana"/>
    <n v="1610512"/>
    <n v="171"/>
    <x v="0"/>
    <s v="Regular"/>
    <s v="Tarde"/>
    <n v="2018023250081"/>
    <m/>
    <s v="JOSEFA RODRIGUES DA SILVA"/>
    <d v="1951-06-02T00:00:00"/>
    <s v="Feminino"/>
    <s v="Sem Deficiência"/>
    <s v="Sem Informação"/>
    <s v="MARIA BALBINA DA CONCEIÇÃO"/>
    <x v="0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18126402500"/>
    <m/>
    <s v="ELIZETE FLÔR"/>
    <d v="1952-01-24T00:00:00"/>
    <s v="Feminino"/>
    <s v="Sem Deficiência"/>
    <s v="Sem Informação"/>
    <s v="MARIA JOSÉ FLÔR"/>
    <x v="0"/>
    <s v="Preta"/>
  </r>
  <r>
    <n v="312022"/>
    <n v="3"/>
    <x v="61"/>
    <x v="61"/>
    <s v="EM RUBENS BERARDO"/>
    <s v="Municipal"/>
    <s v="Urbana"/>
    <n v="1616255"/>
    <n v="172"/>
    <x v="0"/>
    <s v="Regular"/>
    <s v="Noite"/>
    <n v="2018019200245"/>
    <m/>
    <s v="MARIA DO SOCORRO DOS SANTOS BELO"/>
    <d v="1972-04-24T00:00:00"/>
    <s v="Feminino"/>
    <s v="Sem Deficiência"/>
    <s v="Sem Informação"/>
    <s v="MARIA JOSÉ DOS SANTOS SILVA"/>
    <x v="0"/>
    <s v="Sem Informação"/>
  </r>
  <r>
    <n v="1120502"/>
    <n v="11"/>
    <x v="3"/>
    <x v="3"/>
    <s v="CIEP JOÃO MANGABEIRA"/>
    <s v="Municipal"/>
    <s v="Urbana"/>
    <n v="1604964"/>
    <n v="171"/>
    <x v="0"/>
    <s v="Regular"/>
    <s v="Noite"/>
    <n v="2018039300288"/>
    <m/>
    <s v="SORAYA CRISTINA LOPES DA SILVA MELO"/>
    <d v="1965-03-12T00:00:00"/>
    <s v="Feminino"/>
    <s v="Sem Deficiência"/>
    <s v="Sem Informação"/>
    <s v="MARIA LOPES DA SILVA"/>
    <x v="0"/>
    <s v="Pard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18106280107"/>
    <m/>
    <s v="DANIELA CAVALCANTE MENEZES"/>
    <d v="1985-11-12T00:00:00"/>
    <s v="Feminino"/>
    <s v="Sem Deficiência"/>
    <s v="HELIO MENEZES"/>
    <s v="LUZIA CAVALCANTE"/>
    <x v="0"/>
    <s v="Sem Informação"/>
  </r>
  <r>
    <n v="205003"/>
    <n v="2"/>
    <x v="51"/>
    <x v="51"/>
    <s v="EM DOUTOR CÍCERO PENNA"/>
    <s v="Municipal"/>
    <s v="Urbana"/>
    <n v="1623053"/>
    <n v="172"/>
    <x v="0"/>
    <s v="Regular"/>
    <s v="Noite"/>
    <n v="2018007800307"/>
    <m/>
    <s v="MARIA MARINEIDE DA CONCEIÇÃO"/>
    <d v="1969-01-29T00:00:00"/>
    <s v="Feminino"/>
    <s v="Sem Deficiência"/>
    <s v="Sem Informação"/>
    <s v="Sem Informação"/>
    <x v="0"/>
    <s v="Parda"/>
  </r>
  <r>
    <n v="312031"/>
    <n v="3"/>
    <x v="66"/>
    <x v="66"/>
    <s v="EM EURICO SALLES"/>
    <s v="Municipal"/>
    <s v="Urbana"/>
    <n v="1612131"/>
    <n v="171"/>
    <x v="0"/>
    <s v="Regular"/>
    <s v="Noite"/>
    <n v="2018020100208"/>
    <m/>
    <s v="ANTÔNIA CLÁUDIA DO NASCIMENTO"/>
    <d v="1974-06-02T00:00:00"/>
    <s v="Feminino"/>
    <s v="Sem Deficiência"/>
    <s v="Sem Informação"/>
    <s v="SEBASTIANA FELIPE DO NASCIMENTO"/>
    <x v="1"/>
    <s v="Parda"/>
  </r>
  <r>
    <n v="102504"/>
    <n v="1"/>
    <x v="2"/>
    <x v="2"/>
    <s v="CIEP AVENIDA DOS DESFILES"/>
    <s v="Municipal"/>
    <s v="Urbana"/>
    <n v="1610512"/>
    <n v="171"/>
    <x v="0"/>
    <s v="Regular"/>
    <s v="Tarde"/>
    <n v="2018002200069"/>
    <m/>
    <s v="MARIA MARGARIDA DA CONCEIÇÃO SILVA"/>
    <d v="1960-03-01T00:00:00"/>
    <s v="Feminino"/>
    <s v="Sem Deficiência"/>
    <s v="Sem Informação"/>
    <s v="LUIZA MARIA DA CONCEIÇÃO"/>
    <x v="0"/>
    <s v="Parda"/>
  </r>
  <r>
    <n v="205003"/>
    <n v="2"/>
    <x v="51"/>
    <x v="51"/>
    <s v="EM DOUTOR CÍCERO PENNA"/>
    <s v="Municipal"/>
    <s v="Urbana"/>
    <n v="1623054"/>
    <n v="173"/>
    <x v="0"/>
    <s v="Regular"/>
    <s v="Noite"/>
    <n v="2019007800071"/>
    <m/>
    <s v="EVANDRO DE SOUZA NASCIMENTO"/>
    <d v="1969-12-15T00:00:00"/>
    <s v="Masculino"/>
    <s v="Sem Deficiência"/>
    <s v="Sem Informação"/>
    <s v="Sem Informação"/>
    <x v="0"/>
    <s v="Branca"/>
  </r>
  <r>
    <n v="205003"/>
    <n v="2"/>
    <x v="51"/>
    <x v="51"/>
    <s v="EM DOUTOR CÍCERO PENNA"/>
    <s v="Municipal"/>
    <s v="Urbana"/>
    <n v="1623054"/>
    <n v="173"/>
    <x v="0"/>
    <s v="Regular"/>
    <s v="Noite"/>
    <n v="2019007800101"/>
    <m/>
    <s v="SEVERINO DOS RAMOS DA SILVA"/>
    <d v="1976-09-24T00:00:00"/>
    <s v="Masculino"/>
    <s v="Sem Deficiência"/>
    <s v="Sem Informação"/>
    <s v="Sem Informação"/>
    <x v="0"/>
    <s v="Parda"/>
  </r>
  <r>
    <n v="205003"/>
    <n v="2"/>
    <x v="51"/>
    <x v="51"/>
    <s v="EM DOUTOR CÍCERO PENNA"/>
    <s v="Municipal"/>
    <s v="Urbana"/>
    <n v="1623053"/>
    <n v="172"/>
    <x v="0"/>
    <s v="Regular"/>
    <s v="Noite"/>
    <n v="2019007800097"/>
    <m/>
    <s v="MARIA DE LOURDES ROCHA"/>
    <d v="1964-12-24T00:00:00"/>
    <s v="Feminino"/>
    <s v="Sem Deficiência"/>
    <s v="Sem Informação"/>
    <s v="ELZA ROCHA"/>
    <x v="0"/>
    <s v="Não declara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9004480610"/>
    <m/>
    <s v="MARIO HENRIQUE CRISPIM DE DEUZ"/>
    <d v="1992-07-24T00:00:00"/>
    <s v="Masculino"/>
    <s v="Sem Deficiência"/>
    <s v="Sem Informação"/>
    <s v="BEATRIZ CRISPIM DE DEUS"/>
    <x v="0"/>
    <s v="Preta"/>
  </r>
  <r>
    <n v="430201"/>
    <n v="4"/>
    <x v="0"/>
    <x v="0"/>
    <s v="CIEP MINISTRO GUSTAVO CAPANEMA"/>
    <s v="Municipal"/>
    <s v="Urbana"/>
    <n v="1612597"/>
    <n v="171"/>
    <x v="0"/>
    <s v="Regular"/>
    <s v="Noite"/>
    <n v="2019040300413"/>
    <m/>
    <s v="ELAINE APARECIDA DA SILVA"/>
    <d v="1979-01-15T00:00:00"/>
    <s v="Feminino"/>
    <s v="Sem Deficiência"/>
    <s v="Sem Informação"/>
    <s v="MARIA ANALIA DA CONCEIÇÃO"/>
    <x v="0"/>
    <s v="Parda"/>
  </r>
  <r>
    <n v="817207"/>
    <n v="8"/>
    <x v="28"/>
    <x v="28"/>
    <s v="CIEP VILA KENNEDY"/>
    <s v="Municipal"/>
    <s v="Urbana"/>
    <n v="1605862"/>
    <n v="171"/>
    <x v="0"/>
    <s v="Regular"/>
    <s v="Noite"/>
    <n v="2019082800503"/>
    <m/>
    <s v="GERLANE GOMES DA SILVA  GONÇALVES "/>
    <d v="1980-08-21T00:00:00"/>
    <s v="Feminino"/>
    <s v="Sem Deficiência"/>
    <s v="Sem Informação"/>
    <s v="HELENA GOMES DA SILVA "/>
    <x v="0"/>
    <s v="Branca"/>
  </r>
  <r>
    <n v="918041"/>
    <n v="9"/>
    <x v="59"/>
    <x v="59"/>
    <s v="EM ANTONIA VARGAS CUQUEJO"/>
    <s v="Municipal"/>
    <s v="Urbana"/>
    <n v="1610785"/>
    <n v="171"/>
    <x v="0"/>
    <s v="Regular"/>
    <s v="Noite"/>
    <n v="2019088100074"/>
    <m/>
    <s v="MARIA JOSÉ DE SOUZA"/>
    <d v="1958-03-02T00:00:00"/>
    <s v="Feminino"/>
    <s v="Sem Deficiência"/>
    <s v="Sem Informação"/>
    <s v="NAIR DE SOUZA PEREIRA"/>
    <x v="0"/>
    <s v="Parda"/>
  </r>
  <r>
    <n v="515020"/>
    <n v="5"/>
    <x v="86"/>
    <x v="86"/>
    <s v="EM WALDEMAR FALCÃO"/>
    <s v="Municipal"/>
    <s v="Urbana"/>
    <n v="1610967"/>
    <n v="171"/>
    <x v="0"/>
    <s v="Regular"/>
    <s v="Noite"/>
    <n v="2019065400187"/>
    <m/>
    <s v="KAUÃ FERREIRA DA SILVA"/>
    <d v="2007-04-29T00:00:00"/>
    <s v="Masculino"/>
    <s v="Sem Deficiência"/>
    <s v="Sem Informação"/>
    <s v="LORRAINE FERREIRA DA SILVA"/>
    <x v="1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9004400101"/>
    <m/>
    <s v="ANTONIA SOARES DE SOUSA"/>
    <d v="1976-03-17T00:00:00"/>
    <s v="Feminino"/>
    <s v="Sem Deficiência"/>
    <s v="Sem Informação"/>
    <s v="TEREZINHA PAULO SOARES"/>
    <x v="1"/>
    <s v="Parda"/>
  </r>
  <r>
    <n v="431026"/>
    <n v="4"/>
    <x v="25"/>
    <x v="25"/>
    <s v="EM HERBERT MOSES"/>
    <s v="Municipal"/>
    <s v="Urbana"/>
    <n v="1602451"/>
    <n v="171"/>
    <x v="0"/>
    <s v="Regular"/>
    <s v="Noite"/>
    <n v="2019035500108"/>
    <m/>
    <s v="FERNANDA DA LUZ ASSUMPÇÃO"/>
    <d v="1981-10-15T00:00:00"/>
    <s v="Feminino"/>
    <s v="Sem Deficiência"/>
    <s v="Sem Informação"/>
    <s v="ESTER DA LUZ ASSUMPÇÃO"/>
    <x v="0"/>
    <s v="Pard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19152300415"/>
    <m/>
    <s v="MARIA DA CONCEIÇÃO SANTOS DA SILVA"/>
    <d v="1977-12-19T00:00:00"/>
    <s v="Feminino"/>
    <s v="Sem Deficiência"/>
    <s v="Sem Informação"/>
    <s v="ODINEIA OLIVEIRA DOS SANTOS"/>
    <x v="1"/>
    <s v="Sem Informação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19100000364"/>
    <m/>
    <s v="ROSIMERY DOS SANTOS"/>
    <d v="1987-03-23T00:00:00"/>
    <s v="Feminino"/>
    <s v="Sem Deficiência"/>
    <s v="Sem Informação"/>
    <s v="ROSA SANTOS DA CONCEIÇÃO"/>
    <x v="1"/>
    <s v="Preta"/>
  </r>
  <r>
    <n v="716501"/>
    <n v="7"/>
    <x v="75"/>
    <x v="75"/>
    <s v="CIEP CARLOS DRUMOND DE ANDRADE"/>
    <s v="Municipal"/>
    <s v="Urbana"/>
    <n v="1616693"/>
    <n v="172"/>
    <x v="0"/>
    <s v="Regular"/>
    <s v="Noite"/>
    <n v="2019066500762"/>
    <m/>
    <s v="GEDALVA PEREIRA DA SILVA"/>
    <d v="1965-03-11T00:00:00"/>
    <s v="Feminino"/>
    <s v="Sem Deficiência"/>
    <s v="Sem Informação"/>
    <s v="ANA PEREIRA DA SILVA"/>
    <x v="1"/>
    <s v="Pret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19007400595"/>
    <m/>
    <s v="MARIA HELENA DA SILVA"/>
    <d v="1970-08-15T00:00:00"/>
    <s v="Feminino"/>
    <s v="Sem Deficiência"/>
    <s v="Sem Informação"/>
    <s v="MARIA VICENCIA DA CONCEIÇÃO"/>
    <x v="0"/>
    <s v="Parda"/>
  </r>
  <r>
    <n v="1120502"/>
    <n v="11"/>
    <x v="3"/>
    <x v="3"/>
    <s v="CIEP JOÃO MANGABEIRA"/>
    <s v="Municipal"/>
    <s v="Urbana"/>
    <n v="1604964"/>
    <n v="171"/>
    <x v="0"/>
    <s v="Regular"/>
    <s v="Noite"/>
    <n v="2020039350163"/>
    <m/>
    <s v="MARIA APARECIDA DE ARAUJO LOPES"/>
    <d v="1976-08-27T00:00:00"/>
    <s v="Feminino"/>
    <s v="Sem Deficiência"/>
    <s v="Sem Informação"/>
    <s v="ANA MARIA DE ARAUJO LOPES"/>
    <x v="0"/>
    <s v="Preta"/>
  </r>
  <r>
    <n v="833031"/>
    <n v="8"/>
    <x v="21"/>
    <x v="21"/>
    <s v="EM TASSO DA SILVEIRA"/>
    <s v="Municipal"/>
    <s v="Urbana"/>
    <n v="1605926"/>
    <n v="171"/>
    <x v="0"/>
    <s v="Regular"/>
    <s v="Noite"/>
    <n v="2020080350083"/>
    <m/>
    <s v="TANIA SANTIAGO DOS SANTOS"/>
    <d v="1967-05-08T00:00:00"/>
    <s v="Feminino"/>
    <s v="Sem Deficiência"/>
    <s v="Sem Informação"/>
    <s v="EDINICE SANTIAGO DOS SANTOS"/>
    <x v="0"/>
    <s v="Parda"/>
  </r>
  <r>
    <n v="918201"/>
    <n v="9"/>
    <x v="23"/>
    <x v="23"/>
    <s v="CIEP ENGENHEIRO WAGNER GASPAR EMERY"/>
    <s v="Municipal"/>
    <s v="Urbana"/>
    <n v="1614209"/>
    <n v="171"/>
    <x v="0"/>
    <s v="Regular"/>
    <s v="Noite"/>
    <n v="2020012450060"/>
    <m/>
    <s v="ELIETE RIBEIRO TEODORO"/>
    <d v="1962-05-02T00:00:00"/>
    <s v="Feminino"/>
    <s v="Sem Deficiência"/>
    <s v="Sem Informação"/>
    <s v="MARIA DA CONCEIÇÃO RIBEIRO ASSIS"/>
    <x v="1"/>
    <s v="Preta"/>
  </r>
  <r>
    <n v="918041"/>
    <n v="9"/>
    <x v="59"/>
    <x v="59"/>
    <s v="EM ANTONIA VARGAS CUQUEJO"/>
    <s v="Municipal"/>
    <s v="Urbana"/>
    <n v="1610785"/>
    <n v="171"/>
    <x v="0"/>
    <s v="Regular"/>
    <s v="Noite"/>
    <n v="2020088150351"/>
    <m/>
    <s v="ESTEFANIE XAVIER DE CASTRO"/>
    <d v="2002-09-02T00:00:00"/>
    <s v="Feminino"/>
    <s v="Sem Deficiência"/>
    <s v="Sem Informação"/>
    <s v="EREZITA LUZIÊ XAVIER DE CASTRO"/>
    <x v="0"/>
    <s v="Preta"/>
  </r>
  <r>
    <n v="101501"/>
    <n v="1"/>
    <x v="46"/>
    <x v="46"/>
    <s v="CIEP HENFIL"/>
    <s v="Municipal"/>
    <s v="Urbana"/>
    <n v="1613099"/>
    <n v="171"/>
    <x v="0"/>
    <s v="Regular"/>
    <s v="Noite"/>
    <n v="2020001100127"/>
    <m/>
    <s v="MANOEL MISSIAS DE OLIVEIRA"/>
    <d v="1982-05-27T00:00:00"/>
    <s v="Masculino"/>
    <s v="Sem Deficiência"/>
    <s v="Sem Informação"/>
    <s v="ISABEL AUGUSTA DE OLIVEIRA"/>
    <x v="0"/>
    <s v="Branca"/>
  </r>
  <r>
    <n v="622007"/>
    <n v="6"/>
    <x v="13"/>
    <x v="13"/>
    <s v="EM ALEXANDRE FARAH"/>
    <s v="Municipal"/>
    <s v="Urbana"/>
    <n v="1599780"/>
    <n v="171"/>
    <x v="0"/>
    <s v="Regular"/>
    <s v="Noite"/>
    <n v="2020051800157"/>
    <m/>
    <s v="ROSÂNGELA MARIA SANTANA"/>
    <d v="1957-12-16T00:00:00"/>
    <s v="Feminino"/>
    <s v="Sem Deficiência"/>
    <s v="Sem Informação"/>
    <s v="EDITH MARIA SANTANA"/>
    <x v="0"/>
    <s v="Parda"/>
  </r>
  <r>
    <n v="312022"/>
    <n v="3"/>
    <x v="61"/>
    <x v="61"/>
    <s v="EM RUBENS BERARDO"/>
    <s v="Municipal"/>
    <s v="Urbana"/>
    <n v="1616255"/>
    <n v="172"/>
    <x v="0"/>
    <s v="Regular"/>
    <s v="Noite"/>
    <n v="2021019250188"/>
    <m/>
    <s v="MARIA DE FATIMA DA CONCEIÇÃO"/>
    <d v="1965-04-12T00:00:00"/>
    <s v="Feminino"/>
    <s v="Sem Deficiência"/>
    <s v="Sem Informação"/>
    <s v="SEVERINA BEATRIZ DA CONCEIÇÃO"/>
    <x v="0"/>
    <s v="Parda"/>
  </r>
  <r>
    <n v="312014"/>
    <n v="3"/>
    <x v="1"/>
    <x v="1"/>
    <s v="EM NEREU SAMPAIO"/>
    <s v="Municipal"/>
    <s v="Urbana"/>
    <n v="1616964"/>
    <n v="172"/>
    <x v="0"/>
    <s v="Regular"/>
    <s v="Noite"/>
    <n v="2020018400048"/>
    <m/>
    <s v="SOLANGE LOPES ELOI"/>
    <d v="1979-03-28T00:00:00"/>
    <s v="Feminino"/>
    <s v="Sem Deficiência"/>
    <s v="Sem Informação"/>
    <s v="JOSEFA MARIA LOPES ELOI"/>
    <x v="2"/>
    <s v="Parda"/>
  </r>
  <r>
    <n v="102007"/>
    <n v="1"/>
    <x v="47"/>
    <x v="47"/>
    <s v="EM ORLANDO VILLAS BOAS"/>
    <s v="Municipal"/>
    <s v="Urbana"/>
    <n v="1600131"/>
    <n v="173"/>
    <x v="0"/>
    <s v="Regular"/>
    <s v="Noite"/>
    <n v="2020125400076"/>
    <m/>
    <s v="MARINALVA DE MÉLO PEREIRA"/>
    <d v="1972-06-20T00:00:00"/>
    <s v="Feminino"/>
    <s v="Sem Deficiência"/>
    <s v="Sem Informação"/>
    <s v="MARIA DA PENHA TÔRRES DE MÉLO"/>
    <x v="0"/>
    <s v="Parda"/>
  </r>
  <r>
    <n v="724502"/>
    <n v="7"/>
    <x v="52"/>
    <x v="52"/>
    <s v="CIEP MARGARET MEE"/>
    <s v="Municipal"/>
    <s v="Urbana"/>
    <n v="1617120"/>
    <n v="172"/>
    <x v="0"/>
    <s v="Regular"/>
    <s v="Noite"/>
    <n v="2020069400312"/>
    <m/>
    <s v="CASSIANO SILVA PONTES "/>
    <d v="1987-10-06T00:00:00"/>
    <s v="Masculino"/>
    <s v="Sem Deficiência"/>
    <s v="Sem Informação"/>
    <s v="WANDA LADIR DA SILVA"/>
    <x v="0"/>
    <s v="Branc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1157900030"/>
    <m/>
    <s v="ALEKSANDRO LESSA DA SILVA"/>
    <d v="1978-10-01T00:00:00"/>
    <s v="Masculino"/>
    <s v="Sem Deficiência"/>
    <s v="Sem Informação"/>
    <s v="MARIA LESSA DA SILVA"/>
    <x v="2"/>
    <s v="Parda"/>
  </r>
  <r>
    <n v="1019207"/>
    <n v="10"/>
    <x v="88"/>
    <x v="88"/>
    <s v="CIEP DEPUTADO ULYSSES GUIMARÃES"/>
    <s v="Municipal"/>
    <s v="Urbana"/>
    <n v="1617911"/>
    <n v="172"/>
    <x v="0"/>
    <s v="Regular"/>
    <s v="Noite"/>
    <n v="2021100500237"/>
    <m/>
    <s v="JORGE LUIZ DA SILVA"/>
    <d v="1964-02-07T00:00:00"/>
    <s v="Masculino"/>
    <s v="Sem Deficiência"/>
    <s v="Sem Informação"/>
    <s v="DENAIR GERTRUDES DA SILVA"/>
    <x v="0"/>
    <s v="Preta"/>
  </r>
  <r>
    <n v="622006"/>
    <n v="6"/>
    <x v="38"/>
    <x v="38"/>
    <s v="EM ANTENOR NASCENTES"/>
    <s v="Municipal"/>
    <s v="Urbana"/>
    <n v="1615254"/>
    <n v="171"/>
    <x v="0"/>
    <s v="Regular"/>
    <s v="Noite"/>
    <n v="2021051700321"/>
    <m/>
    <s v="TATIANA PEREIRA DA SILVA"/>
    <d v="1984-12-04T00:00:00"/>
    <s v="Feminino"/>
    <s v="Sem Deficiência"/>
    <s v="Sem Informação"/>
    <s v="IARA REGINA PEREIRA DA SILVA"/>
    <x v="0"/>
    <s v="Preta"/>
  </r>
  <r>
    <n v="410007"/>
    <n v="4"/>
    <x v="15"/>
    <x v="15"/>
    <s v="EM PADRE MANUEL DA NÓBREGA"/>
    <s v="Municipal"/>
    <s v="Urbana"/>
    <n v="1609696"/>
    <n v="171"/>
    <x v="0"/>
    <s v="Regular"/>
    <s v="Noite"/>
    <n v="2021028000296"/>
    <m/>
    <s v="LUZINETE DE SOUZA LIMA"/>
    <d v="1950-02-05T00:00:00"/>
    <s v="Feminino"/>
    <s v="Sem Deficiência"/>
    <s v="Sem Informação"/>
    <s v="MARIA LAURA FERREIRA"/>
    <x v="2"/>
    <s v="Branca"/>
  </r>
  <r>
    <n v="431026"/>
    <n v="4"/>
    <x v="25"/>
    <x v="25"/>
    <s v="EM HERBERT MOSES"/>
    <s v="Municipal"/>
    <s v="Urbana"/>
    <n v="1602451"/>
    <n v="171"/>
    <x v="0"/>
    <s v="Regular"/>
    <s v="Noite"/>
    <n v="2021035500347"/>
    <m/>
    <s v="WALDINEY DO NASCIMENTO"/>
    <d v="1973-10-27T00:00:00"/>
    <s v="Masculino"/>
    <s v="Sem Deficiência"/>
    <s v="Sem Informação"/>
    <s v="AUGUSTA MARIA DO NASCIMENTO"/>
    <x v="0"/>
    <s v="Preta"/>
  </r>
  <r>
    <n v="102007"/>
    <n v="1"/>
    <x v="47"/>
    <x v="47"/>
    <s v="EM ORLANDO VILLAS BOAS"/>
    <s v="Municipal"/>
    <s v="Urbana"/>
    <n v="1600129"/>
    <n v="172"/>
    <x v="0"/>
    <s v="Regular"/>
    <s v="Noite"/>
    <n v="2022125450819"/>
    <m/>
    <s v="LIA NUNES DE SOUZA"/>
    <d v="1954-07-05T00:00:00"/>
    <s v="Feminino"/>
    <s v="Sem Deficiência"/>
    <s v="Sem Informação"/>
    <s v="ANA MARIA DE JESUS"/>
    <x v="0"/>
    <s v="Branca"/>
  </r>
  <r>
    <n v="410012"/>
    <n v="4"/>
    <x v="27"/>
    <x v="27"/>
    <s v="EM CLOTILDE GUIMARÃES"/>
    <s v="Municipal"/>
    <s v="Urbana"/>
    <n v="1604414"/>
    <n v="273"/>
    <x v="0"/>
    <s v="Regular"/>
    <s v="Noite"/>
    <n v="2021028500116"/>
    <m/>
    <s v="ANGELA MARIA CANDIDO"/>
    <d v="1970-12-27T00:00:00"/>
    <s v="Feminino"/>
    <s v="Sem Deficiência"/>
    <s v="Sem Informação"/>
    <s v="ALZIRA CANDIDO DE MENDES"/>
    <x v="0"/>
    <s v="Branca"/>
  </r>
  <r>
    <n v="313035"/>
    <n v="3"/>
    <x v="49"/>
    <x v="49"/>
    <s v="EM EDGARD SUSSEKIND DE MENDONÇA"/>
    <s v="Municipal"/>
    <s v="Urbana"/>
    <n v="1612285"/>
    <n v="171"/>
    <x v="0"/>
    <s v="Regular"/>
    <s v="Noite"/>
    <n v="2021054800245"/>
    <m/>
    <s v="IZABELA BERNARDO AVELINO"/>
    <d v="1964-09-04T00:00:00"/>
    <s v="Feminino"/>
    <s v="Sem Deficiência"/>
    <s v="Sem Informação"/>
    <s v="MARIA IZABEL BERNARDO AVELINO"/>
    <x v="0"/>
    <s v="Parda"/>
  </r>
  <r>
    <n v="312014"/>
    <n v="3"/>
    <x v="1"/>
    <x v="1"/>
    <s v="EM NEREU SAMPAIO"/>
    <s v="Municipal"/>
    <s v="Urbana"/>
    <n v="1616964"/>
    <n v="172"/>
    <x v="0"/>
    <s v="Regular"/>
    <s v="Noite"/>
    <n v="2021019200296"/>
    <m/>
    <s v="JAQUELINE SOARES VIEIRA"/>
    <d v="1991-06-25T00:00:00"/>
    <s v="Feminino"/>
    <s v="Sem Deficiência"/>
    <s v="Sem Informação"/>
    <s v="CATIA SOARES VIEIRA"/>
    <x v="1"/>
    <s v="Branca"/>
  </r>
  <r>
    <n v="102504"/>
    <n v="1"/>
    <x v="2"/>
    <x v="2"/>
    <s v="CIEP AVENIDA DOS DESFILES"/>
    <s v="Municipal"/>
    <s v="Urbana"/>
    <n v="1610513"/>
    <n v="172"/>
    <x v="0"/>
    <s v="Regular"/>
    <s v="Tarde"/>
    <n v="2022002250111"/>
    <m/>
    <s v="TEREZINHA MARIA DA SILVA"/>
    <d v="1954-03-28T00:00:00"/>
    <s v="Feminino"/>
    <s v="Sem Deficiência"/>
    <s v="Sem Informação"/>
    <s v="MARIA JOSÉ DA SILVA"/>
    <x v="2"/>
    <s v="Preta"/>
  </r>
  <r>
    <n v="515052"/>
    <n v="5"/>
    <x v="81"/>
    <x v="81"/>
    <s v="EM AZEVEDO JUNIOR"/>
    <s v="Municipal"/>
    <s v="Urbana"/>
    <n v="1614949"/>
    <n v="171"/>
    <x v="0"/>
    <s v="Regular"/>
    <s v="Noite"/>
    <n v="2022049750209"/>
    <m/>
    <s v="MIRIAN REIS"/>
    <d v="1975-05-15T00:00:00"/>
    <s v="Feminino"/>
    <s v="Sem Deficiência"/>
    <s v="Sem Informação"/>
    <s v="MARIA DAS NEVES REIS"/>
    <x v="0"/>
    <s v="Parda"/>
  </r>
  <r>
    <n v="918041"/>
    <n v="9"/>
    <x v="59"/>
    <x v="59"/>
    <s v="EM ANTONIA VARGAS CUQUEJO"/>
    <s v="Municipal"/>
    <s v="Urbana"/>
    <n v="1610785"/>
    <n v="171"/>
    <x v="0"/>
    <s v="Regular"/>
    <s v="Noite"/>
    <n v="2022088100015"/>
    <m/>
    <s v="JOSÉ ANTONIO DA SILVA "/>
    <d v="1956-02-24T00:00:00"/>
    <s v="Masculino"/>
    <s v="Sem Deficiência"/>
    <s v="Sem Informação"/>
    <s v="Sem Informação"/>
    <x v="0"/>
    <s v="Parda"/>
  </r>
  <r>
    <n v="313007"/>
    <n v="3"/>
    <x v="67"/>
    <x v="67"/>
    <s v="EM SARMIENTO"/>
    <s v="Municipal"/>
    <s v="Urbana"/>
    <n v="1615850"/>
    <n v="172"/>
    <x v="0"/>
    <s v="Regular"/>
    <s v="Noite"/>
    <n v="2022022100386"/>
    <m/>
    <s v="CLÁUDIA REGINA MENDES "/>
    <d v="1973-07-07T00:00:00"/>
    <s v="Feminino"/>
    <s v="Sem Deficiência"/>
    <s v="Sem Informação"/>
    <s v="MARIA LUIZA MENDES "/>
    <x v="0"/>
    <s v="Preta"/>
  </r>
  <r>
    <n v="313007"/>
    <n v="3"/>
    <x v="67"/>
    <x v="67"/>
    <s v="EM SARMIENTO"/>
    <s v="Municipal"/>
    <s v="Urbana"/>
    <n v="1615849"/>
    <n v="171"/>
    <x v="0"/>
    <s v="Regular"/>
    <s v="Noite"/>
    <n v="2022022100467"/>
    <m/>
    <s v="MARIA DA PENHA OLIVEIRA DA SILVA"/>
    <d v="1962-10-08T00:00:00"/>
    <s v="Feminino"/>
    <s v="Sem Deficiência"/>
    <s v="Sem Informação"/>
    <s v="BEATRIZ DE JESUS OLIVEIRA"/>
    <x v="0"/>
    <s v="Preta"/>
  </r>
  <r>
    <n v="209026"/>
    <n v="2"/>
    <x v="41"/>
    <x v="41"/>
    <s v="EM PROFESSOR LOURENÇO FILHO"/>
    <s v="Municipal"/>
    <s v="Urbana"/>
    <n v="1622825"/>
    <n v="171"/>
    <x v="0"/>
    <s v="Regular"/>
    <s v="Noite"/>
    <n v="2022016500084"/>
    <m/>
    <s v="LUCIANA MARIA DOS SANTOS"/>
    <d v="1969-03-06T00:00:00"/>
    <s v="Feminino"/>
    <s v="Sem Deficiência"/>
    <s v="Sem Informação"/>
    <s v="MARIA DAVINA DOS SANTOS"/>
    <x v="1"/>
    <s v="Sem Informação"/>
  </r>
  <r>
    <n v="102504"/>
    <n v="1"/>
    <x v="2"/>
    <x v="2"/>
    <s v="CIEP AVENIDA DOS DESFILES"/>
    <s v="Municipal"/>
    <s v="Urbana"/>
    <n v="1610512"/>
    <n v="171"/>
    <x v="0"/>
    <s v="Regular"/>
    <s v="Tarde"/>
    <n v="2022125450860"/>
    <m/>
    <s v="MARIA JOSÉ ALVES DA SILVA"/>
    <d v="1954-10-06T00:00:00"/>
    <s v="Feminino"/>
    <s v="Sem Deficiência"/>
    <s v="Sem Informação"/>
    <s v="ELVIRA ALVES DA SILVA"/>
    <x v="0"/>
    <s v="Branca"/>
  </r>
  <r>
    <n v="410012"/>
    <n v="4"/>
    <x v="27"/>
    <x v="27"/>
    <s v="EM CLOTILDE GUIMARÃES"/>
    <s v="Municipal"/>
    <s v="Urbana"/>
    <n v="1604418"/>
    <n v="276"/>
    <x v="0"/>
    <s v="Regular"/>
    <s v="Noite"/>
    <n v="2022030100535"/>
    <m/>
    <s v="FRANCISCO DE OLIVEIRA"/>
    <d v="1965-11-18T00:00:00"/>
    <s v="Masculino"/>
    <s v="Sem Deficiência"/>
    <s v="Sem Informação"/>
    <s v="BARBINA RAIMUNDA DE OLIVEIRA"/>
    <x v="0"/>
    <s v="Parda"/>
  </r>
  <r>
    <n v="208501"/>
    <n v="2"/>
    <x v="78"/>
    <x v="78"/>
    <s v="CIEP SAMUEL WAINER"/>
    <s v="Municipal"/>
    <s v="Urbana"/>
    <n v="1609307"/>
    <n v="171"/>
    <x v="0"/>
    <s v="Regular"/>
    <s v="Noite"/>
    <n v="2022013600045"/>
    <m/>
    <s v="FÁTIMA MARIA CRUZ DOS SANTOS"/>
    <d v="1958-04-13T00:00:00"/>
    <s v="Feminino"/>
    <s v="Sem Deficiência"/>
    <s v="Sem Informação"/>
    <s v="JILSIMAR CRUZ"/>
    <x v="0"/>
    <s v="Sem Informação"/>
  </r>
  <r>
    <n v="1019047"/>
    <n v="10"/>
    <x v="50"/>
    <x v="50"/>
    <s v="EM JOAQUIM DA SILVA GOMES"/>
    <s v="Municipal"/>
    <s v="Urbana"/>
    <n v="1598925"/>
    <n v="171"/>
    <x v="0"/>
    <s v="Regular"/>
    <s v="Noite"/>
    <n v="2022098700252"/>
    <m/>
    <s v="SHEILA MARIA DOS SANTOS LEMOS"/>
    <d v="1979-04-10T00:00:00"/>
    <s v="Feminino"/>
    <s v="Sem Deficiência"/>
    <s v="Sem Informação"/>
    <s v="EUNICE MARIA DOS SANTOS LEMOS"/>
    <x v="2"/>
    <s v="Preta"/>
  </r>
  <r>
    <n v="410012"/>
    <n v="4"/>
    <x v="27"/>
    <x v="27"/>
    <s v="EM CLOTILDE GUIMARÃES"/>
    <s v="Municipal"/>
    <s v="Urbana"/>
    <n v="1604415"/>
    <n v="274"/>
    <x v="0"/>
    <s v="Regular"/>
    <s v="Noite"/>
    <n v="2022028500416"/>
    <m/>
    <s v="CÍCERA ABDIAS DE MORAIS"/>
    <d v="1948-05-04T00:00:00"/>
    <s v="Feminino"/>
    <s v="Sem Deficiência"/>
    <s v="Sem Informação"/>
    <s v="JULIA MARIA DA CONCEIÇÃO"/>
    <x v="0"/>
    <s v="Branca"/>
  </r>
  <r>
    <n v="205003"/>
    <n v="2"/>
    <x v="51"/>
    <x v="51"/>
    <s v="EM DOUTOR CÍCERO PENNA"/>
    <s v="Municipal"/>
    <s v="Urbana"/>
    <n v="1623055"/>
    <n v="174"/>
    <x v="0"/>
    <s v="Regular"/>
    <s v="Noite"/>
    <n v="2022007800194"/>
    <m/>
    <s v="TIAGO AGUIAR DE OLIVEIRA"/>
    <d v="1986-04-21T00:00:00"/>
    <s v="Masculino"/>
    <s v="Sem Deficiência"/>
    <s v="Sem Informação"/>
    <s v="LIDIA AGUIAR DE OLIVEIRA"/>
    <x v="0"/>
    <s v="Preta"/>
  </r>
  <r>
    <n v="102505"/>
    <n v="1"/>
    <x v="30"/>
    <x v="30"/>
    <s v="CIEP JOSÉ PEDRO VARELA"/>
    <s v="Municipal"/>
    <s v="Urbana"/>
    <n v="1613578"/>
    <n v="171"/>
    <x v="0"/>
    <s v="Regular"/>
    <s v="Noite"/>
    <n v="2022002400333"/>
    <m/>
    <s v="LUCILEIDE LAURINDO DAS CHAGAS"/>
    <d v="1974-03-01T00:00:00"/>
    <s v="Feminino"/>
    <s v="Sem Deficiência"/>
    <s v="Sem Informação"/>
    <s v="FRANCISCA LAURINDO DAS CHAGAS"/>
    <x v="0"/>
    <s v="Branca"/>
  </r>
  <r>
    <n v="410007"/>
    <n v="4"/>
    <x v="15"/>
    <x v="15"/>
    <s v="EM PADRE MANUEL DA NÓBREGA"/>
    <s v="Municipal"/>
    <s v="Urbana"/>
    <n v="1609696"/>
    <n v="171"/>
    <x v="0"/>
    <s v="Regular"/>
    <s v="Noite"/>
    <n v="2022028000138"/>
    <m/>
    <s v="MARIA SALETE DA SILVA"/>
    <d v="1952-05-25T00:00:00"/>
    <s v="Feminino"/>
    <s v="Sem Deficiência"/>
    <s v="Sem Informação"/>
    <s v="MARIA ALEXANDRINA DA CONCEIÇÃO"/>
    <x v="1"/>
    <s v="Pard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22152300601"/>
    <m/>
    <s v="JICELIO MATHIAS DE SOUZA"/>
    <d v="1967-04-17T00:00:00"/>
    <s v="Masculino"/>
    <s v="Sem Deficiência"/>
    <s v="Sem Informação"/>
    <s v="Sem Informação"/>
    <x v="1"/>
    <s v="Preta"/>
  </r>
  <r>
    <n v="312031"/>
    <n v="3"/>
    <x v="66"/>
    <x v="66"/>
    <s v="EM EURICO SALLES"/>
    <s v="Municipal"/>
    <s v="Urbana"/>
    <n v="1612131"/>
    <n v="171"/>
    <x v="0"/>
    <s v="Regular"/>
    <s v="Noite"/>
    <n v="2022020100231"/>
    <m/>
    <s v="ISABEL CRISTINA SOUZA DOS SANTOS"/>
    <d v="1966-03-02T00:00:00"/>
    <s v="Feminino"/>
    <s v="Sem Deficiência"/>
    <s v="Sem Informação"/>
    <s v="VALDECI DE SOUZA"/>
    <x v="1"/>
    <s v="Preta"/>
  </r>
  <r>
    <n v="724026"/>
    <n v="7"/>
    <x v="16"/>
    <x v="16"/>
    <s v="EM EMBAIXADOR ÍTALO ZAPPA"/>
    <s v="Municipal"/>
    <s v="Urbana"/>
    <n v="1620406"/>
    <n v="171"/>
    <x v="0"/>
    <s v="Regular"/>
    <s v="Noite"/>
    <n v="2022103500198"/>
    <m/>
    <s v="JOSÉ PEDRO DA SILVA"/>
    <d v="1958-10-09T00:00:00"/>
    <s v="Masculino"/>
    <s v="Sem Deficiência"/>
    <s v="Sem Informação"/>
    <s v="ROSA PEREIRA DA SILVA"/>
    <x v="0"/>
    <s v="Branca"/>
  </r>
  <r>
    <n v="515030"/>
    <n v="5"/>
    <x v="90"/>
    <x v="90"/>
    <s v="EM IRINEU MARINHO"/>
    <s v="Municipal"/>
    <s v="Urbana"/>
    <n v="1601761"/>
    <n v="171"/>
    <x v="0"/>
    <s v="Regular"/>
    <s v="Noite"/>
    <n v="2022047500418"/>
    <m/>
    <s v="MARIA DE FÁTIMA MORENO DE SOUZA"/>
    <d v="1965-05-13T00:00:00"/>
    <s v="Feminino"/>
    <s v="Sem Deficiência"/>
    <s v="Sem Informação"/>
    <s v="ESTELITA MORENO DE SOUZA"/>
    <x v="0"/>
    <s v="Parda"/>
  </r>
  <r>
    <n v="410021"/>
    <n v="4"/>
    <x v="44"/>
    <x v="44"/>
    <s v="EM BRASIL"/>
    <s v="Municipal"/>
    <s v="Urbana"/>
    <n v="1613561"/>
    <n v="171"/>
    <x v="0"/>
    <s v="Regular"/>
    <s v="Noite"/>
    <n v="2022029400334"/>
    <m/>
    <s v="MARIA JOSÉ DA SILVA E SILVA"/>
    <d v="1960-12-10T00:00:00"/>
    <s v="Feminino"/>
    <s v="Sem Deficiência"/>
    <s v="Sem Informação"/>
    <s v="MARIA JOSÉ DA SILVA"/>
    <x v="0"/>
    <s v="Sem Informação"/>
  </r>
  <r>
    <n v="410012"/>
    <n v="4"/>
    <x v="27"/>
    <x v="27"/>
    <s v="EM CLOTILDE GUIMARÃES"/>
    <s v="Municipal"/>
    <s v="Urbana"/>
    <n v="1604415"/>
    <n v="274"/>
    <x v="0"/>
    <s v="Regular"/>
    <s v="Noite"/>
    <n v="2022030100829"/>
    <m/>
    <s v="EDILZA DA CONCEIÇÃO SILVA"/>
    <d v="1962-02-23T00:00:00"/>
    <s v="Feminino"/>
    <s v="Sem Deficiência"/>
    <s v="Sem Informação"/>
    <s v="RITA ISABEL MARIA DA CONCEIÇÃO"/>
    <x v="0"/>
    <s v="Parda"/>
  </r>
  <r>
    <n v="431003"/>
    <n v="4"/>
    <x v="10"/>
    <x v="10"/>
    <s v="EM MIGUEL GUSTAVO"/>
    <s v="Municipal"/>
    <s v="Urbana"/>
    <n v="1618614"/>
    <n v="171"/>
    <x v="0"/>
    <s v="Regular"/>
    <s v="Noite"/>
    <n v="2022032801051"/>
    <m/>
    <s v="JOSENILDE FLÔR FLORENCIO"/>
    <d v="1981-08-17T00:00:00"/>
    <s v="Feminino"/>
    <s v="Sem Deficiência"/>
    <s v="Sem Informação"/>
    <s v="MARGARIDA FLÔR FLORENCIO"/>
    <x v="2"/>
    <s v="Preta"/>
  </r>
  <r>
    <n v="918505"/>
    <n v="9"/>
    <x v="9"/>
    <x v="9"/>
    <s v="CIEP ANITA MALFATTI"/>
    <s v="Municipal"/>
    <s v="Urbana"/>
    <n v="1615590"/>
    <n v="171"/>
    <x v="0"/>
    <s v="Regular"/>
    <s v="Noite"/>
    <n v="2022092900365"/>
    <m/>
    <s v="ANTÔNIO DE PÁDUA PEREIRA DA SILVA"/>
    <d v="1978-12-04T00:00:00"/>
    <s v="Masculino"/>
    <s v="Sem Deficiência"/>
    <s v="Sem Informação"/>
    <s v="FRANCISCA DAS CHAGAS PEREIRA DA SILVA"/>
    <x v="0"/>
    <s v="Pard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22093000147"/>
    <m/>
    <s v="MARIA DE FATIMA DA SILVA"/>
    <d v="1964-02-03T00:00:00"/>
    <s v="Feminino"/>
    <s v="Sem Deficiência"/>
    <s v="Sem Informação"/>
    <s v="JOSEFA MARIA DA SILVA"/>
    <x v="0"/>
    <s v="Pret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22093000058"/>
    <m/>
    <s v="VANDA DA SILVA MORAES"/>
    <d v="1964-07-11T00:00:00"/>
    <s v="Feminino"/>
    <s v="Sem Deficiência"/>
    <s v="Sem Informação"/>
    <s v="CONCEIÇAO DA SILVA MORAES"/>
    <x v="0"/>
    <s v="Parda"/>
  </r>
  <r>
    <n v="515001"/>
    <n v="5"/>
    <x v="68"/>
    <x v="68"/>
    <s v="EM PARÁ"/>
    <s v="Municipal"/>
    <s v="Urbana"/>
    <n v="1607310"/>
    <n v="171"/>
    <x v="0"/>
    <s v="Regular"/>
    <s v="Noite"/>
    <n v="2022044600292"/>
    <m/>
    <s v="SEVERINA MATIAS DE OLIVEIRA"/>
    <d v="1960-02-08T00:00:00"/>
    <s v="Feminino"/>
    <s v="Sem Deficiência"/>
    <s v="Sem Informação"/>
    <s v="MARIA MATIAS DE OLIVEIRA"/>
    <x v="0"/>
    <s v="Parda"/>
  </r>
  <r>
    <n v="204012"/>
    <n v="2"/>
    <x v="65"/>
    <x v="65"/>
    <s v="EM MÉXICO"/>
    <s v="Municipal"/>
    <s v="Urbana"/>
    <n v="1613275"/>
    <n v="171"/>
    <x v="0"/>
    <s v="Regular"/>
    <s v="Noite"/>
    <n v="2022007800810"/>
    <m/>
    <s v="FRANCISCO DE ASSIS FERREIRA"/>
    <d v="1980-07-28T00:00:00"/>
    <s v="Masculino"/>
    <s v="Sem Deficiência"/>
    <s v="Sem Informação"/>
    <s v="ROSALINA FERREIRA DAS CHAGAS TORRES"/>
    <x v="0"/>
    <s v="Branca"/>
  </r>
  <r>
    <n v="817505"/>
    <n v="8"/>
    <x v="80"/>
    <x v="80"/>
    <s v="CIEP MARECHAL JULIO CAETANO HORTA BARBOSA"/>
    <s v="Municipal"/>
    <s v="Urbana"/>
    <n v="1618810"/>
    <n v="171"/>
    <x v="0"/>
    <s v="Regular"/>
    <s v="Noite"/>
    <n v="2022082700231"/>
    <m/>
    <s v="CARLA SEBASTIÃO"/>
    <d v="1976-02-10T00:00:00"/>
    <s v="Feminino"/>
    <s v="Sem Deficiência"/>
    <s v="Sem Informação"/>
    <s v="Sem Informação"/>
    <x v="0"/>
    <s v="Sem Informação"/>
  </r>
  <r>
    <n v="817075"/>
    <n v="8"/>
    <x v="29"/>
    <x v="29"/>
    <s v="EM GENERAL TASSO FRAGOSO"/>
    <s v="Municipal"/>
    <s v="Urbana"/>
    <n v="1605904"/>
    <n v="171"/>
    <x v="0"/>
    <s v="Regular"/>
    <s v="Noite"/>
    <n v="2022076900356"/>
    <m/>
    <s v="ANGELA MARIA DA SILVA"/>
    <d v="1965-10-05T00:00:00"/>
    <s v="Feminino"/>
    <s v="Sem Deficiência"/>
    <s v="Sem Informação"/>
    <s v="Sem Informação"/>
    <x v="2"/>
    <s v="Pard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22065901356"/>
    <m/>
    <s v="MARIA LUCIA DE JESUS"/>
    <d v="1970-12-10T00:00:00"/>
    <s v="Feminino"/>
    <s v="Sem Deficiência"/>
    <s v="Sem Informação"/>
    <s v="INEZ MARIA DE JESUS"/>
    <x v="0"/>
    <s v="Preta"/>
  </r>
  <r>
    <n v="1026008"/>
    <n v="10"/>
    <x v="43"/>
    <x v="43"/>
    <s v="EM ENGENHEIRO GASTÃO RANGEL"/>
    <s v="Municipal"/>
    <s v="Urbana"/>
    <n v="1613008"/>
    <n v="171"/>
    <x v="0"/>
    <s v="Regular"/>
    <s v="Noite"/>
    <n v="2022102400734"/>
    <m/>
    <s v="MANOEL VIRGINIO DOS SANTOS"/>
    <d v="1944-03-02T00:00:00"/>
    <s v="Masculino"/>
    <s v="Sem Deficiência"/>
    <s v="Sem Informação"/>
    <s v="MARIA ETELVINA DA CONCEIÇÃO"/>
    <x v="0"/>
    <s v="Parda"/>
  </r>
  <r>
    <n v="313007"/>
    <n v="3"/>
    <x v="67"/>
    <x v="67"/>
    <s v="EM SARMIENTO"/>
    <s v="Municipal"/>
    <s v="Urbana"/>
    <n v="1615849"/>
    <n v="171"/>
    <x v="0"/>
    <s v="Regular"/>
    <s v="Noite"/>
    <n v="2022022100815"/>
    <m/>
    <s v="LIONETE CARVALHO GOMES"/>
    <d v="1956-03-05T00:00:00"/>
    <s v="Feminino"/>
    <s v="Sem Deficiência"/>
    <s v="Sem Informação"/>
    <s v="CELINA MARINS CARVALHO "/>
    <x v="0"/>
    <s v="Não declarada"/>
  </r>
  <r>
    <n v="622022"/>
    <n v="6"/>
    <x v="40"/>
    <x v="40"/>
    <s v="EM ROSE KLABIN"/>
    <s v="Municipal"/>
    <s v="Urbana"/>
    <n v="1615794"/>
    <n v="171"/>
    <x v="0"/>
    <s v="Regular"/>
    <s v="Noite"/>
    <n v="2022053300204"/>
    <m/>
    <s v="SÁVIA DA SILVA CACHOEIRA"/>
    <d v="1987-06-01T00:00:00"/>
    <s v="Feminino"/>
    <s v="Sem Deficiência"/>
    <s v="Sem Informação"/>
    <s v="IRACY DA SILVA CACHOEIRA"/>
    <x v="0"/>
    <s v="Parda"/>
  </r>
  <r>
    <n v="724026"/>
    <n v="7"/>
    <x v="16"/>
    <x v="16"/>
    <s v="EM EMBAIXADOR ÍTALO ZAPPA"/>
    <s v="Municipal"/>
    <s v="Urbana"/>
    <n v="1620406"/>
    <n v="171"/>
    <x v="0"/>
    <s v="Regular"/>
    <s v="Noite"/>
    <n v="2022103500929"/>
    <m/>
    <s v="MARIA DA CONCEIÇÃO DOS SANTOS"/>
    <d v="1962-07-11T00:00:00"/>
    <s v="Feminino"/>
    <s v="Sem Deficiência"/>
    <s v="Sem Informação"/>
    <s v="MARIA JOSEFA DO ESPIRITO SANTO"/>
    <x v="0"/>
    <s v="Parda"/>
  </r>
  <r>
    <n v="1120502"/>
    <n v="11"/>
    <x v="3"/>
    <x v="3"/>
    <s v="CIEP JOÃO MANGABEIRA"/>
    <s v="Municipal"/>
    <s v="Urbana"/>
    <n v="1604964"/>
    <n v="171"/>
    <x v="0"/>
    <s v="Regular"/>
    <s v="Noite"/>
    <n v="2022039300456"/>
    <m/>
    <s v="JOSÉ MÁXIMINO DA COSTA "/>
    <d v="1952-03-10T00:00:00"/>
    <s v="Masculino"/>
    <s v="Sem Deficiência"/>
    <s v="Sem Informação"/>
    <s v="MARIA GOMES DE LIMA"/>
    <x v="0"/>
    <s v="Branca"/>
  </r>
  <r>
    <n v="724502"/>
    <n v="7"/>
    <x v="52"/>
    <x v="52"/>
    <s v="CIEP MARGARET MEE"/>
    <s v="Municipal"/>
    <s v="Urbana"/>
    <n v="1617120"/>
    <n v="172"/>
    <x v="0"/>
    <s v="Regular"/>
    <s v="Noite"/>
    <n v="2022069401528"/>
    <m/>
    <s v="RAIMUNDA ANA DE JESUS"/>
    <d v="1965-05-23T00:00:00"/>
    <s v="Feminino"/>
    <s v="Sem Deficiência"/>
    <s v="Sem Informação"/>
    <s v="ERUNDINA ANA DE JESUS"/>
    <x v="0"/>
    <s v="Parda"/>
  </r>
  <r>
    <n v="716054"/>
    <n v="7"/>
    <x v="35"/>
    <x v="35"/>
    <s v="EM PIO X"/>
    <s v="Municipal"/>
    <s v="Urbana"/>
    <n v="1612526"/>
    <n v="171"/>
    <x v="0"/>
    <s v="Regular"/>
    <s v="Noite"/>
    <n v="2022064200265"/>
    <m/>
    <s v="ROSILDA FELIX DA SILVA"/>
    <s v="NULL"/>
    <s v="Feminino"/>
    <s v="Sem Deficiência"/>
    <s v="SEBASTIANA DOS SANTOS SILVA"/>
    <s v="AMERINO FELIX DA SILVA"/>
    <x v="0"/>
    <s v="Sem Informação"/>
  </r>
  <r>
    <n v="1026029"/>
    <n v="10"/>
    <x v="53"/>
    <x v="53"/>
    <s v="EM PROFESSOR ARI MARQUES PONTES"/>
    <s v="Municipal"/>
    <s v="Urbana"/>
    <n v="1611215"/>
    <n v="171"/>
    <x v="0"/>
    <s v="Regular"/>
    <s v="Noite"/>
    <n v="2022152300750"/>
    <m/>
    <s v="MARIA DAS GRAÇAS SOARES"/>
    <d v="1947-03-16T00:00:00"/>
    <s v="Feminino"/>
    <s v="Sem Deficiência"/>
    <s v="Sem Informação"/>
    <s v="Sem Informação"/>
    <x v="1"/>
    <s v="Sem Informação"/>
  </r>
  <r>
    <n v="410007"/>
    <n v="4"/>
    <x v="15"/>
    <x v="15"/>
    <s v="EM PADRE MANUEL DA NÓBREGA"/>
    <s v="Municipal"/>
    <s v="Urbana"/>
    <n v="1609696"/>
    <n v="171"/>
    <x v="0"/>
    <s v="Regular"/>
    <s v="Noite"/>
    <n v="2022028000260"/>
    <m/>
    <s v="MARIA DA CONCEIÇÃO SILVA"/>
    <d v="1970-08-21T00:00:00"/>
    <s v="Feminino"/>
    <s v="Sem Deficiência"/>
    <s v="Sem Informação"/>
    <s v="SEBASTIANA DOMINGOS DA SILVA"/>
    <x v="1"/>
    <s v="Branca"/>
  </r>
  <r>
    <n v="410012"/>
    <n v="4"/>
    <x v="27"/>
    <x v="27"/>
    <s v="EM CLOTILDE GUIMARÃES"/>
    <s v="Municipal"/>
    <s v="Urbana"/>
    <n v="1604417"/>
    <n v="275"/>
    <x v="0"/>
    <s v="Regular"/>
    <s v="Noite"/>
    <n v="2022028500751"/>
    <m/>
    <s v="MARINALVA GERÔNIMO DE ARAÚJO"/>
    <d v="1977-02-25T00:00:00"/>
    <s v="Feminino"/>
    <s v="Sem Deficiência"/>
    <s v="Sem Informação"/>
    <s v="VALDEMAR GERONIMO DE ARAUJO"/>
    <x v="0"/>
    <s v="Parda"/>
  </r>
  <r>
    <n v="918203"/>
    <n v="9"/>
    <x v="34"/>
    <x v="34"/>
    <s v="CIEP CLEMENTINA DE JESUS"/>
    <s v="Municipal"/>
    <s v="Urbana"/>
    <n v="1601815"/>
    <n v="171"/>
    <x v="0"/>
    <s v="Regular"/>
    <s v="Noite"/>
    <n v="2022092600396"/>
    <m/>
    <s v="ANDREA FRANÇA DIAS"/>
    <d v="1985-07-22T00:00:00"/>
    <s v="Feminino"/>
    <s v="Sem Deficiência"/>
    <s v="Sem Informação"/>
    <s v="ESMERALDA FRANÇA DIAS"/>
    <x v="0"/>
    <s v="Parda"/>
  </r>
  <r>
    <n v="515052"/>
    <n v="5"/>
    <x v="81"/>
    <x v="81"/>
    <s v="EM AZEVEDO JUNIOR"/>
    <s v="Municipal"/>
    <s v="Urbana"/>
    <n v="1614949"/>
    <n v="171"/>
    <x v="0"/>
    <s v="Regular"/>
    <s v="Noite"/>
    <n v="2022049700350"/>
    <m/>
    <s v="JOSE GONÇALVES DE ARAUJO"/>
    <d v="1959-10-06T00:00:00"/>
    <s v="Masculino"/>
    <s v="Sem Deficiência"/>
    <s v="Sem Informação"/>
    <s v="RENATA GONÇALVES DE ARAUJO"/>
    <x v="0"/>
    <s v="Preta"/>
  </r>
  <r>
    <n v="410007"/>
    <n v="4"/>
    <x v="15"/>
    <x v="15"/>
    <s v="EM PADRE MANUEL DA NÓBREGA"/>
    <s v="Municipal"/>
    <s v="Urbana"/>
    <n v="1609696"/>
    <n v="171"/>
    <x v="0"/>
    <s v="Regular"/>
    <s v="Noite"/>
    <n v="2022020700238"/>
    <m/>
    <s v="ANTONIA HERILENE DA SILVA"/>
    <d v="1965-09-25T00:00:00"/>
    <s v="Feminino"/>
    <s v="Sem Deficiência"/>
    <s v="Sem Informação"/>
    <s v="RAIMUNDA RODRIGUES DA SILVA"/>
    <x v="1"/>
    <s v="Parda"/>
  </r>
  <r>
    <n v="1202701"/>
    <n v="12"/>
    <x v="91"/>
    <x v="91"/>
    <s v="CREJA - CENTRO MUNICIPAL DE REFERÊNCIA DE EDUCAÇÃO DE JOVENS E ADULTOS"/>
    <s v="Municipal"/>
    <s v="Urbana"/>
    <n v="1614119"/>
    <n v="272"/>
    <x v="0"/>
    <s v="Regular"/>
    <s v="Noite"/>
    <n v="2022126300535"/>
    <m/>
    <s v="PATRÍCIA DOS SANTOS"/>
    <d v="1973-02-20T00:00:00"/>
    <s v="Feminino"/>
    <s v="Sem Deficiência"/>
    <s v="Sem Informação"/>
    <s v="MARIA TERESA GONÇALVES"/>
    <x v="1"/>
    <s v="Preta"/>
  </r>
  <r>
    <n v="918203"/>
    <n v="9"/>
    <x v="34"/>
    <x v="34"/>
    <s v="CIEP CLEMENTINA DE JESUS"/>
    <s v="Municipal"/>
    <s v="Urbana"/>
    <n v="1601815"/>
    <n v="171"/>
    <x v="0"/>
    <s v="Regular"/>
    <s v="Noite"/>
    <n v="2022092600370"/>
    <m/>
    <s v="ANDREA DOS SANTOS"/>
    <d v="1986-10-12T00:00:00"/>
    <s v="Feminino"/>
    <s v=" Deficiência intelectual"/>
    <s v="Sem Informação"/>
    <s v="SEBASTIANA DOS SANTOS"/>
    <x v="0"/>
    <s v="Não declarada"/>
  </r>
  <r>
    <n v="1019047"/>
    <n v="10"/>
    <x v="50"/>
    <x v="50"/>
    <s v="EM JOAQUIM DA SILVA GOMES"/>
    <s v="Municipal"/>
    <s v="Urbana"/>
    <n v="1598925"/>
    <n v="171"/>
    <x v="0"/>
    <s v="Regular"/>
    <s v="Noite"/>
    <n v="2022098700376"/>
    <m/>
    <s v="FRANCINEIDE DOS SANTOS"/>
    <d v="1978-01-06T00:00:00"/>
    <s v="Feminino"/>
    <s v="Sem Deficiência"/>
    <s v="Sem Informação"/>
    <s v="MARIA DOS SANTOS"/>
    <x v="2"/>
    <s v="Preta"/>
  </r>
  <r>
    <n v="817027"/>
    <n v="8"/>
    <x v="24"/>
    <x v="24"/>
    <s v="EM HENRIQUE DE MAGALHÃES"/>
    <s v="Municipal"/>
    <s v="Urbana"/>
    <n v="1608367"/>
    <n v="171"/>
    <x v="0"/>
    <s v="Regular"/>
    <s v="Noite"/>
    <n v="2022072100223"/>
    <m/>
    <s v="AIRTON FRANCISCO ROZA"/>
    <d v="1981-05-26T00:00:00"/>
    <s v="Masculino"/>
    <s v="Sem Deficiência"/>
    <s v="Sem Informação"/>
    <s v="APPARECIDA FRANCISCA DA ROZA"/>
    <x v="0"/>
    <s v="Pard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22152300857"/>
    <m/>
    <s v="CARLOS AUGUSTO DE JESUS RODRIGUES "/>
    <d v="1958-10-17T00:00:00"/>
    <s v="Masculino"/>
    <s v="Sem Deficiência"/>
    <s v="Sem Informação"/>
    <s v="Sem Informação"/>
    <x v="1"/>
    <s v="Sem Informação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2157900518"/>
    <m/>
    <s v="LÚCIA ALVES DE OLIVEIRA"/>
    <d v="1966-10-31T00:00:00"/>
    <s v="Feminino"/>
    <s v="Sem Deficiência"/>
    <s v="Sem Informação"/>
    <s v="MARIA ALVES DE OLIVEIRA"/>
    <x v="0"/>
    <s v="Branca"/>
  </r>
  <r>
    <n v="209026"/>
    <n v="2"/>
    <x v="41"/>
    <x v="41"/>
    <s v="EM PROFESSOR LOURENÇO FILHO"/>
    <s v="Municipal"/>
    <s v="Urbana"/>
    <n v="1622825"/>
    <n v="171"/>
    <x v="0"/>
    <s v="Regular"/>
    <s v="Noite"/>
    <n v="2022016500246"/>
    <m/>
    <s v="ELIZABETH DA SILVA"/>
    <d v="1950-02-19T00:00:00"/>
    <s v="Feminino"/>
    <s v="Sem Deficiência"/>
    <s v="Sem Informação"/>
    <s v="MARIA ODETE DA SILVA"/>
    <x v="1"/>
    <s v="Sem Informação"/>
  </r>
  <r>
    <n v="430201"/>
    <n v="4"/>
    <x v="0"/>
    <x v="0"/>
    <s v="CIEP MINISTRO GUSTAVO CAPANEMA"/>
    <s v="Municipal"/>
    <s v="Urbana"/>
    <n v="1612597"/>
    <n v="171"/>
    <x v="0"/>
    <s v="Regular"/>
    <s v="Noite"/>
    <n v="2022040300618"/>
    <m/>
    <s v="MARIA JOSÉ DA SILVA"/>
    <d v="1961-05-21T00:00:00"/>
    <s v="Feminino"/>
    <s v="Sem Deficiência"/>
    <s v="Sem Informação"/>
    <s v="MARIA JOSÉ DA SILVA"/>
    <x v="0"/>
    <s v="Parda"/>
  </r>
  <r>
    <n v="622022"/>
    <n v="6"/>
    <x v="40"/>
    <x v="40"/>
    <s v="EM ROSE KLABIN"/>
    <s v="Municipal"/>
    <s v="Urbana"/>
    <n v="1615794"/>
    <n v="171"/>
    <x v="0"/>
    <s v="Regular"/>
    <s v="Noite"/>
    <n v="2022053300310"/>
    <m/>
    <s v="GEVALDO RAMOS ALVES"/>
    <d v="1982-04-04T00:00:00"/>
    <s v="Masculino"/>
    <s v="Sem Deficiência"/>
    <s v="Sem Informação"/>
    <s v="MARIA NILZA DA CONCEIÇÃO ALVES"/>
    <x v="0"/>
    <s v="Parda"/>
  </r>
  <r>
    <n v="1202701"/>
    <n v="12"/>
    <x v="91"/>
    <x v="91"/>
    <s v="CREJA - CENTRO MUNICIPAL DE REFERÊNCIA DE EDUCAÇÃO DE JOVENS E ADULTOS"/>
    <s v="Municipal"/>
    <s v="Urbana"/>
    <n v="1614119"/>
    <n v="272"/>
    <x v="0"/>
    <s v="Regular"/>
    <s v="Noite"/>
    <n v="2022126301752"/>
    <m/>
    <s v="JOÃO XAVIER CABRAL"/>
    <d v="1938-06-23T00:00:00"/>
    <s v="Masculino"/>
    <s v="Sem Deficiência"/>
    <s v="Sem Informação"/>
    <s v="FLAURA XAVIER CABRAL"/>
    <x v="2"/>
    <s v="Branca"/>
  </r>
  <r>
    <n v="1120502"/>
    <n v="11"/>
    <x v="3"/>
    <x v="3"/>
    <s v="CIEP JOÃO MANGABEIRA"/>
    <s v="Municipal"/>
    <s v="Urbana"/>
    <n v="1604964"/>
    <n v="171"/>
    <x v="0"/>
    <s v="Regular"/>
    <s v="Noite"/>
    <n v="2022039300472"/>
    <m/>
    <s v="TEREZINHA DE JESUS LOPES DOS SANTOS "/>
    <d v="1954-02-23T00:00:00"/>
    <s v="Feminino"/>
    <s v="Sem Deficiência"/>
    <s v="Sem Informação"/>
    <s v="MARIA LOPES DA SILVA "/>
    <x v="0"/>
    <s v="Parda"/>
  </r>
  <r>
    <n v="312031"/>
    <n v="3"/>
    <x v="66"/>
    <x v="66"/>
    <s v="EM EURICO SALLES"/>
    <s v="Municipal"/>
    <s v="Urbana"/>
    <n v="1612131"/>
    <n v="171"/>
    <x v="0"/>
    <s v="Regular"/>
    <s v="Noite"/>
    <n v="2023020150511"/>
    <m/>
    <s v="COSME SANTANA SANTOS"/>
    <d v="1960-07-06T00:00:00"/>
    <s v="Masculino"/>
    <s v="Sem Deficiência"/>
    <s v="Sem Informação"/>
    <s v="JOSEFA SANTANA SANTOS"/>
    <x v="0"/>
    <s v="Parda"/>
  </r>
  <r>
    <n v="514015"/>
    <n v="5"/>
    <x v="70"/>
    <x v="70"/>
    <s v="EM BARCELONA"/>
    <s v="Municipal"/>
    <s v="Urbana"/>
    <n v="1613978"/>
    <n v="171"/>
    <x v="0"/>
    <s v="Regular"/>
    <s v="Noite"/>
    <n v="2023042350904"/>
    <m/>
    <s v="LEONITA PAULA DO NASCIMENTO"/>
    <d v="1960-09-07T00:00:00"/>
    <s v="Feminino"/>
    <s v="Sem Deficiência"/>
    <s v="Sem Informação"/>
    <s v="MARIA ELISA DO NASCIMENTO"/>
    <x v="0"/>
    <s v="Não declarada"/>
  </r>
  <r>
    <n v="716205"/>
    <n v="7"/>
    <x v="76"/>
    <x v="76"/>
    <s v="CIEP RUBENS PAIVA"/>
    <s v="Municipal"/>
    <s v="Urbana"/>
    <n v="1613253"/>
    <n v="171"/>
    <x v="0"/>
    <s v="Regular"/>
    <s v="Noite"/>
    <n v="2023066151472"/>
    <m/>
    <s v="EDILSON GOMES DA SILVA"/>
    <d v="1973-12-06T00:00:00"/>
    <s v="Masculino"/>
    <s v="Sem Deficiência"/>
    <s v="Sem Informação"/>
    <s v="MARIA DAS GRAÇAS GOMES DA SILVA"/>
    <x v="0"/>
    <s v="Não declarada"/>
  </r>
  <r>
    <n v="918505"/>
    <n v="9"/>
    <x v="9"/>
    <x v="9"/>
    <s v="CIEP ANITA MALFATTI"/>
    <s v="Municipal"/>
    <s v="Urbana"/>
    <n v="1615590"/>
    <n v="171"/>
    <x v="0"/>
    <s v="Regular"/>
    <s v="Noite"/>
    <n v="2023092951472"/>
    <m/>
    <s v="LUCINEA BARBOSA DE LIMA"/>
    <d v="1976-11-28T00:00:00"/>
    <s v="Feminino"/>
    <s v="Sem Deficiência"/>
    <s v="Sem Informação"/>
    <s v="IVONETE BARBOSA DE LIMA"/>
    <x v="0"/>
    <s v="Branca"/>
  </r>
  <r>
    <n v="817505"/>
    <n v="8"/>
    <x v="80"/>
    <x v="80"/>
    <s v="CIEP MARECHAL JULIO CAETANO HORTA BARBOSA"/>
    <s v="Municipal"/>
    <s v="Urbana"/>
    <n v="1618810"/>
    <n v="171"/>
    <x v="0"/>
    <s v="Regular"/>
    <s v="Noite"/>
    <n v="2023082751268"/>
    <m/>
    <s v="VANESSA DA SILVA"/>
    <d v="1982-10-05T00:00:00"/>
    <s v="Feminino"/>
    <s v="Sem Deficiência"/>
    <s v="Sem Informação"/>
    <s v="MARIA APARECIDA MOURA DA SILVA"/>
    <x v="0"/>
    <s v="Branca"/>
  </r>
  <r>
    <n v="410007"/>
    <n v="4"/>
    <x v="15"/>
    <x v="15"/>
    <s v="EM PADRE MANUEL DA NÓBREGA"/>
    <s v="Municipal"/>
    <s v="Urbana"/>
    <n v="1609696"/>
    <n v="171"/>
    <x v="0"/>
    <s v="Regular"/>
    <s v="Noite"/>
    <n v="2023028000039"/>
    <m/>
    <s v="EDNA FARIAS"/>
    <d v="1980-02-17T00:00:00"/>
    <s v="Feminino"/>
    <s v="Sem Deficiência"/>
    <s v="Sem Informação"/>
    <s v="MARIA FARIAS"/>
    <x v="0"/>
    <s v="Parda"/>
  </r>
  <r>
    <n v="410007"/>
    <n v="4"/>
    <x v="15"/>
    <x v="15"/>
    <s v="EM PADRE MANUEL DA NÓBREGA"/>
    <s v="Municipal"/>
    <s v="Urbana"/>
    <n v="1609696"/>
    <n v="171"/>
    <x v="0"/>
    <s v="Regular"/>
    <s v="Noite"/>
    <n v="2023028000047"/>
    <m/>
    <s v="MARCELO AFONSO GRUBANO"/>
    <d v="1976-06-02T00:00:00"/>
    <s v="Masculino"/>
    <s v="Sem Deficiência"/>
    <s v="Sem Informação"/>
    <s v="SONIA MARIA AFONSO GRUBANO"/>
    <x v="0"/>
    <s v="Parda"/>
  </r>
  <r>
    <n v="410015"/>
    <n v="4"/>
    <x v="92"/>
    <x v="92"/>
    <s v="EM CLÓVIS BEVILÁQUA"/>
    <s v="Municipal"/>
    <s v="Urbana"/>
    <n v="1611005"/>
    <n v="171"/>
    <x v="0"/>
    <s v="Regular"/>
    <s v="Noite"/>
    <n v="2023028850687"/>
    <m/>
    <s v="MARIA VITORIA MARTINIANO DOMINGOS"/>
    <d v="2004-12-10T00:00:00"/>
    <s v="Feminino"/>
    <s v="Sem Deficiência"/>
    <s v="Sem Informação"/>
    <s v="LUANA MARTINIANO DOMINGOS."/>
    <x v="0"/>
    <s v="Preta"/>
  </r>
  <r>
    <n v="1120012"/>
    <n v="11"/>
    <x v="93"/>
    <x v="93"/>
    <s v="EM BRIGADEIRO EDUARDO GOMES"/>
    <s v="Municipal"/>
    <s v="Urbana"/>
    <n v="1617238"/>
    <n v="171"/>
    <x v="0"/>
    <s v="Regular"/>
    <s v="Manhã"/>
    <n v="2023037250395"/>
    <m/>
    <s v="MARGARIDA MARIA COSTA"/>
    <d v="1953-10-17T00:00:00"/>
    <s v="Feminino"/>
    <s v="Sem Deficiência"/>
    <s v="Sem Informação"/>
    <s v="IRACEMA COSTA"/>
    <x v="0"/>
    <s v="Parda"/>
  </r>
  <r>
    <n v="1019047"/>
    <n v="10"/>
    <x v="50"/>
    <x v="50"/>
    <s v="EM JOAQUIM DA SILVA GOMES"/>
    <s v="Municipal"/>
    <s v="Urbana"/>
    <n v="1598927"/>
    <n v="172"/>
    <x v="0"/>
    <s v="Regular"/>
    <s v="Noite"/>
    <n v="2023098750673"/>
    <m/>
    <s v="ANA PAULA DA CONCEIÇÃO"/>
    <d v="1981-02-24T00:00:00"/>
    <s v="Feminino"/>
    <s v="Sem Deficiência"/>
    <s v="Sem Informação"/>
    <s v="TEREZA MARIA DA CONCEIÇÃO"/>
    <x v="2"/>
    <s v="Parda"/>
  </r>
  <r>
    <n v="515055"/>
    <n v="5"/>
    <x v="8"/>
    <x v="8"/>
    <s v="EM MINISTRO EDGARD ROMERO"/>
    <s v="Municipal"/>
    <s v="Urbana"/>
    <n v="1623697"/>
    <n v="171"/>
    <x v="0"/>
    <s v="Regular"/>
    <s v="Tarde"/>
    <n v="2023050000020"/>
    <m/>
    <s v="JOSILENE DA SILVA"/>
    <d v="1962-03-20T00:00:00"/>
    <s v="Feminino"/>
    <s v="Sem Deficiência"/>
    <s v="Sem Informação"/>
    <s v="MARIA DA LUZ SILVA"/>
    <x v="0"/>
    <s v="Branca"/>
  </r>
  <r>
    <n v="1019210"/>
    <n v="10"/>
    <x v="45"/>
    <x v="45"/>
    <s v="CIEP ALBERTO PASQUALINE"/>
    <s v="Municipal"/>
    <s v="Urbana"/>
    <n v="1599999"/>
    <n v="171"/>
    <x v="0"/>
    <s v="Regular"/>
    <s v="Noite"/>
    <n v="2023100800130"/>
    <m/>
    <s v="SONIA TAVARES DOS SANTOS"/>
    <d v="1974-07-11T00:00:00"/>
    <s v="Feminino"/>
    <s v="Sem Deficiência"/>
    <s v="Sem Informação"/>
    <s v="MARIA TAVARES DOS SANTOS"/>
    <x v="0"/>
    <s v="Parda"/>
  </r>
  <r>
    <n v="724502"/>
    <n v="7"/>
    <x v="52"/>
    <x v="52"/>
    <s v="CIEP MARGARET MEE"/>
    <s v="Municipal"/>
    <s v="Urbana"/>
    <n v="1617120"/>
    <n v="172"/>
    <x v="0"/>
    <s v="Regular"/>
    <s v="Noite"/>
    <n v="2023069451710"/>
    <m/>
    <s v="SUELI GOMES MENEZES"/>
    <d v="1965-01-09T00:00:00"/>
    <s v="Feminino"/>
    <s v="Sem Deficiência"/>
    <s v="Sem Informação"/>
    <s v="MARIA JOSÉ MODESTO"/>
    <x v="0"/>
    <s v="Parda"/>
  </r>
  <r>
    <n v="817505"/>
    <n v="8"/>
    <x v="80"/>
    <x v="80"/>
    <s v="CIEP MARECHAL JULIO CAETANO HORTA BARBOSA"/>
    <s v="Municipal"/>
    <s v="Urbana"/>
    <n v="1618810"/>
    <n v="171"/>
    <x v="0"/>
    <s v="Regular"/>
    <s v="Noite"/>
    <n v="2023082751071"/>
    <m/>
    <s v="FRANCISCO ANTONIO MERENÇO DE LIRA"/>
    <d v="1977-10-28T00:00:00"/>
    <s v="Masculino"/>
    <s v="Sem Deficiência"/>
    <s v="Sem Informação"/>
    <s v="SEVERINA MERENÇO DE LIRA"/>
    <x v="0"/>
    <s v="Parda"/>
  </r>
  <r>
    <n v="410012"/>
    <n v="4"/>
    <x v="27"/>
    <x v="27"/>
    <s v="EM CLOTILDE GUIMARÃES"/>
    <s v="Municipal"/>
    <s v="Urbana"/>
    <n v="1604415"/>
    <n v="274"/>
    <x v="0"/>
    <s v="Regular"/>
    <s v="Noite"/>
    <n v="2023028550527"/>
    <m/>
    <s v="CRISTIANE DOS SANTOS"/>
    <d v="1975-09-13T00:00:00"/>
    <s v="Feminino"/>
    <s v="Sem Deficiência"/>
    <s v="Sem Informação"/>
    <s v="NEUZA MARIA DOS SANTOS"/>
    <x v="0"/>
    <s v="Pret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23065952293"/>
    <m/>
    <s v="CARLOS ALBERTO LIMONTA"/>
    <d v="1966-11-18T00:00:00"/>
    <s v="Masculino"/>
    <s v="Sem Deficiência"/>
    <s v="Sem Informação"/>
    <s v="MARIA LIMONTA"/>
    <x v="0"/>
    <s v="Preta"/>
  </r>
  <r>
    <n v="625018"/>
    <n v="6"/>
    <x v="55"/>
    <x v="55"/>
    <s v="EM COMANDANTE ARNALDO VARELLA"/>
    <s v="Municipal"/>
    <s v="Urbana"/>
    <n v="1602861"/>
    <n v="171"/>
    <x v="0"/>
    <s v="Regular"/>
    <s v="Noite"/>
    <n v="2023056100506"/>
    <m/>
    <s v="ANA LÚCIA DOS SANTOS"/>
    <d v="1966-01-23T00:00:00"/>
    <s v="Feminino"/>
    <s v="Sem Deficiência"/>
    <s v="Sem Informação"/>
    <s v="MARIA POMPEIA DOS SANTOS"/>
    <x v="0"/>
    <s v="Parda"/>
  </r>
  <r>
    <n v="724502"/>
    <n v="7"/>
    <x v="52"/>
    <x v="52"/>
    <s v="CIEP MARGARET MEE"/>
    <s v="Municipal"/>
    <s v="Urbana"/>
    <n v="1617118"/>
    <n v="171"/>
    <x v="0"/>
    <s v="Regular"/>
    <s v="Noite"/>
    <n v="2023069400163"/>
    <m/>
    <s v="JOSELITO DA SILVA"/>
    <d v="1988-08-13T00:00:00"/>
    <s v="Masculino"/>
    <s v="Sem Deficiência"/>
    <s v="Sem Informação"/>
    <s v="MARIA DA PAZ DA SILVA"/>
    <x v="0"/>
    <s v="Preta"/>
  </r>
  <r>
    <n v="206502"/>
    <n v="2"/>
    <x v="71"/>
    <x v="71"/>
    <s v="CIEP NAÇÃO RUBRO NEGRA"/>
    <s v="Municipal"/>
    <s v="Urbana"/>
    <n v="1623101"/>
    <n v="171"/>
    <x v="0"/>
    <s v="Regular"/>
    <s v="Noite"/>
    <n v="2023011200285"/>
    <m/>
    <s v="MARIA JOSÉ DA SILVA"/>
    <d v="1965-09-17T00:00:00"/>
    <s v="Feminino"/>
    <s v="Sem Deficiência"/>
    <s v="Sem Informação"/>
    <s v="MARIA JOSÉ CONCEIÇÃO SILVA"/>
    <x v="0"/>
    <s v="Parda"/>
  </r>
  <r>
    <n v="206502"/>
    <n v="2"/>
    <x v="71"/>
    <x v="71"/>
    <s v="CIEP NAÇÃO RUBRO NEGRA"/>
    <s v="Municipal"/>
    <s v="Urbana"/>
    <n v="1623101"/>
    <n v="171"/>
    <x v="0"/>
    <s v="Regular"/>
    <s v="Noite"/>
    <n v="2023011200412"/>
    <m/>
    <s v="FRANCISCO SOARES DA COSTA"/>
    <d v="1971-11-17T00:00:00"/>
    <s v="Masculino"/>
    <s v="Sem Deficiência"/>
    <s v="Sem Informação"/>
    <s v="Sem Informação"/>
    <x v="0"/>
    <s v="Sem Informação"/>
  </r>
  <r>
    <n v="431018"/>
    <n v="4"/>
    <x v="85"/>
    <x v="85"/>
    <s v="EM REPÚBLICA DO LÍBANO"/>
    <s v="Municipal"/>
    <s v="Urbana"/>
    <n v="1619087"/>
    <n v="171"/>
    <x v="0"/>
    <s v="Regular"/>
    <s v="Noite"/>
    <n v="2023034600018"/>
    <m/>
    <s v="MARIA DA PAZ SOUSA"/>
    <d v="1951-05-02T00:00:00"/>
    <s v="Feminino"/>
    <s v="Sem Deficiência"/>
    <s v="Sem Informação"/>
    <s v="MARIA MADALENA DE SOUSA"/>
    <x v="0"/>
    <s v="Pard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23093400038"/>
    <m/>
    <s v="SANDRA MARIA SANTIAGO BARROS"/>
    <d v="1973-06-11T00:00:00"/>
    <s v="Feminino"/>
    <s v="Sem Deficiência"/>
    <s v="Sem Informação"/>
    <s v="MARLENE ZACARIAS SANTIAGO"/>
    <x v="0"/>
    <s v="Parda"/>
  </r>
  <r>
    <n v="410501"/>
    <n v="4"/>
    <x v="64"/>
    <x v="64"/>
    <s v="CIEP JUSCELINO KUBITSCHEK"/>
    <s v="Municipal"/>
    <s v="Urbana"/>
    <n v="1614339"/>
    <n v="171"/>
    <x v="0"/>
    <s v="Regular"/>
    <s v="Noite"/>
    <n v="2023030050552"/>
    <m/>
    <s v="MARIA LUZINETE PEREIRA ALVES"/>
    <d v="1957-10-29T00:00:00"/>
    <s v="Feminino"/>
    <s v="Sem Deficiência"/>
    <s v="Sem Informação"/>
    <s v="RITA MARIA DO ESPIRITO SANTO"/>
    <x v="0"/>
    <s v="Parda"/>
  </r>
  <r>
    <n v="515052"/>
    <n v="5"/>
    <x v="81"/>
    <x v="81"/>
    <s v="EM AZEVEDO JUNIOR"/>
    <s v="Municipal"/>
    <s v="Urbana"/>
    <n v="1614949"/>
    <n v="171"/>
    <x v="0"/>
    <s v="Regular"/>
    <s v="Noite"/>
    <n v="2023049700048"/>
    <m/>
    <s v="ELIANE SOUZA DE OLIVEIRA"/>
    <d v="1966-09-08T00:00:00"/>
    <s v="Feminino"/>
    <s v="Sem Deficiência"/>
    <s v="Sem Informação"/>
    <s v="MARIA DE LOURDES SOUZA DE OLIVEIRA"/>
    <x v="0"/>
    <s v="Parda"/>
  </r>
  <r>
    <n v="431018"/>
    <n v="4"/>
    <x v="85"/>
    <x v="85"/>
    <s v="EM REPÚBLICA DO LÍBANO"/>
    <s v="Municipal"/>
    <s v="Urbana"/>
    <n v="1619087"/>
    <n v="171"/>
    <x v="0"/>
    <s v="Regular"/>
    <s v="Noite"/>
    <n v="2023034600174"/>
    <m/>
    <s v="ANDRE SANCHES NUNES"/>
    <d v="1979-08-22T00:00:00"/>
    <s v="Masculino"/>
    <s v="Sem Deficiência"/>
    <s v="Sem Informação"/>
    <s v="ELZA SANCHES NUNES"/>
    <x v="0"/>
    <s v="Branca"/>
  </r>
  <r>
    <n v="817064"/>
    <n v="8"/>
    <x v="7"/>
    <x v="7"/>
    <s v="EM MARIETA DA CUNHA DA SILVA"/>
    <s v="Municipal"/>
    <s v="Urbana"/>
    <n v="1610179"/>
    <n v="171"/>
    <x v="0"/>
    <s v="Regular"/>
    <s v="Noite"/>
    <n v="2023075800178"/>
    <m/>
    <s v="MARIA DE FATIMA DA CONCEIÇÃO"/>
    <d v="1967-01-04T00:00:00"/>
    <s v="Feminino"/>
    <s v="Sem Deficiência"/>
    <s v="Sem Informação"/>
    <s v="Sem Informação"/>
    <x v="0"/>
    <s v="Parda"/>
  </r>
  <r>
    <n v="410012"/>
    <n v="4"/>
    <x v="27"/>
    <x v="27"/>
    <s v="EM CLOTILDE GUIMARÃES"/>
    <s v="Municipal"/>
    <s v="Urbana"/>
    <n v="1604418"/>
    <n v="276"/>
    <x v="0"/>
    <s v="Regular"/>
    <s v="Noite"/>
    <n v="2023028550543"/>
    <m/>
    <s v="ROSIMERE IDALINO DE OLIVEIRA"/>
    <d v="1969-05-04T00:00:00"/>
    <s v="Feminino"/>
    <s v="Sem Deficiência"/>
    <s v="Sem Informação"/>
    <s v="TEREZINA IDALINO DE OLIVEIRA"/>
    <x v="0"/>
    <s v="Branca"/>
  </r>
  <r>
    <n v="430015"/>
    <n v="4"/>
    <x v="94"/>
    <x v="94"/>
    <s v="EM ERPÍDIO CABRAL DE SOUZA (ÍNDIO DA MARÉ)"/>
    <s v="Municipal"/>
    <s v="Urbana"/>
    <n v="1604654"/>
    <n v="171"/>
    <x v="0"/>
    <s v="Regular"/>
    <s v="Manhã"/>
    <n v="2023151300045"/>
    <m/>
    <s v="CLEIDE DO NASCIMENTO"/>
    <d v="1960-11-26T00:00:00"/>
    <s v="Feminino"/>
    <s v="Sem Deficiência"/>
    <s v="Sem Informação"/>
    <s v="MARIA DO CARMO NASCIMENTO"/>
    <x v="0"/>
    <s v="Parda"/>
  </r>
  <r>
    <n v="410012"/>
    <n v="4"/>
    <x v="27"/>
    <x v="27"/>
    <s v="EM CLOTILDE GUIMARÃES"/>
    <s v="Municipal"/>
    <s v="Urbana"/>
    <n v="1604418"/>
    <n v="276"/>
    <x v="0"/>
    <s v="Regular"/>
    <s v="Noite"/>
    <n v="2023028550608"/>
    <m/>
    <s v="MARIA CRISTINA FELIX DE LOURDES"/>
    <d v="1967-07-15T00:00:00"/>
    <s v="Feminino"/>
    <s v="Sem Deficiência"/>
    <s v="Sem Informação"/>
    <s v="ELIANE FELIX DE LOURDES"/>
    <x v="0"/>
    <s v="Preta"/>
  </r>
  <r>
    <n v="209026"/>
    <n v="2"/>
    <x v="41"/>
    <x v="41"/>
    <s v="EM PROFESSOR LOURENÇO FILHO"/>
    <s v="Municipal"/>
    <s v="Urbana"/>
    <n v="1622825"/>
    <n v="171"/>
    <x v="0"/>
    <s v="Regular"/>
    <s v="Noite"/>
    <n v="2023016500198"/>
    <m/>
    <s v="ISMARINA CAETANO DE JESUS"/>
    <d v="1956-04-20T00:00:00"/>
    <s v="Feminino"/>
    <s v="Sem Deficiência"/>
    <s v="Sem Informação"/>
    <s v="ANA ROSA DE JESUS"/>
    <x v="1"/>
    <s v="Não declarada"/>
  </r>
  <r>
    <n v="312501"/>
    <n v="3"/>
    <x v="42"/>
    <x v="42"/>
    <s v="CIEP PATRICE LUMUMBA"/>
    <s v="Municipal"/>
    <s v="Urbana"/>
    <n v="1616859"/>
    <n v="171"/>
    <x v="0"/>
    <s v="Regular"/>
    <s v="Noite"/>
    <n v="2023020700210"/>
    <m/>
    <s v="FRANCISCA ZULEIDE DA SILVA"/>
    <d v="1952-03-11T00:00:00"/>
    <s v="Feminino"/>
    <s v="Sem Deficiência"/>
    <s v="Sem Informação"/>
    <s v="Sem Informação"/>
    <x v="0"/>
    <s v="Branca"/>
  </r>
  <r>
    <n v="312501"/>
    <n v="3"/>
    <x v="42"/>
    <x v="42"/>
    <s v="CIEP PATRICE LUMUMBA"/>
    <s v="Municipal"/>
    <s v="Urbana"/>
    <n v="1616859"/>
    <n v="171"/>
    <x v="0"/>
    <s v="Regular"/>
    <s v="Noite"/>
    <n v="2023020700228"/>
    <m/>
    <s v="MARIA DAS GRAÇAS DE ALMEIDA SANTOS"/>
    <d v="1949-06-29T00:00:00"/>
    <s v="Feminino"/>
    <s v="Sem Deficiência"/>
    <s v="Sem Informação"/>
    <s v="Sem Informação"/>
    <x v="0"/>
    <s v="Preta"/>
  </r>
  <r>
    <n v="312501"/>
    <n v="3"/>
    <x v="42"/>
    <x v="42"/>
    <s v="CIEP PATRICE LUMUMBA"/>
    <s v="Municipal"/>
    <s v="Urbana"/>
    <n v="1616859"/>
    <n v="171"/>
    <x v="0"/>
    <s v="Regular"/>
    <s v="Noite"/>
    <n v="2023020700201"/>
    <m/>
    <s v="JELSON ALEXANDRO DO NASCIMENTO"/>
    <d v="1973-01-02T00:00:00"/>
    <s v="Masculino"/>
    <s v="Sem Deficiência"/>
    <s v="Sem Informação"/>
    <s v="Sem Informação"/>
    <x v="0"/>
    <s v="Parda"/>
  </r>
  <r>
    <n v="411202"/>
    <n v="4"/>
    <x v="84"/>
    <x v="84"/>
    <s v="CIEP GREGÓRIO BEZERRA"/>
    <s v="Municipal"/>
    <s v="Urbana"/>
    <n v="1608445"/>
    <n v="171"/>
    <x v="0"/>
    <s v="Regular"/>
    <s v="Noite"/>
    <n v="2023035800088"/>
    <m/>
    <s v="MARIA DE LOURDES DA CONCEIÇÃO"/>
    <d v="1963-12-30T00:00:00"/>
    <s v="Feminino"/>
    <s v="Sem Deficiência"/>
    <s v="Sem Informação"/>
    <s v="Sem Informação"/>
    <x v="0"/>
    <s v="Preta"/>
  </r>
  <r>
    <n v="716205"/>
    <n v="7"/>
    <x v="76"/>
    <x v="76"/>
    <s v="CIEP RUBENS PAIVA"/>
    <s v="Municipal"/>
    <s v="Urbana"/>
    <n v="1613253"/>
    <n v="171"/>
    <x v="0"/>
    <s v="Regular"/>
    <s v="Noite"/>
    <n v="2023066100142"/>
    <m/>
    <s v="NEREIDE MENDES DA SILVA"/>
    <d v="1975-08-03T00:00:00"/>
    <s v="Feminino"/>
    <s v="Sem Deficiência"/>
    <s v="Sem Informação"/>
    <s v="MANOEL MENDES DA SILVA"/>
    <x v="0"/>
    <s v="Parda"/>
  </r>
  <r>
    <n v="205003"/>
    <n v="2"/>
    <x v="51"/>
    <x v="51"/>
    <s v="EM DOUTOR CÍCERO PENNA"/>
    <s v="Municipal"/>
    <s v="Urbana"/>
    <n v="1623053"/>
    <n v="172"/>
    <x v="0"/>
    <s v="Regular"/>
    <s v="Noite"/>
    <n v="2023007851889"/>
    <m/>
    <s v="MARIA DAS DORES DA CONCEICÃO"/>
    <d v="1973-10-17T00:00:00"/>
    <s v="Feminino"/>
    <s v="Sem Deficiência"/>
    <s v="Sem Informação"/>
    <s v="REGINA MARIA DA COINCEIÇÃO"/>
    <x v="0"/>
    <s v="Parda"/>
  </r>
  <r>
    <n v="209026"/>
    <n v="2"/>
    <x v="41"/>
    <x v="41"/>
    <s v="EM PROFESSOR LOURENÇO FILHO"/>
    <s v="Municipal"/>
    <s v="Urbana"/>
    <n v="1622825"/>
    <n v="171"/>
    <x v="0"/>
    <s v="Regular"/>
    <s v="Noite"/>
    <n v="2023016500279"/>
    <m/>
    <s v="ELENILDA RODRIGUES DA SILVA"/>
    <d v="1972-09-22T00:00:00"/>
    <s v="Feminino"/>
    <s v="Sem Deficiência"/>
    <s v="Sem Informação"/>
    <s v="MARIA HILDA RODRIGUES DA SILVA"/>
    <x v="1"/>
    <s v="Não declarada"/>
  </r>
  <r>
    <n v="107001"/>
    <n v="1"/>
    <x v="73"/>
    <x v="73"/>
    <s v="EM GONÇALVES DIAS"/>
    <s v="Municipal"/>
    <s v="Urbana"/>
    <n v="1606872"/>
    <n v="171"/>
    <x v="0"/>
    <s v="Regular"/>
    <s v="Noite"/>
    <n v="2023003300233"/>
    <m/>
    <s v="GABRIEL LUIS COSTA GERMANO "/>
    <d v="1991-05-10T00:00:00"/>
    <s v="Masculino"/>
    <s v="Sem Deficiência"/>
    <s v="Sem Informação"/>
    <s v="ANA CRISTINA COSTA GERMANO "/>
    <x v="0"/>
    <s v="Parda"/>
  </r>
  <r>
    <n v="724022"/>
    <n v="7"/>
    <x v="56"/>
    <x v="56"/>
    <s v="EM COMUNIDADE DE VARGEM GRANDE"/>
    <s v="Municipal"/>
    <s v="Urbana"/>
    <n v="1605595"/>
    <n v="171"/>
    <x v="0"/>
    <s v="Regular"/>
    <s v="Noite"/>
    <n v="2023069000190"/>
    <m/>
    <s v="KELLY CRISTINA RAMOS"/>
    <d v="1981-01-14T00:00:00"/>
    <s v="Feminino"/>
    <s v=" Deficiência intelectual"/>
    <s v="Sem Informação"/>
    <s v="ANTONIA MARIA RAMOS"/>
    <x v="0"/>
    <s v="Parda"/>
  </r>
  <r>
    <n v="1026008"/>
    <n v="10"/>
    <x v="43"/>
    <x v="43"/>
    <s v="EM ENGENHEIRO GASTÃO RANGEL"/>
    <s v="Municipal"/>
    <s v="Urbana"/>
    <n v="1613008"/>
    <n v="171"/>
    <x v="0"/>
    <s v="Regular"/>
    <s v="Noite"/>
    <n v="2023102400236"/>
    <m/>
    <s v="SELMA CANDIDO TEIXEIRA"/>
    <d v="1980-10-29T00:00:00"/>
    <s v="Feminino"/>
    <s v="Sem Deficiência"/>
    <s v="Sem Informação"/>
    <s v="NOEMIA CANDIDO TEIXEIRA"/>
    <x v="0"/>
    <s v="Branc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23093400283"/>
    <m/>
    <s v="ALICIO LUIZ DE OLIVEIRA"/>
    <d v="1954-06-14T00:00:00"/>
    <s v="Masculino"/>
    <s v="Sem Deficiência"/>
    <s v="Sem Informação"/>
    <s v="MARIA LUIZA DE OLVEIRA"/>
    <x v="0"/>
    <s v="Parda"/>
  </r>
  <r>
    <n v="817027"/>
    <n v="8"/>
    <x v="24"/>
    <x v="24"/>
    <s v="EM HENRIQUE DE MAGALHÃES"/>
    <s v="Municipal"/>
    <s v="Urbana"/>
    <n v="1608367"/>
    <n v="171"/>
    <x v="0"/>
    <s v="Regular"/>
    <s v="Noite"/>
    <n v="2023072100108"/>
    <m/>
    <s v="MARCELA DE ALMEIDA"/>
    <d v="1993-09-11T00:00:00"/>
    <s v="Feminino"/>
    <s v="Sem Deficiência"/>
    <s v="Sem Informação"/>
    <s v="Sem Informação"/>
    <x v="0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23075800186"/>
    <m/>
    <s v="SILVANA MARIA BARROS"/>
    <d v="1967-04-06T00:00:00"/>
    <s v="Feminino"/>
    <s v="Sem Deficiência"/>
    <s v="Sem Informação"/>
    <s v="Sem Informação"/>
    <x v="0"/>
    <s v="Parda"/>
  </r>
  <r>
    <n v="716054"/>
    <n v="7"/>
    <x v="35"/>
    <x v="35"/>
    <s v="EM PIO X"/>
    <s v="Municipal"/>
    <s v="Urbana"/>
    <n v="1612526"/>
    <n v="171"/>
    <x v="0"/>
    <s v="Regular"/>
    <s v="Noite"/>
    <n v="2023064200042"/>
    <m/>
    <s v="UHELHO NUNES"/>
    <d v="1988-04-22T00:00:00"/>
    <s v="Masculino"/>
    <s v="Sem Deficiência"/>
    <s v="Sem Informação"/>
    <s v="MARIA JOSÉ NUNES"/>
    <x v="0"/>
    <s v="Branc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3157900010"/>
    <m/>
    <s v="VERÔNICA BRITO DE ARAUJO"/>
    <d v="2006-11-05T00:00:00"/>
    <s v="Feminino"/>
    <s v="Sem Deficiência"/>
    <s v="Sem Informação"/>
    <s v="Sem Informação"/>
    <x v="0"/>
    <s v="Parda"/>
  </r>
  <r>
    <n v="431502"/>
    <n v="4"/>
    <x v="11"/>
    <x v="11"/>
    <s v="CIEP GRACILIANO RAMOS"/>
    <s v="Municipal"/>
    <s v="Urbana"/>
    <n v="1622393"/>
    <n v="171"/>
    <x v="0"/>
    <s v="Regular"/>
    <s v="Noite"/>
    <n v="2023036000212"/>
    <m/>
    <s v="MARIA DE JESUS ALVES FERREIRA"/>
    <d v="1981-07-19T00:00:00"/>
    <s v="Feminino"/>
    <s v="Sem Deficiência"/>
    <s v="Sem Informação"/>
    <s v="FRANCISCA DAS CHAGAS ALVES"/>
    <x v="0"/>
    <s v="Parda"/>
  </r>
  <r>
    <n v="410501"/>
    <n v="4"/>
    <x v="64"/>
    <x v="64"/>
    <s v="CIEP JUSCELINO KUBITSCHEK"/>
    <s v="Municipal"/>
    <s v="Urbana"/>
    <n v="1614339"/>
    <n v="171"/>
    <x v="0"/>
    <s v="Regular"/>
    <s v="Noite"/>
    <n v="2023030000041"/>
    <m/>
    <s v="GLAUBER TINOCO DE OLIVEIRA"/>
    <d v="1975-09-30T00:00:00"/>
    <s v="Feminino"/>
    <s v="Sem Deficiência"/>
    <s v="Sem Informação"/>
    <s v="ELMO TINOCO DE OLIVEIRA"/>
    <x v="0"/>
    <s v="Sem Informação"/>
  </r>
  <r>
    <n v="716211"/>
    <n v="7"/>
    <x v="32"/>
    <x v="32"/>
    <s v="CIEP COMPOSITOR DONGA"/>
    <s v="Municipal"/>
    <s v="Urbana"/>
    <n v="1619507"/>
    <n v="171"/>
    <x v="0"/>
    <s v="Regular"/>
    <s v="Noite"/>
    <n v="2023066700735"/>
    <m/>
    <s v="ANDERSON SOARES DE MORAES"/>
    <d v="1983-03-07T00:00:00"/>
    <s v="Masculino"/>
    <s v="Sem Deficiência"/>
    <s v="Sem Informação"/>
    <s v="Sem Informação"/>
    <x v="0"/>
    <s v="Não declarada"/>
  </r>
  <r>
    <n v="625018"/>
    <n v="6"/>
    <x v="55"/>
    <x v="55"/>
    <s v="EM COMANDANTE ARNALDO VARELLA"/>
    <s v="Municipal"/>
    <s v="Urbana"/>
    <n v="1602861"/>
    <n v="171"/>
    <x v="0"/>
    <s v="Regular"/>
    <s v="Noite"/>
    <n v="2023056100328"/>
    <m/>
    <s v="GERALDO BISPO DOS SANTOS"/>
    <d v="1967-11-06T00:00:00"/>
    <s v="Masculino"/>
    <s v="Sem Deficiência"/>
    <s v="Sem Informação"/>
    <s v="DEVANEDI BISPO DOS SANTOS"/>
    <x v="0"/>
    <s v="Parda"/>
  </r>
  <r>
    <n v="625018"/>
    <n v="6"/>
    <x v="55"/>
    <x v="55"/>
    <s v="EM COMANDANTE ARNALDO VARELLA"/>
    <s v="Municipal"/>
    <s v="Urbana"/>
    <n v="1602861"/>
    <n v="171"/>
    <x v="0"/>
    <s v="Regular"/>
    <s v="Noite"/>
    <n v="2023051700106"/>
    <m/>
    <s v="RAFAEL PESSOA PEREIRA"/>
    <d v="1983-09-08T00:00:00"/>
    <s v="Masculino"/>
    <s v=" Deficiência intelectual"/>
    <s v="Sem Informação"/>
    <s v="SENHORINHA PESSOA PEREIRA"/>
    <x v="0"/>
    <s v="Branca"/>
  </r>
  <r>
    <n v="817075"/>
    <n v="8"/>
    <x v="29"/>
    <x v="29"/>
    <s v="EM GENERAL TASSO FRAGOSO"/>
    <s v="Municipal"/>
    <s v="Urbana"/>
    <n v="1605904"/>
    <n v="171"/>
    <x v="0"/>
    <s v="Regular"/>
    <s v="Noite"/>
    <n v="2023092400581"/>
    <m/>
    <s v="ELAINE FELIX DOS SANTOS"/>
    <s v="NULL"/>
    <s v="Masculino"/>
    <s v="Sem Deficiência"/>
    <s v="ROBERTO DOS SANTOS"/>
    <s v="ROSANGELA FELIX DA SILVA"/>
    <x v="2"/>
    <s v="Sem Informação"/>
  </r>
  <r>
    <n v="817075"/>
    <n v="8"/>
    <x v="29"/>
    <x v="29"/>
    <s v="EM GENERAL TASSO FRAGOSO"/>
    <s v="Municipal"/>
    <s v="Urbana"/>
    <n v="1605904"/>
    <n v="171"/>
    <x v="0"/>
    <s v="Regular"/>
    <s v="Noite"/>
    <n v="2023076900061"/>
    <m/>
    <s v="LUIZA ANTONIA DOS SANTOS FERRAZ CESAR"/>
    <d v="1979-07-12T00:00:00"/>
    <s v="Feminino"/>
    <s v="Sem Deficiência"/>
    <s v="Sem Informação"/>
    <s v="MARIA JOSÉ MARINHO DOS SANTOS"/>
    <x v="0"/>
    <s v="Branc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23093400127"/>
    <m/>
    <s v="IRACI SOUZA SILVA ALMEIDA"/>
    <d v="1944-06-13T00:00:00"/>
    <s v="Feminino"/>
    <s v="Sem Deficiência"/>
    <s v="Sem Informação"/>
    <s v="MARIA SOUZA SILVA"/>
    <x v="0"/>
    <s v="Parda"/>
  </r>
  <r>
    <n v="313035"/>
    <n v="3"/>
    <x v="49"/>
    <x v="49"/>
    <s v="EM EDGARD SUSSEKIND DE MENDONÇA"/>
    <s v="Municipal"/>
    <s v="Urbana"/>
    <n v="1612285"/>
    <n v="171"/>
    <x v="0"/>
    <s v="Regular"/>
    <s v="Noite"/>
    <n v="2023024900141"/>
    <m/>
    <s v="QUEITIANE DIAS SANTOS"/>
    <d v="1993-01-10T00:00:00"/>
    <s v="Feminino"/>
    <s v="Sem Deficiência"/>
    <s v="Sem Informação"/>
    <s v="JUCIENE DIAS SANTOS"/>
    <x v="0"/>
    <s v="Sem Informação"/>
  </r>
  <r>
    <n v="410501"/>
    <n v="4"/>
    <x v="64"/>
    <x v="64"/>
    <s v="CIEP JUSCELINO KUBITSCHEK"/>
    <s v="Municipal"/>
    <s v="Urbana"/>
    <n v="1614339"/>
    <n v="171"/>
    <x v="0"/>
    <s v="Regular"/>
    <s v="Noite"/>
    <n v="2023030000075"/>
    <m/>
    <s v="BENEDITA LOPES COSTA"/>
    <d v="1968-04-30T00:00:00"/>
    <s v="Feminino"/>
    <s v="Sem Deficiência"/>
    <s v="Sem Informação"/>
    <s v="Sem Informação"/>
    <x v="0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3157900192"/>
    <m/>
    <s v="INGRID DOS SANTOS BELARMINO"/>
    <d v="2000-02-01T00:00:00"/>
    <s v="Feminino"/>
    <s v="Sem Deficiência"/>
    <s v="Sem Informação"/>
    <s v="Sem Informação"/>
    <x v="0"/>
    <s v="Sem Informação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3157900257"/>
    <m/>
    <s v="MARCIA CRISTINA PEREIRA DE JESUS "/>
    <d v="1973-03-21T00:00:00"/>
    <s v="Feminino"/>
    <s v="Sem Deficiência"/>
    <s v="Sem Informação"/>
    <s v="CENI PEREIRA DE JESUS"/>
    <x v="0"/>
    <s v="Parda"/>
  </r>
  <r>
    <n v="410501"/>
    <n v="4"/>
    <x v="64"/>
    <x v="64"/>
    <s v="CIEP JUSCELINO KUBITSCHEK"/>
    <s v="Municipal"/>
    <s v="Urbana"/>
    <n v="1614339"/>
    <n v="171"/>
    <x v="0"/>
    <s v="Regular"/>
    <s v="Noite"/>
    <n v="2023030000113"/>
    <m/>
    <s v="MARIA JOSÉ ISIDRO"/>
    <d v="1965-01-05T00:00:00"/>
    <s v="Masculino"/>
    <s v="Sem Deficiência"/>
    <s v="Sem Informação"/>
    <s v="MARIA ISIDRO DA CONCEIÇÃO"/>
    <x v="0"/>
    <s v="Parda"/>
  </r>
  <r>
    <n v="313002"/>
    <n v="3"/>
    <x v="33"/>
    <x v="33"/>
    <s v="EM JOSÉ VERÍSSIMO"/>
    <s v="Municipal"/>
    <s v="Urbana"/>
    <n v="1618992"/>
    <n v="171"/>
    <x v="0"/>
    <s v="Regular"/>
    <s v="Manhã"/>
    <n v="2023021600014"/>
    <m/>
    <s v="LIGIA CRISTINA FELIZARDO"/>
    <d v="1980-05-10T00:00:00"/>
    <s v="Feminino"/>
    <s v="Sem Deficiência"/>
    <s v="Sem Informação"/>
    <s v="IZABEL CRISTINA FELIZARDO"/>
    <x v="0"/>
    <s v="Branca"/>
  </r>
  <r>
    <n v="515001"/>
    <n v="5"/>
    <x v="68"/>
    <x v="68"/>
    <s v="EM PARÁ"/>
    <s v="Municipal"/>
    <s v="Urbana"/>
    <n v="1607310"/>
    <n v="171"/>
    <x v="0"/>
    <s v="Regular"/>
    <s v="Noite"/>
    <n v="2023044600088"/>
    <m/>
    <s v="MARILUCI PEREIRA DA SILVA"/>
    <d v="1965-06-19T00:00:00"/>
    <s v="Feminino"/>
    <s v="Sem Deficiência"/>
    <s v="Sem Informação"/>
    <s v="JURACI PEREIRA DA SILVA"/>
    <x v="0"/>
    <s v="Preta"/>
  </r>
  <r>
    <n v="410012"/>
    <n v="4"/>
    <x v="27"/>
    <x v="27"/>
    <s v="EM CLOTILDE GUIMARÃES"/>
    <s v="Municipal"/>
    <s v="Urbana"/>
    <n v="1604417"/>
    <n v="275"/>
    <x v="0"/>
    <s v="Regular"/>
    <s v="Noite"/>
    <n v="2023028550519"/>
    <m/>
    <s v="ÂNGELA MARIA LINO"/>
    <d v="1974-09-05T00:00:00"/>
    <s v="Feminino"/>
    <s v="Sem Deficiência"/>
    <s v="Sem Informação"/>
    <s v="MARIA LINO"/>
    <x v="1"/>
    <s v="Branca"/>
  </r>
  <r>
    <n v="102505"/>
    <n v="1"/>
    <x v="30"/>
    <x v="30"/>
    <s v="CIEP JOSÉ PEDRO VARELA"/>
    <s v="Municipal"/>
    <s v="Urbana"/>
    <n v="1613578"/>
    <n v="171"/>
    <x v="0"/>
    <s v="Regular"/>
    <s v="Noite"/>
    <n v="2023002400030"/>
    <m/>
    <s v="MARIÁ DE SANTANA "/>
    <d v="1951-06-15T00:00:00"/>
    <s v="Feminino"/>
    <s v="Sem Deficiência"/>
    <s v="Sem Informação"/>
    <s v="MARTINHA MARIA DE SANTANA "/>
    <x v="0"/>
    <s v="Parda"/>
  </r>
  <r>
    <n v="430201"/>
    <n v="4"/>
    <x v="0"/>
    <x v="0"/>
    <s v="CIEP MINISTRO GUSTAVO CAPANEMA"/>
    <s v="Municipal"/>
    <s v="Urbana"/>
    <n v="1612597"/>
    <n v="171"/>
    <x v="0"/>
    <s v="Regular"/>
    <s v="Noite"/>
    <n v="2023040300187"/>
    <m/>
    <s v="MARIA DE FATIMA HERCULANO GOMES"/>
    <d v="1978-10-29T00:00:00"/>
    <s v="Feminino"/>
    <s v="Sem Deficiência"/>
    <s v="Sem Informação"/>
    <s v="JOSEFA HERCULANO GOMES"/>
    <x v="0"/>
    <s v="Branca"/>
  </r>
  <r>
    <n v="312022"/>
    <n v="3"/>
    <x v="61"/>
    <x v="61"/>
    <s v="EM RUBENS BERARDO"/>
    <s v="Municipal"/>
    <s v="Urbana"/>
    <n v="1616255"/>
    <n v="172"/>
    <x v="0"/>
    <s v="Regular"/>
    <s v="Noite"/>
    <n v="2023019200489"/>
    <m/>
    <s v="FRANCIS MÁRIO DE OLIVEIRA"/>
    <d v="1976-11-30T00:00:00"/>
    <s v="Masculino"/>
    <s v="Sem Deficiência"/>
    <s v="Sem Informação"/>
    <s v="FRANCES MARIA DE OLIVEIRA"/>
    <x v="1"/>
    <s v="Branca"/>
  </r>
  <r>
    <n v="1026008"/>
    <n v="10"/>
    <x v="43"/>
    <x v="43"/>
    <s v="EM ENGENHEIRO GASTÃO RANGEL"/>
    <s v="Municipal"/>
    <s v="Urbana"/>
    <n v="1613008"/>
    <n v="171"/>
    <x v="0"/>
    <s v="Regular"/>
    <s v="Noite"/>
    <n v="2023102400309"/>
    <m/>
    <s v="DALVA MARIA ALVES DO NASCIMENTO"/>
    <d v="1955-01-10T00:00:00"/>
    <s v="Feminino"/>
    <s v="Sem Deficiência"/>
    <s v="Sem Informação"/>
    <s v="MARIA SANTA BARBARA"/>
    <x v="0"/>
    <s v="Parda"/>
  </r>
  <r>
    <n v="716203"/>
    <n v="7"/>
    <x v="26"/>
    <x v="26"/>
    <s v="CIEP PROFESSOR LAURO DE OLIVEIRA LIMA"/>
    <s v="Municipal"/>
    <s v="Urbana"/>
    <n v="1619780"/>
    <n v="172"/>
    <x v="0"/>
    <s v="Regular"/>
    <s v="Noite"/>
    <n v="2023065900323"/>
    <m/>
    <s v="JOSEILTON DE JESUS "/>
    <d v="1986-01-09T00:00:00"/>
    <s v="Masculino"/>
    <s v="Sem Deficiência"/>
    <s v="Sem Informação"/>
    <s v="SABINA DE JESUS"/>
    <x v="0"/>
    <s v="Parda"/>
  </r>
  <r>
    <n v="313007"/>
    <n v="3"/>
    <x v="67"/>
    <x v="67"/>
    <s v="EM SARMIENTO"/>
    <s v="Municipal"/>
    <s v="Urbana"/>
    <n v="1615850"/>
    <n v="172"/>
    <x v="0"/>
    <s v="Regular"/>
    <s v="Noite"/>
    <n v="2023022100635"/>
    <m/>
    <s v="MAURO ALVES PEREIRA"/>
    <d v="1978-09-19T00:00:00"/>
    <s v="Masculino"/>
    <s v="Sem Deficiência"/>
    <s v="Sem Informação"/>
    <s v="ARMEZINA ALVES PEREIRA"/>
    <x v="0"/>
    <s v="Não declarada"/>
  </r>
  <r>
    <n v="101501"/>
    <n v="1"/>
    <x v="46"/>
    <x v="46"/>
    <s v="CIEP HENFIL"/>
    <s v="Municipal"/>
    <s v="Urbana"/>
    <n v="1613099"/>
    <n v="171"/>
    <x v="0"/>
    <s v="Regular"/>
    <s v="Noite"/>
    <n v="2023001100423"/>
    <m/>
    <s v="LUIZ ANTONIO NOGUEIRA"/>
    <d v="1956-11-30T00:00:00"/>
    <s v="Masculino"/>
    <s v="Sem Deficiência"/>
    <s v="Sem Informação"/>
    <s v="MARIA JUSTINA NOGUEIRA"/>
    <x v="1"/>
    <s v="Parda"/>
  </r>
  <r>
    <n v="515052"/>
    <n v="5"/>
    <x v="81"/>
    <x v="81"/>
    <s v="EM AZEVEDO JUNIOR"/>
    <s v="Municipal"/>
    <s v="Urbana"/>
    <n v="1614949"/>
    <n v="171"/>
    <x v="0"/>
    <s v="Regular"/>
    <s v="Noite"/>
    <n v="2023049750291"/>
    <m/>
    <s v="LIDIANE PEREIRA DE SOUZA"/>
    <d v="1985-05-22T00:00:00"/>
    <s v="Feminino"/>
    <s v="Sem Deficiência"/>
    <s v="Sem Informação"/>
    <s v="FRANCINE PEREIRA DE SOUZA"/>
    <x v="0"/>
    <s v="Pard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23093400241"/>
    <m/>
    <s v="MIRAMILDE ALVES BEZERRA MOREIRA"/>
    <d v="1964-12-25T00:00:00"/>
    <s v="Feminino"/>
    <s v="Sem Deficiência"/>
    <s v="Sem Informação"/>
    <s v="MARIA ALVES BEZERRA"/>
    <x v="0"/>
    <s v="Parda"/>
  </r>
  <r>
    <n v="716054"/>
    <n v="7"/>
    <x v="35"/>
    <x v="35"/>
    <s v="EM PIO X"/>
    <s v="Municipal"/>
    <s v="Urbana"/>
    <n v="1612526"/>
    <n v="171"/>
    <x v="0"/>
    <s v="Regular"/>
    <s v="Noite"/>
    <n v="2023064200182"/>
    <m/>
    <s v="LINDALVA LIMA DA SILVA"/>
    <d v="1963-09-09T00:00:00"/>
    <s v="Feminino"/>
    <s v="Sem Deficiência"/>
    <s v="Sem Informação"/>
    <s v="MARIA LIMA DA CONCEIÇÃO"/>
    <x v="0"/>
    <s v="Parda"/>
  </r>
  <r>
    <n v="410007"/>
    <n v="4"/>
    <x v="15"/>
    <x v="15"/>
    <s v="EM PADRE MANUEL DA NÓBREGA"/>
    <s v="Municipal"/>
    <s v="Urbana"/>
    <n v="1609696"/>
    <n v="171"/>
    <x v="0"/>
    <s v="Regular"/>
    <s v="Noite"/>
    <n v="2023028000217"/>
    <m/>
    <s v="ANA MARIA DA SILVA"/>
    <d v="1957-08-11T00:00:00"/>
    <s v="Feminino"/>
    <s v="Sem Deficiência"/>
    <s v="Sem Informação"/>
    <s v="MARIA CANDIDA DA SILVA"/>
    <x v="1"/>
    <s v="Branca"/>
  </r>
  <r>
    <n v="209026"/>
    <n v="2"/>
    <x v="41"/>
    <x v="41"/>
    <s v="EM PROFESSOR LOURENÇO FILHO"/>
    <s v="Municipal"/>
    <s v="Urbana"/>
    <n v="1622825"/>
    <n v="171"/>
    <x v="0"/>
    <s v="Regular"/>
    <s v="Noite"/>
    <n v="2023016500350"/>
    <m/>
    <s v="ANA CLAUDIA AMBROSIO"/>
    <d v="1971-04-11T00:00:00"/>
    <s v="Feminino"/>
    <s v="Sem Deficiência"/>
    <s v="Sem Informação"/>
    <s v="MARIA HELENA AMBROSIO"/>
    <x v="1"/>
    <s v="Preta"/>
  </r>
  <r>
    <n v="724022"/>
    <n v="7"/>
    <x v="56"/>
    <x v="56"/>
    <s v="EM COMUNIDADE DE VARGEM GRANDE"/>
    <s v="Municipal"/>
    <s v="Urbana"/>
    <n v="1605595"/>
    <n v="171"/>
    <x v="0"/>
    <s v="Regular"/>
    <s v="Noite"/>
    <n v="2023069000467"/>
    <m/>
    <s v="SALVADOR ANDRADE DOS SANTOS"/>
    <d v="1954-11-20T00:00:00"/>
    <s v="Masculino"/>
    <s v="Sem Deficiência"/>
    <s v="Sem Informação"/>
    <s v="Sem Informação"/>
    <x v="1"/>
    <s v="Parda"/>
  </r>
  <r>
    <n v="430701"/>
    <n v="4"/>
    <x v="19"/>
    <x v="19"/>
    <s v="CENTRO DE EDUCAÇÃO DE JOVENS E ADULTOS CEJA - MARÉ"/>
    <s v="Municipal"/>
    <s v="Urbana"/>
    <n v="1616767"/>
    <n v="274"/>
    <x v="0"/>
    <s v="Regular"/>
    <s v="Noite"/>
    <n v="2023143600337"/>
    <m/>
    <s v="JANAINA RODRIGUES DA SILVA"/>
    <d v="1983-06-05T00:00:00"/>
    <s v="Feminino"/>
    <s v="Sem Deficiência"/>
    <s v="Sem Informação"/>
    <s v="SEVERINA RODRIGUES DA SILVA"/>
    <x v="0"/>
    <s v="Branca"/>
  </r>
  <r>
    <n v="833031"/>
    <n v="8"/>
    <x v="21"/>
    <x v="21"/>
    <s v="EM TASSO DA SILVEIRA"/>
    <s v="Municipal"/>
    <s v="Urbana"/>
    <n v="1605926"/>
    <n v="171"/>
    <x v="0"/>
    <s v="Regular"/>
    <s v="Noite"/>
    <n v="2023080300048"/>
    <m/>
    <s v="MARIA JOSÉ DOS SANTOS"/>
    <d v="1966-12-10T00:00:00"/>
    <s v="Feminino"/>
    <s v="Sem Deficiência"/>
    <s v="Sem Informação"/>
    <s v="ELVIRA MARIA DOS SANTOS"/>
    <x v="0"/>
    <s v="Parda"/>
  </r>
  <r>
    <n v="625018"/>
    <n v="6"/>
    <x v="55"/>
    <x v="55"/>
    <s v="EM COMANDANTE ARNALDO VARELLA"/>
    <s v="Municipal"/>
    <s v="Urbana"/>
    <n v="1602861"/>
    <n v="171"/>
    <x v="0"/>
    <s v="Regular"/>
    <s v="Noite"/>
    <n v="2023056100531"/>
    <m/>
    <s v="LUCIMAR ISAIAS DOS SANTOS "/>
    <d v="1960-01-10T00:00:00"/>
    <s v="Feminino"/>
    <s v="Sem Deficiência"/>
    <s v="Sem Informação"/>
    <s v="MARIA DA PENHA ISAIAS DOS SANTOS"/>
    <x v="0"/>
    <s v="Pret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3157900265"/>
    <m/>
    <s v="NELCELINA DA COSTA"/>
    <d v="1946-07-26T00:00:00"/>
    <s v="Feminino"/>
    <s v="Sem Deficiência"/>
    <s v="Sem Informação"/>
    <s v="Sem Informação"/>
    <x v="0"/>
    <s v="Pret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23152300502"/>
    <m/>
    <s v="VALDECI CLEMENTINO ONOFRE"/>
    <d v="1976-12-11T00:00:00"/>
    <s v="Feminino"/>
    <s v="Sem Deficiência"/>
    <s v="Sem Informação"/>
    <s v="Sem Informação"/>
    <x v="0"/>
    <s v="Não declara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3157900176"/>
    <m/>
    <s v="SERGIO LUÍS DE JESUS"/>
    <d v="1971-07-04T00:00:00"/>
    <s v="Masculino"/>
    <s v="Sem Deficiência"/>
    <s v="Sem Informação"/>
    <s v="ARCEMINA MARIA DE JESUS"/>
    <x v="0"/>
    <s v="Parda"/>
  </r>
  <r>
    <n v="209026"/>
    <n v="2"/>
    <x v="41"/>
    <x v="41"/>
    <s v="EM PROFESSOR LOURENÇO FILHO"/>
    <s v="Municipal"/>
    <s v="Urbana"/>
    <n v="1622825"/>
    <n v="171"/>
    <x v="0"/>
    <s v="Regular"/>
    <s v="Noite"/>
    <n v="2023016500392"/>
    <m/>
    <s v="LEILA MARIA AMBROSIO"/>
    <d v="1958-08-30T00:00:00"/>
    <s v="Feminino"/>
    <s v="Sem Deficiência"/>
    <s v="Sem Informação"/>
    <s v="MARIA HELENA AMBROSIO"/>
    <x v="1"/>
    <s v="Parda"/>
  </r>
  <r>
    <n v="209026"/>
    <n v="2"/>
    <x v="41"/>
    <x v="41"/>
    <s v="EM PROFESSOR LOURENÇO FILHO"/>
    <s v="Municipal"/>
    <s v="Urbana"/>
    <n v="1622825"/>
    <n v="171"/>
    <x v="0"/>
    <s v="Regular"/>
    <s v="Noite"/>
    <n v="2023016500422"/>
    <m/>
    <s v="SEVERINO GOMES"/>
    <d v="1960-08-01T00:00:00"/>
    <s v="Masculino"/>
    <s v="Sem Deficiência"/>
    <s v="Sem Informação"/>
    <s v="MARIA FRANCISCA DA CONCEICAO"/>
    <x v="1"/>
    <s v="Não declarada"/>
  </r>
  <r>
    <n v="107001"/>
    <n v="1"/>
    <x v="73"/>
    <x v="73"/>
    <s v="EM GONÇALVES DIAS"/>
    <s v="Municipal"/>
    <s v="Urbana"/>
    <n v="1606872"/>
    <n v="171"/>
    <x v="0"/>
    <s v="Regular"/>
    <s v="Noite"/>
    <n v="2023003300314"/>
    <m/>
    <s v="SONIA RENATA MORAES DE SOUZA"/>
    <d v="1976-05-27T00:00:00"/>
    <s v="Feminino"/>
    <s v="Sem Deficiência"/>
    <s v="Sem Informação"/>
    <s v="OCILA MORAES DE SOUZA"/>
    <x v="0"/>
    <s v="Preta"/>
  </r>
  <r>
    <n v="312022"/>
    <n v="3"/>
    <x v="61"/>
    <x v="61"/>
    <s v="EM RUBENS BERARDO"/>
    <s v="Municipal"/>
    <s v="Urbana"/>
    <n v="1616255"/>
    <n v="172"/>
    <x v="0"/>
    <s v="Regular"/>
    <s v="Noite"/>
    <n v="2023019200527"/>
    <m/>
    <s v="FRANCIO MÁRIO DE OLIVEIRA"/>
    <d v="1976-11-30T00:00:00"/>
    <s v="Masculino"/>
    <s v="Sem Deficiência"/>
    <s v="Sem Informação"/>
    <s v="FRANCE MARIA DE OLIVEIRA"/>
    <x v="1"/>
    <s v="Branca"/>
  </r>
  <r>
    <n v="833503"/>
    <n v="8"/>
    <x v="95"/>
    <x v="95"/>
    <s v="CIEP THOMAS JEFFERSON"/>
    <s v="Municipal"/>
    <s v="Urbana"/>
    <n v="1600077"/>
    <n v="171"/>
    <x v="0"/>
    <s v="Regular"/>
    <s v="Noite"/>
    <n v="2023083400833"/>
    <m/>
    <s v="CLEIDIANE GOMES DA SILVA DE LIMA"/>
    <d v="1978-10-28T00:00:00"/>
    <s v="Feminino"/>
    <s v="Sem Deficiência"/>
    <s v="Sem Informação"/>
    <s v="Sem Informação"/>
    <x v="2"/>
    <s v="Preta"/>
  </r>
  <r>
    <n v="515055"/>
    <n v="5"/>
    <x v="8"/>
    <x v="8"/>
    <s v="EM MINISTRO EDGARD ROMERO"/>
    <s v="Municipal"/>
    <s v="Urbana"/>
    <n v="1623697"/>
    <n v="171"/>
    <x v="0"/>
    <s v="Regular"/>
    <s v="Tarde"/>
    <n v="2023050000071"/>
    <m/>
    <s v="JOSINALVA DA SILVA"/>
    <d v="1965-03-04T00:00:00"/>
    <s v="Feminino"/>
    <s v="Sem Deficiência"/>
    <s v="Sem Informação"/>
    <s v="MARIA DA LUZ SILVA"/>
    <x v="0"/>
    <s v="Branca"/>
  </r>
  <r>
    <n v="716203"/>
    <n v="7"/>
    <x v="26"/>
    <x v="26"/>
    <s v="CIEP PROFESSOR LAURO DE OLIVEIRA LIMA"/>
    <s v="Municipal"/>
    <s v="Urbana"/>
    <n v="1619780"/>
    <n v="172"/>
    <x v="0"/>
    <s v="Regular"/>
    <s v="Noite"/>
    <n v="2023065900668"/>
    <m/>
    <s v="VANDERLUCY DAS NEVES SILVA"/>
    <d v="1962-09-06T00:00:00"/>
    <s v="Feminino"/>
    <s v="Sem Deficiência"/>
    <s v="Sem Informação"/>
    <s v="MARIA DAS NEVES SILVA"/>
    <x v="0"/>
    <s v="Pard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23093000315"/>
    <m/>
    <s v="LUIZ HENRIQUE COUTINHO DO DESTERRO"/>
    <d v="1971-01-25T00:00:00"/>
    <s v="Masculino"/>
    <s v="Sem Deficiência"/>
    <s v="Sem Informação"/>
    <s v="MAURA COUTINHO DO DESTERRO"/>
    <x v="1"/>
    <s v="Pret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23093000391"/>
    <m/>
    <s v="LEILIANE ALVES DA SILVA TEIXEIRA"/>
    <d v="1984-05-01T00:00:00"/>
    <s v="Feminino"/>
    <s v="Sem Deficiência"/>
    <s v="Sem Informação"/>
    <s v="IOLANDA ALVES DA SILVA"/>
    <x v="1"/>
    <s v="Parda"/>
  </r>
  <r>
    <n v="817502"/>
    <n v="8"/>
    <x v="48"/>
    <x v="48"/>
    <s v="CIEP PROFESSORA CÉLIA MARTINS MENNA BARRETO"/>
    <s v="Municipal"/>
    <s v="Urbana"/>
    <n v="1598780"/>
    <n v="171"/>
    <x v="0"/>
    <s v="Regular"/>
    <s v="Noite"/>
    <n v="2023082400121"/>
    <m/>
    <s v="ALESSANDRA DOS SANTOS"/>
    <d v="1965-05-02T00:00:00"/>
    <s v="Feminino"/>
    <s v="Sem Deficiência"/>
    <s v="Sem Informação"/>
    <s v="MARIA HELENA DOS SANTOS"/>
    <x v="0"/>
    <s v="Branca"/>
  </r>
  <r>
    <n v="312501"/>
    <n v="3"/>
    <x v="42"/>
    <x v="42"/>
    <s v="CIEP PATRICE LUMUMBA"/>
    <s v="Municipal"/>
    <s v="Urbana"/>
    <n v="1616859"/>
    <n v="171"/>
    <x v="0"/>
    <s v="Regular"/>
    <s v="Noite"/>
    <n v="2023020700236"/>
    <m/>
    <s v="MARIA APARECIDA DE SOUSA CAETANO"/>
    <d v="1965-06-22T00:00:00"/>
    <s v="Feminino"/>
    <s v="Sem Deficiência"/>
    <s v="Sem Informação"/>
    <s v="Sem Informação"/>
    <x v="0"/>
    <s v="Parda"/>
  </r>
  <r>
    <n v="312501"/>
    <n v="3"/>
    <x v="42"/>
    <x v="42"/>
    <s v="CIEP PATRICE LUMUMBA"/>
    <s v="Municipal"/>
    <s v="Urbana"/>
    <n v="1616859"/>
    <n v="171"/>
    <x v="0"/>
    <s v="Regular"/>
    <s v="Noite"/>
    <n v="2023020700279"/>
    <m/>
    <s v="VITOR ROBERTO SANTOS DE AZEVEDO"/>
    <d v="1983-03-08T00:00:00"/>
    <s v="Masculino"/>
    <s v=" Deficiência intelectual"/>
    <s v="Sem Informação"/>
    <s v="Sem Informação"/>
    <x v="0"/>
    <s v="Parda"/>
  </r>
  <r>
    <n v="410007"/>
    <n v="4"/>
    <x v="15"/>
    <x v="15"/>
    <s v="EM PADRE MANUEL DA NÓBREGA"/>
    <s v="Municipal"/>
    <s v="Urbana"/>
    <n v="1609696"/>
    <n v="171"/>
    <x v="0"/>
    <s v="Regular"/>
    <s v="Noite"/>
    <n v="2023028000161"/>
    <m/>
    <s v="SONIA MARIA DOS SANTOS"/>
    <d v="1971-11-12T00:00:00"/>
    <s v="Feminino"/>
    <s v="Sem Deficiência"/>
    <s v="Sem Informação"/>
    <s v="LUZINETE MARIA DOS SANTOS"/>
    <x v="0"/>
    <s v="Parda"/>
  </r>
  <r>
    <n v="312501"/>
    <n v="3"/>
    <x v="42"/>
    <x v="42"/>
    <s v="CIEP PATRICE LUMUMBA"/>
    <s v="Municipal"/>
    <s v="Urbana"/>
    <n v="1616859"/>
    <n v="171"/>
    <x v="0"/>
    <s v="Regular"/>
    <s v="Noite"/>
    <n v="2023020700244"/>
    <m/>
    <s v="JOSINALDO ANTONIO DA SILVA"/>
    <d v="1973-03-13T00:00:00"/>
    <s v="Masculino"/>
    <s v="Sem Deficiência"/>
    <s v="Sem Informação"/>
    <s v="Sem Informação"/>
    <x v="0"/>
    <s v="Parda"/>
  </r>
  <r>
    <n v="313046"/>
    <n v="3"/>
    <x v="96"/>
    <x v="96"/>
    <s v="EM REPÚBLICA DE EL SALVADOR"/>
    <s v="Municipal"/>
    <s v="Urbana"/>
    <n v="1599915"/>
    <n v="171"/>
    <x v="0"/>
    <s v="Regular"/>
    <s v="Noite"/>
    <n v="2023026000112"/>
    <m/>
    <s v="ROSA MARIA DOMINGOS"/>
    <d v="1959-12-28T00:00:00"/>
    <s v="Feminino"/>
    <s v="Sem Deficiência"/>
    <s v="Sem Informação"/>
    <s v="JULIA MARIA DO NASCIMENTO"/>
    <x v="1"/>
    <s v="Branca"/>
  </r>
  <r>
    <n v="622022"/>
    <n v="6"/>
    <x v="40"/>
    <x v="40"/>
    <s v="EM ROSE KLABIN"/>
    <s v="Municipal"/>
    <s v="Urbana"/>
    <n v="1615794"/>
    <n v="171"/>
    <x v="0"/>
    <s v="Regular"/>
    <s v="Noite"/>
    <n v="2023053300300"/>
    <m/>
    <s v="JORGE PEREIRA GORDO"/>
    <d v="1980-09-17T00:00:00"/>
    <s v="Feminino"/>
    <s v="Sem Deficiência"/>
    <s v="Sem Informação"/>
    <s v="ZELMA PEREIRA GORDO"/>
    <x v="1"/>
    <s v="Parda"/>
  </r>
  <r>
    <n v="410018"/>
    <n v="4"/>
    <x v="87"/>
    <x v="87"/>
    <s v="EM BERLIM"/>
    <s v="Municipal"/>
    <s v="Urbana"/>
    <n v="1613811"/>
    <n v="171"/>
    <x v="0"/>
    <s v="Regular"/>
    <s v="Noite"/>
    <n v="2023029100207"/>
    <m/>
    <s v="JORGE DE OLIVEIRA"/>
    <d v="1982-12-25T00:00:00"/>
    <s v="Masculino"/>
    <s v="Sem Deficiência"/>
    <s v="Sem Informação"/>
    <s v="MARGARIDA MARIA DE OLIVEIRA"/>
    <x v="1"/>
    <s v="Parda"/>
  </r>
  <r>
    <n v="102007"/>
    <n v="1"/>
    <x v="47"/>
    <x v="47"/>
    <s v="EM ORLANDO VILLAS BOAS"/>
    <s v="Municipal"/>
    <s v="Urbana"/>
    <n v="1600131"/>
    <n v="173"/>
    <x v="0"/>
    <s v="Regular"/>
    <s v="Noite"/>
    <n v="2023125400429"/>
    <m/>
    <s v="MARINÉA FERREIRA"/>
    <d v="1965-05-10T00:00:00"/>
    <s v="Feminino"/>
    <s v="Sem Deficiência"/>
    <s v="Sem Informação"/>
    <s v="MARIA DO CARMO FERREIRA"/>
    <x v="1"/>
    <s v="Preta"/>
  </r>
  <r>
    <n v="622022"/>
    <n v="6"/>
    <x v="40"/>
    <x v="40"/>
    <s v="EM ROSE KLABIN"/>
    <s v="Municipal"/>
    <s v="Urbana"/>
    <n v="1615794"/>
    <n v="171"/>
    <x v="0"/>
    <s v="Regular"/>
    <s v="Noite"/>
    <n v="2023053300326"/>
    <m/>
    <s v="PAULO CEZAR BARBOSA"/>
    <d v="1962-01-24T00:00:00"/>
    <s v="Masculino"/>
    <s v="Sem Deficiência"/>
    <s v="Sem Informação"/>
    <s v="Sem Informação"/>
    <x v="2"/>
    <s v="Parda"/>
  </r>
  <r>
    <n v="833504"/>
    <n v="8"/>
    <x v="22"/>
    <x v="22"/>
    <s v="CIEP FRANCISCO SOLANO TRINDADE"/>
    <s v="Municipal"/>
    <s v="Urbana"/>
    <n v="1608713"/>
    <n v="171"/>
    <x v="0"/>
    <s v="Regular"/>
    <s v="Noite"/>
    <n v="2023083500277"/>
    <m/>
    <s v="PATRICIA BARRETO DOS SANTOS"/>
    <d v="1978-12-14T00:00:00"/>
    <s v="Feminino"/>
    <s v="Sem Deficiência"/>
    <s v="Sem Informação"/>
    <s v="LUZIA BARRETO DOS SANTOS"/>
    <x v="0"/>
    <s v="Sem Informação"/>
  </r>
  <r>
    <n v="1019031"/>
    <n v="10"/>
    <x v="20"/>
    <x v="20"/>
    <s v="EM MARECHAL PEDRO CAVALCANTI"/>
    <s v="Municipal"/>
    <s v="Urbana"/>
    <n v="1609533"/>
    <n v="171"/>
    <x v="0"/>
    <s v="Regular"/>
    <s v="Noite"/>
    <n v="2023097100471"/>
    <m/>
    <s v="EDIMILSON XAVIER DA SILVA"/>
    <d v="1972-02-22T00:00:00"/>
    <s v="Masculino"/>
    <s v="Sem Deficiência"/>
    <s v="Sem Informação"/>
    <s v="Sem Informação"/>
    <x v="2"/>
    <s v="Branca"/>
  </r>
  <r>
    <n v="204501"/>
    <n v="2"/>
    <x v="79"/>
    <x v="79"/>
    <s v="CIEP PRESIDENTE TANCREDO NEVES"/>
    <s v="Municipal"/>
    <s v="Urbana"/>
    <n v="1611258"/>
    <n v="171"/>
    <x v="0"/>
    <s v="Regular"/>
    <s v="Noite"/>
    <n v="2023007400526"/>
    <m/>
    <s v="SOLANGE DE LIMA SILVA"/>
    <d v="1975-02-22T00:00:00"/>
    <s v="Feminino"/>
    <s v="Sem Deficiência"/>
    <s v="Sem Informação"/>
    <s v="Sem Informação"/>
    <x v="0"/>
    <s v="Sem Informação"/>
  </r>
  <r>
    <n v="313007"/>
    <n v="3"/>
    <x v="67"/>
    <x v="67"/>
    <s v="EM SARMIENTO"/>
    <s v="Municipal"/>
    <s v="Urbana"/>
    <n v="1615850"/>
    <n v="172"/>
    <x v="0"/>
    <s v="Regular"/>
    <s v="Noite"/>
    <n v="2023022100660"/>
    <m/>
    <s v="MARLON DA SILVA"/>
    <d v="2004-07-01T00:00:00"/>
    <s v="Masculino"/>
    <s v="Sem Deficiência"/>
    <s v="Sem Informação"/>
    <s v="SANDRA DA SILVA"/>
    <x v="1"/>
    <s v="Parda"/>
  </r>
  <r>
    <n v="1120502"/>
    <n v="11"/>
    <x v="3"/>
    <x v="3"/>
    <s v="CIEP JOÃO MANGABEIRA"/>
    <s v="Municipal"/>
    <s v="Urbana"/>
    <n v="1604964"/>
    <n v="171"/>
    <x v="0"/>
    <s v="Regular"/>
    <s v="Noite"/>
    <n v="2023039300233"/>
    <m/>
    <s v="JOSÉ JOÃO DOS SANTOS "/>
    <d v="1971-10-08T00:00:00"/>
    <s v="Masculino"/>
    <s v="Sem Deficiência"/>
    <s v="Sem Informação"/>
    <s v="ADELINA FLORENTINA DOS SANTOS "/>
    <x v="1"/>
    <s v="Parda"/>
  </r>
  <r>
    <n v="102504"/>
    <n v="1"/>
    <x v="2"/>
    <x v="2"/>
    <s v="CIEP AVENIDA DOS DESFILES"/>
    <s v="Municipal"/>
    <s v="Urbana"/>
    <n v="1610513"/>
    <n v="172"/>
    <x v="0"/>
    <s v="Regular"/>
    <s v="Tarde"/>
    <n v="2023002200090"/>
    <m/>
    <s v="MARCIO RIBEIRO DE SOUSA"/>
    <d v="2002-11-02T00:00:00"/>
    <s v="Masculino"/>
    <s v=" Deficiência intelectual"/>
    <s v="Sem Informação"/>
    <s v="DANIELLE RIBEIRO DE SOUSA"/>
    <x v="0"/>
    <s v="Parda"/>
  </r>
  <r>
    <n v="208501"/>
    <n v="2"/>
    <x v="78"/>
    <x v="78"/>
    <s v="CIEP SAMUEL WAINER"/>
    <s v="Municipal"/>
    <s v="Urbana"/>
    <n v="1609307"/>
    <n v="171"/>
    <x v="0"/>
    <s v="Regular"/>
    <s v="Noite"/>
    <n v="2023013600418"/>
    <m/>
    <s v="FRANCISCA DE MELO SILVA"/>
    <d v="1954-04-03T00:00:00"/>
    <s v="Feminino"/>
    <s v="Sem Deficiência"/>
    <s v="Sem Informação"/>
    <s v="MARIA BELARMINA DA CONCEIÇÃO"/>
    <x v="1"/>
    <s v="Sem Informação"/>
  </r>
  <r>
    <n v="208501"/>
    <n v="2"/>
    <x v="78"/>
    <x v="78"/>
    <s v="CIEP SAMUEL WAINER"/>
    <s v="Municipal"/>
    <s v="Urbana"/>
    <n v="1609307"/>
    <n v="171"/>
    <x v="0"/>
    <s v="Regular"/>
    <s v="Noite"/>
    <n v="2023013600388"/>
    <m/>
    <s v="FRANCISCO DE ASSIS RODRIGUES"/>
    <d v="1963-02-13T00:00:00"/>
    <s v="Masculino"/>
    <s v="Sem Deficiência"/>
    <s v="Sem Informação"/>
    <s v="LUIZA MARIA RIBEIRO BEZERRA"/>
    <x v="1"/>
    <s v="Sem Informação"/>
  </r>
  <r>
    <n v="312022"/>
    <n v="3"/>
    <x v="61"/>
    <x v="61"/>
    <s v="EM RUBENS BERARDO"/>
    <s v="Municipal"/>
    <s v="Urbana"/>
    <n v="1616255"/>
    <n v="172"/>
    <x v="0"/>
    <s v="Regular"/>
    <s v="Noite"/>
    <n v="2023019200438"/>
    <m/>
    <s v="EDILSON CONCEIÇÃO DE SOUZA SANTOS"/>
    <d v="1982-12-23T00:00:00"/>
    <s v="Masculino"/>
    <s v="Sem Deficiência"/>
    <s v="Sem Informação"/>
    <s v="SHIRLEY DA CONCEIÇÃODE SOUZA SANTOS"/>
    <x v="0"/>
    <s v="Branca"/>
  </r>
  <r>
    <n v="227004"/>
    <n v="2"/>
    <x v="77"/>
    <x v="77"/>
    <s v="EM RINALDO DE LAMARE"/>
    <s v="Municipal"/>
    <s v="Urbana"/>
    <n v="1599198"/>
    <n v="172"/>
    <x v="0"/>
    <s v="Regular"/>
    <s v="Noite"/>
    <n v="2023126402701"/>
    <m/>
    <s v="MARIA DAS VITORIAS DE MEDEIROS "/>
    <d v="1974-02-23T00:00:00"/>
    <s v="Feminino"/>
    <s v="Sem Deficiência"/>
    <s v="Sem Informação"/>
    <s v="JOVELINA SEVERINA MEDEIROS "/>
    <x v="1"/>
    <s v="Branca"/>
  </r>
  <r>
    <n v="625205"/>
    <n v="6"/>
    <x v="97"/>
    <x v="97"/>
    <s v="CIEP ANTONIO CANDEIA FILHO"/>
    <s v="Municipal"/>
    <s v="Urbana"/>
    <n v="1613204"/>
    <n v="171"/>
    <x v="0"/>
    <s v="Regular"/>
    <s v="Noite"/>
    <n v="2023058200460"/>
    <m/>
    <s v="RAFAELA CANDIDA BARBOSA"/>
    <d v="2003-12-10T00:00:00"/>
    <s v="Feminino"/>
    <s v="Sem Deficiência"/>
    <s v="Sem Informação"/>
    <s v="Sem Informação"/>
    <x v="1"/>
    <s v="Sem Informação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23065901087"/>
    <m/>
    <s v="JORDANA MARIA SOUSA SILVA"/>
    <d v="1982-01-11T00:00:00"/>
    <s v="Feminino"/>
    <s v="Sem Deficiência"/>
    <s v="Sem Informação"/>
    <s v="MARIA DO SOCORRO SOUSA"/>
    <x v="1"/>
    <s v="Parda"/>
  </r>
  <r>
    <n v="312014"/>
    <n v="3"/>
    <x v="1"/>
    <x v="1"/>
    <s v="EM NEREU SAMPAIO"/>
    <s v="Municipal"/>
    <s v="Urbana"/>
    <n v="1616964"/>
    <n v="172"/>
    <x v="0"/>
    <s v="Regular"/>
    <s v="Noite"/>
    <n v="2023018400239"/>
    <m/>
    <s v="FRANCILENE TÓMAS RODRIGUES"/>
    <d v="1978-05-01T00:00:00"/>
    <s v="Feminino"/>
    <s v="Sem Deficiência"/>
    <s v="Sem Informação"/>
    <s v="MARIA TÓMAS RODRIGUES"/>
    <x v="0"/>
    <s v="Branca"/>
  </r>
  <r>
    <n v="1120502"/>
    <n v="11"/>
    <x v="3"/>
    <x v="3"/>
    <s v="CIEP JOÃO MANGABEIRA"/>
    <s v="Municipal"/>
    <s v="Urbana"/>
    <n v="1604964"/>
    <n v="171"/>
    <x v="0"/>
    <s v="Regular"/>
    <s v="Noite"/>
    <n v="2023039300195"/>
    <m/>
    <s v="VANUSA DE JESUS "/>
    <d v="1974-09-07T00:00:00"/>
    <s v="Feminino"/>
    <s v="Sem Deficiência"/>
    <s v="Sem Informação"/>
    <s v="DEJANIRA MARIA DE JESUS "/>
    <x v="1"/>
    <s v="Branca"/>
  </r>
  <r>
    <n v="1019013"/>
    <n v="10"/>
    <x v="39"/>
    <x v="39"/>
    <s v="EM BENTO DO AMARAL COUTINHO"/>
    <s v="Municipal"/>
    <s v="Urbana"/>
    <n v="1612833"/>
    <n v="172"/>
    <x v="0"/>
    <s v="Regular"/>
    <s v="Noite"/>
    <n v="2023095300251"/>
    <m/>
    <s v="LUCIANO SILVA"/>
    <d v="1985-04-23T00:00:00"/>
    <s v="Masculino"/>
    <s v="Sem Deficiência"/>
    <s v="Sem Informação"/>
    <s v="SUELI SILVA"/>
    <x v="1"/>
    <s v="Preta"/>
  </r>
  <r>
    <n v="515052"/>
    <n v="5"/>
    <x v="81"/>
    <x v="81"/>
    <s v="EM AZEVEDO JUNIOR"/>
    <s v="Municipal"/>
    <s v="Urbana"/>
    <n v="1614949"/>
    <n v="171"/>
    <x v="0"/>
    <s v="Regular"/>
    <s v="Noite"/>
    <n v="2023049700561"/>
    <m/>
    <s v="MARIA SALES ORTIZ"/>
    <d v="1953-03-15T00:00:00"/>
    <s v="Feminino"/>
    <s v="Sem Deficiência"/>
    <s v="Sem Informação"/>
    <s v="CECILIA SALES DE ORTIZ"/>
    <x v="2"/>
    <s v="Parda"/>
  </r>
  <r>
    <n v="833031"/>
    <n v="8"/>
    <x v="21"/>
    <x v="21"/>
    <s v="EM TASSO DA SILVEIRA"/>
    <s v="Municipal"/>
    <s v="Urbana"/>
    <n v="1605926"/>
    <n v="171"/>
    <x v="0"/>
    <s v="Regular"/>
    <s v="Noite"/>
    <n v="2023080300030"/>
    <m/>
    <s v="FLAVIO ZEFERINO"/>
    <d v="1969-01-30T00:00:00"/>
    <s v="Masculino"/>
    <s v="Sem Deficiência"/>
    <s v="Sem Informação"/>
    <s v="VERA LUCIA ZEFERINO"/>
    <x v="0"/>
    <s v="Preta"/>
  </r>
  <r>
    <n v="1019031"/>
    <n v="10"/>
    <x v="20"/>
    <x v="20"/>
    <s v="EM MARECHAL PEDRO CAVALCANTI"/>
    <s v="Municipal"/>
    <s v="Urbana"/>
    <n v="1609533"/>
    <n v="171"/>
    <x v="0"/>
    <s v="Regular"/>
    <s v="Noite"/>
    <n v="2023097100314"/>
    <m/>
    <s v="GABRIELA PAIVA"/>
    <d v="1982-11-07T00:00:00"/>
    <s v="Feminino"/>
    <s v="Sem Deficiência"/>
    <s v="Sem Informação"/>
    <s v="MARIA APARECIDA PAIVA"/>
    <x v="0"/>
    <s v="Parda"/>
  </r>
  <r>
    <n v="625018"/>
    <n v="6"/>
    <x v="55"/>
    <x v="55"/>
    <s v="EM COMANDANTE ARNALDO VARELLA"/>
    <s v="Municipal"/>
    <s v="Urbana"/>
    <n v="1602861"/>
    <n v="171"/>
    <x v="0"/>
    <s v="Regular"/>
    <s v="Noite"/>
    <n v="2023056100727"/>
    <m/>
    <s v="ERNANDO SEVERINO DO NASCIMENTO"/>
    <d v="1961-04-10T00:00:00"/>
    <s v="Masculino"/>
    <s v="Sem Deficiência"/>
    <s v="Sem Informação"/>
    <s v="CARMELITA JOAQUINA DA CONCEIÇÃO"/>
    <x v="1"/>
    <s v="Preta"/>
  </r>
  <r>
    <n v="312009"/>
    <n v="3"/>
    <x v="54"/>
    <x v="54"/>
    <s v="EM GEORGE SUMNER"/>
    <s v="Municipal"/>
    <s v="Urbana"/>
    <n v="1617222"/>
    <n v="171"/>
    <x v="0"/>
    <s v="Regular"/>
    <s v="Noite"/>
    <n v="2023021600201"/>
    <m/>
    <s v="FRANCISCO DAS CHAGAS GUILHON"/>
    <d v="1986-05-04T00:00:00"/>
    <s v="Masculino"/>
    <s v="Sem Deficiência"/>
    <s v="Sem Informação"/>
    <s v="MARLENE GUILHON"/>
    <x v="0"/>
    <s v="Preta"/>
  </r>
  <r>
    <n v="1202701"/>
    <n v="12"/>
    <x v="91"/>
    <x v="91"/>
    <s v="CREJA - CENTRO MUNICIPAL DE REFERÊNCIA DE EDUCAÇÃO DE JOVENS E ADULTOS"/>
    <s v="Municipal"/>
    <s v="Urbana"/>
    <n v="1614120"/>
    <n v="273"/>
    <x v="0"/>
    <s v="Regular"/>
    <s v="Noite"/>
    <n v="2018126300821"/>
    <m/>
    <s v="CIRLEI DA SILVA GIRARDE"/>
    <d v="1954-05-06T00:00:00"/>
    <s v="Feminino"/>
    <s v="Sem Deficiência"/>
    <s v="SEBASTIÃO AUGUSTO PEDRO"/>
    <s v="TEREZINHA LOURENÇO DA SILVA"/>
    <x v="1"/>
    <s v="Preta"/>
  </r>
  <r>
    <n v="204012"/>
    <n v="2"/>
    <x v="65"/>
    <x v="65"/>
    <s v="EM MÉXICO"/>
    <s v="Municipal"/>
    <s v="Urbana"/>
    <n v="1613275"/>
    <n v="171"/>
    <x v="0"/>
    <s v="Regular"/>
    <s v="Noite"/>
    <n v="2023006500331"/>
    <m/>
    <s v="JOCÉLIA MARIA DOS SANTOS"/>
    <d v="1975-01-10T00:00:00"/>
    <s v="Feminino"/>
    <s v="Sem Deficiência"/>
    <s v="Sem Informação"/>
    <s v="ANGÉLICA MARIA DOS SANTOS"/>
    <x v="1"/>
    <s v="Sem Informação"/>
  </r>
  <r>
    <n v="205003"/>
    <n v="2"/>
    <x v="51"/>
    <x v="51"/>
    <s v="EM DOUTOR CÍCERO PENNA"/>
    <s v="Municipal"/>
    <s v="Urbana"/>
    <n v="1623052"/>
    <n v="171"/>
    <x v="0"/>
    <s v="Regular"/>
    <s v="Noite"/>
    <n v="2023007800940"/>
    <m/>
    <s v="GINA CARLA ESTEVES ALVES"/>
    <d v="1979-04-01T00:00:00"/>
    <s v="Feminino"/>
    <s v="Sem Deficiência"/>
    <s v="Sem Informação"/>
    <s v="CONCEIÇÃO ESTEVES ALVES"/>
    <x v="0"/>
    <s v="Preta"/>
  </r>
  <r>
    <n v="312501"/>
    <n v="3"/>
    <x v="42"/>
    <x v="42"/>
    <s v="CIEP PATRICE LUMUMBA"/>
    <s v="Municipal"/>
    <s v="Urbana"/>
    <n v="1616859"/>
    <n v="171"/>
    <x v="0"/>
    <s v="Regular"/>
    <s v="Noite"/>
    <n v="2023020700325"/>
    <m/>
    <s v="RAIMUNDA VIANA DA COSTA"/>
    <d v="1959-07-21T00:00:00"/>
    <s v="Feminino"/>
    <s v="Sem Deficiência"/>
    <s v="Sem Informação"/>
    <s v="EUNICE DOS SANTOS VIANA"/>
    <x v="1"/>
    <s v="Branca"/>
  </r>
  <r>
    <n v="431502"/>
    <n v="4"/>
    <x v="11"/>
    <x v="11"/>
    <s v="CIEP GRACILIANO RAMOS"/>
    <s v="Municipal"/>
    <s v="Urbana"/>
    <n v="1622393"/>
    <n v="171"/>
    <x v="0"/>
    <s v="Regular"/>
    <s v="Noite"/>
    <n v="2023036000352"/>
    <m/>
    <s v="JAQUELINE DE LIMA DOS SANTOS"/>
    <d v="1979-06-12T00:00:00"/>
    <s v="Feminino"/>
    <s v="Sem Deficiência"/>
    <s v="Sem Informação"/>
    <s v="ARLETE TARGINO DE LIMA"/>
    <x v="0"/>
    <s v="Parda"/>
  </r>
  <r>
    <n v="431018"/>
    <n v="4"/>
    <x v="85"/>
    <x v="85"/>
    <s v="EM REPÚBLICA DO LÍBANO"/>
    <s v="Municipal"/>
    <s v="Urbana"/>
    <n v="1619087"/>
    <n v="171"/>
    <x v="0"/>
    <s v="Regular"/>
    <s v="Noite"/>
    <n v="2023034600131"/>
    <m/>
    <s v="JOSICLEIDE GALDINO DOS SANTOS"/>
    <d v="1985-04-22T00:00:00"/>
    <s v="Feminino"/>
    <s v="Sem Deficiência"/>
    <s v="Sem Informação"/>
    <s v="MARIA DA GUIA GALDINO"/>
    <x v="1"/>
    <s v="Branca"/>
  </r>
  <r>
    <n v="431018"/>
    <n v="4"/>
    <x v="85"/>
    <x v="85"/>
    <s v="EM REPÚBLICA DO LÍBANO"/>
    <s v="Municipal"/>
    <s v="Urbana"/>
    <n v="1619087"/>
    <n v="171"/>
    <x v="0"/>
    <s v="Regular"/>
    <s v="Noite"/>
    <n v="2023034600328"/>
    <m/>
    <s v="ADRIANO DE SALLES DA SILVA"/>
    <d v="1982-08-29T00:00:00"/>
    <s v="Masculino"/>
    <s v="Sem Deficiência"/>
    <s v="Sem Informação"/>
    <s v="Sem Informação"/>
    <x v="1"/>
    <s v="Não declarada"/>
  </r>
  <r>
    <n v="431502"/>
    <n v="4"/>
    <x v="11"/>
    <x v="11"/>
    <s v="CIEP GRACILIANO RAMOS"/>
    <s v="Municipal"/>
    <s v="Urbana"/>
    <n v="1622393"/>
    <n v="171"/>
    <x v="0"/>
    <s v="Regular"/>
    <s v="Noite"/>
    <n v="2023036000701"/>
    <m/>
    <s v="IRIS DOS SANTOS"/>
    <d v="1977-11-14T00:00:00"/>
    <s v="Feminino"/>
    <s v="Sem Deficiência"/>
    <s v="Sem Informação"/>
    <s v="BENEDITA DOS SANTOS"/>
    <x v="1"/>
    <s v="Parda"/>
  </r>
  <r>
    <n v="1202701"/>
    <n v="12"/>
    <x v="91"/>
    <x v="91"/>
    <s v="CREJA - CENTRO MUNICIPAL DE REFERÊNCIA DE EDUCAÇÃO DE JOVENS E ADULTOS"/>
    <s v="Municipal"/>
    <s v="Urbana"/>
    <n v="1614119"/>
    <n v="272"/>
    <x v="0"/>
    <s v="Regular"/>
    <s v="Noite"/>
    <n v="2023126301891"/>
    <m/>
    <s v="ALEXANDER BEATRIZ GOMES"/>
    <d v="1977-11-26T00:00:00"/>
    <s v="Masculino"/>
    <s v="Sem Deficiência"/>
    <s v="Sem Informação"/>
    <s v="SANDRA REGINA BEATRIZ"/>
    <x v="1"/>
    <s v="Preta"/>
  </r>
  <r>
    <n v="622007"/>
    <n v="6"/>
    <x v="13"/>
    <x v="13"/>
    <s v="EM ALEXANDRE FARAH"/>
    <s v="Municipal"/>
    <s v="Urbana"/>
    <n v="1599780"/>
    <n v="171"/>
    <x v="0"/>
    <s v="Regular"/>
    <s v="Noite"/>
    <n v="2023056100808"/>
    <m/>
    <s v="ANA LUCIA SOUZA DA SILVA"/>
    <d v="1962-01-25T00:00:00"/>
    <s v="Feminino"/>
    <s v="Sem Deficiência"/>
    <s v="Sem Informação"/>
    <s v="MARIA CLEMENTE"/>
    <x v="0"/>
    <s v="Preta"/>
  </r>
  <r>
    <n v="431018"/>
    <n v="4"/>
    <x v="85"/>
    <x v="85"/>
    <s v="EM REPÚBLICA DO LÍBANO"/>
    <s v="Municipal"/>
    <s v="Urbana"/>
    <n v="1619087"/>
    <n v="171"/>
    <x v="0"/>
    <s v="Regular"/>
    <s v="Noite"/>
    <n v="2023034600379"/>
    <m/>
    <s v="LUCIANO FRANCISCO DE PAULA"/>
    <d v="1989-01-26T00:00:00"/>
    <s v="Masculino"/>
    <s v="Sem Deficiência"/>
    <s v="Sem Informação"/>
    <s v="LUZIA FRANCISCA DE PAULA"/>
    <x v="2"/>
    <s v="Parda"/>
  </r>
  <r>
    <n v="410501"/>
    <n v="4"/>
    <x v="64"/>
    <x v="64"/>
    <s v="CIEP JUSCELINO KUBITSCHEK"/>
    <s v="Municipal"/>
    <s v="Urbana"/>
    <n v="1614339"/>
    <n v="171"/>
    <x v="0"/>
    <s v="Regular"/>
    <s v="Noite"/>
    <n v="2023030000326"/>
    <m/>
    <s v="THALIA CRISTINA LIMA SERRA"/>
    <d v="2000-06-17T00:00:00"/>
    <s v="Feminino"/>
    <s v="Sem Deficiência"/>
    <s v="Sem Informação"/>
    <s v="MARIA DALVA LIMA SERRA"/>
    <x v="1"/>
    <s v="Branc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23152300600"/>
    <m/>
    <s v="MARCOS BISPO DOS SANTOS"/>
    <d v="1979-03-03T00:00:00"/>
    <s v="Masculino"/>
    <s v="Sem Deficiência"/>
    <s v="Sem Informação"/>
    <s v="Sem Informação"/>
    <x v="1"/>
    <s v="Preta"/>
  </r>
  <r>
    <n v="102505"/>
    <n v="1"/>
    <x v="30"/>
    <x v="30"/>
    <s v="CIEP JOSÉ PEDRO VARELA"/>
    <s v="Municipal"/>
    <s v="Urbana"/>
    <n v="1613578"/>
    <n v="171"/>
    <x v="0"/>
    <s v="Regular"/>
    <s v="Noite"/>
    <n v="2023002400307"/>
    <m/>
    <s v="MAYCON COSTA SANTOS"/>
    <d v="1993-04-21T00:00:00"/>
    <s v="Masculino"/>
    <s v="Sem Deficiência"/>
    <s v="Sem Informação"/>
    <s v="MARIA APARECIDA COSTA SANTOS"/>
    <x v="1"/>
    <s v="Parda"/>
  </r>
  <r>
    <n v="817505"/>
    <n v="8"/>
    <x v="80"/>
    <x v="80"/>
    <s v="CIEP MARECHAL JULIO CAETANO HORTA BARBOSA"/>
    <s v="Municipal"/>
    <s v="Urbana"/>
    <n v="1618810"/>
    <n v="171"/>
    <x v="0"/>
    <s v="Regular"/>
    <s v="Noite"/>
    <n v="2023082700221"/>
    <m/>
    <s v="VERA LUCIA MARIA DO NASCIMENTO"/>
    <d v="1970-08-09T00:00:00"/>
    <s v="Feminino"/>
    <s v="Sem Deficiência"/>
    <s v="Sem Informação"/>
    <s v="MARIA RITA DO NASCIMENTO"/>
    <x v="1"/>
    <s v="Parda"/>
  </r>
  <r>
    <n v="1019013"/>
    <n v="10"/>
    <x v="39"/>
    <x v="39"/>
    <s v="EM BENTO DO AMARAL COUTINHO"/>
    <s v="Municipal"/>
    <s v="Urbana"/>
    <n v="1612832"/>
    <n v="171"/>
    <x v="0"/>
    <s v="Regular"/>
    <s v="Noite"/>
    <n v="2023095300235"/>
    <m/>
    <s v="MIRIAM MARIA DE LIMA SILVA"/>
    <d v="1974-01-12T00:00:00"/>
    <s v="Feminino"/>
    <s v="Sem Deficiência"/>
    <s v="Sem Informação"/>
    <s v="MARLENE MARIA DE LIMA"/>
    <x v="1"/>
    <s v="Branca"/>
  </r>
  <r>
    <n v="1202701"/>
    <n v="12"/>
    <x v="91"/>
    <x v="91"/>
    <s v="CREJA - CENTRO MUNICIPAL DE REFERÊNCIA DE EDUCAÇÃO DE JOVENS E ADULTOS"/>
    <s v="Municipal"/>
    <s v="Urbana"/>
    <n v="1614118"/>
    <n v="271"/>
    <x v="0"/>
    <s v="Regular"/>
    <s v="Manhã"/>
    <n v="2023126301815"/>
    <m/>
    <s v="CARLOS EDUARDO DA SILVA SOUZA"/>
    <d v="1985-11-27T00:00:00"/>
    <s v="Masculino"/>
    <s v="Sem Deficiência"/>
    <s v="Sem Informação"/>
    <s v="CARLOS ALBERTO DA SILVA SOUZA"/>
    <x v="1"/>
    <s v="Preta"/>
  </r>
  <r>
    <n v="312501"/>
    <n v="3"/>
    <x v="42"/>
    <x v="42"/>
    <s v="CIEP PATRICE LUMUMBA"/>
    <s v="Municipal"/>
    <s v="Urbana"/>
    <n v="1616859"/>
    <n v="171"/>
    <x v="0"/>
    <s v="Regular"/>
    <s v="Noite"/>
    <n v="2023020700465"/>
    <m/>
    <s v="SELVINA ANTONIO DA SILVA"/>
    <d v="1977-05-20T00:00:00"/>
    <s v="Feminino"/>
    <s v="Sem Deficiência"/>
    <s v="Sem Informação"/>
    <s v="NATALINA ANTONIO DA SILVA"/>
    <x v="1"/>
    <s v="Sem Informação"/>
  </r>
  <r>
    <n v="312501"/>
    <n v="3"/>
    <x v="42"/>
    <x v="42"/>
    <s v="CIEP PATRICE LUMUMBA"/>
    <s v="Municipal"/>
    <s v="Urbana"/>
    <n v="1616859"/>
    <n v="171"/>
    <x v="0"/>
    <s v="Regular"/>
    <s v="Noite"/>
    <n v="2023020700457"/>
    <m/>
    <s v="ELENILDO JOSÉ DA SILVA"/>
    <d v="1979-02-27T00:00:00"/>
    <s v="Masculino"/>
    <s v="Sem Deficiência"/>
    <s v="Sem Informação"/>
    <s v="MARIA DULCE DA SILVA"/>
    <x v="1"/>
    <s v="Parda"/>
  </r>
  <r>
    <n v="431502"/>
    <n v="4"/>
    <x v="11"/>
    <x v="11"/>
    <s v="CIEP GRACILIANO RAMOS"/>
    <s v="Municipal"/>
    <s v="Urbana"/>
    <n v="1622393"/>
    <n v="171"/>
    <x v="0"/>
    <s v="Regular"/>
    <s v="Noite"/>
    <n v="2023036000611"/>
    <m/>
    <s v="LAERCIO SILVA DE OLIVEIRA"/>
    <d v="1988-05-17T00:00:00"/>
    <s v="Masculino"/>
    <s v="Sem Deficiência"/>
    <s v="Sem Informação"/>
    <s v="ELIANE SILVA DE OLIVEIRA"/>
    <x v="1"/>
    <s v="Parda"/>
  </r>
  <r>
    <n v="716203"/>
    <n v="7"/>
    <x v="26"/>
    <x v="26"/>
    <s v="CIEP PROFESSOR LAURO DE OLIVEIRA LIMA"/>
    <s v="Municipal"/>
    <s v="Urbana"/>
    <n v="1619782"/>
    <n v="174"/>
    <x v="0"/>
    <s v="Regular"/>
    <s v="Noite"/>
    <n v="2023065901079"/>
    <m/>
    <s v="RAIMUNDO NONATO RODRIGUES ALMEIDA"/>
    <d v="1984-06-21T00:00:00"/>
    <s v="Masculino"/>
    <s v="Sem Deficiência"/>
    <s v="Sem Informação"/>
    <s v="MARIA DO SOCORRO VERÇOSA RODRIGUES"/>
    <x v="1"/>
    <s v="Parda"/>
  </r>
  <r>
    <n v="1019211"/>
    <n v="10"/>
    <x v="98"/>
    <x v="98"/>
    <s v="CIEP MAJOR MANUEL GOMES ARCHER"/>
    <s v="Municipal"/>
    <s v="Urbana"/>
    <n v="1607924"/>
    <n v="171"/>
    <x v="0"/>
    <s v="Regular"/>
    <s v="Noite"/>
    <n v="2023100900576"/>
    <m/>
    <s v="ANA PAULA GOMES DA SILVA"/>
    <d v="1981-06-03T00:00:00"/>
    <s v="Feminino"/>
    <s v=" Deficiência física"/>
    <s v="Sem Informação"/>
    <s v="EDIR VALENTIM GABI"/>
    <x v="2"/>
    <s v="Sem Informação"/>
  </r>
  <r>
    <n v="206014"/>
    <n v="2"/>
    <x v="99"/>
    <x v="99"/>
    <s v="EE MARLY FRÓES PEIXOTO"/>
    <s v="Municipal"/>
    <s v="Urbana"/>
    <n v="1604107"/>
    <n v="171"/>
    <x v="0"/>
    <s v="Regular"/>
    <s v="Manhã"/>
    <n v="2023009900038"/>
    <m/>
    <s v="PEDRO HENRIQUE LAURIA DE OLIVEIRA"/>
    <d v="2003-11-23T00:00:00"/>
    <s v="Masculino"/>
    <s v="*Deficiência múltipla"/>
    <s v="Sem Informação"/>
    <s v="JOSÉ"/>
    <x v="1"/>
    <s v="Branca"/>
  </r>
  <r>
    <n v="431003"/>
    <n v="4"/>
    <x v="10"/>
    <x v="10"/>
    <s v="EM MIGUEL GUSTAVO"/>
    <s v="Municipal"/>
    <s v="Urbana"/>
    <n v="1618614"/>
    <n v="171"/>
    <x v="0"/>
    <s v="Regular"/>
    <s v="Noite"/>
    <n v="2023032800800"/>
    <m/>
    <s v="JACQUELINE DE CASTRO"/>
    <d v="1970-08-01T00:00:00"/>
    <s v="Feminino"/>
    <s v="Sem Deficiência"/>
    <s v="Sem Informação"/>
    <s v="GILZA IVANISE DE CASTRO"/>
    <x v="2"/>
    <s v="Preta"/>
  </r>
  <r>
    <n v="515030"/>
    <n v="5"/>
    <x v="90"/>
    <x v="90"/>
    <s v="EM IRINEU MARINHO"/>
    <s v="Municipal"/>
    <s v="Urbana"/>
    <n v="1601761"/>
    <n v="171"/>
    <x v="0"/>
    <s v="Regular"/>
    <s v="Noite"/>
    <n v="2023047500530"/>
    <m/>
    <s v="CAMILA DE OLIVEIRA DO CARNO CORRÊA"/>
    <d v="2005-07-07T00:00:00"/>
    <s v="Feminino"/>
    <s v="Sem Deficiência"/>
    <s v="Sem Informação"/>
    <s v="RENATA DE OLIVEIRA LUIZ CORRÊA"/>
    <x v="2"/>
    <s v="Preta"/>
  </r>
  <r>
    <n v="227004"/>
    <n v="2"/>
    <x v="77"/>
    <x v="77"/>
    <s v="EM RINALDO DE LAMARE"/>
    <s v="Municipal"/>
    <s v="Urbana"/>
    <n v="1599198"/>
    <n v="172"/>
    <x v="0"/>
    <s v="Regular"/>
    <s v="Noite"/>
    <n v="2023126402956"/>
    <m/>
    <s v="LILIAN REGINA PEREIRA DE SOUZA "/>
    <d v="1982-02-22T00:00:00"/>
    <s v="Feminino"/>
    <s v="Sem Deficiência"/>
    <s v="Sem Informação"/>
    <s v="TANIA REGINA PEREIRA DE SOUZA "/>
    <x v="2"/>
    <s v="Pret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23152300642"/>
    <m/>
    <s v="CARLOS ALBERTO DE JESUS"/>
    <d v="1973-10-08T00:00:00"/>
    <s v="Masculino"/>
    <s v="Sem Deficiência"/>
    <s v="Sem Informação"/>
    <s v="ISABEL CAROLINA DE JESUS"/>
    <x v="1"/>
    <s v="Preta"/>
  </r>
  <r>
    <n v="817027"/>
    <n v="8"/>
    <x v="24"/>
    <x v="24"/>
    <s v="EM HENRIQUE DE MAGALHÃES"/>
    <s v="Municipal"/>
    <s v="Urbana"/>
    <n v="1608367"/>
    <n v="171"/>
    <x v="0"/>
    <s v="Regular"/>
    <s v="Noite"/>
    <n v="2023072100141"/>
    <m/>
    <s v="SILVANE DA ROCHA VENANCIO DA CONCEIÇÃO"/>
    <d v="1971-06-19T00:00:00"/>
    <s v="Feminino"/>
    <s v="Sem Deficiência"/>
    <s v="ANTONIO DA ROCHA VENANCIO"/>
    <s v="GERALDA DE PAULA"/>
    <x v="1"/>
    <s v="Parda"/>
  </r>
  <r>
    <n v="430701"/>
    <n v="4"/>
    <x v="19"/>
    <x v="19"/>
    <s v="CENTRO DE EDUCAÇÃO DE JOVENS E ADULTOS CEJA - MARÉ"/>
    <s v="Municipal"/>
    <s v="Urbana"/>
    <n v="1616764"/>
    <n v="271"/>
    <x v="0"/>
    <s v="Regular"/>
    <s v="Manhã"/>
    <n v="2023143600612"/>
    <m/>
    <s v="JAQUELINE DA SILVA FARIA"/>
    <d v="1986-05-02T00:00:00"/>
    <s v="Feminino"/>
    <s v="Sem Deficiência"/>
    <s v="Sem Informação"/>
    <s v="JULIO JOSÉ DA SILVA FARIA"/>
    <x v="1"/>
    <s v="Parda"/>
  </r>
  <r>
    <n v="430201"/>
    <n v="4"/>
    <x v="0"/>
    <x v="0"/>
    <s v="CIEP MINISTRO GUSTAVO CAPANEMA"/>
    <s v="Municipal"/>
    <s v="Urbana"/>
    <n v="1612597"/>
    <n v="171"/>
    <x v="0"/>
    <s v="Regular"/>
    <s v="Noite"/>
    <n v="2023040300438"/>
    <m/>
    <s v="ÉRICA SIMÕES BARBOSA"/>
    <d v="1981-02-04T00:00:00"/>
    <s v="Feminino"/>
    <s v="Sem Deficiência"/>
    <s v="ADEMIR TELES BARBOSA"/>
    <s v="MARIA DO SOCORRO SIMÕES"/>
    <x v="0"/>
    <s v="Branca"/>
  </r>
  <r>
    <n v="716211"/>
    <n v="7"/>
    <x v="32"/>
    <x v="32"/>
    <s v="CIEP COMPOSITOR DONGA"/>
    <s v="Municipal"/>
    <s v="Urbana"/>
    <n v="1619507"/>
    <n v="171"/>
    <x v="0"/>
    <s v="Regular"/>
    <s v="Noite"/>
    <n v="2023066701090"/>
    <m/>
    <s v="VERÔNICA EMILIA DOMINGOS BOTELHO"/>
    <d v="1982-12-04T00:00:00"/>
    <s v="Feminino"/>
    <s v="Sem Deficiência"/>
    <s v="Sem Informação"/>
    <s v="MARIA ELIZA DOMINGOS"/>
    <x v="0"/>
    <s v="Parda"/>
  </r>
  <r>
    <n v="1202701"/>
    <n v="12"/>
    <x v="91"/>
    <x v="91"/>
    <s v="CREJA - CENTRO MUNICIPAL DE REFERÊNCIA DE EDUCAÇÃO DE JOVENS E ADULTOS"/>
    <s v="Municipal"/>
    <s v="Urbana"/>
    <n v="1614120"/>
    <n v="273"/>
    <x v="0"/>
    <s v="Regular"/>
    <s v="Noite"/>
    <n v="2023126300185"/>
    <m/>
    <s v="ADRIANA ALVES DE SOUSA"/>
    <d v="1980-09-03T00:00:00"/>
    <s v="Feminino"/>
    <s v="Sem Deficiência"/>
    <s v="LUIS BERNARDINO DE SOUSA"/>
    <s v="ANTONIA ALVES DE SOUSA"/>
    <x v="0"/>
    <s v="Branca"/>
  </r>
  <r>
    <n v="625018"/>
    <n v="6"/>
    <x v="55"/>
    <x v="55"/>
    <s v="EM COMANDANTE ARNALDO VARELLA"/>
    <s v="Municipal"/>
    <s v="Urbana"/>
    <n v="1602861"/>
    <n v="171"/>
    <x v="0"/>
    <s v="Regular"/>
    <s v="Noite"/>
    <n v="2022056100788"/>
    <m/>
    <s v="MARILENE COELHO MONTEIRO"/>
    <d v="1948-09-21T00:00:00"/>
    <s v="Feminino"/>
    <s v="Sem Deficiência"/>
    <s v="ADEJAIR ALVES MONTEIRO"/>
    <s v="JURACI COELHO MONTEIRO"/>
    <x v="0"/>
    <s v="Parda"/>
  </r>
  <r>
    <n v="515020"/>
    <n v="5"/>
    <x v="86"/>
    <x v="86"/>
    <s v="EM WALDEMAR FALCÃO"/>
    <s v="Municipal"/>
    <s v="Urbana"/>
    <n v="1610967"/>
    <n v="171"/>
    <x v="0"/>
    <s v="Regular"/>
    <s v="Noite"/>
    <n v="2023046500099"/>
    <m/>
    <s v="MARCIA AYRES DA SILVA"/>
    <d v="1966-12-16T00:00:00"/>
    <s v="Feminino"/>
    <s v="Sem Deficiência"/>
    <s v="Sem Informação"/>
    <s v="MARINETH AYRES DA SILVA"/>
    <x v="1"/>
    <s v="Não declarada"/>
  </r>
  <r>
    <n v="515020"/>
    <n v="5"/>
    <x v="86"/>
    <x v="86"/>
    <s v="EM WALDEMAR FALCÃO"/>
    <s v="Municipal"/>
    <s v="Urbana"/>
    <n v="1610967"/>
    <n v="171"/>
    <x v="0"/>
    <s v="Regular"/>
    <s v="Noite"/>
    <n v="2023046500102"/>
    <m/>
    <s v="ODINEIA DO ESPIRITO SANTO DA SILVA"/>
    <d v="1966-10-19T00:00:00"/>
    <s v="Feminino"/>
    <s v="Sem Deficiência"/>
    <s v="Sem Informação"/>
    <s v="ZILDA RAMOS DO ESPIRITO SANTO"/>
    <x v="1"/>
    <s v="Não declarada"/>
  </r>
  <r>
    <n v="102505"/>
    <n v="1"/>
    <x v="30"/>
    <x v="30"/>
    <s v="CIEP JOSÉ PEDRO VARELA"/>
    <s v="Municipal"/>
    <s v="Urbana"/>
    <n v="1613578"/>
    <n v="171"/>
    <x v="0"/>
    <s v="Regular"/>
    <s v="Noite"/>
    <n v="2023002400447"/>
    <m/>
    <s v="MARCOS PAULO PEREIRA BRAGANÇA"/>
    <d v="1983-10-10T00:00:00"/>
    <s v="Masculino"/>
    <s v="Sem Deficiência"/>
    <s v="Sem Informação"/>
    <s v="Sem Informação"/>
    <x v="1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3157900494"/>
    <m/>
    <s v="LIGIA MARIA DOS SANTOS OLIVEIRA"/>
    <d v="1981-10-20T00:00:00"/>
    <s v="Feminino"/>
    <s v="Sem Deficiência"/>
    <s v="Sem Informação"/>
    <s v="MARILZA DOS SANTOS"/>
    <x v="1"/>
    <s v="Não declarada"/>
  </r>
  <r>
    <n v="410501"/>
    <n v="4"/>
    <x v="64"/>
    <x v="64"/>
    <s v="CIEP JUSCELINO KUBITSCHEK"/>
    <s v="Municipal"/>
    <s v="Urbana"/>
    <n v="1614339"/>
    <n v="171"/>
    <x v="0"/>
    <s v="Regular"/>
    <s v="Noite"/>
    <n v="2023030000369"/>
    <m/>
    <s v="ALAN NASCIMENTO DOS SANTOS"/>
    <d v="1985-04-03T00:00:00"/>
    <s v="Masculino"/>
    <s v="Sem Deficiência"/>
    <s v="Sem Informação"/>
    <s v="MARIA ZENAIDE DOS SANTOS"/>
    <x v="2"/>
    <s v="Branca"/>
  </r>
  <r>
    <n v="204012"/>
    <n v="2"/>
    <x v="65"/>
    <x v="65"/>
    <s v="EM MÉXICO"/>
    <s v="Municipal"/>
    <s v="Urbana"/>
    <n v="1613275"/>
    <n v="171"/>
    <x v="0"/>
    <s v="Regular"/>
    <s v="Noite"/>
    <n v="2023006500420"/>
    <m/>
    <s v="ALEXANDRE LEAL NAVARRO"/>
    <d v="1978-09-27T00:00:00"/>
    <s v="Masculino"/>
    <s v="Sem Deficiência"/>
    <s v="Sem Informação"/>
    <s v="MIRIAN LEAL NAVARRO"/>
    <x v="1"/>
    <s v="Sem Informação"/>
  </r>
  <r>
    <n v="1026008"/>
    <n v="10"/>
    <x v="43"/>
    <x v="43"/>
    <s v="EM ENGENHEIRO GASTÃO RANGEL"/>
    <s v="Municipal"/>
    <s v="Urbana"/>
    <n v="1613008"/>
    <n v="171"/>
    <x v="0"/>
    <s v="Regular"/>
    <s v="Noite"/>
    <n v="2023102400627"/>
    <m/>
    <s v="VÂNIA DA CONCEIÇÃO PACHECO"/>
    <d v="1991-02-24T00:00:00"/>
    <s v="Feminino"/>
    <s v="Sem Deficiência"/>
    <s v="Sem Informação"/>
    <s v="CLAUDENICE DA CONCEIÇÃO PACHECO"/>
    <x v="2"/>
    <s v="Preta"/>
  </r>
  <r>
    <n v="515001"/>
    <n v="5"/>
    <x v="68"/>
    <x v="68"/>
    <s v="EM PARÁ"/>
    <s v="Municipal"/>
    <s v="Urbana"/>
    <n v="1607310"/>
    <n v="171"/>
    <x v="0"/>
    <s v="Regular"/>
    <s v="Noite"/>
    <n v="2023044600525"/>
    <m/>
    <s v="LUIS CARLOS DUTRA"/>
    <d v="1975-08-10T00:00:00"/>
    <s v="Masculino"/>
    <s v="Sem Deficiência"/>
    <s v="Sem Informação"/>
    <s v="CELMA DUTRA"/>
    <x v="1"/>
    <s v="Parda"/>
  </r>
  <r>
    <n v="1019031"/>
    <n v="10"/>
    <x v="20"/>
    <x v="20"/>
    <s v="EM MARECHAL PEDRO CAVALCANTI"/>
    <s v="Municipal"/>
    <s v="Urbana"/>
    <n v="1609533"/>
    <n v="171"/>
    <x v="0"/>
    <s v="Regular"/>
    <s v="Noite"/>
    <n v="2023097100438"/>
    <m/>
    <s v="ANDRÉ LUIS PEREIRA DE MATOS"/>
    <d v="1979-07-17T00:00:00"/>
    <s v="Masculino"/>
    <s v="Sem Deficiência"/>
    <s v="Sem Informação"/>
    <s v="TEREZINHA PEREIRA DE MATOS"/>
    <x v="1"/>
    <s v="Parda"/>
  </r>
  <r>
    <n v="1019031"/>
    <n v="10"/>
    <x v="20"/>
    <x v="20"/>
    <s v="EM MARECHAL PEDRO CAVALCANTI"/>
    <s v="Municipal"/>
    <s v="Urbana"/>
    <n v="1609533"/>
    <n v="171"/>
    <x v="0"/>
    <s v="Regular"/>
    <s v="Noite"/>
    <n v="2023097100497"/>
    <m/>
    <s v="ALEXANDRE PEDRO DA SILVA"/>
    <d v="1973-07-10T00:00:00"/>
    <s v="Masculino"/>
    <s v="Sem Deficiência"/>
    <s v="Sem Informação"/>
    <s v="JUSSARA PEDRO DA SILVA"/>
    <x v="2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23126402816"/>
    <m/>
    <s v="MARIA LUCIA SOUSA LOPES "/>
    <d v="1971-10-14T00:00:00"/>
    <s v="Feminino"/>
    <s v="Sem Deficiência"/>
    <s v="ANTONIO SABINO LOPES "/>
    <s v="BENEDITA PAZ SOUSA LOPES "/>
    <x v="1"/>
    <s v="Parda"/>
  </r>
  <r>
    <n v="716054"/>
    <n v="7"/>
    <x v="35"/>
    <x v="35"/>
    <s v="EM PIO X"/>
    <s v="Municipal"/>
    <s v="Urbana"/>
    <n v="1612526"/>
    <n v="171"/>
    <x v="0"/>
    <s v="Regular"/>
    <s v="Noite"/>
    <n v="2023064200352"/>
    <m/>
    <s v="ELIZEU CABRAL DA SILVA"/>
    <d v="1979-07-01T00:00:00"/>
    <s v="Masculino"/>
    <s v="Sem Deficiência"/>
    <s v="Sem Informação"/>
    <s v="MARIA DO SOCORRO DA SILVA"/>
    <x v="1"/>
    <s v="Parda"/>
  </r>
  <r>
    <n v="313024"/>
    <n v="3"/>
    <x v="100"/>
    <x v="100"/>
    <s v="EM ACRE"/>
    <s v="Municipal"/>
    <s v="Urbana"/>
    <n v="1604856"/>
    <n v="171"/>
    <x v="0"/>
    <s v="Regular"/>
    <s v="Tarde"/>
    <n v="2023023800061"/>
    <m/>
    <s v="MARIANA PEREIRA"/>
    <d v="1996-04-01T00:00:00"/>
    <s v="Feminino"/>
    <s v=" Deficiência intelectual"/>
    <s v="NÃO CONSTA NA CERTIDÃO"/>
    <s v="LILIANE PEREIRA"/>
    <x v="0"/>
    <s v="Branca"/>
  </r>
  <r>
    <n v="918033"/>
    <n v="9"/>
    <x v="17"/>
    <x v="17"/>
    <s v="EM PROFESSOR GILBERTO BENTO DA SILVA"/>
    <s v="Municipal"/>
    <s v="Urbana"/>
    <n v="1599032"/>
    <n v="171"/>
    <x v="0"/>
    <s v="Regular"/>
    <s v="Noite"/>
    <n v="2022087300037"/>
    <m/>
    <s v="SIDNEI FERREIRA GOMES"/>
    <d v="1975-11-15T00:00:00"/>
    <s v="Masculino"/>
    <s v="Sem Deficiência"/>
    <s v="TEREZINHA FERREIRA GOMES"/>
    <s v="ELPÍDIO ACÁCIO GOMES"/>
    <x v="0"/>
    <s v="Parda"/>
  </r>
  <r>
    <n v="313051"/>
    <n v="3"/>
    <x v="60"/>
    <x v="60"/>
    <s v="EM ALAGOAS"/>
    <s v="Municipal"/>
    <s v="Urbana"/>
    <n v="1618845"/>
    <n v="171"/>
    <x v="0"/>
    <s v="Regular"/>
    <s v="Noite"/>
    <n v="2004058202016"/>
    <m/>
    <s v="MARCIO VINICIUS CORTEZ DE ALMEIDA"/>
    <d v="1989-05-13T00:00:00"/>
    <s v="Masculino"/>
    <s v="Sem Deficiência"/>
    <s v="AILTON FAUSTO DE ALMEIDA"/>
    <s v="ROSANGELA CORTEZ DIAS"/>
    <x v="0"/>
    <s v="Branca"/>
  </r>
  <r>
    <n v="724502"/>
    <n v="7"/>
    <x v="52"/>
    <x v="52"/>
    <s v="CIEP MARGARET MEE"/>
    <s v="Municipal"/>
    <s v="Urbana"/>
    <n v="1617118"/>
    <n v="171"/>
    <x v="0"/>
    <s v="Regular"/>
    <s v="Noite"/>
    <n v="2001069402921"/>
    <m/>
    <s v="JOSEFA MARIA CAMPOS"/>
    <d v="1963-08-13T00:00:00"/>
    <s v="Feminino"/>
    <s v="Sem Deficiência"/>
    <s v="MARTINS FERREIRA CAMPOS"/>
    <s v="ODETE AGUIDA DA CONCEIÇÃO"/>
    <x v="0"/>
    <s v="Pret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09067803656"/>
    <m/>
    <s v="JÉSSICA GUAYANAZES DE CARVALHO"/>
    <d v="1988-12-05T00:00:00"/>
    <s v="Feminino"/>
    <s v=" Deficiência intelectual"/>
    <s v="JALMIREZ MARQUES DE CARVALHO FILHO"/>
    <s v="RITA DE CASSIA DA COSTA GUAYANAZES"/>
    <x v="1"/>
    <s v="Parda"/>
  </r>
  <r>
    <n v="716211"/>
    <n v="7"/>
    <x v="32"/>
    <x v="32"/>
    <s v="CIEP COMPOSITOR DONGA"/>
    <s v="Municipal"/>
    <s v="Urbana"/>
    <n v="1619507"/>
    <n v="171"/>
    <x v="0"/>
    <s v="Regular"/>
    <s v="Noite"/>
    <n v="2023066701502"/>
    <m/>
    <s v="SERGIO MARADONA DA SILVA"/>
    <d v="1991-06-20T00:00:00"/>
    <s v="Masculino"/>
    <s v="Sem Deficiência"/>
    <s v="NÃO CONSTA"/>
    <s v="OLGA MARIA CHAVES"/>
    <x v="1"/>
    <s v="Não declarada"/>
  </r>
  <r>
    <n v="625701"/>
    <n v="6"/>
    <x v="101"/>
    <x v="101"/>
    <s v="CENTRO DE EDUCAÇÃO DE JOVENS E ADULTOS CEJA - ACARI"/>
    <s v="Municipal"/>
    <s v="Urbana"/>
    <n v="1608509"/>
    <n v="272"/>
    <x v="0"/>
    <s v="Regular"/>
    <s v="Noite"/>
    <n v="2022157700365"/>
    <m/>
    <s v="VERA LUCIA DE OLIVEIRA MATHIAS"/>
    <d v="1953-08-14T00:00:00"/>
    <s v="Feminino"/>
    <s v="Sem Deficiência"/>
    <s v="NÃO DECLARADO"/>
    <s v="JOANNA RODRIGUES DE OLIVEIRA "/>
    <x v="0"/>
    <s v="Branca"/>
  </r>
  <r>
    <n v="205003"/>
    <n v="2"/>
    <x v="51"/>
    <x v="51"/>
    <s v="EM DOUTOR CÍCERO PENNA"/>
    <s v="Municipal"/>
    <s v="Urbana"/>
    <n v="1623053"/>
    <n v="172"/>
    <x v="0"/>
    <s v="Regular"/>
    <s v="Noite"/>
    <n v="2019007880210"/>
    <m/>
    <s v="MARIA DE FATIMA MARINHO BARBOSA"/>
    <d v="1955-05-25T00:00:00"/>
    <s v="Feminino"/>
    <s v="Sem Deficiência"/>
    <s v="JOSE PEREIRA BARBOSA"/>
    <s v="MARTA MARINHO DO NASCIMENTO"/>
    <x v="0"/>
    <s v="Branca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22065901429"/>
    <m/>
    <s v="MARINALVA DOS SANTOS DAMASCENO"/>
    <d v="1969-03-03T00:00:00"/>
    <s v="Feminino"/>
    <s v="Sem Deficiência"/>
    <s v="MARIA DA CONCEIÇÃO DOS SANTOS DAMASCENO"/>
    <s v="MARCELINO PEREIRA DAMASCENO"/>
    <x v="0"/>
    <s v="Preta"/>
  </r>
  <r>
    <n v="410015"/>
    <n v="4"/>
    <x v="92"/>
    <x v="92"/>
    <s v="EM CLÓVIS BEVILÁQUA"/>
    <s v="Municipal"/>
    <s v="Urbana"/>
    <n v="1611005"/>
    <n v="171"/>
    <x v="0"/>
    <s v="Regular"/>
    <s v="Noite"/>
    <n v="2010035801350"/>
    <m/>
    <s v="SELMA REGINA GOMES"/>
    <d v="1967-10-20T00:00:00"/>
    <s v="Feminino"/>
    <s v="Sem Deficiência"/>
    <s v="ARMANDO CEZAR GOMES"/>
    <s v="REGINA HELENA CABRAL"/>
    <x v="0"/>
    <s v="Parda"/>
  </r>
  <r>
    <n v="817027"/>
    <n v="8"/>
    <x v="24"/>
    <x v="24"/>
    <s v="EM HENRIQUE DE MAGALHÃES"/>
    <s v="Municipal"/>
    <s v="Urbana"/>
    <n v="1608367"/>
    <n v="171"/>
    <x v="0"/>
    <s v="Regular"/>
    <s v="Noite"/>
    <n v="2014075800951"/>
    <m/>
    <s v="ENIZETE MARTINS LIMA"/>
    <d v="1960-09-09T00:00:00"/>
    <s v="Feminino"/>
    <s v="Sem Deficiência"/>
    <s v="SEBASTIÃO CASSIMIRO DE LIMA"/>
    <s v="LUIZA MARTINS LIMA"/>
    <x v="0"/>
    <s v="Parda"/>
  </r>
  <r>
    <n v="209003"/>
    <n v="2"/>
    <x v="74"/>
    <x v="74"/>
    <s v="EM FRANCISCO DE CASTRO"/>
    <s v="Municipal"/>
    <s v="Urbana"/>
    <n v="1616216"/>
    <n v="171"/>
    <x v="0"/>
    <s v="Regular"/>
    <s v="Tarde"/>
    <n v="2014014200244"/>
    <m/>
    <s v="CAIO BEZERRA CAMARGOS"/>
    <d v="2007-11-08T00:00:00"/>
    <s v="Masculino"/>
    <s v="*Deficiência múltipla"/>
    <s v="LUIZ FERNANDO CAMARGOS PUPATO"/>
    <s v="WALMIRIA MENEZES BEZERRA"/>
    <x v="0"/>
    <s v="Branca"/>
  </r>
  <r>
    <n v="312014"/>
    <n v="3"/>
    <x v="1"/>
    <x v="1"/>
    <s v="EM NEREU SAMPAIO"/>
    <s v="Municipal"/>
    <s v="Urbana"/>
    <n v="1616964"/>
    <n v="172"/>
    <x v="0"/>
    <s v="Regular"/>
    <s v="Noite"/>
    <n v="2023018400051"/>
    <m/>
    <s v="VERA LÚCIA PEREIRA DA SILVA"/>
    <d v="1956-11-15T00:00:00"/>
    <s v="Feminino"/>
    <s v="Sem Deficiência"/>
    <s v="SEVERINO PEREIRA DA SILVA FILHO"/>
    <s v="ELVIRA JOSEFA DA CONCEIÇÃO"/>
    <x v="1"/>
    <s v="Branca"/>
  </r>
  <r>
    <n v="410012"/>
    <n v="4"/>
    <x v="27"/>
    <x v="27"/>
    <s v="EM CLOTILDE GUIMARÃES"/>
    <s v="Municipal"/>
    <s v="Urbana"/>
    <n v="1604418"/>
    <n v="276"/>
    <x v="0"/>
    <s v="Regular"/>
    <s v="Noite"/>
    <n v="2022030100438"/>
    <m/>
    <s v="JOÃO PEREIRA DE ABREU"/>
    <d v="1970-12-08T00:00:00"/>
    <s v="Masculino"/>
    <s v="Sem Deficiência"/>
    <s v="JOSÉ PEDRO DE ABREU"/>
    <s v="ANA MELQUIADES PEREIRA DE ABREU"/>
    <x v="0"/>
    <s v="Parda"/>
  </r>
  <r>
    <n v="102007"/>
    <n v="1"/>
    <x v="47"/>
    <x v="47"/>
    <s v="EM ORLANDO VILLAS BOAS"/>
    <s v="Municipal"/>
    <s v="Urbana"/>
    <n v="1600129"/>
    <n v="172"/>
    <x v="0"/>
    <s v="Regular"/>
    <s v="Noite"/>
    <n v="2012007802033"/>
    <m/>
    <s v="FRANCISCA EDINAR ALVES MONTEIRO"/>
    <d v="1976-04-22T00:00:00"/>
    <s v="Feminino"/>
    <s v="Sem Deficiência"/>
    <s v="RAIMUNDO ALVES MONTEIRO"/>
    <s v="MARIA ALVES MONTEIRO"/>
    <x v="0"/>
    <s v="Parda"/>
  </r>
  <r>
    <n v="918203"/>
    <n v="9"/>
    <x v="34"/>
    <x v="34"/>
    <s v="CIEP CLEMENTINA DE JESUS"/>
    <s v="Municipal"/>
    <s v="Urbana"/>
    <n v="1601815"/>
    <n v="171"/>
    <x v="0"/>
    <s v="Regular"/>
    <s v="Noite"/>
    <n v="2023092651037"/>
    <m/>
    <s v="MANOEL JOSE TAVARES"/>
    <d v="1978-05-13T00:00:00"/>
    <s v="Masculino"/>
    <s v="Sem Deficiência"/>
    <s v="NAIR MARIA DA CONCEIÇÃO"/>
    <s v="AMARO TAVARES"/>
    <x v="0"/>
    <s v="Parda"/>
  </r>
  <r>
    <n v="430701"/>
    <n v="4"/>
    <x v="19"/>
    <x v="19"/>
    <s v="CENTRO DE EDUCAÇÃO DE JOVENS E ADULTOS CEJA - MARÉ"/>
    <s v="Municipal"/>
    <s v="Urbana"/>
    <n v="1616765"/>
    <n v="272"/>
    <x v="0"/>
    <s v="Regular"/>
    <s v="Manhã"/>
    <n v="2023143600086"/>
    <m/>
    <s v="CLEIDIANE CORREIA DE OLIVEIRA"/>
    <d v="2004-05-13T00:00:00"/>
    <s v="Feminino"/>
    <s v="Sem Deficiência"/>
    <s v="ANTÕNIO DA SILVA RAMOS"/>
    <s v="ANA CLECIA CORREIA DOS SANTOS"/>
    <x v="0"/>
    <s v="Parda"/>
  </r>
  <r>
    <n v="209026"/>
    <n v="2"/>
    <x v="41"/>
    <x v="41"/>
    <s v="EM PROFESSOR LOURENÇO FILHO"/>
    <s v="Municipal"/>
    <s v="Urbana"/>
    <n v="1622825"/>
    <n v="171"/>
    <x v="0"/>
    <s v="Regular"/>
    <s v="Noite"/>
    <n v="2016016550028"/>
    <m/>
    <s v="ADRIANA ALVES FERREIRA"/>
    <d v="1977-04-25T00:00:00"/>
    <s v="Feminino"/>
    <s v="Sem Deficiência"/>
    <s v="ANTONIO GERALDO FERREIRA"/>
    <s v="LUIZA ALVES FERREIRA"/>
    <x v="1"/>
    <s v="Preta"/>
  </r>
  <r>
    <n v="410012"/>
    <n v="4"/>
    <x v="27"/>
    <x v="27"/>
    <s v="EM CLOTILDE GUIMARÃES"/>
    <s v="Municipal"/>
    <s v="Urbana"/>
    <n v="1604415"/>
    <n v="274"/>
    <x v="0"/>
    <s v="Regular"/>
    <s v="Noite"/>
    <n v="2022028500343"/>
    <m/>
    <s v="OZENIR PINHEIRO COUTINHO"/>
    <d v="1973-09-27T00:00:00"/>
    <s v="Feminino"/>
    <s v="Sem Deficiência"/>
    <s v="JOSÉ PINHEIRO SOBRINHO"/>
    <s v="ANTÔNIA ALVES DA SILVA"/>
    <x v="0"/>
    <s v="Branca"/>
  </r>
  <r>
    <n v="430015"/>
    <n v="4"/>
    <x v="94"/>
    <x v="94"/>
    <s v="EM ERPÍDIO CABRAL DE SOUZA (ÍNDIO DA MARÉ)"/>
    <s v="Municipal"/>
    <s v="Urbana"/>
    <n v="1604654"/>
    <n v="171"/>
    <x v="0"/>
    <s v="Regular"/>
    <s v="Manhã"/>
    <n v="2019151300233"/>
    <m/>
    <s v="FRANCISCO VITOR DA SILVA FILHO"/>
    <d v="1977-11-08T00:00:00"/>
    <s v="Masculino"/>
    <s v="Sem Deficiência"/>
    <s v="FRANCISCO VITOR DA SILVA"/>
    <s v="ALIETE MACHADO DA SILVA"/>
    <x v="2"/>
    <s v="Parda"/>
  </r>
  <r>
    <n v="102504"/>
    <n v="1"/>
    <x v="2"/>
    <x v="2"/>
    <s v="CIEP AVENIDA DOS DESFILES"/>
    <s v="Municipal"/>
    <s v="Urbana"/>
    <n v="1610512"/>
    <n v="171"/>
    <x v="0"/>
    <s v="Regular"/>
    <s v="Tarde"/>
    <n v="2009032802734"/>
    <m/>
    <s v="CAROLINE SANTOS LAGE"/>
    <d v="1997-09-30T00:00:00"/>
    <s v="Feminino"/>
    <s v=" Deficiência física"/>
    <s v="LUIZ ALBERTO LAGE"/>
    <s v="CRISTIANE SANTOS BRAGA"/>
    <x v="0"/>
    <s v="Preta"/>
  </r>
  <r>
    <n v="208012"/>
    <n v="2"/>
    <x v="102"/>
    <x v="102"/>
    <s v="EM ORSINA DA FONSECA"/>
    <s v="Municipal"/>
    <s v="Urbana"/>
    <n v="1602497"/>
    <n v="171"/>
    <x v="0"/>
    <s v="Regular"/>
    <s v="Noite"/>
    <n v="2023012400083"/>
    <m/>
    <s v="ANTONIA MARIA BORGES"/>
    <d v="1961-11-03T00:00:00"/>
    <s v="Feminino"/>
    <s v="Sem Deficiência"/>
    <s v="RAIMUNDO BORGES DA SILVA"/>
    <s v="IRACI LINO DA SILVA"/>
    <x v="0"/>
    <s v="Branca"/>
  </r>
  <r>
    <n v="431026"/>
    <n v="4"/>
    <x v="25"/>
    <x v="25"/>
    <s v="EM HERBERT MOSES"/>
    <s v="Municipal"/>
    <s v="Urbana"/>
    <n v="1602451"/>
    <n v="171"/>
    <x v="0"/>
    <s v="Regular"/>
    <s v="Noite"/>
    <n v="2005035503999"/>
    <m/>
    <s v="JULIA MADALENA CALIXTO"/>
    <d v="1947-01-14T00:00:00"/>
    <s v="Feminino"/>
    <s v="Sem Deficiência"/>
    <s v="JOSÉ ANTONIO CALIXTO"/>
    <s v="MARIA MADALENA CALIXTO"/>
    <x v="0"/>
    <s v="Preta"/>
  </r>
  <r>
    <n v="313018"/>
    <n v="3"/>
    <x v="103"/>
    <x v="103"/>
    <s v="EM ISABEL MENDES"/>
    <s v="Municipal"/>
    <s v="Urbana"/>
    <n v="1613506"/>
    <n v="171"/>
    <x v="0"/>
    <s v="Regular"/>
    <s v="Noite"/>
    <n v="2012022501596"/>
    <m/>
    <s v="THIERRY CAMPELO DOS SANTOS"/>
    <d v="1997-08-16T00:00:00"/>
    <s v="Masculino"/>
    <s v="Sem Deficiência"/>
    <s v="EDSON CASTRO DOS SANTOS"/>
    <s v="ALESSANDRA GUIMARÃES CAMPELO"/>
    <x v="0"/>
    <s v="Branca"/>
  </r>
  <r>
    <n v="430503"/>
    <n v="4"/>
    <x v="4"/>
    <x v="4"/>
    <s v="CIEP LEONEL DE MOURA BRIZOLA"/>
    <s v="Municipal"/>
    <s v="Urbana"/>
    <n v="1606826"/>
    <n v="171"/>
    <x v="0"/>
    <s v="Regular"/>
    <s v="Noite"/>
    <n v="2017040700342"/>
    <m/>
    <s v="MARIA LIDUINA ALVES DE SOUZA"/>
    <d v="1963-03-10T00:00:00"/>
    <s v="Feminino"/>
    <s v="Sem Deficiência"/>
    <s v="JOÃO ALVES DE SOUZA"/>
    <s v="ROSA CURCINO DE SOUZA"/>
    <x v="0"/>
    <s v="Branca"/>
  </r>
  <r>
    <n v="312022"/>
    <n v="3"/>
    <x v="61"/>
    <x v="61"/>
    <s v="EM RUBENS BERARDO"/>
    <s v="Municipal"/>
    <s v="Urbana"/>
    <n v="1616255"/>
    <n v="172"/>
    <x v="0"/>
    <s v="Regular"/>
    <s v="Noite"/>
    <n v="2007019203966"/>
    <m/>
    <s v="JACINTA DA SILVA VIEIRA"/>
    <d v="1968-04-11T00:00:00"/>
    <s v="Feminino"/>
    <s v="Sem Deficiência"/>
    <s v="JOSÉ BENTO DA SILVA"/>
    <s v="MARIA MARGARIDA ALVES"/>
    <x v="0"/>
    <s v="Branca"/>
  </r>
  <r>
    <n v="102504"/>
    <n v="1"/>
    <x v="2"/>
    <x v="2"/>
    <s v="CIEP AVENIDA DOS DESFILES"/>
    <s v="Municipal"/>
    <s v="Urbana"/>
    <n v="1610512"/>
    <n v="171"/>
    <x v="0"/>
    <s v="Regular"/>
    <s v="Tarde"/>
    <n v="2009092502923"/>
    <m/>
    <s v="JOSIANE CONCEIÇÃO DA CRUZ"/>
    <d v="1976-04-12T00:00:00"/>
    <s v="Feminino"/>
    <s v="Sem Deficiência"/>
    <s v="JOSUÉ DA CRUZ"/>
    <s v="SÔNIA DA CONCEIÇÃO"/>
    <x v="2"/>
    <s v="Parda"/>
  </r>
  <r>
    <n v="227004"/>
    <n v="2"/>
    <x v="77"/>
    <x v="77"/>
    <s v="EM RINALDO DE LAMARE"/>
    <s v="Municipal"/>
    <s v="Urbana"/>
    <n v="1599197"/>
    <n v="171"/>
    <x v="0"/>
    <s v="Regular"/>
    <s v="Manhã"/>
    <n v="2017009300265"/>
    <m/>
    <s v="IZADORA RODRIGUES ROSA"/>
    <d v="2008-03-03T00:00:00"/>
    <s v="Feminino"/>
    <s v="Sem Deficiência"/>
    <s v="LUCIANO RODRIGUES LUIZ"/>
    <s v="KARINE FRANCISCO DE ROSA"/>
    <x v="1"/>
    <s v="Branca"/>
  </r>
  <r>
    <n v="208501"/>
    <n v="2"/>
    <x v="78"/>
    <x v="78"/>
    <s v="CIEP SAMUEL WAINER"/>
    <s v="Municipal"/>
    <s v="Urbana"/>
    <n v="1609307"/>
    <n v="171"/>
    <x v="0"/>
    <s v="Regular"/>
    <s v="Noite"/>
    <n v="2023013650903"/>
    <m/>
    <s v="ISABEL CRISTINA LEÃO RODRIGUES"/>
    <d v="1972-09-18T00:00:00"/>
    <s v="Feminino"/>
    <s v="Sem Deficiência"/>
    <s v="ALDA LEÃO RODRIGUES"/>
    <s v="SILVANO RODRIGUES"/>
    <x v="0"/>
    <s v="Não declarada"/>
  </r>
  <r>
    <n v="209026"/>
    <n v="2"/>
    <x v="41"/>
    <x v="41"/>
    <s v="EM PROFESSOR LOURENÇO FILHO"/>
    <s v="Municipal"/>
    <s v="Urbana"/>
    <n v="1622825"/>
    <n v="171"/>
    <x v="0"/>
    <s v="Regular"/>
    <s v="Noite"/>
    <n v="2021016500191"/>
    <m/>
    <s v="JOSIANE DA SILVA LINS"/>
    <d v="1975-12-05T00:00:00"/>
    <s v="Feminino"/>
    <s v="Sem Deficiência"/>
    <s v="JOSE BATISTA LINS"/>
    <s v="SEVERINA MARIA DA SILVA"/>
    <x v="1"/>
    <s v="Não declarada"/>
  </r>
  <r>
    <n v="312501"/>
    <n v="3"/>
    <x v="42"/>
    <x v="42"/>
    <s v="CIEP PATRICE LUMUMBA"/>
    <s v="Municipal"/>
    <s v="Urbana"/>
    <n v="1616859"/>
    <n v="171"/>
    <x v="0"/>
    <s v="Regular"/>
    <s v="Noite"/>
    <n v="2019018100164"/>
    <m/>
    <s v="JEFERSON DA SILVA FERREIRA"/>
    <d v="2008-03-02T00:00:00"/>
    <s v="Masculino"/>
    <s v="Sem Deficiência"/>
    <s v="JEFFERSON JULIÃO FERREIRA"/>
    <s v="LILIANE DA SILVA"/>
    <x v="0"/>
    <s v="Parda"/>
  </r>
  <r>
    <n v="833031"/>
    <n v="8"/>
    <x v="21"/>
    <x v="21"/>
    <s v="EM TASSO DA SILVEIRA"/>
    <s v="Municipal"/>
    <s v="Urbana"/>
    <n v="1605926"/>
    <n v="171"/>
    <x v="0"/>
    <s v="Regular"/>
    <s v="Noite"/>
    <n v="2023080350380"/>
    <m/>
    <s v="ANA LÚCIA PEREIRA DE SOUZA"/>
    <d v="1968-01-15T00:00:00"/>
    <s v="Feminino"/>
    <s v="Sem Deficiência"/>
    <s v="ANTÔNIO PEREIRA DE SOUZA"/>
    <s v="ALZIRA FERREIRA DE SOUZA"/>
    <x v="0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8003750054"/>
    <m/>
    <s v="MARIA HELENA ALVES"/>
    <d v="1968-01-16T00:00:00"/>
    <s v="Feminino"/>
    <s v="Sem Deficiência"/>
    <s v="EUGENIO ALVES"/>
    <s v="TERESINHA DAS DORES ALVES"/>
    <x v="0"/>
    <s v="Parda"/>
  </r>
  <r>
    <n v="209003"/>
    <n v="2"/>
    <x v="74"/>
    <x v="74"/>
    <s v="EM FRANCISCO DE CASTRO"/>
    <s v="Municipal"/>
    <s v="Urbana"/>
    <n v="1616217"/>
    <n v="172"/>
    <x v="0"/>
    <s v="Regular"/>
    <s v="Tarde"/>
    <n v="2007008250356"/>
    <m/>
    <s v="KHALID ZACCA DIEB PAULO"/>
    <d v="2000-06-20T00:00:00"/>
    <s v="Masculino"/>
    <s v="  Transtorno do espectro autista"/>
    <s v="ANTONIO FRANCISCO DIEB PAULO"/>
    <s v="TANIA CRISTINA DA SILVA MOURA"/>
    <x v="0"/>
    <s v="Branca"/>
  </r>
  <r>
    <n v="1026008"/>
    <n v="10"/>
    <x v="43"/>
    <x v="43"/>
    <s v="EM ENGENHEIRO GASTÃO RANGEL"/>
    <s v="Municipal"/>
    <s v="Urbana"/>
    <n v="1613008"/>
    <n v="171"/>
    <x v="0"/>
    <s v="Regular"/>
    <s v="Noite"/>
    <n v="2011103404029"/>
    <m/>
    <s v="LARISSA BENTO MASCIMIANO"/>
    <d v="2004-06-16T00:00:00"/>
    <s v="Feminino"/>
    <s v="Sem Deficiência"/>
    <s v="FRANCISCO MASCIMIANO DA SILVA"/>
    <s v="SUELEN BENTO BORGES DA SILVA"/>
    <x v="2"/>
    <s v="Parda"/>
  </r>
  <r>
    <n v="313051"/>
    <n v="3"/>
    <x v="60"/>
    <x v="60"/>
    <s v="EM ALAGOAS"/>
    <s v="Municipal"/>
    <s v="Urbana"/>
    <n v="1618845"/>
    <n v="171"/>
    <x v="0"/>
    <s v="Regular"/>
    <s v="Noite"/>
    <n v="2023026500433"/>
    <m/>
    <s v="CLEONICE BATISTA DE OLIVEIRA"/>
    <d v="1957-05-30T00:00:00"/>
    <s v="Feminino"/>
    <s v="Sem Deficiência"/>
    <s v="JOÃO BATISTA DE LIMA"/>
    <s v="OLIVIA COELHO DE LIMA"/>
    <x v="0"/>
    <s v="Não declarada"/>
  </r>
  <r>
    <n v="410007"/>
    <n v="4"/>
    <x v="15"/>
    <x v="15"/>
    <s v="EM PADRE MANUEL DA NÓBREGA"/>
    <s v="Municipal"/>
    <s v="Urbana"/>
    <n v="1609696"/>
    <n v="171"/>
    <x v="0"/>
    <s v="Regular"/>
    <s v="Noite"/>
    <n v="2008018700638"/>
    <m/>
    <s v="LILIANE ROCHA GRUBANI"/>
    <d v="2002-04-18T00:00:00"/>
    <s v="Feminino"/>
    <s v="Sem Deficiência"/>
    <s v="CELSO DE OLIVEIRA GRUBANI"/>
    <s v="MARIA ESTER DA CONCEIÇÃO ROCHA"/>
    <x v="1"/>
    <s v="Parda"/>
  </r>
  <r>
    <n v="102007"/>
    <n v="1"/>
    <x v="47"/>
    <x v="47"/>
    <s v="EM ORLANDO VILLAS BOAS"/>
    <s v="Municipal"/>
    <s v="Urbana"/>
    <n v="1600129"/>
    <n v="172"/>
    <x v="0"/>
    <s v="Regular"/>
    <s v="Noite"/>
    <n v="2022125400447"/>
    <m/>
    <s v="ROSENEIDE ANDRADE DOS SANTOS"/>
    <d v="1982-03-01T00:00:00"/>
    <s v="Feminino"/>
    <s v="Sem Deficiência"/>
    <s v="ADOLFO CRISPINIANO DOS SANTOS"/>
    <s v="AURELINA PEREIRA DE ANDRADE"/>
    <x v="0"/>
    <s v="Preta"/>
  </r>
  <r>
    <n v="918201"/>
    <n v="9"/>
    <x v="23"/>
    <x v="23"/>
    <s v="CIEP ENGENHEIRO WAGNER GASPAR EMERY"/>
    <s v="Municipal"/>
    <s v="Urbana"/>
    <n v="1614209"/>
    <n v="171"/>
    <x v="0"/>
    <s v="Regular"/>
    <s v="Noite"/>
    <n v="2023092451429"/>
    <m/>
    <s v="JOSÉ BENEDITO DA SILVA"/>
    <d v="1958-04-06T00:00:00"/>
    <s v="Masculino"/>
    <s v="Sem Deficiência"/>
    <s v="AMARA BENEDITA DO NASCIMENTO"/>
    <s v="MANOEL MAXIMILIANO DA SILVA"/>
    <x v="0"/>
    <s v="Preta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07065911293"/>
    <m/>
    <s v="ANTÔNIO INÁCIO ARAÚJO FARIAS"/>
    <d v="1966-10-28T00:00:00"/>
    <s v="Masculino"/>
    <s v="Sem Deficiência"/>
    <s v="PEDRO ARAÚJO FARIAS"/>
    <s v="FRANCISCA FARIAS MÉLO"/>
    <x v="0"/>
    <s v="Parda"/>
  </r>
  <r>
    <n v="102007"/>
    <n v="1"/>
    <x v="47"/>
    <x v="47"/>
    <s v="EM ORLANDO VILLAS BOAS"/>
    <s v="Municipal"/>
    <s v="Urbana"/>
    <n v="1600131"/>
    <n v="173"/>
    <x v="0"/>
    <s v="Regular"/>
    <s v="Noite"/>
    <n v="2014125400292"/>
    <m/>
    <s v="ELZA MARINHO DA SILVA"/>
    <d v="1963-06-12T00:00:00"/>
    <s v="Feminino"/>
    <s v="Sem Deficiência"/>
    <s v="MIGUEL SERAFIM DA SILVA"/>
    <s v="IVANICE MARINHO DO NASCIMENTO"/>
    <x v="0"/>
    <s v="Branca"/>
  </r>
  <r>
    <n v="716501"/>
    <n v="7"/>
    <x v="75"/>
    <x v="75"/>
    <s v="CIEP CARLOS DRUMOND DE ANDRADE"/>
    <s v="Municipal"/>
    <s v="Urbana"/>
    <n v="1616693"/>
    <n v="172"/>
    <x v="0"/>
    <s v="Regular"/>
    <s v="Noite"/>
    <n v="2006103300910"/>
    <m/>
    <s v="MATHEUS DA SILVA DE LIMA HOTT"/>
    <d v="2000-09-08T00:00:00"/>
    <s v="Masculino"/>
    <s v="Sem Deficiência"/>
    <s v="LUIZ CLAUDIO DE LIMA HOTT"/>
    <s v="NELMA BARBOSA DA SILVA"/>
    <x v="0"/>
    <s v="Parda"/>
  </r>
  <r>
    <n v="312009"/>
    <n v="3"/>
    <x v="54"/>
    <x v="54"/>
    <s v="EM GEORGE SUMNER"/>
    <s v="Municipal"/>
    <s v="Urbana"/>
    <n v="1617222"/>
    <n v="171"/>
    <x v="0"/>
    <s v="Regular"/>
    <s v="Noite"/>
    <n v="2013027001239"/>
    <m/>
    <s v="PAULO HENRIQUE MAIA DOS SANTOS RODRIGUES"/>
    <d v="2007-03-01T00:00:00"/>
    <s v="Masculino"/>
    <s v="Sem Deficiência"/>
    <s v="CARLOS HENRIQUE DOS SANTOS RODRIGUES"/>
    <s v="MARIA LUCIA MAIA BENEDITO"/>
    <x v="0"/>
    <s v="Preta"/>
  </r>
  <r>
    <n v="431003"/>
    <n v="4"/>
    <x v="10"/>
    <x v="10"/>
    <s v="EM MIGUEL GUSTAVO"/>
    <s v="Municipal"/>
    <s v="Urbana"/>
    <n v="1618614"/>
    <n v="171"/>
    <x v="0"/>
    <s v="Regular"/>
    <s v="Noite"/>
    <n v="2023032800516"/>
    <m/>
    <s v="FRANCISCA LEILA DE SOUZA"/>
    <d v="1981-08-16T00:00:00"/>
    <s v="Feminino"/>
    <s v="Sem Deficiência"/>
    <s v="MARIA JOSÉ P. DE SOUZA"/>
    <s v="RAIMUNDO F. DE SOUZA"/>
    <x v="1"/>
    <s v="Parda"/>
  </r>
  <r>
    <n v="724502"/>
    <n v="7"/>
    <x v="52"/>
    <x v="52"/>
    <s v="CIEP MARGARET MEE"/>
    <s v="Municipal"/>
    <s v="Urbana"/>
    <n v="1617118"/>
    <n v="171"/>
    <x v="0"/>
    <s v="Regular"/>
    <s v="Noite"/>
    <n v="2004067808371"/>
    <m/>
    <s v="JOÃO PAULO RODRIGUES PAIVA"/>
    <d v="1981-08-17T00:00:00"/>
    <s v="Masculino"/>
    <s v="Sem Deficiência"/>
    <s v="ALBERTO PEREIRA PAIVA"/>
    <s v="ANTONIA MATEUS RODRIGUES PAIVA"/>
    <x v="0"/>
    <s v="Parda"/>
  </r>
  <r>
    <n v="817503"/>
    <n v="8"/>
    <x v="31"/>
    <x v="31"/>
    <s v="CIEP PADRE PAULO CORRÊA DE SÁ"/>
    <s v="Municipal"/>
    <s v="Urbana"/>
    <n v="1619911"/>
    <n v="171"/>
    <x v="0"/>
    <s v="Regular"/>
    <s v="Noite"/>
    <n v="2012070550305"/>
    <m/>
    <s v="SABRINA FILOMENO SOUZA"/>
    <d v="2006-05-10T00:00:00"/>
    <s v="Feminino"/>
    <s v="Sem Deficiência"/>
    <s v="FRASCISCO DE PAULA SOUZA"/>
    <s v="ANTONIA SANDRA FILOMENO DE SOUZA"/>
    <x v="2"/>
    <s v="Parda"/>
  </r>
  <r>
    <n v="625018"/>
    <n v="6"/>
    <x v="55"/>
    <x v="55"/>
    <s v="EM COMANDANTE ARNALDO VARELLA"/>
    <s v="Municipal"/>
    <s v="Urbana"/>
    <n v="1602861"/>
    <n v="171"/>
    <x v="0"/>
    <s v="Regular"/>
    <s v="Noite"/>
    <n v="2023056100832"/>
    <m/>
    <s v="ELAINE GONÇALVES DA SILVA"/>
    <d v="1976-01-19T00:00:00"/>
    <s v="Feminino"/>
    <s v="Sem Deficiência"/>
    <s v="NELSON BRICIO GONÇALVES"/>
    <s v="TEREZA DE OLIVEIRA GONÇALVES"/>
    <x v="1"/>
    <s v="Preta"/>
  </r>
  <r>
    <n v="411202"/>
    <n v="4"/>
    <x v="84"/>
    <x v="84"/>
    <s v="CIEP GREGÓRIO BEZERRA"/>
    <s v="Municipal"/>
    <s v="Urbana"/>
    <n v="1608445"/>
    <n v="171"/>
    <x v="0"/>
    <s v="Regular"/>
    <s v="Noite"/>
    <n v="2011033601131"/>
    <m/>
    <s v="DARLAN DO NASCIMENTO MACHADO"/>
    <d v="2005-02-11T00:00:00"/>
    <s v="Masculino"/>
    <s v="Sem Deficiência"/>
    <s v="ADEMIR DO VALE MACHADO"/>
    <s v="MARIA JOSÉ DO NASCIMENTO"/>
    <x v="2"/>
    <s v="Parda"/>
  </r>
  <r>
    <n v="716041"/>
    <n v="7"/>
    <x v="104"/>
    <x v="104"/>
    <s v="EM BARÃO DA TAQUARA"/>
    <s v="Municipal"/>
    <s v="Urbana"/>
    <n v="1613403"/>
    <n v="171"/>
    <x v="0"/>
    <s v="Regular"/>
    <s v="Tarde"/>
    <n v="2023062900241"/>
    <m/>
    <s v="JOÃO VICTOR FRANKLIN CORNELSEN DA SILVA"/>
    <d v="2006-05-26T00:00:00"/>
    <s v="Masculino"/>
    <s v="  Transtorno do espectro autista"/>
    <s v="ELOIZE FRANKLIN CORNELSEN DA SILVA"/>
    <s v="SIDNEI JÚLIO DA SILVA"/>
    <x v="1"/>
    <s v="Branca"/>
  </r>
  <r>
    <n v="918201"/>
    <n v="9"/>
    <x v="23"/>
    <x v="23"/>
    <s v="CIEP ENGENHEIRO WAGNER GASPAR EMERY"/>
    <s v="Municipal"/>
    <s v="Urbana"/>
    <n v="1614209"/>
    <n v="171"/>
    <x v="0"/>
    <s v="Regular"/>
    <s v="Noite"/>
    <n v="2022092400087"/>
    <m/>
    <s v="CARLOS ALBERTO DA SILVA RAMOS"/>
    <d v="1980-07-22T00:00:00"/>
    <s v="Masculino"/>
    <s v="Sem Deficiência"/>
    <s v="JOSÉ DA SILVA RAMOS"/>
    <s v="MARIANA RODRIGUES RAMOS"/>
    <x v="0"/>
    <s v="Branca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22065900104"/>
    <m/>
    <s v="MARIA DÊNIS CAVALCANTE FERREIRA"/>
    <d v="1978-03-19T00:00:00"/>
    <s v="Feminino"/>
    <s v="Sem Deficiência"/>
    <s v="JOVENTINA FEITOSA CAVALCANTE"/>
    <s v="LUIZ GONZAGA PIRES FERREIRA"/>
    <x v="0"/>
    <s v="Parda"/>
  </r>
  <r>
    <n v="410501"/>
    <n v="4"/>
    <x v="64"/>
    <x v="64"/>
    <s v="CIEP JUSCELINO KUBITSCHEK"/>
    <s v="Municipal"/>
    <s v="Urbana"/>
    <n v="1614339"/>
    <n v="171"/>
    <x v="0"/>
    <s v="Regular"/>
    <s v="Noite"/>
    <n v="2023030050587"/>
    <m/>
    <s v="JOZIEL FELISMINO DE SOUZA"/>
    <d v="1980-10-25T00:00:00"/>
    <s v="Masculino"/>
    <s v="Sem Deficiência"/>
    <s v="MARIA LUIZA DE SOUZA"/>
    <s v="FELIX FELISMINO DE SOUSA"/>
    <x v="0"/>
    <s v="Branc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12065104661"/>
    <m/>
    <s v="LUIS EDUARDO LEÃO DA SILVA"/>
    <d v="1994-11-03T00:00:00"/>
    <s v="Masculino"/>
    <s v=" Deficiência intelectual"/>
    <s v="EDUARDO SOUZA DA SILVA"/>
    <s v="MARIA JOSE DE SOUZA LEÃO"/>
    <x v="2"/>
    <s v="Branca"/>
  </r>
  <r>
    <n v="102505"/>
    <n v="1"/>
    <x v="30"/>
    <x v="30"/>
    <s v="CIEP JOSÉ PEDRO VARELA"/>
    <s v="Municipal"/>
    <s v="Urbana"/>
    <n v="1613578"/>
    <n v="171"/>
    <x v="0"/>
    <s v="Regular"/>
    <s v="Noite"/>
    <n v="2008058602009"/>
    <m/>
    <s v="STEPHANIE VIANA DA SILVA CUNHA"/>
    <d v="2002-04-21T00:00:00"/>
    <s v="Feminino"/>
    <s v="Sem Deficiência"/>
    <s v="SELMIR DA CUNHA"/>
    <s v="RITA MARIA VIANA"/>
    <x v="2"/>
    <s v="Parda"/>
  </r>
  <r>
    <n v="430701"/>
    <n v="4"/>
    <x v="19"/>
    <x v="19"/>
    <s v="CENTRO DE EDUCAÇÃO DE JOVENS E ADULTOS CEJA - MARÉ"/>
    <s v="Municipal"/>
    <s v="Urbana"/>
    <n v="1616767"/>
    <n v="274"/>
    <x v="0"/>
    <s v="Regular"/>
    <s v="Noite"/>
    <n v="2023143600795"/>
    <m/>
    <s v="GIVANILDO DE JESUS BARBOSA"/>
    <d v="1976-09-11T00:00:00"/>
    <s v="Masculino"/>
    <s v="Sem Deficiência"/>
    <s v="ANSELMO FERREIRA BARBOSA"/>
    <s v="GISELIA DE JESUS"/>
    <x v="2"/>
    <s v="Branca"/>
  </r>
  <r>
    <n v="411015"/>
    <n v="4"/>
    <x v="72"/>
    <x v="72"/>
    <s v="EM SUÍÇA"/>
    <s v="Municipal"/>
    <s v="Urbana"/>
    <n v="1601778"/>
    <n v="171"/>
    <x v="0"/>
    <s v="Regular"/>
    <s v="Noite"/>
    <n v="2022031700340"/>
    <m/>
    <s v="LUCIANA MARTINHO DOS SANTOS"/>
    <d v="1979-02-05T00:00:00"/>
    <s v="Feminino"/>
    <s v="Sem Deficiência"/>
    <s v="ANTONIO VIRGINIO DOS SANTOS"/>
    <s v="MARIA EVA MARTINHO DOS SANTOS"/>
    <x v="0"/>
    <s v="Preta"/>
  </r>
  <r>
    <n v="1120012"/>
    <n v="11"/>
    <x v="93"/>
    <x v="93"/>
    <s v="EM BRIGADEIRO EDUARDO GOMES"/>
    <s v="Municipal"/>
    <s v="Urbana"/>
    <n v="1617238"/>
    <n v="171"/>
    <x v="0"/>
    <s v="Regular"/>
    <s v="Manhã"/>
    <n v="2013037880197"/>
    <m/>
    <s v="RODRIGO NASCIMENTO STOPPA"/>
    <d v="2008-04-21T00:00:00"/>
    <s v="Masculino"/>
    <s v="Sem Deficiência"/>
    <s v="LUCIANO DE JESUS STOPPA"/>
    <s v="ELENI NASCIMENTO"/>
    <x v="0"/>
    <s v="Parda"/>
  </r>
  <r>
    <n v="227004"/>
    <n v="2"/>
    <x v="77"/>
    <x v="77"/>
    <s v="EM RINALDO DE LAMARE"/>
    <s v="Municipal"/>
    <s v="Urbana"/>
    <n v="1599197"/>
    <n v="171"/>
    <x v="0"/>
    <s v="Regular"/>
    <s v="Manhã"/>
    <n v="2013016802251"/>
    <m/>
    <s v="MATHEUS DA SILVA GUEDES DE OLIVEIRA"/>
    <d v="2007-03-06T00:00:00"/>
    <s v="Masculino"/>
    <s v=" Deficiência intelectual"/>
    <s v="EMMANUEL GUEDES DE OLIVEIRA"/>
    <s v="ROBERTA RIBEIRO DA SILVA"/>
    <x v="0"/>
    <s v="Branca"/>
  </r>
  <r>
    <n v="209003"/>
    <n v="2"/>
    <x v="74"/>
    <x v="74"/>
    <s v="EM FRANCISCO DE CASTRO"/>
    <s v="Municipal"/>
    <s v="Urbana"/>
    <n v="1616217"/>
    <n v="172"/>
    <x v="0"/>
    <s v="Regular"/>
    <s v="Tarde"/>
    <n v="2020014200044"/>
    <m/>
    <s v="JACQUELINE RODRIGUES DOS SANTOS"/>
    <d v="1979-11-25T00:00:00"/>
    <s v="Feminino"/>
    <s v=" Deficiência intelectual"/>
    <s v="OCTACILIO ROSAS DOS SANTOS"/>
    <s v="APARECIDA ROSA RODRIGUES DOS SANTOS"/>
    <x v="0"/>
    <s v="Preta"/>
  </r>
  <r>
    <n v="430201"/>
    <n v="4"/>
    <x v="0"/>
    <x v="0"/>
    <s v="CIEP MINISTRO GUSTAVO CAPANEMA"/>
    <s v="Municipal"/>
    <s v="Urbana"/>
    <n v="1612597"/>
    <n v="171"/>
    <x v="0"/>
    <s v="Regular"/>
    <s v="Noite"/>
    <n v="2013040302671"/>
    <m/>
    <s v="ROSA HENRIQUE CARLOS"/>
    <d v="1979-11-17T00:00:00"/>
    <s v="Feminino"/>
    <s v="Sem Deficiência"/>
    <s v="FRANCIACO HENRIQUE OLIVEIRA"/>
    <s v="MARIA HENRIQUE CARLOS"/>
    <x v="0"/>
    <s v="Parda"/>
  </r>
  <r>
    <n v="227004"/>
    <n v="2"/>
    <x v="77"/>
    <x v="77"/>
    <s v="EM RINALDO DE LAMARE"/>
    <s v="Municipal"/>
    <s v="Urbana"/>
    <n v="1599197"/>
    <n v="171"/>
    <x v="0"/>
    <s v="Regular"/>
    <s v="Manhã"/>
    <n v="2023126451876"/>
    <m/>
    <s v="DÉBIA CRISTINA ALMEIDA MENDES"/>
    <d v="1970-07-02T00:00:00"/>
    <s v="Feminino"/>
    <s v="Sem Deficiência"/>
    <s v="ANTÔNIO CORDEIRO MENDES"/>
    <s v="VALENTINA QUEIROZ ALMEIDA"/>
    <x v="0"/>
    <s v="Branca"/>
  </r>
  <r>
    <n v="724026"/>
    <n v="7"/>
    <x v="16"/>
    <x v="16"/>
    <s v="EM EMBAIXADOR ÍTALO ZAPPA"/>
    <s v="Municipal"/>
    <s v="Urbana"/>
    <n v="1620406"/>
    <n v="171"/>
    <x v="0"/>
    <s v="Regular"/>
    <s v="Noite"/>
    <n v="2005103501178"/>
    <m/>
    <s v="ISTEFANI ILÁRIA DA SILVA"/>
    <d v="2000-02-06T00:00:00"/>
    <s v="Feminino"/>
    <s v=" Deficiência intelectual"/>
    <s v="JOSÉ FLORENCIO DA SILVA"/>
    <s v="SIMONE ILÁRIA DA CONCEIÇÃO"/>
    <x v="1"/>
    <s v="Preta"/>
  </r>
  <r>
    <n v="209026"/>
    <n v="2"/>
    <x v="41"/>
    <x v="41"/>
    <s v="EM PROFESSOR LOURENÇO FILHO"/>
    <s v="Municipal"/>
    <s v="Urbana"/>
    <n v="1622825"/>
    <n v="171"/>
    <x v="0"/>
    <s v="Regular"/>
    <s v="Noite"/>
    <n v="2001013603602"/>
    <m/>
    <s v="MARIA CRISTINA ALBINO DA SILVA"/>
    <d v="1965-05-30T00:00:00"/>
    <s v="Feminino"/>
    <s v="Sem Deficiência"/>
    <s v="JOSÉ ALBINO FILHO"/>
    <s v="LEONÍZIA MENDES DA SILVA"/>
    <x v="1"/>
    <s v="Branca"/>
  </r>
  <r>
    <n v="313029"/>
    <n v="3"/>
    <x v="89"/>
    <x v="89"/>
    <s v="EM THOMAS MANN"/>
    <s v="Municipal"/>
    <s v="Urbana"/>
    <n v="1615662"/>
    <n v="171"/>
    <x v="0"/>
    <s v="Regular"/>
    <s v="Noite"/>
    <n v="2023024300054"/>
    <m/>
    <s v="GRACIANE FONSECA SANTOS"/>
    <d v="1978-04-09T00:00:00"/>
    <s v="Feminino"/>
    <s v="Sem Deficiência"/>
    <s v="ANILTON DE JESUS FONSECA"/>
    <s v="MARIA DA GRAÇA FONSECA"/>
    <x v="0"/>
    <s v="Preta"/>
  </r>
  <r>
    <n v="918041"/>
    <n v="9"/>
    <x v="59"/>
    <x v="59"/>
    <s v="EM ANTONIA VARGAS CUQUEJO"/>
    <s v="Municipal"/>
    <s v="Urbana"/>
    <n v="1610785"/>
    <n v="171"/>
    <x v="0"/>
    <s v="Regular"/>
    <s v="Noite"/>
    <n v="2023088151033"/>
    <m/>
    <s v="JANICE GAMA DE SOUZA"/>
    <d v="1965-08-21T00:00:00"/>
    <s v="Feminino"/>
    <s v="Sem Deficiência"/>
    <s v="JOÃO DE PAULA GAMA"/>
    <s v="JUDITH MARIA DE OLIVEIRA GAMA"/>
    <x v="0"/>
    <s v="Preta"/>
  </r>
  <r>
    <n v="205003"/>
    <n v="2"/>
    <x v="51"/>
    <x v="51"/>
    <s v="EM DOUTOR CÍCERO PENNA"/>
    <s v="Municipal"/>
    <s v="Urbana"/>
    <n v="1623054"/>
    <n v="173"/>
    <x v="0"/>
    <s v="Regular"/>
    <s v="Noite"/>
    <n v="2023007800371"/>
    <m/>
    <s v="PAULO ROBERTO DA SILVA"/>
    <d v="1976-10-20T00:00:00"/>
    <s v="Masculino"/>
    <s v="Sem Deficiência"/>
    <s v="RAIMUNDO LAURIANO DA SILVA"/>
    <s v="JOSEFINA DIAS DA SILVA"/>
    <x v="0"/>
    <s v="Preta"/>
  </r>
  <r>
    <n v="312002"/>
    <n v="3"/>
    <x v="58"/>
    <x v="58"/>
    <s v="EM ALCIDE DE GASPERI"/>
    <s v="Municipal"/>
    <s v="Urbana"/>
    <n v="1613402"/>
    <n v="171"/>
    <x v="0"/>
    <s v="Regular"/>
    <s v="Noite"/>
    <n v="2023017200066"/>
    <m/>
    <s v="RERRYAN FERNANDES DE ARAÚJO"/>
    <d v="2003-05-07T00:00:00"/>
    <s v="Masculino"/>
    <s v="Sem Deficiência"/>
    <s v="JOSÉ DO PATROCINIO GONÇALVES DE ARAÚJO"/>
    <s v="MARIA EDNA FERNANDES DA SILVA"/>
    <x v="0"/>
    <s v="Parda"/>
  </r>
  <r>
    <n v="622006"/>
    <n v="6"/>
    <x v="38"/>
    <x v="38"/>
    <s v="EM ANTENOR NASCENTES"/>
    <s v="Municipal"/>
    <s v="Urbana"/>
    <n v="1615254"/>
    <n v="171"/>
    <x v="0"/>
    <s v="Regular"/>
    <s v="Noite"/>
    <n v="2001054004045"/>
    <m/>
    <s v="MARCUS FERREIRA AZEVEDO DA SILVA"/>
    <d v="1997-02-25T00:00:00"/>
    <s v="Masculino"/>
    <s v="Sem Deficiência"/>
    <s v="SERGIO GOMES DA SILVA"/>
    <s v="SILVIA FERREIRA AZEVEDO DA SILVA"/>
    <x v="0"/>
    <s v="Parda"/>
  </r>
  <r>
    <n v="625701"/>
    <n v="6"/>
    <x v="101"/>
    <x v="101"/>
    <s v="CENTRO DE EDUCAÇÃO DE JOVENS E ADULTOS CEJA - ACARI"/>
    <s v="Municipal"/>
    <s v="Urbana"/>
    <n v="1608510"/>
    <n v="273"/>
    <x v="0"/>
    <s v="Regular"/>
    <s v="Noite"/>
    <n v="2004058106131"/>
    <m/>
    <s v="ROSILDA JORGE DO NASCIMENTO"/>
    <d v="1976-11-03T00:00:00"/>
    <s v="Feminino"/>
    <s v="Sem Deficiência"/>
    <s v="ANTÔNIO JORGE FILHO"/>
    <s v="MARIA ZACARIAS DO NASCIMENTO"/>
    <x v="1"/>
    <s v="Branca"/>
  </r>
  <r>
    <n v="410018"/>
    <n v="4"/>
    <x v="87"/>
    <x v="87"/>
    <s v="EM BERLIM"/>
    <s v="Municipal"/>
    <s v="Urbana"/>
    <n v="1613811"/>
    <n v="171"/>
    <x v="0"/>
    <s v="Regular"/>
    <s v="Noite"/>
    <n v="2023029100134"/>
    <m/>
    <s v="VALDEMIR JOSÉ DOS SANTOS"/>
    <d v="1973-05-06T00:00:00"/>
    <s v="Masculino"/>
    <s v="Sem Deficiência"/>
    <s v="VALDEMAR JOSÉ DOS SANTOS"/>
    <s v="JOSEFA MARIA DOS SANTOS"/>
    <x v="0"/>
    <s v="Parda"/>
  </r>
  <r>
    <n v="724026"/>
    <n v="7"/>
    <x v="16"/>
    <x v="16"/>
    <s v="EM EMBAIXADOR ÍTALO ZAPPA"/>
    <s v="Municipal"/>
    <s v="Urbana"/>
    <n v="1620406"/>
    <n v="171"/>
    <x v="0"/>
    <s v="Regular"/>
    <s v="Noite"/>
    <n v="2022103501046"/>
    <m/>
    <s v="MARIA MONICA ARAUJO SILVA"/>
    <d v="1976-12-04T00:00:00"/>
    <s v="Feminino"/>
    <s v="Sem Deficiência"/>
    <s v="RITA ARAUJO SILVA"/>
    <s v="JOAO DAMIAO DA SILVA"/>
    <x v="0"/>
    <s v="Branca"/>
  </r>
  <r>
    <n v="410007"/>
    <n v="4"/>
    <x v="15"/>
    <x v="15"/>
    <s v="EM PADRE MANUEL DA NÓBREGA"/>
    <s v="Municipal"/>
    <s v="Urbana"/>
    <n v="1609696"/>
    <n v="171"/>
    <x v="0"/>
    <s v="Regular"/>
    <s v="Noite"/>
    <n v="2023028051008"/>
    <m/>
    <s v="SEVERINA DOS SANTOS PEREIRA"/>
    <d v="1965-02-19T00:00:00"/>
    <s v="Feminino"/>
    <s v="Sem Deficiência"/>
    <s v="SEVERINO FERREIRA DOS SANTOS"/>
    <s v="MARIA BATISTA DOS SANTOS "/>
    <x v="0"/>
    <s v="Branca"/>
  </r>
  <r>
    <n v="204501"/>
    <n v="2"/>
    <x v="79"/>
    <x v="79"/>
    <s v="CIEP PRESIDENTE TANCREDO NEVES"/>
    <s v="Municipal"/>
    <s v="Urbana"/>
    <n v="1611258"/>
    <n v="171"/>
    <x v="0"/>
    <s v="Regular"/>
    <s v="Noite"/>
    <n v="2023007400551"/>
    <m/>
    <s v="RACHID EL HADDAD"/>
    <d v="1977-08-22T00:00:00"/>
    <s v="Masculino"/>
    <s v="Sem Deficiência"/>
    <s v="KHADIJA MAFTOUH"/>
    <s v="REGRAGUI EL HADDAD"/>
    <x v="1"/>
    <s v="Sem Informação"/>
  </r>
  <r>
    <n v="918508"/>
    <n v="9"/>
    <x v="36"/>
    <x v="36"/>
    <s v="CIEP DR. ERNESTO (CHE) GUEVARA"/>
    <s v="Municipal"/>
    <s v="Urbana"/>
    <n v="1618333"/>
    <n v="171"/>
    <x v="0"/>
    <s v="Regular"/>
    <s v="Noite"/>
    <n v="2019093200456"/>
    <m/>
    <s v="IVANAEL VICENTE "/>
    <d v="1972-03-06T00:00:00"/>
    <s v="Masculino"/>
    <s v="Sem Deficiência"/>
    <s v="MANOEL VICENTE"/>
    <s v="HELENA JOSÉ VICENTE"/>
    <x v="0"/>
    <s v="Branca"/>
  </r>
  <r>
    <n v="206014"/>
    <n v="2"/>
    <x v="99"/>
    <x v="99"/>
    <s v="EE MARLY FRÓES PEIXOTO"/>
    <s v="Municipal"/>
    <s v="Urbana"/>
    <n v="1604107"/>
    <n v="171"/>
    <x v="0"/>
    <s v="Regular"/>
    <s v="Manhã"/>
    <n v="2005006501622"/>
    <m/>
    <s v="IGOR DE OLIVEIRA TURINO"/>
    <d v="1998-02-16T00:00:00"/>
    <s v="Masculino"/>
    <s v=" Deficiência intelectual"/>
    <s v="WALMO SANTOS TURINO"/>
    <s v="FLAVIA MARIA DE OLIVEIRA"/>
    <x v="0"/>
    <s v="Parda"/>
  </r>
  <r>
    <n v="430701"/>
    <n v="4"/>
    <x v="19"/>
    <x v="19"/>
    <s v="CENTRO DE EDUCAÇÃO DE JOVENS E ADULTOS CEJA - MARÉ"/>
    <s v="Municipal"/>
    <s v="Urbana"/>
    <n v="1616766"/>
    <n v="273"/>
    <x v="0"/>
    <s v="Regular"/>
    <s v="Noite"/>
    <n v="2022143600886"/>
    <m/>
    <s v="MARIA DE CARVALHO OLIVEIRA"/>
    <d v="1978-11-24T00:00:00"/>
    <s v="Feminino"/>
    <s v="Sem Deficiência"/>
    <s v="MANOEL OLIVEIRA DE SOUSA"/>
    <s v="ANTONIA FERREIRA DE CARVALHO"/>
    <x v="0"/>
    <s v="Branca"/>
  </r>
  <r>
    <n v="313029"/>
    <n v="3"/>
    <x v="89"/>
    <x v="89"/>
    <s v="EM THOMAS MANN"/>
    <s v="Municipal"/>
    <s v="Urbana"/>
    <n v="1615662"/>
    <n v="171"/>
    <x v="0"/>
    <s v="Regular"/>
    <s v="Noite"/>
    <n v="2022024300030"/>
    <m/>
    <s v="ALEXSANDRA MARIA DE OLIVEIRA"/>
    <d v="1972-12-23T00:00:00"/>
    <s v="Feminino"/>
    <s v="Sem Deficiência"/>
    <s v="NOBERTO BENTO DE OLIVEIRA"/>
    <s v="ISAURA MARIA DE OLIVEIRA"/>
    <x v="0"/>
    <s v="Parda"/>
  </r>
  <r>
    <n v="209003"/>
    <n v="2"/>
    <x v="74"/>
    <x v="74"/>
    <s v="EM FRANCISCO DE CASTRO"/>
    <s v="Municipal"/>
    <s v="Urbana"/>
    <n v="1616217"/>
    <n v="172"/>
    <x v="0"/>
    <s v="Regular"/>
    <s v="Tarde"/>
    <n v="2012025801779"/>
    <m/>
    <s v="JOÃO VITOR CUSTODIO DA SILVA"/>
    <d v="2007-07-22T00:00:00"/>
    <s v="Masculino"/>
    <s v=" Deficiência intelectual"/>
    <s v="NÃO DECLARADO"/>
    <s v="DANIELE CUSTODIO DA SILVA"/>
    <x v="0"/>
    <s v="Não declarada"/>
  </r>
  <r>
    <n v="918505"/>
    <n v="9"/>
    <x v="9"/>
    <x v="9"/>
    <s v="CIEP ANITA MALFATTI"/>
    <s v="Municipal"/>
    <s v="Urbana"/>
    <n v="1615590"/>
    <n v="171"/>
    <x v="0"/>
    <s v="Regular"/>
    <s v="Noite"/>
    <n v="2023092900070"/>
    <m/>
    <s v="APARECIDA SANTANA DE PAULA"/>
    <d v="1966-06-15T00:00:00"/>
    <s v="Feminino"/>
    <s v="Sem Deficiência"/>
    <s v="JOSÉ TOMAZ DE PAULA"/>
    <s v="DOLORES SANTANA"/>
    <x v="0"/>
    <s v="Preta"/>
  </r>
  <r>
    <n v="227004"/>
    <n v="2"/>
    <x v="77"/>
    <x v="77"/>
    <s v="EM RINALDO DE LAMARE"/>
    <s v="Municipal"/>
    <s v="Urbana"/>
    <n v="1599198"/>
    <n v="172"/>
    <x v="0"/>
    <s v="Regular"/>
    <s v="Noite"/>
    <n v="2023126402964"/>
    <m/>
    <s v="FRANCISCA EUDEA SOUSA TORRES"/>
    <d v="1992-07-28T00:00:00"/>
    <s v="Feminino"/>
    <s v="Sem Deficiência"/>
    <s v="JOSÉ VALDIR BEZERRA DE SOUSA "/>
    <s v="MARIA EROTILDE TORRES DE SOUSA"/>
    <x v="2"/>
    <s v="Branca"/>
  </r>
  <r>
    <n v="622006"/>
    <n v="6"/>
    <x v="38"/>
    <x v="38"/>
    <s v="EM ANTENOR NASCENTES"/>
    <s v="Municipal"/>
    <s v="Urbana"/>
    <n v="1615254"/>
    <n v="171"/>
    <x v="0"/>
    <s v="Regular"/>
    <s v="Noite"/>
    <n v="2013051706484"/>
    <m/>
    <s v="TEREZINHA DE JESUS GOMES ALVES"/>
    <d v="1959-03-12T00:00:00"/>
    <s v="Feminino"/>
    <s v="Sem Deficiência"/>
    <s v="ALBERTO MANOEL ALVES"/>
    <s v="PHILOMENA MANOEL ALVES"/>
    <x v="1"/>
    <s v="Parda"/>
  </r>
  <r>
    <n v="101501"/>
    <n v="1"/>
    <x v="46"/>
    <x v="46"/>
    <s v="CIEP HENFIL"/>
    <s v="Municipal"/>
    <s v="Urbana"/>
    <n v="1613099"/>
    <n v="171"/>
    <x v="0"/>
    <s v="Regular"/>
    <s v="Noite"/>
    <n v="2023001100300"/>
    <m/>
    <s v="IVANILDO MARINHO ALVES"/>
    <d v="1965-12-08T00:00:00"/>
    <s v="Masculino"/>
    <s v="Sem Deficiência"/>
    <s v="JOAQUIM MARINHO ALVES"/>
    <s v="ODILHA DE SANTANA ALVES"/>
    <x v="0"/>
    <s v="Parda"/>
  </r>
  <r>
    <n v="724026"/>
    <n v="7"/>
    <x v="16"/>
    <x v="16"/>
    <s v="EM EMBAIXADOR ÍTALO ZAPPA"/>
    <s v="Municipal"/>
    <s v="Urbana"/>
    <n v="1620406"/>
    <n v="171"/>
    <x v="0"/>
    <s v="Regular"/>
    <s v="Noite"/>
    <n v="2015103500829"/>
    <m/>
    <s v="MARIA DAS DORES DOS SANTOS"/>
    <d v="1980-11-15T00:00:00"/>
    <s v="Feminino"/>
    <s v="Sem Deficiência"/>
    <s v="ANTONIO GUILHERME DOS SANTOS"/>
    <s v="MARIA LUIZA DA CONCEIÇÃO"/>
    <x v="0"/>
    <s v="Branca"/>
  </r>
  <r>
    <n v="625005"/>
    <n v="6"/>
    <x v="57"/>
    <x v="57"/>
    <s v="EM CHARLES ANDERSON WEAVER"/>
    <s v="Municipal"/>
    <s v="Urbana"/>
    <n v="1605114"/>
    <n v="171"/>
    <x v="0"/>
    <s v="Regular"/>
    <s v="Noite"/>
    <n v="2008029950924"/>
    <m/>
    <s v="ADRIELLY BARBOZA SILVA"/>
    <d v="2003-05-22T00:00:00"/>
    <s v="Feminino"/>
    <s v="Sem Deficiência"/>
    <s v="ADRIANO DE SOUZA SILVA"/>
    <s v="FERNANDA MARILIA PONTES BARBOZA"/>
    <x v="0"/>
    <s v="Parda"/>
  </r>
  <r>
    <n v="410018"/>
    <n v="4"/>
    <x v="87"/>
    <x v="87"/>
    <s v="EM BERLIM"/>
    <s v="Municipal"/>
    <s v="Urbana"/>
    <n v="1613811"/>
    <n v="171"/>
    <x v="0"/>
    <s v="Regular"/>
    <s v="Noite"/>
    <n v="2021029100375"/>
    <m/>
    <s v="ANTONIO NASCIMENTO DE MELO"/>
    <d v="1980-03-01T00:00:00"/>
    <s v="Masculino"/>
    <s v="Sem Deficiência"/>
    <s v="ELIAS ALVES DE MELO"/>
    <s v="MARIA DO NASCIMENTO DE MELO"/>
    <x v="0"/>
    <s v="Branca"/>
  </r>
  <r>
    <n v="716203"/>
    <n v="7"/>
    <x v="26"/>
    <x v="26"/>
    <s v="CIEP PROFESSOR LAURO DE OLIVEIRA LIMA"/>
    <s v="Municipal"/>
    <s v="Urbana"/>
    <n v="1619780"/>
    <n v="172"/>
    <x v="0"/>
    <s v="Regular"/>
    <s v="Noite"/>
    <n v="2023065900382"/>
    <m/>
    <s v="LUZINETE DE OLIVEIRA SILVA"/>
    <d v="1965-10-25T00:00:00"/>
    <s v="Feminino"/>
    <s v="Sem Deficiência"/>
    <s v="LUZIA MARIA DE OLIVEIRA"/>
    <s v="ANTONIO FRANCISCO DE OLIVEIRA"/>
    <x v="0"/>
    <s v="Não declarada"/>
  </r>
  <r>
    <n v="1019047"/>
    <n v="10"/>
    <x v="50"/>
    <x v="50"/>
    <s v="EM JOAQUIM DA SILVA GOMES"/>
    <s v="Municipal"/>
    <s v="Urbana"/>
    <n v="1598925"/>
    <n v="171"/>
    <x v="0"/>
    <s v="Regular"/>
    <s v="Noite"/>
    <n v="2021098700297"/>
    <m/>
    <s v="VIVIANE VIEIRA AGUIRRE CORRÊA"/>
    <d v="1984-12-14T00:00:00"/>
    <s v="Feminino"/>
    <s v="Sem Deficiência"/>
    <s v="EDVALDO TEOFILO CORREA"/>
    <s v="ELISA VIEIRA AGUIRRE"/>
    <x v="2"/>
    <s v="Parda"/>
  </r>
  <r>
    <n v="312022"/>
    <n v="3"/>
    <x v="61"/>
    <x v="61"/>
    <s v="EM RUBENS BERARDO"/>
    <s v="Municipal"/>
    <s v="Urbana"/>
    <n v="1616254"/>
    <n v="171"/>
    <x v="0"/>
    <s v="Regular"/>
    <s v="Noite"/>
    <n v="2021019200318"/>
    <m/>
    <s v="ROSA FRANCISCA DE SENA"/>
    <d v="1970-06-22T00:00:00"/>
    <s v="Feminino"/>
    <s v="Sem Deficiência"/>
    <s v="MANOEL FRANCISCO DE SENA NETO"/>
    <s v="SEVERINA JOANA DE SENA"/>
    <x v="0"/>
    <s v="Parda"/>
  </r>
  <r>
    <n v="716211"/>
    <n v="7"/>
    <x v="32"/>
    <x v="32"/>
    <s v="CIEP COMPOSITOR DONGA"/>
    <s v="Municipal"/>
    <s v="Urbana"/>
    <n v="1619507"/>
    <n v="171"/>
    <x v="0"/>
    <s v="Regular"/>
    <s v="Noite"/>
    <n v="2009064050011"/>
    <m/>
    <s v="MARLON SOUZA DE FIGUEIREDO"/>
    <d v="2002-11-06T00:00:00"/>
    <s v="Masculino"/>
    <s v=" Deficiência intelectual"/>
    <s v="JOSE ROBERTO DE FIGUEIREDO"/>
    <s v="SIMONE CORREA DE SOUZA"/>
    <x v="1"/>
    <s v="Parda"/>
  </r>
  <r>
    <n v="625005"/>
    <n v="6"/>
    <x v="57"/>
    <x v="57"/>
    <s v="EM CHARLES ANDERSON WEAVER"/>
    <s v="Municipal"/>
    <s v="Urbana"/>
    <n v="1605114"/>
    <n v="171"/>
    <x v="0"/>
    <s v="Regular"/>
    <s v="Noite"/>
    <n v="2008058102413"/>
    <m/>
    <s v="MARIA DE CARVALHO MENDES DA SILVA"/>
    <d v="1970-04-11T00:00:00"/>
    <s v="Feminino"/>
    <s v="Sem Deficiência"/>
    <s v="SEBASTIÃO MENDES"/>
    <s v="MARGARIDA DE CARVALHO MENDES"/>
    <x v="0"/>
    <s v="Branca"/>
  </r>
  <r>
    <n v="724026"/>
    <n v="7"/>
    <x v="16"/>
    <x v="16"/>
    <s v="EM EMBAIXADOR ÍTALO ZAPPA"/>
    <s v="Municipal"/>
    <s v="Urbana"/>
    <n v="1620406"/>
    <n v="171"/>
    <x v="0"/>
    <s v="Regular"/>
    <s v="Noite"/>
    <n v="2018103500742"/>
    <m/>
    <s v="FRANCISCO LIMA BEZERRA"/>
    <d v="1969-03-11T00:00:00"/>
    <s v="Masculino"/>
    <s v="Sem Deficiência"/>
    <s v="RAIMUNDO BEZERRA DA SILVA"/>
    <s v="ANA LIMA BEZERRA"/>
    <x v="0"/>
    <s v="Parda"/>
  </r>
  <r>
    <n v="312014"/>
    <n v="3"/>
    <x v="1"/>
    <x v="1"/>
    <s v="EM NEREU SAMPAIO"/>
    <s v="Municipal"/>
    <s v="Urbana"/>
    <n v="1616964"/>
    <n v="172"/>
    <x v="0"/>
    <s v="Regular"/>
    <s v="Noite"/>
    <n v="2005018403973"/>
    <m/>
    <s v="MARIA JOSÉ DA SILVA SOARES"/>
    <d v="1960-11-26T00:00:00"/>
    <s v="Feminino"/>
    <s v="Sem Deficiência"/>
    <s v="SEVERINO DA SILVA SOARES"/>
    <s v="BENICE SUPRIANO SOARES"/>
    <x v="1"/>
    <s v="Branca"/>
  </r>
  <r>
    <n v="1019047"/>
    <n v="10"/>
    <x v="50"/>
    <x v="50"/>
    <s v="EM JOAQUIM DA SILVA GOMES"/>
    <s v="Municipal"/>
    <s v="Urbana"/>
    <n v="1598927"/>
    <n v="172"/>
    <x v="0"/>
    <s v="Regular"/>
    <s v="Noite"/>
    <n v="2012101400822"/>
    <m/>
    <s v="GEOVANA COSTA PITTA"/>
    <d v="2007-09-22T00:00:00"/>
    <s v="Feminino"/>
    <s v="Sem Deficiência"/>
    <s v="JAILSON BRAGA PITTA"/>
    <s v="VANESSA COSTA MENDES"/>
    <x v="2"/>
    <s v="Parda"/>
  </r>
  <r>
    <n v="918033"/>
    <n v="9"/>
    <x v="17"/>
    <x v="17"/>
    <s v="EM PROFESSOR GILBERTO BENTO DA SILVA"/>
    <s v="Municipal"/>
    <s v="Urbana"/>
    <n v="1599032"/>
    <n v="171"/>
    <x v="0"/>
    <s v="Regular"/>
    <s v="Noite"/>
    <n v="2009087304931"/>
    <m/>
    <s v="ALTAIR JANUARIO DAS DORES"/>
    <d v="1960-05-02T00:00:00"/>
    <s v="Masculino"/>
    <s v="Sem Deficiência"/>
    <s v="MANOELINO JANUARIO DAS DORES"/>
    <s v="MARIA APARECIDA DA SILVA"/>
    <x v="0"/>
    <s v="Preta"/>
  </r>
  <r>
    <n v="431502"/>
    <n v="4"/>
    <x v="11"/>
    <x v="11"/>
    <s v="CIEP GRACILIANO RAMOS"/>
    <s v="Municipal"/>
    <s v="Urbana"/>
    <n v="1622393"/>
    <n v="171"/>
    <x v="0"/>
    <s v="Regular"/>
    <s v="Noite"/>
    <n v="2023036000557"/>
    <m/>
    <s v="JOSÉ LIVONIO DE CARVALHO"/>
    <d v="1975-12-27T00:00:00"/>
    <s v="Masculino"/>
    <s v="Sem Deficiência"/>
    <s v="ANDRÉ SEVERIANO BATISTA"/>
    <s v="MARIA BATISTA DE CARVALHO"/>
    <x v="1"/>
    <s v="Branca"/>
  </r>
  <r>
    <n v="622006"/>
    <n v="6"/>
    <x v="38"/>
    <x v="38"/>
    <s v="EM ANTENOR NASCENTES"/>
    <s v="Municipal"/>
    <s v="Urbana"/>
    <n v="1615254"/>
    <n v="171"/>
    <x v="0"/>
    <s v="Regular"/>
    <s v="Noite"/>
    <n v="2016051700251"/>
    <m/>
    <s v="VIVIANE COSTA FELINTO"/>
    <d v="1990-08-03T00:00:00"/>
    <s v="Feminino"/>
    <s v="Sem Deficiência"/>
    <s v="SEBASTIÃO FELINTO"/>
    <s v="ANA MARIA ALVES DA COSTA"/>
    <x v="2"/>
    <s v="Parda"/>
  </r>
  <r>
    <n v="410021"/>
    <n v="4"/>
    <x v="44"/>
    <x v="44"/>
    <s v="EM BRASIL"/>
    <s v="Municipal"/>
    <s v="Urbana"/>
    <n v="1613561"/>
    <n v="171"/>
    <x v="0"/>
    <s v="Regular"/>
    <s v="Noite"/>
    <n v="2004034203764"/>
    <m/>
    <s v="LUCIENE ADÃO DA SILVA"/>
    <d v="1983-12-08T00:00:00"/>
    <s v="Feminino"/>
    <s v="Sem Deficiência"/>
    <s v="NÃO DECLARADO"/>
    <s v="IZAURA ADÃO DA SILVA"/>
    <x v="0"/>
    <s v="Sem Informação"/>
  </r>
  <r>
    <n v="716203"/>
    <n v="7"/>
    <x v="26"/>
    <x v="26"/>
    <s v="CIEP PROFESSOR LAURO DE OLIVEIRA LIMA"/>
    <s v="Municipal"/>
    <s v="Urbana"/>
    <n v="1619782"/>
    <n v="174"/>
    <x v="0"/>
    <s v="Regular"/>
    <s v="Noite"/>
    <n v="2023065900790"/>
    <m/>
    <s v="SONIA MARCIA FERNANDO"/>
    <d v="1977-01-07T00:00:00"/>
    <s v="Feminino"/>
    <s v="Sem Deficiência"/>
    <s v="PAULO RAUL FERNANDO"/>
    <s v="MARILIA PINTO DE OLIVEIRA"/>
    <x v="1"/>
    <s v="Parda"/>
  </r>
  <r>
    <n v="918041"/>
    <n v="9"/>
    <x v="59"/>
    <x v="59"/>
    <s v="EM ANTONIA VARGAS CUQUEJO"/>
    <s v="Municipal"/>
    <s v="Urbana"/>
    <n v="1610785"/>
    <n v="171"/>
    <x v="0"/>
    <s v="Regular"/>
    <s v="Noite"/>
    <n v="2002093402712"/>
    <m/>
    <s v="PATRICK DE SOUZA SIQUEIRA"/>
    <d v="1992-02-14T00:00:00"/>
    <s v="Masculino"/>
    <s v="*Deficiência múltipla"/>
    <s v="FRANCISCO DE ASSIS SIQUEIRA"/>
    <s v="NORMA DE SOUZA SIQUEIRA"/>
    <x v="0"/>
    <s v="Branca"/>
  </r>
  <r>
    <n v="206502"/>
    <n v="2"/>
    <x v="71"/>
    <x v="71"/>
    <s v="CIEP NAÇÃO RUBRO NEGRA"/>
    <s v="Municipal"/>
    <s v="Urbana"/>
    <n v="1623101"/>
    <n v="171"/>
    <x v="0"/>
    <s v="Regular"/>
    <s v="Noite"/>
    <n v="2023011200706"/>
    <m/>
    <s v="JOSÉ ELIAS LOPES RODRIGUES"/>
    <d v="1970-11-26T00:00:00"/>
    <s v="Masculino"/>
    <s v="Sem Deficiência"/>
    <s v="JACIRA LOPES RODRIGUES"/>
    <s v="MANOEL RODRIGUES"/>
    <x v="0"/>
    <s v="Branca"/>
  </r>
  <r>
    <n v="1120019"/>
    <n v="11"/>
    <x v="37"/>
    <x v="37"/>
    <s v="EM RODRIGO OTÁVIO"/>
    <s v="Municipal"/>
    <s v="Urbana"/>
    <n v="1620849"/>
    <n v="171"/>
    <x v="0"/>
    <s v="Regular"/>
    <s v="Noite"/>
    <n v="2008065950416"/>
    <m/>
    <s v="CELIA LEMOS DAS MERCES"/>
    <d v="1962-04-25T00:00:00"/>
    <s v="Feminino"/>
    <s v="Sem Deficiência"/>
    <s v="FLORIMUNDO JOAQUIM DAS MERCES"/>
    <s v="ADELINA LEMOS DAS MERCES"/>
    <x v="1"/>
    <s v="Pard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00046602143"/>
    <m/>
    <s v="DIEGO CASTRO RIBEIRO"/>
    <d v="1986-08-24T00:00:00"/>
    <s v="Masculino"/>
    <s v="  Transtorno do espectro autista"/>
    <s v="MARLENIRIO JOSE DOS SANTOS"/>
    <s v="RITA DE CASSIA CASTRO RIBEIRO"/>
    <x v="0"/>
    <s v="Não declarada"/>
  </r>
  <r>
    <n v="515016"/>
    <n v="5"/>
    <x v="105"/>
    <x v="105"/>
    <s v="EM RAJA GABAGLIA"/>
    <s v="Municipal"/>
    <s v="Urbana"/>
    <n v="1599814"/>
    <n v="171"/>
    <x v="0"/>
    <s v="Regular"/>
    <s v="Noite"/>
    <n v="2014046100164"/>
    <m/>
    <s v="ANA BEATRIZ CABRAL DA SILVA"/>
    <d v="1995-05-05T00:00:00"/>
    <s v="Feminino"/>
    <s v="Sem Deficiência"/>
    <s v="LAURO MENDES DA SILVA"/>
    <s v="IVONE CRISTINA SANTOS CABRAL MOTTA"/>
    <x v="1"/>
    <s v="Branca"/>
  </r>
  <r>
    <n v="206502"/>
    <n v="2"/>
    <x v="71"/>
    <x v="71"/>
    <s v="CIEP NAÇÃO RUBRO NEGRA"/>
    <s v="Municipal"/>
    <s v="Urbana"/>
    <n v="1623101"/>
    <n v="171"/>
    <x v="0"/>
    <s v="Regular"/>
    <s v="Noite"/>
    <n v="2005011205041"/>
    <m/>
    <s v="ADALBERTO HIGINO DE QUEIROZ"/>
    <d v="1967-03-17T00:00:00"/>
    <s v="Masculino"/>
    <s v="Sem Deficiência"/>
    <s v="PEDRO HIGINO DE QUEIROZ"/>
    <s v="LINDALVA ESTELINA DE SALES"/>
    <x v="1"/>
    <s v="Branca"/>
  </r>
  <r>
    <n v="411015"/>
    <n v="4"/>
    <x v="72"/>
    <x v="72"/>
    <s v="EM SUÍÇA"/>
    <s v="Municipal"/>
    <s v="Urbana"/>
    <n v="1601778"/>
    <n v="171"/>
    <x v="0"/>
    <s v="Regular"/>
    <s v="Noite"/>
    <n v="2011031901331"/>
    <m/>
    <s v="EMANUEL FERNANDES DOS SANTOS"/>
    <d v="2007-02-25T00:00:00"/>
    <s v="Masculino"/>
    <s v="Sem Deficiência"/>
    <s v="MANOEL CARLOS RIBEIRO DOS SANTOS"/>
    <s v="CÁTIA CILENE FERNANDES"/>
    <x v="0"/>
    <s v="Parda"/>
  </r>
  <r>
    <n v="209003"/>
    <n v="2"/>
    <x v="74"/>
    <x v="74"/>
    <s v="EM FRANCISCO DE CASTRO"/>
    <s v="Municipal"/>
    <s v="Urbana"/>
    <n v="1616217"/>
    <n v="172"/>
    <x v="0"/>
    <s v="Regular"/>
    <s v="Tarde"/>
    <n v="2002011409963"/>
    <m/>
    <s v="LUÍS CARLOS GOMES DA SILVA JUNIOR"/>
    <d v="1990-03-16T00:00:00"/>
    <s v="Masculino"/>
    <s v=" Deficiência intelectual"/>
    <s v="LUIS CARLOS GOMES DA SILVA"/>
    <s v="SILVIA LILIANE TAVARES"/>
    <x v="0"/>
    <s v="Branca"/>
  </r>
  <r>
    <n v="102505"/>
    <n v="1"/>
    <x v="30"/>
    <x v="30"/>
    <s v="CIEP JOSÉ PEDRO VARELA"/>
    <s v="Municipal"/>
    <s v="Urbana"/>
    <n v="1613578"/>
    <n v="171"/>
    <x v="0"/>
    <s v="Regular"/>
    <s v="Noite"/>
    <n v="2005002404291"/>
    <m/>
    <s v="ROSENILDES SAMPAIO CONCEIÇÃO"/>
    <d v="1960-03-20T00:00:00"/>
    <s v="Feminino"/>
    <s v="Sem Deficiência"/>
    <s v="PETRONÍLIO CONCEIÇÃO"/>
    <s v="DILZA SOUZA SAMPAIO CONCEIÇÃO"/>
    <x v="0"/>
    <s v="Preta"/>
  </r>
  <r>
    <n v="313051"/>
    <n v="3"/>
    <x v="60"/>
    <x v="60"/>
    <s v="EM ALAGOAS"/>
    <s v="Municipal"/>
    <s v="Urbana"/>
    <n v="1618845"/>
    <n v="171"/>
    <x v="0"/>
    <s v="Regular"/>
    <s v="Noite"/>
    <n v="2023026500603"/>
    <m/>
    <s v="NORMA DE FATIMA DE SOUZA"/>
    <d v="1951-05-25T00:00:00"/>
    <s v="Masculino"/>
    <s v="Sem Deficiência"/>
    <s v="JOAQUIM ALVES DE SOUZA"/>
    <s v="ANA MARCELINA DE SOUZA"/>
    <x v="1"/>
    <s v="Não declarada"/>
  </r>
  <r>
    <n v="208012"/>
    <n v="2"/>
    <x v="102"/>
    <x v="102"/>
    <s v="EM ORSINA DA FONSECA"/>
    <s v="Municipal"/>
    <s v="Urbana"/>
    <n v="1602497"/>
    <n v="171"/>
    <x v="0"/>
    <s v="Regular"/>
    <s v="Noite"/>
    <n v="2012013602873"/>
    <m/>
    <s v="ELISANGELA DA CONCEIÇÃO BATISTA"/>
    <d v="1979-05-29T00:00:00"/>
    <s v="Feminino"/>
    <s v="Sem Deficiência"/>
    <s v="ORLANDO BATISTA"/>
    <s v="ELIANE MARIA DA CONCEIÇÃO"/>
    <x v="0"/>
    <s v="Parda"/>
  </r>
  <r>
    <n v="1202701"/>
    <n v="12"/>
    <x v="91"/>
    <x v="91"/>
    <s v="CREJA - CENTRO MUNICIPAL DE REFERÊNCIA DE EDUCAÇÃO DE JOVENS E ADULTOS"/>
    <s v="Municipal"/>
    <s v="Urbana"/>
    <n v="1614118"/>
    <n v="271"/>
    <x v="0"/>
    <s v="Regular"/>
    <s v="Manhã"/>
    <n v="2013001480156"/>
    <m/>
    <s v="LUANE LUISE MELO MARTINS DE MEDEIROS"/>
    <d v="2007-07-03T00:00:00"/>
    <s v="Feminino"/>
    <s v=" Deficiência intelectual"/>
    <s v="LUIZ MARTINS DE MEDEIROS"/>
    <s v="LAUDECI MEDEIROS DE MELO"/>
    <x v="1"/>
    <s v="Branca"/>
  </r>
  <r>
    <n v="431018"/>
    <n v="4"/>
    <x v="85"/>
    <x v="85"/>
    <s v="EM REPÚBLICA DO LÍBANO"/>
    <s v="Municipal"/>
    <s v="Urbana"/>
    <n v="1619087"/>
    <n v="171"/>
    <x v="0"/>
    <s v="Regular"/>
    <s v="Noite"/>
    <n v="2022034600231"/>
    <m/>
    <s v="ROGER DOS SANTOS"/>
    <d v="1967-10-20T00:00:00"/>
    <s v="Masculino"/>
    <s v="Sem Deficiência"/>
    <s v="ANNA VICENTE DOS SANTOS"/>
    <s v="GERALDO NAZARIO DOS SANTOS"/>
    <x v="0"/>
    <s v="Preta"/>
  </r>
  <r>
    <n v="1120012"/>
    <n v="11"/>
    <x v="93"/>
    <x v="93"/>
    <s v="EM BRIGADEIRO EDUARDO GOMES"/>
    <s v="Municipal"/>
    <s v="Urbana"/>
    <n v="1617238"/>
    <n v="171"/>
    <x v="0"/>
    <s v="Regular"/>
    <s v="Manhã"/>
    <n v="2002038100602"/>
    <m/>
    <s v="ANDRÉ LUIZ IRENO NARDACCI"/>
    <d v="1992-08-26T00:00:00"/>
    <s v="Masculino"/>
    <s v="  Transtorno do espectro autista"/>
    <s v="VILSON NARDACCI"/>
    <s v="CELINA MARIA IRENO NARDACCI"/>
    <x v="0"/>
    <s v="Parda"/>
  </r>
  <r>
    <n v="1120019"/>
    <n v="11"/>
    <x v="37"/>
    <x v="37"/>
    <s v="EM RODRIGO OTÁVIO"/>
    <s v="Municipal"/>
    <s v="Urbana"/>
    <n v="1620849"/>
    <n v="171"/>
    <x v="0"/>
    <s v="Regular"/>
    <s v="Noite"/>
    <n v="2020037900051"/>
    <m/>
    <s v="JOSÉ CARLOS BARCELOS DA SILVA"/>
    <d v="1980-09-29T00:00:00"/>
    <s v="Masculino"/>
    <s v="Sem Deficiência"/>
    <s v="WALTER INÁCIO RANGEL DA SILVA"/>
    <s v="CLAUNICE BARCELOS"/>
    <x v="1"/>
    <s v="Parda"/>
  </r>
  <r>
    <n v="1019047"/>
    <n v="10"/>
    <x v="50"/>
    <x v="50"/>
    <s v="EM JOAQUIM DA SILVA GOMES"/>
    <s v="Municipal"/>
    <s v="Urbana"/>
    <n v="1598925"/>
    <n v="171"/>
    <x v="0"/>
    <s v="Regular"/>
    <s v="Noite"/>
    <n v="2022098700066"/>
    <m/>
    <s v="CELIA REGINA DE SOUZA FERNANDES"/>
    <d v="1971-04-01T00:00:00"/>
    <s v="Feminino"/>
    <s v="Sem Deficiência"/>
    <s v="MIGUEL BRAZ FERNANDES"/>
    <s v="ZENI DE SOUZA FERNANDES"/>
    <x v="2"/>
    <s v="Parda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23065951939"/>
    <m/>
    <s v="MARIA HELENA PEREIRA LIMA"/>
    <d v="1970-08-19T00:00:00"/>
    <s v="Feminino"/>
    <s v="Sem Deficiência"/>
    <s v="JULIA PEREIRA DE OLIVEIRA"/>
    <s v="PEDRO FERREIRA LIMA"/>
    <x v="0"/>
    <s v="Não declarada"/>
  </r>
  <r>
    <n v="208501"/>
    <n v="2"/>
    <x v="78"/>
    <x v="78"/>
    <s v="CIEP SAMUEL WAINER"/>
    <s v="Municipal"/>
    <s v="Urbana"/>
    <n v="1609307"/>
    <n v="171"/>
    <x v="0"/>
    <s v="Regular"/>
    <s v="Noite"/>
    <n v="2023013600311"/>
    <m/>
    <s v="JOSIVAN SEVERINO DA SILVA"/>
    <d v="1978-12-22T00:00:00"/>
    <s v="Masculino"/>
    <s v="Sem Deficiência"/>
    <s v="SEVERINO JOÃO DA SILVA"/>
    <s v="MARIA ALICE FERREIRA DA SILVA"/>
    <x v="1"/>
    <s v="Sem Informação"/>
  </r>
  <r>
    <n v="431502"/>
    <n v="4"/>
    <x v="11"/>
    <x v="11"/>
    <s v="CIEP GRACILIANO RAMOS"/>
    <s v="Municipal"/>
    <s v="Urbana"/>
    <n v="1622393"/>
    <n v="171"/>
    <x v="0"/>
    <s v="Regular"/>
    <s v="Noite"/>
    <n v="2005035002477"/>
    <m/>
    <s v="MARCELO DA SILVA PINTO"/>
    <d v="1991-04-02T00:00:00"/>
    <s v="Masculino"/>
    <s v="Sem Deficiência"/>
    <s v="PAULO ROBERTO PINTO"/>
    <s v="MARIA DA PENHA DA SILVA"/>
    <x v="2"/>
    <s v="Preta"/>
  </r>
  <r>
    <n v="724502"/>
    <n v="7"/>
    <x v="52"/>
    <x v="52"/>
    <s v="CIEP MARGARET MEE"/>
    <s v="Municipal"/>
    <s v="Urbana"/>
    <n v="1617118"/>
    <n v="171"/>
    <x v="0"/>
    <s v="Regular"/>
    <s v="Noite"/>
    <n v="2023069400392"/>
    <m/>
    <s v="ANA CRISTINA DE ANDRADE ARAUJO"/>
    <d v="1976-01-20T00:00:00"/>
    <s v="Feminino"/>
    <s v="Sem Deficiência"/>
    <s v="LAURINETE DE ANDRADE ARAUJO"/>
    <s v="JOSÉ JOAQUIM DE ARAUJO FILHO"/>
    <x v="0"/>
    <s v="Preta"/>
  </r>
  <r>
    <n v="817027"/>
    <n v="8"/>
    <x v="24"/>
    <x v="24"/>
    <s v="EM HENRIQUE DE MAGALHÃES"/>
    <s v="Municipal"/>
    <s v="Urbana"/>
    <n v="1608367"/>
    <n v="171"/>
    <x v="0"/>
    <s v="Regular"/>
    <s v="Noite"/>
    <n v="2018076980173"/>
    <m/>
    <s v="JUREMA PEREIRA DE OLIVEIRA"/>
    <d v="1972-07-24T00:00:00"/>
    <s v="Feminino"/>
    <s v="Sem Deficiência"/>
    <s v="LUIZ CARLOS EMILIANO DE OLIVEIRA"/>
    <s v="MARILDA PEREIRA DE OLIVEIRA"/>
    <x v="0"/>
    <s v="Preta"/>
  </r>
  <r>
    <n v="312031"/>
    <n v="3"/>
    <x v="66"/>
    <x v="66"/>
    <s v="EM EURICO SALLES"/>
    <s v="Municipal"/>
    <s v="Urbana"/>
    <n v="1612131"/>
    <n v="171"/>
    <x v="0"/>
    <s v="Regular"/>
    <s v="Noite"/>
    <n v="2023020150457"/>
    <m/>
    <s v="MONICA VIRGINIA DOS ANJOS"/>
    <d v="1973-06-27T00:00:00"/>
    <s v="Feminino"/>
    <s v="Sem Deficiência"/>
    <s v="RITA MARIA CORREIA"/>
    <s v="MANOEL VIRGINIO DOS ANJOS"/>
    <x v="0"/>
    <s v="Branca"/>
  </r>
  <r>
    <n v="1026008"/>
    <n v="10"/>
    <x v="43"/>
    <x v="43"/>
    <s v="EM ENGENHEIRO GASTÃO RANGEL"/>
    <s v="Municipal"/>
    <s v="Urbana"/>
    <n v="1613008"/>
    <n v="171"/>
    <x v="0"/>
    <s v="Regular"/>
    <s v="Noite"/>
    <n v="2023102400538"/>
    <m/>
    <s v="EGNALDO DA CONCEIÇÃO CASTRO"/>
    <d v="1981-09-22T00:00:00"/>
    <s v="Feminino"/>
    <s v="Sem Deficiência"/>
    <s v="EDNALDO FRANCISCO DE CASTRO"/>
    <s v="MAURINA HILDA ANGELA DA CONCEIÇÃO"/>
    <x v="2"/>
    <s v="Preta"/>
  </r>
  <r>
    <n v="206502"/>
    <n v="2"/>
    <x v="71"/>
    <x v="71"/>
    <s v="CIEP NAÇÃO RUBRO NEGRA"/>
    <s v="Municipal"/>
    <s v="Urbana"/>
    <n v="1623101"/>
    <n v="171"/>
    <x v="0"/>
    <s v="Regular"/>
    <s v="Noite"/>
    <n v="2023011200498"/>
    <m/>
    <s v="HOSANA DOS SANTOS"/>
    <d v="1978-03-21T00:00:00"/>
    <s v="Feminino"/>
    <s v="Sem Deficiência"/>
    <s v="JOSÉ FRANCISCO DOS SANTOS"/>
    <s v="ANA SEVERINA DOS SANTOS"/>
    <x v="0"/>
    <s v="Sem Informação"/>
  </r>
  <r>
    <n v="430201"/>
    <n v="4"/>
    <x v="0"/>
    <x v="0"/>
    <s v="CIEP MINISTRO GUSTAVO CAPANEMA"/>
    <s v="Municipal"/>
    <s v="Urbana"/>
    <n v="1612598"/>
    <n v="172"/>
    <x v="0"/>
    <s v="Regular"/>
    <s v="Noite"/>
    <n v="2023040300276"/>
    <m/>
    <s v="SEBASTIÃO AVELINO DE SOUZA"/>
    <d v="1982-07-07T00:00:00"/>
    <s v="Masculino"/>
    <s v="Sem Deficiência"/>
    <s v="ANTONIO NOGUEIRA DE SOUZA"/>
    <s v="MARIA AVELINO DE SOUZA"/>
    <x v="0"/>
    <s v="Branca"/>
  </r>
  <r>
    <n v="102504"/>
    <n v="1"/>
    <x v="2"/>
    <x v="2"/>
    <s v="CIEP AVENIDA DOS DESFILES"/>
    <s v="Municipal"/>
    <s v="Urbana"/>
    <n v="1610513"/>
    <n v="172"/>
    <x v="0"/>
    <s v="Regular"/>
    <s v="Tarde"/>
    <n v="2010125402438"/>
    <m/>
    <s v="MÔNICA RODRIGUES DE ARAUJO"/>
    <d v="1978-05-25T00:00:00"/>
    <s v="Feminino"/>
    <s v="Sem Deficiência"/>
    <s v="JOÃO RODRIGUES DE ARAUJO"/>
    <s v="MARIANA VERAS DE ARAUJO"/>
    <x v="0"/>
    <s v="Branca"/>
  </r>
  <r>
    <n v="1019211"/>
    <n v="10"/>
    <x v="98"/>
    <x v="98"/>
    <s v="CIEP MAJOR MANUEL GOMES ARCHER"/>
    <s v="Municipal"/>
    <s v="Urbana"/>
    <n v="1607924"/>
    <n v="171"/>
    <x v="0"/>
    <s v="Regular"/>
    <s v="Noite"/>
    <n v="2020100950234"/>
    <m/>
    <s v="IONÁ DOS SANTOS ARAUJO DA SILVA"/>
    <d v="1969-03-22T00:00:00"/>
    <s v="Feminino"/>
    <s v="Sem Deficiência"/>
    <s v="ADILSON FERREIRA DE ARAUJO"/>
    <s v="MARISA DOS SANTOS ARAUJO"/>
    <x v="0"/>
    <s v="Parda"/>
  </r>
  <r>
    <n v="430701"/>
    <n v="4"/>
    <x v="19"/>
    <x v="19"/>
    <s v="CENTRO DE EDUCAÇÃO DE JOVENS E ADULTOS CEJA - MARÉ"/>
    <s v="Municipal"/>
    <s v="Urbana"/>
    <n v="1616765"/>
    <n v="272"/>
    <x v="0"/>
    <s v="Regular"/>
    <s v="Manhã"/>
    <n v="2010027603773"/>
    <m/>
    <s v="DAIANE DIAS PINTO DA COSTA"/>
    <d v="2001-07-14T00:00:00"/>
    <s v="Feminino"/>
    <s v="Sem Deficiência"/>
    <s v="ADALBERTO ROCHA DA COSTA"/>
    <s v="LUCILIA NAZARE DIAS PINTO"/>
    <x v="0"/>
    <s v="Branca"/>
  </r>
  <r>
    <n v="206502"/>
    <n v="2"/>
    <x v="71"/>
    <x v="71"/>
    <s v="CIEP NAÇÃO RUBRO NEGRA"/>
    <s v="Municipal"/>
    <s v="Urbana"/>
    <n v="1623101"/>
    <n v="171"/>
    <x v="0"/>
    <s v="Regular"/>
    <s v="Noite"/>
    <n v="2022011201071"/>
    <m/>
    <s v="NILSON LIMA"/>
    <d v="1974-11-12T00:00:00"/>
    <s v="Masculino"/>
    <s v="Sem Deficiência"/>
    <s v="NELSON LIMA"/>
    <s v="MARIA DA PENHA RUFINO"/>
    <x v="1"/>
    <s v="Preta"/>
  </r>
  <r>
    <n v="313051"/>
    <n v="3"/>
    <x v="60"/>
    <x v="60"/>
    <s v="EM ALAGOAS"/>
    <s v="Municipal"/>
    <s v="Urbana"/>
    <n v="1618845"/>
    <n v="171"/>
    <x v="0"/>
    <s v="Regular"/>
    <s v="Noite"/>
    <n v="2010121700612"/>
    <m/>
    <s v="FILIPE RUDES DA SILVA"/>
    <d v="2006-07-05T00:00:00"/>
    <s v="Masculino"/>
    <s v="Sem Deficiência"/>
    <s v="FÁBIO DA SILVA"/>
    <s v="EVELYN MAYARA DA SILVA RUDES"/>
    <x v="0"/>
    <s v="Parda"/>
  </r>
  <r>
    <n v="102007"/>
    <n v="1"/>
    <x v="47"/>
    <x v="47"/>
    <s v="EM ORLANDO VILLAS BOAS"/>
    <s v="Municipal"/>
    <s v="Urbana"/>
    <n v="1600129"/>
    <n v="172"/>
    <x v="0"/>
    <s v="Regular"/>
    <s v="Noite"/>
    <n v="2005126300781"/>
    <m/>
    <s v="IRENE ALVES DA SILVA"/>
    <d v="1936-10-20T00:00:00"/>
    <s v="Feminino"/>
    <s v="Sem Deficiência"/>
    <s v="MANOEL SIMPLICIO ALVES"/>
    <s v="MARIA BAZILIO DA SILVA"/>
    <x v="0"/>
    <s v="Parda"/>
  </r>
  <r>
    <n v="918027"/>
    <n v="9"/>
    <x v="106"/>
    <x v="106"/>
    <s v="EM RUBENS DE FARIAS NEVES"/>
    <s v="Municipal"/>
    <s v="Urbana"/>
    <n v="1599733"/>
    <n v="171"/>
    <x v="0"/>
    <s v="Regular"/>
    <s v="Noite"/>
    <n v="2002092911826"/>
    <m/>
    <s v="MARIA DAS GRAÇAS OLIVEIRA DA SILVA"/>
    <d v="1969-04-14T00:00:00"/>
    <s v="Feminino"/>
    <s v="Sem Deficiência"/>
    <s v="JOSÉ SOARES DA SILVA"/>
    <s v="MARIA DE LOURDES OLIVEIRA DA SILVA"/>
    <x v="2"/>
    <s v="Preta"/>
  </r>
  <r>
    <n v="410015"/>
    <n v="4"/>
    <x v="92"/>
    <x v="92"/>
    <s v="EM CLÓVIS BEVILÁQUA"/>
    <s v="Municipal"/>
    <s v="Urbana"/>
    <n v="1611005"/>
    <n v="171"/>
    <x v="0"/>
    <s v="Regular"/>
    <s v="Noite"/>
    <n v="2023028800302"/>
    <m/>
    <s v="CASSIANE MACHADO DA SILVA"/>
    <d v="1997-10-21T00:00:00"/>
    <s v="Feminino"/>
    <s v="Sem Deficiência"/>
    <s v="ALTAMIR MACHADO DA SILVA"/>
    <s v="CLAUDIA NUNES DA SILVA"/>
    <x v="1"/>
    <s v="Sem Informação"/>
  </r>
  <r>
    <n v="918201"/>
    <n v="9"/>
    <x v="23"/>
    <x v="23"/>
    <s v="CIEP ENGENHEIRO WAGNER GASPAR EMERY"/>
    <s v="Municipal"/>
    <s v="Urbana"/>
    <n v="1614209"/>
    <n v="171"/>
    <x v="0"/>
    <s v="Regular"/>
    <s v="Noite"/>
    <n v="2022092400192"/>
    <m/>
    <s v="VERA LÚCIA DE SOUZA LIMA VENANCIO"/>
    <d v="1956-12-04T00:00:00"/>
    <s v="Feminino"/>
    <s v="Sem Deficiência"/>
    <s v="LAUREANO PEREIRA DE LIMA"/>
    <s v="ZENITH DE SOUZA LIMA"/>
    <x v="0"/>
    <s v="Parda"/>
  </r>
  <r>
    <n v="411202"/>
    <n v="4"/>
    <x v="84"/>
    <x v="84"/>
    <s v="CIEP GREGÓRIO BEZERRA"/>
    <s v="Municipal"/>
    <s v="Urbana"/>
    <n v="1608445"/>
    <n v="171"/>
    <x v="0"/>
    <s v="Regular"/>
    <s v="Noite"/>
    <n v="2023035800525"/>
    <m/>
    <s v="CESARINA RODRIGUES DA CHAGAS DE PAIVA"/>
    <d v="1974-06-01T00:00:00"/>
    <s v="Feminino"/>
    <s v="Sem Deficiência"/>
    <s v="FRANCISCO DAS CHAGAS FILHO"/>
    <s v="MARIA RODRIGUES DAS CHAGASPEREIRA"/>
    <x v="1"/>
    <s v="Parda"/>
  </r>
  <r>
    <n v="1019210"/>
    <n v="10"/>
    <x v="45"/>
    <x v="45"/>
    <s v="CIEP ALBERTO PASQUALINE"/>
    <s v="Municipal"/>
    <s v="Urbana"/>
    <n v="1599999"/>
    <n v="171"/>
    <x v="0"/>
    <s v="Regular"/>
    <s v="Noite"/>
    <n v="2023100800407"/>
    <m/>
    <s v="CARLOS HENRIQUE ALMEIDA"/>
    <d v="1982-12-30T00:00:00"/>
    <s v="Masculino"/>
    <s v="Sem Deficiência"/>
    <s v="JUREMA DE ALMEIDA"/>
    <s v="VALDECIR TEIXEIRA"/>
    <x v="1"/>
    <s v="Preta"/>
  </r>
  <r>
    <n v="1019211"/>
    <n v="10"/>
    <x v="98"/>
    <x v="98"/>
    <s v="CIEP MAJOR MANUEL GOMES ARCHER"/>
    <s v="Municipal"/>
    <s v="Urbana"/>
    <n v="1607924"/>
    <n v="171"/>
    <x v="0"/>
    <s v="Regular"/>
    <s v="Noite"/>
    <n v="2022100900578"/>
    <m/>
    <s v="TERESINHA LOPES DOS SANTOS SILVA"/>
    <d v="1968-02-15T00:00:00"/>
    <s v="Feminino"/>
    <s v="Sem Deficiência"/>
    <s v="JOÃO LOPES DOS SANTOS"/>
    <s v="RAIMUNDA SOARES DOS SANTOS"/>
    <x v="0"/>
    <s v="Não declarada"/>
  </r>
  <r>
    <n v="918027"/>
    <n v="9"/>
    <x v="106"/>
    <x v="106"/>
    <s v="EM RUBENS DE FARIAS NEVES"/>
    <s v="Municipal"/>
    <s v="Urbana"/>
    <n v="1599733"/>
    <n v="171"/>
    <x v="0"/>
    <s v="Regular"/>
    <s v="Noite"/>
    <n v="2022086700198"/>
    <m/>
    <s v="SÔNIA MARIA VIEIRA SILVA"/>
    <d v="1967-04-16T00:00:00"/>
    <s v="Feminino"/>
    <s v="Sem Deficiência"/>
    <s v="SEVERINO VIEIRA DA SILVA"/>
    <s v="MARIA DAS NEVES SILVA"/>
    <x v="1"/>
    <s v="Branca"/>
  </r>
  <r>
    <n v="716205"/>
    <n v="7"/>
    <x v="76"/>
    <x v="76"/>
    <s v="CIEP RUBENS PAIVA"/>
    <s v="Municipal"/>
    <s v="Urbana"/>
    <n v="1613253"/>
    <n v="171"/>
    <x v="0"/>
    <s v="Regular"/>
    <s v="Noite"/>
    <n v="2023066100622"/>
    <m/>
    <s v="CLAIRE MARTHE VILIOMAR"/>
    <d v="1990-03-22T00:00:00"/>
    <s v="Feminino"/>
    <s v="Sem Deficiência"/>
    <s v="CLAUDETTE BELIZAIRE"/>
    <s v="LAVYSSA VILIOMAR"/>
    <x v="1"/>
    <s v="Preta"/>
  </r>
  <r>
    <n v="227004"/>
    <n v="2"/>
    <x v="77"/>
    <x v="77"/>
    <s v="EM RINALDO DE LAMARE"/>
    <s v="Municipal"/>
    <s v="Urbana"/>
    <n v="1599198"/>
    <n v="172"/>
    <x v="0"/>
    <s v="Regular"/>
    <s v="Noite"/>
    <n v="2023126402948"/>
    <m/>
    <s v="JOÃO VIEIRA BATISTA "/>
    <d v="1965-07-06T00:00:00"/>
    <s v="Masculino"/>
    <s v="Sem Deficiência"/>
    <s v="FRANCISCO VIERA DOS ANJOS "/>
    <s v="MARIA VIEIRA DOS ANJOS "/>
    <x v="2"/>
    <s v="Parda"/>
  </r>
  <r>
    <n v="625018"/>
    <n v="6"/>
    <x v="55"/>
    <x v="55"/>
    <s v="EM COMANDANTE ARNALDO VARELLA"/>
    <s v="Municipal"/>
    <s v="Urbana"/>
    <n v="1602861"/>
    <n v="171"/>
    <x v="0"/>
    <s v="Regular"/>
    <s v="Noite"/>
    <n v="2023056100557"/>
    <m/>
    <s v="SEBASTIANA SANTOS NUNES"/>
    <d v="1953-01-20T00:00:00"/>
    <s v="Feminino"/>
    <s v="Sem Deficiência"/>
    <s v="ANELZINO FRANCISCO DOS SANTOS"/>
    <s v="MANOELINA DA SILVA SANTOS"/>
    <x v="0"/>
    <s v="Preta"/>
  </r>
  <r>
    <n v="411015"/>
    <n v="4"/>
    <x v="72"/>
    <x v="72"/>
    <s v="EM SUÍÇA"/>
    <s v="Municipal"/>
    <s v="Urbana"/>
    <n v="1601778"/>
    <n v="171"/>
    <x v="0"/>
    <s v="Regular"/>
    <s v="Noite"/>
    <n v="2023031700089"/>
    <m/>
    <s v="FRANCISCO MARTINS DE LIMA NETO"/>
    <d v="1990-03-15T00:00:00"/>
    <s v="Masculino"/>
    <s v="Sem Deficiência"/>
    <s v="FRANCISCO MARTINS DE LIMA FILHO"/>
    <s v="SEVERINA CARATEÚ DE LIMA"/>
    <x v="0"/>
    <s v="Parda"/>
  </r>
  <r>
    <n v="410012"/>
    <n v="4"/>
    <x v="27"/>
    <x v="27"/>
    <s v="EM CLOTILDE GUIMARÃES"/>
    <s v="Municipal"/>
    <s v="Urbana"/>
    <n v="1604415"/>
    <n v="274"/>
    <x v="0"/>
    <s v="Regular"/>
    <s v="Noite"/>
    <n v="2015030100419"/>
    <m/>
    <s v="MARCIO AMARO"/>
    <d v="1987-08-05T00:00:00"/>
    <s v="Masculino"/>
    <s v="Sem Deficiência"/>
    <s v="JOSE FRANCISCO AMARO"/>
    <s v="ANA LUIZA DOS SANTOS AMARO"/>
    <x v="0"/>
    <s v="Pret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12065104645"/>
    <m/>
    <s v="RODRIGO SILVA LUCIANO"/>
    <d v="2000-08-06T00:00:00"/>
    <s v="Masculino"/>
    <s v=" Deficiência intelectual"/>
    <s v="JUVENIL LUCIANO DE OLIVEIRA"/>
    <s v="ROSANGELA MARIA DA SILVA"/>
    <x v="2"/>
    <s v="Preta"/>
  </r>
  <r>
    <n v="716203"/>
    <n v="7"/>
    <x v="26"/>
    <x v="26"/>
    <s v="CIEP PROFESSOR LAURO DE OLIVEIRA LIMA"/>
    <s v="Municipal"/>
    <s v="Urbana"/>
    <n v="1619780"/>
    <n v="172"/>
    <x v="0"/>
    <s v="Regular"/>
    <s v="Noite"/>
    <n v="2023065900579"/>
    <m/>
    <s v="MARIA DAS DORES NASCIMENTO"/>
    <d v="1965-04-19T00:00:00"/>
    <s v="Feminino"/>
    <s v="Sem Deficiência"/>
    <s v="ANTONIO PASCOAL DO NASCIMENTO"/>
    <s v="MARIA PASCOAL DO NASCIMENTO"/>
    <x v="0"/>
    <s v="Parda"/>
  </r>
  <r>
    <n v="205003"/>
    <n v="2"/>
    <x v="51"/>
    <x v="51"/>
    <s v="EM DOUTOR CÍCERO PENNA"/>
    <s v="Municipal"/>
    <s v="Urbana"/>
    <n v="1623052"/>
    <n v="171"/>
    <x v="0"/>
    <s v="Regular"/>
    <s v="Noite"/>
    <n v="2012007803196"/>
    <m/>
    <s v="FABIANA SANTOS DE JESUS"/>
    <d v="1979-06-19T00:00:00"/>
    <s v="Feminino"/>
    <s v="Sem Deficiência"/>
    <s v="GILSON DE JESUS"/>
    <s v="MARIA DA PENHA SANTOS DE JESUS"/>
    <x v="0"/>
    <s v="Preta"/>
  </r>
  <r>
    <n v="622006"/>
    <n v="6"/>
    <x v="38"/>
    <x v="38"/>
    <s v="EM ANTENOR NASCENTES"/>
    <s v="Municipal"/>
    <s v="Urbana"/>
    <n v="1615254"/>
    <n v="171"/>
    <x v="0"/>
    <s v="Regular"/>
    <s v="Noite"/>
    <n v="2002053900789"/>
    <m/>
    <s v="LARISSA FERREIRA FELIX DA SILVA"/>
    <d v="1997-08-04T00:00:00"/>
    <s v="Feminino"/>
    <s v=" Deficiência intelectual"/>
    <s v="GILSON FELIX DA SILVA"/>
    <s v="ROSANGELA FERREIRA"/>
    <x v="2"/>
    <s v="Não declarada"/>
  </r>
  <r>
    <n v="515020"/>
    <n v="5"/>
    <x v="86"/>
    <x v="86"/>
    <s v="EM WALDEMAR FALCÃO"/>
    <s v="Municipal"/>
    <s v="Urbana"/>
    <n v="1610967"/>
    <n v="171"/>
    <x v="0"/>
    <s v="Regular"/>
    <s v="Noite"/>
    <n v="2023046550371"/>
    <m/>
    <s v="JOEL GOMES CEZARIO"/>
    <d v="1960-12-18T00:00:00"/>
    <s v="Masculino"/>
    <s v="Sem Deficiência"/>
    <s v="LUCIANO REIS CEZARIO"/>
    <s v="MARIA JOSE GOMES CEZARIO"/>
    <x v="0"/>
    <s v="Parda"/>
  </r>
  <r>
    <n v="724502"/>
    <n v="7"/>
    <x v="52"/>
    <x v="52"/>
    <s v="CIEP MARGARET MEE"/>
    <s v="Municipal"/>
    <s v="Urbana"/>
    <n v="1617118"/>
    <n v="171"/>
    <x v="0"/>
    <s v="Regular"/>
    <s v="Noite"/>
    <n v="2016069450541"/>
    <m/>
    <s v="AMADEU REGO DA SILVA FILHO"/>
    <d v="1972-08-28T00:00:00"/>
    <s v="Masculino"/>
    <s v="Sem Deficiência"/>
    <s v="AMADEU REGO DA SILVA"/>
    <s v="MARIA PEREIRA DA SILVA"/>
    <x v="0"/>
    <s v="Branc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10065050352"/>
    <m/>
    <s v="ABRAÃO LUCAS DA SILVA GOMES"/>
    <d v="2003-11-26T00:00:00"/>
    <s v="Masculino"/>
    <s v=" Deficiência intelectual"/>
    <s v="SILAS JONATAN GOMES"/>
    <s v="EDIVANIA FERREIRA DA SILVA"/>
    <x v="0"/>
    <s v="Parda"/>
  </r>
  <r>
    <n v="430701"/>
    <n v="4"/>
    <x v="19"/>
    <x v="19"/>
    <s v="CENTRO DE EDUCAÇÃO DE JOVENS E ADULTOS CEJA - MARÉ"/>
    <s v="Municipal"/>
    <s v="Urbana"/>
    <n v="1616765"/>
    <n v="272"/>
    <x v="0"/>
    <s v="Regular"/>
    <s v="Manhã"/>
    <n v="2015143600425"/>
    <m/>
    <s v="ELIANE CARDOSO"/>
    <d v="1970-08-18T00:00:00"/>
    <s v="Feminino"/>
    <s v="Sem Deficiência"/>
    <s v="VALDIR CARDOSO"/>
    <s v="EUNICE ISAURA CARDOSO"/>
    <x v="0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18075800091"/>
    <m/>
    <s v="SEBASTIÃO MOREIRA"/>
    <d v="1944-01-23T00:00:00"/>
    <s v="Masculino"/>
    <s v="Sem Deficiência"/>
    <s v="JARDELINA MOREIRA DA ROCHA"/>
    <s v="RAIMUNDO SILVÉRIO DA ROCHA"/>
    <x v="1"/>
    <s v="Branca"/>
  </r>
  <r>
    <n v="312002"/>
    <n v="3"/>
    <x v="58"/>
    <x v="58"/>
    <s v="EM ALCIDE DE GASPERI"/>
    <s v="Municipal"/>
    <s v="Urbana"/>
    <n v="1613402"/>
    <n v="171"/>
    <x v="0"/>
    <s v="Regular"/>
    <s v="Noite"/>
    <n v="2023017200082"/>
    <m/>
    <s v="ERINALDO ERNESTO DA SILVA"/>
    <d v="1981-07-21T00:00:00"/>
    <s v="Masculino"/>
    <s v="Sem Deficiência"/>
    <s v="EDIVALDO ERNESTRO DA SILVA"/>
    <s v="IVANILDA MARIA DOS SANTOS"/>
    <x v="0"/>
    <s v="Parda"/>
  </r>
  <r>
    <n v="313018"/>
    <n v="3"/>
    <x v="103"/>
    <x v="103"/>
    <s v="EM ISABEL MENDES"/>
    <s v="Municipal"/>
    <s v="Urbana"/>
    <n v="1613506"/>
    <n v="171"/>
    <x v="0"/>
    <s v="Regular"/>
    <s v="Noite"/>
    <n v="2018023280118"/>
    <m/>
    <s v="RITA BARBOSA GUIMARÃES"/>
    <d v="1962-03-11T00:00:00"/>
    <s v="Feminino"/>
    <s v="Sem Deficiência"/>
    <s v="ANTONIO BARBOSA"/>
    <s v="MARIA DO CARMO DO NASCIMENTO BARBOSA"/>
    <x v="0"/>
    <s v="Branca"/>
  </r>
  <r>
    <n v="206014"/>
    <n v="2"/>
    <x v="99"/>
    <x v="99"/>
    <s v="EE MARLY FRÓES PEIXOTO"/>
    <s v="Municipal"/>
    <s v="Urbana"/>
    <n v="1604107"/>
    <n v="171"/>
    <x v="0"/>
    <s v="Regular"/>
    <s v="Manhã"/>
    <n v="2007112200025"/>
    <m/>
    <s v="CAMYLLE VITÓRIA CONCEIÇÃO MALHEIROS"/>
    <d v="2006-05-20T00:00:00"/>
    <s v="Feminino"/>
    <s v=" Deficiência intelectual"/>
    <s v="EMERSON BORGES MALHEIROS"/>
    <s v="LUCIANA CONCEIÇÃO DA SILVA"/>
    <x v="0"/>
    <s v="Branca"/>
  </r>
  <r>
    <n v="1019047"/>
    <n v="10"/>
    <x v="50"/>
    <x v="50"/>
    <s v="EM JOAQUIM DA SILVA GOMES"/>
    <s v="Municipal"/>
    <s v="Urbana"/>
    <n v="1598927"/>
    <n v="172"/>
    <x v="0"/>
    <s v="Regular"/>
    <s v="Noite"/>
    <n v="2023098700501"/>
    <m/>
    <s v="LUCIENE BRAGA ACIOLY"/>
    <d v="1996-08-01T00:00:00"/>
    <s v="Feminino"/>
    <s v="Sem Deficiência"/>
    <s v="CICERO PAES ACIOLY"/>
    <s v="JULIA MARIA BRAGA ALCIOLY"/>
    <x v="2"/>
    <s v="Não declarada"/>
  </r>
  <r>
    <n v="410012"/>
    <n v="4"/>
    <x v="27"/>
    <x v="27"/>
    <s v="EM CLOTILDE GUIMARÃES"/>
    <s v="Municipal"/>
    <s v="Urbana"/>
    <n v="1604418"/>
    <n v="276"/>
    <x v="0"/>
    <s v="Regular"/>
    <s v="Noite"/>
    <n v="2016020700454"/>
    <m/>
    <s v="MANUEL DA SILVA"/>
    <d v="1966-04-08T00:00:00"/>
    <s v="Masculino"/>
    <s v="Sem Deficiência"/>
    <s v="SEVERINO ISMAEL DA SILVA"/>
    <s v="MARGARIDA MARIA DA CONCEIÇÃO"/>
    <x v="0"/>
    <s v="Parda"/>
  </r>
  <r>
    <n v="431502"/>
    <n v="4"/>
    <x v="11"/>
    <x v="11"/>
    <s v="CIEP GRACILIANO RAMOS"/>
    <s v="Municipal"/>
    <s v="Urbana"/>
    <n v="1622394"/>
    <n v="172"/>
    <x v="0"/>
    <s v="Regular"/>
    <s v="Noite"/>
    <n v="2015030000392"/>
    <m/>
    <s v="CLAUDIA RODRIGUES PEREIRA"/>
    <d v="1982-03-27T00:00:00"/>
    <s v="Feminino"/>
    <s v="Sem Deficiência"/>
    <s v="JOSÉ RODRIGUES PEREIRA"/>
    <s v="MARIA EVITTE PEREIRA"/>
    <x v="0"/>
    <s v="Parda"/>
  </r>
  <r>
    <n v="1202701"/>
    <n v="12"/>
    <x v="91"/>
    <x v="91"/>
    <s v="CREJA - CENTRO MUNICIPAL DE REFERÊNCIA DE EDUCAÇÃO DE JOVENS E ADULTOS"/>
    <s v="Municipal"/>
    <s v="Urbana"/>
    <n v="1614118"/>
    <n v="271"/>
    <x v="0"/>
    <s v="Regular"/>
    <s v="Manhã"/>
    <n v="2007126350105"/>
    <m/>
    <s v="IVONETE MIRANDA DINIZ"/>
    <d v="1967-12-30T00:00:00"/>
    <s v="Feminino"/>
    <s v="Sem Deficiência"/>
    <s v="JOSE MIRANDA BATISTA DINIZ"/>
    <s v="TEREZA PEREIRA DINIZ"/>
    <x v="0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22012400174"/>
    <m/>
    <s v="JOSELI MARIA DA SILVA"/>
    <d v="1976-12-27T00:00:00"/>
    <s v="Feminino"/>
    <s v="Sem Deficiência"/>
    <s v="JOSÉ LUIZ DA SILVA"/>
    <s v="JOSEFA JULIA DA SILVA"/>
    <x v="1"/>
    <s v="Branca"/>
  </r>
  <r>
    <n v="208012"/>
    <n v="2"/>
    <x v="102"/>
    <x v="102"/>
    <s v="EM ORSINA DA FONSECA"/>
    <s v="Municipal"/>
    <s v="Urbana"/>
    <n v="1602497"/>
    <n v="171"/>
    <x v="0"/>
    <s v="Regular"/>
    <s v="Noite"/>
    <n v="2023012400342"/>
    <m/>
    <s v="LUIZ JULIO DA SILVA"/>
    <d v="1969-03-09T00:00:00"/>
    <s v="Masculino"/>
    <s v="Sem Deficiência"/>
    <s v="JULIO SEBASTIÃO DA SILVA"/>
    <s v="ANA MARIA DA CONCEIÇÃO"/>
    <x v="1"/>
    <s v="Parda"/>
  </r>
  <r>
    <n v="206014"/>
    <n v="2"/>
    <x v="99"/>
    <x v="99"/>
    <s v="EE MARLY FRÓES PEIXOTO"/>
    <s v="Municipal"/>
    <s v="Urbana"/>
    <n v="1624357"/>
    <n v="173"/>
    <x v="0"/>
    <s v="Regular"/>
    <s v="Tarde"/>
    <n v="2013009450132"/>
    <m/>
    <s v="LUANA ROCHA BISPO"/>
    <d v="2007-09-22T00:00:00"/>
    <s v="Feminino"/>
    <s v=" Deficiência intelectual"/>
    <s v="ANTONIO SEVERINO BISPO DA SILVA"/>
    <s v="MARIA LUIZA ROCHA"/>
    <x v="0"/>
    <s v="Parda"/>
  </r>
  <r>
    <n v="312501"/>
    <n v="3"/>
    <x v="42"/>
    <x v="42"/>
    <s v="CIEP PATRICE LUMUMBA"/>
    <s v="Municipal"/>
    <s v="Urbana"/>
    <n v="1616859"/>
    <n v="171"/>
    <x v="0"/>
    <s v="Regular"/>
    <s v="Noite"/>
    <n v="2023020700350"/>
    <m/>
    <s v="ZELIA PAIVA LEITE"/>
    <d v="1975-01-05T00:00:00"/>
    <s v="Feminino"/>
    <s v="Sem Deficiência"/>
    <s v="JOSÉ SEVERINO LEITE"/>
    <s v="ANITA PAIVA LEITE"/>
    <x v="1"/>
    <s v="Branca"/>
  </r>
  <r>
    <n v="410012"/>
    <n v="4"/>
    <x v="27"/>
    <x v="27"/>
    <s v="EM CLOTILDE GUIMARÃES"/>
    <s v="Municipal"/>
    <s v="Urbana"/>
    <n v="1604413"/>
    <n v="272"/>
    <x v="0"/>
    <s v="Regular"/>
    <s v="Tarde"/>
    <n v="2023028500244"/>
    <m/>
    <s v="SOLANGE COSTA DE ANDRADE"/>
    <d v="1966-05-22T00:00:00"/>
    <s v="Feminino"/>
    <s v="Sem Deficiência"/>
    <s v="EMMANUEL BAPTISTA DE ANDRADE"/>
    <s v="MARLY COSTA DE ANDRADE"/>
    <x v="0"/>
    <s v="Preta"/>
  </r>
  <r>
    <n v="716205"/>
    <n v="7"/>
    <x v="76"/>
    <x v="76"/>
    <s v="CIEP RUBENS PAIVA"/>
    <s v="Municipal"/>
    <s v="Urbana"/>
    <n v="1613253"/>
    <n v="171"/>
    <x v="0"/>
    <s v="Regular"/>
    <s v="Noite"/>
    <n v="2023066100061"/>
    <m/>
    <s v="EVANDRO DE OLIVEIRA"/>
    <d v="1960-12-30T00:00:00"/>
    <s v="Masculino"/>
    <s v="Sem Deficiência"/>
    <s v="SEVERINA MARIA DA SILVA"/>
    <s v="MANOEL MARCELINO DE OLIVEIRA"/>
    <x v="0"/>
    <s v="Parda"/>
  </r>
  <r>
    <n v="515052"/>
    <n v="5"/>
    <x v="81"/>
    <x v="81"/>
    <s v="EM AZEVEDO JUNIOR"/>
    <s v="Municipal"/>
    <s v="Urbana"/>
    <n v="1614949"/>
    <n v="171"/>
    <x v="0"/>
    <s v="Regular"/>
    <s v="Noite"/>
    <n v="2005020702923"/>
    <m/>
    <s v="ROSA MARIA ALVES"/>
    <d v="1969-06-10T00:00:00"/>
    <s v="Feminino"/>
    <s v="Sem Deficiência"/>
    <s v="HONÓRIO GOMES"/>
    <s v="RAIMUNDA ALVES"/>
    <x v="0"/>
    <s v="Parda"/>
  </r>
  <r>
    <n v="833031"/>
    <n v="8"/>
    <x v="21"/>
    <x v="21"/>
    <s v="EM TASSO DA SILVEIRA"/>
    <s v="Municipal"/>
    <s v="Urbana"/>
    <n v="1605926"/>
    <n v="171"/>
    <x v="0"/>
    <s v="Regular"/>
    <s v="Noite"/>
    <n v="2013080300571"/>
    <m/>
    <s v="JOSÉ CARLOS DE LIMA "/>
    <d v="1968-08-05T00:00:00"/>
    <s v="Masculino"/>
    <s v="Sem Deficiência"/>
    <s v="ANTONIO CARLOS LIMA"/>
    <s v="JOSEFA MARIA DE LIMA "/>
    <x v="0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23012400181"/>
    <m/>
    <s v="JOÃO PEREIRA DA SILVA"/>
    <d v="1974-06-27T00:00:00"/>
    <s v="Masculino"/>
    <s v="Sem Deficiência"/>
    <s v="JOSÉ PEREIRA DA SILVA"/>
    <s v="MARIA COSMA DOS SANTOS"/>
    <x v="0"/>
    <s v="Branca"/>
  </r>
  <r>
    <n v="431502"/>
    <n v="4"/>
    <x v="11"/>
    <x v="11"/>
    <s v="CIEP GRACILIANO RAMOS"/>
    <s v="Municipal"/>
    <s v="Urbana"/>
    <n v="1622394"/>
    <n v="172"/>
    <x v="0"/>
    <s v="Regular"/>
    <s v="Noite"/>
    <n v="2003036005384"/>
    <m/>
    <s v="MARISA GOMES DE OLIVEIRA"/>
    <d v="1969-05-07T00:00:00"/>
    <s v="Feminino"/>
    <s v="Sem Deficiência"/>
    <s v="ARNALDO ALVES DE OLIVEIRA"/>
    <s v="BERNADETE GOMES DO NASCIMENTO"/>
    <x v="1"/>
    <s v="Parda"/>
  </r>
  <r>
    <n v="205003"/>
    <n v="2"/>
    <x v="51"/>
    <x v="51"/>
    <s v="EM DOUTOR CÍCERO PENNA"/>
    <s v="Municipal"/>
    <s v="Urbana"/>
    <n v="1623055"/>
    <n v="174"/>
    <x v="0"/>
    <s v="Regular"/>
    <s v="Noite"/>
    <n v="2008011204091"/>
    <m/>
    <s v="JOSÉ PEREIRA DO NASCIMENTO"/>
    <d v="1973-05-23T00:00:00"/>
    <s v="Masculino"/>
    <s v="Sem Deficiência"/>
    <s v="ANTONIO PEREIRA DO NASCIMENTO"/>
    <s v="FRANCISCA PERIRA MILANEZ"/>
    <x v="0"/>
    <s v="Parda"/>
  </r>
  <r>
    <n v="206502"/>
    <n v="2"/>
    <x v="71"/>
    <x v="71"/>
    <s v="CIEP NAÇÃO RUBRO NEGRA"/>
    <s v="Municipal"/>
    <s v="Urbana"/>
    <n v="1623101"/>
    <n v="171"/>
    <x v="0"/>
    <s v="Regular"/>
    <s v="Noite"/>
    <n v="2019011200082"/>
    <m/>
    <s v="JANILENE NARCIZO"/>
    <d v="1975-05-02T00:00:00"/>
    <s v="Feminino"/>
    <s v="Sem Deficiência"/>
    <s v="JOÃO NARCIZO FILHO"/>
    <s v="MARLENE NÓBREGA NARCIZO"/>
    <x v="0"/>
    <s v="Sem Informação"/>
  </r>
  <r>
    <n v="204501"/>
    <n v="2"/>
    <x v="79"/>
    <x v="79"/>
    <s v="CIEP PRESIDENTE TANCREDO NEVES"/>
    <s v="Municipal"/>
    <s v="Urbana"/>
    <n v="1611258"/>
    <n v="171"/>
    <x v="0"/>
    <s v="Regular"/>
    <s v="Noite"/>
    <n v="2011006101220"/>
    <m/>
    <s v="ZENILDA FIRMINO DA SILVA"/>
    <d v="1982-08-05T00:00:00"/>
    <s v="Feminino"/>
    <s v="Sem Deficiência"/>
    <s v="LUIS MORAIS DA SILVA"/>
    <s v="MARIA DE LOURDES FIRMINO DA SILVA"/>
    <x v="1"/>
    <s v="Parda"/>
  </r>
  <r>
    <n v="410007"/>
    <n v="4"/>
    <x v="15"/>
    <x v="15"/>
    <s v="EM PADRE MANUEL DA NÓBREGA"/>
    <s v="Municipal"/>
    <s v="Urbana"/>
    <n v="1609696"/>
    <n v="171"/>
    <x v="0"/>
    <s v="Regular"/>
    <s v="Noite"/>
    <n v="2020028050261"/>
    <m/>
    <s v="MARIA SEGUNDA PEREIRA DE SOUZA"/>
    <d v="1954-06-05T00:00:00"/>
    <s v="Feminino"/>
    <s v="Sem Deficiência"/>
    <s v="FRANCISCO JACINTO PEREIRA"/>
    <s v="FRANCISCA MARIA PEREIRA"/>
    <x v="1"/>
    <s v="Parda"/>
  </r>
  <r>
    <n v="716049"/>
    <n v="7"/>
    <x v="62"/>
    <x v="62"/>
    <s v="EM RENATO LEITE"/>
    <s v="Municipal"/>
    <s v="Urbana"/>
    <n v="1623875"/>
    <n v="171"/>
    <x v="0"/>
    <s v="Regular"/>
    <s v="Noite"/>
    <n v="2022063700230"/>
    <m/>
    <s v="JOSENILTON LOPES DOS SANTOS "/>
    <d v="1967-12-11T00:00:00"/>
    <s v="Masculino"/>
    <s v="Sem Deficiência"/>
    <s v="ELIAS BISPO DOS SANTOS "/>
    <s v="ALAIDE LOPES DOS SANTOS"/>
    <x v="0"/>
    <s v="Não declarada"/>
  </r>
  <r>
    <n v="724502"/>
    <n v="7"/>
    <x v="52"/>
    <x v="52"/>
    <s v="CIEP MARGARET MEE"/>
    <s v="Municipal"/>
    <s v="Urbana"/>
    <n v="1617120"/>
    <n v="172"/>
    <x v="0"/>
    <s v="Regular"/>
    <s v="Noite"/>
    <n v="2003029402268"/>
    <m/>
    <s v="MARIA LÊDA DE OLIVEIRA COUTINHO"/>
    <d v="1968-03-20T00:00:00"/>
    <s v="Feminino"/>
    <s v="Sem Deficiência"/>
    <s v="MANOEL ANTONIO COUTINHO"/>
    <s v="MARIA DE OLIVEIRA COUTINHO"/>
    <x v="0"/>
    <s v="Branca"/>
  </r>
  <r>
    <n v="411202"/>
    <n v="4"/>
    <x v="84"/>
    <x v="84"/>
    <s v="CIEP GREGÓRIO BEZERRA"/>
    <s v="Municipal"/>
    <s v="Urbana"/>
    <n v="1608445"/>
    <n v="171"/>
    <x v="0"/>
    <s v="Regular"/>
    <s v="Noite"/>
    <n v="2007112600309"/>
    <m/>
    <s v="GABRIEL ANACLETO DOS SANTOS"/>
    <d v="2005-01-15T00:00:00"/>
    <s v="Masculino"/>
    <s v="Sem Deficiência"/>
    <s v="IVANILSON DOS SANTOS"/>
    <s v="VIVIANA ANACLETO DA SILVA"/>
    <x v="2"/>
    <s v="Preta"/>
  </r>
  <r>
    <n v="410012"/>
    <n v="4"/>
    <x v="27"/>
    <x v="27"/>
    <s v="EM CLOTILDE GUIMARÃES"/>
    <s v="Municipal"/>
    <s v="Urbana"/>
    <n v="1604417"/>
    <n v="275"/>
    <x v="0"/>
    <s v="Regular"/>
    <s v="Noite"/>
    <n v="2022028500114"/>
    <m/>
    <s v="VALQUIRIA RODRIGUES DE MEDEIROS"/>
    <d v="1972-03-11T00:00:00"/>
    <s v="Feminino"/>
    <s v="Sem Deficiência"/>
    <s v="JOSÉ RODRIGUES DE MEDEIROS"/>
    <s v="MARIA RODRIGUES DE MEDEIROS"/>
    <x v="0"/>
    <s v="Parda"/>
  </r>
  <r>
    <n v="204501"/>
    <n v="2"/>
    <x v="79"/>
    <x v="79"/>
    <s v="CIEP PRESIDENTE TANCREDO NEVES"/>
    <s v="Municipal"/>
    <s v="Urbana"/>
    <n v="1611258"/>
    <n v="171"/>
    <x v="0"/>
    <s v="Regular"/>
    <s v="Noite"/>
    <n v="2021007400201"/>
    <m/>
    <s v="JOSILENE MARIA DA SILVA"/>
    <d v="1974-06-07T00:00:00"/>
    <s v="Feminino"/>
    <s v="Sem Deficiência"/>
    <s v="JOAO ANTONIO DA SILVA"/>
    <s v="MARIA JOSÉ DA SILVA"/>
    <x v="2"/>
    <s v="Preta"/>
  </r>
  <r>
    <n v="101501"/>
    <n v="1"/>
    <x v="46"/>
    <x v="46"/>
    <s v="CIEP HENFIL"/>
    <s v="Municipal"/>
    <s v="Urbana"/>
    <n v="1613099"/>
    <n v="171"/>
    <x v="0"/>
    <s v="Regular"/>
    <s v="Noite"/>
    <n v="2010105100401"/>
    <m/>
    <s v="DANILLO FERNANDES SOUZA"/>
    <d v="2007-11-20T00:00:00"/>
    <s v="Masculino"/>
    <s v="Sem Deficiência"/>
    <s v="DENIZAR SOUZA DA SILVA"/>
    <s v="LUZIA ELANE FERNANDES DA SILVA"/>
    <x v="1"/>
    <s v="Parda"/>
  </r>
  <r>
    <n v="716501"/>
    <n v="7"/>
    <x v="75"/>
    <x v="75"/>
    <s v="CIEP CARLOS DRUMOND DE ANDRADE"/>
    <s v="Municipal"/>
    <s v="Urbana"/>
    <n v="1616693"/>
    <n v="172"/>
    <x v="0"/>
    <s v="Regular"/>
    <s v="Noite"/>
    <n v="2022066500827"/>
    <m/>
    <s v="ENIVALDO SANTOS SARAIVA"/>
    <d v="1987-01-28T00:00:00"/>
    <s v="Masculino"/>
    <s v="Sem Deficiência"/>
    <s v="JOSÉ SANTANA SARAIVA"/>
    <s v="MARIA ROSA DOS SANTOS SARAIVA"/>
    <x v="0"/>
    <s v="Parda"/>
  </r>
  <r>
    <n v="431026"/>
    <n v="4"/>
    <x v="25"/>
    <x v="25"/>
    <s v="EM HERBERT MOSES"/>
    <s v="Municipal"/>
    <s v="Urbana"/>
    <n v="1602451"/>
    <n v="171"/>
    <x v="0"/>
    <s v="Regular"/>
    <s v="Noite"/>
    <n v="2023035500033"/>
    <m/>
    <s v="APARECIDA DE FÁTIMA FERREIRA"/>
    <d v="1958-10-28T00:00:00"/>
    <s v="Feminino"/>
    <s v="Sem Deficiência"/>
    <s v="JOÃO FERREIRA"/>
    <s v="FRANCISCA GLICERIA"/>
    <x v="0"/>
    <s v="Parda"/>
  </r>
  <r>
    <n v="625701"/>
    <n v="6"/>
    <x v="101"/>
    <x v="101"/>
    <s v="CENTRO DE EDUCAÇÃO DE JOVENS E ADULTOS CEJA - ACARI"/>
    <s v="Municipal"/>
    <s v="Urbana"/>
    <n v="1608509"/>
    <n v="272"/>
    <x v="0"/>
    <s v="Regular"/>
    <s v="Noite"/>
    <n v="2005058103571"/>
    <m/>
    <s v="RITA DE CASSIA DO NASCIMENTO SANT'ANNA"/>
    <d v="1966-12-27T00:00:00"/>
    <s v="Feminino"/>
    <s v="Sem Deficiência"/>
    <s v="SEBASTIÃO SANTANA"/>
    <s v="JUREMA DO NASCIMENTO SANTANA"/>
    <x v="0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02004405095"/>
    <m/>
    <s v="CLEYTON ALMEIDA DA SILVA"/>
    <d v="1993-01-08T00:00:00"/>
    <s v="Masculino"/>
    <s v="Sem Deficiência"/>
    <s v="CLAUDIO FERREIRA DA SILVA"/>
    <s v="ANA CRISTINA ALMEIDA LIMA"/>
    <x v="0"/>
    <s v="Parda"/>
  </r>
  <r>
    <n v="410012"/>
    <n v="4"/>
    <x v="27"/>
    <x v="27"/>
    <s v="EM CLOTILDE GUIMARÃES"/>
    <s v="Municipal"/>
    <s v="Urbana"/>
    <n v="1604417"/>
    <n v="275"/>
    <x v="0"/>
    <s v="Regular"/>
    <s v="Noite"/>
    <n v="2002036001828"/>
    <m/>
    <s v="ANTONIA VALTEÍZA BEZERRA LEITE"/>
    <d v="1975-06-18T00:00:00"/>
    <s v="Feminino"/>
    <s v="Sem Deficiência"/>
    <s v="PEDRO BEZERRA LEITE"/>
    <s v="ERNESTINA LUZIA DO NASCIMENTO"/>
    <x v="1"/>
    <s v="Parda"/>
  </r>
  <r>
    <n v="206014"/>
    <n v="2"/>
    <x v="99"/>
    <x v="99"/>
    <s v="EE MARLY FRÓES PEIXOTO"/>
    <s v="Municipal"/>
    <s v="Urbana"/>
    <n v="1624357"/>
    <n v="173"/>
    <x v="0"/>
    <s v="Regular"/>
    <s v="Tarde"/>
    <n v="2010009600032"/>
    <m/>
    <s v="LOYS LENE SILVA TELES DO NASCIMENTO"/>
    <d v="2005-06-17T00:00:00"/>
    <s v="Feminino"/>
    <s v="  Transtorno do espectro autista"/>
    <s v="JOSÉ PEREIRA TELES"/>
    <s v="ROSILENE SILVA TELES"/>
    <x v="0"/>
    <s v="Branca"/>
  </r>
  <r>
    <n v="411202"/>
    <n v="4"/>
    <x v="84"/>
    <x v="84"/>
    <s v="CIEP GREGÓRIO BEZERRA"/>
    <s v="Municipal"/>
    <s v="Urbana"/>
    <n v="1608445"/>
    <n v="171"/>
    <x v="0"/>
    <s v="Regular"/>
    <s v="Noite"/>
    <n v="2023035800070"/>
    <m/>
    <s v="ROBERTA ANTONIO COTTA"/>
    <d v="1975-08-13T00:00:00"/>
    <s v="Feminino"/>
    <s v="Sem Deficiência"/>
    <s v="ALVARO DA SILVEIRA COTTA"/>
    <s v="NEUZA ANTONIO COTTA"/>
    <x v="2"/>
    <s v="Parda"/>
  </r>
  <r>
    <n v="724022"/>
    <n v="7"/>
    <x v="56"/>
    <x v="56"/>
    <s v="EM COMUNIDADE DE VARGEM GRANDE"/>
    <s v="Municipal"/>
    <s v="Urbana"/>
    <n v="1605595"/>
    <n v="171"/>
    <x v="0"/>
    <s v="Regular"/>
    <s v="Noite"/>
    <n v="2023069000475"/>
    <m/>
    <s v="VALDECI MENDES PEREIRA"/>
    <d v="1976-10-26T00:00:00"/>
    <s v="Masculino"/>
    <s v="Sem Deficiência"/>
    <s v="SEVERINO MIGUEL PEREIRA"/>
    <s v="MARIA DE FÁTIMA MENDES PEREIRA"/>
    <x v="1"/>
    <s v="Branca"/>
  </r>
  <r>
    <n v="1120502"/>
    <n v="11"/>
    <x v="3"/>
    <x v="3"/>
    <s v="CIEP JOÃO MANGABEIRA"/>
    <s v="Municipal"/>
    <s v="Urbana"/>
    <n v="1604964"/>
    <n v="171"/>
    <x v="0"/>
    <s v="Regular"/>
    <s v="Noite"/>
    <n v="2016039300389"/>
    <m/>
    <s v="ASSUNÇÃO MARIA SOUZA"/>
    <d v="1973-06-22T00:00:00"/>
    <s v="Feminino"/>
    <s v="Sem Deficiência"/>
    <s v="ABELINO SOUZA"/>
    <s v="ZENILDA MARIA DE JESUS"/>
    <x v="0"/>
    <s v="Branca"/>
  </r>
  <r>
    <n v="716501"/>
    <n v="7"/>
    <x v="75"/>
    <x v="75"/>
    <s v="CIEP CARLOS DRUMOND DE ANDRADE"/>
    <s v="Municipal"/>
    <s v="Urbana"/>
    <n v="1616692"/>
    <n v="171"/>
    <x v="0"/>
    <s v="Regular"/>
    <s v="Noite"/>
    <n v="2022066200114"/>
    <m/>
    <s v="MARIA ANITA DOS SANTOS"/>
    <d v="1963-03-24T00:00:00"/>
    <s v="Feminino"/>
    <s v="Sem Deficiência"/>
    <s v="FRANCISCO HENRIQUE DOS SANTOS"/>
    <s v="HILDA DA CONCEIÇÃO DOS SANTOS"/>
    <x v="2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06073303452"/>
    <m/>
    <s v="LUZINETE BATISTA DO NACIMENTO"/>
    <d v="1969-11-04T00:00:00"/>
    <s v="Feminino"/>
    <s v="Sem Deficiência"/>
    <s v="EDVALDO BATISTA DO NASCIMENTO"/>
    <s v="ANA MARIA DE ALMEIDA"/>
    <x v="1"/>
    <s v="Parda"/>
  </r>
  <r>
    <n v="410015"/>
    <n v="4"/>
    <x v="92"/>
    <x v="92"/>
    <s v="EM CLÓVIS BEVILÁQUA"/>
    <s v="Municipal"/>
    <s v="Urbana"/>
    <n v="1611005"/>
    <n v="171"/>
    <x v="0"/>
    <s v="Regular"/>
    <s v="Noite"/>
    <n v="2023028850717"/>
    <m/>
    <s v="MARIA NILZA VIEIRA DO CARMO"/>
    <d v="1965-06-03T00:00:00"/>
    <s v="Feminino"/>
    <s v="Sem Deficiência"/>
    <s v="JOSÉ VIEIRA DO CARMO"/>
    <s v="ROSA VIEIRA DO CARMO"/>
    <x v="0"/>
    <s v="Parda"/>
  </r>
  <r>
    <n v="205003"/>
    <n v="2"/>
    <x v="51"/>
    <x v="51"/>
    <s v="EM DOUTOR CÍCERO PENNA"/>
    <s v="Municipal"/>
    <s v="Urbana"/>
    <n v="1623052"/>
    <n v="171"/>
    <x v="0"/>
    <s v="Regular"/>
    <s v="Noite"/>
    <n v="2018007850312"/>
    <m/>
    <s v="JOSEFINA DOS SANTOS BRITO"/>
    <d v="1964-04-06T00:00:00"/>
    <s v="Feminino"/>
    <s v="Sem Deficiência"/>
    <s v="FAUSTO JOSE DOS SANTOS"/>
    <s v="LAURA ALVES DOS SANTOS"/>
    <x v="0"/>
    <s v="Parda"/>
  </r>
  <r>
    <n v="1019047"/>
    <n v="10"/>
    <x v="50"/>
    <x v="50"/>
    <s v="EM JOAQUIM DA SILVA GOMES"/>
    <s v="Municipal"/>
    <s v="Urbana"/>
    <n v="1598927"/>
    <n v="172"/>
    <x v="0"/>
    <s v="Regular"/>
    <s v="Noite"/>
    <n v="2006099402024"/>
    <m/>
    <s v="LEANDERSON BISPO DOS SANTOS"/>
    <d v="1999-03-04T00:00:00"/>
    <s v="Masculino"/>
    <s v=" Deficiência intelectual"/>
    <s v="EVANILDO FERREIRA DOS SANTOS"/>
    <s v="ANA LUCIA DO NASCIMENTO BISPO"/>
    <x v="2"/>
    <s v="Pret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08066503332"/>
    <m/>
    <s v="MATHEUS WALLACE ALVES DO NASCIMENTO"/>
    <d v="1997-07-30T00:00:00"/>
    <s v="Masculino"/>
    <s v="  Transtorno do espectro autista"/>
    <s v="DEMIR ANTONIO DO NASCIMENTO"/>
    <s v="EDINERAN ALVES DE MACEDO"/>
    <x v="0"/>
    <s v="Parda"/>
  </r>
  <r>
    <n v="430503"/>
    <n v="4"/>
    <x v="4"/>
    <x v="4"/>
    <s v="CIEP LEONEL DE MOURA BRIZOLA"/>
    <s v="Municipal"/>
    <s v="Urbana"/>
    <n v="1606826"/>
    <n v="171"/>
    <x v="0"/>
    <s v="Regular"/>
    <s v="Noite"/>
    <n v="2007040802610"/>
    <m/>
    <s v="OZIEL JOÃO GOMES PEIXOTO"/>
    <d v="2000-07-10T00:00:00"/>
    <s v="Masculino"/>
    <s v=" Deficiência intelectual"/>
    <s v="JOSIAS ELIAS PEIXOTO"/>
    <s v="GILSEIA DE OLIVEIRA GOMES"/>
    <x v="0"/>
    <s v="Parda"/>
  </r>
  <r>
    <n v="205003"/>
    <n v="2"/>
    <x v="51"/>
    <x v="51"/>
    <s v="EM DOUTOR CÍCERO PENNA"/>
    <s v="Municipal"/>
    <s v="Urbana"/>
    <n v="1623054"/>
    <n v="173"/>
    <x v="0"/>
    <s v="Regular"/>
    <s v="Noite"/>
    <n v="2016001600661"/>
    <m/>
    <s v="SEVERINA OLINTO BARBOSA"/>
    <d v="1969-07-10T00:00:00"/>
    <s v="Feminino"/>
    <s v="Sem Deficiência"/>
    <s v="JOSE OLINTO BARBOSA"/>
    <s v="MARIA CAETANO DA SILVA"/>
    <x v="0"/>
    <s v="Branca"/>
  </r>
  <r>
    <n v="204501"/>
    <n v="2"/>
    <x v="79"/>
    <x v="79"/>
    <s v="CIEP PRESIDENTE TANCREDO NEVES"/>
    <s v="Municipal"/>
    <s v="Urbana"/>
    <n v="1611258"/>
    <n v="171"/>
    <x v="0"/>
    <s v="Regular"/>
    <s v="Noite"/>
    <n v="2002007406700"/>
    <m/>
    <s v="MARIA GOMES DO ESPIRITO SANTOS"/>
    <d v="1966-10-09T00:00:00"/>
    <s v="Feminino"/>
    <s v="Sem Deficiência"/>
    <s v="EXPIRIDIÃO GOMES DA SILVA"/>
    <s v="RAIMUNDA DO ESPIRITO SANTO"/>
    <x v="1"/>
    <s v="Parda"/>
  </r>
  <r>
    <n v="515052"/>
    <n v="5"/>
    <x v="81"/>
    <x v="81"/>
    <s v="EM AZEVEDO JUNIOR"/>
    <s v="Municipal"/>
    <s v="Urbana"/>
    <n v="1614949"/>
    <n v="171"/>
    <x v="0"/>
    <s v="Regular"/>
    <s v="Noite"/>
    <n v="2023049700200"/>
    <m/>
    <s v="MARIA CECI BATISTA MARTINS"/>
    <d v="1961-07-22T00:00:00"/>
    <s v="Feminino"/>
    <s v="Sem Deficiência"/>
    <s v="AGNELO BATISTA NETO"/>
    <s v="FRANCISCA MESQUITA MARTINS"/>
    <x v="0"/>
    <s v="Branca"/>
  </r>
  <r>
    <n v="102505"/>
    <n v="1"/>
    <x v="30"/>
    <x v="30"/>
    <s v="CIEP JOSÉ PEDRO VARELA"/>
    <s v="Municipal"/>
    <s v="Urbana"/>
    <n v="1613578"/>
    <n v="171"/>
    <x v="0"/>
    <s v="Regular"/>
    <s v="Noite"/>
    <n v="2017002400175"/>
    <m/>
    <s v="MARIA DE LOURDES MONTEIRO MOURÃO"/>
    <d v="1959-01-04T00:00:00"/>
    <s v="Feminino"/>
    <s v="Sem Deficiência"/>
    <s v="SEBASTIÃO ROSA MONTEIRO"/>
    <s v="LUZIA RODRIGUES DA SILVA"/>
    <x v="1"/>
    <s v="Branca"/>
  </r>
  <r>
    <n v="102007"/>
    <n v="1"/>
    <x v="47"/>
    <x v="47"/>
    <s v="EM ORLANDO VILLAS BOAS"/>
    <s v="Municipal"/>
    <s v="Urbana"/>
    <n v="1600129"/>
    <n v="172"/>
    <x v="0"/>
    <s v="Regular"/>
    <s v="Noite"/>
    <n v="2023125400330"/>
    <m/>
    <s v="MARIA DO NASCIMENTO ROCHA"/>
    <d v="1949-12-25T00:00:00"/>
    <s v="Feminino"/>
    <s v="Sem Deficiência"/>
    <s v="JOSÉ DA ROCHA"/>
    <s v="APRÍGIA DA ROCHA"/>
    <x v="0"/>
    <s v="Parda"/>
  </r>
  <r>
    <n v="734010"/>
    <n v="7"/>
    <x v="82"/>
    <x v="82"/>
    <s v="EM PEDRO ALEIXO"/>
    <s v="Municipal"/>
    <s v="Urbana"/>
    <n v="1606736"/>
    <n v="171"/>
    <x v="0"/>
    <s v="Regular"/>
    <s v="Manhã"/>
    <n v="2023061200106"/>
    <m/>
    <s v="DAIANE ARAUJO DOS SANTOS MORAIS"/>
    <d v="1994-04-28T00:00:00"/>
    <s v="Feminino"/>
    <s v="Sem Deficiência"/>
    <s v="LUIZ ERNESTO DOS SANTOS MORAIS"/>
    <s v="MARIA NILZA ARAUJO DOS SANTOS"/>
    <x v="1"/>
    <s v="Preta"/>
  </r>
  <r>
    <n v="918203"/>
    <n v="9"/>
    <x v="34"/>
    <x v="34"/>
    <s v="CIEP CLEMENTINA DE JESUS"/>
    <s v="Municipal"/>
    <s v="Urbana"/>
    <n v="1601815"/>
    <n v="171"/>
    <x v="0"/>
    <s v="Regular"/>
    <s v="Noite"/>
    <n v="2023092600173"/>
    <m/>
    <s v="VERA LUCIA DA SILVA DOMINGOS"/>
    <d v="1978-05-23T00:00:00"/>
    <s v="Feminino"/>
    <s v="Sem Deficiência"/>
    <s v="SEBASTIÃO MANOEL DOMINGOS"/>
    <s v="ANTONIA PAULA DA SILVA"/>
    <x v="0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12126405666"/>
    <m/>
    <s v="EDSON LUIZ DA SILVA"/>
    <d v="1974-12-26T00:00:00"/>
    <s v="Masculino"/>
    <s v="Sem Deficiência"/>
    <s v="GONÇALO DA SILVA"/>
    <s v="MARIA DO CARMO ALVES"/>
    <x v="1"/>
    <s v="Parda"/>
  </r>
  <r>
    <n v="918041"/>
    <n v="9"/>
    <x v="59"/>
    <x v="59"/>
    <s v="EM ANTONIA VARGAS CUQUEJO"/>
    <s v="Municipal"/>
    <s v="Urbana"/>
    <n v="1610785"/>
    <n v="171"/>
    <x v="0"/>
    <s v="Regular"/>
    <s v="Noite"/>
    <n v="2010100950962"/>
    <m/>
    <s v="ISAQUE DOS SANTOS DIAS"/>
    <d v="2004-06-09T00:00:00"/>
    <s v="Masculino"/>
    <s v="Sem Deficiência"/>
    <s v="JOZIMAR ANTUNES DIAS"/>
    <s v="CLAUDIA DOS SANTOS ALEXANDRE"/>
    <x v="0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3157950360"/>
    <m/>
    <s v="ROSIRENE MARIA DA SILVA"/>
    <d v="1975-03-11T00:00:00"/>
    <s v="Feminino"/>
    <s v="Sem Deficiência"/>
    <s v="CÍCERA MARIA DA SILVA"/>
    <s v="JOSÉ JUVENAL DA SILVA"/>
    <x v="0"/>
    <s v="Preta"/>
  </r>
  <r>
    <n v="227004"/>
    <n v="2"/>
    <x v="77"/>
    <x v="77"/>
    <s v="EM RINALDO DE LAMARE"/>
    <s v="Municipal"/>
    <s v="Urbana"/>
    <n v="1599197"/>
    <n v="171"/>
    <x v="0"/>
    <s v="Regular"/>
    <s v="Manhã"/>
    <n v="2023126451663"/>
    <m/>
    <s v="MARIA DAS NEVES MUNIZ DE ANDRADE"/>
    <d v="1960-05-05T00:00:00"/>
    <s v="Feminino"/>
    <s v="Sem Deficiência"/>
    <s v="SEVERINO EDUARDO DA SILVA"/>
    <s v="JOSEFA MAIA DA CONCEIÇÃO"/>
    <x v="0"/>
    <s v="Não declarada"/>
  </r>
  <r>
    <n v="313035"/>
    <n v="3"/>
    <x v="49"/>
    <x v="49"/>
    <s v="EM EDGARD SUSSEKIND DE MENDONÇA"/>
    <s v="Municipal"/>
    <s v="Urbana"/>
    <n v="1612285"/>
    <n v="171"/>
    <x v="0"/>
    <s v="Regular"/>
    <s v="Noite"/>
    <n v="2023024900353"/>
    <m/>
    <s v="NELSON DA SILVA"/>
    <d v="1974-07-12T00:00:00"/>
    <s v="Masculino"/>
    <s v="Sem Deficiência"/>
    <s v="JOSÉ FRANCISCO DA SILVA"/>
    <s v="ANGELITA SANTOS SILVA"/>
    <x v="1"/>
    <s v="Sem Informação"/>
  </r>
  <r>
    <n v="430503"/>
    <n v="4"/>
    <x v="4"/>
    <x v="4"/>
    <s v="CIEP LEONEL DE MOURA BRIZOLA"/>
    <s v="Municipal"/>
    <s v="Urbana"/>
    <n v="1606826"/>
    <n v="171"/>
    <x v="0"/>
    <s v="Regular"/>
    <s v="Noite"/>
    <n v="2023040750425"/>
    <m/>
    <s v="JANAINA SOUSA DE BARROS"/>
    <d v="1972-10-20T00:00:00"/>
    <s v="Feminino"/>
    <s v="Sem Deficiência"/>
    <s v="FRANCISCO JORGE DE BARROS"/>
    <s v="RITA SOUSA DE BARROS"/>
    <x v="0"/>
    <s v="Parda"/>
  </r>
  <r>
    <n v="724026"/>
    <n v="7"/>
    <x v="16"/>
    <x v="16"/>
    <s v="EM EMBAIXADOR ÍTALO ZAPPA"/>
    <s v="Municipal"/>
    <s v="Urbana"/>
    <n v="1620406"/>
    <n v="171"/>
    <x v="0"/>
    <s v="Regular"/>
    <s v="Noite"/>
    <n v="2023103500986"/>
    <m/>
    <s v="ADEILDA FERNANDES DA SILVA"/>
    <d v="1964-11-25T00:00:00"/>
    <s v="Feminino"/>
    <s v="Sem Deficiência"/>
    <s v="JONAS GRIGORIO DA SILVA"/>
    <s v="JOSEFA FERNANDES DE LIMA"/>
    <x v="0"/>
    <s v="Branca"/>
  </r>
  <r>
    <n v="625701"/>
    <n v="6"/>
    <x v="101"/>
    <x v="101"/>
    <s v="CENTRO DE EDUCAÇÃO DE JOVENS E ADULTOS CEJA - ACARI"/>
    <s v="Municipal"/>
    <s v="Urbana"/>
    <n v="1608509"/>
    <n v="272"/>
    <x v="0"/>
    <s v="Regular"/>
    <s v="Noite"/>
    <n v="2000014802465"/>
    <m/>
    <s v="JÉSSICA MACHADO DE JESUS"/>
    <d v="1988-09-29T00:00:00"/>
    <s v="Feminino"/>
    <s v="Sem Deficiência"/>
    <s v="JOÃO CARLOS OLIVEIRA DE JESUS"/>
    <s v="FERNANDA MACHADO DA SILVA"/>
    <x v="2"/>
    <s v="Sem Informação"/>
  </r>
  <r>
    <n v="227004"/>
    <n v="2"/>
    <x v="77"/>
    <x v="77"/>
    <s v="EM RINALDO DE LAMARE"/>
    <s v="Municipal"/>
    <s v="Urbana"/>
    <n v="1599198"/>
    <n v="172"/>
    <x v="0"/>
    <s v="Regular"/>
    <s v="Noite"/>
    <n v="2023126402905"/>
    <m/>
    <s v="FAGNER FERNANDES DE OLIVEIRA "/>
    <d v="1998-12-22T00:00:00"/>
    <s v="Masculino"/>
    <s v="Sem Deficiência"/>
    <s v="VALDERLAN FERNANDES DE OLIVEIRA "/>
    <s v="MARILENE FERNANDES DE OLIVEIRA "/>
    <x v="2"/>
    <s v="Branca"/>
  </r>
  <r>
    <n v="431026"/>
    <n v="4"/>
    <x v="25"/>
    <x v="25"/>
    <s v="EM HERBERT MOSES"/>
    <s v="Municipal"/>
    <s v="Urbana"/>
    <n v="1602451"/>
    <n v="171"/>
    <x v="0"/>
    <s v="Regular"/>
    <s v="Noite"/>
    <n v="2012035503177"/>
    <m/>
    <s v="PATRICIA MODESTO"/>
    <d v="1972-05-14T00:00:00"/>
    <s v="Feminino"/>
    <s v="Sem Deficiência"/>
    <s v="VANDERLEI MODESTO"/>
    <s v="MARIA DE LOURDES MODESTO"/>
    <x v="0"/>
    <s v="Parda"/>
  </r>
  <r>
    <n v="204501"/>
    <n v="2"/>
    <x v="79"/>
    <x v="79"/>
    <s v="CIEP PRESIDENTE TANCREDO NEVES"/>
    <s v="Municipal"/>
    <s v="Urbana"/>
    <n v="1611258"/>
    <n v="171"/>
    <x v="0"/>
    <s v="Regular"/>
    <s v="Noite"/>
    <n v="2003002402224"/>
    <m/>
    <s v="JOANA SOUZA SANTOS"/>
    <d v="1971-06-03T00:00:00"/>
    <s v="Feminino"/>
    <s v="Sem Deficiência"/>
    <s v="JOSE CELIO GONÇALVES DOS SANTOS"/>
    <s v="VALDOMIRA ANTONIA SOUZA"/>
    <x v="2"/>
    <s v="Sem Informação"/>
  </r>
  <r>
    <n v="313051"/>
    <n v="3"/>
    <x v="60"/>
    <x v="60"/>
    <s v="EM ALAGOAS"/>
    <s v="Municipal"/>
    <s v="Urbana"/>
    <n v="1618845"/>
    <n v="171"/>
    <x v="0"/>
    <s v="Regular"/>
    <s v="Noite"/>
    <n v="2022026500681"/>
    <m/>
    <s v="CARLOS ALBERTO PEREIRA DOS SANTOS"/>
    <d v="1962-11-05T00:00:00"/>
    <s v="Masculino"/>
    <s v="Sem Deficiência"/>
    <s v="NÃO CONSTA NA CERTIDÃO"/>
    <s v="EMELSELSINIA PEREIRA DOS SANTOS"/>
    <x v="0"/>
    <s v="Não declarada"/>
  </r>
  <r>
    <n v="817027"/>
    <n v="8"/>
    <x v="24"/>
    <x v="24"/>
    <s v="EM HENRIQUE DE MAGALHÃES"/>
    <s v="Municipal"/>
    <s v="Urbana"/>
    <n v="1608367"/>
    <n v="171"/>
    <x v="0"/>
    <s v="Regular"/>
    <s v="Noite"/>
    <n v="2001058300790"/>
    <m/>
    <s v="WELINGTON DE JESUS VIDAL"/>
    <d v="1987-12-17T00:00:00"/>
    <s v="Masculino"/>
    <s v="Sem Deficiência"/>
    <s v="ADILSON DAVID VIDAL"/>
    <s v="MARIA DAS DORES ANA DE JESUS"/>
    <x v="0"/>
    <s v="Sem Informação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22065901381"/>
    <m/>
    <s v="ANA MARIA AGUIAR"/>
    <d v="1960-07-12T00:00:00"/>
    <s v="Feminino"/>
    <s v="Sem Deficiência"/>
    <s v="MARIA FRANCISCA DA CONCEIÇÃO"/>
    <s v="SEVERINO MARTINS DE AGUIAR"/>
    <x v="0"/>
    <s v="Branca"/>
  </r>
  <r>
    <n v="102504"/>
    <n v="1"/>
    <x v="2"/>
    <x v="2"/>
    <s v="CIEP AVENIDA DOS DESFILES"/>
    <s v="Municipal"/>
    <s v="Urbana"/>
    <n v="1610513"/>
    <n v="172"/>
    <x v="0"/>
    <s v="Regular"/>
    <s v="Tarde"/>
    <n v="2022002200075"/>
    <m/>
    <s v="ROSEMARY CORRÊA DUARTE"/>
    <d v="1967-06-29T00:00:00"/>
    <s v="Feminino"/>
    <s v="Sem Deficiência"/>
    <s v="DORIVALINO CORRÊA"/>
    <s v="ADEMILDE MOREIRA"/>
    <x v="2"/>
    <s v="Preta"/>
  </r>
  <r>
    <n v="1019013"/>
    <n v="10"/>
    <x v="39"/>
    <x v="39"/>
    <s v="EM BENTO DO AMARAL COUTINHO"/>
    <s v="Municipal"/>
    <s v="Urbana"/>
    <n v="1612833"/>
    <n v="172"/>
    <x v="0"/>
    <s v="Regular"/>
    <s v="Noite"/>
    <n v="2023095300073"/>
    <m/>
    <s v="ELISABETE DE OLIVEIRA"/>
    <d v="1953-12-18T00:00:00"/>
    <s v="Feminino"/>
    <s v="Sem Deficiência"/>
    <s v="MARIA  EUNICE DE OLIVEIRA"/>
    <s v="ANTONIO DE ALMEIDA"/>
    <x v="0"/>
    <s v="Parda"/>
  </r>
  <r>
    <n v="430015"/>
    <n v="4"/>
    <x v="94"/>
    <x v="94"/>
    <s v="EM ERPÍDIO CABRAL DE SOUZA (ÍNDIO DA MARÉ)"/>
    <s v="Municipal"/>
    <s v="Urbana"/>
    <n v="1604654"/>
    <n v="171"/>
    <x v="0"/>
    <s v="Regular"/>
    <s v="Manhã"/>
    <n v="2016028680169"/>
    <m/>
    <s v="RYANN MARQUES BARBOSA DA SILVA"/>
    <d v="2008-05-17T00:00:00"/>
    <s v="Masculino"/>
    <s v="Sem Deficiência"/>
    <s v="RICARDO WAGNER BARBOSA DA SILVA"/>
    <s v="GENARIA MARQUES DE OLIVEIRA"/>
    <x v="1"/>
    <s v="Parda"/>
  </r>
  <r>
    <n v="724022"/>
    <n v="7"/>
    <x v="56"/>
    <x v="56"/>
    <s v="EM COMUNIDADE DE VARGEM GRANDE"/>
    <s v="Municipal"/>
    <s v="Urbana"/>
    <n v="1605595"/>
    <n v="171"/>
    <x v="0"/>
    <s v="Regular"/>
    <s v="Noite"/>
    <n v="2022069000671"/>
    <m/>
    <s v="MICHELE CRISTINA BRAZ DA SILVA"/>
    <d v="1996-02-28T00:00:00"/>
    <s v="Feminino"/>
    <s v="Sem Deficiência"/>
    <s v="JOSÉ ERIVALDO DA SILVA"/>
    <s v="MARIA DA CONCEIÇÃO BRAZ"/>
    <x v="0"/>
    <s v="Branca"/>
  </r>
  <r>
    <n v="515030"/>
    <n v="5"/>
    <x v="90"/>
    <x v="90"/>
    <s v="EM IRINEU MARINHO"/>
    <s v="Municipal"/>
    <s v="Urbana"/>
    <n v="1601761"/>
    <n v="171"/>
    <x v="0"/>
    <s v="Regular"/>
    <s v="Noite"/>
    <n v="2003047503259"/>
    <m/>
    <s v="ALDEMIRA FERREIRA GONZAGA"/>
    <d v="1938-01-20T00:00:00"/>
    <s v="Feminino"/>
    <s v="Sem Deficiência"/>
    <s v="FRANCISCO FERREIRA"/>
    <s v="LIMDONERIA DA CONCEIÇÃO FERREIRA"/>
    <x v="0"/>
    <s v="Preta"/>
  </r>
  <r>
    <n v="918041"/>
    <n v="9"/>
    <x v="59"/>
    <x v="59"/>
    <s v="EM ANTONIA VARGAS CUQUEJO"/>
    <s v="Municipal"/>
    <s v="Urbana"/>
    <n v="1610785"/>
    <n v="171"/>
    <x v="0"/>
    <s v="Regular"/>
    <s v="Noite"/>
    <n v="2023088151041"/>
    <m/>
    <s v="RAIMUNDA MARIA SILVA DE OLIVEIRA"/>
    <d v="1965-09-28T00:00:00"/>
    <s v="Feminino"/>
    <s v="Sem Deficiência"/>
    <s v="ALFREDO NEVES DA SILVA"/>
    <s v="RAIMUNDA RODRIGUES DA SILVA"/>
    <x v="0"/>
    <s v="Preta"/>
  </r>
  <r>
    <n v="515028"/>
    <n v="5"/>
    <x v="18"/>
    <x v="18"/>
    <s v="EM EVANGELINA DUARTE BATISTA"/>
    <s v="Municipal"/>
    <s v="Urbana"/>
    <n v="1609295"/>
    <n v="171"/>
    <x v="0"/>
    <s v="Regular"/>
    <s v="Noite"/>
    <n v="2023047300239"/>
    <m/>
    <s v="VÂNIA LUCIA DE OLIVEIRA DA SILVA"/>
    <d v="1969-04-29T00:00:00"/>
    <s v="Masculino"/>
    <s v="Sem Deficiência"/>
    <s v="LUIZ GONZAGA DA SILVA"/>
    <s v="ANA DE OLIVEIRA DA SILVA"/>
    <x v="2"/>
    <s v="Branca"/>
  </r>
  <r>
    <n v="205003"/>
    <n v="2"/>
    <x v="51"/>
    <x v="51"/>
    <s v="EM DOUTOR CÍCERO PENNA"/>
    <s v="Municipal"/>
    <s v="Urbana"/>
    <n v="1623052"/>
    <n v="171"/>
    <x v="0"/>
    <s v="Regular"/>
    <s v="Noite"/>
    <n v="2022007800305"/>
    <m/>
    <s v="FRANCISCO GERMANO NEVES"/>
    <d v="1974-11-26T00:00:00"/>
    <s v="Masculino"/>
    <s v="Sem Deficiência"/>
    <s v="ADERSON NEVES DO NASCIMENTO"/>
    <s v="MARIA GERMANA DA CONCEIÇÃO NEVES"/>
    <x v="0"/>
    <s v="Parda"/>
  </r>
  <r>
    <n v="1019047"/>
    <n v="10"/>
    <x v="50"/>
    <x v="50"/>
    <s v="EM JOAQUIM DA SILVA GOMES"/>
    <s v="Municipal"/>
    <s v="Urbana"/>
    <n v="1598927"/>
    <n v="172"/>
    <x v="0"/>
    <s v="Regular"/>
    <s v="Noite"/>
    <n v="2003066702792"/>
    <m/>
    <s v="MARILZA FERREIRA DA SILVA"/>
    <d v="1961-07-15T00:00:00"/>
    <s v="Feminino"/>
    <s v="Sem Deficiência"/>
    <s v="JOSÉ FERREIRA"/>
    <s v="IZALTINA DANIEL NASCIMENTO"/>
    <x v="2"/>
    <s v="Preta"/>
  </r>
  <r>
    <n v="313035"/>
    <n v="3"/>
    <x v="49"/>
    <x v="49"/>
    <s v="EM EDGARD SUSSEKIND DE MENDONÇA"/>
    <s v="Municipal"/>
    <s v="Urbana"/>
    <n v="1612285"/>
    <n v="171"/>
    <x v="0"/>
    <s v="Regular"/>
    <s v="Noite"/>
    <n v="2023024900191"/>
    <m/>
    <s v="MAURICIO ALEXANDRE LOPES"/>
    <d v="1979-01-13T00:00:00"/>
    <s v="Masculino"/>
    <s v=" Deficiência intelectual"/>
    <s v="NÃO DECLARADO"/>
    <s v="THEREZA DE JESUS LOPES"/>
    <x v="0"/>
    <s v="Sem Informação"/>
  </r>
  <r>
    <n v="227004"/>
    <n v="2"/>
    <x v="77"/>
    <x v="77"/>
    <s v="EM RINALDO DE LAMARE"/>
    <s v="Municipal"/>
    <s v="Urbana"/>
    <n v="1599198"/>
    <n v="172"/>
    <x v="0"/>
    <s v="Regular"/>
    <s v="Noite"/>
    <n v="2023126402565"/>
    <m/>
    <s v="ELIENE EUCLIDES DOS SANTOS "/>
    <d v="1978-04-06T00:00:00"/>
    <s v="Feminino"/>
    <s v="Sem Deficiência"/>
    <s v="ANTONIO LOURENÇO DOS SANTOS "/>
    <s v="LUIZA EUCLIDES DOS SANTOS "/>
    <x v="1"/>
    <s v="Parda"/>
  </r>
  <r>
    <n v="312022"/>
    <n v="3"/>
    <x v="61"/>
    <x v="61"/>
    <s v="EM RUBENS BERARDO"/>
    <s v="Municipal"/>
    <s v="Urbana"/>
    <n v="1616255"/>
    <n v="172"/>
    <x v="0"/>
    <s v="Regular"/>
    <s v="Noite"/>
    <n v="2023019200110"/>
    <m/>
    <s v="TEREZINHA GONÇALVES DA SILVA"/>
    <d v="1979-11-14T00:00:00"/>
    <s v="Feminino"/>
    <s v="Sem Deficiência"/>
    <s v="JOSIAS GONÇALVES DA SILVA"/>
    <s v="FRANCISCA MARIA DA CONCEIÇÃO DA SILVA"/>
    <x v="0"/>
    <s v="Parda"/>
  </r>
  <r>
    <n v="313051"/>
    <n v="3"/>
    <x v="60"/>
    <x v="60"/>
    <s v="EM ALAGOAS"/>
    <s v="Municipal"/>
    <s v="Urbana"/>
    <n v="1618848"/>
    <n v="172"/>
    <x v="0"/>
    <s v="Regular"/>
    <s v="Noite"/>
    <n v="2022026500915"/>
    <m/>
    <s v="JOARILTO ANDRE MARTINS"/>
    <d v="1958-03-21T00:00:00"/>
    <s v="Masculino"/>
    <s v="Sem Deficiência"/>
    <s v="JOÃO ANDRE MARTINS"/>
    <s v="NADIR GOMES ANDRE"/>
    <x v="0"/>
    <s v="Preta"/>
  </r>
  <r>
    <n v="430701"/>
    <n v="4"/>
    <x v="19"/>
    <x v="19"/>
    <s v="CENTRO DE EDUCAÇÃO DE JOVENS E ADULTOS CEJA - MARÉ"/>
    <s v="Municipal"/>
    <s v="Urbana"/>
    <n v="1616767"/>
    <n v="274"/>
    <x v="0"/>
    <s v="Regular"/>
    <s v="Noite"/>
    <n v="2023028550501"/>
    <m/>
    <s v="DAMIANA DE SOUZA SILVA"/>
    <d v="1970-04-17T00:00:00"/>
    <s v="Feminino"/>
    <s v="Sem Deficiência"/>
    <s v="SEVERINO DE SOUZA SILVA"/>
    <s v="ELSA MARIA DA SILVA"/>
    <x v="0"/>
    <s v="Parda"/>
  </r>
  <r>
    <n v="1202701"/>
    <n v="12"/>
    <x v="91"/>
    <x v="91"/>
    <s v="CREJA - CENTRO MUNICIPAL DE REFERÊNCIA DE EDUCAÇÃO DE JOVENS E ADULTOS"/>
    <s v="Municipal"/>
    <s v="Urbana"/>
    <n v="1614119"/>
    <n v="272"/>
    <x v="0"/>
    <s v="Regular"/>
    <s v="Noite"/>
    <n v="2023126300070"/>
    <m/>
    <s v="LUCIENE MARTINS BEZERRA"/>
    <d v="1970-01-17T00:00:00"/>
    <s v="Feminino"/>
    <s v="Sem Deficiência"/>
    <s v="JOSÉ BEZERRA LIMA"/>
    <s v="EXPEDITA MARTINS BEZERRA"/>
    <x v="0"/>
    <s v="Parda"/>
  </r>
  <r>
    <n v="833504"/>
    <n v="8"/>
    <x v="22"/>
    <x v="22"/>
    <s v="CIEP FRANCISCO SOLANO TRINDADE"/>
    <s v="Municipal"/>
    <s v="Urbana"/>
    <n v="1608713"/>
    <n v="171"/>
    <x v="0"/>
    <s v="Regular"/>
    <s v="Noite"/>
    <n v="2022083500511"/>
    <m/>
    <s v="SIMONE DOS SANTOS E SILVA DE ALMEIDA"/>
    <d v="1972-07-16T00:00:00"/>
    <s v="Feminino"/>
    <s v="Sem Deficiência"/>
    <s v="UBIRATAN SANTOS DA SILVA"/>
    <s v="MERCIA MARIA DOS SANTOS"/>
    <x v="2"/>
    <s v="Sem Informação"/>
  </r>
  <r>
    <n v="1026029"/>
    <n v="10"/>
    <x v="53"/>
    <x v="53"/>
    <s v="EM PROFESSOR ARI MARQUES PONTES"/>
    <s v="Municipal"/>
    <s v="Urbana"/>
    <n v="1611215"/>
    <n v="171"/>
    <x v="0"/>
    <s v="Regular"/>
    <s v="Noite"/>
    <n v="2009087501256"/>
    <m/>
    <s v="MATHEUS COUTINHO CAMILO"/>
    <d v="2002-08-15T00:00:00"/>
    <s v="Masculino"/>
    <s v="Sem Deficiência"/>
    <s v="ANDERSON CAMILO"/>
    <s v="ANA PAULA COUTINHO"/>
    <x v="1"/>
    <s v="Preta"/>
  </r>
  <r>
    <n v="313035"/>
    <n v="3"/>
    <x v="49"/>
    <x v="49"/>
    <s v="EM EDGARD SUSSEKIND DE MENDONÇA"/>
    <s v="Municipal"/>
    <s v="Urbana"/>
    <n v="1612285"/>
    <n v="171"/>
    <x v="0"/>
    <s v="Regular"/>
    <s v="Noite"/>
    <n v="2022024900045"/>
    <m/>
    <s v="DANILO NATANAEL DA SILVA"/>
    <d v="1997-03-08T00:00:00"/>
    <s v="Masculino"/>
    <s v="Sem Deficiência"/>
    <s v="NATANAEL FRANCISCO DA SILVA"/>
    <s v="MARIA JOSÉ DA CONCEIÇÃO"/>
    <x v="0"/>
    <s v="Sem Informação"/>
  </r>
  <r>
    <n v="107001"/>
    <n v="1"/>
    <x v="73"/>
    <x v="73"/>
    <s v="EM GONÇALVES DIAS"/>
    <s v="Municipal"/>
    <s v="Urbana"/>
    <n v="1606872"/>
    <n v="171"/>
    <x v="0"/>
    <s v="Regular"/>
    <s v="Noite"/>
    <n v="2014003300498"/>
    <m/>
    <s v="ALEX ALVES DOS SANTOS"/>
    <d v="1978-07-03T00:00:00"/>
    <s v="Masculino"/>
    <s v="Sem Deficiência"/>
    <s v="ADALBERTO ALVES DOS SANTOS"/>
    <s v="LUZIA MARIA DOS SANTOS"/>
    <x v="0"/>
    <s v="Parda"/>
  </r>
  <r>
    <n v="312014"/>
    <n v="3"/>
    <x v="1"/>
    <x v="1"/>
    <s v="EM NEREU SAMPAIO"/>
    <s v="Municipal"/>
    <s v="Urbana"/>
    <n v="1616963"/>
    <n v="171"/>
    <x v="0"/>
    <s v="Regular"/>
    <s v="Noite"/>
    <n v="2012018500149"/>
    <m/>
    <s v="VANESSA PEREIRA DO NASCIMENTO"/>
    <d v="1998-10-20T00:00:00"/>
    <s v="Feminino"/>
    <s v=" Deficiência intelectual"/>
    <s v="FRANCISCO FERREIRA DO NASCIMENTO"/>
    <s v="MARIA JOSÉ PEREIRA DO NASCIMENTO"/>
    <x v="2"/>
    <s v="Branca"/>
  </r>
  <r>
    <n v="1019013"/>
    <n v="10"/>
    <x v="39"/>
    <x v="39"/>
    <s v="EM BENTO DO AMARAL COUTINHO"/>
    <s v="Municipal"/>
    <s v="Urbana"/>
    <n v="1612833"/>
    <n v="172"/>
    <x v="0"/>
    <s v="Regular"/>
    <s v="Noite"/>
    <n v="2023095300138"/>
    <m/>
    <s v="RUI LUIS DE OLIVEIRA"/>
    <d v="1960-01-28T00:00:00"/>
    <s v="Masculino"/>
    <s v="Sem Deficiência"/>
    <s v="DULCINETE DE OLIVEIRA"/>
    <s v="NÃO DECLARADO"/>
    <x v="0"/>
    <s v="Parda"/>
  </r>
  <r>
    <n v="208501"/>
    <n v="2"/>
    <x v="78"/>
    <x v="78"/>
    <s v="CIEP SAMUEL WAINER"/>
    <s v="Municipal"/>
    <s v="Urbana"/>
    <n v="1609307"/>
    <n v="171"/>
    <x v="0"/>
    <s v="Regular"/>
    <s v="Noite"/>
    <n v="2023013600345"/>
    <m/>
    <s v="JOSÉ PAULO DO NASCIMENTO"/>
    <d v="1981-09-12T00:00:00"/>
    <s v="Masculino"/>
    <s v="Sem Deficiência"/>
    <s v="MANOEL PAULO FILHO"/>
    <s v="SEVERINA MARIA DA CONCEIÇÃO"/>
    <x v="1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23126402590"/>
    <m/>
    <s v="ELISANGELA ARAUJO DE SOUZA"/>
    <d v="1976-04-13T00:00:00"/>
    <s v="Feminino"/>
    <s v="Sem Deficiência"/>
    <s v="SADI DE SOUZA "/>
    <s v="LUZIA ROSA DE ARAUJO"/>
    <x v="1"/>
    <s v="Preta"/>
  </r>
  <r>
    <n v="313046"/>
    <n v="3"/>
    <x v="96"/>
    <x v="96"/>
    <s v="EM REPÚBLICA DE EL SALVADOR"/>
    <s v="Municipal"/>
    <s v="Urbana"/>
    <n v="1599915"/>
    <n v="171"/>
    <x v="0"/>
    <s v="Regular"/>
    <s v="Noite"/>
    <n v="2022026000165"/>
    <m/>
    <s v="JOSÉ ADAUTO SOUSA OLIVEIRA"/>
    <d v="1982-05-01T00:00:00"/>
    <s v="Masculino"/>
    <s v="Sem Deficiência"/>
    <s v="LUIZA ALVINA DE SOUSA"/>
    <s v="JOSÉ ADAUTO ALVES DE OLIVEIRA"/>
    <x v="0"/>
    <s v="Parda"/>
  </r>
  <r>
    <n v="410012"/>
    <n v="4"/>
    <x v="27"/>
    <x v="27"/>
    <s v="EM CLOTILDE GUIMARÃES"/>
    <s v="Municipal"/>
    <s v="Urbana"/>
    <n v="1604418"/>
    <n v="276"/>
    <x v="0"/>
    <s v="Regular"/>
    <s v="Noite"/>
    <n v="2023028500635"/>
    <m/>
    <s v="MARILEIDE CARDOSO DA SILVA"/>
    <d v="1967-12-28T00:00:00"/>
    <s v="Feminino"/>
    <s v="Sem Deficiência"/>
    <s v="ASSIS CARDOSO DA SILVA"/>
    <s v="JOSEFA CARDOSO DA SILVA"/>
    <x v="1"/>
    <s v="Parda"/>
  </r>
  <r>
    <n v="313002"/>
    <n v="3"/>
    <x v="33"/>
    <x v="33"/>
    <s v="EM JOSÉ VERÍSSIMO"/>
    <s v="Municipal"/>
    <s v="Urbana"/>
    <n v="1618992"/>
    <n v="171"/>
    <x v="0"/>
    <s v="Regular"/>
    <s v="Manhã"/>
    <n v="2010017902468"/>
    <m/>
    <s v="MARCOS AURELIO JOSE DE OLIVEIRA"/>
    <d v="1981-10-04T00:00:00"/>
    <s v="Masculino"/>
    <s v="Sem Deficiência"/>
    <s v="ALDAIR JOSE DE OLIVEIRA"/>
    <s v="MARIA MARLUCE AQUINO DE OLIVEIRA"/>
    <x v="0"/>
    <s v="Branca"/>
  </r>
  <r>
    <n v="411015"/>
    <n v="4"/>
    <x v="72"/>
    <x v="72"/>
    <s v="EM SUÍÇA"/>
    <s v="Municipal"/>
    <s v="Urbana"/>
    <n v="1601778"/>
    <n v="171"/>
    <x v="0"/>
    <s v="Regular"/>
    <s v="Noite"/>
    <n v="2023031700232"/>
    <m/>
    <s v="MATHEUS DE AGUIAR VIEIRA"/>
    <d v="2002-01-06T00:00:00"/>
    <s v="Masculino"/>
    <s v="Sem Deficiência"/>
    <s v="PAULO ROBERTO GONÇALVES VIEIRA"/>
    <s v="ANGÉLICA ALVES DE AGUIAR"/>
    <x v="1"/>
    <s v="Branca"/>
  </r>
  <r>
    <n v="209026"/>
    <n v="2"/>
    <x v="41"/>
    <x v="41"/>
    <s v="EM PROFESSOR LOURENÇO FILHO"/>
    <s v="Municipal"/>
    <s v="Urbana"/>
    <n v="1622825"/>
    <n v="171"/>
    <x v="0"/>
    <s v="Regular"/>
    <s v="Noite"/>
    <n v="2010015800552"/>
    <m/>
    <s v="DAIANA MATTOS DE SOUZA"/>
    <d v="2002-04-25T00:00:00"/>
    <s v="Feminino"/>
    <s v="Sem Deficiência"/>
    <s v="DIANA MATTOS DE SOUZA"/>
    <s v="Sem Informação"/>
    <x v="1"/>
    <s v="Sem Informação"/>
  </r>
  <r>
    <n v="205003"/>
    <n v="2"/>
    <x v="51"/>
    <x v="51"/>
    <s v="EM DOUTOR CÍCERO PENNA"/>
    <s v="Municipal"/>
    <s v="Urbana"/>
    <n v="1623053"/>
    <n v="172"/>
    <x v="0"/>
    <s v="Regular"/>
    <s v="Noite"/>
    <n v="2022007800330"/>
    <m/>
    <s v="ISABEL CRISTINA SILVA DE CARVALHO"/>
    <d v="1968-10-15T00:00:00"/>
    <s v="Feminino"/>
    <s v="Sem Deficiência"/>
    <s v="IZABEL DA SILVA"/>
    <s v="SEBASTIÃO DE CARVALHO"/>
    <x v="0"/>
    <s v="Parda"/>
  </r>
  <r>
    <n v="833504"/>
    <n v="8"/>
    <x v="22"/>
    <x v="22"/>
    <s v="CIEP FRANCISCO SOLANO TRINDADE"/>
    <s v="Municipal"/>
    <s v="Urbana"/>
    <n v="1608713"/>
    <n v="171"/>
    <x v="0"/>
    <s v="Regular"/>
    <s v="Noite"/>
    <n v="2020083550709"/>
    <m/>
    <s v="MARIA JAILDA PAZ LEITE VIANNA"/>
    <d v="1975-07-11T00:00:00"/>
    <s v="Feminino"/>
    <s v="Sem Deficiência"/>
    <s v="ANTÔNIA PAZ UMBUZEIRO"/>
    <s v="JOSE PAZ UMBUZEIRO"/>
    <x v="2"/>
    <s v="Sem Informação"/>
  </r>
  <r>
    <n v="313035"/>
    <n v="3"/>
    <x v="49"/>
    <x v="49"/>
    <s v="EM EDGARD SUSSEKIND DE MENDONÇA"/>
    <s v="Municipal"/>
    <s v="Urbana"/>
    <n v="1612285"/>
    <n v="171"/>
    <x v="0"/>
    <s v="Regular"/>
    <s v="Noite"/>
    <n v="2001022102581"/>
    <m/>
    <s v="DIANA LÍLIA PEREIRA RACHID VIANNA DOS SANTOS"/>
    <d v="1987-04-08T00:00:00"/>
    <s v="Feminino"/>
    <s v=" Deficiência intelectual"/>
    <s v="ANYDSE VIANNA DOS SANTOS"/>
    <s v="MAIRA DAS GRAÇAS PEREIRA RACHID VIANNA"/>
    <x v="0"/>
    <s v="Sem Informação"/>
  </r>
  <r>
    <n v="101501"/>
    <n v="1"/>
    <x v="46"/>
    <x v="46"/>
    <s v="CIEP HENFIL"/>
    <s v="Municipal"/>
    <s v="Urbana"/>
    <n v="1613099"/>
    <n v="171"/>
    <x v="0"/>
    <s v="Regular"/>
    <s v="Noite"/>
    <n v="2002001107751"/>
    <m/>
    <s v="JANE CANDIDO FELIPE"/>
    <d v="1980-03-16T00:00:00"/>
    <s v="Feminino"/>
    <s v="Sem Deficiência"/>
    <s v="JOÃO CANDIDO DA COSTA"/>
    <s v="IVONETE FELIPE DOS SANTOS"/>
    <x v="1"/>
    <s v="Branca"/>
  </r>
  <r>
    <n v="208501"/>
    <n v="2"/>
    <x v="78"/>
    <x v="78"/>
    <s v="CIEP SAMUEL WAINER"/>
    <s v="Municipal"/>
    <s v="Urbana"/>
    <n v="1609307"/>
    <n v="171"/>
    <x v="0"/>
    <s v="Regular"/>
    <s v="Noite"/>
    <n v="2023013600299"/>
    <m/>
    <s v="VICTORIA LUIZA DE OLIVEIRA"/>
    <d v="2000-10-24T00:00:00"/>
    <s v="Feminino"/>
    <s v=" Deficiência intelectual"/>
    <s v="NÃO DECLARADO"/>
    <s v="ILCEMAR SOLANGE DE OLIVEIRA"/>
    <x v="0"/>
    <s v="Pard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14059303085"/>
    <m/>
    <s v="JOEL VALDOMIRO DE SOUSA"/>
    <d v="1968-07-17T00:00:00"/>
    <s v="Masculino"/>
    <s v="Sem Deficiência"/>
    <s v="VALDOMIRO APRIGIO DE SOUSA"/>
    <s v="ADELITA SANTOS DE SOUSA"/>
    <x v="0"/>
    <s v="Parda"/>
  </r>
  <r>
    <n v="716049"/>
    <n v="7"/>
    <x v="62"/>
    <x v="62"/>
    <s v="EM RENATO LEITE"/>
    <s v="Municipal"/>
    <s v="Urbana"/>
    <n v="1623875"/>
    <n v="171"/>
    <x v="0"/>
    <s v="Regular"/>
    <s v="Noite"/>
    <n v="2022063700728"/>
    <m/>
    <s v="JUCIMAR SANTANA DA SIQUEIRA"/>
    <d v="1986-07-20T00:00:00"/>
    <s v="Feminino"/>
    <s v="Sem Deficiência"/>
    <s v="NÃO DECLARADO"/>
    <s v="MARIA MADALENA SANTANA"/>
    <x v="0"/>
    <s v="Preta"/>
  </r>
  <r>
    <n v="431026"/>
    <n v="4"/>
    <x v="25"/>
    <x v="25"/>
    <s v="EM HERBERT MOSES"/>
    <s v="Municipal"/>
    <s v="Urbana"/>
    <n v="1602451"/>
    <n v="171"/>
    <x v="0"/>
    <s v="Regular"/>
    <s v="Noite"/>
    <n v="2022035500132"/>
    <m/>
    <s v="ROSANGELA LIMA SILVA"/>
    <d v="1961-01-24T00:00:00"/>
    <s v="Feminino"/>
    <s v="Sem Deficiência"/>
    <s v="JOSÉ MATOS LIMA"/>
    <s v="MARIANA DA SILVA LIMA"/>
    <x v="0"/>
    <s v="Branca"/>
  </r>
  <r>
    <n v="1019013"/>
    <n v="10"/>
    <x v="39"/>
    <x v="39"/>
    <s v="EM BENTO DO AMARAL COUTINHO"/>
    <s v="Municipal"/>
    <s v="Urbana"/>
    <n v="1612832"/>
    <n v="171"/>
    <x v="0"/>
    <s v="Regular"/>
    <s v="Noite"/>
    <n v="2005082751201"/>
    <m/>
    <s v="MARIA DE LOURDES DA SILVA"/>
    <d v="1951-03-31T00:00:00"/>
    <s v="Feminino"/>
    <s v="Sem Deficiência"/>
    <s v="SEBASTIÃO RAIMUNDO DA SILVA"/>
    <s v="MARIA GERALDA DA SILVA"/>
    <x v="1"/>
    <s v="Parda"/>
  </r>
  <r>
    <n v="716203"/>
    <n v="7"/>
    <x v="26"/>
    <x v="26"/>
    <s v="CIEP PROFESSOR LAURO DE OLIVEIRA LIMA"/>
    <s v="Municipal"/>
    <s v="Urbana"/>
    <n v="1619782"/>
    <n v="174"/>
    <x v="0"/>
    <s v="Regular"/>
    <s v="Noite"/>
    <n v="2005065906714"/>
    <m/>
    <s v="IVANEIDE NERI SILVA"/>
    <d v="1970-10-13T00:00:00"/>
    <s v="Feminino"/>
    <s v="Sem Deficiência"/>
    <s v="ANTONIO ZIDORIO NETO"/>
    <s v="OLINDA GOMES DA SILVA"/>
    <x v="0"/>
    <s v="Branca"/>
  </r>
  <r>
    <n v="918027"/>
    <n v="9"/>
    <x v="106"/>
    <x v="106"/>
    <s v="EM RUBENS DE FARIAS NEVES"/>
    <s v="Municipal"/>
    <s v="Urbana"/>
    <n v="1599733"/>
    <n v="171"/>
    <x v="0"/>
    <s v="Regular"/>
    <s v="Noite"/>
    <n v="2022086700295"/>
    <m/>
    <s v="MARIA DE LOURDES DIAS DA SILVA"/>
    <d v="1970-04-20T00:00:00"/>
    <s v="Feminino"/>
    <s v="Sem Deficiência"/>
    <s v="ANTONIO FRANCISCO DA SILVA"/>
    <s v="MARIETA DIAS DE FARIAS"/>
    <x v="0"/>
    <s v="Parda"/>
  </r>
  <r>
    <n v="313051"/>
    <n v="3"/>
    <x v="60"/>
    <x v="60"/>
    <s v="EM ALAGOAS"/>
    <s v="Municipal"/>
    <s v="Urbana"/>
    <n v="1618848"/>
    <n v="172"/>
    <x v="0"/>
    <s v="Regular"/>
    <s v="Noite"/>
    <n v="2011026503871"/>
    <m/>
    <s v="NILDA DA SILVA BRAUN"/>
    <d v="1951-03-11T00:00:00"/>
    <s v="Feminino"/>
    <s v="Sem Deficiência"/>
    <s v="JERONIMO SILVA"/>
    <s v="JOANA SOUZA DA SILVA"/>
    <x v="0"/>
    <s v="Parda"/>
  </r>
  <r>
    <n v="411202"/>
    <n v="4"/>
    <x v="84"/>
    <x v="84"/>
    <s v="CIEP GREGÓRIO BEZERRA"/>
    <s v="Municipal"/>
    <s v="Urbana"/>
    <n v="1608445"/>
    <n v="171"/>
    <x v="0"/>
    <s v="Regular"/>
    <s v="Noite"/>
    <n v="2022035800241"/>
    <m/>
    <s v="ATAIDE CARLOS DOS SANTOS"/>
    <d v="1953-12-02T00:00:00"/>
    <s v="Feminino"/>
    <s v="Sem Deficiência"/>
    <s v="JOAQUIM CARLOS DOS SANTOS"/>
    <s v="MARIA APARECIDA DOS SANTOS"/>
    <x v="2"/>
    <s v="Parda"/>
  </r>
  <r>
    <n v="102007"/>
    <n v="1"/>
    <x v="47"/>
    <x v="47"/>
    <s v="EM ORLANDO VILLAS BOAS"/>
    <s v="Municipal"/>
    <s v="Urbana"/>
    <n v="1600129"/>
    <n v="172"/>
    <x v="0"/>
    <s v="Regular"/>
    <s v="Noite"/>
    <n v="2019125400382"/>
    <m/>
    <s v="LUIZA GOMES DE SOUSA"/>
    <d v="1963-01-01T00:00:00"/>
    <s v="Feminino"/>
    <s v="Sem Deficiência"/>
    <s v="LUIZ BEZERRA GOMES"/>
    <s v="MARIA RAIMUNDA DA SILVA"/>
    <x v="0"/>
    <s v="Parda"/>
  </r>
  <r>
    <n v="1120502"/>
    <n v="11"/>
    <x v="3"/>
    <x v="3"/>
    <s v="CIEP JOÃO MANGABEIRA"/>
    <s v="Municipal"/>
    <s v="Urbana"/>
    <n v="1604964"/>
    <n v="171"/>
    <x v="0"/>
    <s v="Regular"/>
    <s v="Noite"/>
    <n v="2007039303117"/>
    <m/>
    <s v="CREUZA TOMAZ DE OLIVEIRA"/>
    <d v="1956-05-05T00:00:00"/>
    <s v="Feminino"/>
    <s v="Sem Deficiência"/>
    <s v="MANOEL TOMAZ DOS SANTOS"/>
    <s v="MARIA JOSÉ DOS SANTOS"/>
    <x v="0"/>
    <s v="Branca"/>
  </r>
  <r>
    <n v="410018"/>
    <n v="4"/>
    <x v="87"/>
    <x v="87"/>
    <s v="EM BERLIM"/>
    <s v="Municipal"/>
    <s v="Urbana"/>
    <n v="1613811"/>
    <n v="171"/>
    <x v="0"/>
    <s v="Regular"/>
    <s v="Noite"/>
    <n v="2008035202527"/>
    <m/>
    <s v="MATHEUS ARAÚJO DE OLIVEIRA"/>
    <d v="2002-07-09T00:00:00"/>
    <s v="Feminino"/>
    <s v="Sem Deficiência"/>
    <s v="CLAUDINEY JOSE DE OLIVEIRA"/>
    <s v="NELI DE ARAUJO"/>
    <x v="0"/>
    <s v="Pard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01059700708"/>
    <m/>
    <s v="FERNANDA BATISTA DE LIMA NUNES"/>
    <d v="1987-07-29T00:00:00"/>
    <s v="Feminino"/>
    <s v=" Deficiência intelectual"/>
    <s v="FERNANDO MANOEL NUNES"/>
    <s v="JOSELIA BATISTA DE LIMA NUNES"/>
    <x v="2"/>
    <s v="Branc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23065900391"/>
    <m/>
    <s v="ELIETE MARIA DE ARAUJO RUFINO"/>
    <d v="1960-05-03T00:00:00"/>
    <s v="Feminino"/>
    <s v="Sem Deficiência"/>
    <s v="MARIA SOLANGE DE MORAIS"/>
    <s v="SEVERINO GUEDES DE ARAÚJO"/>
    <x v="0"/>
    <s v="Parda"/>
  </r>
  <r>
    <n v="430701"/>
    <n v="4"/>
    <x v="19"/>
    <x v="19"/>
    <s v="CENTRO DE EDUCAÇÃO DE JOVENS E ADULTOS CEJA - MARÉ"/>
    <s v="Municipal"/>
    <s v="Urbana"/>
    <n v="1616765"/>
    <n v="272"/>
    <x v="0"/>
    <s v="Regular"/>
    <s v="Manhã"/>
    <n v="2010040351251"/>
    <m/>
    <s v="RUAN MARLON CUNHA DA CRUZ"/>
    <d v="2005-08-26T00:00:00"/>
    <s v="Masculino"/>
    <s v="Sem Deficiência"/>
    <s v="MARCONI EDSON SOARES"/>
    <s v="LUANDA LUIZA FERREIRA DA CUNHA"/>
    <x v="0"/>
    <s v="Parda"/>
  </r>
  <r>
    <n v="716501"/>
    <n v="7"/>
    <x v="75"/>
    <x v="75"/>
    <s v="CIEP CARLOS DRUMOND DE ANDRADE"/>
    <s v="Municipal"/>
    <s v="Urbana"/>
    <n v="1616692"/>
    <n v="171"/>
    <x v="0"/>
    <s v="Regular"/>
    <s v="Noite"/>
    <n v="2022066200106"/>
    <m/>
    <s v="VALDA RODRIGUES PAIVA"/>
    <d v="1967-11-04T00:00:00"/>
    <s v="Feminino"/>
    <s v="Sem Deficiência"/>
    <s v="JOSÉ FERREIRA DE PAIVA"/>
    <s v="RAIMUNDA ESTEVÃO RODRIGUES"/>
    <x v="2"/>
    <s v="Branca"/>
  </r>
  <r>
    <n v="514015"/>
    <n v="5"/>
    <x v="70"/>
    <x v="70"/>
    <s v="EM BARCELONA"/>
    <s v="Municipal"/>
    <s v="Urbana"/>
    <n v="1613978"/>
    <n v="171"/>
    <x v="0"/>
    <s v="Regular"/>
    <s v="Noite"/>
    <n v="2023042300222"/>
    <m/>
    <s v="ALEXANDRA SANTOS DA SILVA"/>
    <d v="1982-07-15T00:00:00"/>
    <s v="Feminino"/>
    <s v="Sem Deficiência"/>
    <s v="ANTONIO PEREIRA DA SILVA"/>
    <s v="HILMA SANTOS FERREIRA"/>
    <x v="1"/>
    <s v="Branca"/>
  </r>
  <r>
    <n v="313002"/>
    <n v="3"/>
    <x v="33"/>
    <x v="33"/>
    <s v="EM JOSÉ VERÍSSIMO"/>
    <s v="Municipal"/>
    <s v="Urbana"/>
    <n v="1618992"/>
    <n v="171"/>
    <x v="0"/>
    <s v="Regular"/>
    <s v="Manhã"/>
    <n v="2004022302321"/>
    <m/>
    <s v="CARLOS ALBERTO DE OLIVEIRA"/>
    <d v="1979-03-21T00:00:00"/>
    <s v="Masculino"/>
    <s v="Sem Deficiência"/>
    <s v="ALDAIR JOSÉ DE OLIVEIRA"/>
    <s v="MARIA MARLUCE AQUINO DE OLIVEIRA"/>
    <x v="0"/>
    <s v="Branca"/>
  </r>
  <r>
    <n v="1019047"/>
    <n v="10"/>
    <x v="50"/>
    <x v="50"/>
    <s v="EM JOAQUIM DA SILVA GOMES"/>
    <s v="Municipal"/>
    <s v="Urbana"/>
    <n v="1598925"/>
    <n v="171"/>
    <x v="0"/>
    <s v="Regular"/>
    <s v="Noite"/>
    <n v="2023097100292"/>
    <m/>
    <s v="ROSANGELA DOS SANTOS MORAES"/>
    <d v="1978-06-12T00:00:00"/>
    <s v="Feminino"/>
    <s v="Sem Deficiência"/>
    <s v="MARIA DAS GRAÇAS SANTOS MORAES"/>
    <s v="HUMBERTO MORAES"/>
    <x v="2"/>
    <s v="Parda"/>
  </r>
  <r>
    <n v="312014"/>
    <n v="3"/>
    <x v="1"/>
    <x v="1"/>
    <s v="EM NEREU SAMPAIO"/>
    <s v="Municipal"/>
    <s v="Urbana"/>
    <n v="1616964"/>
    <n v="172"/>
    <x v="0"/>
    <s v="Regular"/>
    <s v="Noite"/>
    <n v="2004017601854"/>
    <m/>
    <s v="BRUNO RIBEIRO FERREIRA"/>
    <d v="1984-09-12T00:00:00"/>
    <s v="Masculino"/>
    <s v=" Deficiência intelectual"/>
    <s v="ADEILSON FERREIRA FRANCISCO"/>
    <s v="MARIA DE FÁTIMA RIBEIRO FRANCISCO"/>
    <x v="1"/>
    <s v="Branca"/>
  </r>
  <r>
    <n v="716203"/>
    <n v="7"/>
    <x v="26"/>
    <x v="26"/>
    <s v="CIEP PROFESSOR LAURO DE OLIVEIRA LIMA"/>
    <s v="Municipal"/>
    <s v="Urbana"/>
    <n v="1619780"/>
    <n v="172"/>
    <x v="0"/>
    <s v="Regular"/>
    <s v="Noite"/>
    <n v="2023065900331"/>
    <m/>
    <s v="FABIANA BISPO DOS SANTOS"/>
    <d v="1980-12-07T00:00:00"/>
    <s v="Feminino"/>
    <s v="Sem Deficiência"/>
    <s v="VITORIA MARIA DE JESUS"/>
    <s v="OSCAR PINTO DOS SANTOS"/>
    <x v="0"/>
    <s v="Parda"/>
  </r>
  <r>
    <n v="410012"/>
    <n v="4"/>
    <x v="27"/>
    <x v="27"/>
    <s v="EM CLOTILDE GUIMARÃES"/>
    <s v="Municipal"/>
    <s v="Urbana"/>
    <n v="1604418"/>
    <n v="276"/>
    <x v="0"/>
    <s v="Regular"/>
    <s v="Noite"/>
    <n v="2023028550462"/>
    <m/>
    <s v="SANDRA DA SILVA ROSA"/>
    <d v="1957-11-04T00:00:00"/>
    <s v="Feminino"/>
    <s v="Sem Deficiência"/>
    <s v="MARIO CARMO ROSA"/>
    <s v="ENI DA SILVA ROSA"/>
    <x v="0"/>
    <s v="Preta"/>
  </r>
  <r>
    <n v="1019047"/>
    <n v="10"/>
    <x v="50"/>
    <x v="50"/>
    <s v="EM JOAQUIM DA SILVA GOMES"/>
    <s v="Municipal"/>
    <s v="Urbana"/>
    <n v="1598925"/>
    <n v="171"/>
    <x v="0"/>
    <s v="Regular"/>
    <s v="Noite"/>
    <n v="2021098700378"/>
    <m/>
    <s v="WEVERTON DE CARVALHO DOS SANTOS"/>
    <d v="1992-12-20T00:00:00"/>
    <s v="Masculino"/>
    <s v="Sem Deficiência"/>
    <s v="JOSÉ MAURÍCIO JACOB DOS SANTOS"/>
    <s v="VALDETE DE CARVALHO GONÇALVES"/>
    <x v="2"/>
    <s v="Pret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03092404761"/>
    <m/>
    <s v="LEANDRO SOARES DA SILVA"/>
    <d v="1996-10-02T00:00:00"/>
    <s v="Masculino"/>
    <s v="Sem Deficiência"/>
    <s v="ELSON RODRIGUES DA SILVA"/>
    <s v="ADRIANA DA CONCEIÇÃO SOARES DA SILVA"/>
    <x v="1"/>
    <s v="Preta"/>
  </r>
  <r>
    <n v="918505"/>
    <n v="9"/>
    <x v="9"/>
    <x v="9"/>
    <s v="CIEP ANITA MALFATTI"/>
    <s v="Municipal"/>
    <s v="Urbana"/>
    <n v="1615590"/>
    <n v="171"/>
    <x v="0"/>
    <s v="Regular"/>
    <s v="Noite"/>
    <n v="2004092901827"/>
    <m/>
    <s v="CREUSELINA VARGAS FRANCISCO DE JESUS"/>
    <d v="1966-01-17T00:00:00"/>
    <s v="Feminino"/>
    <s v="Sem Deficiência"/>
    <s v="ANA VARGAS"/>
    <s v="OSCAR FRANCISCO"/>
    <x v="0"/>
    <s v="Preta"/>
  </r>
  <r>
    <n v="313002"/>
    <n v="3"/>
    <x v="33"/>
    <x v="33"/>
    <s v="EM JOSÉ VERÍSSIMO"/>
    <s v="Municipal"/>
    <s v="Urbana"/>
    <n v="1618992"/>
    <n v="171"/>
    <x v="0"/>
    <s v="Regular"/>
    <s v="Manhã"/>
    <n v="2006023601204"/>
    <m/>
    <s v="GABRIELA APARECIDA MEIRELES DA SILVA"/>
    <d v="1999-10-07T00:00:00"/>
    <s v="Feminino"/>
    <s v=" Deficiência intelectual"/>
    <s v="EDMILSON DA SILVA"/>
    <s v="ELIANE MEIRELES DA SILVA"/>
    <x v="0"/>
    <s v="Parda"/>
  </r>
  <r>
    <n v="1202701"/>
    <n v="12"/>
    <x v="91"/>
    <x v="91"/>
    <s v="CREJA - CENTRO MUNICIPAL DE REFERÊNCIA DE EDUCAÇÃO DE JOVENS E ADULTOS"/>
    <s v="Municipal"/>
    <s v="Urbana"/>
    <n v="1614120"/>
    <n v="273"/>
    <x v="0"/>
    <s v="Regular"/>
    <s v="Noite"/>
    <n v="2018126300324"/>
    <m/>
    <s v="EVANILDA ROSA DA SILVA"/>
    <d v="1964-07-16T00:00:00"/>
    <s v="Feminino"/>
    <s v="Sem Deficiência"/>
    <s v="JOSÉ ROSA FILHO"/>
    <s v="HELOISA PEREIRA DA SILVA"/>
    <x v="2"/>
    <s v="Preta"/>
  </r>
  <r>
    <n v="1019210"/>
    <n v="10"/>
    <x v="45"/>
    <x v="45"/>
    <s v="CIEP ALBERTO PASQUALINE"/>
    <s v="Municipal"/>
    <s v="Urbana"/>
    <n v="1599999"/>
    <n v="171"/>
    <x v="0"/>
    <s v="Regular"/>
    <s v="Noite"/>
    <n v="2010100808147"/>
    <m/>
    <s v="MARIA CRECENCIA DO NASCIMENTO MARTINS"/>
    <d v="1949-09-16T00:00:00"/>
    <s v="Feminino"/>
    <s v="Sem Deficiência"/>
    <s v="LOURENÇO PEREIRA DO NASCIMENTO"/>
    <s v="BENEDITA GERALDINA PEREIRA"/>
    <x v="1"/>
    <s v="Parda"/>
  </r>
  <r>
    <n v="514015"/>
    <n v="5"/>
    <x v="70"/>
    <x v="70"/>
    <s v="EM BARCELONA"/>
    <s v="Municipal"/>
    <s v="Urbana"/>
    <n v="1613978"/>
    <n v="171"/>
    <x v="0"/>
    <s v="Regular"/>
    <s v="Noite"/>
    <n v="2005042306851"/>
    <m/>
    <s v="ROBERTO CARLOS LOPES RODRIGUES"/>
    <d v="1964-09-07T00:00:00"/>
    <s v="Masculino"/>
    <s v="Sem Deficiência"/>
    <s v="MESSIAS RODRIGUES VIEIRA"/>
    <s v="MARIA DA CONCEIÇÃO LOPES RODRIGUES"/>
    <x v="1"/>
    <s v="Parda"/>
  </r>
  <r>
    <n v="716205"/>
    <n v="7"/>
    <x v="76"/>
    <x v="76"/>
    <s v="CIEP RUBENS PAIVA"/>
    <s v="Municipal"/>
    <s v="Urbana"/>
    <n v="1613253"/>
    <n v="171"/>
    <x v="0"/>
    <s v="Regular"/>
    <s v="Noite"/>
    <n v="2023066100363"/>
    <m/>
    <s v="ORLANDO DA SILVA"/>
    <d v="1989-02-12T00:00:00"/>
    <s v="Masculino"/>
    <s v="Sem Deficiência"/>
    <s v="IVANILDA MARQUES DA SILVA"/>
    <s v="JOSE IRINEU DA SILVA"/>
    <x v="0"/>
    <s v="Parda"/>
  </r>
  <r>
    <n v="430701"/>
    <n v="4"/>
    <x v="19"/>
    <x v="19"/>
    <s v="CENTRO DE EDUCAÇÃO DE JOVENS E ADULTOS CEJA - MARÉ"/>
    <s v="Municipal"/>
    <s v="Urbana"/>
    <n v="1616766"/>
    <n v="273"/>
    <x v="0"/>
    <s v="Regular"/>
    <s v="Noite"/>
    <n v="2022143650352"/>
    <m/>
    <s v="MARIA DA SILVA NORMANDES"/>
    <d v="1956-05-05T00:00:00"/>
    <s v="Feminino"/>
    <s v="Sem Deficiência"/>
    <s v="MANOEL PEREIRA DA SILVA"/>
    <s v="ISAURA BARBOSA DE LIMA"/>
    <x v="0"/>
    <s v="Parda"/>
  </r>
  <r>
    <n v="410012"/>
    <n v="4"/>
    <x v="27"/>
    <x v="27"/>
    <s v="EM CLOTILDE GUIMARÃES"/>
    <s v="Municipal"/>
    <s v="Urbana"/>
    <n v="1604415"/>
    <n v="274"/>
    <x v="0"/>
    <s v="Regular"/>
    <s v="Noite"/>
    <n v="2023028500074"/>
    <m/>
    <s v="MARIANO BRAGA PASSOS"/>
    <d v="1971-08-10T00:00:00"/>
    <s v="Masculino"/>
    <s v="Sem Deficiência"/>
    <s v="FLORENCIO FERREIRA BRAGA"/>
    <s v="CEZARIA MARTINS PASSOS"/>
    <x v="0"/>
    <s v="Parda"/>
  </r>
  <r>
    <n v="716501"/>
    <n v="7"/>
    <x v="75"/>
    <x v="75"/>
    <s v="CIEP CARLOS DRUMOND DE ANDRADE"/>
    <s v="Municipal"/>
    <s v="Urbana"/>
    <n v="1616693"/>
    <n v="172"/>
    <x v="0"/>
    <s v="Regular"/>
    <s v="Noite"/>
    <n v="2019066500380"/>
    <m/>
    <s v="ROSALIA DOS SANTOS SILVA"/>
    <d v="1973-02-08T00:00:00"/>
    <s v="Feminino"/>
    <s v="Sem Deficiência"/>
    <s v="JOSÉ R FERREIRA"/>
    <s v="EDITE FERREIRA DOS SANTOS"/>
    <x v="1"/>
    <s v="Parda"/>
  </r>
  <r>
    <n v="1026008"/>
    <n v="10"/>
    <x v="43"/>
    <x v="43"/>
    <s v="EM ENGENHEIRO GASTÃO RANGEL"/>
    <s v="Municipal"/>
    <s v="Urbana"/>
    <n v="1613008"/>
    <n v="171"/>
    <x v="0"/>
    <s v="Regular"/>
    <s v="Noite"/>
    <n v="2017102400380"/>
    <m/>
    <s v="RENATA SOUSA DE AQUINO"/>
    <d v="1986-12-13T00:00:00"/>
    <s v="Feminino"/>
    <s v="Sem Deficiência"/>
    <s v="FRANCISCO BARBOSA BANDEIRA"/>
    <s v="FRANCISCA MARIA DE SOUSA BANDEIRA"/>
    <x v="0"/>
    <s v="Branca"/>
  </r>
  <r>
    <n v="515001"/>
    <n v="5"/>
    <x v="68"/>
    <x v="68"/>
    <s v="EM PARÁ"/>
    <s v="Municipal"/>
    <s v="Urbana"/>
    <n v="1607310"/>
    <n v="171"/>
    <x v="0"/>
    <s v="Regular"/>
    <s v="Noite"/>
    <n v="2012058203960"/>
    <m/>
    <s v="HELIANDRO ESTEVÃO DA SILVA"/>
    <d v="1970-11-16T00:00:00"/>
    <s v="Masculino"/>
    <s v="Sem Deficiência"/>
    <s v="HELIO MOREIRA DA SILVA"/>
    <s v="IRENE ESTEVÃO DA SILVA"/>
    <x v="0"/>
    <s v="Preta"/>
  </r>
  <r>
    <n v="430701"/>
    <n v="4"/>
    <x v="19"/>
    <x v="19"/>
    <s v="CENTRO DE EDUCAÇÃO DE JOVENS E ADULTOS CEJA - MARÉ"/>
    <s v="Municipal"/>
    <s v="Urbana"/>
    <n v="1616767"/>
    <n v="274"/>
    <x v="0"/>
    <s v="Regular"/>
    <s v="Noite"/>
    <n v="2022143600291"/>
    <m/>
    <s v="ROSANGELA DA SILVA FERREIRA"/>
    <d v="1964-01-05T00:00:00"/>
    <s v="Feminino"/>
    <s v="Sem Deficiência"/>
    <s v="JOSE ADELINO DA SILVA"/>
    <s v="OLINDINA SEBASTIAO NETA"/>
    <x v="2"/>
    <s v="Parda"/>
  </r>
  <r>
    <n v="724022"/>
    <n v="7"/>
    <x v="56"/>
    <x v="56"/>
    <s v="EM COMUNIDADE DE VARGEM GRANDE"/>
    <s v="Municipal"/>
    <s v="Urbana"/>
    <n v="1605595"/>
    <n v="171"/>
    <x v="0"/>
    <s v="Regular"/>
    <s v="Noite"/>
    <n v="2013069000214"/>
    <m/>
    <s v="MARIA DA CONCEIÇÃO LIMA VIEIRA"/>
    <d v="1955-10-01T00:00:00"/>
    <s v="Feminino"/>
    <s v="Sem Deficiência"/>
    <s v="MARIO DE SOUZA LIMA"/>
    <s v="AMÉLIA PAULO DE LIMA"/>
    <x v="0"/>
    <s v="Pret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10066502192"/>
    <m/>
    <s v="ANDRIELE LIMA DE OLIVEIRA"/>
    <d v="1997-03-10T00:00:00"/>
    <s v="Feminino"/>
    <s v=" Deficiência intelectual"/>
    <s v="EDNALDO LEITE DE OLIVEIRA"/>
    <s v="LEIDA REGINA MENEZES DE LIMA"/>
    <x v="0"/>
    <s v="Parda"/>
  </r>
  <r>
    <n v="716205"/>
    <n v="7"/>
    <x v="76"/>
    <x v="76"/>
    <s v="CIEP RUBENS PAIVA"/>
    <s v="Municipal"/>
    <s v="Urbana"/>
    <n v="1613253"/>
    <n v="171"/>
    <x v="0"/>
    <s v="Regular"/>
    <s v="Noite"/>
    <n v="2023066100665"/>
    <m/>
    <s v="JOSÉ FERREIRA DA SILVA"/>
    <d v="1971-02-02T00:00:00"/>
    <s v="Masculino"/>
    <s v="Sem Deficiência"/>
    <s v="MARIA FERREIRA DA SILVA"/>
    <s v="ARNOU FERREIRA DE SOUSA"/>
    <x v="1"/>
    <s v="Branca"/>
  </r>
  <r>
    <n v="716501"/>
    <n v="7"/>
    <x v="75"/>
    <x v="75"/>
    <s v="CIEP CARLOS DRUMOND DE ANDRADE"/>
    <s v="Municipal"/>
    <s v="Urbana"/>
    <n v="1616692"/>
    <n v="171"/>
    <x v="0"/>
    <s v="Regular"/>
    <s v="Noite"/>
    <n v="2019066200718"/>
    <m/>
    <s v="SEVERINO RODRIGUES DA SILVA"/>
    <d v="1963-11-15T00:00:00"/>
    <s v="Masculino"/>
    <s v="Sem Deficiência"/>
    <s v="JOSEFA MARIA DA CONCEIÇÃO"/>
    <s v="JOSÉ RODRIGUES DA SILVA"/>
    <x v="2"/>
    <s v="Branca"/>
  </r>
  <r>
    <n v="102007"/>
    <n v="1"/>
    <x v="47"/>
    <x v="47"/>
    <s v="EM ORLANDO VILLAS BOAS"/>
    <s v="Municipal"/>
    <s v="Urbana"/>
    <n v="1600129"/>
    <n v="172"/>
    <x v="0"/>
    <s v="Regular"/>
    <s v="Noite"/>
    <n v="2022125400480"/>
    <m/>
    <s v="ARLI PENA XAVIER"/>
    <d v="1970-01-12T00:00:00"/>
    <s v="Feminino"/>
    <s v="Sem Deficiência"/>
    <s v="HERVAL XAVIER"/>
    <s v="MARIA ANTONIETA PENA XAVIER"/>
    <x v="0"/>
    <s v="Branca"/>
  </r>
  <r>
    <n v="209026"/>
    <n v="2"/>
    <x v="41"/>
    <x v="41"/>
    <s v="EM PROFESSOR LOURENÇO FILHO"/>
    <s v="Municipal"/>
    <s v="Urbana"/>
    <n v="1622825"/>
    <n v="171"/>
    <x v="0"/>
    <s v="Regular"/>
    <s v="Noite"/>
    <n v="2023016500465"/>
    <m/>
    <s v="GILCENEIA RAMOS QUINTANILHA"/>
    <d v="1974-05-08T00:00:00"/>
    <s v="Feminino"/>
    <s v="Sem Deficiência"/>
    <s v="DONIL RICARDO QUINTANILHA"/>
    <s v="MALVINA MARIA RAMOS"/>
    <x v="1"/>
    <s v="Não declarad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22103700031"/>
    <m/>
    <s v="ERLI CARLOS DE SOUZA"/>
    <d v="1985-08-04T00:00:00"/>
    <s v="Masculino"/>
    <s v=" Deficiência intelectual"/>
    <s v="MARIA DA GLÓRIA DE SOUZA"/>
    <s v="CARLOS RENÊ DE SOUZA"/>
    <x v="0"/>
    <s v="Não declarada"/>
  </r>
  <r>
    <n v="716501"/>
    <n v="7"/>
    <x v="75"/>
    <x v="75"/>
    <s v="CIEP CARLOS DRUMOND DE ANDRADE"/>
    <s v="Municipal"/>
    <s v="Urbana"/>
    <n v="1616692"/>
    <n v="171"/>
    <x v="0"/>
    <s v="Regular"/>
    <s v="Noite"/>
    <n v="2011066204459"/>
    <m/>
    <s v="ALESSANDRA GUIMARÃES MENDES"/>
    <d v="1979-06-24T00:00:00"/>
    <s v="Feminino"/>
    <s v="Sem Deficiência"/>
    <s v="JOSÉ FELIPE MENDES"/>
    <s v="SANDRA GUIMARÃES MENDES"/>
    <x v="2"/>
    <s v="Parda"/>
  </r>
  <r>
    <n v="312022"/>
    <n v="3"/>
    <x v="61"/>
    <x v="61"/>
    <s v="EM RUBENS BERARDO"/>
    <s v="Municipal"/>
    <s v="Urbana"/>
    <n v="1616255"/>
    <n v="172"/>
    <x v="0"/>
    <s v="Regular"/>
    <s v="Noite"/>
    <n v="2012018404069"/>
    <m/>
    <s v="ANA VANESSA GUILHERMINO AMORIM"/>
    <d v="1997-08-25T00:00:00"/>
    <s v="Feminino"/>
    <s v=" Deficiência intelectual"/>
    <s v="MARCOS DANTAS AMORIM"/>
    <s v="MARINA RAIMUNDO GUILHERMINO"/>
    <x v="0"/>
    <s v="Preta"/>
  </r>
  <r>
    <n v="625701"/>
    <n v="6"/>
    <x v="101"/>
    <x v="101"/>
    <s v="CENTRO DE EDUCAÇÃO DE JOVENS E ADULTOS CEJA - ACARI"/>
    <s v="Municipal"/>
    <s v="Urbana"/>
    <n v="1608507"/>
    <n v="271"/>
    <x v="0"/>
    <s v="Regular"/>
    <s v="Manhã"/>
    <n v="2023157700134"/>
    <m/>
    <s v="ELIZÂNGELA DA CONCEIÇÃO COSTA"/>
    <d v="1973-09-25T00:00:00"/>
    <s v="Feminino"/>
    <s v="Sem Deficiência"/>
    <s v="NÃO DECLARADO"/>
    <s v="PENHA DA CONCEIÇÃO "/>
    <x v="0"/>
    <s v="Não declarada"/>
  </r>
  <r>
    <n v="1019047"/>
    <n v="10"/>
    <x v="50"/>
    <x v="50"/>
    <s v="EM JOAQUIM DA SILVA GOMES"/>
    <s v="Municipal"/>
    <s v="Urbana"/>
    <n v="1598927"/>
    <n v="172"/>
    <x v="0"/>
    <s v="Regular"/>
    <s v="Noite"/>
    <n v="2004100703383"/>
    <m/>
    <s v="SIMONE DA SILVA"/>
    <d v="1974-12-20T00:00:00"/>
    <s v="Feminino"/>
    <s v="Sem Deficiência"/>
    <s v="SEBASTIÃO CARLOS DA SILVA FILHO"/>
    <s v="IVETE DA SILVA"/>
    <x v="2"/>
    <s v="Parda"/>
  </r>
  <r>
    <n v="918027"/>
    <n v="9"/>
    <x v="106"/>
    <x v="106"/>
    <s v="EM RUBENS DE FARIAS NEVES"/>
    <s v="Municipal"/>
    <s v="Urbana"/>
    <n v="1599733"/>
    <n v="171"/>
    <x v="0"/>
    <s v="Regular"/>
    <s v="Noite"/>
    <n v="2022086700279"/>
    <m/>
    <s v="LEILA SOARES DA CRUZ APOLINARIO"/>
    <d v="1957-04-08T00:00:00"/>
    <s v="Feminino"/>
    <s v="Sem Deficiência"/>
    <s v="FRANCISCO SOARES DA CRUZ"/>
    <s v="RUTH FERNANDES DE OLIVEIRA"/>
    <x v="0"/>
    <s v="Preta"/>
  </r>
  <r>
    <n v="817064"/>
    <n v="8"/>
    <x v="7"/>
    <x v="7"/>
    <s v="EM MARIETA DA CUNHA DA SILVA"/>
    <s v="Municipal"/>
    <s v="Urbana"/>
    <n v="1610179"/>
    <n v="171"/>
    <x v="0"/>
    <s v="Regular"/>
    <s v="Noite"/>
    <n v="2003071901382"/>
    <m/>
    <s v="GRACIELLE DE LIMA CORDEIRO"/>
    <d v="1998-10-04T00:00:00"/>
    <s v="Feminino"/>
    <s v=" Deficiência intelectual"/>
    <s v="JOÃO DA LUZ CORDEIRO"/>
    <s v="MARIA JOSÉ DE LIMA CORDEIRO"/>
    <x v="1"/>
    <s v="Branca"/>
  </r>
  <r>
    <n v="625005"/>
    <n v="6"/>
    <x v="57"/>
    <x v="57"/>
    <s v="EM CHARLES ANDERSON WEAVER"/>
    <s v="Municipal"/>
    <s v="Urbana"/>
    <n v="1605114"/>
    <n v="171"/>
    <x v="0"/>
    <s v="Regular"/>
    <s v="Noite"/>
    <n v="2004082604013"/>
    <m/>
    <s v="GEDEONE GOMES"/>
    <d v="1979-11-24T00:00:00"/>
    <s v="Masculino"/>
    <s v="Sem Deficiência"/>
    <s v="SALOMÃO GOMES"/>
    <s v="DULCINÉIA DE CASTRO GOMES"/>
    <x v="0"/>
    <s v="Não declarada"/>
  </r>
  <r>
    <n v="622022"/>
    <n v="6"/>
    <x v="40"/>
    <x v="40"/>
    <s v="EM ROSE KLABIN"/>
    <s v="Municipal"/>
    <s v="Urbana"/>
    <n v="1615794"/>
    <n v="171"/>
    <x v="0"/>
    <s v="Regular"/>
    <s v="Noite"/>
    <n v="2023053300296"/>
    <m/>
    <s v="LETÍCIA DE OLIVEIRA SOARES"/>
    <d v="1983-12-16T00:00:00"/>
    <s v="Feminino"/>
    <s v="Sem Deficiência"/>
    <s v="VALÉRIA COARACY DE OLIVEIRA"/>
    <s v="LUIZ FERREIRA SOARES"/>
    <x v="1"/>
    <s v="Branca"/>
  </r>
  <r>
    <n v="625018"/>
    <n v="6"/>
    <x v="55"/>
    <x v="55"/>
    <s v="EM COMANDANTE ARNALDO VARELLA"/>
    <s v="Municipal"/>
    <s v="Urbana"/>
    <n v="1602861"/>
    <n v="171"/>
    <x v="0"/>
    <s v="Regular"/>
    <s v="Noite"/>
    <n v="2020056150126"/>
    <m/>
    <s v="MARIZETE REGINA CAPINI DA SILVA"/>
    <d v="1975-08-14T00:00:00"/>
    <s v="Feminino"/>
    <s v="Sem Deficiência"/>
    <s v="MILTON CAPINI DA SILVA"/>
    <s v="NIRA DE OLIVEIRA DA SILVA"/>
    <x v="0"/>
    <s v="Parda"/>
  </r>
  <r>
    <n v="724502"/>
    <n v="7"/>
    <x v="52"/>
    <x v="52"/>
    <s v="CIEP MARGARET MEE"/>
    <s v="Municipal"/>
    <s v="Urbana"/>
    <n v="1617118"/>
    <n v="171"/>
    <x v="0"/>
    <s v="Regular"/>
    <s v="Noite"/>
    <n v="2000103100946"/>
    <m/>
    <s v="CESAR JOÃO DA SILVA"/>
    <d v="1988-04-01T00:00:00"/>
    <s v="Masculino"/>
    <s v="Sem Deficiência"/>
    <s v="JOÃO ANANIAS DA SILVA"/>
    <s v="CELINA AMÉLIA BISPO DA SILVA"/>
    <x v="0"/>
    <s v="Parda"/>
  </r>
  <r>
    <n v="622006"/>
    <n v="6"/>
    <x v="38"/>
    <x v="38"/>
    <s v="EM ANTENOR NASCENTES"/>
    <s v="Municipal"/>
    <s v="Urbana"/>
    <n v="1615254"/>
    <n v="171"/>
    <x v="0"/>
    <s v="Regular"/>
    <s v="Noite"/>
    <n v="2022051700086"/>
    <m/>
    <s v="MARYLAINE CUPERTINO BATISTA DE ARAUJO"/>
    <d v="2003-03-22T00:00:00"/>
    <s v="Feminino"/>
    <s v="Sem Deficiência"/>
    <s v="MARCIA CUPERTINO"/>
    <s v="MARCELO HENRIQUE BATISTA DE ARAUJO"/>
    <x v="0"/>
    <s v="Parda"/>
  </r>
  <r>
    <n v="410021"/>
    <n v="4"/>
    <x v="44"/>
    <x v="44"/>
    <s v="EM BRASIL"/>
    <s v="Municipal"/>
    <s v="Urbana"/>
    <n v="1613561"/>
    <n v="171"/>
    <x v="0"/>
    <s v="Regular"/>
    <s v="Noite"/>
    <n v="2023029400065"/>
    <m/>
    <s v="CRISTIANE NELCINA DE FRANÇA"/>
    <d v="1982-01-28T00:00:00"/>
    <s v="Feminino"/>
    <s v="Sem Deficiência"/>
    <s v="ROBERTO JOSÉ DE FRANÇA"/>
    <s v="CRISTINA NELCINA DE FRANÇA"/>
    <x v="0"/>
    <s v="Sem Informação"/>
  </r>
  <r>
    <n v="410012"/>
    <n v="4"/>
    <x v="27"/>
    <x v="27"/>
    <s v="EM CLOTILDE GUIMARÃES"/>
    <s v="Municipal"/>
    <s v="Urbana"/>
    <n v="1604414"/>
    <n v="273"/>
    <x v="0"/>
    <s v="Regular"/>
    <s v="Noite"/>
    <n v="2022028550367"/>
    <m/>
    <s v="MARIA DA GUIA DA SILVA"/>
    <d v="1970-10-28T00:00:00"/>
    <s v="Feminino"/>
    <s v="Sem Deficiência"/>
    <s v="AMARO JANUÁRIO DA SILVA"/>
    <s v="AMARA ROSA DE LIMA"/>
    <x v="0"/>
    <s v="Parda"/>
  </r>
  <r>
    <n v="716501"/>
    <n v="7"/>
    <x v="75"/>
    <x v="75"/>
    <s v="CIEP CARLOS DRUMOND DE ANDRADE"/>
    <s v="Municipal"/>
    <s v="Urbana"/>
    <n v="1616693"/>
    <n v="172"/>
    <x v="0"/>
    <s v="Regular"/>
    <s v="Noite"/>
    <n v="2010066202326"/>
    <m/>
    <s v="SEVERINO JOAQUIM DOS SANTOS DA SILVA"/>
    <d v="1960-06-17T00:00:00"/>
    <s v="Feminino"/>
    <s v="Sem Deficiência"/>
    <s v="JOAQUIM JOSÉ DOS SANTOS DA SILVA"/>
    <s v="JOSEFA MARIA DA CONCEIÇÃO"/>
    <x v="0"/>
    <s v="Branca"/>
  </r>
  <r>
    <n v="209003"/>
    <n v="2"/>
    <x v="74"/>
    <x v="74"/>
    <s v="EM FRANCISCO DE CASTRO"/>
    <s v="Municipal"/>
    <s v="Urbana"/>
    <n v="1616216"/>
    <n v="171"/>
    <x v="0"/>
    <s v="Regular"/>
    <s v="Tarde"/>
    <n v="2007109300669"/>
    <m/>
    <s v="ARIANE ARAUJO DA SILVA"/>
    <d v="2005-01-11T00:00:00"/>
    <s v="Feminino"/>
    <s v="  Transtorno do espectro autista"/>
    <s v="JORGE UBIRACY PEREIRA DA SILVA"/>
    <s v="REGIA CRISTINA ARAÚJO DE SOUZA"/>
    <x v="1"/>
    <s v="Não declarada"/>
  </r>
  <r>
    <n v="312014"/>
    <n v="3"/>
    <x v="1"/>
    <x v="1"/>
    <s v="EM NEREU SAMPAIO"/>
    <s v="Municipal"/>
    <s v="Urbana"/>
    <n v="1616963"/>
    <n v="171"/>
    <x v="0"/>
    <s v="Regular"/>
    <s v="Noite"/>
    <n v="2008111300245"/>
    <m/>
    <s v="FRANCIELE ROBERTO DA CRUZ FRANÇA"/>
    <d v="2006-06-06T00:00:00"/>
    <s v="Feminino"/>
    <s v="Sem Deficiência"/>
    <s v="ROBERTO FRANÇA"/>
    <s v="ROSELI REIS DA CRUZ"/>
    <x v="1"/>
    <s v="Preta"/>
  </r>
  <r>
    <n v="514002"/>
    <n v="5"/>
    <x v="107"/>
    <x v="107"/>
    <s v="EM CECÍLIA MEIRELLES"/>
    <s v="Municipal"/>
    <s v="Urbana"/>
    <n v="1602681"/>
    <n v="171"/>
    <x v="0"/>
    <s v="Regular"/>
    <s v="Manhã"/>
    <n v="2006041003488"/>
    <m/>
    <s v="DEBORA REGINA DA SILVA VICENTE FERREIRA"/>
    <d v="1990-04-24T00:00:00"/>
    <s v="Feminino"/>
    <s v=" Deficiência intelectual"/>
    <s v="ANTONIO PEDRO BARROS FERREIRA"/>
    <s v="SILVIA DA SILVA VICENTE FERREIRA"/>
    <x v="0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15075850018"/>
    <m/>
    <s v="ANTONIO CARLOS DOMINGOS NOVOA"/>
    <d v="1955-06-14T00:00:00"/>
    <s v="Masculino"/>
    <s v="Sem Deficiência"/>
    <s v="CARLOS BRANCO NOVOA"/>
    <s v="MANOELA DOMINGOS NOVOA"/>
    <x v="0"/>
    <s v="Branca"/>
  </r>
  <r>
    <n v="514007"/>
    <n v="5"/>
    <x v="6"/>
    <x v="6"/>
    <s v="EM ALBERT SABIN"/>
    <s v="Municipal"/>
    <s v="Urbana"/>
    <n v="1622418"/>
    <n v="171"/>
    <x v="0"/>
    <s v="Regular"/>
    <s v="Noite"/>
    <n v="2013043202081"/>
    <m/>
    <s v="MARA VERONICA EWERS PIRES"/>
    <d v="1966-07-05T00:00:00"/>
    <s v="Feminino"/>
    <s v=" Deficiência intelectual"/>
    <s v="JOSÉ HENRIQUE PEREIRA PIRES"/>
    <s v="VERONICA EWERS PIRES"/>
    <x v="1"/>
    <s v="Branca"/>
  </r>
  <r>
    <n v="102007"/>
    <n v="1"/>
    <x v="47"/>
    <x v="47"/>
    <s v="EM ORLANDO VILLAS BOAS"/>
    <s v="Municipal"/>
    <s v="Urbana"/>
    <n v="1600129"/>
    <n v="172"/>
    <x v="0"/>
    <s v="Regular"/>
    <s v="Noite"/>
    <n v="2011002403141"/>
    <m/>
    <s v="ROSENILDA ANDRADE DOS SANTOS"/>
    <d v="1962-03-13T00:00:00"/>
    <s v="Feminino"/>
    <s v="Sem Deficiência"/>
    <s v="LOURIVAL ANDRADE DOS SANTOS"/>
    <s v="JOSEFA PAULINA DE JESUS"/>
    <x v="0"/>
    <s v="Parda"/>
  </r>
  <r>
    <n v="312031"/>
    <n v="3"/>
    <x v="66"/>
    <x v="66"/>
    <s v="EM EURICO SALLES"/>
    <s v="Municipal"/>
    <s v="Urbana"/>
    <n v="1612131"/>
    <n v="171"/>
    <x v="0"/>
    <s v="Regular"/>
    <s v="Noite"/>
    <n v="2007020150129"/>
    <m/>
    <s v="JOSÉ SEVERINO DOS SANTOS"/>
    <d v="1955-08-02T00:00:00"/>
    <s v="Masculino"/>
    <s v="Sem Deficiência"/>
    <s v="SEVERINO MIGUEL DOS SANTOS"/>
    <s v="AMARA ROSALINA DA CONCEIÇÃO"/>
    <x v="1"/>
    <s v="Branca"/>
  </r>
  <r>
    <n v="817207"/>
    <n v="8"/>
    <x v="28"/>
    <x v="28"/>
    <s v="CIEP VILA KENNEDY"/>
    <s v="Municipal"/>
    <s v="Urbana"/>
    <n v="1605862"/>
    <n v="171"/>
    <x v="0"/>
    <s v="Regular"/>
    <s v="Noite"/>
    <n v="2014082800073"/>
    <m/>
    <s v="MAIARA VIEIRA PAZ"/>
    <d v="1993-03-10T00:00:00"/>
    <s v="Feminino"/>
    <s v=" Deficiência intelectual"/>
    <s v="LUIZ ANTONIO PAZ "/>
    <s v="SONIA MARIA VIEIRA PAZ "/>
    <x v="0"/>
    <s v="Parda"/>
  </r>
  <r>
    <n v="716041"/>
    <n v="7"/>
    <x v="104"/>
    <x v="104"/>
    <s v="EM BARÃO DA TAQUARA"/>
    <s v="Municipal"/>
    <s v="Urbana"/>
    <n v="1613403"/>
    <n v="171"/>
    <x v="0"/>
    <s v="Regular"/>
    <s v="Tarde"/>
    <n v="2003104705706"/>
    <m/>
    <s v="JÚLIA FRAGA PEREIRA"/>
    <d v="1994-03-04T00:00:00"/>
    <s v="Feminino"/>
    <s v="  Transtorno do espectro autista"/>
    <s v="EVERALDO DA SILVA PEREIRA"/>
    <s v="SUELI DE OLIVEIRA FRAGAPEREIRA"/>
    <x v="1"/>
    <s v="Sem Informação"/>
  </r>
  <r>
    <n v="205003"/>
    <n v="2"/>
    <x v="51"/>
    <x v="51"/>
    <s v="EM DOUTOR CÍCERO PENNA"/>
    <s v="Municipal"/>
    <s v="Urbana"/>
    <n v="1623055"/>
    <n v="174"/>
    <x v="0"/>
    <s v="Regular"/>
    <s v="Noite"/>
    <n v="2014007801653"/>
    <m/>
    <s v="MARIA DO CARMO PEREIRA DA SILVA"/>
    <d v="1964-01-18T00:00:00"/>
    <s v="Feminino"/>
    <s v="Sem Deficiência"/>
    <s v="MANOEL PEREIRA DA SILVA"/>
    <s v="MARIA ANÉLIA DA SILVA"/>
    <x v="0"/>
    <s v="Branca"/>
  </r>
  <r>
    <n v="205003"/>
    <n v="2"/>
    <x v="51"/>
    <x v="51"/>
    <s v="EM DOUTOR CÍCERO PENNA"/>
    <s v="Municipal"/>
    <s v="Urbana"/>
    <n v="1623055"/>
    <n v="174"/>
    <x v="0"/>
    <s v="Regular"/>
    <s v="Noite"/>
    <n v="2001008200864"/>
    <m/>
    <s v="ADRIANA ALEXANDRE MOREIRA DA ROCHA"/>
    <d v="1987-12-08T00:00:00"/>
    <s v="Feminino"/>
    <s v="Sem Deficiência"/>
    <s v="SEBASTIÃO MOREIRA DA ROCHA"/>
    <s v="JORGINA ALEXANDRE SILVA MARTINS"/>
    <x v="0"/>
    <s v="Sem Informação"/>
  </r>
  <r>
    <n v="208501"/>
    <n v="2"/>
    <x v="78"/>
    <x v="78"/>
    <s v="CIEP SAMUEL WAINER"/>
    <s v="Municipal"/>
    <s v="Urbana"/>
    <n v="1609307"/>
    <n v="171"/>
    <x v="0"/>
    <s v="Regular"/>
    <s v="Noite"/>
    <n v="2021013600292"/>
    <m/>
    <s v="IRACI LIMA DA SILVA"/>
    <d v="1956-04-07T00:00:00"/>
    <s v="Feminino"/>
    <s v="Sem Deficiência"/>
    <s v="OLIVIO FELIX DE LIMA"/>
    <s v="ISAURA MARIA DA CONCEIÇÃO"/>
    <x v="0"/>
    <s v="Sem Informação"/>
  </r>
  <r>
    <n v="918033"/>
    <n v="9"/>
    <x v="17"/>
    <x v="17"/>
    <s v="EM PROFESSOR GILBERTO BENTO DA SILVA"/>
    <s v="Municipal"/>
    <s v="Urbana"/>
    <n v="1599032"/>
    <n v="171"/>
    <x v="0"/>
    <s v="Regular"/>
    <s v="Noite"/>
    <n v="2008087304592"/>
    <m/>
    <s v="ELIZABETE EVARISTO GOMES"/>
    <d v="1979-07-04T00:00:00"/>
    <s v="Feminino"/>
    <s v="Sem Deficiência"/>
    <s v="LUIZ EVARISTO"/>
    <s v="ELISETE DOROTÉA DOS SANTOS EVARISTO"/>
    <x v="0"/>
    <s v="Parda"/>
  </r>
  <r>
    <n v="313029"/>
    <n v="3"/>
    <x v="89"/>
    <x v="89"/>
    <s v="EM THOMAS MANN"/>
    <s v="Municipal"/>
    <s v="Urbana"/>
    <n v="1615662"/>
    <n v="171"/>
    <x v="0"/>
    <s v="Regular"/>
    <s v="Noite"/>
    <n v="2013024303439"/>
    <m/>
    <s v="VANUZA VIEIRA DA SILVA"/>
    <d v="1975-07-14T00:00:00"/>
    <s v="Feminino"/>
    <s v="Sem Deficiência"/>
    <s v="JOÃO VIEIRA DA SILVA"/>
    <s v="MARINALVA DA SILVA"/>
    <x v="0"/>
    <s v="Parda"/>
  </r>
  <r>
    <n v="209003"/>
    <n v="2"/>
    <x v="74"/>
    <x v="74"/>
    <s v="EM FRANCISCO DE CASTRO"/>
    <s v="Municipal"/>
    <s v="Urbana"/>
    <n v="1616216"/>
    <n v="171"/>
    <x v="0"/>
    <s v="Regular"/>
    <s v="Tarde"/>
    <n v="2008014350152"/>
    <m/>
    <s v="LUIZ FELIPE SERRINHA DA ROCHA"/>
    <d v="2002-10-23T00:00:00"/>
    <s v="Masculino"/>
    <s v=" Deficiência intelectual"/>
    <s v="OTACILIO SERRINHA"/>
    <s v="REGINA CELIA DA ROCHA"/>
    <x v="0"/>
    <s v="Preta"/>
  </r>
  <r>
    <n v="625701"/>
    <n v="6"/>
    <x v="101"/>
    <x v="101"/>
    <s v="CENTRO DE EDUCAÇÃO DE JOVENS E ADULTOS CEJA - ACARI"/>
    <s v="Municipal"/>
    <s v="Urbana"/>
    <n v="1608509"/>
    <n v="272"/>
    <x v="0"/>
    <s v="Regular"/>
    <s v="Noite"/>
    <n v="2001043802646"/>
    <m/>
    <s v="IZABELA DOS REIS"/>
    <d v="1991-08-20T00:00:00"/>
    <s v="Feminino"/>
    <s v="Sem Deficiência"/>
    <s v="MARIA DAS GRAÇAS DA SILVA"/>
    <s v="JOSÉ MARIA DOS REIS"/>
    <x v="0"/>
    <s v="Parda"/>
  </r>
  <r>
    <n v="410015"/>
    <n v="4"/>
    <x v="92"/>
    <x v="92"/>
    <s v="EM CLÓVIS BEVILÁQUA"/>
    <s v="Municipal"/>
    <s v="Urbana"/>
    <n v="1611005"/>
    <n v="171"/>
    <x v="0"/>
    <s v="Regular"/>
    <s v="Noite"/>
    <n v="2009002404242"/>
    <m/>
    <s v="INHACI FREITAS DOS SANTOS"/>
    <d v="1966-05-09T00:00:00"/>
    <s v="Feminino"/>
    <s v="Sem Deficiência"/>
    <s v="JORGE SOUZA DOS SANTOS"/>
    <s v="MARIA CATARINA N DE FREITAS"/>
    <x v="0"/>
    <s v="Parda"/>
  </r>
  <r>
    <n v="209003"/>
    <n v="2"/>
    <x v="74"/>
    <x v="74"/>
    <s v="EM FRANCISCO DE CASTRO"/>
    <s v="Municipal"/>
    <s v="Urbana"/>
    <n v="1616216"/>
    <n v="171"/>
    <x v="0"/>
    <s v="Regular"/>
    <s v="Tarde"/>
    <n v="2013012201211"/>
    <m/>
    <s v="PALOMA DOS SANTOS DE PAULA"/>
    <d v="2000-03-31T00:00:00"/>
    <s v="Feminino"/>
    <s v="  Transtorno do espectro autista"/>
    <s v="LUIZ CARLOS DE PAULA"/>
    <s v="MARIA DO SOCORRO DEODATO DOS SANTOS DE PAULA"/>
    <x v="1"/>
    <s v="Branca"/>
  </r>
  <r>
    <n v="313035"/>
    <n v="3"/>
    <x v="49"/>
    <x v="49"/>
    <s v="EM EDGARD SUSSEKIND DE MENDONÇA"/>
    <s v="Municipal"/>
    <s v="Urbana"/>
    <n v="1612285"/>
    <n v="171"/>
    <x v="0"/>
    <s v="Regular"/>
    <s v="Noite"/>
    <n v="2014024900231"/>
    <m/>
    <s v="CAIO TAVARES BENTO"/>
    <d v="2006-05-09T00:00:00"/>
    <s v="Masculino"/>
    <s v="Sem Deficiência"/>
    <s v="ADRIANA TAVARES BENTO"/>
    <s v="Sem Informação"/>
    <x v="1"/>
    <s v="Sem Informação"/>
  </r>
  <r>
    <n v="431003"/>
    <n v="4"/>
    <x v="10"/>
    <x v="10"/>
    <s v="EM MIGUEL GUSTAVO"/>
    <s v="Municipal"/>
    <s v="Urbana"/>
    <n v="1618614"/>
    <n v="171"/>
    <x v="0"/>
    <s v="Regular"/>
    <s v="Noite"/>
    <n v="2017032800287"/>
    <m/>
    <s v="MARIA RAIMUNDO ALVES"/>
    <d v="1963-02-18T00:00:00"/>
    <s v="Feminino"/>
    <s v="Sem Deficiência"/>
    <s v="SEVERINO RAIMUNDO ALVES"/>
    <s v="IRENE VICENTE DE LIMA"/>
    <x v="2"/>
    <s v="Branca"/>
  </r>
  <r>
    <n v="205003"/>
    <n v="2"/>
    <x v="51"/>
    <x v="51"/>
    <s v="EM DOUTOR CÍCERO PENNA"/>
    <s v="Municipal"/>
    <s v="Urbana"/>
    <n v="1623055"/>
    <n v="174"/>
    <x v="0"/>
    <s v="Regular"/>
    <s v="Noite"/>
    <n v="2019007800241"/>
    <m/>
    <s v="MARIA APARECIDA OLIVEIRA RIBEIRO"/>
    <d v="1974-10-12T00:00:00"/>
    <s v="Feminino"/>
    <s v="Sem Deficiência"/>
    <s v="ANTONIO CARLOS DE OLIVEIRA"/>
    <s v="LUIZA ARAÚJO CHAVES"/>
    <x v="0"/>
    <s v="Branca"/>
  </r>
  <r>
    <n v="313007"/>
    <n v="3"/>
    <x v="67"/>
    <x v="67"/>
    <s v="EM SARMIENTO"/>
    <s v="Municipal"/>
    <s v="Urbana"/>
    <n v="1615849"/>
    <n v="171"/>
    <x v="0"/>
    <s v="Regular"/>
    <s v="Noite"/>
    <n v="2012007802289"/>
    <m/>
    <s v="MARIA JOSÉ GOUVEIA COUTINHO"/>
    <d v="1943-07-12T00:00:00"/>
    <s v="Feminino"/>
    <s v="Sem Deficiência"/>
    <s v="JOSÉ GOUVEIA"/>
    <s v="FORMOSINA MARIA DA CONCEIÇÃO"/>
    <x v="1"/>
    <s v="Parda"/>
  </r>
  <r>
    <n v="716501"/>
    <n v="7"/>
    <x v="75"/>
    <x v="75"/>
    <s v="CIEP CARLOS DRUMOND DE ANDRADE"/>
    <s v="Municipal"/>
    <s v="Urbana"/>
    <n v="1616693"/>
    <n v="172"/>
    <x v="0"/>
    <s v="Regular"/>
    <s v="Noite"/>
    <n v="2010066501765"/>
    <m/>
    <s v="MARIA DO SOCORRO DA SILVA"/>
    <d v="1975-11-08T00:00:00"/>
    <s v="Feminino"/>
    <s v="Sem Deficiência"/>
    <s v="RAIUMNDO DA SILVA"/>
    <s v="JOANA TERESA DA SILVA"/>
    <x v="1"/>
    <s v="Parda"/>
  </r>
  <r>
    <n v="716501"/>
    <n v="7"/>
    <x v="75"/>
    <x v="75"/>
    <s v="CIEP CARLOS DRUMOND DE ANDRADE"/>
    <s v="Municipal"/>
    <s v="Urbana"/>
    <n v="1616692"/>
    <n v="171"/>
    <x v="0"/>
    <s v="Regular"/>
    <s v="Noite"/>
    <n v="1998066204152"/>
    <m/>
    <s v="PAULO ROBERTO DA CONCEIÇÃO SOARES"/>
    <d v="1981-03-20T00:00:00"/>
    <s v="Masculino"/>
    <s v="Sem Deficiência"/>
    <s v="PAULINO TERRA SOARES"/>
    <s v="TEREZA DA CONCEIÇÃO"/>
    <x v="0"/>
    <s v="Parda"/>
  </r>
  <r>
    <n v="430503"/>
    <n v="4"/>
    <x v="4"/>
    <x v="4"/>
    <s v="CIEP LEONEL DE MOURA BRIZOLA"/>
    <s v="Municipal"/>
    <s v="Urbana"/>
    <n v="1606826"/>
    <n v="171"/>
    <x v="0"/>
    <s v="Regular"/>
    <s v="Noite"/>
    <n v="2008040701528"/>
    <m/>
    <s v="EDILENE SANTOS DE OLIVEIRA"/>
    <d v="1994-06-12T00:00:00"/>
    <s v="Feminino"/>
    <s v="Sem Deficiência"/>
    <s v="FRANCISCO DE ASSIS DE OLIVEIRA"/>
    <s v="ROSEMARY DOS SANTOS"/>
    <x v="0"/>
    <s v="Parda"/>
  </r>
  <r>
    <n v="1019013"/>
    <n v="10"/>
    <x v="39"/>
    <x v="39"/>
    <s v="EM BENTO DO AMARAL COUTINHO"/>
    <s v="Municipal"/>
    <s v="Urbana"/>
    <n v="1612832"/>
    <n v="171"/>
    <x v="0"/>
    <s v="Regular"/>
    <s v="Noite"/>
    <n v="2022095300237"/>
    <m/>
    <s v="SEVERINA LUIZ DA SILVA"/>
    <d v="1960-01-26T00:00:00"/>
    <s v="Feminino"/>
    <s v="Sem Deficiência"/>
    <s v="FELINTO LUIZ DA SILVA"/>
    <s v="MINERVINA MARÇONILA DA CONCEIÇÃO"/>
    <x v="0"/>
    <s v="Branc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13093401029"/>
    <m/>
    <s v="EDSON VALVERDE DE SOUZA"/>
    <d v="1971-03-27T00:00:00"/>
    <s v="Masculino"/>
    <s v="Sem Deficiência"/>
    <s v="JOSE MODESTO DE SOUZA"/>
    <s v="LOURDES DIAS VALVERDE"/>
    <x v="1"/>
    <s v="Parda"/>
  </r>
  <r>
    <n v="312014"/>
    <n v="3"/>
    <x v="1"/>
    <x v="1"/>
    <s v="EM NEREU SAMPAIO"/>
    <s v="Municipal"/>
    <s v="Urbana"/>
    <n v="1616963"/>
    <n v="171"/>
    <x v="0"/>
    <s v="Regular"/>
    <s v="Noite"/>
    <n v="2014091200245"/>
    <m/>
    <s v="ROBSON SILVA NASCIMENTO"/>
    <d v="2003-11-19T00:00:00"/>
    <s v="Masculino"/>
    <s v="Sem Deficiência"/>
    <s v="CLAUDIA SILVA DOS SANTOS"/>
    <s v="CLAUDIA SILVA DOS SANTOS"/>
    <x v="1"/>
    <s v="Parda"/>
  </r>
  <r>
    <n v="410015"/>
    <n v="4"/>
    <x v="92"/>
    <x v="92"/>
    <s v="EM CLÓVIS BEVILÁQUA"/>
    <s v="Municipal"/>
    <s v="Urbana"/>
    <n v="1611005"/>
    <n v="171"/>
    <x v="0"/>
    <s v="Regular"/>
    <s v="Noite"/>
    <n v="2008035806431"/>
    <m/>
    <s v="ADRIANA GOMES BARBOSA GOUVEIA"/>
    <d v="1979-07-16T00:00:00"/>
    <s v="Feminino"/>
    <s v="Sem Deficiência"/>
    <s v="PEDRO GOMES BARBOSA"/>
    <s v="MARIA JOSÉ DE SOUZA"/>
    <x v="0"/>
    <s v="Branc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22065901364"/>
    <m/>
    <s v="JOSÉ SEVERINO DA SILVA "/>
    <d v="1964-06-16T00:00:00"/>
    <s v="Masculino"/>
    <s v="Sem Deficiência"/>
    <s v="JOSÉ SERAFIM DA SILVA"/>
    <s v="JANETE MARIA DA SILVA"/>
    <x v="0"/>
    <s v="Não declarada"/>
  </r>
  <r>
    <n v="1120019"/>
    <n v="11"/>
    <x v="37"/>
    <x v="37"/>
    <s v="EM RODRIGO OTÁVIO"/>
    <s v="Municipal"/>
    <s v="Urbana"/>
    <n v="1620849"/>
    <n v="171"/>
    <x v="0"/>
    <s v="Regular"/>
    <s v="Noite"/>
    <n v="2023037900161"/>
    <m/>
    <s v="ISAURA JESUS DE MATOS PARUCKER"/>
    <d v="1969-07-05T00:00:00"/>
    <s v="Feminino"/>
    <s v="Sem Deficiência"/>
    <s v="OTILIO PEREIRA DE MATOS"/>
    <s v="FRANCISCA MARIA DE JESUS"/>
    <x v="0"/>
    <s v="Não declarada"/>
  </r>
  <r>
    <n v="411015"/>
    <n v="4"/>
    <x v="72"/>
    <x v="72"/>
    <s v="EM SUÍÇA"/>
    <s v="Municipal"/>
    <s v="Urbana"/>
    <n v="1601778"/>
    <n v="171"/>
    <x v="0"/>
    <s v="Regular"/>
    <s v="Noite"/>
    <n v="2021031700058"/>
    <m/>
    <s v="TEODORO FRANCALINO DOS SANTOS"/>
    <d v="1954-01-08T00:00:00"/>
    <s v="Masculino"/>
    <s v="Sem Deficiência"/>
    <s v="PEDRO LUIZ FRANCALINO"/>
    <s v="FRANCISCA AGOSTINHO DOS SANTOS"/>
    <x v="0"/>
    <s v="Branca"/>
  </r>
  <r>
    <n v="313007"/>
    <n v="3"/>
    <x v="67"/>
    <x v="67"/>
    <s v="EM SARMIENTO"/>
    <s v="Municipal"/>
    <s v="Urbana"/>
    <n v="1615850"/>
    <n v="172"/>
    <x v="0"/>
    <s v="Regular"/>
    <s v="Noite"/>
    <n v="2022022100904"/>
    <m/>
    <s v="REGINA MARIA IGNACIO"/>
    <d v="1959-01-28T00:00:00"/>
    <s v="Feminino"/>
    <s v="Sem Deficiência"/>
    <s v="HORACIO GNACIO"/>
    <s v="LÉA LEMOS "/>
    <x v="0"/>
    <s v="Preta"/>
  </r>
  <r>
    <n v="206502"/>
    <n v="2"/>
    <x v="71"/>
    <x v="71"/>
    <s v="CIEP NAÇÃO RUBRO NEGRA"/>
    <s v="Municipal"/>
    <s v="Urbana"/>
    <n v="1623101"/>
    <n v="171"/>
    <x v="0"/>
    <s v="Regular"/>
    <s v="Noite"/>
    <n v="2016011200169"/>
    <m/>
    <s v="EDINEIDE SANTINA DA SILVA"/>
    <d v="1964-11-06T00:00:00"/>
    <s v="Feminino"/>
    <s v="Sem Deficiência"/>
    <s v="MANOEL PEDRO DA SILVA"/>
    <s v="ERONIDES SANTINA DA SILVA"/>
    <x v="0"/>
    <s v="Parda"/>
  </r>
  <r>
    <n v="313018"/>
    <n v="3"/>
    <x v="103"/>
    <x v="103"/>
    <s v="EM ISABEL MENDES"/>
    <s v="Municipal"/>
    <s v="Urbana"/>
    <n v="1613506"/>
    <n v="171"/>
    <x v="0"/>
    <s v="Regular"/>
    <s v="Noite"/>
    <n v="2023023250967"/>
    <m/>
    <s v="MARIA DE FATIMA GONÇALO DE TORRES"/>
    <d v="1960-08-02T00:00:00"/>
    <s v="Feminino"/>
    <s v="Sem Deficiência"/>
    <s v="FRANCISCO GONÇALO DE TORRES"/>
    <s v="CELESTINA MARIA DA CONCEIÇÃO"/>
    <x v="0"/>
    <s v="Não declarada"/>
  </r>
  <r>
    <n v="204501"/>
    <n v="2"/>
    <x v="79"/>
    <x v="79"/>
    <s v="CIEP PRESIDENTE TANCREDO NEVES"/>
    <s v="Municipal"/>
    <s v="Urbana"/>
    <n v="1611258"/>
    <n v="171"/>
    <x v="0"/>
    <s v="Regular"/>
    <s v="Noite"/>
    <n v="2022007400820"/>
    <m/>
    <s v="MARIA LUCIELMA FERREIRA DE SOUSA"/>
    <d v="1961-10-11T00:00:00"/>
    <s v="Feminino"/>
    <s v="Sem Deficiência"/>
    <s v="MARIA CAETANO DE SOUSA"/>
    <s v="RAIMUNDO LINO FERREIRA"/>
    <x v="2"/>
    <s v="Branca"/>
  </r>
  <r>
    <n v="625701"/>
    <n v="6"/>
    <x v="101"/>
    <x v="101"/>
    <s v="CENTRO DE EDUCAÇÃO DE JOVENS E ADULTOS CEJA - ACARI"/>
    <s v="Municipal"/>
    <s v="Urbana"/>
    <n v="1608510"/>
    <n v="273"/>
    <x v="0"/>
    <s v="Regular"/>
    <s v="Noite"/>
    <n v="2002013601152"/>
    <m/>
    <s v="LINDALVA ALVES MORORO"/>
    <d v="1968-05-10T00:00:00"/>
    <s v="Feminino"/>
    <s v="Sem Deficiência"/>
    <s v="MARIA BENIGNA ALVES MORORÓ"/>
    <s v="SEBASTIÃO DE SOUSA MORORÓ"/>
    <x v="0"/>
    <s v="Não declarada"/>
  </r>
  <r>
    <n v="515052"/>
    <n v="5"/>
    <x v="81"/>
    <x v="81"/>
    <s v="EM AZEVEDO JUNIOR"/>
    <s v="Municipal"/>
    <s v="Urbana"/>
    <n v="1614949"/>
    <n v="171"/>
    <x v="0"/>
    <s v="Regular"/>
    <s v="Noite"/>
    <n v="2017049700167"/>
    <m/>
    <s v="SEVERINA CELINA DOS SANTOS DA SILVA"/>
    <d v="1963-05-16T00:00:00"/>
    <s v="Feminino"/>
    <s v="Sem Deficiência"/>
    <s v="JERONIMO DE OLIVEIRA DOS SANTOS"/>
    <s v="CELINA FRANCISCA DE SALES"/>
    <x v="0"/>
    <s v="Parda"/>
  </r>
  <r>
    <n v="716203"/>
    <n v="7"/>
    <x v="26"/>
    <x v="26"/>
    <s v="CIEP PROFESSOR LAURO DE OLIVEIRA LIMA"/>
    <s v="Municipal"/>
    <s v="Urbana"/>
    <n v="1619782"/>
    <n v="174"/>
    <x v="0"/>
    <s v="Regular"/>
    <s v="Noite"/>
    <n v="2023065952331"/>
    <m/>
    <s v="MARIA SANDRA CARREIRO DE SOUSA UCHÔA"/>
    <d v="1984-08-05T00:00:00"/>
    <s v="Feminino"/>
    <s v="Sem Deficiência"/>
    <s v="FRANSCISCO SABINO DE SOUSA"/>
    <s v="LIDIA MARIA NETA"/>
    <x v="0"/>
    <s v="Branca"/>
  </r>
  <r>
    <n v="312009"/>
    <n v="3"/>
    <x v="54"/>
    <x v="54"/>
    <s v="EM GEORGE SUMNER"/>
    <s v="Municipal"/>
    <s v="Urbana"/>
    <n v="1617222"/>
    <n v="171"/>
    <x v="0"/>
    <s v="Regular"/>
    <s v="Noite"/>
    <n v="2023017900246"/>
    <m/>
    <s v="AMANDA GOMES FARIAS"/>
    <d v="1982-11-11T00:00:00"/>
    <s v="Feminino"/>
    <s v="Sem Deficiência"/>
    <s v="UBIRAJARA DOS REIS FARIAS"/>
    <s v="MARIA DO CARMO GOMES"/>
    <x v="0"/>
    <s v="Preta"/>
  </r>
  <r>
    <n v="205003"/>
    <n v="2"/>
    <x v="51"/>
    <x v="51"/>
    <s v="EM DOUTOR CÍCERO PENNA"/>
    <s v="Municipal"/>
    <s v="Urbana"/>
    <n v="1623054"/>
    <n v="173"/>
    <x v="0"/>
    <s v="Regular"/>
    <s v="Noite"/>
    <n v="2003008200127"/>
    <m/>
    <s v="NATALIA NUNES DA SILVA"/>
    <d v="1997-08-06T00:00:00"/>
    <s v="Feminino"/>
    <s v="Sem Deficiência"/>
    <s v="ANTONIO PATRICIO DA SILVA"/>
    <s v="MONICA CRISTINA NUNES ALVES"/>
    <x v="0"/>
    <s v="Pret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03093102717"/>
    <m/>
    <s v="JAQUES HENRIQUES MOREIRA"/>
    <d v="1962-07-08T00:00:00"/>
    <s v="Masculino"/>
    <s v="Sem Deficiência"/>
    <s v="JAIR HENRIQUES MOREIRA"/>
    <s v="JANDIRA EMERICH MOREIRA"/>
    <x v="0"/>
    <s v="Branc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19093000678"/>
    <m/>
    <s v="GEANE SANTOS DA SILVA"/>
    <d v="1982-08-24T00:00:00"/>
    <s v="Feminino"/>
    <s v="Sem Deficiência"/>
    <s v="VIRGILIO PEREIRA DA SILVA"/>
    <s v="HELENA LIMA DOS SANTOS"/>
    <x v="0"/>
    <s v="Parda"/>
  </r>
  <r>
    <n v="514015"/>
    <n v="5"/>
    <x v="70"/>
    <x v="70"/>
    <s v="EM BARCELONA"/>
    <s v="Municipal"/>
    <s v="Urbana"/>
    <n v="1613978"/>
    <n v="171"/>
    <x v="0"/>
    <s v="Regular"/>
    <s v="Noite"/>
    <n v="2023042300176"/>
    <m/>
    <s v="MARTA REJANE DOS SANTOS DE VANCONCELOS"/>
    <d v="1975-07-19T00:00:00"/>
    <s v="Feminino"/>
    <s v="Sem Deficiência"/>
    <s v="CÍCERO MEIRA DE VASCONCELOS"/>
    <s v="FRANCISCA DOS SANTOS VANCONCELOS"/>
    <x v="0"/>
    <s v="Parda"/>
  </r>
  <r>
    <n v="724502"/>
    <n v="7"/>
    <x v="52"/>
    <x v="52"/>
    <s v="CIEP MARGARET MEE"/>
    <s v="Municipal"/>
    <s v="Urbana"/>
    <n v="1617120"/>
    <n v="172"/>
    <x v="0"/>
    <s v="Regular"/>
    <s v="Noite"/>
    <n v="2000069406090"/>
    <m/>
    <s v="JOSÉ MARQUES FREITAS IRMÃO"/>
    <d v="1978-07-24T00:00:00"/>
    <s v="Masculino"/>
    <s v="Sem Deficiência"/>
    <s v="MARIA DO SOCORRO MARQUES"/>
    <s v="LUIS JOÃO DE FREITAS"/>
    <x v="0"/>
    <s v="Parda"/>
  </r>
  <r>
    <n v="625701"/>
    <n v="6"/>
    <x v="101"/>
    <x v="101"/>
    <s v="CENTRO DE EDUCAÇÃO DE JOVENS E ADULTOS CEJA - ACARI"/>
    <s v="Municipal"/>
    <s v="Urbana"/>
    <n v="1608510"/>
    <n v="273"/>
    <x v="0"/>
    <s v="Regular"/>
    <s v="Noite"/>
    <n v="2011002405101"/>
    <m/>
    <s v="JOSE ALMEIDA DE LIMA"/>
    <d v="1973-01-24T00:00:00"/>
    <s v="Masculino"/>
    <s v="Sem Deficiência"/>
    <s v="SEBASTIAO BRAZ DE LIMA"/>
    <s v="ODETE ALMEIDA DE ALMEIDA"/>
    <x v="0"/>
    <s v="Parda"/>
  </r>
  <r>
    <n v="205003"/>
    <n v="2"/>
    <x v="51"/>
    <x v="51"/>
    <s v="EM DOUTOR CÍCERO PENNA"/>
    <s v="Municipal"/>
    <s v="Urbana"/>
    <n v="1623052"/>
    <n v="171"/>
    <x v="0"/>
    <s v="Regular"/>
    <s v="Noite"/>
    <n v="2023007800389"/>
    <m/>
    <s v="MARIA DAS DORES "/>
    <d v="1968-05-27T00:00:00"/>
    <s v="Feminino"/>
    <s v="Sem Deficiência"/>
    <s v="JOSÉ CORDEIRO DA SILVA"/>
    <s v="MARINA MARIA DA CONCEIÇÃO"/>
    <x v="0"/>
    <s v="Parda"/>
  </r>
  <r>
    <n v="1120502"/>
    <n v="11"/>
    <x v="3"/>
    <x v="3"/>
    <s v="CIEP JOÃO MANGABEIRA"/>
    <s v="Municipal"/>
    <s v="Urbana"/>
    <n v="1604964"/>
    <n v="171"/>
    <x v="0"/>
    <s v="Regular"/>
    <s v="Noite"/>
    <n v="2022039300391"/>
    <m/>
    <s v="VANUZA DE ALMEIDA PAULO "/>
    <d v="1971-10-05T00:00:00"/>
    <s v="Feminino"/>
    <s v="Sem Deficiência"/>
    <s v="ALENCAR FRANCISCO PAULO "/>
    <s v="MARIA DE LOURDES NICLORIO DE ALMEIDA "/>
    <x v="0"/>
    <s v="Preta"/>
  </r>
  <r>
    <n v="101501"/>
    <n v="1"/>
    <x v="46"/>
    <x v="46"/>
    <s v="CIEP HENFIL"/>
    <s v="Municipal"/>
    <s v="Urbana"/>
    <n v="1613099"/>
    <n v="171"/>
    <x v="0"/>
    <s v="Regular"/>
    <s v="Noite"/>
    <n v="2002001104213"/>
    <m/>
    <s v="MARIA DA PENHA DA TRINDADE DA SILVA"/>
    <d v="1957-03-25T00:00:00"/>
    <s v="Feminino"/>
    <s v="Sem Deficiência"/>
    <s v="AGUINALDO MONOEL TRINDADE"/>
    <s v="JOSEFA VALDEVINA DA CONCEIÇÃO"/>
    <x v="0"/>
    <s v="Parda"/>
  </r>
  <r>
    <n v="625005"/>
    <n v="6"/>
    <x v="57"/>
    <x v="57"/>
    <s v="EM CHARLES ANDERSON WEAVER"/>
    <s v="Municipal"/>
    <s v="Urbana"/>
    <n v="1605114"/>
    <n v="171"/>
    <x v="0"/>
    <s v="Regular"/>
    <s v="Noite"/>
    <n v="2011001603243"/>
    <m/>
    <s v="VANDERLEI DOS SANTOS ARAUJO"/>
    <d v="1990-04-12T00:00:00"/>
    <s v="Masculino"/>
    <s v="Sem Deficiência"/>
    <s v="JOSÉ AILTON VICENTE DE ARAUJO"/>
    <s v="MARIA JOSÉ LUIS DOS SANTOS"/>
    <x v="0"/>
    <s v="Preta"/>
  </r>
  <r>
    <n v="227004"/>
    <n v="2"/>
    <x v="77"/>
    <x v="77"/>
    <s v="EM RINALDO DE LAMARE"/>
    <s v="Municipal"/>
    <s v="Urbana"/>
    <n v="1599198"/>
    <n v="172"/>
    <x v="0"/>
    <s v="Regular"/>
    <s v="Noite"/>
    <n v="2021126402593"/>
    <m/>
    <s v="LUIZ SOARES CAVALCANTE"/>
    <d v="1964-03-20T00:00:00"/>
    <s v="Masculino"/>
    <s v="Sem Deficiência"/>
    <s v="CANDIDO SOARES CAVALCANTE"/>
    <s v="ILDA BATISTA SOUSA"/>
    <x v="0"/>
    <s v="Branca"/>
  </r>
  <r>
    <n v="312022"/>
    <n v="3"/>
    <x v="61"/>
    <x v="61"/>
    <s v="EM RUBENS BERARDO"/>
    <s v="Municipal"/>
    <s v="Urbana"/>
    <n v="1616254"/>
    <n v="171"/>
    <x v="0"/>
    <s v="Regular"/>
    <s v="Noite"/>
    <n v="2023019200373"/>
    <m/>
    <s v="MARIA ALVES DE SOUSA"/>
    <d v="1965-07-30T00:00:00"/>
    <s v="Feminino"/>
    <s v="Sem Deficiência"/>
    <s v="RAIMUNDO ALVES DE SOUZA"/>
    <s v="ELZA ALVES DE LIMA"/>
    <x v="0"/>
    <s v="Branca"/>
  </r>
  <r>
    <n v="208012"/>
    <n v="2"/>
    <x v="102"/>
    <x v="102"/>
    <s v="EM ORSINA DA FONSECA"/>
    <s v="Municipal"/>
    <s v="Urbana"/>
    <n v="1602497"/>
    <n v="171"/>
    <x v="0"/>
    <s v="Regular"/>
    <s v="Noite"/>
    <n v="2018125400121"/>
    <m/>
    <s v="TATIANA DE SANTANA MACENA"/>
    <d v="1980-03-16T00:00:00"/>
    <s v="Feminino"/>
    <s v="Sem Deficiência"/>
    <s v="MANOEL JOÃO MACENA"/>
    <s v="AMAURICEIA CRISTALHA DE SANTANA MACENA"/>
    <x v="0"/>
    <s v="Parda"/>
  </r>
  <r>
    <n v="1120019"/>
    <n v="11"/>
    <x v="37"/>
    <x v="37"/>
    <s v="EM RODRIGO OTÁVIO"/>
    <s v="Municipal"/>
    <s v="Urbana"/>
    <n v="1620849"/>
    <n v="171"/>
    <x v="0"/>
    <s v="Regular"/>
    <s v="Noite"/>
    <n v="2010037904075"/>
    <m/>
    <s v="ROSEANE DO NASCIMENTO MISQUITA"/>
    <d v="1983-01-15T00:00:00"/>
    <s v="Feminino"/>
    <s v=" Deficiência física"/>
    <s v="FRANCISCO LOPES DE MISQUITA"/>
    <s v="MARIA DE LOURDES DO NASCIMENTO MISQUITA"/>
    <x v="1"/>
    <s v="Parda"/>
  </r>
  <r>
    <n v="833504"/>
    <n v="8"/>
    <x v="22"/>
    <x v="22"/>
    <s v="CIEP FRANCISCO SOLANO TRINDADE"/>
    <s v="Municipal"/>
    <s v="Urbana"/>
    <n v="1608713"/>
    <n v="171"/>
    <x v="0"/>
    <s v="Regular"/>
    <s v="Noite"/>
    <n v="2018083580070"/>
    <m/>
    <s v="BIANCA LIMA RICARDO"/>
    <d v="1979-05-05T00:00:00"/>
    <s v="Feminino"/>
    <s v="Sem Deficiência"/>
    <s v="JACI RICARDO"/>
    <s v="VALDIRA LIMA DE ARAUJO"/>
    <x v="2"/>
    <s v="Parda"/>
  </r>
  <r>
    <n v="625701"/>
    <n v="6"/>
    <x v="101"/>
    <x v="101"/>
    <s v="CENTRO DE EDUCAÇÃO DE JOVENS E ADULTOS CEJA - ACARI"/>
    <s v="Municipal"/>
    <s v="Urbana"/>
    <n v="1608509"/>
    <n v="272"/>
    <x v="0"/>
    <s v="Regular"/>
    <s v="Noite"/>
    <n v="2008018405792"/>
    <m/>
    <s v="VANIA DA COSTA SILVA"/>
    <d v="1988-04-27T00:00:00"/>
    <s v="Feminino"/>
    <s v="Sem Deficiência"/>
    <s v="ALDO SOARES DA SILVA"/>
    <s v="ENILDA BATISTA DA COSTA"/>
    <x v="0"/>
    <s v="Parda"/>
  </r>
  <r>
    <n v="514009"/>
    <n v="5"/>
    <x v="108"/>
    <x v="108"/>
    <s v="EM MATO GROSSO"/>
    <s v="Municipal"/>
    <s v="Urbana"/>
    <n v="1609889"/>
    <n v="171"/>
    <x v="0"/>
    <s v="Regular"/>
    <s v="Manhã"/>
    <n v="2013041701994"/>
    <m/>
    <s v="CAMILA GOMES MENDES"/>
    <d v="1996-10-17T00:00:00"/>
    <s v="Feminino"/>
    <s v=" Deficiência auditiva"/>
    <s v="ALEXANDRE GONÇALVES MENDES"/>
    <s v="SELMA GOMES DOS SANTOS MENDES"/>
    <x v="0"/>
    <s v="Parda"/>
  </r>
  <r>
    <n v="625701"/>
    <n v="6"/>
    <x v="101"/>
    <x v="101"/>
    <s v="CENTRO DE EDUCAÇÃO DE JOVENS E ADULTOS CEJA - ACARI"/>
    <s v="Municipal"/>
    <s v="Urbana"/>
    <n v="1608509"/>
    <n v="272"/>
    <x v="0"/>
    <s v="Regular"/>
    <s v="Noite"/>
    <n v="2022157700527"/>
    <m/>
    <s v="DORALICE LEMOS"/>
    <d v="1957-07-05T00:00:00"/>
    <s v="Feminino"/>
    <s v="Sem Deficiência"/>
    <s v="NÃO DECLARADO"/>
    <s v="DORALICE DE SOUZA"/>
    <x v="0"/>
    <s v="Parda"/>
  </r>
  <r>
    <n v="918027"/>
    <n v="9"/>
    <x v="106"/>
    <x v="106"/>
    <s v="EM RUBENS DE FARIAS NEVES"/>
    <s v="Municipal"/>
    <s v="Urbana"/>
    <n v="1599733"/>
    <n v="171"/>
    <x v="0"/>
    <s v="Regular"/>
    <s v="Noite"/>
    <n v="2004092503651"/>
    <m/>
    <s v="RODRIGO RIBEIRO DE ASSIS"/>
    <d v="1995-04-13T00:00:00"/>
    <s v="Masculino"/>
    <s v=" Deficiência intelectual"/>
    <s v="ROBERO RIBEIRO DE ASSIS"/>
    <s v="TANIA REGINA DE ASSIS"/>
    <x v="1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23126402778"/>
    <m/>
    <s v="ELENILTON DE JESUS ALVES"/>
    <d v="1983-12-31T00:00:00"/>
    <s v="Masculino"/>
    <s v="Sem Deficiência"/>
    <s v="VALDIR TEIXEIRA ALVES"/>
    <s v="EDEUZITA MARIA DE JESUS "/>
    <x v="1"/>
    <s v="Sem Informação"/>
  </r>
  <r>
    <n v="833503"/>
    <n v="8"/>
    <x v="95"/>
    <x v="95"/>
    <s v="CIEP THOMAS JEFFERSON"/>
    <s v="Municipal"/>
    <s v="Urbana"/>
    <n v="1600077"/>
    <n v="171"/>
    <x v="0"/>
    <s v="Regular"/>
    <s v="Noite"/>
    <n v="2016083480231"/>
    <m/>
    <s v="DIANA LOPES DA SILVA"/>
    <d v="1997-10-09T00:00:00"/>
    <s v="Feminino"/>
    <s v="Sem Deficiência"/>
    <s v="FRANCISCO SALES DA SILVA"/>
    <s v="MARIA DE LOURDES LOPES DA CRUZ"/>
    <x v="0"/>
    <s v="Parda"/>
  </r>
  <r>
    <n v="918201"/>
    <n v="9"/>
    <x v="23"/>
    <x v="23"/>
    <s v="CIEP ENGENHEIRO WAGNER GASPAR EMERY"/>
    <s v="Municipal"/>
    <s v="Urbana"/>
    <n v="1614209"/>
    <n v="171"/>
    <x v="0"/>
    <s v="Regular"/>
    <s v="Noite"/>
    <n v="2023092400697"/>
    <m/>
    <s v="MANOEL GUILHERME DE SOUZA"/>
    <d v="1951-10-14T00:00:00"/>
    <s v="Masculino"/>
    <s v="Sem Deficiência"/>
    <s v="SEVERINA GOMES JARDIM"/>
    <s v="JOSÉ GUILHERME DE SOUZA"/>
    <x v="1"/>
    <s v="Branca"/>
  </r>
  <r>
    <n v="918203"/>
    <n v="9"/>
    <x v="34"/>
    <x v="34"/>
    <s v="CIEP CLEMENTINA DE JESUS"/>
    <s v="Municipal"/>
    <s v="Urbana"/>
    <n v="1601815"/>
    <n v="171"/>
    <x v="0"/>
    <s v="Regular"/>
    <s v="Noite"/>
    <n v="2007092903221"/>
    <m/>
    <s v="WASHINGTON LUIZ PEREIRA"/>
    <d v="1952-06-05T00:00:00"/>
    <s v="Masculino"/>
    <s v="Sem Deficiência"/>
    <s v="LUIZ PEREIRA DA SILVA"/>
    <s v="JOSEFA PEREIRA BARROS"/>
    <x v="1"/>
    <s v="Branca"/>
  </r>
  <r>
    <n v="515030"/>
    <n v="5"/>
    <x v="90"/>
    <x v="90"/>
    <s v="EM IRINEU MARINHO"/>
    <s v="Municipal"/>
    <s v="Urbana"/>
    <n v="1601761"/>
    <n v="171"/>
    <x v="0"/>
    <s v="Regular"/>
    <s v="Noite"/>
    <n v="2022047500019"/>
    <m/>
    <s v="GILSON COSTA DOS SANTOS"/>
    <d v="1992-03-24T00:00:00"/>
    <s v="Masculino"/>
    <s v="Sem Deficiência"/>
    <s v="GILSON ROQUE DOS SANTOS"/>
    <s v="SANDRA REGINA COSTA DA SILVA"/>
    <x v="0"/>
    <s v="Não declarada"/>
  </r>
  <r>
    <n v="107001"/>
    <n v="1"/>
    <x v="73"/>
    <x v="73"/>
    <s v="EM GONÇALVES DIAS"/>
    <s v="Municipal"/>
    <s v="Urbana"/>
    <n v="1606872"/>
    <n v="171"/>
    <x v="0"/>
    <s v="Regular"/>
    <s v="Noite"/>
    <n v="2023003300373"/>
    <m/>
    <s v="VANESSA CONCEIÇÃO DA SILVA"/>
    <d v="1985-06-06T00:00:00"/>
    <s v="Feminino"/>
    <s v="Sem Deficiência"/>
    <s v="SEBASTIÃO JOSÉ DA SILVA"/>
    <s v="ANA MARIA DA CONCEIÇÃO"/>
    <x v="2"/>
    <s v="Pret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23065952323"/>
    <m/>
    <s v="LEIDIANE PEREIRA ALBUQUERQUE"/>
    <d v="1986-02-11T00:00:00"/>
    <s v="Feminino"/>
    <s v="Sem Deficiência"/>
    <s v="FRANCISCO FURTADO DE ALBUQUERQUE"/>
    <s v="ANTÔNIA PEREIRA ALBUQUERQUE"/>
    <x v="0"/>
    <s v="Parda"/>
  </r>
  <r>
    <n v="430701"/>
    <n v="4"/>
    <x v="19"/>
    <x v="19"/>
    <s v="CENTRO DE EDUCAÇÃO DE JOVENS E ADULTOS CEJA - MARÉ"/>
    <s v="Municipal"/>
    <s v="Urbana"/>
    <n v="1616767"/>
    <n v="274"/>
    <x v="0"/>
    <s v="Regular"/>
    <s v="Noite"/>
    <n v="2013143604637"/>
    <m/>
    <s v="GENIVALDA PEREIRA DOS SANTOS"/>
    <d v="1972-02-17T00:00:00"/>
    <s v="Feminino"/>
    <s v="Sem Deficiência"/>
    <s v="VIVALDO PEREIRA DOS SANTOS"/>
    <s v="MARIA DE BROTAS PEREIRA"/>
    <x v="0"/>
    <s v="Preta"/>
  </r>
  <r>
    <n v="204501"/>
    <n v="2"/>
    <x v="79"/>
    <x v="79"/>
    <s v="CIEP PRESIDENTE TANCREDO NEVES"/>
    <s v="Municipal"/>
    <s v="Urbana"/>
    <n v="1611258"/>
    <n v="171"/>
    <x v="0"/>
    <s v="Regular"/>
    <s v="Noite"/>
    <n v="2023007400577"/>
    <m/>
    <s v="REGINALDO GOMES DO NASCIMENTO"/>
    <d v="1978-04-04T00:00:00"/>
    <s v="Masculino"/>
    <s v="Sem Deficiência"/>
    <s v="ENI GOMES DO NASCIMENTO"/>
    <s v="ANTONIO JULIÃO DO NASCIMENTO"/>
    <x v="1"/>
    <s v="Sem Informação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2157900224"/>
    <m/>
    <s v="RENATA ALMEIDA ALVES"/>
    <d v="1974-04-26T00:00:00"/>
    <s v="Feminino"/>
    <s v="Sem Deficiência"/>
    <s v="GILSON ALVES"/>
    <s v="CREUZA MARIA DE SOUZA ALMEIDA"/>
    <x v="0"/>
    <s v="Não declarad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07093103074"/>
    <m/>
    <s v="SOLANGE RODRIGUES DE ARAUJO"/>
    <d v="1969-03-01T00:00:00"/>
    <s v="Feminino"/>
    <s v="Sem Deficiência"/>
    <s v="SILVIO DE ARAUJO FILHO"/>
    <s v="RUTE RODRIGUES DE ARAUJO"/>
    <x v="0"/>
    <s v="Parda"/>
  </r>
  <r>
    <n v="313051"/>
    <n v="3"/>
    <x v="60"/>
    <x v="60"/>
    <s v="EM ALAGOAS"/>
    <s v="Municipal"/>
    <s v="Urbana"/>
    <n v="1618845"/>
    <n v="171"/>
    <x v="0"/>
    <s v="Regular"/>
    <s v="Noite"/>
    <n v="2023026500719"/>
    <m/>
    <s v="MARIA DE FATIMA DA SILVA"/>
    <d v="1962-01-05T00:00:00"/>
    <s v="Feminino"/>
    <s v="Sem Deficiência"/>
    <s v="NÃO CONSTA NA CERTIDÃO"/>
    <s v="AMELIA PAULINO DA SILVA"/>
    <x v="1"/>
    <s v="Não declarada"/>
  </r>
  <r>
    <n v="918033"/>
    <n v="9"/>
    <x v="17"/>
    <x v="17"/>
    <s v="EM PROFESSOR GILBERTO BENTO DA SILVA"/>
    <s v="Municipal"/>
    <s v="Urbana"/>
    <n v="1599032"/>
    <n v="171"/>
    <x v="0"/>
    <s v="Regular"/>
    <s v="Noite"/>
    <n v="2023087300019"/>
    <m/>
    <s v="PAULO SERGIO SANTOS"/>
    <d v="1991-09-24T00:00:00"/>
    <s v="Masculino"/>
    <s v="Sem Deficiência"/>
    <s v="PAULO CÉSAR SANTOS"/>
    <s v="GILZETE DOS SANTOS"/>
    <x v="0"/>
    <s v="Pret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12066107460"/>
    <m/>
    <s v="JÚLIO CÉSAR VENUTOLO SANTOS"/>
    <d v="1971-07-06T00:00:00"/>
    <s v="Masculino"/>
    <s v=" Deficiência intelectual"/>
    <s v="JOSÉ DE ALMEIDA SANTOS"/>
    <s v="ROSINA VENUTOLO SANTO"/>
    <x v="2"/>
    <s v="Branca"/>
  </r>
  <r>
    <n v="1019031"/>
    <n v="10"/>
    <x v="20"/>
    <x v="20"/>
    <s v="EM MARECHAL PEDRO CAVALCANTI"/>
    <s v="Municipal"/>
    <s v="Urbana"/>
    <n v="1609533"/>
    <n v="171"/>
    <x v="0"/>
    <s v="Regular"/>
    <s v="Noite"/>
    <n v="2023097100489"/>
    <m/>
    <s v="MARINALVA BARBOSA DA SILVA"/>
    <d v="1968-07-08T00:00:00"/>
    <s v="Feminino"/>
    <s v="Sem Deficiência"/>
    <s v="JULIO BARBOSA DA SILVA"/>
    <s v="FRANCISCA MARIA DA SILVA"/>
    <x v="2"/>
    <s v="Parda"/>
  </r>
  <r>
    <n v="102504"/>
    <n v="1"/>
    <x v="2"/>
    <x v="2"/>
    <s v="CIEP AVENIDA DOS DESFILES"/>
    <s v="Municipal"/>
    <s v="Urbana"/>
    <n v="1610513"/>
    <n v="172"/>
    <x v="0"/>
    <s v="Regular"/>
    <s v="Tarde"/>
    <n v="2010017100027"/>
    <m/>
    <s v="LETICIA LOHAINE DA SILVA DE SOUZA"/>
    <d v="2006-01-18T00:00:00"/>
    <s v="Feminino"/>
    <s v="Sem Deficiência"/>
    <s v="LEONARDO ALVES DE SOUZA"/>
    <s v="LUCIENE RODRIGUES DA SILVA"/>
    <x v="0"/>
    <s v="Preta"/>
  </r>
  <r>
    <n v="918505"/>
    <n v="9"/>
    <x v="9"/>
    <x v="9"/>
    <s v="CIEP ANITA MALFATTI"/>
    <s v="Municipal"/>
    <s v="Urbana"/>
    <n v="1615590"/>
    <n v="171"/>
    <x v="0"/>
    <s v="Regular"/>
    <s v="Noite"/>
    <n v="2003066702717"/>
    <m/>
    <s v="MARIA DAS GRAÇAS SILVA"/>
    <d v="1960-07-05T00:00:00"/>
    <s v="Feminino"/>
    <s v="Sem Deficiência"/>
    <s v="DURVAL MOREIRA DA SILVA"/>
    <s v="ESMELINDA MARIA DE JESUS"/>
    <x v="0"/>
    <s v="Parda"/>
  </r>
  <r>
    <n v="205003"/>
    <n v="2"/>
    <x v="51"/>
    <x v="51"/>
    <s v="EM DOUTOR CÍCERO PENNA"/>
    <s v="Municipal"/>
    <s v="Urbana"/>
    <n v="1623052"/>
    <n v="171"/>
    <x v="0"/>
    <s v="Regular"/>
    <s v="Noite"/>
    <n v="2022007800208"/>
    <m/>
    <s v="DEUZINHA PEREIRA DE SOUZA"/>
    <d v="1969-11-03T00:00:00"/>
    <s v="Masculino"/>
    <s v="Sem Deficiência"/>
    <s v="FRANCISCA PEREIRA DE OLIVEIRA"/>
    <s v="GONÇALO ANDRÉ DE OLIVEIRA"/>
    <x v="0"/>
    <s v="Branca"/>
  </r>
  <r>
    <n v="102007"/>
    <n v="1"/>
    <x v="47"/>
    <x v="47"/>
    <s v="EM ORLANDO VILLAS BOAS"/>
    <s v="Municipal"/>
    <s v="Urbana"/>
    <n v="1600129"/>
    <n v="172"/>
    <x v="0"/>
    <s v="Regular"/>
    <s v="Noite"/>
    <n v="2014125400012"/>
    <m/>
    <s v="ANTONIA ALMEIDA BARBOSA"/>
    <d v="1979-08-26T00:00:00"/>
    <s v="Feminino"/>
    <s v="Sem Deficiência"/>
    <s v="ANTONIO VIEIRA BARBOSA"/>
    <s v="JOSEFA ALMEIDA BARBOSA"/>
    <x v="0"/>
    <s v="Branca"/>
  </r>
  <r>
    <n v="1120012"/>
    <n v="11"/>
    <x v="93"/>
    <x v="93"/>
    <s v="EM BRIGADEIRO EDUARDO GOMES"/>
    <s v="Municipal"/>
    <s v="Urbana"/>
    <n v="1617238"/>
    <n v="171"/>
    <x v="0"/>
    <s v="Regular"/>
    <s v="Manhã"/>
    <n v="2023037200169"/>
    <m/>
    <s v="GENILDA JULIA DE ALBUQUERQUE LIMA"/>
    <d v="1965-10-16T00:00:00"/>
    <s v="Feminino"/>
    <s v="Sem Deficiência"/>
    <s v="JOÃO SILVESTRE DE ALBUQUERQUE"/>
    <s v="JULIA MARIA DA CONCEIÇÃO"/>
    <x v="0"/>
    <s v="Branca"/>
  </r>
  <r>
    <n v="1019013"/>
    <n v="10"/>
    <x v="39"/>
    <x v="39"/>
    <s v="EM BENTO DO AMARAL COUTINHO"/>
    <s v="Municipal"/>
    <s v="Urbana"/>
    <n v="1612832"/>
    <n v="171"/>
    <x v="0"/>
    <s v="Regular"/>
    <s v="Noite"/>
    <n v="2023095300219"/>
    <m/>
    <s v="RONALDO AUGUSTO DA SILVA"/>
    <d v="1970-10-16T00:00:00"/>
    <s v="Masculino"/>
    <s v="Sem Deficiência"/>
    <s v="MARIA JOSÉ DA SILVA"/>
    <s v="AMARO AUGUSTO DA SILVA"/>
    <x v="1"/>
    <s v="Parda"/>
  </r>
  <r>
    <n v="716205"/>
    <n v="7"/>
    <x v="76"/>
    <x v="76"/>
    <s v="CIEP RUBENS PAIVA"/>
    <s v="Municipal"/>
    <s v="Urbana"/>
    <n v="1613253"/>
    <n v="171"/>
    <x v="0"/>
    <s v="Regular"/>
    <s v="Noite"/>
    <n v="2011066106881"/>
    <m/>
    <s v="WAGNER DOS SANTOS DE ASSIS"/>
    <d v="1989-01-13T00:00:00"/>
    <s v="Masculino"/>
    <s v="Sem Deficiência"/>
    <s v="JORGE DE ASSIS"/>
    <s v="CLEUZA MARTINS DOS SANTOS"/>
    <x v="0"/>
    <s v="Pard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23093000196"/>
    <m/>
    <s v="HISAQUE DE OLIVEIRA"/>
    <d v="1988-11-21T00:00:00"/>
    <s v="Masculino"/>
    <s v="Sem Deficiência"/>
    <s v="MAURICIO DE OLIVEIRA"/>
    <s v="MARIA SALOME DE OLIVEIRA"/>
    <x v="0"/>
    <s v="Parda"/>
  </r>
  <r>
    <n v="411015"/>
    <n v="4"/>
    <x v="72"/>
    <x v="72"/>
    <s v="EM SUÍÇA"/>
    <s v="Municipal"/>
    <s v="Urbana"/>
    <n v="1601778"/>
    <n v="171"/>
    <x v="0"/>
    <s v="Regular"/>
    <s v="Noite"/>
    <n v="2022031750169"/>
    <m/>
    <s v="LUCIANA FRANCISCA DA COSTA"/>
    <d v="1975-12-14T00:00:00"/>
    <s v="Feminino"/>
    <s v="Sem Deficiência"/>
    <s v="ABÍLIO FRANCISCO DA COSTA"/>
    <s v="VERA LUCIA LUCAS DA SILVA"/>
    <x v="0"/>
    <s v="Preta"/>
  </r>
  <r>
    <n v="431502"/>
    <n v="4"/>
    <x v="11"/>
    <x v="11"/>
    <s v="CIEP GRACILIANO RAMOS"/>
    <s v="Municipal"/>
    <s v="Urbana"/>
    <n v="1622393"/>
    <n v="171"/>
    <x v="0"/>
    <s v="Regular"/>
    <s v="Noite"/>
    <n v="2023036000549"/>
    <m/>
    <s v="MANUEL AUGUSTO DE ANDRADE"/>
    <d v="1941-10-01T00:00:00"/>
    <s v="Masculino"/>
    <s v="Sem Deficiência"/>
    <s v="RAIMUNDA FERNANDES DE FREITAS"/>
    <s v="GUSTAVO ANACLETO DE ANDRADE"/>
    <x v="1"/>
    <s v="Branca"/>
  </r>
  <r>
    <n v="410012"/>
    <n v="4"/>
    <x v="27"/>
    <x v="27"/>
    <s v="EM CLOTILDE GUIMARÃES"/>
    <s v="Municipal"/>
    <s v="Urbana"/>
    <n v="1604414"/>
    <n v="273"/>
    <x v="0"/>
    <s v="Regular"/>
    <s v="Noite"/>
    <n v="2009020701199"/>
    <m/>
    <s v="LUIZ CALDEIRA DE ARAUJO"/>
    <d v="1964-12-05T00:00:00"/>
    <s v="Masculino"/>
    <s v=" Deficiência intelectual"/>
    <s v="RAYMUNDO JOSÉ ARAUJO"/>
    <s v="THEREZINHA CALDEIRA DE ARAUJO"/>
    <x v="1"/>
    <s v="Preta"/>
  </r>
  <r>
    <n v="1019031"/>
    <n v="10"/>
    <x v="20"/>
    <x v="20"/>
    <s v="EM MARECHAL PEDRO CAVALCANTI"/>
    <s v="Municipal"/>
    <s v="Urbana"/>
    <n v="1609533"/>
    <n v="171"/>
    <x v="0"/>
    <s v="Regular"/>
    <s v="Noite"/>
    <n v="2022097100537"/>
    <m/>
    <s v="JAILSON DE SOUSA BANDEIRA"/>
    <d v="1971-06-22T00:00:00"/>
    <s v="Masculino"/>
    <s v="Sem Deficiência"/>
    <s v="OZEAS BANDEIRA"/>
    <s v="DIONESIA DE SOUSA BANDEIRA"/>
    <x v="0"/>
    <s v="Parda"/>
  </r>
  <r>
    <n v="1019047"/>
    <n v="10"/>
    <x v="50"/>
    <x v="50"/>
    <s v="EM JOAQUIM DA SILVA GOMES"/>
    <s v="Municipal"/>
    <s v="Urbana"/>
    <n v="1598925"/>
    <n v="171"/>
    <x v="0"/>
    <s v="Regular"/>
    <s v="Noite"/>
    <n v="2020098700159"/>
    <m/>
    <s v="VALERIA DE JESUS ANDRADE PENHA"/>
    <d v="1981-04-21T00:00:00"/>
    <s v="Feminino"/>
    <s v="Sem Deficiência"/>
    <s v="ALDAIR LOPES DE ANDRADE"/>
    <s v="CARMEN HERCILIA DE JESUS"/>
    <x v="2"/>
    <s v="Parda"/>
  </r>
  <r>
    <n v="1120012"/>
    <n v="11"/>
    <x v="93"/>
    <x v="93"/>
    <s v="EM BRIGADEIRO EDUARDO GOMES"/>
    <s v="Municipal"/>
    <s v="Urbana"/>
    <n v="1617238"/>
    <n v="171"/>
    <x v="0"/>
    <s v="Regular"/>
    <s v="Manhã"/>
    <n v="2008038102001"/>
    <m/>
    <s v="TIAGO BAPTISTA FREITAS"/>
    <d v="1990-05-09T00:00:00"/>
    <s v="Masculino"/>
    <s v="Sem Deficiência"/>
    <s v="ANTÔNIO DE CARVALHO FREITAS"/>
    <s v="ROSENI PIRES BAPTISTA"/>
    <x v="0"/>
    <s v="Parda"/>
  </r>
  <r>
    <n v="515055"/>
    <n v="5"/>
    <x v="8"/>
    <x v="8"/>
    <s v="EM MINISTRO EDGARD ROMERO"/>
    <s v="Municipal"/>
    <s v="Urbana"/>
    <n v="1623697"/>
    <n v="171"/>
    <x v="0"/>
    <s v="Regular"/>
    <s v="Tarde"/>
    <n v="2005049801245"/>
    <m/>
    <s v="JULIO CESAR LUCAS CURTI"/>
    <d v="1996-07-15T00:00:00"/>
    <s v="Masculino"/>
    <s v=" Deficiência intelectual"/>
    <s v="CELSO CURTI"/>
    <s v="MARLENE LUCAS"/>
    <x v="1"/>
    <s v="Preta"/>
  </r>
  <r>
    <n v="102505"/>
    <n v="1"/>
    <x v="30"/>
    <x v="30"/>
    <s v="CIEP JOSÉ PEDRO VARELA"/>
    <s v="Municipal"/>
    <s v="Urbana"/>
    <n v="1613578"/>
    <n v="171"/>
    <x v="0"/>
    <s v="Regular"/>
    <s v="Noite"/>
    <n v="2007125405887"/>
    <m/>
    <s v="LUZIANE DA SILVA BARRETO"/>
    <d v="1986-11-21T00:00:00"/>
    <s v="Feminino"/>
    <s v="Sem Deficiência"/>
    <s v="JURANDI MENDES BAREETO"/>
    <s v="ROSA MARIA XAVIER DA SILVA"/>
    <x v="2"/>
    <s v="Preta"/>
  </r>
  <r>
    <n v="410501"/>
    <n v="4"/>
    <x v="64"/>
    <x v="64"/>
    <s v="CIEP JUSCELINO KUBITSCHEK"/>
    <s v="Municipal"/>
    <s v="Urbana"/>
    <n v="1614339"/>
    <n v="171"/>
    <x v="0"/>
    <s v="Regular"/>
    <s v="Noite"/>
    <n v="2006022301665"/>
    <m/>
    <s v="NILCEIA SILVA"/>
    <d v="1967-11-15T00:00:00"/>
    <s v="Feminino"/>
    <s v="Sem Deficiência"/>
    <s v="ADÃO SILVA"/>
    <s v="IDINA FLORÊNCIO"/>
    <x v="0"/>
    <s v="Não declarada"/>
  </r>
  <r>
    <n v="817503"/>
    <n v="8"/>
    <x v="31"/>
    <x v="31"/>
    <s v="CIEP PADRE PAULO CORRÊA DE SÁ"/>
    <s v="Municipal"/>
    <s v="Urbana"/>
    <n v="1619911"/>
    <n v="171"/>
    <x v="0"/>
    <s v="Regular"/>
    <s v="Noite"/>
    <n v="2023082500168"/>
    <m/>
    <s v="JOÃO LUIZ CAMPOS"/>
    <d v="1955-10-01T00:00:00"/>
    <s v="Masculino"/>
    <s v="Sem Deficiência"/>
    <s v="LUIZ JOSÉ CAMPOS"/>
    <s v="EDUARDA SANTOS CAMPOS"/>
    <x v="0"/>
    <s v="Branca"/>
  </r>
  <r>
    <n v="411015"/>
    <n v="4"/>
    <x v="72"/>
    <x v="72"/>
    <s v="EM SUÍÇA"/>
    <s v="Municipal"/>
    <s v="Urbana"/>
    <n v="1601778"/>
    <n v="171"/>
    <x v="0"/>
    <s v="Regular"/>
    <s v="Noite"/>
    <n v="2016031700019"/>
    <m/>
    <s v="ROBERTO PEREIRA BRUNO"/>
    <d v="1965-05-28T00:00:00"/>
    <s v="Masculino"/>
    <s v="Sem Deficiência"/>
    <s v="NÃO CONSTA NA CERTIDÃO"/>
    <s v="CONCEIÇÃO PEREIRA BRUNO"/>
    <x v="0"/>
    <s v="Parda"/>
  </r>
  <r>
    <n v="431502"/>
    <n v="4"/>
    <x v="11"/>
    <x v="11"/>
    <s v="CIEP GRACILIANO RAMOS"/>
    <s v="Municipal"/>
    <s v="Urbana"/>
    <n v="1622393"/>
    <n v="171"/>
    <x v="0"/>
    <s v="Regular"/>
    <s v="Noite"/>
    <n v="2023036000344"/>
    <m/>
    <s v="JORGE SANCHO PEREIRA "/>
    <d v="1943-04-21T00:00:00"/>
    <s v="Masculino"/>
    <s v="Sem Deficiência"/>
    <s v="MANOEL SANCHO TEIXEIRA"/>
    <s v="FRANCISCA PEREIRA SANCHO"/>
    <x v="0"/>
    <s v="Branca"/>
  </r>
  <r>
    <n v="724026"/>
    <n v="7"/>
    <x v="16"/>
    <x v="16"/>
    <s v="EM EMBAIXADOR ÍTALO ZAPPA"/>
    <s v="Municipal"/>
    <s v="Urbana"/>
    <n v="1620406"/>
    <n v="171"/>
    <x v="0"/>
    <s v="Regular"/>
    <s v="Noite"/>
    <n v="2023103551696"/>
    <m/>
    <s v="MARIA DE FATIMA ROSA DOS SANTOS"/>
    <d v="1964-06-18T00:00:00"/>
    <s v="Feminino"/>
    <s v="Sem Deficiência"/>
    <s v="MANOEL EDUARDO DOS SANTOS FILHO"/>
    <s v="WANDA ROSA DOS SANTOS"/>
    <x v="0"/>
    <s v="Branca"/>
  </r>
  <r>
    <n v="204012"/>
    <n v="2"/>
    <x v="65"/>
    <x v="65"/>
    <s v="EM MÉXICO"/>
    <s v="Municipal"/>
    <s v="Urbana"/>
    <n v="1613275"/>
    <n v="171"/>
    <x v="0"/>
    <s v="Regular"/>
    <s v="Noite"/>
    <n v="2022007800801"/>
    <m/>
    <s v="ROSALINA FERREIRA DAS CHAGAS TORRES"/>
    <d v="1958-05-03T00:00:00"/>
    <s v="Feminino"/>
    <s v="Sem Deficiência"/>
    <s v="FRANCISCO FERREIRA DAS CHAGAS"/>
    <s v="CRISTINA FERREIRA DAS CHAGAS"/>
    <x v="0"/>
    <s v="Branca"/>
  </r>
  <r>
    <n v="918041"/>
    <n v="9"/>
    <x v="59"/>
    <x v="59"/>
    <s v="EM ANTONIA VARGAS CUQUEJO"/>
    <s v="Municipal"/>
    <s v="Urbana"/>
    <n v="1610785"/>
    <n v="171"/>
    <x v="0"/>
    <s v="Regular"/>
    <s v="Noite"/>
    <n v="2015092880141"/>
    <m/>
    <s v="RICHARD DA SILVA GUZZO"/>
    <d v="2004-02-08T00:00:00"/>
    <s v="Masculino"/>
    <s v="Sem Deficiência"/>
    <s v="RICARDO FERREIRA GUZZO"/>
    <s v="ANA CLAUDIA DA SILVA LARANGEIRA"/>
    <x v="0"/>
    <s v="Branc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01093402510"/>
    <m/>
    <s v="ANDREIA GOES PASSOS DE PAULA"/>
    <d v="1969-02-28T00:00:00"/>
    <s v="Feminino"/>
    <s v="Sem Deficiência"/>
    <s v="DENIS PASSOS"/>
    <s v="MARIA ISABEL GOMES PASSOS"/>
    <x v="0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20012450019"/>
    <m/>
    <s v="MARIA DEJÂNIA DOS REIS"/>
    <d v="1970-05-22T00:00:00"/>
    <s v="Feminino"/>
    <s v="Sem Deficiência"/>
    <s v="MARIA DE LOURDES DOS REIS"/>
    <s v="JOÃO HIPÓLITO DOS REIS"/>
    <x v="1"/>
    <s v="Parda"/>
  </r>
  <r>
    <n v="209003"/>
    <n v="2"/>
    <x v="74"/>
    <x v="74"/>
    <s v="EM FRANCISCO DE CASTRO"/>
    <s v="Municipal"/>
    <s v="Urbana"/>
    <n v="1616217"/>
    <n v="172"/>
    <x v="0"/>
    <s v="Regular"/>
    <s v="Tarde"/>
    <n v="2022014200105"/>
    <m/>
    <s v="YASMIM SOARES CUNHA BRAZ"/>
    <d v="2007-07-18T00:00:00"/>
    <s v="Feminino"/>
    <s v="Sem Deficiência"/>
    <s v="ROBSON CUNHA BRAZ"/>
    <s v="MARLUCE SOARES"/>
    <x v="0"/>
    <s v="Branca"/>
  </r>
  <r>
    <n v="1019047"/>
    <n v="10"/>
    <x v="50"/>
    <x v="50"/>
    <s v="EM JOAQUIM DA SILVA GOMES"/>
    <s v="Municipal"/>
    <s v="Urbana"/>
    <n v="1598927"/>
    <n v="172"/>
    <x v="0"/>
    <s v="Regular"/>
    <s v="Noite"/>
    <n v="2023098700064"/>
    <m/>
    <s v="MARINA ALVES DA SILVA BELLO"/>
    <d v="1941-02-15T00:00:00"/>
    <s v="Feminino"/>
    <s v="Sem Deficiência"/>
    <s v="EDIMUNDO ALVES DA SILVA"/>
    <s v="PERPETUA ALMEIDA DA SILVA"/>
    <x v="2"/>
    <s v="Branca"/>
  </r>
  <r>
    <n v="410012"/>
    <n v="4"/>
    <x v="27"/>
    <x v="27"/>
    <s v="EM CLOTILDE GUIMARÃES"/>
    <s v="Municipal"/>
    <s v="Urbana"/>
    <n v="1604417"/>
    <n v="275"/>
    <x v="0"/>
    <s v="Regular"/>
    <s v="Noite"/>
    <n v="2020028500100"/>
    <m/>
    <s v="JOSELIA SOARES DA SILVA"/>
    <d v="1978-09-05T00:00:00"/>
    <s v="Feminino"/>
    <s v="Sem Deficiência"/>
    <s v="JOSÉ FELIX DA SILVA"/>
    <s v="JOSEFA SOARES DA SILVA"/>
    <x v="1"/>
    <s v="Branca"/>
  </r>
  <r>
    <n v="918203"/>
    <n v="9"/>
    <x v="34"/>
    <x v="34"/>
    <s v="CIEP CLEMENTINA DE JESUS"/>
    <s v="Municipal"/>
    <s v="Urbana"/>
    <n v="1601815"/>
    <n v="171"/>
    <x v="0"/>
    <s v="Regular"/>
    <s v="Noite"/>
    <n v="2006081403452"/>
    <m/>
    <s v="BRUNO FERREIRA DOS SANTOS"/>
    <d v="1989-02-01T00:00:00"/>
    <s v="Masculino"/>
    <s v=" Deficiência intelectual"/>
    <s v="VERA FERREIRA"/>
    <s v="JOSÉ BATINGA DOS SANTOS"/>
    <x v="0"/>
    <s v="Não declarada"/>
  </r>
  <r>
    <n v="622022"/>
    <n v="6"/>
    <x v="40"/>
    <x v="40"/>
    <s v="EM ROSE KLABIN"/>
    <s v="Municipal"/>
    <s v="Urbana"/>
    <n v="1615794"/>
    <n v="171"/>
    <x v="0"/>
    <s v="Regular"/>
    <s v="Noite"/>
    <n v="2023053350641"/>
    <m/>
    <s v="CARLOS ALBERTO DEZIDÉRIO RAMOS"/>
    <d v="1979-04-02T00:00:00"/>
    <s v="Masculino"/>
    <s v="Sem Deficiência"/>
    <s v="SIDNEY DE OLIVEIRA RAMOS"/>
    <s v="DEUZEDINA DEZIDERIO RAMOS"/>
    <x v="0"/>
    <s v="Parda"/>
  </r>
  <r>
    <n v="716203"/>
    <n v="7"/>
    <x v="26"/>
    <x v="26"/>
    <s v="CIEP PROFESSOR LAURO DE OLIVEIRA LIMA"/>
    <s v="Municipal"/>
    <s v="Urbana"/>
    <n v="1619780"/>
    <n v="172"/>
    <x v="0"/>
    <s v="Regular"/>
    <s v="Noite"/>
    <n v="2023065900277"/>
    <m/>
    <s v="LINDAURA MARIA DE JESUS"/>
    <d v="1961-05-21T00:00:00"/>
    <s v="Feminino"/>
    <s v="Sem Deficiência"/>
    <s v="JOSÉ NUNES DA SILVA"/>
    <s v="MARIA NUNES DE BRITO"/>
    <x v="0"/>
    <s v="Não declarada"/>
  </r>
  <r>
    <n v="1202701"/>
    <n v="12"/>
    <x v="91"/>
    <x v="91"/>
    <s v="CREJA - CENTRO MUNICIPAL DE REFERÊNCIA DE EDUCAÇÃO DE JOVENS E ADULTOS"/>
    <s v="Municipal"/>
    <s v="Urbana"/>
    <n v="1614119"/>
    <n v="272"/>
    <x v="0"/>
    <s v="Regular"/>
    <s v="Noite"/>
    <n v="2023126301297"/>
    <m/>
    <s v="FRANCISCA DAS CHAGAS DOS SANTOS OLIVEIRA"/>
    <d v="1978-07-05T00:00:00"/>
    <s v="Feminino"/>
    <s v="Sem Deficiência"/>
    <s v="ANTONIO DOS SANTOS OLIVEIRA"/>
    <s v="ROSA MARQUES DE OLIVEIRA"/>
    <x v="1"/>
    <s v="Parda"/>
  </r>
  <r>
    <n v="716211"/>
    <n v="7"/>
    <x v="32"/>
    <x v="32"/>
    <s v="CIEP COMPOSITOR DONGA"/>
    <s v="Municipal"/>
    <s v="Urbana"/>
    <n v="1619507"/>
    <n v="171"/>
    <x v="0"/>
    <s v="Regular"/>
    <s v="Noite"/>
    <n v="2003066702873"/>
    <m/>
    <s v="ALEXANDRE DOS SANTOS BARCELOS"/>
    <d v="1975-07-30T00:00:00"/>
    <s v="Masculino"/>
    <s v="Sem Deficiência"/>
    <s v="MARIO DOS SANTOS BARCELOS"/>
    <s v="ENI DOS SANTOS BARCELOS"/>
    <x v="0"/>
    <s v="Preta"/>
  </r>
  <r>
    <n v="918033"/>
    <n v="9"/>
    <x v="17"/>
    <x v="17"/>
    <s v="EM PROFESSOR GILBERTO BENTO DA SILVA"/>
    <s v="Municipal"/>
    <s v="Urbana"/>
    <n v="1599032"/>
    <n v="171"/>
    <x v="0"/>
    <s v="Regular"/>
    <s v="Noite"/>
    <n v="2023087300256"/>
    <m/>
    <s v="GLEICE TAIS GUIMARÃES FERREIRA"/>
    <d v="1984-06-25T00:00:00"/>
    <s v="Feminino"/>
    <s v="Sem Deficiência"/>
    <s v="NORMA DA SILVA GUIMARÃES"/>
    <s v="NILTON MOREIRA FERREIRA"/>
    <x v="1"/>
    <s v="Preta"/>
  </r>
  <r>
    <n v="430201"/>
    <n v="4"/>
    <x v="0"/>
    <x v="0"/>
    <s v="CIEP MINISTRO GUSTAVO CAPANEMA"/>
    <s v="Municipal"/>
    <s v="Urbana"/>
    <n v="1612598"/>
    <n v="172"/>
    <x v="0"/>
    <s v="Regular"/>
    <s v="Noite"/>
    <n v="2022040300120"/>
    <m/>
    <s v="MARIA ZELIA RODRIGUES ARAUJO"/>
    <d v="1976-02-03T00:00:00"/>
    <s v="Feminino"/>
    <s v="Sem Deficiência"/>
    <s v="MANOEL ALVES ARAUJO"/>
    <s v="MARIA DAS GRAÇAS RODRIGUES ARAUJO"/>
    <x v="0"/>
    <s v="Parda"/>
  </r>
  <r>
    <n v="514001"/>
    <n v="5"/>
    <x v="14"/>
    <x v="14"/>
    <s v="EM DESEMBARGADOR MONTENEGRO"/>
    <s v="Municipal"/>
    <s v="Urbana"/>
    <n v="1605216"/>
    <n v="171"/>
    <x v="0"/>
    <s v="Regular"/>
    <s v="Noite"/>
    <n v="2023040900079"/>
    <m/>
    <s v="ANTONIA SILVANE ALVES ALBUQUERQUE"/>
    <d v="1964-06-24T00:00:00"/>
    <s v="Feminino"/>
    <s v="Sem Deficiência"/>
    <s v="CARLOS MARTINS DE ALBUQUERQUE"/>
    <s v="MARIA ALVES DE ALBUQUERQUE"/>
    <x v="0"/>
    <s v="Parda"/>
  </r>
  <r>
    <n v="817502"/>
    <n v="8"/>
    <x v="48"/>
    <x v="48"/>
    <s v="CIEP PROFESSORA CÉLIA MARTINS MENNA BARRETO"/>
    <s v="Municipal"/>
    <s v="Urbana"/>
    <n v="1598780"/>
    <n v="171"/>
    <x v="0"/>
    <s v="Regular"/>
    <s v="Noite"/>
    <n v="2016075300211"/>
    <m/>
    <s v="EDUARDO OLIVEIRA DA SILVA ALVES"/>
    <d v="2004-04-13T00:00:00"/>
    <s v="Masculino"/>
    <s v="Sem Deficiência"/>
    <s v="ALEX SANDRO DA SILVA ALVES"/>
    <s v="PRISCILA MENEZES DE OLIVEIRA"/>
    <x v="1"/>
    <s v="Parda"/>
  </r>
  <r>
    <n v="208501"/>
    <n v="2"/>
    <x v="78"/>
    <x v="78"/>
    <s v="CIEP SAMUEL WAINER"/>
    <s v="Municipal"/>
    <s v="Urbana"/>
    <n v="1609307"/>
    <n v="171"/>
    <x v="0"/>
    <s v="Regular"/>
    <s v="Noite"/>
    <n v="2023013600124"/>
    <m/>
    <s v="HILDA PEREIRA DE MORAIS"/>
    <d v="1952-06-28T00:00:00"/>
    <s v="Feminino"/>
    <s v="Sem Deficiência"/>
    <s v="JOSÉ PEREIRA DE MORAES"/>
    <s v="JOSEFA CRISTIANO DE OLIVEIRA"/>
    <x v="1"/>
    <s v="Branca"/>
  </r>
  <r>
    <n v="410015"/>
    <n v="4"/>
    <x v="92"/>
    <x v="92"/>
    <s v="EM CLÓVIS BEVILÁQUA"/>
    <s v="Municipal"/>
    <s v="Urbana"/>
    <n v="1611005"/>
    <n v="171"/>
    <x v="0"/>
    <s v="Regular"/>
    <s v="Noite"/>
    <n v="2023028800167"/>
    <m/>
    <s v="MARIA JOSE SILVA DE SOUZA"/>
    <d v="1966-10-12T00:00:00"/>
    <s v="Feminino"/>
    <s v="Sem Deficiência"/>
    <s v="JOSE BENEDITO DA SILVA"/>
    <s v="MARIA AMÉLIA DA CONCEIÇÃO"/>
    <x v="0"/>
    <s v="Preta"/>
  </r>
  <r>
    <n v="515052"/>
    <n v="5"/>
    <x v="81"/>
    <x v="81"/>
    <s v="EM AZEVEDO JUNIOR"/>
    <s v="Municipal"/>
    <s v="Urbana"/>
    <n v="1614949"/>
    <n v="171"/>
    <x v="0"/>
    <s v="Regular"/>
    <s v="Noite"/>
    <n v="2023049700463"/>
    <m/>
    <s v="DIEGO FERREIRA CARVALHO"/>
    <d v="2001-06-18T00:00:00"/>
    <s v="Masculino"/>
    <s v="Sem Deficiência"/>
    <s v="JORGE LEAL DE CARVALHO"/>
    <s v="MARIA APARECIDA FERREIRA"/>
    <x v="1"/>
    <s v="Preta"/>
  </r>
  <r>
    <n v="817064"/>
    <n v="8"/>
    <x v="7"/>
    <x v="7"/>
    <s v="EM MARIETA DA CUNHA DA SILVA"/>
    <s v="Municipal"/>
    <s v="Urbana"/>
    <n v="1610179"/>
    <n v="171"/>
    <x v="0"/>
    <s v="Regular"/>
    <s v="Noite"/>
    <n v="2011132400311"/>
    <m/>
    <s v="IAGO MARQUES CONCEIÇÃO"/>
    <d v="2008-04-08T00:00:00"/>
    <s v="Masculino"/>
    <s v="Sem Deficiência"/>
    <s v="WILSON SILVA CONCEIÇÃO"/>
    <s v="ELISABETH MARQUES RODRIGUES"/>
    <x v="1"/>
    <s v="Parda"/>
  </r>
  <r>
    <n v="204012"/>
    <n v="2"/>
    <x v="65"/>
    <x v="65"/>
    <s v="EM MÉXICO"/>
    <s v="Municipal"/>
    <s v="Urbana"/>
    <n v="1613275"/>
    <n v="171"/>
    <x v="0"/>
    <s v="Regular"/>
    <s v="Noite"/>
    <n v="2023006500209"/>
    <m/>
    <s v="MARIA DA PENHA DE SOUZA LOURENÇO"/>
    <d v="1956-03-19T00:00:00"/>
    <s v="Feminino"/>
    <s v="Sem Deficiência"/>
    <s v="EDSON LINO DE SOUZA"/>
    <s v="ANTONIA SANTOS DE SOUZA"/>
    <x v="0"/>
    <s v="Sem Informação"/>
  </r>
  <r>
    <n v="431026"/>
    <n v="4"/>
    <x v="25"/>
    <x v="25"/>
    <s v="EM HERBERT MOSES"/>
    <s v="Municipal"/>
    <s v="Urbana"/>
    <n v="1602451"/>
    <n v="171"/>
    <x v="0"/>
    <s v="Regular"/>
    <s v="Noite"/>
    <n v="2008036002394"/>
    <m/>
    <s v="ROSA MARIA DA SILVA"/>
    <d v="1974-07-04T00:00:00"/>
    <s v="Feminino"/>
    <s v="Sem Deficiência"/>
    <s v="JOÃO EVANGELISTA DA SILVA"/>
    <s v="LUCIA ROSA DOS SANTOS"/>
    <x v="0"/>
    <s v="Preta"/>
  </r>
  <r>
    <n v="313018"/>
    <n v="3"/>
    <x v="103"/>
    <x v="103"/>
    <s v="EM ISABEL MENDES"/>
    <s v="Municipal"/>
    <s v="Urbana"/>
    <n v="1613506"/>
    <n v="171"/>
    <x v="0"/>
    <s v="Regular"/>
    <s v="Noite"/>
    <n v="2023023200358"/>
    <m/>
    <s v="JUCIARA TEIXEIRA DA SILVA"/>
    <d v="1969-12-29T00:00:00"/>
    <s v="Feminino"/>
    <s v="Sem Deficiência"/>
    <s v="UBIRAJARA TEIXEIRA DA SILVA "/>
    <s v="JORGINA CUSTODIO DA SILVA"/>
    <x v="0"/>
    <s v="Não declarada"/>
  </r>
  <r>
    <n v="313018"/>
    <n v="3"/>
    <x v="103"/>
    <x v="103"/>
    <s v="EM ISABEL MENDES"/>
    <s v="Municipal"/>
    <s v="Urbana"/>
    <n v="1613506"/>
    <n v="171"/>
    <x v="0"/>
    <s v="Regular"/>
    <s v="Noite"/>
    <n v="2006025002588"/>
    <m/>
    <s v="ITAMARA SILVA MARTINS"/>
    <d v="1995-10-03T00:00:00"/>
    <s v="Feminino"/>
    <s v="Sem Deficiência"/>
    <s v="GELSEMAR BARBOSA MARTINS"/>
    <s v="NILCE DE OLIVEIRA SILVA"/>
    <x v="2"/>
    <s v="Preta"/>
  </r>
  <r>
    <n v="313007"/>
    <n v="3"/>
    <x v="67"/>
    <x v="67"/>
    <s v="EM SARMIENTO"/>
    <s v="Municipal"/>
    <s v="Urbana"/>
    <n v="1615849"/>
    <n v="171"/>
    <x v="0"/>
    <s v="Regular"/>
    <s v="Noite"/>
    <n v="2023022151159"/>
    <m/>
    <s v="VALERIA DE OLIVEIRA DE GOUVEIA AMARO"/>
    <d v="1971-08-27T00:00:00"/>
    <s v="Feminino"/>
    <s v="Sem Deficiência"/>
    <s v="JORGE ANTONIO MENDONÇA DE GOUVEIA"/>
    <s v="ARISTEIA OLIVEIRA DOS SANTOS"/>
    <x v="0"/>
    <s v="Branca"/>
  </r>
  <r>
    <n v="102007"/>
    <n v="1"/>
    <x v="47"/>
    <x v="47"/>
    <s v="EM ORLANDO VILLAS BOAS"/>
    <s v="Municipal"/>
    <s v="Urbana"/>
    <n v="1600129"/>
    <n v="172"/>
    <x v="0"/>
    <s v="Regular"/>
    <s v="Noite"/>
    <n v="2016001600164"/>
    <m/>
    <s v="MARIA GORETTI DE CARVALHO"/>
    <d v="1968-01-20T00:00:00"/>
    <s v="Masculino"/>
    <s v="Sem Deficiência"/>
    <s v="VICENTE RIBEIRO DE CARVALHO"/>
    <s v="MARIA APARECIDA DE CARVALHO"/>
    <x v="0"/>
    <s v="Branca"/>
  </r>
  <r>
    <n v="204012"/>
    <n v="2"/>
    <x v="65"/>
    <x v="65"/>
    <s v="EM MÉXICO"/>
    <s v="Municipal"/>
    <s v="Urbana"/>
    <n v="1613275"/>
    <n v="171"/>
    <x v="0"/>
    <s v="Regular"/>
    <s v="Noite"/>
    <n v="2023006551458"/>
    <m/>
    <s v="ELENO MARINHO DE QUEIROZ"/>
    <d v="1961-01-07T00:00:00"/>
    <s v="Masculino"/>
    <s v="Sem Deficiência"/>
    <s v="ALAVINA ALEXANDRE DE QUEIROZ"/>
    <s v="AURELIO MARINHO DE QUEIROZ"/>
    <x v="0"/>
    <s v="Não declarada"/>
  </r>
  <r>
    <n v="313002"/>
    <n v="3"/>
    <x v="33"/>
    <x v="33"/>
    <s v="EM JOSÉ VERÍSSIMO"/>
    <s v="Municipal"/>
    <s v="Urbana"/>
    <n v="1618992"/>
    <n v="171"/>
    <x v="0"/>
    <s v="Regular"/>
    <s v="Manhã"/>
    <n v="2022021650269"/>
    <m/>
    <s v="LETÍCIA CARVALHO DA SILVA"/>
    <d v="1994-07-27T00:00:00"/>
    <s v="Feminino"/>
    <s v=" Deficiência intelectual"/>
    <s v="HELENO LOURENÇO DA SILVA"/>
    <s v="CELIA DO CARMO DE CARVALHO"/>
    <x v="0"/>
    <s v="Parda"/>
  </r>
  <r>
    <n v="313029"/>
    <n v="3"/>
    <x v="89"/>
    <x v="89"/>
    <s v="EM THOMAS MANN"/>
    <s v="Municipal"/>
    <s v="Urbana"/>
    <n v="1615662"/>
    <n v="171"/>
    <x v="0"/>
    <s v="Regular"/>
    <s v="Noite"/>
    <n v="2021024300261"/>
    <m/>
    <s v="ROSANEA ALICIO DE SOUZA"/>
    <d v="1962-07-11T00:00:00"/>
    <s v="Feminino"/>
    <s v="Sem Deficiência"/>
    <s v="MATHILDE ALICIO DE SOUZA"/>
    <s v="JAYME CABRAL DE SOUZA"/>
    <x v="0"/>
    <s v="Parda"/>
  </r>
  <r>
    <n v="430701"/>
    <n v="4"/>
    <x v="19"/>
    <x v="19"/>
    <s v="CENTRO DE EDUCAÇÃO DE JOVENS E ADULTOS CEJA - MARÉ"/>
    <s v="Municipal"/>
    <s v="Urbana"/>
    <n v="1616765"/>
    <n v="272"/>
    <x v="0"/>
    <s v="Regular"/>
    <s v="Manhã"/>
    <n v="2007030110103"/>
    <m/>
    <s v="RODRIGO PEREIRA DA SILVA"/>
    <d v="1998-06-12T00:00:00"/>
    <s v="Masculino"/>
    <s v=" Deficiência intelectual"/>
    <s v="JORGE LUIZ DA SILVA"/>
    <s v="IVETE PEREIRA DA SILVA"/>
    <x v="0"/>
    <s v="Branca"/>
  </r>
  <r>
    <n v="515001"/>
    <n v="5"/>
    <x v="68"/>
    <x v="68"/>
    <s v="EM PARÁ"/>
    <s v="Municipal"/>
    <s v="Urbana"/>
    <n v="1607310"/>
    <n v="171"/>
    <x v="0"/>
    <s v="Regular"/>
    <s v="Noite"/>
    <n v="2016041580083"/>
    <m/>
    <s v="GONÇALA ALVES ROCHA"/>
    <d v="1950-10-20T00:00:00"/>
    <s v="Feminino"/>
    <s v="Sem Deficiência"/>
    <s v="RICARDO AVELINO DE SOUZA"/>
    <s v="MARIA ALVES DE SOUSA"/>
    <x v="0"/>
    <s v="Parda"/>
  </r>
  <r>
    <n v="205003"/>
    <n v="2"/>
    <x v="51"/>
    <x v="51"/>
    <s v="EM DOUTOR CÍCERO PENNA"/>
    <s v="Municipal"/>
    <s v="Urbana"/>
    <n v="1623053"/>
    <n v="172"/>
    <x v="0"/>
    <s v="Regular"/>
    <s v="Noite"/>
    <n v="2018009200331"/>
    <m/>
    <s v="THAYLLAN GOMES DA SILVA COUTO"/>
    <d v="2006-10-27T00:00:00"/>
    <s v="Masculino"/>
    <s v="Sem Deficiência"/>
    <s v="EDSON DA SILVA COUTO"/>
    <s v="KELLY CRUZ MENDONÇA GOMES"/>
    <x v="0"/>
    <s v="Preta"/>
  </r>
  <r>
    <n v="205003"/>
    <n v="2"/>
    <x v="51"/>
    <x v="51"/>
    <s v="EM DOUTOR CÍCERO PENNA"/>
    <s v="Municipal"/>
    <s v="Urbana"/>
    <n v="1623053"/>
    <n v="172"/>
    <x v="0"/>
    <s v="Regular"/>
    <s v="Noite"/>
    <n v="2022007851040"/>
    <m/>
    <s v="JOANA MARIA DA CONCEICA"/>
    <d v="1970-06-26T00:00:00"/>
    <s v="Feminino"/>
    <s v="Sem Deficiência"/>
    <s v="MARIA JOSE DA CONCEICAO"/>
    <s v="MARIA JOSE DA CONCEICAOO"/>
    <x v="0"/>
    <s v="Parda"/>
  </r>
  <r>
    <n v="716203"/>
    <n v="7"/>
    <x v="26"/>
    <x v="26"/>
    <s v="CIEP PROFESSOR LAURO DE OLIVEIRA LIMA"/>
    <s v="Municipal"/>
    <s v="Urbana"/>
    <n v="1619782"/>
    <n v="174"/>
    <x v="0"/>
    <s v="Regular"/>
    <s v="Noite"/>
    <n v="2014104780266"/>
    <m/>
    <s v="LEANDRO FERREIRA BEZERRA FILHO"/>
    <d v="2007-06-14T00:00:00"/>
    <s v="Masculino"/>
    <s v="Sem Deficiência"/>
    <s v="LEANDRO FERREIRA BEZERRA"/>
    <s v="MARIA DE FATIMA OLIVEIRA DA SILVA"/>
    <x v="2"/>
    <s v="Parda"/>
  </r>
  <r>
    <n v="313035"/>
    <n v="3"/>
    <x v="49"/>
    <x v="49"/>
    <s v="EM EDGARD SUSSEKIND DE MENDONÇA"/>
    <s v="Municipal"/>
    <s v="Urbana"/>
    <n v="1612285"/>
    <n v="171"/>
    <x v="0"/>
    <s v="Regular"/>
    <s v="Noite"/>
    <n v="2023024900370"/>
    <m/>
    <s v="ANTONIO MARCOS BEZERRA MORORÓ"/>
    <d v="1981-08-18T00:00:00"/>
    <s v="Masculino"/>
    <s v="Sem Deficiência"/>
    <s v="EXPEDITO DE SOUSA MORORÓ"/>
    <s v="MARIA BEZERRA SILVA"/>
    <x v="1"/>
    <s v="Sem Informação"/>
  </r>
  <r>
    <n v="817503"/>
    <n v="8"/>
    <x v="31"/>
    <x v="31"/>
    <s v="CIEP PADRE PAULO CORRÊA DE SÁ"/>
    <s v="Municipal"/>
    <s v="Urbana"/>
    <n v="1619911"/>
    <n v="171"/>
    <x v="0"/>
    <s v="Regular"/>
    <s v="Noite"/>
    <n v="2003082503138"/>
    <m/>
    <s v="JUÇARA MACHADO JORDÃO"/>
    <d v="1970-07-08T00:00:00"/>
    <s v="Feminino"/>
    <s v="Sem Deficiência"/>
    <s v="JOSELINHO JORDÃO"/>
    <s v="VERA LUCIA MACHADO"/>
    <x v="0"/>
    <s v="Preta"/>
  </r>
  <r>
    <n v="313035"/>
    <n v="3"/>
    <x v="49"/>
    <x v="49"/>
    <s v="EM EDGARD SUSSEKIND DE MENDONÇA"/>
    <s v="Municipal"/>
    <s v="Urbana"/>
    <n v="1612285"/>
    <n v="171"/>
    <x v="0"/>
    <s v="Regular"/>
    <s v="Noite"/>
    <n v="2023024900272"/>
    <m/>
    <s v="MARIA JOSE BARBOSA DA SILVA"/>
    <d v="1965-07-04T00:00:00"/>
    <s v="Feminino"/>
    <s v="Sem Deficiência"/>
    <s v="NÃO DECLARADO"/>
    <s v="NÃO DECLARADO"/>
    <x v="1"/>
    <s v="Sem Informação"/>
  </r>
  <r>
    <n v="724026"/>
    <n v="7"/>
    <x v="16"/>
    <x v="16"/>
    <s v="EM EMBAIXADOR ÍTALO ZAPPA"/>
    <s v="Municipal"/>
    <s v="Urbana"/>
    <n v="1620406"/>
    <n v="171"/>
    <x v="0"/>
    <s v="Regular"/>
    <s v="Noite"/>
    <n v="2015103500811"/>
    <m/>
    <s v="JOSÉ ANTONIO SARAIVA"/>
    <d v="1978-04-08T00:00:00"/>
    <s v="Masculino"/>
    <s v="Sem Deficiência"/>
    <s v="JOÃO RIBEIRO DA SILVA"/>
    <s v="MARIA SARAIVA DA SILVA"/>
    <x v="0"/>
    <s v="Branca"/>
  </r>
  <r>
    <n v="102007"/>
    <n v="1"/>
    <x v="47"/>
    <x v="47"/>
    <s v="EM ORLANDO VILLAS BOAS"/>
    <s v="Municipal"/>
    <s v="Urbana"/>
    <n v="1600131"/>
    <n v="173"/>
    <x v="0"/>
    <s v="Regular"/>
    <s v="Noite"/>
    <n v="2023125400402"/>
    <m/>
    <s v="MARIA EUNICE DOS SANTOS"/>
    <d v="1970-11-04T00:00:00"/>
    <s v="Feminino"/>
    <s v="Sem Deficiência"/>
    <s v="MANOEL MESSIAS "/>
    <s v="MARIA IZABEL DOS SANTOS"/>
    <x v="1"/>
    <s v="Parda"/>
  </r>
  <r>
    <n v="1019031"/>
    <n v="10"/>
    <x v="20"/>
    <x v="20"/>
    <s v="EM MARECHAL PEDRO CAVALCANTI"/>
    <s v="Municipal"/>
    <s v="Urbana"/>
    <n v="1609533"/>
    <n v="171"/>
    <x v="0"/>
    <s v="Regular"/>
    <s v="Noite"/>
    <n v="2023097100152"/>
    <m/>
    <s v="ELIAS LEITE DE CARVALHO"/>
    <d v="1965-08-07T00:00:00"/>
    <s v="Masculino"/>
    <s v="Sem Deficiência"/>
    <s v="MARIA JOSÉ LEITE DE CARVALHO"/>
    <s v="JUAREZ JUSTINO DE CARVALHO"/>
    <x v="0"/>
    <s v="Parda"/>
  </r>
  <r>
    <n v="716049"/>
    <n v="7"/>
    <x v="62"/>
    <x v="62"/>
    <s v="EM RENATO LEITE"/>
    <s v="Municipal"/>
    <s v="Urbana"/>
    <n v="1623875"/>
    <n v="171"/>
    <x v="0"/>
    <s v="Regular"/>
    <s v="Noite"/>
    <n v="2023063700530"/>
    <m/>
    <s v="FFABIANO TEMILSON MARQUES DO NASCIMENTO"/>
    <d v="1978-02-20T00:00:00"/>
    <s v="Masculino"/>
    <s v="Sem Deficiência"/>
    <s v="SONIA MARIA MARQUES DO NASCIMENTO"/>
    <s v="TEMILSON DOS SANTOS ROSA"/>
    <x v="1"/>
    <s v="Parda"/>
  </r>
  <r>
    <n v="918033"/>
    <n v="9"/>
    <x v="17"/>
    <x v="17"/>
    <s v="EM PROFESSOR GILBERTO BENTO DA SILVA"/>
    <s v="Municipal"/>
    <s v="Urbana"/>
    <n v="1599032"/>
    <n v="171"/>
    <x v="0"/>
    <s v="Regular"/>
    <s v="Noite"/>
    <n v="2023087300264"/>
    <m/>
    <s v="JOSÉ LUIS DA SILVA FILHO"/>
    <d v="1977-01-08T00:00:00"/>
    <s v="Masculino"/>
    <s v="Sem Deficiência"/>
    <s v="JOSÉ LUIS DA SILVA"/>
    <s v="MARIA LUIS DA SILVA"/>
    <x v="1"/>
    <s v="Sem Informação"/>
  </r>
  <r>
    <n v="430701"/>
    <n v="4"/>
    <x v="19"/>
    <x v="19"/>
    <s v="CENTRO DE EDUCAÇÃO DE JOVENS E ADULTOS CEJA - MARÉ"/>
    <s v="Municipal"/>
    <s v="Urbana"/>
    <n v="1616767"/>
    <n v="274"/>
    <x v="0"/>
    <s v="Regular"/>
    <s v="Noite"/>
    <n v="2023143600523"/>
    <m/>
    <s v="ANA MARIA LIMA DA SILVA"/>
    <d v="1977-11-21T00:00:00"/>
    <s v="Feminino"/>
    <s v="Sem Deficiência"/>
    <s v="FRANCISCO DE ASSIS DA SILVA"/>
    <s v="LUZINETE VITORINO DA SILVA"/>
    <x v="0"/>
    <s v="Branca"/>
  </r>
  <r>
    <n v="1019013"/>
    <n v="10"/>
    <x v="39"/>
    <x v="39"/>
    <s v="EM BENTO DO AMARAL COUTINHO"/>
    <s v="Municipal"/>
    <s v="Urbana"/>
    <n v="1612833"/>
    <n v="172"/>
    <x v="0"/>
    <s v="Regular"/>
    <s v="Noite"/>
    <n v="2023095350755"/>
    <m/>
    <s v="EDVAN PACÍFICO DE OLIVEIRA"/>
    <d v="1972-08-12T00:00:00"/>
    <s v="Masculino"/>
    <s v="Sem Deficiência"/>
    <s v="FRANCISCA DAS CHAGAS"/>
    <s v="JOSÉ PACÍFICO DOS SANTOS"/>
    <x v="0"/>
    <s v="Parda"/>
  </r>
  <r>
    <n v="734010"/>
    <n v="7"/>
    <x v="82"/>
    <x v="82"/>
    <s v="EM PEDRO ALEIXO"/>
    <s v="Municipal"/>
    <s v="Urbana"/>
    <n v="1606736"/>
    <n v="171"/>
    <x v="0"/>
    <s v="Regular"/>
    <s v="Manhã"/>
    <n v="2009064501314"/>
    <m/>
    <s v="LILIAN CONCEIÇÃO DA SILVA"/>
    <d v="2002-08-26T00:00:00"/>
    <s v="Feminino"/>
    <s v="Sem Deficiência"/>
    <s v="ERAMO CELERINO DA SILVA"/>
    <s v="ALZIMAR DA CONCEIÇÃO DA SILVA"/>
    <x v="2"/>
    <s v="Branca"/>
  </r>
  <r>
    <n v="817075"/>
    <n v="8"/>
    <x v="29"/>
    <x v="29"/>
    <s v="EM GENERAL TASSO FRAGOSO"/>
    <s v="Municipal"/>
    <s v="Urbana"/>
    <n v="1605904"/>
    <n v="171"/>
    <x v="0"/>
    <s v="Regular"/>
    <s v="Noite"/>
    <n v="2023076900087"/>
    <m/>
    <s v="CLAUDEMARIO FRANCISCO DOS SANTOS"/>
    <d v="1977-11-16T00:00:00"/>
    <s v="Masculino"/>
    <s v="Sem Deficiência"/>
    <s v="JOÃO FRANCSICO DOS SANTOS"/>
    <s v="ALICE MARIA DE JESUS"/>
    <x v="0"/>
    <s v="Parda"/>
  </r>
  <r>
    <n v="1019210"/>
    <n v="10"/>
    <x v="45"/>
    <x v="45"/>
    <s v="CIEP ALBERTO PASQUALINE"/>
    <s v="Municipal"/>
    <s v="Urbana"/>
    <n v="1599999"/>
    <n v="171"/>
    <x v="0"/>
    <s v="Regular"/>
    <s v="Noite"/>
    <n v="2012065905460"/>
    <m/>
    <s v="MARLON RODRIGUES DOS SANTOS"/>
    <d v="2006-05-02T00:00:00"/>
    <s v="Masculino"/>
    <s v="Sem Deficiência"/>
    <s v="NILSON FLAUSINO DOS SANTOS"/>
    <s v="ANA BEATRIZ LIMA RODRIGUES"/>
    <x v="0"/>
    <s v="Parda"/>
  </r>
  <r>
    <n v="410015"/>
    <n v="4"/>
    <x v="92"/>
    <x v="92"/>
    <s v="EM CLÓVIS BEVILÁQUA"/>
    <s v="Municipal"/>
    <s v="Urbana"/>
    <n v="1611005"/>
    <n v="171"/>
    <x v="0"/>
    <s v="Regular"/>
    <s v="Noite"/>
    <n v="2022028800568"/>
    <m/>
    <s v="SEVERINO DA SILVA"/>
    <d v="1976-10-02T00:00:00"/>
    <s v="Masculino"/>
    <s v="Sem Deficiência"/>
    <s v="ROSIL ANTONIO DA SILVA"/>
    <s v="ANTONIA HENRIQUE GARCIA"/>
    <x v="0"/>
    <s v="Parda"/>
  </r>
  <r>
    <n v="410012"/>
    <n v="4"/>
    <x v="27"/>
    <x v="27"/>
    <s v="EM CLOTILDE GUIMARÃES"/>
    <s v="Municipal"/>
    <s v="Urbana"/>
    <n v="1604418"/>
    <n v="276"/>
    <x v="0"/>
    <s v="Regular"/>
    <s v="Noite"/>
    <n v="2023028500660"/>
    <m/>
    <s v="MARIA DE LOURDES MARQUES DOS SANTOS"/>
    <d v="1945-12-18T00:00:00"/>
    <s v="Feminino"/>
    <s v="Sem Deficiência"/>
    <s v="SEVERINO LOURENÇO DA SILVA"/>
    <s v="DOLORES MARQUES DE OLIVEIRA"/>
    <x v="1"/>
    <s v="Parda"/>
  </r>
  <r>
    <n v="817505"/>
    <n v="8"/>
    <x v="80"/>
    <x v="80"/>
    <s v="CIEP MARECHAL JULIO CAETANO HORTA BARBOSA"/>
    <s v="Municipal"/>
    <s v="Urbana"/>
    <n v="1618810"/>
    <n v="171"/>
    <x v="0"/>
    <s v="Regular"/>
    <s v="Noite"/>
    <n v="2017082700162"/>
    <m/>
    <s v="MARCELO DE OLIVEIRA SANTOS"/>
    <d v="1970-06-07T00:00:00"/>
    <s v="Masculino"/>
    <s v="Sem Deficiência"/>
    <s v="RUBENS DE OLIVEIRA SANTOS"/>
    <s v="MARIA TEREZA DE OLIVEIRA SANTOS"/>
    <x v="1"/>
    <s v="Parda"/>
  </r>
  <r>
    <n v="410007"/>
    <n v="4"/>
    <x v="15"/>
    <x v="15"/>
    <s v="EM PADRE MANUEL DA NÓBREGA"/>
    <s v="Municipal"/>
    <s v="Urbana"/>
    <n v="1609696"/>
    <n v="171"/>
    <x v="0"/>
    <s v="Regular"/>
    <s v="Noite"/>
    <n v="2023028000306"/>
    <m/>
    <s v="LOURDES LUIZ RODRIGUES"/>
    <d v="1968-12-13T00:00:00"/>
    <s v="Feminino"/>
    <s v="Sem Deficiência"/>
    <s v="JOÃO LUIZ RODRIGUES "/>
    <s v="CLEUZA DE MORAIS RODRIGUES"/>
    <x v="1"/>
    <s v="Parda"/>
  </r>
  <r>
    <n v="227004"/>
    <n v="2"/>
    <x v="77"/>
    <x v="77"/>
    <s v="EM RINALDO DE LAMARE"/>
    <s v="Municipal"/>
    <s v="Urbana"/>
    <n v="1599197"/>
    <n v="171"/>
    <x v="0"/>
    <s v="Regular"/>
    <s v="Manhã"/>
    <n v="2007126403896"/>
    <m/>
    <s v="SIMONE DA SILVA"/>
    <d v="1989-02-22T00:00:00"/>
    <s v="Feminino"/>
    <s v="Sem Deficiência"/>
    <s v="JORGE PEDRO DA SILVA"/>
    <s v="MARIA DO CARMO SILVA"/>
    <x v="1"/>
    <s v="Parda"/>
  </r>
  <r>
    <n v="918201"/>
    <n v="9"/>
    <x v="23"/>
    <x v="23"/>
    <s v="CIEP ENGENHEIRO WAGNER GASPAR EMERY"/>
    <s v="Municipal"/>
    <s v="Urbana"/>
    <n v="1614209"/>
    <n v="171"/>
    <x v="0"/>
    <s v="Regular"/>
    <s v="Noite"/>
    <n v="2012093901279"/>
    <m/>
    <s v="ANNA CLARA MOREIRA PAULINO DA SILVA COSTA"/>
    <d v="2007-03-28T00:00:00"/>
    <s v="Feminino"/>
    <s v="Sem Deficiência"/>
    <s v="PAULO FERNANDO DA SILVA COSTA"/>
    <s v="ANELISE MOREIRA PAULINO"/>
    <x v="1"/>
    <s v="Parda"/>
  </r>
  <r>
    <n v="430701"/>
    <n v="4"/>
    <x v="19"/>
    <x v="19"/>
    <s v="CENTRO DE EDUCAÇÃO DE JOVENS E ADULTOS CEJA - MARÉ"/>
    <s v="Municipal"/>
    <s v="Urbana"/>
    <n v="1616767"/>
    <n v="274"/>
    <x v="0"/>
    <s v="Regular"/>
    <s v="Noite"/>
    <n v="2023143600281"/>
    <m/>
    <s v="ZACARIAS GOMES DE OLIVEIRA"/>
    <d v="1956-03-15T00:00:00"/>
    <s v="Masculino"/>
    <s v="Sem Deficiência"/>
    <s v="FRANCISCO GOMES DE OLIVEIRA"/>
    <s v="ALICE GOMES"/>
    <x v="0"/>
    <s v="Branca"/>
  </r>
  <r>
    <n v="734010"/>
    <n v="7"/>
    <x v="82"/>
    <x v="82"/>
    <s v="EM PEDRO ALEIXO"/>
    <s v="Municipal"/>
    <s v="Urbana"/>
    <n v="1606736"/>
    <n v="171"/>
    <x v="0"/>
    <s v="Regular"/>
    <s v="Manhã"/>
    <n v="2006060703635"/>
    <m/>
    <s v="MARIA DAS GRAÇAS ESTEVÃO"/>
    <d v="1968-03-29T00:00:00"/>
    <s v="Feminino"/>
    <s v="Sem Deficiência"/>
    <s v="JORGE ESTEVÃO"/>
    <s v="Sem Informação"/>
    <x v="2"/>
    <s v="Preta"/>
  </r>
  <r>
    <n v="918203"/>
    <n v="9"/>
    <x v="34"/>
    <x v="34"/>
    <s v="CIEP CLEMENTINA DE JESUS"/>
    <s v="Municipal"/>
    <s v="Urbana"/>
    <n v="1601815"/>
    <n v="171"/>
    <x v="0"/>
    <s v="Regular"/>
    <s v="Noite"/>
    <n v="2012092950187"/>
    <m/>
    <s v="MARCOS JUNIOR BENICIO DE JESUS"/>
    <d v="2007-11-30T00:00:00"/>
    <s v="Masculino"/>
    <s v="Sem Deficiência"/>
    <s v="JOSÉ MARCOS SANTOS DE JESUS"/>
    <s v="JOICE BENICIO NASCIMENTO"/>
    <x v="0"/>
    <s v="Parda"/>
  </r>
  <r>
    <n v="410018"/>
    <n v="4"/>
    <x v="87"/>
    <x v="87"/>
    <s v="EM BERLIM"/>
    <s v="Municipal"/>
    <s v="Urbana"/>
    <n v="1613811"/>
    <n v="171"/>
    <x v="0"/>
    <s v="Regular"/>
    <s v="Noite"/>
    <n v="2023029100215"/>
    <m/>
    <s v="CARLOS MAGNO DE FIGUEIREDO"/>
    <d v="1981-01-04T00:00:00"/>
    <s v="Masculino"/>
    <s v="  Transtorno do espectro autista"/>
    <s v="JOAQUIM DIAS DE FIGUEIREDO"/>
    <s v="OLIVIA MARINHO DE FIGUEIREDO"/>
    <x v="1"/>
    <s v="Branca"/>
  </r>
  <r>
    <n v="312009"/>
    <n v="3"/>
    <x v="54"/>
    <x v="54"/>
    <s v="EM GEORGE SUMNER"/>
    <s v="Municipal"/>
    <s v="Urbana"/>
    <n v="1617222"/>
    <n v="171"/>
    <x v="0"/>
    <s v="Regular"/>
    <s v="Noite"/>
    <n v="2023017950375"/>
    <m/>
    <s v="EDNALVA MACEDO DE FONTES"/>
    <d v="1971-09-27T00:00:00"/>
    <s v="Feminino"/>
    <s v="Sem Deficiência"/>
    <s v="MARIA SATURNO DE MACEDO"/>
    <s v="JOSE FRANCISCO DE FONTES"/>
    <x v="0"/>
    <s v="Branca"/>
  </r>
  <r>
    <n v="817207"/>
    <n v="8"/>
    <x v="28"/>
    <x v="28"/>
    <s v="CIEP VILA KENNEDY"/>
    <s v="Municipal"/>
    <s v="Urbana"/>
    <n v="1605862"/>
    <n v="171"/>
    <x v="0"/>
    <s v="Regular"/>
    <s v="Noite"/>
    <n v="2003077303100"/>
    <m/>
    <s v="SEBASTIÃO EUGENIO DA COSTA"/>
    <d v="1959-11-27T00:00:00"/>
    <s v="Masculino"/>
    <s v="Sem Deficiência"/>
    <s v="ARQUININO EUGENIO DA COSTA"/>
    <s v="NELITA MARIA DA COSTA"/>
    <x v="1"/>
    <s v="Branca"/>
  </r>
  <r>
    <n v="625701"/>
    <n v="6"/>
    <x v="101"/>
    <x v="101"/>
    <s v="CENTRO DE EDUCAÇÃO DE JOVENS E ADULTOS CEJA - ACARI"/>
    <s v="Municipal"/>
    <s v="Urbana"/>
    <n v="1608509"/>
    <n v="272"/>
    <x v="0"/>
    <s v="Regular"/>
    <s v="Noite"/>
    <n v="2023157700398"/>
    <m/>
    <s v="ARCANGELA DO ROSÁRIO MAIA MARANHÃO"/>
    <d v="1952-09-29T00:00:00"/>
    <s v="Feminino"/>
    <s v="Sem Deficiência"/>
    <s v="ILDA MAIA MARANHÃO"/>
    <s v="NÃO DECLARADO"/>
    <x v="1"/>
    <s v="Preta"/>
  </r>
  <r>
    <n v="817027"/>
    <n v="8"/>
    <x v="24"/>
    <x v="24"/>
    <s v="EM HENRIQUE DE MAGALHÃES"/>
    <s v="Municipal"/>
    <s v="Urbana"/>
    <n v="1608367"/>
    <n v="171"/>
    <x v="0"/>
    <s v="Regular"/>
    <s v="Noite"/>
    <n v="2014106201344"/>
    <m/>
    <s v="JEFFERSON DE OLIVEIRA MONSÃO"/>
    <d v="1997-09-11T00:00:00"/>
    <s v="Masculino"/>
    <s v="Sem Deficiência"/>
    <s v="HELCIO NASCIMENTO MONSÃO"/>
    <s v="TEREZINHA ALVES OLIVEIRA"/>
    <x v="0"/>
    <s v="Parda"/>
  </r>
  <r>
    <n v="918505"/>
    <n v="9"/>
    <x v="9"/>
    <x v="9"/>
    <s v="CIEP ANITA MALFATTI"/>
    <s v="Municipal"/>
    <s v="Urbana"/>
    <n v="1615590"/>
    <n v="171"/>
    <x v="0"/>
    <s v="Regular"/>
    <s v="Noite"/>
    <n v="2012092950519"/>
    <m/>
    <s v="MARLY DE ARAÚJO CHAVES"/>
    <d v="1966-09-16T00:00:00"/>
    <s v="Feminino"/>
    <s v="Sem Deficiência"/>
    <s v="JOÃO DE ARAÚJO CHAVES"/>
    <s v="MARIA DE ARAÚJO CHAVES"/>
    <x v="0"/>
    <s v="Branca"/>
  </r>
  <r>
    <n v="410012"/>
    <n v="4"/>
    <x v="27"/>
    <x v="27"/>
    <s v="EM CLOTILDE GUIMARÃES"/>
    <s v="Municipal"/>
    <s v="Urbana"/>
    <n v="1604414"/>
    <n v="273"/>
    <x v="0"/>
    <s v="Regular"/>
    <s v="Noite"/>
    <n v="2022028550413"/>
    <m/>
    <s v="NELCI NASCIMENTO CARDOSO"/>
    <d v="1979-08-20T00:00:00"/>
    <s v="Feminino"/>
    <s v="Sem Deficiência"/>
    <s v="LEONCIO CARDOSO"/>
    <s v="ANTONIA LIMA NASCIMENTO"/>
    <x v="0"/>
    <s v="Parda"/>
  </r>
  <r>
    <n v="1019047"/>
    <n v="10"/>
    <x v="50"/>
    <x v="50"/>
    <s v="EM JOAQUIM DA SILVA GOMES"/>
    <s v="Municipal"/>
    <s v="Urbana"/>
    <n v="1598925"/>
    <n v="171"/>
    <x v="0"/>
    <s v="Regular"/>
    <s v="Noite"/>
    <n v="2023098700226"/>
    <m/>
    <s v="MARIA DA SILVA CRUZ"/>
    <d v="1970-09-27T00:00:00"/>
    <s v="Feminino"/>
    <s v="Sem Deficiência"/>
    <s v="JOÃO DA SILVA CRUZ"/>
    <s v="SUELI DA SILVA CRUZ"/>
    <x v="2"/>
    <s v="Preta"/>
  </r>
  <r>
    <n v="209026"/>
    <n v="2"/>
    <x v="41"/>
    <x v="41"/>
    <s v="EM PROFESSOR LOURENÇO FILHO"/>
    <s v="Municipal"/>
    <s v="Urbana"/>
    <n v="1622825"/>
    <n v="171"/>
    <x v="0"/>
    <s v="Regular"/>
    <s v="Noite"/>
    <n v="2023016500180"/>
    <m/>
    <s v="JOSE ANTONIO BATISTA DIOGO"/>
    <d v="1964-08-27T00:00:00"/>
    <s v="Feminino"/>
    <s v="Sem Deficiência"/>
    <s v="ANTONIO BATISTA DIOGO"/>
    <s v="AURELINA GUEDES "/>
    <x v="1"/>
    <s v="Preta"/>
  </r>
  <r>
    <n v="313018"/>
    <n v="3"/>
    <x v="103"/>
    <x v="103"/>
    <s v="EM ISABEL MENDES"/>
    <s v="Municipal"/>
    <s v="Urbana"/>
    <n v="1613506"/>
    <n v="171"/>
    <x v="0"/>
    <s v="Regular"/>
    <s v="Noite"/>
    <n v="2006022601669"/>
    <m/>
    <s v="MARIA ROSA DE SOUZA"/>
    <d v="1957-05-01T00:00:00"/>
    <s v="Feminino"/>
    <s v="Sem Deficiência"/>
    <s v="NÃO DECLARADO"/>
    <s v="RAYMUNDA FRANCISCA DE SOUZA"/>
    <x v="0"/>
    <s v="Branc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10117200180"/>
    <m/>
    <s v="LOHAN FELIPE SOARES DE FREITAS"/>
    <d v="2007-03-08T00:00:00"/>
    <s v="Masculino"/>
    <s v=" Deficiência intelectual"/>
    <s v="WALLACE CASTRO DE FREITAS"/>
    <s v="MARIANA DE CASSIA SOARES"/>
    <x v="0"/>
    <s v="Parda"/>
  </r>
  <r>
    <n v="833503"/>
    <n v="8"/>
    <x v="95"/>
    <x v="95"/>
    <s v="CIEP THOMAS JEFFERSON"/>
    <s v="Municipal"/>
    <s v="Urbana"/>
    <n v="1600077"/>
    <n v="171"/>
    <x v="0"/>
    <s v="Regular"/>
    <s v="Noite"/>
    <n v="2023083400809"/>
    <m/>
    <s v="VANESSA DA SILVA SANTOS DE LIMA"/>
    <d v="1983-04-29T00:00:00"/>
    <s v="Feminino"/>
    <s v="Sem Deficiência"/>
    <s v="UBIRATAN SANTOS DE LIMA"/>
    <s v="VANUSA DA SILVA"/>
    <x v="1"/>
    <s v="Branca"/>
  </r>
  <r>
    <n v="724026"/>
    <n v="7"/>
    <x v="16"/>
    <x v="16"/>
    <s v="EM EMBAIXADOR ÍTALO ZAPPA"/>
    <s v="Municipal"/>
    <s v="Urbana"/>
    <n v="1620406"/>
    <n v="171"/>
    <x v="0"/>
    <s v="Regular"/>
    <s v="Noite"/>
    <n v="2022103500147"/>
    <m/>
    <s v="RAFAEL LEITE CABRAL"/>
    <d v="1959-10-13T00:00:00"/>
    <s v="Masculino"/>
    <s v="Sem Deficiência"/>
    <s v="MANOEL LEITE CABRAL"/>
    <s v="JOSEFA MARIA DA CONCEIÇÃO"/>
    <x v="0"/>
    <s v="Não declarada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23065952412"/>
    <m/>
    <s v="FRANCISCA CLÁUDIA PAIVA CARTAXO"/>
    <d v="1972-12-22T00:00:00"/>
    <s v="Feminino"/>
    <s v="Sem Deficiência"/>
    <s v="MARGARIDA LIMA E PAIVA"/>
    <s v="JOSÉ HAROLDO CARTAXO"/>
    <x v="0"/>
    <s v="Branca"/>
  </r>
  <r>
    <n v="716211"/>
    <n v="7"/>
    <x v="32"/>
    <x v="32"/>
    <s v="CIEP COMPOSITOR DONGA"/>
    <s v="Municipal"/>
    <s v="Urbana"/>
    <n v="1619507"/>
    <n v="171"/>
    <x v="0"/>
    <s v="Regular"/>
    <s v="Noite"/>
    <n v="2023066701588"/>
    <m/>
    <s v="UBIRACI VIANNA DE LIMA"/>
    <d v="1967-12-26T00:00:00"/>
    <s v="Masculino"/>
    <s v="Sem Deficiência"/>
    <s v="MANOEL ALVES DE LIMA"/>
    <s v="NEIDE VIANNA PAPACENA"/>
    <x v="2"/>
    <s v="Não declarada"/>
  </r>
  <r>
    <n v="107001"/>
    <n v="1"/>
    <x v="73"/>
    <x v="73"/>
    <s v="EM GONÇALVES DIAS"/>
    <s v="Municipal"/>
    <s v="Urbana"/>
    <n v="1606872"/>
    <n v="171"/>
    <x v="0"/>
    <s v="Regular"/>
    <s v="Noite"/>
    <n v="2017002400779"/>
    <m/>
    <s v="CLAUDIANA CIRIACO DA CUNHA"/>
    <d v="1982-03-28T00:00:00"/>
    <s v="Feminino"/>
    <s v="Sem Deficiência"/>
    <s v="VALDIVINO DA CUNHA"/>
    <s v="MARIA DE LOURDES FERREIRA CIRIACO"/>
    <x v="0"/>
    <s v="Branca"/>
  </r>
  <r>
    <n v="312022"/>
    <n v="3"/>
    <x v="61"/>
    <x v="61"/>
    <s v="EM RUBENS BERARDO"/>
    <s v="Municipal"/>
    <s v="Urbana"/>
    <n v="1616255"/>
    <n v="172"/>
    <x v="0"/>
    <s v="Regular"/>
    <s v="Noite"/>
    <n v="2011004504211"/>
    <m/>
    <s v="MARCOS PAULO ALVES BARBOSA DA PAIXÃO"/>
    <d v="2006-07-31T00:00:00"/>
    <s v="Masculino"/>
    <s v="Sem Deficiência"/>
    <s v="PEDRO PAULO BARBOSA DA PAIXÃO"/>
    <s v="TALITA ALVES DE BRITO"/>
    <x v="2"/>
    <s v="Branca"/>
  </r>
  <r>
    <n v="817027"/>
    <n v="8"/>
    <x v="24"/>
    <x v="24"/>
    <s v="EM HENRIQUE DE MAGALHÃES"/>
    <s v="Municipal"/>
    <s v="Urbana"/>
    <n v="1608367"/>
    <n v="171"/>
    <x v="0"/>
    <s v="Regular"/>
    <s v="Noite"/>
    <n v="2023072100094"/>
    <m/>
    <s v="LAURA FLAUSINO DA SILVA"/>
    <d v="1973-07-28T00:00:00"/>
    <s v="Feminino"/>
    <s v="Sem Deficiência"/>
    <s v="WALTER FLAUSINO DA SILVA"/>
    <s v="NEUZA MARIA CARDOSO DE MELO"/>
    <x v="0"/>
    <s v="Parda"/>
  </r>
  <r>
    <n v="102505"/>
    <n v="1"/>
    <x v="30"/>
    <x v="30"/>
    <s v="CIEP JOSÉ PEDRO VARELA"/>
    <s v="Municipal"/>
    <s v="Urbana"/>
    <n v="1613578"/>
    <n v="171"/>
    <x v="0"/>
    <s v="Regular"/>
    <s v="Noite"/>
    <n v="2008126405056"/>
    <m/>
    <s v="MARCIA VIEIRA NOBRE"/>
    <d v="1988-08-18T00:00:00"/>
    <s v="Feminino"/>
    <s v="Sem Deficiência"/>
    <s v="ARLINDO DE SOUZA NOBRE"/>
    <s v="GERALDA VIEIRA DA SILVA"/>
    <x v="1"/>
    <s v="Branca"/>
  </r>
  <r>
    <n v="716203"/>
    <n v="7"/>
    <x v="26"/>
    <x v="26"/>
    <s v="CIEP PROFESSOR LAURO DE OLIVEIRA LIMA"/>
    <s v="Municipal"/>
    <s v="Urbana"/>
    <n v="1619780"/>
    <n v="172"/>
    <x v="0"/>
    <s v="Regular"/>
    <s v="Noite"/>
    <n v="2023065900609"/>
    <m/>
    <s v="JUVELINA FERREIRA LEMOS "/>
    <d v="1971-06-08T00:00:00"/>
    <s v="Feminino"/>
    <s v="Sem Deficiência"/>
    <s v="MARIA FERREIRO RIBEIRO"/>
    <s v="FRANCISCO LEMOS RIBEIRO "/>
    <x v="0"/>
    <s v="Não declarada"/>
  </r>
  <r>
    <n v="514002"/>
    <n v="5"/>
    <x v="107"/>
    <x v="107"/>
    <s v="EM CECÍLIA MEIRELLES"/>
    <s v="Municipal"/>
    <s v="Urbana"/>
    <n v="1602681"/>
    <n v="171"/>
    <x v="0"/>
    <s v="Regular"/>
    <s v="Manhã"/>
    <n v="2008017502182"/>
    <m/>
    <s v="BRUNA DA SILVA PEREIRA"/>
    <d v="2000-08-29T00:00:00"/>
    <s v="Feminino"/>
    <s v="Sem Deficiência"/>
    <s v="NÃO DECLARADO"/>
    <s v="ANITA DA SILVA PEREIRA"/>
    <x v="0"/>
    <s v="Preta"/>
  </r>
  <r>
    <n v="514001"/>
    <n v="5"/>
    <x v="14"/>
    <x v="14"/>
    <s v="EM DESEMBARGADOR MONTENEGRO"/>
    <s v="Municipal"/>
    <s v="Urbana"/>
    <n v="1605216"/>
    <n v="171"/>
    <x v="0"/>
    <s v="Regular"/>
    <s v="Noite"/>
    <n v="2023040900061"/>
    <m/>
    <s v="KELEM CORDEIRO DE OLIVEIRA"/>
    <d v="1981-04-26T00:00:00"/>
    <s v="Feminino"/>
    <s v="Sem Deficiência"/>
    <s v="PEDRO BERNARDO PEREIRA DE OLIVEIRA"/>
    <s v="ZULEIDE CORDEIRO DE JESUS"/>
    <x v="0"/>
    <s v="Preta"/>
  </r>
  <r>
    <n v="1120019"/>
    <n v="11"/>
    <x v="37"/>
    <x v="37"/>
    <s v="EM RODRIGO OTÁVIO"/>
    <s v="Municipal"/>
    <s v="Urbana"/>
    <n v="1620849"/>
    <n v="171"/>
    <x v="0"/>
    <s v="Regular"/>
    <s v="Noite"/>
    <n v="2023037900292"/>
    <m/>
    <s v="CLAUDIO FERREIRA DA SILVA"/>
    <d v="1977-11-07T00:00:00"/>
    <s v="Masculino"/>
    <s v="Sem Deficiência"/>
    <s v="JOÃO EVANGELISTA DA SILVA"/>
    <s v="IRENE FERREIRA DA SILVA"/>
    <x v="1"/>
    <s v="Não declarada"/>
  </r>
  <r>
    <n v="312022"/>
    <n v="3"/>
    <x v="61"/>
    <x v="61"/>
    <s v="EM RUBENS BERARDO"/>
    <s v="Municipal"/>
    <s v="Urbana"/>
    <n v="1616255"/>
    <n v="172"/>
    <x v="0"/>
    <s v="Regular"/>
    <s v="Noite"/>
    <n v="2023019200551"/>
    <m/>
    <s v="MARCIA DE FREITAS FERNANDES DA SILVA"/>
    <d v="1968-10-07T00:00:00"/>
    <s v="Feminino"/>
    <s v="Sem Deficiência"/>
    <s v="MANOEL FRANCISCO DA SILVA"/>
    <s v="ALAMIR DE FREITAS"/>
    <x v="1"/>
    <s v="Parda"/>
  </r>
  <r>
    <n v="410012"/>
    <n v="4"/>
    <x v="27"/>
    <x v="27"/>
    <s v="EM CLOTILDE GUIMARÃES"/>
    <s v="Municipal"/>
    <s v="Urbana"/>
    <n v="1604417"/>
    <n v="275"/>
    <x v="0"/>
    <s v="Regular"/>
    <s v="Noite"/>
    <n v="2023028500601"/>
    <m/>
    <s v="VITORIA GLORIA DA SILVA"/>
    <d v="1997-09-04T00:00:00"/>
    <s v="Feminino"/>
    <s v="Sem Deficiência"/>
    <s v="MARCELO DOMINGOS DA SILVA"/>
    <s v="SONIA REGINA FARIAS DA SILVA"/>
    <x v="1"/>
    <s v="Parda"/>
  </r>
  <r>
    <n v="431003"/>
    <n v="4"/>
    <x v="10"/>
    <x v="10"/>
    <s v="EM MIGUEL GUSTAVO"/>
    <s v="Municipal"/>
    <s v="Urbana"/>
    <n v="1618614"/>
    <n v="171"/>
    <x v="0"/>
    <s v="Regular"/>
    <s v="Noite"/>
    <n v="2012066603475"/>
    <m/>
    <s v="NATASHA SIQUEIRA DOS SANTOS"/>
    <d v="2000-08-15T00:00:00"/>
    <s v="Feminino"/>
    <s v=" Deficiência intelectual"/>
    <s v="JORGE LUIZ DOS SANTOS"/>
    <s v="ROSILAINE CASEMIRO SIQUEIRA DE MENEZES"/>
    <x v="1"/>
    <s v="Parda"/>
  </r>
  <r>
    <n v="312022"/>
    <n v="3"/>
    <x v="61"/>
    <x v="61"/>
    <s v="EM RUBENS BERARDO"/>
    <s v="Municipal"/>
    <s v="Urbana"/>
    <n v="1616254"/>
    <n v="171"/>
    <x v="0"/>
    <s v="Regular"/>
    <s v="Noite"/>
    <n v="2011004504203"/>
    <m/>
    <s v="PEDRO DANIEL ALVES BARBOSA DA PAIXÃO"/>
    <d v="2006-07-31T00:00:00"/>
    <s v="Masculino"/>
    <s v="Sem Deficiência"/>
    <s v="PEDRO PAULO BARBOSA DA PAIXÃO"/>
    <s v="TALITA ALVES DE BRITO"/>
    <x v="1"/>
    <s v="Branca"/>
  </r>
  <r>
    <n v="410012"/>
    <n v="4"/>
    <x v="27"/>
    <x v="27"/>
    <s v="EM CLOTILDE GUIMARÃES"/>
    <s v="Municipal"/>
    <s v="Urbana"/>
    <n v="1604414"/>
    <n v="273"/>
    <x v="0"/>
    <s v="Regular"/>
    <s v="Noite"/>
    <n v="2019028580177"/>
    <m/>
    <s v="MARIA DE FÁTIMA DA SILVA"/>
    <d v="1973-06-15T00:00:00"/>
    <s v="Feminino"/>
    <s v="Sem Deficiência"/>
    <s v="MANOEL SEVERINO DA SILVA"/>
    <s v="TEREZA SEVERINO DA SILVA"/>
    <x v="0"/>
    <s v="Parda"/>
  </r>
  <r>
    <n v="411015"/>
    <n v="4"/>
    <x v="72"/>
    <x v="72"/>
    <s v="EM SUÍÇA"/>
    <s v="Municipal"/>
    <s v="Urbana"/>
    <n v="1601778"/>
    <n v="171"/>
    <x v="0"/>
    <s v="Regular"/>
    <s v="Noite"/>
    <n v="2023031750191"/>
    <m/>
    <s v="VANDERLEI DOS SANTOS"/>
    <d v="1957-01-31T00:00:00"/>
    <s v="Masculino"/>
    <s v="Sem Deficiência"/>
    <s v="NÃO CONSTA NA CERTIDÃO"/>
    <s v="SALZA MARIA DOS SANTOS"/>
    <x v="0"/>
    <s v="Parda"/>
  </r>
  <r>
    <n v="724502"/>
    <n v="7"/>
    <x v="52"/>
    <x v="52"/>
    <s v="CIEP MARGARET MEE"/>
    <s v="Municipal"/>
    <s v="Urbana"/>
    <n v="1617120"/>
    <n v="172"/>
    <x v="0"/>
    <s v="Regular"/>
    <s v="Noite"/>
    <n v="2008069403258"/>
    <m/>
    <s v="ANTÔNIO BRUNO RODRIGUES DA COSTA"/>
    <d v="1999-10-02T00:00:00"/>
    <s v="Masculino"/>
    <s v=" Deficiência intelectual"/>
    <s v="JOAO PAULO RODRIGUES PAIVA"/>
    <s v="MARIA DE NAZARE DA COSTA"/>
    <x v="1"/>
    <s v="Parda"/>
  </r>
  <r>
    <n v="1120019"/>
    <n v="11"/>
    <x v="37"/>
    <x v="37"/>
    <s v="EM RODRIGO OTÁVIO"/>
    <s v="Municipal"/>
    <s v="Urbana"/>
    <n v="1620849"/>
    <n v="171"/>
    <x v="0"/>
    <s v="Regular"/>
    <s v="Noite"/>
    <n v="2023037900276"/>
    <m/>
    <s v="LENILSON AVELINO FERREIRA"/>
    <d v="1987-01-17T00:00:00"/>
    <s v="Masculino"/>
    <s v="Sem Deficiência"/>
    <s v="JOVENTINO FERREIRA"/>
    <s v="ROSA MARIA AVELINO"/>
    <x v="0"/>
    <s v="Não declarada"/>
  </r>
  <r>
    <n v="515030"/>
    <n v="5"/>
    <x v="90"/>
    <x v="90"/>
    <s v="EM IRINEU MARINHO"/>
    <s v="Municipal"/>
    <s v="Urbana"/>
    <n v="1601761"/>
    <n v="171"/>
    <x v="0"/>
    <s v="Regular"/>
    <s v="Noite"/>
    <n v="2023047500467"/>
    <m/>
    <s v="JEANE CAVALCANTI RODRIGUES"/>
    <d v="1967-12-25T00:00:00"/>
    <s v="Feminino"/>
    <s v="Sem Deficiência"/>
    <s v="JARBAS ACIOLI CAVALCANTI"/>
    <s v="HILDA DE MORAIS CAVALCANTI"/>
    <x v="1"/>
    <s v="Não declarada"/>
  </r>
  <r>
    <n v="833504"/>
    <n v="8"/>
    <x v="22"/>
    <x v="22"/>
    <s v="CIEP FRANCISCO SOLANO TRINDADE"/>
    <s v="Municipal"/>
    <s v="Urbana"/>
    <n v="1608713"/>
    <n v="171"/>
    <x v="0"/>
    <s v="Regular"/>
    <s v="Noite"/>
    <n v="2023037900080"/>
    <m/>
    <s v="SAMUEL MARTINS DA SILVA"/>
    <d v="1997-07-16T00:00:00"/>
    <s v="Masculino"/>
    <s v="Sem Deficiência"/>
    <s v="MANOEL ANASTÁCIO DA SILVA"/>
    <s v="MÁRCIA ELIANE COSTA MARTINS"/>
    <x v="0"/>
    <s v="Não declarada"/>
  </r>
  <r>
    <n v="716049"/>
    <n v="7"/>
    <x v="62"/>
    <x v="62"/>
    <s v="EM RENATO LEITE"/>
    <s v="Municipal"/>
    <s v="Urbana"/>
    <n v="1623875"/>
    <n v="171"/>
    <x v="0"/>
    <s v="Regular"/>
    <s v="Noite"/>
    <n v="2017066100792"/>
    <m/>
    <s v="OSWALDO LOMELLINO DE CARVALHO JUNIOR"/>
    <d v="1971-12-06T00:00:00"/>
    <s v="Masculino"/>
    <s v="Sem Deficiência"/>
    <s v="OSWALDO LOMELLINO DE CARVALHO"/>
    <s v="IRENE DA SILVA ROCHA"/>
    <x v="0"/>
    <s v="Parda"/>
  </r>
  <r>
    <n v="622007"/>
    <n v="6"/>
    <x v="13"/>
    <x v="13"/>
    <s v="EM ALEXANDRE FARAH"/>
    <s v="Municipal"/>
    <s v="Urbana"/>
    <n v="1599780"/>
    <n v="171"/>
    <x v="0"/>
    <s v="Regular"/>
    <s v="Noite"/>
    <n v="2023051800445"/>
    <m/>
    <s v="ROSICLER SANTOS MAIA"/>
    <d v="1969-12-03T00:00:00"/>
    <s v="Feminino"/>
    <s v=" Deficiência intelectual"/>
    <s v="WALDECI MAIA"/>
    <s v="ELI MARIA SANTOS BONFIM"/>
    <x v="2"/>
    <s v="Branca"/>
  </r>
  <r>
    <n v="430015"/>
    <n v="4"/>
    <x v="94"/>
    <x v="94"/>
    <s v="EM ERPÍDIO CABRAL DE SOUZA (ÍNDIO DA MARÉ)"/>
    <s v="Municipal"/>
    <s v="Urbana"/>
    <n v="1604654"/>
    <n v="171"/>
    <x v="0"/>
    <s v="Regular"/>
    <s v="Manhã"/>
    <n v="2020151300032"/>
    <m/>
    <s v="CLAUDIO VIEIRA BARBOSA"/>
    <d v="2004-06-25T00:00:00"/>
    <s v="Masculino"/>
    <s v="Sem Deficiência"/>
    <s v="CLAUDIO DA SILVA BARBOSA"/>
    <s v="GIZELI MONIQUE SANTOS VIEIRA"/>
    <x v="2"/>
    <s v="Parda"/>
  </r>
  <r>
    <n v="430701"/>
    <n v="4"/>
    <x v="19"/>
    <x v="19"/>
    <s v="CENTRO DE EDUCAÇÃO DE JOVENS E ADULTOS CEJA - MARÉ"/>
    <s v="Municipal"/>
    <s v="Urbana"/>
    <n v="1616766"/>
    <n v="273"/>
    <x v="0"/>
    <s v="Regular"/>
    <s v="Noite"/>
    <n v="2023143650440"/>
    <m/>
    <s v="MARLEIDE FELISMINO DE OLIVEIRA"/>
    <d v="1972-02-08T00:00:00"/>
    <s v="Feminino"/>
    <s v="Sem Deficiência"/>
    <s v="CICERO FRANCISCO DE OLIVEIRA"/>
    <s v="PAULINA FELISMINO GONCALVES"/>
    <x v="0"/>
    <s v="Parda"/>
  </r>
  <r>
    <n v="515030"/>
    <n v="5"/>
    <x v="90"/>
    <x v="90"/>
    <s v="EM IRINEU MARINHO"/>
    <s v="Municipal"/>
    <s v="Urbana"/>
    <n v="1601761"/>
    <n v="171"/>
    <x v="0"/>
    <s v="Regular"/>
    <s v="Noite"/>
    <n v="2017047500691"/>
    <m/>
    <s v="CÍCERO JOÃO DA SILVA FILHO"/>
    <d v="1962-03-20T00:00:00"/>
    <s v="Masculino"/>
    <s v="Sem Deficiência"/>
    <s v="CÍCERO JOÃO DA SILVA"/>
    <s v="JOSEFA MARIA DA SILVA"/>
    <x v="0"/>
    <s v="Não declarada"/>
  </r>
  <r>
    <n v="102007"/>
    <n v="1"/>
    <x v="47"/>
    <x v="47"/>
    <s v="EM ORLANDO VILLAS BOAS"/>
    <s v="Municipal"/>
    <s v="Urbana"/>
    <n v="1600129"/>
    <n v="172"/>
    <x v="0"/>
    <s v="Regular"/>
    <s v="Noite"/>
    <n v="2019125400421"/>
    <m/>
    <s v="MARIA HONORATO DOS SANTOS"/>
    <d v="1973-10-08T00:00:00"/>
    <s v="Feminino"/>
    <s v="Sem Deficiência"/>
    <s v="ADÃO TERTULINO DOS SANTOSH"/>
    <s v="MARIA HONORATO DE SOUSA SANTOS"/>
    <x v="0"/>
    <s v="Parda"/>
  </r>
  <r>
    <n v="431502"/>
    <n v="4"/>
    <x v="11"/>
    <x v="11"/>
    <s v="CIEP GRACILIANO RAMOS"/>
    <s v="Municipal"/>
    <s v="Urbana"/>
    <n v="1622394"/>
    <n v="172"/>
    <x v="0"/>
    <s v="Regular"/>
    <s v="Noite"/>
    <n v="2009036003275"/>
    <m/>
    <s v="ALESSANDRA IZAIAS BITENCOURT"/>
    <d v="1994-05-03T00:00:00"/>
    <s v="Feminino"/>
    <s v="Sem Deficiência"/>
    <s v="LEANDRO MACHADO BITENCOURT"/>
    <s v="ELIANE IZAIAS JOAQUIM"/>
    <x v="1"/>
    <s v="Preta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08066005669"/>
    <m/>
    <s v="JULIANA DA SILVA CAVALCANTE BARBOSA"/>
    <d v="2000-06-19T00:00:00"/>
    <s v="Feminino"/>
    <s v=" Deficiência física"/>
    <s v="DANIEL BRANDÃO BARBOSA"/>
    <s v="ALEXSANDRA DA SILVA CAVALCANTE"/>
    <x v="0"/>
    <s v="Branca"/>
  </r>
  <r>
    <n v="410012"/>
    <n v="4"/>
    <x v="27"/>
    <x v="27"/>
    <s v="EM CLOTILDE GUIMARÃES"/>
    <s v="Municipal"/>
    <s v="Urbana"/>
    <n v="1604418"/>
    <n v="276"/>
    <x v="0"/>
    <s v="Regular"/>
    <s v="Noite"/>
    <n v="2022030100799"/>
    <m/>
    <s v="ROBERTA SAMPAIO DE OLIVEIRA"/>
    <d v="1979-09-01T00:00:00"/>
    <s v="Feminino"/>
    <s v="Sem Deficiência"/>
    <s v="SEBASTIÃO RIBEIRO DE OLIVEIRA"/>
    <s v="REJANE FERNANDES SAMPAIO"/>
    <x v="0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23126402581"/>
    <m/>
    <s v="ADRIANA ARAUJO DE SOUZA "/>
    <d v="1970-11-16T00:00:00"/>
    <s v="Feminino"/>
    <s v="Sem Deficiência"/>
    <s v="SADI DE SOUZA "/>
    <s v="LUZIA ROSA DE ARAUJO "/>
    <x v="1"/>
    <s v="Preta"/>
  </r>
  <r>
    <n v="514009"/>
    <n v="5"/>
    <x v="108"/>
    <x v="108"/>
    <s v="EM MATO GROSSO"/>
    <s v="Municipal"/>
    <s v="Urbana"/>
    <n v="1609889"/>
    <n v="171"/>
    <x v="0"/>
    <s v="Regular"/>
    <s v="Manhã"/>
    <n v="2016041580091"/>
    <m/>
    <s v="LUÍS GUILHERME ALVES ROCHA"/>
    <d v="2000-09-12T00:00:00"/>
    <s v="Masculino"/>
    <s v=" Deficiência intelectual"/>
    <s v="JACKSON MENDES DA ROCHA"/>
    <s v="CARMEN LÚCIA ALVES DE SOUZA"/>
    <x v="0"/>
    <s v="Branca"/>
  </r>
  <r>
    <n v="1019031"/>
    <n v="10"/>
    <x v="20"/>
    <x v="20"/>
    <s v="EM MARECHAL PEDRO CAVALCANTI"/>
    <s v="Municipal"/>
    <s v="Urbana"/>
    <n v="1609533"/>
    <n v="171"/>
    <x v="0"/>
    <s v="Regular"/>
    <s v="Noite"/>
    <n v="2009097106171"/>
    <m/>
    <s v="ANA MARIA  DA COSTA JACINTHO"/>
    <d v="1973-08-10T00:00:00"/>
    <s v="Feminino"/>
    <s v="Sem Deficiência"/>
    <s v="SANTOS FERREIRA DA COSTA"/>
    <s v="MARIA DAS NEVES COSTA"/>
    <x v="1"/>
    <s v="Parda"/>
  </r>
  <r>
    <n v="918041"/>
    <n v="9"/>
    <x v="59"/>
    <x v="59"/>
    <s v="EM ANTONIA VARGAS CUQUEJO"/>
    <s v="Municipal"/>
    <s v="Urbana"/>
    <n v="1610785"/>
    <n v="171"/>
    <x v="0"/>
    <s v="Regular"/>
    <s v="Noite"/>
    <n v="2022088150802"/>
    <m/>
    <s v="UANDERSON DOS SANTOS LUIS"/>
    <d v="1978-02-16T00:00:00"/>
    <s v="Masculino"/>
    <s v="Sem Deficiência"/>
    <s v="SERGIO SOUSA LUIS"/>
    <s v="SUELI DOS SANTOS"/>
    <x v="0"/>
    <s v="Parda"/>
  </r>
  <r>
    <n v="724026"/>
    <n v="7"/>
    <x v="16"/>
    <x v="16"/>
    <s v="EM EMBAIXADOR ÍTALO ZAPPA"/>
    <s v="Municipal"/>
    <s v="Urbana"/>
    <n v="1620406"/>
    <n v="171"/>
    <x v="0"/>
    <s v="Regular"/>
    <s v="Noite"/>
    <n v="2023103501028"/>
    <m/>
    <s v="JEAN CLAUDY MOREAU"/>
    <d v="1975-11-30T00:00:00"/>
    <s v="Masculino"/>
    <s v="Sem Deficiência"/>
    <s v="SERVEHOMME MOREAU"/>
    <s v="ELVIA SANON"/>
    <x v="0"/>
    <s v="Preta"/>
  </r>
  <r>
    <n v="312031"/>
    <n v="3"/>
    <x v="66"/>
    <x v="66"/>
    <s v="EM EURICO SALLES"/>
    <s v="Municipal"/>
    <s v="Urbana"/>
    <n v="1612131"/>
    <n v="171"/>
    <x v="0"/>
    <s v="Regular"/>
    <s v="Noite"/>
    <n v="2023020100034"/>
    <m/>
    <s v="GIANNY DE AQUINO LEITE"/>
    <d v="1999-02-20T00:00:00"/>
    <s v="Feminino"/>
    <s v="Sem Deficiência"/>
    <s v="JORGE CERQUEIRA LEITE"/>
    <s v="MARIA LUCIA ARAUJO DE AQUINO"/>
    <x v="0"/>
    <s v="Parda"/>
  </r>
  <r>
    <n v="431502"/>
    <n v="4"/>
    <x v="11"/>
    <x v="11"/>
    <s v="CIEP GRACILIANO RAMOS"/>
    <s v="Municipal"/>
    <s v="Urbana"/>
    <n v="1622394"/>
    <n v="172"/>
    <x v="0"/>
    <s v="Regular"/>
    <s v="Noite"/>
    <n v="2022036000419"/>
    <m/>
    <s v="DEMARIA SIMIÃO DE ARAÚJO"/>
    <d v="1972-05-23T00:00:00"/>
    <s v="Feminino"/>
    <s v="Sem Deficiência"/>
    <s v="MARIA SIMIÃO DE ARAUJO"/>
    <s v="OLIMPIO INACIO SIMIÃO"/>
    <x v="1"/>
    <s v="Parda"/>
  </r>
  <r>
    <n v="918203"/>
    <n v="9"/>
    <x v="34"/>
    <x v="34"/>
    <s v="CIEP CLEMENTINA DE JESUS"/>
    <s v="Municipal"/>
    <s v="Urbana"/>
    <n v="1601815"/>
    <n v="171"/>
    <x v="0"/>
    <s v="Regular"/>
    <s v="Noite"/>
    <n v="2023092600211"/>
    <m/>
    <s v="VALDIR DA SILVA LISBOA JUNIOR"/>
    <d v="1982-01-30T00:00:00"/>
    <s v="Masculino"/>
    <s v="Sem Deficiência"/>
    <s v="VALDIR DA SILVA LISBOA"/>
    <s v="JORGINA DE OLIVEIRA"/>
    <x v="0"/>
    <s v="Branca"/>
  </r>
  <r>
    <n v="625205"/>
    <n v="6"/>
    <x v="97"/>
    <x v="97"/>
    <s v="CIEP ANTONIO CANDEIA FILHO"/>
    <s v="Municipal"/>
    <s v="Urbana"/>
    <n v="1613204"/>
    <n v="171"/>
    <x v="0"/>
    <s v="Regular"/>
    <s v="Noite"/>
    <n v="2023058200401"/>
    <m/>
    <s v="GENI RIBEIRO BARBOSA"/>
    <d v="1963-08-25T00:00:00"/>
    <s v="Feminino"/>
    <s v="Sem Deficiência"/>
    <s v="ANTONIO SAMUEL BARBOSA"/>
    <s v="CIRENE RIBEIRO"/>
    <x v="1"/>
    <s v="Preta"/>
  </r>
  <r>
    <n v="716203"/>
    <n v="7"/>
    <x v="26"/>
    <x v="26"/>
    <s v="CIEP PROFESSOR LAURO DE OLIVEIRA LIMA"/>
    <s v="Municipal"/>
    <s v="Urbana"/>
    <n v="1619782"/>
    <n v="174"/>
    <x v="0"/>
    <s v="Regular"/>
    <s v="Noite"/>
    <n v="2023065900439"/>
    <m/>
    <s v="ANA MARIA DA SILVA"/>
    <d v="1971-02-09T00:00:00"/>
    <s v="Feminino"/>
    <s v="Sem Deficiência"/>
    <s v="SABINO LUIZ DA SILVA"/>
    <s v="SEVERINA PEREIRA DA SILVA"/>
    <x v="0"/>
    <s v="Parda"/>
  </r>
  <r>
    <n v="716501"/>
    <n v="7"/>
    <x v="75"/>
    <x v="75"/>
    <s v="CIEP CARLOS DRUMOND DE ANDRADE"/>
    <s v="Municipal"/>
    <s v="Urbana"/>
    <n v="1616693"/>
    <n v="172"/>
    <x v="0"/>
    <s v="Regular"/>
    <s v="Noite"/>
    <n v="2005066203911"/>
    <m/>
    <s v="MARIA APARECIDA SILVA SÊDA"/>
    <d v="1964-03-05T00:00:00"/>
    <s v="Feminino"/>
    <s v="Sem Deficiência"/>
    <s v="JOSÉ SILVA"/>
    <s v="MARIA DA CONCEIÇÃO SILVA"/>
    <x v="0"/>
    <s v="Preta"/>
  </r>
  <r>
    <n v="430503"/>
    <n v="4"/>
    <x v="4"/>
    <x v="4"/>
    <s v="CIEP LEONEL DE MOURA BRIZOLA"/>
    <s v="Municipal"/>
    <s v="Urbana"/>
    <n v="1606826"/>
    <n v="171"/>
    <x v="0"/>
    <s v="Regular"/>
    <s v="Noite"/>
    <n v="2023040700053"/>
    <m/>
    <s v="CLEONILDO FIRMINO DOS SANTOS"/>
    <d v="1981-06-17T00:00:00"/>
    <s v="Masculino"/>
    <s v="Sem Deficiência"/>
    <s v="JOSÉ FIRMINO FILHO"/>
    <s v="MARIA DA BATALHA DA SILVA"/>
    <x v="0"/>
    <s v="Branca"/>
  </r>
  <r>
    <n v="625701"/>
    <n v="6"/>
    <x v="101"/>
    <x v="101"/>
    <s v="CENTRO DE EDUCAÇÃO DE JOVENS E ADULTOS CEJA - ACARI"/>
    <s v="Municipal"/>
    <s v="Urbana"/>
    <n v="1608507"/>
    <n v="271"/>
    <x v="0"/>
    <s v="Regular"/>
    <s v="Manhã"/>
    <n v="2023157700550"/>
    <m/>
    <s v="CYRLENE SANTOS DA SILVA"/>
    <d v="1976-03-11T00:00:00"/>
    <s v="Feminino"/>
    <s v="Sem Deficiência"/>
    <s v="ELZI SANTOS DA SILVA"/>
    <s v="JORGE SILVINO DA SILVA"/>
    <x v="2"/>
    <s v="Preta"/>
  </r>
  <r>
    <n v="312031"/>
    <n v="3"/>
    <x v="66"/>
    <x v="66"/>
    <s v="EM EURICO SALLES"/>
    <s v="Municipal"/>
    <s v="Urbana"/>
    <n v="1612131"/>
    <n v="171"/>
    <x v="0"/>
    <s v="Regular"/>
    <s v="Noite"/>
    <n v="2016020100139"/>
    <m/>
    <s v="NELMA PINTO DE RESENDE"/>
    <d v="1962-10-09T00:00:00"/>
    <s v="Feminino"/>
    <s v="Sem Deficiência"/>
    <s v="SEBASTIÃO HILARIO DE RESENDE"/>
    <s v="ELZA MARIA PINTO DE RESENDE"/>
    <x v="1"/>
    <s v="Branca"/>
  </r>
  <r>
    <n v="625005"/>
    <n v="6"/>
    <x v="57"/>
    <x v="57"/>
    <s v="EM CHARLES ANDERSON WEAVER"/>
    <s v="Municipal"/>
    <s v="Urbana"/>
    <n v="1605114"/>
    <n v="171"/>
    <x v="0"/>
    <s v="Regular"/>
    <s v="Noite"/>
    <n v="2008129800185"/>
    <m/>
    <s v="ALEXANDRA SANTOS LACERDA GODOY"/>
    <d v="2006-04-20T00:00:00"/>
    <s v="Feminino"/>
    <s v="Sem Deficiência"/>
    <s v="ALEX SANDRO LACERDA GODOY"/>
    <s v="KATIA HELENA DE SOUZA DOS SANTOS"/>
    <x v="0"/>
    <s v="Parda"/>
  </r>
  <r>
    <n v="410021"/>
    <n v="4"/>
    <x v="44"/>
    <x v="44"/>
    <s v="EM BRASIL"/>
    <s v="Municipal"/>
    <s v="Urbana"/>
    <n v="1613561"/>
    <n v="171"/>
    <x v="0"/>
    <s v="Regular"/>
    <s v="Noite"/>
    <n v="2023029450500"/>
    <m/>
    <s v="REJANE VIEIRA DA ROSA"/>
    <d v="1981-03-24T00:00:00"/>
    <s v="Feminino"/>
    <s v="  Transtorno do espectro autista"/>
    <s v="NEUZA MARIA DIAS VIEIRA"/>
    <s v="PAULO CEZA DA ROSA"/>
    <x v="0"/>
    <s v="Preta"/>
  </r>
  <r>
    <n v="313018"/>
    <n v="3"/>
    <x v="103"/>
    <x v="103"/>
    <s v="EM ISABEL MENDES"/>
    <s v="Municipal"/>
    <s v="Urbana"/>
    <n v="1613506"/>
    <n v="171"/>
    <x v="0"/>
    <s v="Regular"/>
    <s v="Noite"/>
    <n v="2009022500051"/>
    <m/>
    <s v="HIGOR SOARES DA SILVA"/>
    <d v="2005-01-07T00:00:00"/>
    <s v="Masculino"/>
    <s v="Sem Deficiência"/>
    <s v="HILDEVAN SOUZA DA SILVA"/>
    <s v="GEOVANA SOARES SANTOS"/>
    <x v="0"/>
    <s v="Parda"/>
  </r>
  <r>
    <n v="430201"/>
    <n v="4"/>
    <x v="0"/>
    <x v="0"/>
    <s v="CIEP MINISTRO GUSTAVO CAPANEMA"/>
    <s v="Municipal"/>
    <s v="Urbana"/>
    <n v="1612598"/>
    <n v="172"/>
    <x v="0"/>
    <s v="Regular"/>
    <s v="Noite"/>
    <n v="2004040202995"/>
    <m/>
    <s v="CAMILA CRISTINA DA SILVA"/>
    <d v="1999-03-24T00:00:00"/>
    <s v="Feminino"/>
    <s v="  Transtorno do espectro autista"/>
    <s v="ELIEZER EMILIO DA SILVA"/>
    <s v="MARIA ISABEL CONCEIÇÃO DA SILVA"/>
    <x v="0"/>
    <s v="Branca"/>
  </r>
  <r>
    <n v="313035"/>
    <n v="3"/>
    <x v="49"/>
    <x v="49"/>
    <s v="EM EDGARD SUSSEKIND DE MENDONÇA"/>
    <s v="Municipal"/>
    <s v="Urbana"/>
    <n v="1612285"/>
    <n v="171"/>
    <x v="0"/>
    <s v="Regular"/>
    <s v="Noite"/>
    <n v="2014024900541"/>
    <m/>
    <s v="ELISEU DO NASCIMENTO DA SILVA"/>
    <d v="1989-05-25T00:00:00"/>
    <s v="Masculino"/>
    <s v="Sem Deficiência"/>
    <s v="LUIZ PEREIRA DA SILVA FILHO"/>
    <s v="FRANCISCA DO NASCIMENTO DA SILVA"/>
    <x v="0"/>
    <s v="Sem Informação"/>
  </r>
  <r>
    <n v="313018"/>
    <n v="3"/>
    <x v="103"/>
    <x v="103"/>
    <s v="EM ISABEL MENDES"/>
    <s v="Municipal"/>
    <s v="Urbana"/>
    <n v="1613506"/>
    <n v="171"/>
    <x v="0"/>
    <s v="Regular"/>
    <s v="Noite"/>
    <n v="2023023200218"/>
    <m/>
    <s v="DAMIANA MARIA DE JESUS"/>
    <d v="1966-12-28T00:00:00"/>
    <s v="Feminino"/>
    <s v="Sem Deficiência"/>
    <s v="ANTONIO PEREIRA SENA"/>
    <s v="AUTA MARIA DE JESUS"/>
    <x v="0"/>
    <s v="Sem Informação"/>
  </r>
  <r>
    <n v="431003"/>
    <n v="4"/>
    <x v="10"/>
    <x v="10"/>
    <s v="EM MIGUEL GUSTAVO"/>
    <s v="Municipal"/>
    <s v="Urbana"/>
    <n v="1618614"/>
    <n v="171"/>
    <x v="0"/>
    <s v="Regular"/>
    <s v="Noite"/>
    <n v="2023032800885"/>
    <m/>
    <s v="LUIZ ANTÔNIO PENNA"/>
    <d v="1957-10-11T00:00:00"/>
    <s v="Masculino"/>
    <s v="Sem Deficiência"/>
    <s v="NAIR SILVA PENNA"/>
    <s v="JOSÉ PAULINO PENNA"/>
    <x v="2"/>
    <s v="Parda"/>
  </r>
  <r>
    <n v="430701"/>
    <n v="4"/>
    <x v="19"/>
    <x v="19"/>
    <s v="CENTRO DE EDUCAÇÃO DE JOVENS E ADULTOS CEJA - MARÉ"/>
    <s v="Municipal"/>
    <s v="Urbana"/>
    <n v="1616766"/>
    <n v="273"/>
    <x v="0"/>
    <s v="Regular"/>
    <s v="Noite"/>
    <n v="2023143650571"/>
    <m/>
    <s v="MARIA JOSÉ VIEIRA DE ALMEIDA"/>
    <d v="1967-01-18T00:00:00"/>
    <s v="Feminino"/>
    <s v="Sem Deficiência"/>
    <s v="EUCLIDES VIEIRA DE ALMEIDA "/>
    <s v="GERCINA RITA DA SILVA ALMEIDA"/>
    <x v="0"/>
    <s v="Parda"/>
  </r>
  <r>
    <n v="716203"/>
    <n v="7"/>
    <x v="26"/>
    <x v="26"/>
    <s v="CIEP PROFESSOR LAURO DE OLIVEIRA LIMA"/>
    <s v="Municipal"/>
    <s v="Urbana"/>
    <n v="1619780"/>
    <n v="172"/>
    <x v="0"/>
    <s v="Regular"/>
    <s v="Noite"/>
    <n v="2023065951840"/>
    <m/>
    <s v="MARIA DAS GRACAS LOURENCO DUARTE"/>
    <d v="1984-01-15T00:00:00"/>
    <s v="Feminino"/>
    <s v="Sem Deficiência"/>
    <s v="JOSE JULIO DUARTE"/>
    <s v="ROSA LOURENÇO DUARTE"/>
    <x v="0"/>
    <s v="Parda"/>
  </r>
  <r>
    <n v="625005"/>
    <n v="6"/>
    <x v="57"/>
    <x v="57"/>
    <s v="EM CHARLES ANDERSON WEAVER"/>
    <s v="Municipal"/>
    <s v="Urbana"/>
    <n v="1605114"/>
    <n v="171"/>
    <x v="0"/>
    <s v="Regular"/>
    <s v="Noite"/>
    <n v="2006049100628"/>
    <m/>
    <s v="PRISCYLLA RODRIGUES FERREIRA"/>
    <d v="1992-08-23T00:00:00"/>
    <s v="Feminino"/>
    <s v="Sem Deficiência"/>
    <s v="FERNANDO DA SILVA FERREIRA"/>
    <s v="ELEONILCE RODRIGUES"/>
    <x v="1"/>
    <s v="Preta"/>
  </r>
  <r>
    <n v="514007"/>
    <n v="5"/>
    <x v="6"/>
    <x v="6"/>
    <s v="EM ALBERT SABIN"/>
    <s v="Municipal"/>
    <s v="Urbana"/>
    <n v="1622418"/>
    <n v="171"/>
    <x v="0"/>
    <s v="Regular"/>
    <s v="Noite"/>
    <n v="2020041500096"/>
    <m/>
    <s v="TELMA CARVALHO DE ARAUJO"/>
    <d v="1964-08-20T00:00:00"/>
    <s v="Feminino"/>
    <s v="Sem Deficiência"/>
    <s v="GUILHERMINA CARVALHO DE ARAUJO"/>
    <s v="ETEVALDO PEREIRA DE ARAUJO"/>
    <x v="1"/>
    <s v="Parda"/>
  </r>
  <r>
    <n v="817207"/>
    <n v="8"/>
    <x v="28"/>
    <x v="28"/>
    <s v="CIEP VILA KENNEDY"/>
    <s v="Municipal"/>
    <s v="Urbana"/>
    <n v="1605862"/>
    <n v="171"/>
    <x v="0"/>
    <s v="Regular"/>
    <s v="Noite"/>
    <n v="2002075300644"/>
    <m/>
    <s v="JÚLIA SOUZA DE OLIVEIRA"/>
    <d v="1987-01-04T00:00:00"/>
    <s v="Feminino"/>
    <s v=" Deficiência intelectual"/>
    <s v="MOACIR TUPINAMBA DE OLIVEIRA"/>
    <s v="LENI SOUZA DE OLIVEIRA"/>
    <x v="0"/>
    <s v="Branca"/>
  </r>
  <r>
    <n v="208012"/>
    <n v="2"/>
    <x v="102"/>
    <x v="102"/>
    <s v="EM ORSINA DA FONSECA"/>
    <s v="Municipal"/>
    <s v="Urbana"/>
    <n v="1602497"/>
    <n v="171"/>
    <x v="0"/>
    <s v="Regular"/>
    <s v="Noite"/>
    <n v="2023012400369"/>
    <m/>
    <s v="MARILENE PINTO NAVARRO DE OLIVEIRA"/>
    <d v="1974-09-25T00:00:00"/>
    <s v="Feminino"/>
    <s v="Sem Deficiência"/>
    <s v="JOÃO CARNEIRO PINTO"/>
    <s v="RAIMUNDA NONATA DE SOUZA PINTO"/>
    <x v="1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22075800315"/>
    <m/>
    <s v="RITA BANDEIRA DE SOUSA"/>
    <d v="1977-05-12T00:00:00"/>
    <s v="Feminino"/>
    <s v="Sem Deficiência"/>
    <s v="FRRANCISCO CLRINDO DE SOUSA"/>
    <s v="MARIA DAS DORES BANDEIRA"/>
    <x v="1"/>
    <s v="Branca"/>
  </r>
  <r>
    <n v="206502"/>
    <n v="2"/>
    <x v="71"/>
    <x v="71"/>
    <s v="CIEP NAÇÃO RUBRO NEGRA"/>
    <s v="Municipal"/>
    <s v="Urbana"/>
    <n v="1623101"/>
    <n v="171"/>
    <x v="0"/>
    <s v="Regular"/>
    <s v="Noite"/>
    <n v="2006011206381"/>
    <m/>
    <s v="LAURA DE FATIMA DE SOUZA"/>
    <d v="1951-12-15T00:00:00"/>
    <s v="Feminino"/>
    <s v="Sem Deficiência"/>
    <s v="JOÃO LAFAETE DE SOUZA"/>
    <s v="MARIA MINEIRA SOUZA"/>
    <x v="0"/>
    <s v="Parda"/>
  </r>
  <r>
    <n v="622007"/>
    <n v="6"/>
    <x v="13"/>
    <x v="13"/>
    <s v="EM ALEXANDRE FARAH"/>
    <s v="Municipal"/>
    <s v="Urbana"/>
    <n v="1599780"/>
    <n v="171"/>
    <x v="0"/>
    <s v="Regular"/>
    <s v="Noite"/>
    <n v="2007077906923"/>
    <m/>
    <s v="RENATO TERTO DE SOUZA DOS SANTOS"/>
    <d v="1975-07-13T00:00:00"/>
    <s v="Masculino"/>
    <s v="Sem Deficiência"/>
    <s v="ANTONIO JOSÉ DOS SANTOS PASSAGEM"/>
    <s v="CONCEIÇÃO TERTO SOUZA DOS SANTOS"/>
    <x v="2"/>
    <s v="Parda"/>
  </r>
  <r>
    <n v="1019013"/>
    <n v="10"/>
    <x v="39"/>
    <x v="39"/>
    <s v="EM BENTO DO AMARAL COUTINHO"/>
    <s v="Municipal"/>
    <s v="Urbana"/>
    <n v="1612832"/>
    <n v="171"/>
    <x v="0"/>
    <s v="Regular"/>
    <s v="Noite"/>
    <n v="2023095300286"/>
    <m/>
    <s v="SILVANIA DO PRADO ALVES"/>
    <d v="1968-02-16T00:00:00"/>
    <s v="Feminino"/>
    <s v="Sem Deficiência"/>
    <s v="DELZA DO PRADO ALVES"/>
    <s v="JOSÉ ALVES"/>
    <x v="2"/>
    <s v="Branca"/>
  </r>
  <r>
    <n v="1019013"/>
    <n v="10"/>
    <x v="39"/>
    <x v="39"/>
    <s v="EM BENTO DO AMARAL COUTINHO"/>
    <s v="Municipal"/>
    <s v="Urbana"/>
    <n v="1612832"/>
    <n v="171"/>
    <x v="0"/>
    <s v="Regular"/>
    <s v="Noite"/>
    <n v="2022095300270"/>
    <m/>
    <s v="MARCIA CELINA LOPES"/>
    <d v="1957-10-27T00:00:00"/>
    <s v="Feminino"/>
    <s v="Sem Deficiência"/>
    <s v="MARIO DE OLIVEIRA LOPES FILHO"/>
    <s v="MARIA CELIA DE JESUS"/>
    <x v="0"/>
    <s v="Preta"/>
  </r>
  <r>
    <n v="918041"/>
    <n v="9"/>
    <x v="59"/>
    <x v="59"/>
    <s v="EM ANTONIA VARGAS CUQUEJO"/>
    <s v="Municipal"/>
    <s v="Urbana"/>
    <n v="1610785"/>
    <n v="171"/>
    <x v="0"/>
    <s v="Regular"/>
    <s v="Noite"/>
    <n v="2009084502456"/>
    <m/>
    <s v="JOÃO MARCOS NASCIMENTO DOS SANTOS"/>
    <d v="1997-06-22T00:00:00"/>
    <s v="Masculino"/>
    <s v="  Transtorno do espectro autista"/>
    <s v="RONALDO ANDRADE DOS SANTOS"/>
    <s v="CLAUDIA REGINA DO NASCIMENTO"/>
    <x v="0"/>
    <s v="Parda"/>
  </r>
  <r>
    <n v="1026008"/>
    <n v="10"/>
    <x v="43"/>
    <x v="43"/>
    <s v="EM ENGENHEIRO GASTÃO RANGEL"/>
    <s v="Municipal"/>
    <s v="Urbana"/>
    <n v="1613008"/>
    <n v="171"/>
    <x v="0"/>
    <s v="Regular"/>
    <s v="Noite"/>
    <n v="2007102450223"/>
    <m/>
    <s v="CARLA MARIA DA CONCEIÇÃO BARROSO"/>
    <d v="1979-07-06T00:00:00"/>
    <s v="Feminino"/>
    <s v="Sem Deficiência"/>
    <s v="JUAREZ SERAFIM BARROSO"/>
    <s v="EMILIA MARIA DA CONCEIÇÃO"/>
    <x v="2"/>
    <s v="Preta"/>
  </r>
  <r>
    <n v="430015"/>
    <n v="4"/>
    <x v="94"/>
    <x v="94"/>
    <s v="EM ERPÍDIO CABRAL DE SOUZA (ÍNDIO DA MARÉ)"/>
    <s v="Municipal"/>
    <s v="Urbana"/>
    <n v="1604654"/>
    <n v="171"/>
    <x v="0"/>
    <s v="Regular"/>
    <s v="Manhã"/>
    <n v="2022151300241"/>
    <m/>
    <s v="SANDRA MARIA DA ROCHA GOMES"/>
    <d v="1984-07-09T00:00:00"/>
    <s v="Feminino"/>
    <s v=" Deficiência intelectual"/>
    <s v="MANOEL GOMES"/>
    <s v="GLORIA DA ROCHA PORTO FIDELIS DOS SANTOS"/>
    <x v="2"/>
    <s v="Preta"/>
  </r>
  <r>
    <n v="724022"/>
    <n v="7"/>
    <x v="56"/>
    <x v="56"/>
    <s v="EM COMUNIDADE DE VARGEM GRANDE"/>
    <s v="Municipal"/>
    <s v="Urbana"/>
    <n v="1605595"/>
    <n v="171"/>
    <x v="0"/>
    <s v="Regular"/>
    <s v="Noite"/>
    <n v="2020069050028"/>
    <m/>
    <s v="SEVERINA DOS SANTOS"/>
    <d v="1974-12-24T00:00:00"/>
    <s v="Feminino"/>
    <s v="Sem Deficiência"/>
    <s v="ANTONIO MADALENA DOS SANTOS"/>
    <s v="MARIA DAS DORES DA CONCEIÇÃO"/>
    <x v="0"/>
    <s v="Parda"/>
  </r>
  <r>
    <n v="410007"/>
    <n v="4"/>
    <x v="15"/>
    <x v="15"/>
    <s v="EM PADRE MANUEL DA NÓBREGA"/>
    <s v="Municipal"/>
    <s v="Urbana"/>
    <n v="1609696"/>
    <n v="171"/>
    <x v="0"/>
    <s v="Regular"/>
    <s v="Noite"/>
    <n v="2023028000098"/>
    <m/>
    <s v="MAURIDES DE BARROS CARNEIRO"/>
    <d v="1955-02-06T00:00:00"/>
    <s v="Feminino"/>
    <s v="Sem Deficiência"/>
    <s v="WALDENIRO PEREIRA DE BARROS"/>
    <s v="FLAUZINA BARBOSA PEREIRA DE BARROS"/>
    <x v="0"/>
    <s v="Branca"/>
  </r>
  <r>
    <n v="1019031"/>
    <n v="10"/>
    <x v="20"/>
    <x v="20"/>
    <s v="EM MARECHAL PEDRO CAVALCANTI"/>
    <s v="Municipal"/>
    <s v="Urbana"/>
    <n v="1609533"/>
    <n v="171"/>
    <x v="0"/>
    <s v="Regular"/>
    <s v="Noite"/>
    <n v="2022097100227"/>
    <m/>
    <s v="ALOISIO PAULO DA SILVA"/>
    <d v="1963-12-23T00:00:00"/>
    <s v="Masculino"/>
    <s v="Sem Deficiência"/>
    <s v="SAMUEL PAULO DA SILVA"/>
    <s v="CEDIR MARIA DA SILVA"/>
    <x v="0"/>
    <s v="Parda"/>
  </r>
  <r>
    <n v="431018"/>
    <n v="4"/>
    <x v="85"/>
    <x v="85"/>
    <s v="EM REPÚBLICA DO LÍBANO"/>
    <s v="Municipal"/>
    <s v="Urbana"/>
    <n v="1619087"/>
    <n v="171"/>
    <x v="0"/>
    <s v="Regular"/>
    <s v="Noite"/>
    <n v="2010036001811"/>
    <m/>
    <s v="MAURO SERGIO PEREIRA DE MELO"/>
    <d v="1975-05-02T00:00:00"/>
    <s v="Masculino"/>
    <s v="Sem Deficiência"/>
    <s v="ANTONIO SERGIO PEREIRA DE MELO"/>
    <s v="RECY NASCIMENTO DE MELO"/>
    <x v="0"/>
    <s v="Parda"/>
  </r>
  <r>
    <n v="205003"/>
    <n v="2"/>
    <x v="51"/>
    <x v="51"/>
    <s v="EM DOUTOR CÍCERO PENNA"/>
    <s v="Municipal"/>
    <s v="Urbana"/>
    <n v="1623052"/>
    <n v="171"/>
    <x v="0"/>
    <s v="Regular"/>
    <s v="Noite"/>
    <n v="2013007801914"/>
    <m/>
    <s v="CREVANIA VIEIRA DA SILVA"/>
    <d v="1963-02-08T00:00:00"/>
    <s v="Feminino"/>
    <s v="Sem Deficiência"/>
    <s v="CLOVIS PEREIRA DA SILVA"/>
    <s v="EFIGÊNIA VIEIRA DA SILVA"/>
    <x v="0"/>
    <s v="Branc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2157900275"/>
    <m/>
    <s v="JOSEFA DOS SANTOS"/>
    <d v="1958-06-12T00:00:00"/>
    <s v="Feminino"/>
    <s v="Sem Deficiência"/>
    <s v="EMELIANO DOS SANTOS"/>
    <s v="MARIA DOS SANTOS"/>
    <x v="0"/>
    <s v="Preta"/>
  </r>
  <r>
    <n v="1019047"/>
    <n v="10"/>
    <x v="50"/>
    <x v="50"/>
    <s v="EM JOAQUIM DA SILVA GOMES"/>
    <s v="Municipal"/>
    <s v="Urbana"/>
    <n v="1598927"/>
    <n v="172"/>
    <x v="0"/>
    <s v="Regular"/>
    <s v="Noite"/>
    <n v="2003100701269"/>
    <m/>
    <s v="JEAN DE PAULA BERNARDES LIMA"/>
    <d v="1996-09-09T00:00:00"/>
    <s v="Masculino"/>
    <s v="Sem Deficiência"/>
    <s v="BENEDITO DE SOUZA LIMA FILHO"/>
    <s v="CLEUZA DE PAULA BERNARDES"/>
    <x v="2"/>
    <s v="Parda"/>
  </r>
  <r>
    <n v="622022"/>
    <n v="6"/>
    <x v="40"/>
    <x v="40"/>
    <s v="EM ROSE KLABIN"/>
    <s v="Municipal"/>
    <s v="Urbana"/>
    <n v="1615794"/>
    <n v="171"/>
    <x v="0"/>
    <s v="Regular"/>
    <s v="Noite"/>
    <n v="2008047504264"/>
    <m/>
    <s v="ANTONIO CICERO ALVES DA SILVA"/>
    <d v="1978-10-09T00:00:00"/>
    <s v="Masculino"/>
    <s v="Sem Deficiência"/>
    <s v="RAIMUNDO ALVES DA SILVA"/>
    <s v="FRANCISCA ALVES DA SILVA"/>
    <x v="0"/>
    <s v="Branca"/>
  </r>
  <r>
    <n v="1019031"/>
    <n v="10"/>
    <x v="20"/>
    <x v="20"/>
    <s v="EM MARECHAL PEDRO CAVALCANTI"/>
    <s v="Municipal"/>
    <s v="Urbana"/>
    <n v="1609533"/>
    <n v="171"/>
    <x v="0"/>
    <s v="Regular"/>
    <s v="Noite"/>
    <n v="2004097105239"/>
    <m/>
    <s v="NILCE DOS SANTOS CRUZ"/>
    <d v="1957-09-02T00:00:00"/>
    <s v="Feminino"/>
    <s v="Sem Deficiência"/>
    <s v="PEDRO BERNARDO DOS SANTOS"/>
    <s v="YOLANDA DOS SANTOS"/>
    <x v="1"/>
    <s v="Parda"/>
  </r>
  <r>
    <n v="209026"/>
    <n v="2"/>
    <x v="41"/>
    <x v="41"/>
    <s v="EM PROFESSOR LOURENÇO FILHO"/>
    <s v="Municipal"/>
    <s v="Urbana"/>
    <n v="1622825"/>
    <n v="171"/>
    <x v="0"/>
    <s v="Regular"/>
    <s v="Noite"/>
    <n v="2012016504562"/>
    <m/>
    <s v="ADRIANA LOPES FARIA"/>
    <d v="1971-11-27T00:00:00"/>
    <s v="Feminino"/>
    <s v="Sem Deficiência"/>
    <s v="DELCIONE FARIA"/>
    <s v="ZENEIDA LOPES FARIA"/>
    <x v="1"/>
    <s v="Parda"/>
  </r>
  <r>
    <n v="918505"/>
    <n v="9"/>
    <x v="9"/>
    <x v="9"/>
    <s v="CIEP ANITA MALFATTI"/>
    <s v="Municipal"/>
    <s v="Urbana"/>
    <n v="1615590"/>
    <n v="171"/>
    <x v="0"/>
    <s v="Regular"/>
    <s v="Noite"/>
    <n v="2005092905944"/>
    <m/>
    <s v="ROSIMERE SOUSA DA SILVA"/>
    <d v="1975-11-26T00:00:00"/>
    <s v="Feminino"/>
    <s v="Sem Deficiência"/>
    <s v="MOISÉS MENDES DA SILVA"/>
    <s v="MARIA DO SOCORRO SOUSA DA SILVA"/>
    <x v="0"/>
    <s v="Parda"/>
  </r>
  <r>
    <n v="411202"/>
    <n v="4"/>
    <x v="84"/>
    <x v="84"/>
    <s v="CIEP GREGÓRIO BEZERRA"/>
    <s v="Municipal"/>
    <s v="Urbana"/>
    <n v="1608445"/>
    <n v="171"/>
    <x v="0"/>
    <s v="Regular"/>
    <s v="Noite"/>
    <n v="2012030501737"/>
    <m/>
    <s v="VICTOR HUGO FELIX GONZAGA DA SILVA"/>
    <d v="2008-06-11T00:00:00"/>
    <s v="Masculino"/>
    <s v="Sem Deficiência"/>
    <s v="MAYCON DE SOUZA GONZAGA DA SILVA"/>
    <s v="ALINE FELIX SILVA"/>
    <x v="2"/>
    <s v="Branca"/>
  </r>
  <r>
    <n v="313024"/>
    <n v="3"/>
    <x v="100"/>
    <x v="100"/>
    <s v="EM ACRE"/>
    <s v="Municipal"/>
    <s v="Urbana"/>
    <n v="1604856"/>
    <n v="171"/>
    <x v="0"/>
    <s v="Regular"/>
    <s v="Tarde"/>
    <n v="2022023800144"/>
    <m/>
    <s v="EMILLY CHRISTINE GOMES DOS SANTOS"/>
    <d v="2006-05-08T00:00:00"/>
    <s v="Feminino"/>
    <s v=" Deficiência intelectual"/>
    <s v="JEFFERSON LUIZ GOMES DOS SANTOS"/>
    <s v="PATRICIA CHRISTINE DA SILVA GOMES"/>
    <x v="0"/>
    <s v="Parda"/>
  </r>
  <r>
    <n v="208501"/>
    <n v="2"/>
    <x v="78"/>
    <x v="78"/>
    <s v="CIEP SAMUEL WAINER"/>
    <s v="Municipal"/>
    <s v="Urbana"/>
    <n v="1609307"/>
    <n v="171"/>
    <x v="0"/>
    <s v="Regular"/>
    <s v="Noite"/>
    <n v="2023013600175"/>
    <m/>
    <s v="RONILDO TARCIANO DA SILVA BEZERRA"/>
    <d v="1990-06-08T00:00:00"/>
    <s v="Masculino"/>
    <s v=" Deficiência intelectual"/>
    <s v="PEDRO ANTÃO BEZARRA"/>
    <s v="JOSEFA DA SILVA BEZERRA"/>
    <x v="0"/>
    <s v="Branca"/>
  </r>
  <r>
    <n v="209026"/>
    <n v="2"/>
    <x v="41"/>
    <x v="41"/>
    <s v="EM PROFESSOR LOURENÇO FILHO"/>
    <s v="Municipal"/>
    <s v="Urbana"/>
    <n v="1622825"/>
    <n v="171"/>
    <x v="0"/>
    <s v="Regular"/>
    <s v="Noite"/>
    <n v="2009016100666"/>
    <m/>
    <s v="THIFANY DOS SANTOS NEPOMUCENO"/>
    <d v="2004-03-19T00:00:00"/>
    <s v="Feminino"/>
    <s v=" Deficiência intelectual"/>
    <s v="LUIZ ANTONIO LIMA NEPOMUCENO"/>
    <s v="ANA PAULA DOS SANTOS"/>
    <x v="1"/>
    <s v="Parda"/>
  </r>
  <r>
    <n v="716501"/>
    <n v="7"/>
    <x v="75"/>
    <x v="75"/>
    <s v="CIEP CARLOS DRUMOND DE ANDRADE"/>
    <s v="Municipal"/>
    <s v="Urbana"/>
    <n v="1616692"/>
    <n v="171"/>
    <x v="0"/>
    <s v="Regular"/>
    <s v="Noite"/>
    <n v="2019066200254"/>
    <m/>
    <s v="MARIA SOLANGE SILVA DE SOUZA"/>
    <d v="1974-05-05T00:00:00"/>
    <s v="Feminino"/>
    <s v="Sem Deficiência"/>
    <s v="CLEONICE MARIA DA CONCEIÇÃO"/>
    <s v="OMITIDO NA CERTIDÃO"/>
    <x v="2"/>
    <s v="Preta"/>
  </r>
  <r>
    <n v="312022"/>
    <n v="3"/>
    <x v="61"/>
    <x v="61"/>
    <s v="EM RUBENS BERARDO"/>
    <s v="Municipal"/>
    <s v="Urbana"/>
    <n v="1616255"/>
    <n v="172"/>
    <x v="0"/>
    <s v="Regular"/>
    <s v="Noite"/>
    <n v="2022019200171"/>
    <m/>
    <s v="MARCOS RODRIGUES DA SILVA"/>
    <d v="1969-06-16T00:00:00"/>
    <s v="Masculino"/>
    <s v="Sem Deficiência"/>
    <s v="GERALDO RODRIGUES DA SILVA"/>
    <s v="JOSEFA MARIA DA SILVA"/>
    <x v="0"/>
    <s v="Não declarada"/>
  </r>
  <r>
    <n v="515052"/>
    <n v="5"/>
    <x v="81"/>
    <x v="81"/>
    <s v="EM AZEVEDO JUNIOR"/>
    <s v="Municipal"/>
    <s v="Urbana"/>
    <n v="1614949"/>
    <n v="171"/>
    <x v="0"/>
    <s v="Regular"/>
    <s v="Noite"/>
    <n v="2002051102443"/>
    <m/>
    <s v="JULIANA AMORIM PINTO"/>
    <d v="1989-11-15T00:00:00"/>
    <s v="Feminino"/>
    <s v="Sem Deficiência"/>
    <s v="JULIO CESAR ROCHA PINTO"/>
    <s v="ROSANA SOUZA AMORIM"/>
    <x v="0"/>
    <s v="Parda"/>
  </r>
  <r>
    <n v="209026"/>
    <n v="2"/>
    <x v="41"/>
    <x v="41"/>
    <s v="EM PROFESSOR LOURENÇO FILHO"/>
    <s v="Municipal"/>
    <s v="Urbana"/>
    <n v="1622825"/>
    <n v="171"/>
    <x v="0"/>
    <s v="Regular"/>
    <s v="Noite"/>
    <n v="2022016500289"/>
    <m/>
    <s v="JUPIRA MORAES DA CUNHA BARBOSA"/>
    <d v="1958-10-24T00:00:00"/>
    <s v="Feminino"/>
    <s v="Sem Deficiência"/>
    <s v="PEDRO DA CUNHA"/>
    <s v="DALVA PIMENTA MORAES"/>
    <x v="1"/>
    <s v="Sem Informação"/>
  </r>
  <r>
    <n v="313018"/>
    <n v="3"/>
    <x v="103"/>
    <x v="103"/>
    <s v="EM ISABEL MENDES"/>
    <s v="Municipal"/>
    <s v="Urbana"/>
    <n v="1613506"/>
    <n v="171"/>
    <x v="0"/>
    <s v="Regular"/>
    <s v="Noite"/>
    <n v="2013022102916"/>
    <m/>
    <s v="ANA CLAUDIA DA CONCEIÇÃO"/>
    <d v="1979-02-05T00:00:00"/>
    <s v="Feminino"/>
    <s v="Sem Deficiência"/>
    <s v="NÃO DECLARADO"/>
    <s v="VANDENIR IRENIA DA CONCEIÇÃO"/>
    <x v="0"/>
    <s v="Preta"/>
  </r>
  <r>
    <n v="410012"/>
    <n v="4"/>
    <x v="27"/>
    <x v="27"/>
    <s v="EM CLOTILDE GUIMARÃES"/>
    <s v="Municipal"/>
    <s v="Urbana"/>
    <n v="1604415"/>
    <n v="274"/>
    <x v="0"/>
    <s v="Regular"/>
    <s v="Noite"/>
    <n v="2023028500724"/>
    <m/>
    <s v="LUZIA SANTOS DA CONCEIÇÃO"/>
    <d v="1973-07-02T00:00:00"/>
    <s v="Feminino"/>
    <s v="Sem Deficiência"/>
    <s v="VALMIR BARBINA DA CONCEIÇÃO"/>
    <s v="CONCEIÇÃO FRANCISCA SANTOS DA CONCEIÇÃO"/>
    <x v="1"/>
    <s v="Preta"/>
  </r>
  <r>
    <n v="817502"/>
    <n v="8"/>
    <x v="48"/>
    <x v="48"/>
    <s v="CIEP PROFESSORA CÉLIA MARTINS MENNA BARRETO"/>
    <s v="Municipal"/>
    <s v="Urbana"/>
    <n v="1598780"/>
    <n v="171"/>
    <x v="0"/>
    <s v="Regular"/>
    <s v="Noite"/>
    <n v="2006071501265"/>
    <m/>
    <s v="THAÍSSA CAMILO ALBUQUERQUE"/>
    <d v="1999-08-05T00:00:00"/>
    <s v="Feminino"/>
    <s v="Sem Deficiência"/>
    <s v="IVONALDO ALBUQUERQUE"/>
    <s v="ALESSANDRA BARBOSA CAMILO"/>
    <x v="0"/>
    <s v="Branca"/>
  </r>
  <r>
    <n v="817027"/>
    <n v="8"/>
    <x v="24"/>
    <x v="24"/>
    <s v="EM HENRIQUE DE MAGALHÃES"/>
    <s v="Municipal"/>
    <s v="Urbana"/>
    <n v="1608367"/>
    <n v="171"/>
    <x v="0"/>
    <s v="Regular"/>
    <s v="Noite"/>
    <n v="2022072100096"/>
    <m/>
    <s v="MARIA HELENA CORREA DE OLIVEIRA"/>
    <d v="1960-01-03T00:00:00"/>
    <s v="Feminino"/>
    <s v="Sem Deficiência"/>
    <s v="DIRCEU CORRÊA DE OLIVEIRA"/>
    <s v="ALICE CASTRO MOTTA DE OLIVEIRA"/>
    <x v="0"/>
    <s v="Parda"/>
  </r>
  <r>
    <n v="1120012"/>
    <n v="11"/>
    <x v="93"/>
    <x v="93"/>
    <s v="EM BRIGADEIRO EDUARDO GOMES"/>
    <s v="Municipal"/>
    <s v="Urbana"/>
    <n v="1617238"/>
    <n v="171"/>
    <x v="0"/>
    <s v="Regular"/>
    <s v="Manhã"/>
    <n v="2006038702362"/>
    <m/>
    <s v="GABRIEL FERREIRA TEODOZIO"/>
    <d v="2001-02-05T00:00:00"/>
    <s v="Masculino"/>
    <s v=" Deficiência intelectual"/>
    <s v="JOSÉ ROBERTO TEODOZIO"/>
    <s v="NELMA FERREIRA PINTO"/>
    <x v="0"/>
    <s v="Parda"/>
  </r>
  <r>
    <n v="312014"/>
    <n v="3"/>
    <x v="1"/>
    <x v="1"/>
    <s v="EM NEREU SAMPAIO"/>
    <s v="Municipal"/>
    <s v="Urbana"/>
    <n v="1616963"/>
    <n v="171"/>
    <x v="0"/>
    <s v="Regular"/>
    <s v="Noite"/>
    <n v="2021018450388"/>
    <m/>
    <s v="MARILENE FRANCISCO DOS SANTOS"/>
    <d v="1965-06-20T00:00:00"/>
    <s v="Feminino"/>
    <s v="Sem Deficiência"/>
    <s v="MANOEL FRANCISCO FILHO"/>
    <s v="MARIA FRANCISCO DOS SANTOS"/>
    <x v="1"/>
    <s v="Parda"/>
  </r>
  <r>
    <n v="724026"/>
    <n v="7"/>
    <x v="16"/>
    <x v="16"/>
    <s v="EM EMBAIXADOR ÍTALO ZAPPA"/>
    <s v="Municipal"/>
    <s v="Urbana"/>
    <n v="1620406"/>
    <n v="171"/>
    <x v="0"/>
    <s v="Regular"/>
    <s v="Noite"/>
    <n v="2022103500899"/>
    <m/>
    <s v="JOSE ARAUJO DA SILVA"/>
    <d v="1973-07-28T00:00:00"/>
    <s v="Masculino"/>
    <s v="Sem Deficiência"/>
    <s v="JOÃO DAMIÃO DA SILVA"/>
    <s v="RITA ARAUJO SILVA"/>
    <x v="0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5021600307"/>
    <m/>
    <s v="MARIA HELENA CAMELO"/>
    <d v="1966-05-19T00:00:00"/>
    <s v="Masculino"/>
    <s v="Sem Deficiência"/>
    <s v="JOSÉ CAMELO DA SILVA"/>
    <s v="MARIA SOCORRO CAMELO"/>
    <x v="1"/>
    <s v="Parda"/>
  </r>
  <r>
    <n v="430701"/>
    <n v="4"/>
    <x v="19"/>
    <x v="19"/>
    <s v="CENTRO DE EDUCAÇÃO DE JOVENS E ADULTOS CEJA - MARÉ"/>
    <s v="Municipal"/>
    <s v="Urbana"/>
    <n v="1616764"/>
    <n v="271"/>
    <x v="0"/>
    <s v="Regular"/>
    <s v="Manhã"/>
    <n v="2006040302368"/>
    <m/>
    <s v="MARILENE MARINHO DOS SANTOS"/>
    <d v="1961-03-05T00:00:00"/>
    <s v="Feminino"/>
    <s v="Sem Deficiência"/>
    <s v="MAURO MARINHO DOS SANTOS"/>
    <s v="EDITE ROBERTO DA SILVA"/>
    <x v="0"/>
    <s v="Parda"/>
  </r>
  <r>
    <n v="313007"/>
    <n v="3"/>
    <x v="67"/>
    <x v="67"/>
    <s v="EM SARMIENTO"/>
    <s v="Municipal"/>
    <s v="Urbana"/>
    <n v="1615849"/>
    <n v="171"/>
    <x v="0"/>
    <s v="Regular"/>
    <s v="Noite"/>
    <n v="2022022100734"/>
    <m/>
    <s v="MARIA DE LOURDES DOS SANTOS"/>
    <d v="1984-02-04T00:00:00"/>
    <s v="Feminino"/>
    <s v="Sem Deficiência"/>
    <s v="JOSÉ PAULINO DOS SANTOS"/>
    <s v="JOSEFA FIRMINO DOS SANTOS"/>
    <x v="0"/>
    <s v="Parda"/>
  </r>
  <r>
    <n v="411015"/>
    <n v="4"/>
    <x v="72"/>
    <x v="72"/>
    <s v="EM SUÍÇA"/>
    <s v="Municipal"/>
    <s v="Urbana"/>
    <n v="1601778"/>
    <n v="171"/>
    <x v="0"/>
    <s v="Regular"/>
    <s v="Noite"/>
    <n v="2007031702161"/>
    <m/>
    <s v="CLEUZA DE SOUZA"/>
    <d v="1955-06-02T00:00:00"/>
    <s v="Feminino"/>
    <s v="Sem Deficiência"/>
    <s v="GERALDO JOSÉ DE SOUZA"/>
    <s v="LUZIA ANACLETO"/>
    <x v="0"/>
    <s v="Parda"/>
  </r>
  <r>
    <n v="205003"/>
    <n v="2"/>
    <x v="51"/>
    <x v="51"/>
    <s v="EM DOUTOR CÍCERO PENNA"/>
    <s v="Municipal"/>
    <s v="Urbana"/>
    <n v="1623054"/>
    <n v="173"/>
    <x v="0"/>
    <s v="Regular"/>
    <s v="Noite"/>
    <n v="2017007800040"/>
    <m/>
    <s v="MARIA TEREZINHA GASSER COSTA"/>
    <d v="1952-09-30T00:00:00"/>
    <s v="Feminino"/>
    <s v="Sem Deficiência"/>
    <s v="MARIA ALEXANDRINA COSTA"/>
    <s v="ANTÔNIO VITALINO RIBEIRO"/>
    <x v="0"/>
    <s v="Parda"/>
  </r>
  <r>
    <n v="430701"/>
    <n v="4"/>
    <x v="19"/>
    <x v="19"/>
    <s v="CENTRO DE EDUCAÇÃO DE JOVENS E ADULTOS CEJA - MARÉ"/>
    <s v="Municipal"/>
    <s v="Urbana"/>
    <n v="1616764"/>
    <n v="271"/>
    <x v="0"/>
    <s v="Regular"/>
    <s v="Manhã"/>
    <n v="2023143650369"/>
    <m/>
    <s v="MARIA DE FATIMA OLIVEIRA DA SILVA"/>
    <d v="1963-01-12T00:00:00"/>
    <s v="Feminino"/>
    <s v="Sem Deficiência"/>
    <s v="SEBASTIÃO VICENTE DE OLIVEIRA"/>
    <s v="JULIA SOARES DE OLIVEIRA"/>
    <x v="0"/>
    <s v="Branca"/>
  </r>
  <r>
    <n v="410012"/>
    <n v="4"/>
    <x v="27"/>
    <x v="27"/>
    <s v="EM CLOTILDE GUIMARÃES"/>
    <s v="Municipal"/>
    <s v="Urbana"/>
    <n v="1604417"/>
    <n v="275"/>
    <x v="0"/>
    <s v="Regular"/>
    <s v="Noite"/>
    <n v="2008001150877"/>
    <m/>
    <s v="MARILENE GERONIMO DE ARAUJO"/>
    <d v="1977-02-25T00:00:00"/>
    <s v="Feminino"/>
    <s v="Sem Deficiência"/>
    <s v="VALDEMAR GERONIMO DE ARAUJO"/>
    <s v="Sem Informação"/>
    <x v="0"/>
    <s v="Parda"/>
  </r>
  <r>
    <n v="515052"/>
    <n v="5"/>
    <x v="81"/>
    <x v="81"/>
    <s v="EM AZEVEDO JUNIOR"/>
    <s v="Municipal"/>
    <s v="Urbana"/>
    <n v="1614949"/>
    <n v="171"/>
    <x v="0"/>
    <s v="Regular"/>
    <s v="Noite"/>
    <n v="2023049700544"/>
    <m/>
    <s v="MARINEIRDE REIS DOS SANTOS"/>
    <d v="1976-08-31T00:00:00"/>
    <s v="Feminino"/>
    <s v="Sem Deficiência"/>
    <s v="MANOEL FRANCISCO DOS SANTOS"/>
    <s v="MARIA DO CARMO REIS"/>
    <x v="2"/>
    <s v="Preta"/>
  </r>
  <r>
    <n v="716211"/>
    <n v="7"/>
    <x v="32"/>
    <x v="32"/>
    <s v="CIEP COMPOSITOR DONGA"/>
    <s v="Municipal"/>
    <s v="Urbana"/>
    <n v="1619507"/>
    <n v="171"/>
    <x v="0"/>
    <s v="Regular"/>
    <s v="Noite"/>
    <n v="2021066701131"/>
    <m/>
    <s v="TATIANA MARIA GUEDES DO NASCIMENTO"/>
    <d v="1978-08-06T00:00:00"/>
    <s v="Feminino"/>
    <s v="Sem Deficiência"/>
    <s v="NÃO CONSTA"/>
    <s v="SONIA MARIA GUEDES DO NASCIMENTO"/>
    <x v="0"/>
    <s v="Parda"/>
  </r>
  <r>
    <n v="716501"/>
    <n v="7"/>
    <x v="75"/>
    <x v="75"/>
    <s v="CIEP CARLOS DRUMOND DE ANDRADE"/>
    <s v="Municipal"/>
    <s v="Urbana"/>
    <n v="1616693"/>
    <n v="172"/>
    <x v="0"/>
    <s v="Regular"/>
    <s v="Noite"/>
    <n v="2002066203674"/>
    <m/>
    <s v="ANGELICA APARECIDA SILVA DIOGO"/>
    <d v="1986-02-25T00:00:00"/>
    <s v="Feminino"/>
    <s v="Sem Deficiência"/>
    <s v="JOSÉ MANOEL DIOGO"/>
    <s v="MARIA DAS GRAÇAS SILVA DIOGO"/>
    <x v="0"/>
    <s v="Não declarada"/>
  </r>
  <r>
    <n v="724502"/>
    <n v="7"/>
    <x v="52"/>
    <x v="52"/>
    <s v="CIEP MARGARET MEE"/>
    <s v="Municipal"/>
    <s v="Urbana"/>
    <n v="1617120"/>
    <n v="172"/>
    <x v="0"/>
    <s v="Regular"/>
    <s v="Noite"/>
    <n v="2023069400961"/>
    <m/>
    <s v="DELFINA NOLAMBA NOJAVO KESONGO"/>
    <d v="1998-07-13T00:00:00"/>
    <s v="Feminino"/>
    <s v="Sem Deficiência"/>
    <s v="JOSÉ KESONGO"/>
    <s v="ROSALINA NOJOVO"/>
    <x v="1"/>
    <s v="Preta"/>
  </r>
  <r>
    <n v="411015"/>
    <n v="4"/>
    <x v="72"/>
    <x v="72"/>
    <s v="EM SUÍÇA"/>
    <s v="Municipal"/>
    <s v="Urbana"/>
    <n v="1601778"/>
    <n v="171"/>
    <x v="0"/>
    <s v="Regular"/>
    <s v="Noite"/>
    <n v="2017031700351"/>
    <m/>
    <s v="CRISTIANO LEAL DE ALMEIDA"/>
    <d v="1975-10-04T00:00:00"/>
    <s v="Masculino"/>
    <s v="Sem Deficiência"/>
    <s v="OSMAR  DE ALMEIDA ROSA"/>
    <s v="JORGETE LEAL"/>
    <x v="0"/>
    <s v="Parda"/>
  </r>
  <r>
    <n v="1026008"/>
    <n v="10"/>
    <x v="43"/>
    <x v="43"/>
    <s v="EM ENGENHEIRO GASTÃO RANGEL"/>
    <s v="Municipal"/>
    <s v="Urbana"/>
    <n v="1613008"/>
    <n v="171"/>
    <x v="0"/>
    <s v="Regular"/>
    <s v="Noite"/>
    <n v="2012069405097"/>
    <m/>
    <s v="ANA CAROLYNA REGIS DOS SANTOS RIBEIRO OTTERO"/>
    <d v="2005-09-19T00:00:00"/>
    <s v="Feminino"/>
    <s v="Sem Deficiência"/>
    <s v="UBIRAJARA RIBEIRO OTTERO"/>
    <s v="FABIANA REGIS DOS SANTOS"/>
    <x v="2"/>
    <s v="Parda"/>
  </r>
  <r>
    <n v="204501"/>
    <n v="2"/>
    <x v="79"/>
    <x v="79"/>
    <s v="CIEP PRESIDENTE TANCREDO NEVES"/>
    <s v="Municipal"/>
    <s v="Urbana"/>
    <n v="1611258"/>
    <n v="171"/>
    <x v="0"/>
    <s v="Regular"/>
    <s v="Noite"/>
    <n v="2005001603338"/>
    <m/>
    <s v="LUCIENE SOUZA SANTOS"/>
    <d v="1972-06-04T00:00:00"/>
    <s v="Feminino"/>
    <s v="Sem Deficiência"/>
    <s v="JOSÉ CÉLIO GONÇALVES DOS SANTOS"/>
    <s v="VALDOMIRA ANTONIA DE SOUZA"/>
    <x v="2"/>
    <s v="Não declarad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11093102289"/>
    <m/>
    <s v="ANTONIO CARLOS ROCHA GOUVEIA"/>
    <d v="1977-08-02T00:00:00"/>
    <s v="Masculino"/>
    <s v="Sem Deficiência"/>
    <s v="JORGE GOUVEIA"/>
    <s v="APARECIDA ROCHA GOUVEIA"/>
    <x v="1"/>
    <s v="Parda"/>
  </r>
  <r>
    <n v="431003"/>
    <n v="4"/>
    <x v="10"/>
    <x v="10"/>
    <s v="EM MIGUEL GUSTAVO"/>
    <s v="Municipal"/>
    <s v="Urbana"/>
    <n v="1618614"/>
    <n v="171"/>
    <x v="0"/>
    <s v="Regular"/>
    <s v="Noite"/>
    <n v="2014032800576"/>
    <m/>
    <s v="MARIA DA CONCEIÇÃO CAMILO"/>
    <d v="1954-03-03T00:00:00"/>
    <s v="Feminino"/>
    <s v="Sem Deficiência"/>
    <s v="ANTONIO CAMILO"/>
    <s v="ETELVINA ROSA BATISTA"/>
    <x v="2"/>
    <s v="Preta"/>
  </r>
  <r>
    <n v="817075"/>
    <n v="8"/>
    <x v="29"/>
    <x v="29"/>
    <s v="EM GENERAL TASSO FRAGOSO"/>
    <s v="Municipal"/>
    <s v="Urbana"/>
    <n v="1605904"/>
    <n v="171"/>
    <x v="0"/>
    <s v="Regular"/>
    <s v="Noite"/>
    <n v="2010074804267"/>
    <m/>
    <s v="SIMONE AZEVEDO DOS SANTOS"/>
    <d v="1979-05-17T00:00:00"/>
    <s v="Feminino"/>
    <s v="Sem Deficiência"/>
    <s v="JORGE WENCESLAU DOS SANTOS"/>
    <s v="ELZI DE BARROS AZEVEDO"/>
    <x v="2"/>
    <s v="Parda"/>
  </r>
  <r>
    <n v="410007"/>
    <n v="4"/>
    <x v="15"/>
    <x v="15"/>
    <s v="EM PADRE MANUEL DA NÓBREGA"/>
    <s v="Municipal"/>
    <s v="Urbana"/>
    <n v="1609696"/>
    <n v="171"/>
    <x v="0"/>
    <s v="Regular"/>
    <s v="Noite"/>
    <n v="2004017503348"/>
    <m/>
    <s v="THAYELLE RIBEIRO DIAS"/>
    <d v="1993-12-01T00:00:00"/>
    <s v="Feminino"/>
    <s v="Sem Deficiência"/>
    <s v="MOISÉS LOPES DIAS"/>
    <s v="SOLANGE RIBEIRO NEVES"/>
    <x v="0"/>
    <s v="Não declarada"/>
  </r>
  <r>
    <n v="515052"/>
    <n v="5"/>
    <x v="81"/>
    <x v="81"/>
    <s v="EM AZEVEDO JUNIOR"/>
    <s v="Municipal"/>
    <s v="Urbana"/>
    <n v="1614949"/>
    <n v="171"/>
    <x v="0"/>
    <s v="Regular"/>
    <s v="Noite"/>
    <n v="2023049700552"/>
    <m/>
    <s v="MARINEIDE REIS DOS SANTOS"/>
    <d v="1976-08-31T00:00:00"/>
    <s v="Feminino"/>
    <s v="Sem Deficiência"/>
    <s v="MANOEL FRANCISCO DOS SANTOS"/>
    <s v="MARIA DO CARMO REIS"/>
    <x v="2"/>
    <s v="Preta"/>
  </r>
  <r>
    <n v="716205"/>
    <n v="7"/>
    <x v="76"/>
    <x v="76"/>
    <s v="CIEP RUBENS PAIVA"/>
    <s v="Municipal"/>
    <s v="Urbana"/>
    <n v="1613253"/>
    <n v="171"/>
    <x v="0"/>
    <s v="Regular"/>
    <s v="Noite"/>
    <n v="2009066104291"/>
    <m/>
    <s v="LUIZ ANTONIO COUTINHO DA SILVA"/>
    <d v="1971-04-15T00:00:00"/>
    <s v="Masculino"/>
    <s v="Sem Deficiência"/>
    <s v="ANTONIO COUTINHO DA SILVA"/>
    <s v="FRANCISCA PEDRO DA SILVA"/>
    <x v="0"/>
    <s v="Parda"/>
  </r>
  <r>
    <n v="918033"/>
    <n v="9"/>
    <x v="17"/>
    <x v="17"/>
    <s v="EM PROFESSOR GILBERTO BENTO DA SILVA"/>
    <s v="Municipal"/>
    <s v="Urbana"/>
    <n v="1599032"/>
    <n v="171"/>
    <x v="0"/>
    <s v="Regular"/>
    <s v="Noite"/>
    <n v="2011087305301"/>
    <m/>
    <s v="HILDA GONÇALVES OLIVEIRA"/>
    <d v="1967-03-01T00:00:00"/>
    <s v="Feminino"/>
    <s v="Sem Deficiência"/>
    <s v="JOSE MATHIAS GONÇALVES"/>
    <s v="MARIA DA CONCEIÇÃO GONÇALVES"/>
    <x v="0"/>
    <s v="Branca"/>
  </r>
  <r>
    <n v="430201"/>
    <n v="4"/>
    <x v="0"/>
    <x v="0"/>
    <s v="CIEP MINISTRO GUSTAVO CAPANEMA"/>
    <s v="Municipal"/>
    <s v="Urbana"/>
    <n v="1612598"/>
    <n v="172"/>
    <x v="0"/>
    <s v="Regular"/>
    <s v="Noite"/>
    <n v="2013040303740"/>
    <m/>
    <s v="VAGNER LIMA GOMES DA SILVA"/>
    <d v="2006-03-01T00:00:00"/>
    <s v="Masculino"/>
    <s v="Sem Deficiência"/>
    <s v="SEVERINO GOMES DA SILVA"/>
    <s v="MILIANE LIMA DE JESUS"/>
    <x v="0"/>
    <s v="Parda"/>
  </r>
  <r>
    <n v="918203"/>
    <n v="9"/>
    <x v="34"/>
    <x v="34"/>
    <s v="CIEP CLEMENTINA DE JESUS"/>
    <s v="Municipal"/>
    <s v="Urbana"/>
    <n v="1601815"/>
    <n v="171"/>
    <x v="0"/>
    <s v="Regular"/>
    <s v="Noite"/>
    <n v="2022092600043"/>
    <m/>
    <s v="JOANA DA SILVA PESSOA"/>
    <d v="1974-08-28T00:00:00"/>
    <s v="Feminino"/>
    <s v="Sem Deficiência"/>
    <s v="MANOEL JOSE PESSOA"/>
    <s v="FRANCISCA MARQUES DA SILVA"/>
    <x v="0"/>
    <s v="Branca"/>
  </r>
  <r>
    <n v="1019210"/>
    <n v="10"/>
    <x v="45"/>
    <x v="45"/>
    <s v="CIEP ALBERTO PASQUALINE"/>
    <s v="Municipal"/>
    <s v="Urbana"/>
    <n v="1599999"/>
    <n v="171"/>
    <x v="0"/>
    <s v="Regular"/>
    <s v="Noite"/>
    <n v="2023100800636"/>
    <m/>
    <s v="CARLOS ALBERTO FERREIRA FAMA"/>
    <d v="1972-01-21T00:00:00"/>
    <s v="Masculino"/>
    <s v="Sem Deficiência"/>
    <s v="MARLENE RIBEIRO DA SILVA"/>
    <s v="LOURIVAL FERREIRA FAMA"/>
    <x v="1"/>
    <s v="Parda"/>
  </r>
  <r>
    <n v="410012"/>
    <n v="4"/>
    <x v="27"/>
    <x v="27"/>
    <s v="EM CLOTILDE GUIMARÃES"/>
    <s v="Municipal"/>
    <s v="Urbana"/>
    <n v="1604413"/>
    <n v="272"/>
    <x v="0"/>
    <s v="Regular"/>
    <s v="Tarde"/>
    <n v="2023028500414"/>
    <m/>
    <s v="ROSINETE FERNANDES DE SOUZA DE OLIVEIRA"/>
    <d v="1969-01-27T00:00:00"/>
    <s v="Feminino"/>
    <s v="Sem Deficiência"/>
    <s v="RAUL FERNANDES DE SOUZA"/>
    <s v="MARIA DO CARMO CONCEIÇÃO DE SOUZA"/>
    <x v="0"/>
    <s v="Branca"/>
  </r>
  <r>
    <n v="410018"/>
    <n v="4"/>
    <x v="87"/>
    <x v="87"/>
    <s v="EM BERLIM"/>
    <s v="Municipal"/>
    <s v="Urbana"/>
    <n v="1613811"/>
    <n v="171"/>
    <x v="0"/>
    <s v="Regular"/>
    <s v="Noite"/>
    <n v="2002100505224"/>
    <m/>
    <s v="LUÃ OLIVEIRA DA SILVA"/>
    <d v="1988-12-27T00:00:00"/>
    <s v="Masculino"/>
    <s v=" Deficiência intelectual"/>
    <s v="JOSIMAR OLIVEIRA DA SILVA"/>
    <s v="ROSANGELA CORREIA DA SILVA"/>
    <x v="0"/>
    <s v="Branca"/>
  </r>
  <r>
    <n v="205003"/>
    <n v="2"/>
    <x v="51"/>
    <x v="51"/>
    <s v="EM DOUTOR CÍCERO PENNA"/>
    <s v="Municipal"/>
    <s v="Urbana"/>
    <n v="1623054"/>
    <n v="173"/>
    <x v="0"/>
    <s v="Regular"/>
    <s v="Noite"/>
    <n v="2007011205234"/>
    <m/>
    <s v="SEVERINA PEREIRA DA SILVA"/>
    <d v="1968-03-11T00:00:00"/>
    <s v="Feminino"/>
    <s v="Sem Deficiência"/>
    <s v="SEVERINO PEREIRA DA SILVA"/>
    <s v="AVANI MARIA DA SILVA"/>
    <x v="0"/>
    <s v="Branca"/>
  </r>
  <r>
    <n v="1202701"/>
    <n v="12"/>
    <x v="91"/>
    <x v="91"/>
    <s v="CREJA - CENTRO MUNICIPAL DE REFERÊNCIA DE EDUCAÇÃO DE JOVENS E ADULTOS"/>
    <s v="Municipal"/>
    <s v="Urbana"/>
    <n v="1614118"/>
    <n v="271"/>
    <x v="0"/>
    <s v="Regular"/>
    <s v="Manhã"/>
    <n v="2003020702650"/>
    <m/>
    <s v="BEATRIZ LOPES DA SILVA"/>
    <d v="1978-03-31T00:00:00"/>
    <s v="Feminino"/>
    <s v=" Deficiência intelectual"/>
    <s v="SONIA APARECIDA LOPES DA SILVA"/>
    <s v="ANTONIO DA SILVA"/>
    <x v="0"/>
    <s v="Parda"/>
  </r>
  <r>
    <n v="431018"/>
    <n v="4"/>
    <x v="85"/>
    <x v="85"/>
    <s v="EM REPÚBLICA DO LÍBANO"/>
    <s v="Municipal"/>
    <s v="Urbana"/>
    <n v="1619087"/>
    <n v="171"/>
    <x v="0"/>
    <s v="Regular"/>
    <s v="Noite"/>
    <n v="2023034600034"/>
    <m/>
    <s v="KATIA MARIA SILVA DE OLIVEIRA"/>
    <d v="1984-12-28T00:00:00"/>
    <s v="Feminino"/>
    <s v="Sem Deficiência"/>
    <s v="ADÃO DE OLIVEIRA"/>
    <s v="MARIA DE FÁTIMA RAEL DA SILVA"/>
    <x v="1"/>
    <s v="Sem Informação"/>
  </r>
  <r>
    <n v="918508"/>
    <n v="9"/>
    <x v="36"/>
    <x v="36"/>
    <s v="CIEP DR. ERNESTO (CHE) GUEVARA"/>
    <s v="Municipal"/>
    <s v="Urbana"/>
    <n v="1618333"/>
    <n v="171"/>
    <x v="0"/>
    <s v="Regular"/>
    <s v="Noite"/>
    <n v="2023093251504"/>
    <m/>
    <s v="SONIA CEIA"/>
    <d v="1967-05-30T00:00:00"/>
    <s v="Feminino"/>
    <s v="Sem Deficiência"/>
    <s v="JOÃO CEIA"/>
    <s v="ROZALINA JOZEPHA CEIA"/>
    <x v="0"/>
    <s v="Branca"/>
  </r>
  <r>
    <n v="716203"/>
    <n v="7"/>
    <x v="26"/>
    <x v="26"/>
    <s v="CIEP PROFESSOR LAURO DE OLIVEIRA LIMA"/>
    <s v="Municipal"/>
    <s v="Urbana"/>
    <n v="1619780"/>
    <n v="172"/>
    <x v="0"/>
    <s v="Regular"/>
    <s v="Noite"/>
    <n v="2023065900269"/>
    <m/>
    <s v="MARIA DO SOCORRO VIEIRA CAVALCANTI"/>
    <d v="1962-05-29T00:00:00"/>
    <s v="Feminino"/>
    <s v="Sem Deficiência"/>
    <s v="SEVERINA JOSEFA DA CONCEIÇÃO"/>
    <s v="MANOEL DA FONSECA CAVALCANTI"/>
    <x v="0"/>
    <s v="Não declarad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12065950503"/>
    <m/>
    <s v="JULIANO CEZAR TRAJANO FERREIRA DA SILVA"/>
    <d v="2003-11-23T00:00:00"/>
    <s v="Masculino"/>
    <s v="  Transtorno do espectro autista"/>
    <s v="PEDRO FERREIRA DA SILVA"/>
    <s v="LUZIA TRAJANO DA SILVA"/>
    <x v="2"/>
    <s v="Parda"/>
  </r>
  <r>
    <n v="410015"/>
    <n v="4"/>
    <x v="92"/>
    <x v="92"/>
    <s v="EM CLÓVIS BEVILÁQUA"/>
    <s v="Municipal"/>
    <s v="Urbana"/>
    <n v="1611005"/>
    <n v="171"/>
    <x v="0"/>
    <s v="Regular"/>
    <s v="Noite"/>
    <n v="2009029550274"/>
    <m/>
    <s v="CRISLAINE DE OLIVEIRA BRAGA"/>
    <d v="2004-09-02T00:00:00"/>
    <s v="Feminino"/>
    <s v="Sem Deficiência"/>
    <s v="GERALDO OLIVEIRA DOS SANTOS"/>
    <s v="ADRIANA DE OLIVEIRA BRAGA"/>
    <x v="0"/>
    <s v="Parda"/>
  </r>
  <r>
    <n v="514015"/>
    <n v="5"/>
    <x v="70"/>
    <x v="70"/>
    <s v="EM BARCELONA"/>
    <s v="Municipal"/>
    <s v="Urbana"/>
    <n v="1613978"/>
    <n v="171"/>
    <x v="0"/>
    <s v="Regular"/>
    <s v="Noite"/>
    <n v="2023042350891"/>
    <m/>
    <s v="TERESA LINHARES DE SOUSA"/>
    <d v="1965-07-04T00:00:00"/>
    <s v="Feminino"/>
    <s v="Sem Deficiência"/>
    <s v="CANDIDA TELES DE SOUSA"/>
    <s v="ANTONIO LINHARES DA SILVA"/>
    <x v="0"/>
    <s v="Parda"/>
  </r>
  <r>
    <n v="313035"/>
    <n v="3"/>
    <x v="49"/>
    <x v="49"/>
    <s v="EM EDGARD SUSSEKIND DE MENDONÇA"/>
    <s v="Municipal"/>
    <s v="Urbana"/>
    <n v="1612285"/>
    <n v="171"/>
    <x v="0"/>
    <s v="Regular"/>
    <s v="Noite"/>
    <n v="2023024900400"/>
    <m/>
    <s v="DARIO OLIVEIRA DE ANDRADE"/>
    <d v="1954-05-01T00:00:00"/>
    <s v="Masculino"/>
    <s v="Sem Deficiência"/>
    <s v="JOSÉ RAIMUNDO TOMÉ"/>
    <s v="HELENA DE OLIVEIRA"/>
    <x v="1"/>
    <s v="Sem Informação"/>
  </r>
  <r>
    <n v="1019013"/>
    <n v="10"/>
    <x v="39"/>
    <x v="39"/>
    <s v="EM BENTO DO AMARAL COUTINHO"/>
    <s v="Municipal"/>
    <s v="Urbana"/>
    <n v="1612832"/>
    <n v="171"/>
    <x v="0"/>
    <s v="Regular"/>
    <s v="Noite"/>
    <n v="2023095300120"/>
    <m/>
    <s v="ALEXANDRO ALVES AMARAL"/>
    <d v="1984-04-05T00:00:00"/>
    <s v="Masculino"/>
    <s v="Sem Deficiência"/>
    <s v="MARIA DO CARMO ALVES"/>
    <s v="IVANDO PEIXOTO AMARAL"/>
    <x v="0"/>
    <s v="Parda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14065910109"/>
    <m/>
    <s v="MARIA DA PIEDADE DOS SANTOS"/>
    <d v="1972-10-13T00:00:00"/>
    <s v="Feminino"/>
    <s v="Sem Deficiência"/>
    <s v="PEDRO VALDEVINO DOS SANTOS"/>
    <s v="MARIA JOSÉ DA CONCEIÇÃO"/>
    <x v="0"/>
    <s v="Branca"/>
  </r>
  <r>
    <n v="1120502"/>
    <n v="11"/>
    <x v="3"/>
    <x v="3"/>
    <s v="CIEP JOÃO MANGABEIRA"/>
    <s v="Municipal"/>
    <s v="Urbana"/>
    <n v="1604964"/>
    <n v="171"/>
    <x v="0"/>
    <s v="Regular"/>
    <s v="Noite"/>
    <n v="2023039350591"/>
    <m/>
    <s v="SOLANGE RAMOS NUNES"/>
    <d v="1959-09-28T00:00:00"/>
    <s v="Feminino"/>
    <s v="Sem Deficiência"/>
    <s v="SÉRGIO GONÇALVES NUNES"/>
    <s v="ZILDA RAMOS"/>
    <x v="0"/>
    <s v="Não declarada"/>
  </r>
  <r>
    <n v="102504"/>
    <n v="1"/>
    <x v="2"/>
    <x v="2"/>
    <s v="CIEP AVENIDA DOS DESFILES"/>
    <s v="Municipal"/>
    <s v="Urbana"/>
    <n v="1610512"/>
    <n v="171"/>
    <x v="0"/>
    <s v="Regular"/>
    <s v="Tarde"/>
    <n v="2008107101641"/>
    <m/>
    <s v="THAUAN DE SOUZA AMARO"/>
    <d v="2004-10-11T00:00:00"/>
    <s v="Masculino"/>
    <s v="Sem Deficiência"/>
    <s v="LUCIANO PINTO AMARO"/>
    <s v="SIMONE AVELINO DE SOUZA"/>
    <x v="0"/>
    <s v="Parda"/>
  </r>
  <r>
    <n v="312022"/>
    <n v="3"/>
    <x v="61"/>
    <x v="61"/>
    <s v="EM RUBENS BERARDO"/>
    <s v="Municipal"/>
    <s v="Urbana"/>
    <n v="1616254"/>
    <n v="171"/>
    <x v="0"/>
    <s v="Regular"/>
    <s v="Noite"/>
    <n v="2013020950359"/>
    <m/>
    <s v="ERIC GUEDES BARBOSA"/>
    <d v="2008-04-20T00:00:00"/>
    <s v="Masculino"/>
    <s v="Sem Deficiência"/>
    <s v="NÃO DECLARADO"/>
    <s v="LILIANE GUEDES BARBOSA"/>
    <x v="1"/>
    <s v="Parda"/>
  </r>
  <r>
    <n v="716203"/>
    <n v="7"/>
    <x v="26"/>
    <x v="26"/>
    <s v="CIEP PROFESSOR LAURO DE OLIVEIRA LIMA"/>
    <s v="Municipal"/>
    <s v="Urbana"/>
    <n v="1619782"/>
    <n v="174"/>
    <x v="0"/>
    <s v="Regular"/>
    <s v="Noite"/>
    <n v="2023065900927"/>
    <m/>
    <s v="JOÃO EVANGELISTA LOPES DE SOUSA"/>
    <d v="1960-10-11T00:00:00"/>
    <s v="Masculino"/>
    <s v="Sem Deficiência"/>
    <s v="RAIMUNDA LOPES DE SOUSA"/>
    <s v="RAIMUNDO NONATO DE SOUSA"/>
    <x v="1"/>
    <s v="Parda"/>
  </r>
  <r>
    <n v="515001"/>
    <n v="5"/>
    <x v="68"/>
    <x v="68"/>
    <s v="EM PARÁ"/>
    <s v="Municipal"/>
    <s v="Urbana"/>
    <n v="1607310"/>
    <n v="171"/>
    <x v="0"/>
    <s v="Regular"/>
    <s v="Noite"/>
    <n v="2023044600436"/>
    <m/>
    <s v="MAGALI DOS SANTOS PAULA"/>
    <d v="1972-09-29T00:00:00"/>
    <s v="Feminino"/>
    <s v="Sem Deficiência"/>
    <s v="BENEDITO ANTONIO DE PAULA"/>
    <s v="MELQUIADES DOS SANTOS PAULA"/>
    <x v="1"/>
    <s v="Parda"/>
  </r>
  <r>
    <n v="918508"/>
    <n v="9"/>
    <x v="36"/>
    <x v="36"/>
    <s v="CIEP DR. ERNESTO (CHE) GUEVARA"/>
    <s v="Municipal"/>
    <s v="Urbana"/>
    <n v="1618333"/>
    <n v="171"/>
    <x v="0"/>
    <s v="Regular"/>
    <s v="Noite"/>
    <n v="2023093251687"/>
    <m/>
    <s v="MARIA AMÉLIA BONFIM"/>
    <d v="1951-11-09T00:00:00"/>
    <s v="Feminino"/>
    <s v="Sem Deficiência"/>
    <s v="JOSE ALEXANDRE DA SILVA"/>
    <s v="ALMERINDA ALVES BONFIM ALEXANDRE"/>
    <x v="0"/>
    <s v="Parda"/>
  </r>
  <r>
    <n v="817207"/>
    <n v="8"/>
    <x v="28"/>
    <x v="28"/>
    <s v="CIEP VILA KENNEDY"/>
    <s v="Municipal"/>
    <s v="Urbana"/>
    <n v="1605862"/>
    <n v="171"/>
    <x v="0"/>
    <s v="Regular"/>
    <s v="Noite"/>
    <n v="2003077302871"/>
    <m/>
    <s v="ALBANICE SILVA DE MACEDO"/>
    <d v="1978-10-30T00:00:00"/>
    <s v="Feminino"/>
    <s v="Sem Deficiência"/>
    <s v="WALDEMAR GALVÃO DE MACEDO"/>
    <s v="GERALDA SILVA DE MACEDO"/>
    <x v="2"/>
    <s v="Branca"/>
  </r>
  <r>
    <n v="515001"/>
    <n v="5"/>
    <x v="68"/>
    <x v="68"/>
    <s v="EM PARÁ"/>
    <s v="Municipal"/>
    <s v="Urbana"/>
    <n v="1607310"/>
    <n v="171"/>
    <x v="0"/>
    <s v="Regular"/>
    <s v="Noite"/>
    <n v="2000044602961"/>
    <m/>
    <s v="CARLOS ANDERSON PINHO DOS SANTOS"/>
    <d v="1980-04-19T00:00:00"/>
    <s v="Masculino"/>
    <s v=" Deficiência intelectual"/>
    <s v="LUIZ CARLOS DOS SANTOS"/>
    <s v="SANDRA MARIA PINHO DOS SANTOS"/>
    <x v="0"/>
    <s v="Parda"/>
  </r>
  <r>
    <n v="205003"/>
    <n v="2"/>
    <x v="51"/>
    <x v="51"/>
    <s v="EM DOUTOR CÍCERO PENNA"/>
    <s v="Municipal"/>
    <s v="Urbana"/>
    <n v="1623054"/>
    <n v="173"/>
    <x v="0"/>
    <s v="Regular"/>
    <s v="Noite"/>
    <n v="2008040303590"/>
    <m/>
    <s v="FRANCISCA MARIA DA SILVA LIMA"/>
    <d v="1978-07-20T00:00:00"/>
    <s v="Feminino"/>
    <s v="Sem Deficiência"/>
    <s v="MANUEL DA SILVA LIMA"/>
    <s v="TERESA DA SILVA LIMA"/>
    <x v="0"/>
    <s v="Parda"/>
  </r>
  <r>
    <n v="313024"/>
    <n v="3"/>
    <x v="100"/>
    <x v="100"/>
    <s v="EM ACRE"/>
    <s v="Municipal"/>
    <s v="Urbana"/>
    <n v="1604856"/>
    <n v="171"/>
    <x v="0"/>
    <s v="Regular"/>
    <s v="Tarde"/>
    <n v="2008112800381"/>
    <m/>
    <s v="NATANAEL SIDNEI DO NASCIMENTO VIEIRA"/>
    <d v="2006-09-23T00:00:00"/>
    <s v="Masculino"/>
    <s v="Sem Deficiência"/>
    <s v="EDNIR DE OLIVEIRA VIEIRA"/>
    <s v="SHEISE REGINA DO NASCIMENTO"/>
    <x v="0"/>
    <s v="Parda"/>
  </r>
  <r>
    <n v="312022"/>
    <n v="3"/>
    <x v="61"/>
    <x v="61"/>
    <s v="EM RUBENS BERARDO"/>
    <s v="Municipal"/>
    <s v="Urbana"/>
    <n v="1616255"/>
    <n v="172"/>
    <x v="0"/>
    <s v="Regular"/>
    <s v="Noite"/>
    <n v="2010019205462"/>
    <m/>
    <s v="RITA ARAUJO FRANCO"/>
    <d v="1963-06-22T00:00:00"/>
    <s v="Feminino"/>
    <s v="Sem Deficiência"/>
    <s v="ANTONIO MACARIO FRANCO"/>
    <s v="MARIA DE LOURDES ARAUJO"/>
    <x v="0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4003950042"/>
    <m/>
    <s v="ISABELE DOS SANTOS OLIVEIRA"/>
    <d v="2008-04-19T00:00:00"/>
    <s v="Feminino"/>
    <s v="Sem Deficiência"/>
    <s v="CASSIANO PEREIRA DE OLIVEIRA"/>
    <s v="ANA PAULA VIEIRA DOS SANTOS"/>
    <x v="1"/>
    <s v="Parda"/>
  </r>
  <r>
    <n v="1019013"/>
    <n v="10"/>
    <x v="39"/>
    <x v="39"/>
    <s v="EM BENTO DO AMARAL COUTINHO"/>
    <s v="Municipal"/>
    <s v="Urbana"/>
    <n v="1612833"/>
    <n v="172"/>
    <x v="0"/>
    <s v="Regular"/>
    <s v="Noite"/>
    <n v="2008095150302"/>
    <m/>
    <s v="TERESINHA CATARINA FERREIRA"/>
    <d v="1951-12-22T00:00:00"/>
    <s v="Feminino"/>
    <s v="Sem Deficiência"/>
    <s v="MANOEL MARTINS FERREIRA"/>
    <s v="MARIA CELESTINA INACIO"/>
    <x v="1"/>
    <s v="Branca"/>
  </r>
  <r>
    <n v="430701"/>
    <n v="4"/>
    <x v="19"/>
    <x v="19"/>
    <s v="CENTRO DE EDUCAÇÃO DE JOVENS E ADULTOS CEJA - MARÉ"/>
    <s v="Municipal"/>
    <s v="Urbana"/>
    <n v="1616764"/>
    <n v="271"/>
    <x v="0"/>
    <s v="Regular"/>
    <s v="Manhã"/>
    <n v="2023143650377"/>
    <m/>
    <s v="GRACIANA DE SOUZA OLIVEIRA PEREIRA"/>
    <d v="1963-09-09T00:00:00"/>
    <s v="Feminino"/>
    <s v="Sem Deficiência"/>
    <s v="DARCY DE SOUZA OLIVEIRA"/>
    <s v="VICENTE ANDRE DE OLIVEIRA"/>
    <x v="0"/>
    <s v="Preta"/>
  </r>
  <r>
    <n v="625005"/>
    <n v="6"/>
    <x v="57"/>
    <x v="57"/>
    <s v="EM CHARLES ANDERSON WEAVER"/>
    <s v="Municipal"/>
    <s v="Urbana"/>
    <n v="1605114"/>
    <n v="171"/>
    <x v="0"/>
    <s v="Regular"/>
    <s v="Noite"/>
    <n v="2005058103458"/>
    <m/>
    <s v="ELIZABETE INÁCIO RODRIGUES"/>
    <d v="1972-05-17T00:00:00"/>
    <s v="Feminino"/>
    <s v="Sem Deficiência"/>
    <s v="ROBERTO DA SILVA RODRIGUES"/>
    <s v="ENI ÍNACIO"/>
    <x v="0"/>
    <s v="Preta"/>
  </r>
  <r>
    <n v="724026"/>
    <n v="7"/>
    <x v="16"/>
    <x v="16"/>
    <s v="EM EMBAIXADOR ÍTALO ZAPPA"/>
    <s v="Municipal"/>
    <s v="Urbana"/>
    <n v="1620406"/>
    <n v="171"/>
    <x v="0"/>
    <s v="Regular"/>
    <s v="Noite"/>
    <n v="2023103501176"/>
    <m/>
    <s v="CICERO HORLANDO DA SILVA"/>
    <d v="1986-07-29T00:00:00"/>
    <s v="Masculino"/>
    <s v="Sem Deficiência"/>
    <s v="EXPEDITO CRISPIM SILVA"/>
    <s v="GLORIA MARIA SILVA"/>
    <x v="1"/>
    <s v="Não declarada"/>
  </r>
  <r>
    <n v="833504"/>
    <n v="8"/>
    <x v="22"/>
    <x v="22"/>
    <s v="CIEP FRANCISCO SOLANO TRINDADE"/>
    <s v="Municipal"/>
    <s v="Urbana"/>
    <n v="1608713"/>
    <n v="171"/>
    <x v="0"/>
    <s v="Regular"/>
    <s v="Noite"/>
    <n v="2004082203655"/>
    <m/>
    <s v="ROGÉRIO DIAS PEREIRA"/>
    <d v="1973-02-18T00:00:00"/>
    <s v="Masculino"/>
    <s v="Sem Deficiência"/>
    <s v="JOÃO LUIZ PEREIRA"/>
    <s v="NILZETE DIAS DE SOUZA"/>
    <x v="0"/>
    <s v="Parda"/>
  </r>
  <r>
    <n v="410012"/>
    <n v="4"/>
    <x v="27"/>
    <x v="27"/>
    <s v="EM CLOTILDE GUIMARÃES"/>
    <s v="Municipal"/>
    <s v="Urbana"/>
    <n v="1604418"/>
    <n v="276"/>
    <x v="0"/>
    <s v="Regular"/>
    <s v="Noite"/>
    <n v="2022030100918"/>
    <m/>
    <s v="JOSEILZA DOS SANTOS"/>
    <d v="1980-02-03T00:00:00"/>
    <s v="Feminino"/>
    <s v="Sem Deficiência"/>
    <s v="NERÍCIO ALVES SANTOS"/>
    <s v="HILDA GOUVEIA SANTOS"/>
    <x v="0"/>
    <s v="Parda"/>
  </r>
  <r>
    <n v="724026"/>
    <n v="7"/>
    <x v="16"/>
    <x v="16"/>
    <s v="EM EMBAIXADOR ÍTALO ZAPPA"/>
    <s v="Municipal"/>
    <s v="Urbana"/>
    <n v="1620406"/>
    <n v="171"/>
    <x v="0"/>
    <s v="Regular"/>
    <s v="Noite"/>
    <n v="2018103501111"/>
    <m/>
    <s v="MARIA APARECIDA DOS SANTOS"/>
    <d v="1957-12-22T00:00:00"/>
    <s v="Feminino"/>
    <s v="Sem Deficiência"/>
    <s v="ALGEMIRO DOS SANTOS"/>
    <s v="GERUSA EMILIA DOS SANTOS"/>
    <x v="0"/>
    <s v="Preta"/>
  </r>
  <r>
    <n v="625701"/>
    <n v="6"/>
    <x v="101"/>
    <x v="101"/>
    <s v="CENTRO DE EDUCAÇÃO DE JOVENS E ADULTOS CEJA - ACARI"/>
    <s v="Municipal"/>
    <s v="Urbana"/>
    <n v="1608510"/>
    <n v="273"/>
    <x v="0"/>
    <s v="Regular"/>
    <s v="Noite"/>
    <n v="2022157700047"/>
    <m/>
    <s v="EDUARDO ELIAS DO BRASIL ALEXANDRE"/>
    <d v="1984-08-08T00:00:00"/>
    <s v="Masculino"/>
    <s v="Sem Deficiência"/>
    <s v="EDINA DA CONCEIÇÃO ELIAS"/>
    <s v="DIONISIO DO BRASIL ALEXANDRE"/>
    <x v="0"/>
    <s v="Não declarada"/>
  </r>
  <r>
    <n v="209026"/>
    <n v="2"/>
    <x v="41"/>
    <x v="41"/>
    <s v="EM PROFESSOR LOURENÇO FILHO"/>
    <s v="Municipal"/>
    <s v="Urbana"/>
    <n v="1622825"/>
    <n v="171"/>
    <x v="0"/>
    <s v="Regular"/>
    <s v="Noite"/>
    <n v="2022016500343"/>
    <m/>
    <s v="DENISE FERNANDES DA SILVEIRA "/>
    <d v="1968-05-01T00:00:00"/>
    <s v="Feminino"/>
    <s v="Sem Deficiência"/>
    <s v="JARBAS FERNANDES DA SILVEIRA"/>
    <s v="GIOCONDA MARINHO DO COUTO"/>
    <x v="1"/>
    <s v="Sem Informação"/>
  </r>
  <r>
    <n v="208501"/>
    <n v="2"/>
    <x v="78"/>
    <x v="78"/>
    <s v="CIEP SAMUEL WAINER"/>
    <s v="Municipal"/>
    <s v="Urbana"/>
    <n v="1609307"/>
    <n v="171"/>
    <x v="0"/>
    <s v="Regular"/>
    <s v="Noite"/>
    <n v="2023013600353"/>
    <m/>
    <s v="ROSANE CARDOSO DOS SANTOS"/>
    <d v="1966-11-20T00:00:00"/>
    <s v="Feminino"/>
    <s v="Sem Deficiência"/>
    <s v="ANTONIO ALVES DOS SANTOS"/>
    <s v="MARIA ISABEL PEREIRA CARDOSO"/>
    <x v="1"/>
    <s v="Não declarada"/>
  </r>
  <r>
    <n v="1026008"/>
    <n v="10"/>
    <x v="43"/>
    <x v="43"/>
    <s v="EM ENGENHEIRO GASTÃO RANGEL"/>
    <s v="Municipal"/>
    <s v="Urbana"/>
    <n v="1613008"/>
    <n v="171"/>
    <x v="0"/>
    <s v="Regular"/>
    <s v="Noite"/>
    <n v="2023102400465"/>
    <m/>
    <s v="ELZA MARIA ALVES BASTOS LAGES"/>
    <d v="1970-02-07T00:00:00"/>
    <s v="Feminino"/>
    <s v="Sem Deficiência"/>
    <s v="VICENTE ALVES BASTOS"/>
    <s v="JUDITHE ALVES DE ASSIS BASTOS"/>
    <x v="1"/>
    <s v="Branca"/>
  </r>
  <r>
    <n v="209003"/>
    <n v="2"/>
    <x v="74"/>
    <x v="74"/>
    <s v="EM FRANCISCO DE CASTRO"/>
    <s v="Municipal"/>
    <s v="Urbana"/>
    <n v="1616216"/>
    <n v="171"/>
    <x v="0"/>
    <s v="Regular"/>
    <s v="Tarde"/>
    <n v="2007012203235"/>
    <m/>
    <s v="VIVIAN BARRETO DA SILVA"/>
    <d v="1999-09-15T00:00:00"/>
    <s v="Feminino"/>
    <s v=" Deficiência intelectual"/>
    <s v="GIVANILDO DA COSTA SILVA"/>
    <s v="MARIA DAS NEVES VIANA BARRETO"/>
    <x v="1"/>
    <s v="Branca"/>
  </r>
  <r>
    <n v="918508"/>
    <n v="9"/>
    <x v="36"/>
    <x v="36"/>
    <s v="CIEP DR. ERNESTO (CHE) GUEVARA"/>
    <s v="Municipal"/>
    <s v="Urbana"/>
    <n v="1618333"/>
    <n v="171"/>
    <x v="0"/>
    <s v="Regular"/>
    <s v="Noite"/>
    <n v="2023093251776"/>
    <m/>
    <s v="ANDREIA MONTEIRO KNUP"/>
    <d v="2006-12-05T00:00:00"/>
    <s v="Feminino"/>
    <s v="Sem Deficiência"/>
    <s v="ADÃO KNUP"/>
    <s v="ROSEMAR DE SOUZA MONTEIRO"/>
    <x v="0"/>
    <s v="Branca"/>
  </r>
  <r>
    <n v="716211"/>
    <n v="7"/>
    <x v="32"/>
    <x v="32"/>
    <s v="CIEP COMPOSITOR DONGA"/>
    <s v="Municipal"/>
    <s v="Urbana"/>
    <n v="1619507"/>
    <n v="171"/>
    <x v="0"/>
    <s v="Regular"/>
    <s v="Noite"/>
    <n v="2012066104509"/>
    <m/>
    <s v="FLAVIANA DA SILVA"/>
    <d v="1974-03-19T00:00:00"/>
    <s v="Feminino"/>
    <s v="Sem Deficiência"/>
    <s v="FRANCISCO MANOEL DA SILVA"/>
    <s v="MARIA JOSE DA CONCEIÇÃO"/>
    <x v="0"/>
    <s v="Parda"/>
  </r>
  <r>
    <n v="625701"/>
    <n v="6"/>
    <x v="101"/>
    <x v="101"/>
    <s v="CENTRO DE EDUCAÇÃO DE JOVENS E ADULTOS CEJA - ACARI"/>
    <s v="Municipal"/>
    <s v="Urbana"/>
    <n v="1608510"/>
    <n v="273"/>
    <x v="0"/>
    <s v="Regular"/>
    <s v="Noite"/>
    <n v="2023157700525"/>
    <m/>
    <s v="MARIA DE FÁTIMA SOARES DA SILVA"/>
    <d v="1958-03-31T00:00:00"/>
    <s v="Feminino"/>
    <s v="Sem Deficiência"/>
    <s v="MARIA DE LOURDES FELIX"/>
    <s v="GILVANDO SOARES DA SILVA"/>
    <x v="1"/>
    <s v="Branca"/>
  </r>
  <r>
    <n v="312014"/>
    <n v="3"/>
    <x v="1"/>
    <x v="1"/>
    <s v="EM NEREU SAMPAIO"/>
    <s v="Municipal"/>
    <s v="Urbana"/>
    <n v="1616963"/>
    <n v="171"/>
    <x v="0"/>
    <s v="Regular"/>
    <s v="Noite"/>
    <n v="2017018400358"/>
    <m/>
    <s v="REGINA DE SANTANA NASCIMENTO"/>
    <d v="1958-10-18T00:00:00"/>
    <s v="Feminino"/>
    <s v="Sem Deficiência"/>
    <s v="ANTONIO BELO DE SANTANA"/>
    <s v="ANTONIA MARIA DE SANTANA"/>
    <x v="1"/>
    <s v="Parda"/>
  </r>
  <r>
    <n v="716205"/>
    <n v="7"/>
    <x v="76"/>
    <x v="76"/>
    <s v="CIEP RUBENS PAIVA"/>
    <s v="Municipal"/>
    <s v="Urbana"/>
    <n v="1613253"/>
    <n v="171"/>
    <x v="0"/>
    <s v="Regular"/>
    <s v="Noite"/>
    <n v="2011066151436"/>
    <m/>
    <s v="JOSCÉLIA JOSE DE SOUSA"/>
    <d v="1975-04-11T00:00:00"/>
    <s v="Feminino"/>
    <s v="Sem Deficiência"/>
    <s v="JOSÉ JOÃO DE SOUSA"/>
    <s v="MARIA DA LUZ PEREIRA"/>
    <x v="0"/>
    <s v="Branca"/>
  </r>
  <r>
    <n v="625005"/>
    <n v="6"/>
    <x v="57"/>
    <x v="57"/>
    <s v="EM CHARLES ANDERSON WEAVER"/>
    <s v="Municipal"/>
    <s v="Urbana"/>
    <n v="1605114"/>
    <n v="171"/>
    <x v="0"/>
    <s v="Regular"/>
    <s v="Noite"/>
    <n v="2003058102803"/>
    <m/>
    <s v="MARIA EUNICE DE AQUINO SANTOS"/>
    <d v="1981-09-01T00:00:00"/>
    <s v="Feminino"/>
    <s v="Sem Deficiência"/>
    <s v="JOSÉ DE NAZARENO PEREIRA DOS SANTOS"/>
    <s v="MARGARIDA TOMAZ DE AQUINO"/>
    <x v="0"/>
    <s v="Parda"/>
  </r>
  <r>
    <n v="208501"/>
    <n v="2"/>
    <x v="78"/>
    <x v="78"/>
    <s v="CIEP SAMUEL WAINER"/>
    <s v="Municipal"/>
    <s v="Urbana"/>
    <n v="1609307"/>
    <n v="171"/>
    <x v="0"/>
    <s v="Regular"/>
    <s v="Noite"/>
    <n v="2022013600193"/>
    <m/>
    <s v="SEBASTIÃO SILVA REZENDE"/>
    <d v="1978-01-20T00:00:00"/>
    <s v="Masculino"/>
    <s v="Sem Deficiência"/>
    <s v="PAULO CESAR REZENDE"/>
    <s v="MARLI SILVA REZENDE"/>
    <x v="0"/>
    <s v="Preta"/>
  </r>
  <r>
    <n v="1019013"/>
    <n v="10"/>
    <x v="39"/>
    <x v="39"/>
    <s v="EM BENTO DO AMARAL COUTINHO"/>
    <s v="Municipal"/>
    <s v="Urbana"/>
    <n v="1612833"/>
    <n v="172"/>
    <x v="0"/>
    <s v="Regular"/>
    <s v="Noite"/>
    <n v="2018095300638"/>
    <m/>
    <s v="WAGNER ANDRADE QUEIROZ"/>
    <d v="1993-05-21T00:00:00"/>
    <s v="Masculino"/>
    <s v="Sem Deficiência"/>
    <s v="SÔNIA ALVES DE ANDRADE"/>
    <s v="ROGÉRIO MARIA QUEIROZ"/>
    <x v="0"/>
    <s v="Branca"/>
  </r>
  <r>
    <n v="724502"/>
    <n v="7"/>
    <x v="52"/>
    <x v="52"/>
    <s v="CIEP MARGARET MEE"/>
    <s v="Municipal"/>
    <s v="Urbana"/>
    <n v="1617120"/>
    <n v="172"/>
    <x v="0"/>
    <s v="Regular"/>
    <s v="Noite"/>
    <n v="2013069000877"/>
    <m/>
    <s v="ZELIA DA SILVA BARBOSA"/>
    <d v="1966-09-09T00:00:00"/>
    <s v="Feminino"/>
    <s v="Sem Deficiência"/>
    <s v="MARIA SEVERINA DA SILBA"/>
    <s v="MANOEL PEDRO BARBOSA"/>
    <x v="0"/>
    <s v="Parda"/>
  </r>
  <r>
    <n v="514015"/>
    <n v="5"/>
    <x v="70"/>
    <x v="70"/>
    <s v="EM BARCELONA"/>
    <s v="Municipal"/>
    <s v="Urbana"/>
    <n v="1613978"/>
    <n v="171"/>
    <x v="0"/>
    <s v="Regular"/>
    <s v="Noite"/>
    <n v="2011032802671"/>
    <m/>
    <s v="LEONARDO DA SILVA BATISTA"/>
    <d v="2001-01-12T00:00:00"/>
    <s v="Masculino"/>
    <s v=" Deficiência intelectual"/>
    <s v="JOSÉ GLICERIO BATISTA"/>
    <s v="JAQUELINE SUELI BRITO DA SILVA"/>
    <x v="0"/>
    <s v="Parda"/>
  </r>
  <r>
    <n v="716501"/>
    <n v="7"/>
    <x v="75"/>
    <x v="75"/>
    <s v="CIEP CARLOS DRUMOND DE ANDRADE"/>
    <s v="Municipal"/>
    <s v="Urbana"/>
    <n v="1616693"/>
    <n v="172"/>
    <x v="0"/>
    <s v="Regular"/>
    <s v="Noite"/>
    <n v="2023066200252"/>
    <m/>
    <s v="REGINA MARTINS INACIO"/>
    <d v="1976-08-27T00:00:00"/>
    <s v="Feminino"/>
    <s v="Sem Deficiência"/>
    <s v="IZAIR JOSE INACIO"/>
    <s v="JOANA MARTINS DOS SANTOS"/>
    <x v="0"/>
    <s v="Parda"/>
  </r>
  <r>
    <n v="312031"/>
    <n v="3"/>
    <x v="66"/>
    <x v="66"/>
    <s v="EM EURICO SALLES"/>
    <s v="Municipal"/>
    <s v="Urbana"/>
    <n v="1612131"/>
    <n v="171"/>
    <x v="0"/>
    <s v="Regular"/>
    <s v="Noite"/>
    <n v="2011020401219"/>
    <m/>
    <s v="PATRICK DE OLIVEIRA RODRIGUES PEREIRA"/>
    <d v="2006-03-02T00:00:00"/>
    <s v="Masculino"/>
    <s v="Sem Deficiência"/>
    <s v="MAURICIO DA SILVA OLIVEIRA PEREIRA"/>
    <s v="LUCIANA DE OLIVEIRA RODRIGUES"/>
    <x v="1"/>
    <s v="Parda"/>
  </r>
  <r>
    <n v="1019047"/>
    <n v="10"/>
    <x v="50"/>
    <x v="50"/>
    <s v="EM JOAQUIM DA SILVA GOMES"/>
    <s v="Municipal"/>
    <s v="Urbana"/>
    <n v="1598927"/>
    <n v="172"/>
    <x v="0"/>
    <s v="Regular"/>
    <s v="Noite"/>
    <n v="2004100707087"/>
    <m/>
    <s v="ELISABETE SILVA SALES"/>
    <d v="1974-07-16T00:00:00"/>
    <s v="Feminino"/>
    <s v="Sem Deficiência"/>
    <s v="JOSE FRANCISCO DE SALES"/>
    <s v="ROSALINA MARIA DA SILVA MORAES"/>
    <x v="2"/>
    <s v="Pard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23093400194"/>
    <m/>
    <s v="CATIA CRISTINA GONZAGA DA SILVA"/>
    <d v="1968-10-04T00:00:00"/>
    <s v="Feminino"/>
    <s v="Sem Deficiência"/>
    <s v="OLAVO GONZAGA DA SILVA"/>
    <s v="MARIA JOSÉ PEREIRA DOS SANTOS"/>
    <x v="0"/>
    <s v="Parda"/>
  </r>
  <r>
    <n v="431502"/>
    <n v="4"/>
    <x v="11"/>
    <x v="11"/>
    <s v="CIEP GRACILIANO RAMOS"/>
    <s v="Municipal"/>
    <s v="Urbana"/>
    <n v="1622393"/>
    <n v="171"/>
    <x v="0"/>
    <s v="Regular"/>
    <s v="Noite"/>
    <n v="2023036000697"/>
    <m/>
    <s v="ANA PAULA SILVA DE LIMA"/>
    <d v="1989-01-13T00:00:00"/>
    <s v="Feminino"/>
    <s v="Sem Deficiência"/>
    <s v="JORGE CORREIA DE LIMA"/>
    <s v="MARIA DA CONCEIÇÃO FERREIRA DA SILVA"/>
    <x v="1"/>
    <s v="Parda"/>
  </r>
  <r>
    <n v="1120019"/>
    <n v="11"/>
    <x v="37"/>
    <x v="37"/>
    <s v="EM RODRIGO OTÁVIO"/>
    <s v="Municipal"/>
    <s v="Urbana"/>
    <n v="1620849"/>
    <n v="171"/>
    <x v="0"/>
    <s v="Regular"/>
    <s v="Noite"/>
    <n v="2023037900195"/>
    <m/>
    <s v="JONILSON DE AVELINO FERREIRA"/>
    <d v="1983-04-13T00:00:00"/>
    <s v="Masculino"/>
    <s v="Sem Deficiência"/>
    <s v="JOVENTINO FERREIRA"/>
    <s v="ROSA MARIA DE AVELINO"/>
    <x v="0"/>
    <s v="Não declarada"/>
  </r>
  <r>
    <n v="515030"/>
    <n v="5"/>
    <x v="90"/>
    <x v="90"/>
    <s v="EM IRINEU MARINHO"/>
    <s v="Municipal"/>
    <s v="Urbana"/>
    <n v="1601761"/>
    <n v="171"/>
    <x v="0"/>
    <s v="Regular"/>
    <s v="Noite"/>
    <n v="2023047500319"/>
    <m/>
    <s v="MARIA DE LOURDES LIMA RODRIGUES"/>
    <d v="1952-04-28T00:00:00"/>
    <s v="Feminino"/>
    <s v="Sem Deficiência"/>
    <s v="JOSÉ GOMES DE LIMA"/>
    <s v="MARIA MARTINS DE LIMA"/>
    <x v="0"/>
    <s v="Branca"/>
  </r>
  <r>
    <n v="1120502"/>
    <n v="11"/>
    <x v="3"/>
    <x v="3"/>
    <s v="CIEP JOÃO MANGABEIRA"/>
    <s v="Municipal"/>
    <s v="Urbana"/>
    <n v="1604964"/>
    <n v="171"/>
    <x v="0"/>
    <s v="Regular"/>
    <s v="Noite"/>
    <n v="2006039302937"/>
    <m/>
    <s v="PAULO ALBINO DA SILVA MORAES"/>
    <d v="1962-10-23T00:00:00"/>
    <s v="Masculino"/>
    <s v="Sem Deficiência"/>
    <s v="GRATAN MORAES"/>
    <s v="LUIZA ALBINO DA SILVA"/>
    <x v="0"/>
    <s v="Não declarada"/>
  </r>
  <r>
    <n v="1120019"/>
    <n v="11"/>
    <x v="37"/>
    <x v="37"/>
    <s v="EM RODRIGO OTÁVIO"/>
    <s v="Municipal"/>
    <s v="Urbana"/>
    <n v="1620849"/>
    <n v="171"/>
    <x v="0"/>
    <s v="Regular"/>
    <s v="Noite"/>
    <n v="2022037900626"/>
    <m/>
    <s v="ALCIDIA NETO DA SILVA"/>
    <d v="1967-10-22T00:00:00"/>
    <s v="Feminino"/>
    <s v="Sem Deficiência"/>
    <s v="FELIPE NETO DA SILVA"/>
    <s v="CIDÁLIA JOSÉ FRAZÃO DA SILVA"/>
    <x v="2"/>
    <s v="Não declarada"/>
  </r>
  <r>
    <n v="514015"/>
    <n v="5"/>
    <x v="70"/>
    <x v="70"/>
    <s v="EM BARCELONA"/>
    <s v="Municipal"/>
    <s v="Urbana"/>
    <n v="1613978"/>
    <n v="171"/>
    <x v="0"/>
    <s v="Regular"/>
    <s v="Noite"/>
    <n v="2013042302708"/>
    <m/>
    <s v="UZIENE LIMA DE BULHÕES"/>
    <d v="1966-04-19T00:00:00"/>
    <s v="Feminino"/>
    <s v="Sem Deficiência"/>
    <s v="MANUEL SEVERINO DE LIMA"/>
    <s v="SEVERINA SABINO DE LIMA"/>
    <x v="0"/>
    <s v="Parda"/>
  </r>
  <r>
    <n v="410018"/>
    <n v="4"/>
    <x v="87"/>
    <x v="87"/>
    <s v="EM BERLIM"/>
    <s v="Municipal"/>
    <s v="Urbana"/>
    <n v="1613811"/>
    <n v="171"/>
    <x v="0"/>
    <s v="Regular"/>
    <s v="Noite"/>
    <n v="2020029100024"/>
    <m/>
    <s v="ALEX DOS SANTOS ALVES MIRANDA"/>
    <d v="1978-08-19T00:00:00"/>
    <s v="Masculino"/>
    <s v="Sem Deficiência"/>
    <s v="PAULO ALVES MIRANDA"/>
    <s v="ELIZETE DOS SANTOS ALVES MIRANDA"/>
    <x v="0"/>
    <s v="Parda"/>
  </r>
  <r>
    <n v="1026008"/>
    <n v="10"/>
    <x v="43"/>
    <x v="43"/>
    <s v="EM ENGENHEIRO GASTÃO RANGEL"/>
    <s v="Municipal"/>
    <s v="Urbana"/>
    <n v="1613008"/>
    <n v="171"/>
    <x v="0"/>
    <s v="Regular"/>
    <s v="Noite"/>
    <n v="2023102400660"/>
    <m/>
    <s v="JOSÉ REIS SILVA DOS SANTOS"/>
    <d v="1967-02-02T00:00:00"/>
    <s v="Masculino"/>
    <s v="Sem Deficiência"/>
    <s v="MANOEL SERAFIM DOS SANTOS"/>
    <s v="ECI DA SILVA SANTOS"/>
    <x v="2"/>
    <s v="Parda"/>
  </r>
  <r>
    <n v="1120502"/>
    <n v="11"/>
    <x v="3"/>
    <x v="3"/>
    <s v="CIEP JOÃO MANGABEIRA"/>
    <s v="Municipal"/>
    <s v="Urbana"/>
    <n v="1604964"/>
    <n v="171"/>
    <x v="0"/>
    <s v="Regular"/>
    <s v="Noite"/>
    <n v="2023039350605"/>
    <m/>
    <s v="JORGE MANOEL DOS SANTOS"/>
    <d v="1951-05-27T00:00:00"/>
    <s v="Masculino"/>
    <s v="Sem Deficiência"/>
    <s v="ANTÔNIO MANOEL FILHO"/>
    <s v="MARIA DE LOURDES DOS SANTOS"/>
    <x v="0"/>
    <s v="Preta"/>
  </r>
  <r>
    <n v="622007"/>
    <n v="6"/>
    <x v="13"/>
    <x v="13"/>
    <s v="EM ALEXANDRE FARAH"/>
    <s v="Municipal"/>
    <s v="Urbana"/>
    <n v="1599780"/>
    <n v="171"/>
    <x v="0"/>
    <s v="Regular"/>
    <s v="Noite"/>
    <n v="2023051800151"/>
    <m/>
    <s v="ANA FLAVIA PEREIRA DA COSTA"/>
    <d v="1986-02-16T00:00:00"/>
    <s v="Feminino"/>
    <s v="Sem Deficiência"/>
    <s v="MARILENE FONSECA PEREIRA"/>
    <s v="EDILSON TEIXEIRA DA COSTA"/>
    <x v="0"/>
    <s v="Parda"/>
  </r>
  <r>
    <n v="833031"/>
    <n v="8"/>
    <x v="21"/>
    <x v="21"/>
    <s v="EM TASSO DA SILVEIRA"/>
    <s v="Municipal"/>
    <s v="Urbana"/>
    <n v="1605926"/>
    <n v="171"/>
    <x v="0"/>
    <s v="Regular"/>
    <s v="Noite"/>
    <n v="2007081402675"/>
    <m/>
    <s v="BRUNA RIBEIRO DA SILVA"/>
    <d v="1997-05-11T00:00:00"/>
    <s v="Feminino"/>
    <s v="Sem Deficiência"/>
    <s v="FRANCISCO CAMELO DA SILVA"/>
    <s v="CELIA RIBEIRO DA SILVA"/>
    <x v="0"/>
    <s v="Branca"/>
  </r>
  <r>
    <n v="312014"/>
    <n v="3"/>
    <x v="1"/>
    <x v="1"/>
    <s v="EM NEREU SAMPAIO"/>
    <s v="Municipal"/>
    <s v="Urbana"/>
    <n v="1616963"/>
    <n v="171"/>
    <x v="0"/>
    <s v="Regular"/>
    <s v="Noite"/>
    <n v="2003018404566"/>
    <m/>
    <s v="MARIA OLIVEIRA DE CARVALHO"/>
    <d v="1960-09-21T00:00:00"/>
    <s v="Feminino"/>
    <s v="Sem Deficiência"/>
    <s v="BERNARDINO ANICETO DE CARVALHO"/>
    <s v="OSANA MARTINS DE OLIVEIRA"/>
    <x v="2"/>
    <s v="Parda"/>
  </r>
  <r>
    <n v="514009"/>
    <n v="5"/>
    <x v="108"/>
    <x v="108"/>
    <s v="EM MATO GROSSO"/>
    <s v="Municipal"/>
    <s v="Urbana"/>
    <n v="1609889"/>
    <n v="171"/>
    <x v="0"/>
    <s v="Regular"/>
    <s v="Manhã"/>
    <n v="2016041750019"/>
    <m/>
    <s v="GABRIEL RAFAEL DE SOUSA"/>
    <d v="2004-06-30T00:00:00"/>
    <s v="Masculino"/>
    <s v=" Deficiência intelectual"/>
    <s v="ARTUR JOAQUIM RAFAEL DE SOUSA"/>
    <s v="ROSEMERI FERREIRA DE SOUSA"/>
    <x v="0"/>
    <s v="Branca"/>
  </r>
  <r>
    <n v="410012"/>
    <n v="4"/>
    <x v="27"/>
    <x v="27"/>
    <s v="EM CLOTILDE GUIMARÃES"/>
    <s v="Municipal"/>
    <s v="Urbana"/>
    <n v="1604412"/>
    <n v="271"/>
    <x v="0"/>
    <s v="Regular"/>
    <s v="Manhã"/>
    <n v="2019030100365"/>
    <m/>
    <s v="MARIA JOSÉ VERAS ZACARIAS NASCIMENTO"/>
    <d v="1974-09-24T00:00:00"/>
    <s v="Feminino"/>
    <s v="Sem Deficiência"/>
    <s v="PEDRO ZACARIAS SOBRINHO"/>
    <s v="ANTONIA VERAS ZACARIAS"/>
    <x v="1"/>
    <s v="Branca"/>
  </r>
  <r>
    <n v="430701"/>
    <n v="4"/>
    <x v="19"/>
    <x v="19"/>
    <s v="CENTRO DE EDUCAÇÃO DE JOVENS E ADULTOS CEJA - MARÉ"/>
    <s v="Municipal"/>
    <s v="Urbana"/>
    <n v="1616766"/>
    <n v="273"/>
    <x v="0"/>
    <s v="Regular"/>
    <s v="Noite"/>
    <n v="2023143600272"/>
    <m/>
    <s v="ADÉLIA VIEIRA DA SILVA"/>
    <d v="1960-01-13T00:00:00"/>
    <s v="Feminino"/>
    <s v="Sem Deficiência"/>
    <s v="EUCLIDES VIEIRA DE ALMEIDA"/>
    <s v="GERCINA RITA A SILVA ALMEIDA"/>
    <x v="0"/>
    <s v="Preta"/>
  </r>
  <r>
    <n v="1026008"/>
    <n v="10"/>
    <x v="43"/>
    <x v="43"/>
    <s v="EM ENGENHEIRO GASTÃO RANGEL"/>
    <s v="Municipal"/>
    <s v="Urbana"/>
    <n v="1613008"/>
    <n v="171"/>
    <x v="0"/>
    <s v="Regular"/>
    <s v="Noite"/>
    <n v="2013103403304"/>
    <m/>
    <s v="IAN SANTOS LINS DOS SANTOS"/>
    <d v="2007-04-10T00:00:00"/>
    <s v="Masculino"/>
    <s v="Sem Deficiência"/>
    <s v="ANTONIO LINS DOS SANTOS"/>
    <s v="DAMIANA DOS SANTOS"/>
    <x v="0"/>
    <s v="Preta"/>
  </r>
  <r>
    <n v="410018"/>
    <n v="4"/>
    <x v="87"/>
    <x v="87"/>
    <s v="EM BERLIM"/>
    <s v="Municipal"/>
    <s v="Urbana"/>
    <n v="1613811"/>
    <n v="171"/>
    <x v="0"/>
    <s v="Regular"/>
    <s v="Noite"/>
    <n v="2019102480223"/>
    <m/>
    <s v="RODRIGO OLIVEIRA LEAL"/>
    <d v="1986-03-11T00:00:00"/>
    <s v="Masculino"/>
    <s v="Sem Deficiência"/>
    <s v="JOSE ANTONIO DIAS LEAL"/>
    <s v="RITA DE CASSIA OLIVEIRA DANIEL"/>
    <x v="0"/>
    <s v="Sem Informação"/>
  </r>
  <r>
    <n v="724022"/>
    <n v="7"/>
    <x v="56"/>
    <x v="56"/>
    <s v="EM COMUNIDADE DE VARGEM GRANDE"/>
    <s v="Municipal"/>
    <s v="Urbana"/>
    <n v="1605595"/>
    <n v="171"/>
    <x v="0"/>
    <s v="Regular"/>
    <s v="Noite"/>
    <n v="2020069450191"/>
    <m/>
    <s v="ADRIANO ROCHA DA TRINDADE"/>
    <d v="2005-03-16T00:00:00"/>
    <s v="Masculino"/>
    <s v="Sem Deficiência"/>
    <s v="ROSILENE NUNES  DA ROCHA"/>
    <s v="ADÃO JUREMA DA TRINDADE"/>
    <x v="0"/>
    <s v="Branca"/>
  </r>
  <r>
    <n v="817027"/>
    <n v="8"/>
    <x v="24"/>
    <x v="24"/>
    <s v="EM HENRIQUE DE MAGALHÃES"/>
    <s v="Municipal"/>
    <s v="Urbana"/>
    <n v="1608367"/>
    <n v="171"/>
    <x v="0"/>
    <s v="Regular"/>
    <s v="Noite"/>
    <n v="2008072104118"/>
    <m/>
    <s v="FÁTIMA DE OLIVEIRA"/>
    <d v="1957-02-08T00:00:00"/>
    <s v="Feminino"/>
    <s v="Sem Deficiência"/>
    <s v="OCTAVIO DE OLIVEIRA FILHO"/>
    <s v="MARIA ANTONIA DE SOUZA"/>
    <x v="0"/>
    <s v="Parda"/>
  </r>
  <r>
    <n v="312014"/>
    <n v="3"/>
    <x v="1"/>
    <x v="1"/>
    <s v="EM NEREU SAMPAIO"/>
    <s v="Municipal"/>
    <s v="Urbana"/>
    <n v="1616963"/>
    <n v="171"/>
    <x v="0"/>
    <s v="Regular"/>
    <s v="Noite"/>
    <n v="2023018400093"/>
    <m/>
    <s v="ANTONIO MANOEL DA SILVA JUNIOR"/>
    <d v="1984-07-06T00:00:00"/>
    <s v="Masculino"/>
    <s v="Sem Deficiência"/>
    <s v="ANTONIO MANOEL DA SILVA"/>
    <s v="MARIA ELIZABETE GONÇALVES DA SILVA"/>
    <x v="2"/>
    <s v="Parda"/>
  </r>
  <r>
    <n v="410501"/>
    <n v="4"/>
    <x v="64"/>
    <x v="64"/>
    <s v="CIEP JUSCELINO KUBITSCHEK"/>
    <s v="Municipal"/>
    <s v="Urbana"/>
    <n v="1614339"/>
    <n v="171"/>
    <x v="0"/>
    <s v="Regular"/>
    <s v="Noite"/>
    <n v="2023030000237"/>
    <m/>
    <s v="LUZINETE ELIAS FRANCISCO"/>
    <d v="1980-04-01T00:00:00"/>
    <s v="Feminino"/>
    <s v="Sem Deficiência"/>
    <s v="JOSÉ ELIAS FRANCISCO"/>
    <s v="MARIA JONEIDE SOARES DA SILVA"/>
    <x v="1"/>
    <s v="Branca"/>
  </r>
  <r>
    <n v="312022"/>
    <n v="3"/>
    <x v="61"/>
    <x v="61"/>
    <s v="EM RUBENS BERARDO"/>
    <s v="Municipal"/>
    <s v="Urbana"/>
    <n v="1616255"/>
    <n v="172"/>
    <x v="0"/>
    <s v="Regular"/>
    <s v="Noite"/>
    <n v="2023019200250"/>
    <m/>
    <s v="GUILHERME CRUZ SILVA"/>
    <d v="2007-11-22T00:00:00"/>
    <s v="Masculino"/>
    <s v="Sem Deficiência"/>
    <s v="NÃO DECLARADO"/>
    <s v="NEILMA DA CRUZ SILVA"/>
    <x v="0"/>
    <s v="Preta"/>
  </r>
  <r>
    <n v="312002"/>
    <n v="3"/>
    <x v="58"/>
    <x v="58"/>
    <s v="EM ALCIDE DE GASPERI"/>
    <s v="Municipal"/>
    <s v="Urbana"/>
    <n v="1613402"/>
    <n v="171"/>
    <x v="0"/>
    <s v="Regular"/>
    <s v="Noite"/>
    <n v="2023017200104"/>
    <m/>
    <s v="JOANICE OLIVEIRA DOS SANTOS "/>
    <d v="1971-12-09T00:00:00"/>
    <s v="Feminino"/>
    <s v="Sem Deficiência"/>
    <s v="JOSÉ BENICIO SOARES DOS SANTOS "/>
    <s v="ADELVINA XAVIER DE OLIVEIRA "/>
    <x v="0"/>
    <s v="Branca"/>
  </r>
  <r>
    <n v="107001"/>
    <n v="1"/>
    <x v="73"/>
    <x v="73"/>
    <s v="EM GONÇALVES DIAS"/>
    <s v="Municipal"/>
    <s v="Urbana"/>
    <n v="1606872"/>
    <n v="171"/>
    <x v="0"/>
    <s v="Regular"/>
    <s v="Noite"/>
    <n v="2022003300049"/>
    <m/>
    <s v="MARIA BERNADETE DA SILVA COSTA"/>
    <d v="1980-02-15T00:00:00"/>
    <s v="Feminino"/>
    <s v="Sem Deficiência"/>
    <s v="CICERO BARBOSA DA COSTA"/>
    <s v="INACIA MARIA DA SILVA"/>
    <x v="0"/>
    <s v="Preta"/>
  </r>
  <r>
    <n v="514015"/>
    <n v="5"/>
    <x v="70"/>
    <x v="70"/>
    <s v="EM BARCELONA"/>
    <s v="Municipal"/>
    <s v="Urbana"/>
    <n v="1613978"/>
    <n v="171"/>
    <x v="0"/>
    <s v="Regular"/>
    <s v="Noite"/>
    <n v="2002043102944"/>
    <m/>
    <s v="JÉSSICA MORAES VARELLA"/>
    <d v="1992-12-27T00:00:00"/>
    <s v="Feminino"/>
    <s v=" Deficiência intelectual"/>
    <s v="ANTONIO RODRIGUES VARELLA"/>
    <s v="SUELY MORAES VARELLA"/>
    <x v="0"/>
    <s v="Parda"/>
  </r>
  <r>
    <n v="209026"/>
    <n v="2"/>
    <x v="41"/>
    <x v="41"/>
    <s v="EM PROFESSOR LOURENÇO FILHO"/>
    <s v="Municipal"/>
    <s v="Urbana"/>
    <n v="1622825"/>
    <n v="171"/>
    <x v="0"/>
    <s v="Regular"/>
    <s v="Noite"/>
    <n v="2013070701689"/>
    <m/>
    <s v="LUCAS ULISSES DE PAULO"/>
    <d v="2008-03-16T00:00:00"/>
    <s v="Masculino"/>
    <s v="Sem Deficiência"/>
    <s v="JULIO DE PAULO NETO"/>
    <s v="ISABELA ULISSES DA SILVA"/>
    <x v="1"/>
    <s v="Preta"/>
  </r>
  <r>
    <n v="817502"/>
    <n v="8"/>
    <x v="48"/>
    <x v="48"/>
    <s v="CIEP PROFESSORA CÉLIA MARTINS MENNA BARRETO"/>
    <s v="Municipal"/>
    <s v="Urbana"/>
    <n v="1598780"/>
    <n v="171"/>
    <x v="0"/>
    <s v="Regular"/>
    <s v="Noite"/>
    <n v="2008082703022"/>
    <m/>
    <s v="VÂNIA MARIA GOES DE CARVALHO"/>
    <d v="1975-04-18T00:00:00"/>
    <s v="Feminino"/>
    <s v="Sem Deficiência"/>
    <s v="FRANCISCO LEONIDAS DE CARVALHO"/>
    <s v="MARIA DO SOCORRO GOES DE CARVALHO"/>
    <x v="0"/>
    <s v="Branca"/>
  </r>
  <r>
    <n v="102505"/>
    <n v="1"/>
    <x v="30"/>
    <x v="30"/>
    <s v="CIEP JOSÉ PEDRO VARELA"/>
    <s v="Municipal"/>
    <s v="Urbana"/>
    <n v="1613578"/>
    <n v="171"/>
    <x v="0"/>
    <s v="Regular"/>
    <s v="Noite"/>
    <n v="2023002400226"/>
    <m/>
    <s v="DAIANA MARGARIDA RUAS MONTEIRO"/>
    <d v="1987-03-19T00:00:00"/>
    <s v="Feminino"/>
    <s v="Sem Deficiência"/>
    <s v="WANDERLEY RUAS MONTEIRO"/>
    <s v="SEBASTIANA DA SILVA BARBOSA"/>
    <x v="0"/>
    <s v="Branca"/>
  </r>
  <r>
    <n v="515052"/>
    <n v="5"/>
    <x v="81"/>
    <x v="81"/>
    <s v="EM AZEVEDO JUNIOR"/>
    <s v="Municipal"/>
    <s v="Urbana"/>
    <n v="1614949"/>
    <n v="171"/>
    <x v="0"/>
    <s v="Regular"/>
    <s v="Noite"/>
    <n v="2021049700084"/>
    <m/>
    <s v="DENISE DA ROCHA FERREIRA"/>
    <d v="1968-05-11T00:00:00"/>
    <s v="Feminino"/>
    <s v="Sem Deficiência"/>
    <s v="GILBERTO FERREIRA"/>
    <s v="MARIA DE LOURDES DA ROCHA"/>
    <x v="0"/>
    <s v="Parda"/>
  </r>
  <r>
    <n v="204501"/>
    <n v="2"/>
    <x v="79"/>
    <x v="79"/>
    <s v="CIEP PRESIDENTE TANCREDO NEVES"/>
    <s v="Municipal"/>
    <s v="Urbana"/>
    <n v="1611258"/>
    <n v="171"/>
    <x v="0"/>
    <s v="Regular"/>
    <s v="Noite"/>
    <n v="2022007400811"/>
    <m/>
    <s v="ALMIR DE PAIVA SOUSA"/>
    <d v="1957-08-21T00:00:00"/>
    <s v="Masculino"/>
    <s v="Sem Deficiência"/>
    <s v="TEREZINHA DE PAIVA SOUSA"/>
    <s v="OSCAR JOAQUIM DE SOUSA"/>
    <x v="0"/>
    <s v="Não declarada"/>
  </r>
  <r>
    <n v="514015"/>
    <n v="5"/>
    <x v="70"/>
    <x v="70"/>
    <s v="EM BARCELONA"/>
    <s v="Municipal"/>
    <s v="Urbana"/>
    <n v="1613978"/>
    <n v="171"/>
    <x v="0"/>
    <s v="Regular"/>
    <s v="Noite"/>
    <n v="2023042300141"/>
    <m/>
    <s v="SHEILA ROSA ROCHA"/>
    <d v="1956-03-03T00:00:00"/>
    <s v="Feminino"/>
    <s v="Sem Deficiência"/>
    <s v="SEBASTIÃO ROCHA"/>
    <s v="IONE DA ROSA ROCHA"/>
    <x v="0"/>
    <s v="Branca"/>
  </r>
  <r>
    <n v="313051"/>
    <n v="3"/>
    <x v="60"/>
    <x v="60"/>
    <s v="EM ALAGOAS"/>
    <s v="Municipal"/>
    <s v="Urbana"/>
    <n v="1618845"/>
    <n v="171"/>
    <x v="0"/>
    <s v="Regular"/>
    <s v="Noite"/>
    <n v="2022026501008"/>
    <m/>
    <s v="ANTONIO NERY PORTELA"/>
    <d v="1976-12-21T00:00:00"/>
    <s v="Masculino"/>
    <s v="Sem Deficiência"/>
    <s v="TOMAZ RODRIGUES PORTELA"/>
    <s v="MARIA SOCORRO NERI PORTELA"/>
    <x v="0"/>
    <s v="Branca"/>
  </r>
  <r>
    <n v="817064"/>
    <n v="8"/>
    <x v="7"/>
    <x v="7"/>
    <s v="EM MARIETA DA CUNHA DA SILVA"/>
    <s v="Municipal"/>
    <s v="Urbana"/>
    <n v="1610179"/>
    <n v="171"/>
    <x v="0"/>
    <s v="Regular"/>
    <s v="Noite"/>
    <n v="2023072100086"/>
    <m/>
    <s v="VIVIANE CASTRO DA SILVA"/>
    <d v="1978-03-23T00:00:00"/>
    <s v="Feminino"/>
    <s v="Sem Deficiência"/>
    <s v="ANTONIO CASSIMIRO DA SILVA"/>
    <s v="MARIA DO LIVRAMENTO CASTRO DA SILVA"/>
    <x v="0"/>
    <s v="Branca"/>
  </r>
  <r>
    <n v="312022"/>
    <n v="3"/>
    <x v="61"/>
    <x v="61"/>
    <s v="EM RUBENS BERARDO"/>
    <s v="Municipal"/>
    <s v="Urbana"/>
    <n v="1616254"/>
    <n v="171"/>
    <x v="0"/>
    <s v="Regular"/>
    <s v="Noite"/>
    <n v="2009019203733"/>
    <m/>
    <s v="PALMIRA NASCIMENTO DOS SANTOS"/>
    <d v="1975-11-22T00:00:00"/>
    <s v="Feminino"/>
    <s v="Sem Deficiência"/>
    <s v="MANOEL DE JESUS SANTOS"/>
    <s v="MARIA MADALENA CORDEIRO DO NASCIMENTO"/>
    <x v="0"/>
    <s v="Parda"/>
  </r>
  <r>
    <n v="1019210"/>
    <n v="10"/>
    <x v="45"/>
    <x v="45"/>
    <s v="CIEP ALBERTO PASQUALINE"/>
    <s v="Municipal"/>
    <s v="Urbana"/>
    <n v="1599999"/>
    <n v="171"/>
    <x v="0"/>
    <s v="Regular"/>
    <s v="Noite"/>
    <n v="2014100800432"/>
    <m/>
    <s v="FRANCISCA DE ASSIS COSME FERREIRA"/>
    <d v="1960-11-10T00:00:00"/>
    <s v="Feminino"/>
    <s v="Sem Deficiência"/>
    <s v="JOÃO COSME DA SILVA"/>
    <s v="MARIA DA CONCEIÇÃO"/>
    <x v="0"/>
    <s v="Parda"/>
  </r>
  <r>
    <n v="716041"/>
    <n v="7"/>
    <x v="104"/>
    <x v="104"/>
    <s v="EM BARÃO DA TAQUARA"/>
    <s v="Municipal"/>
    <s v="Urbana"/>
    <n v="1613403"/>
    <n v="171"/>
    <x v="0"/>
    <s v="Regular"/>
    <s v="Tarde"/>
    <n v="2023062900250"/>
    <m/>
    <s v="GEORGETTE FREDERICO DE OLIVEIRA"/>
    <d v="1964-10-09T00:00:00"/>
    <s v="Feminino"/>
    <s v="Sem Deficiência"/>
    <s v="LEVY DE OLIVEIRA"/>
    <s v="GENY FREDERICO DE LIMA"/>
    <x v="2"/>
    <s v="Parda"/>
  </r>
  <r>
    <n v="918041"/>
    <n v="9"/>
    <x v="59"/>
    <x v="59"/>
    <s v="EM ANTONIA VARGAS CUQUEJO"/>
    <s v="Municipal"/>
    <s v="Urbana"/>
    <n v="1610785"/>
    <n v="171"/>
    <x v="0"/>
    <s v="Regular"/>
    <s v="Noite"/>
    <n v="2022088150888"/>
    <m/>
    <s v="MARCELO LEMOS DE CAMPOS"/>
    <d v="1970-02-05T00:00:00"/>
    <s v="Feminino"/>
    <s v="Sem Deficiência"/>
    <s v="JORGE DE CAMPOS"/>
    <s v="ARLETE LEMOS DE CAMPOS"/>
    <x v="0"/>
    <s v="Parda"/>
  </r>
  <r>
    <n v="313018"/>
    <n v="3"/>
    <x v="103"/>
    <x v="103"/>
    <s v="EM ISABEL MENDES"/>
    <s v="Municipal"/>
    <s v="Urbana"/>
    <n v="1613506"/>
    <n v="171"/>
    <x v="0"/>
    <s v="Regular"/>
    <s v="Noite"/>
    <n v="2023023200226"/>
    <m/>
    <s v="LUCIENE FERREIRA DE MORAIS"/>
    <d v="1969-01-15T00:00:00"/>
    <s v="Feminino"/>
    <s v="Sem Deficiência"/>
    <s v="SEBASTIÃO FERREIRA MORAIS"/>
    <s v="TERESINHA CLARA DE JESUS"/>
    <x v="0"/>
    <s v="Sem Informação"/>
  </r>
  <r>
    <n v="205003"/>
    <n v="2"/>
    <x v="51"/>
    <x v="51"/>
    <s v="EM DOUTOR CÍCERO PENNA"/>
    <s v="Municipal"/>
    <s v="Urbana"/>
    <n v="1623052"/>
    <n v="171"/>
    <x v="0"/>
    <s v="Regular"/>
    <s v="Noite"/>
    <n v="2022007800518"/>
    <m/>
    <s v="GENIVAL DE LIMA SILVA"/>
    <d v="1967-04-21T00:00:00"/>
    <s v="Masculino"/>
    <s v="Sem Deficiência"/>
    <s v="JOAQUIM DA SILVA"/>
    <s v="NEUZA ANA DE LIMA"/>
    <x v="0"/>
    <s v="Parda"/>
  </r>
  <r>
    <n v="411015"/>
    <n v="4"/>
    <x v="72"/>
    <x v="72"/>
    <s v="EM SUÍÇA"/>
    <s v="Municipal"/>
    <s v="Urbana"/>
    <n v="1601778"/>
    <n v="171"/>
    <x v="0"/>
    <s v="Regular"/>
    <s v="Noite"/>
    <n v="2011031901323"/>
    <m/>
    <s v="CARLA MARIA FERNANDES DOS SANTOS"/>
    <d v="2006-01-26T00:00:00"/>
    <s v="Feminino"/>
    <s v="Sem Deficiência"/>
    <s v="MANOEL CARLOS RIBEIRO DOS SANTOS"/>
    <s v="CÁTIA CILENE DOS SANTOS"/>
    <x v="0"/>
    <s v="Parda"/>
  </r>
  <r>
    <n v="206502"/>
    <n v="2"/>
    <x v="71"/>
    <x v="71"/>
    <s v="CIEP NAÇÃO RUBRO NEGRA"/>
    <s v="Municipal"/>
    <s v="Urbana"/>
    <n v="1623101"/>
    <n v="171"/>
    <x v="0"/>
    <s v="Regular"/>
    <s v="Noite"/>
    <n v="2023011200579"/>
    <m/>
    <s v="GENILSON GOMES DE SOUSA"/>
    <d v="1982-12-23T00:00:00"/>
    <s v="Masculino"/>
    <s v="Sem Deficiência"/>
    <s v="GONÇALO AMBROSIO DE SOUSA"/>
    <s v="LÚCIA GOMES DE SOUSA"/>
    <x v="1"/>
    <s v="Sem Informação"/>
  </r>
  <r>
    <n v="313051"/>
    <n v="3"/>
    <x v="60"/>
    <x v="60"/>
    <s v="EM ALAGOAS"/>
    <s v="Municipal"/>
    <s v="Urbana"/>
    <n v="1618845"/>
    <n v="171"/>
    <x v="0"/>
    <s v="Regular"/>
    <s v="Noite"/>
    <n v="2022026500842"/>
    <m/>
    <s v="FRANCISCO FERREIRA DA SILVA"/>
    <d v="1962-12-15T00:00:00"/>
    <s v="Masculino"/>
    <s v="Sem Deficiência"/>
    <s v="JOSE FERREIRA DA SILVA"/>
    <s v="ANA MARIA DO ESPIRITO SANTO"/>
    <x v="0"/>
    <s v="Parda"/>
  </r>
  <r>
    <n v="430201"/>
    <n v="4"/>
    <x v="0"/>
    <x v="0"/>
    <s v="CIEP MINISTRO GUSTAVO CAPANEMA"/>
    <s v="Municipal"/>
    <s v="Urbana"/>
    <n v="1612598"/>
    <n v="172"/>
    <x v="0"/>
    <s v="Regular"/>
    <s v="Noite"/>
    <n v="2021040300253"/>
    <m/>
    <s v="JOSÉ AUGUSTO GOMES PEREIRA"/>
    <d v="1971-02-03T00:00:00"/>
    <s v="Masculino"/>
    <s v="Sem Deficiência"/>
    <s v="SEVERINO RODRIGUES PEREIRA"/>
    <s v="AGRIPINA GOMES PEREIRA"/>
    <x v="0"/>
    <s v="Parda"/>
  </r>
  <r>
    <n v="208501"/>
    <n v="2"/>
    <x v="78"/>
    <x v="78"/>
    <s v="CIEP SAMUEL WAINER"/>
    <s v="Municipal"/>
    <s v="Urbana"/>
    <n v="1609307"/>
    <n v="171"/>
    <x v="0"/>
    <s v="Regular"/>
    <s v="Noite"/>
    <n v="2023013600329"/>
    <m/>
    <s v="MARIA LUIZA DE MORAES"/>
    <d v="1948-04-18T00:00:00"/>
    <s v="Feminino"/>
    <s v="Sem Deficiência"/>
    <s v="ESBELTO CELESTINO"/>
    <s v="MARIA DE LOURDES CELESTINO"/>
    <x v="1"/>
    <s v="Sem Informação"/>
  </r>
  <r>
    <n v="833031"/>
    <n v="8"/>
    <x v="21"/>
    <x v="21"/>
    <s v="EM TASSO DA SILVEIRA"/>
    <s v="Municipal"/>
    <s v="Urbana"/>
    <n v="1605926"/>
    <n v="171"/>
    <x v="0"/>
    <s v="Regular"/>
    <s v="Noite"/>
    <n v="2023080300021"/>
    <m/>
    <s v="ANDRESSA CARLA GONÇALVES JOAQUIM"/>
    <d v="1996-05-14T00:00:00"/>
    <s v="Feminino"/>
    <s v=" Deficiência intelectual"/>
    <s v="ANDRE DA SILVA JOAQUIM"/>
    <s v="ALESSANDRA CARLA DA CRUZ GONÇALVES"/>
    <x v="0"/>
    <s v="Parda"/>
  </r>
  <r>
    <n v="206014"/>
    <n v="2"/>
    <x v="99"/>
    <x v="99"/>
    <s v="EE MARLY FRÓES PEIXOTO"/>
    <s v="Municipal"/>
    <s v="Urbana"/>
    <n v="1604107"/>
    <n v="171"/>
    <x v="0"/>
    <s v="Regular"/>
    <s v="Manhã"/>
    <n v="2004009900023"/>
    <m/>
    <s v="MANUELA FIGUEIREDO E SOUZA"/>
    <d v="1992-07-15T00:00:00"/>
    <s v="Feminino"/>
    <s v=" Baixa visão"/>
    <s v="JOSÉ AUGUSTO DE SOUZA"/>
    <s v="AURELINA FIGUEIREDO E SOUZA"/>
    <x v="0"/>
    <s v="Branca"/>
  </r>
  <r>
    <n v="918041"/>
    <n v="9"/>
    <x v="59"/>
    <x v="59"/>
    <s v="EM ANTONIA VARGAS CUQUEJO"/>
    <s v="Municipal"/>
    <s v="Urbana"/>
    <n v="1610785"/>
    <n v="171"/>
    <x v="0"/>
    <s v="Regular"/>
    <s v="Noite"/>
    <n v="2020088150288"/>
    <m/>
    <s v="ANGELICA FRAZÃO GUIMARÃES"/>
    <d v="1968-03-01T00:00:00"/>
    <s v="Feminino"/>
    <s v="Sem Deficiência"/>
    <s v="UBIRAJARA DA COSTA GUIMARÃES"/>
    <s v="NEUZA FRAZÃO GUIMARÃES"/>
    <x v="0"/>
    <s v="Branca"/>
  </r>
  <r>
    <n v="313018"/>
    <n v="3"/>
    <x v="103"/>
    <x v="103"/>
    <s v="EM ISABEL MENDES"/>
    <s v="Municipal"/>
    <s v="Urbana"/>
    <n v="1613506"/>
    <n v="171"/>
    <x v="0"/>
    <s v="Regular"/>
    <s v="Noite"/>
    <n v="2023023200366"/>
    <m/>
    <s v="MARIA DE FÁTIMA PEREIRA DE CARVALHO "/>
    <d v="1955-06-25T00:00:00"/>
    <s v="Feminino"/>
    <s v="Sem Deficiência"/>
    <s v="JOÃO PEREIRA DE CARVALHO "/>
    <s v="ISABEL RODRIGUES DE CARVALHO"/>
    <x v="0"/>
    <s v="Preta"/>
  </r>
  <r>
    <n v="918033"/>
    <n v="9"/>
    <x v="17"/>
    <x v="17"/>
    <s v="EM PROFESSOR GILBERTO BENTO DA SILVA"/>
    <s v="Municipal"/>
    <s v="Urbana"/>
    <n v="1599032"/>
    <n v="171"/>
    <x v="0"/>
    <s v="Regular"/>
    <s v="Noite"/>
    <n v="2023087300183"/>
    <m/>
    <s v="ROSIMERE DO NASCIMENTO"/>
    <d v="1965-02-27T00:00:00"/>
    <s v="Feminino"/>
    <s v="Sem Deficiência"/>
    <s v="FRANCISCA JULIETA DO NASCIMENTO"/>
    <s v="JULIO PEREIRA DO NASCIMENTO"/>
    <x v="0"/>
    <s v="Pret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12021500952"/>
    <m/>
    <s v="NICOLAS VINICIO ORDONEZ ORDONEZ"/>
    <d v="2002-03-05T00:00:00"/>
    <s v="Masculino"/>
    <s v=" Deficiência intelectual"/>
    <s v="OSWALDO VINICIO ORDONEZ ORDONEZ"/>
    <s v="ANDREA RODRIGUES DE ASSIS ORDONEZ"/>
    <x v="0"/>
    <s v="Branca"/>
  </r>
  <r>
    <n v="724026"/>
    <n v="7"/>
    <x v="16"/>
    <x v="16"/>
    <s v="EM EMBAIXADOR ÍTALO ZAPPA"/>
    <s v="Municipal"/>
    <s v="Urbana"/>
    <n v="1620406"/>
    <n v="171"/>
    <x v="0"/>
    <s v="Regular"/>
    <s v="Noite"/>
    <n v="2023103551858"/>
    <m/>
    <s v="ELIANE ALTINA DE SOUZA"/>
    <d v="1985-04-26T00:00:00"/>
    <s v="Feminino"/>
    <s v="Sem Deficiência"/>
    <s v="JOÃO FERREIRA DE SOUZA"/>
    <s v="ANTONIA ALTINA DE SOUZA"/>
    <x v="0"/>
    <s v="Parda"/>
  </r>
  <r>
    <n v="716501"/>
    <n v="7"/>
    <x v="75"/>
    <x v="75"/>
    <s v="CIEP CARLOS DRUMOND DE ANDRADE"/>
    <s v="Municipal"/>
    <s v="Urbana"/>
    <n v="1616692"/>
    <n v="171"/>
    <x v="0"/>
    <s v="Regular"/>
    <s v="Noite"/>
    <n v="2023066200325"/>
    <m/>
    <s v="SANDRA MAURA DE LIMA"/>
    <d v="1972-09-01T00:00:00"/>
    <s v="Feminino"/>
    <s v="Sem Deficiência"/>
    <s v="MARIA DE LOURDES DOS SANTOS LIMA"/>
    <s v="JOÃO LUIS DE LIMA"/>
    <x v="1"/>
    <s v="Branca"/>
  </r>
  <r>
    <n v="312022"/>
    <n v="3"/>
    <x v="61"/>
    <x v="61"/>
    <s v="EM RUBENS BERARDO"/>
    <s v="Municipal"/>
    <s v="Urbana"/>
    <n v="1616254"/>
    <n v="171"/>
    <x v="0"/>
    <s v="Regular"/>
    <s v="Noite"/>
    <n v="2007019250611"/>
    <m/>
    <s v="MARIA DAS GRAÇAS DE OLIVEIRA"/>
    <d v="1959-04-07T00:00:00"/>
    <s v="Feminino"/>
    <s v="Sem Deficiência"/>
    <s v="JOSÉ DE OLIVEIRA"/>
    <s v="MARGARIDA JOANA"/>
    <x v="0"/>
    <s v="Parda"/>
  </r>
  <r>
    <n v="1120019"/>
    <n v="11"/>
    <x v="37"/>
    <x v="37"/>
    <s v="EM RODRIGO OTÁVIO"/>
    <s v="Municipal"/>
    <s v="Urbana"/>
    <n v="1620849"/>
    <n v="171"/>
    <x v="0"/>
    <s v="Regular"/>
    <s v="Noite"/>
    <n v="2023037900063"/>
    <m/>
    <s v="JOSEFA GOMES DE ARAÚJO"/>
    <d v="1960-04-04T00:00:00"/>
    <s v="Feminino"/>
    <s v="Sem Deficiência"/>
    <s v="JOSÉ GOMES DE ARAÚJO"/>
    <s v="MARIA BERNARDINO DA CONCEIÇÃO"/>
    <x v="0"/>
    <s v="Não declarad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23093050843"/>
    <m/>
    <s v="GUARACI ROMÃO"/>
    <d v="1965-02-13T00:00:00"/>
    <s v="Feminino"/>
    <s v="Sem Deficiência"/>
    <s v="MARIANA ROMÃO"/>
    <s v="JOÃO ROMAO"/>
    <x v="0"/>
    <s v="Preta"/>
  </r>
  <r>
    <n v="918027"/>
    <n v="9"/>
    <x v="106"/>
    <x v="106"/>
    <s v="EM RUBENS DE FARIAS NEVES"/>
    <s v="Municipal"/>
    <s v="Urbana"/>
    <n v="1599733"/>
    <n v="171"/>
    <x v="0"/>
    <s v="Regular"/>
    <s v="Noite"/>
    <n v="2012029580173"/>
    <m/>
    <s v="LEONARDO DIAS SANTANA DE SOUZA"/>
    <d v="1995-07-24T00:00:00"/>
    <s v="Masculino"/>
    <s v=" Deficiência intelectual"/>
    <s v="JUREMA DE SÁ DIAS DA SILVA"/>
    <s v="GERMANO SANTANA DE SOUZA"/>
    <x v="0"/>
    <s v="Parda"/>
  </r>
  <r>
    <n v="209003"/>
    <n v="2"/>
    <x v="74"/>
    <x v="74"/>
    <s v="EM FRANCISCO DE CASTRO"/>
    <s v="Municipal"/>
    <s v="Urbana"/>
    <n v="1616216"/>
    <n v="171"/>
    <x v="0"/>
    <s v="Regular"/>
    <s v="Tarde"/>
    <n v="2020014200036"/>
    <m/>
    <s v="MATHEUS RODRIGUES SILVA FERREIRA"/>
    <d v="2001-12-31T00:00:00"/>
    <s v="Masculino"/>
    <s v=" Deficiência intelectual"/>
    <s v="SHEILA ANDREA RODRIGUES SILVA FERREIRA"/>
    <s v="JOSÉ INÁCIO FERREIRA"/>
    <x v="0"/>
    <s v="Branca"/>
  </r>
  <r>
    <n v="102007"/>
    <n v="1"/>
    <x v="47"/>
    <x v="47"/>
    <s v="EM ORLANDO VILLAS BOAS"/>
    <s v="Municipal"/>
    <s v="Urbana"/>
    <n v="1600131"/>
    <n v="173"/>
    <x v="0"/>
    <s v="Regular"/>
    <s v="Noite"/>
    <n v="2017125400505"/>
    <m/>
    <s v="ANTONIO PINTO SOUSA"/>
    <d v="1939-06-10T00:00:00"/>
    <s v="Masculino"/>
    <s v="Sem Deficiência"/>
    <s v="RAIMUNDO PINTO DE SOUSA"/>
    <s v="PEDRA LINA DE SOUSA"/>
    <x v="0"/>
    <s v="Parda"/>
  </r>
  <r>
    <n v="833031"/>
    <n v="8"/>
    <x v="21"/>
    <x v="21"/>
    <s v="EM TASSO DA SILVEIRA"/>
    <s v="Municipal"/>
    <s v="Urbana"/>
    <n v="1605926"/>
    <n v="171"/>
    <x v="0"/>
    <s v="Regular"/>
    <s v="Noite"/>
    <n v="2021080350294"/>
    <m/>
    <s v="ALLAN KARDEC BRAZ NUNES"/>
    <d v="1974-12-07T00:00:00"/>
    <s v="Masculino"/>
    <s v="Sem Deficiência"/>
    <s v="MADALENA BRAZ"/>
    <s v="AMANCIO NUNES"/>
    <x v="0"/>
    <s v="Parda"/>
  </r>
  <r>
    <n v="724502"/>
    <n v="7"/>
    <x v="52"/>
    <x v="52"/>
    <s v="CIEP MARGARET MEE"/>
    <s v="Municipal"/>
    <s v="Urbana"/>
    <n v="1617118"/>
    <n v="171"/>
    <x v="0"/>
    <s v="Regular"/>
    <s v="Noite"/>
    <n v="2022069400378"/>
    <m/>
    <s v="NATALINA FERREIRA LIMA"/>
    <d v="1961-11-20T00:00:00"/>
    <s v="Feminino"/>
    <s v="Sem Deficiência"/>
    <s v="AMADO MAURICIO LIMA"/>
    <s v="ANTONIA BELMIRA FERREIRA LIMA"/>
    <x v="0"/>
    <s v="Branca"/>
  </r>
  <r>
    <n v="312014"/>
    <n v="3"/>
    <x v="1"/>
    <x v="1"/>
    <s v="EM NEREU SAMPAIO"/>
    <s v="Municipal"/>
    <s v="Urbana"/>
    <n v="1616964"/>
    <n v="172"/>
    <x v="0"/>
    <s v="Regular"/>
    <s v="Noite"/>
    <n v="2023018450601"/>
    <m/>
    <s v="FRANCISCA CANDIDA PEREIRA PERES"/>
    <d v="1951-09-06T00:00:00"/>
    <s v="Feminino"/>
    <s v="Sem Deficiência"/>
    <s v="GANÇALO PEREIRA DA SILVA"/>
    <s v="ANA PEREIRA DE SOUSA"/>
    <x v="1"/>
    <s v="Branca"/>
  </r>
  <r>
    <n v="918201"/>
    <n v="9"/>
    <x v="23"/>
    <x v="23"/>
    <s v="CIEP ENGENHEIRO WAGNER GASPAR EMERY"/>
    <s v="Municipal"/>
    <s v="Urbana"/>
    <n v="1614209"/>
    <n v="171"/>
    <x v="0"/>
    <s v="Regular"/>
    <s v="Noite"/>
    <n v="2022092400516"/>
    <m/>
    <s v="WILSON VICENTE PEREIRA"/>
    <d v="1974-10-13T00:00:00"/>
    <s v="Masculino"/>
    <s v="Sem Deficiência"/>
    <s v="INÁCIO DOMINGOS PEREIRA"/>
    <s v="TEREZINHA VICENTE PEREIRA"/>
    <x v="0"/>
    <s v="Parda"/>
  </r>
  <r>
    <n v="833031"/>
    <n v="8"/>
    <x v="21"/>
    <x v="21"/>
    <s v="EM TASSO DA SILVEIRA"/>
    <s v="Municipal"/>
    <s v="Urbana"/>
    <n v="1605926"/>
    <n v="171"/>
    <x v="0"/>
    <s v="Regular"/>
    <s v="Noite"/>
    <n v="2023080350398"/>
    <m/>
    <s v="GEORGETE LEAL AMBRÓSIO"/>
    <d v="1956-12-24T00:00:00"/>
    <s v="Feminino"/>
    <s v="Sem Deficiência"/>
    <s v="JOSÉ AMBRÓSIO"/>
    <s v="OTILIA LEAL AMBRÓSIO"/>
    <x v="0"/>
    <s v="Parda"/>
  </r>
  <r>
    <n v="1026008"/>
    <n v="10"/>
    <x v="43"/>
    <x v="43"/>
    <s v="EM ENGENHEIRO GASTÃO RANGEL"/>
    <s v="Municipal"/>
    <s v="Urbana"/>
    <n v="1613008"/>
    <n v="171"/>
    <x v="0"/>
    <s v="Regular"/>
    <s v="Noite"/>
    <n v="2015102400600"/>
    <m/>
    <s v="QUITÉRIA ALVES CARNEIRO"/>
    <d v="1973-01-18T00:00:00"/>
    <s v="Feminino"/>
    <s v="Sem Deficiência"/>
    <s v="EVARISTO ALVES CARNEIRO"/>
    <s v="FRANCISCA HORÁCIO DA SILVA"/>
    <x v="0"/>
    <s v="Branca"/>
  </r>
  <r>
    <n v="1019211"/>
    <n v="10"/>
    <x v="98"/>
    <x v="98"/>
    <s v="CIEP MAJOR MANUEL GOMES ARCHER"/>
    <s v="Municipal"/>
    <s v="Urbana"/>
    <n v="1607924"/>
    <n v="171"/>
    <x v="0"/>
    <s v="Regular"/>
    <s v="Noite"/>
    <n v="2023100900550"/>
    <m/>
    <s v="JOÃO PAULO DA SILVA PEREIRA"/>
    <d v="1974-04-02T00:00:00"/>
    <s v="Masculino"/>
    <s v="Sem Deficiência"/>
    <s v="NÃO DECLARADO"/>
    <s v="BARBARA SONIA DA SILVA PEREIRA"/>
    <x v="1"/>
    <s v="Não declarada"/>
  </r>
  <r>
    <n v="410012"/>
    <n v="4"/>
    <x v="27"/>
    <x v="27"/>
    <s v="EM CLOTILDE GUIMARÃES"/>
    <s v="Municipal"/>
    <s v="Urbana"/>
    <n v="1604418"/>
    <n v="276"/>
    <x v="0"/>
    <s v="Regular"/>
    <s v="Noite"/>
    <n v="2020030100709"/>
    <m/>
    <s v="JOSEFA ALVES BEZERRA"/>
    <d v="1966-11-16T00:00:00"/>
    <s v="Feminino"/>
    <s v="Sem Deficiência"/>
    <s v="MANOEL ALVES DA SILVA"/>
    <s v="TERTULINA SALUSTRIANO DA SILVA"/>
    <x v="0"/>
    <s v="Parda"/>
  </r>
  <r>
    <n v="410015"/>
    <n v="4"/>
    <x v="92"/>
    <x v="92"/>
    <s v="EM CLÓVIS BEVILÁQUA"/>
    <s v="Municipal"/>
    <s v="Urbana"/>
    <n v="1611005"/>
    <n v="171"/>
    <x v="0"/>
    <s v="Regular"/>
    <s v="Noite"/>
    <n v="2023028800159"/>
    <m/>
    <s v="ANA MARIA DOS SANTOS"/>
    <d v="1965-05-21T00:00:00"/>
    <s v="Feminino"/>
    <s v="Sem Deficiência"/>
    <s v="MANOEL ALVES DOS SANTOS"/>
    <s v="ANA MARIA DA SILVA"/>
    <x v="0"/>
    <s v="Parda"/>
  </r>
  <r>
    <n v="410012"/>
    <n v="4"/>
    <x v="27"/>
    <x v="27"/>
    <s v="EM CLOTILDE GUIMARÃES"/>
    <s v="Municipal"/>
    <s v="Urbana"/>
    <n v="1604414"/>
    <n v="273"/>
    <x v="0"/>
    <s v="Regular"/>
    <s v="Noite"/>
    <n v="2022028500203"/>
    <m/>
    <s v="ANTONIA SILVA DO NASCIMENTO"/>
    <d v="1983-02-13T00:00:00"/>
    <s v="Feminino"/>
    <s v="Sem Deficiência"/>
    <s v="RAIMUNDO FERREIRA DO NASCIMENTO"/>
    <s v="ANTONIA DA CONCEIÇÃO SILVA"/>
    <x v="0"/>
    <s v="Branc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09002402789"/>
    <m/>
    <s v="ALEXSANDRO RAPOSO DA SILVA FERREIRA"/>
    <d v="1999-09-08T00:00:00"/>
    <s v="Masculino"/>
    <s v=" Deficiência intelectual"/>
    <s v="EDSON VICENTE DA SILVA FERREIRA"/>
    <s v="ADALIA DE CASSIA RAPOSO"/>
    <x v="0"/>
    <s v="Preta"/>
  </r>
  <r>
    <n v="227004"/>
    <n v="2"/>
    <x v="77"/>
    <x v="77"/>
    <s v="EM RINALDO DE LAMARE"/>
    <s v="Municipal"/>
    <s v="Urbana"/>
    <n v="1599197"/>
    <n v="171"/>
    <x v="0"/>
    <s v="Regular"/>
    <s v="Manhã"/>
    <n v="2011066502409"/>
    <m/>
    <s v="CLAUDIA FERNANDES DA SILVA"/>
    <d v="1971-10-07T00:00:00"/>
    <s v="Feminino"/>
    <s v="Sem Deficiência"/>
    <s v="NÃO DECLARADO"/>
    <s v="CELIA FERNANDES DA SILVA"/>
    <x v="0"/>
    <s v="Parda"/>
  </r>
  <r>
    <n v="431502"/>
    <n v="4"/>
    <x v="11"/>
    <x v="11"/>
    <s v="CIEP GRACILIANO RAMOS"/>
    <s v="Municipal"/>
    <s v="Urbana"/>
    <n v="1622394"/>
    <n v="172"/>
    <x v="0"/>
    <s v="Regular"/>
    <s v="Noite"/>
    <n v="2016036000023"/>
    <m/>
    <s v="MARCOS JOSÉ DO NASCIMENTO"/>
    <d v="2006-05-27T00:00:00"/>
    <s v="Masculino"/>
    <s v="Sem Deficiência"/>
    <s v="BENEDITO WEBER DA SILVA"/>
    <s v="MONICA MARIA DO NASCIMENTO"/>
    <x v="1"/>
    <s v="Parda"/>
  </r>
  <r>
    <n v="205003"/>
    <n v="2"/>
    <x v="51"/>
    <x v="51"/>
    <s v="EM DOUTOR CÍCERO PENNA"/>
    <s v="Municipal"/>
    <s v="Urbana"/>
    <n v="1623055"/>
    <n v="174"/>
    <x v="0"/>
    <s v="Regular"/>
    <s v="Noite"/>
    <n v="2023007800427"/>
    <m/>
    <s v="LUCELIA NERES PEREIRA"/>
    <d v="1973-06-25T00:00:00"/>
    <s v="Feminino"/>
    <s v="Sem Deficiência"/>
    <s v="ARCELINO NERES PEREIRA"/>
    <s v="IRACI JUSTINA DA SILVA"/>
    <x v="0"/>
    <s v="Branca"/>
  </r>
  <r>
    <n v="1019047"/>
    <n v="10"/>
    <x v="50"/>
    <x v="50"/>
    <s v="EM JOAQUIM DA SILVA GOMES"/>
    <s v="Municipal"/>
    <s v="Urbana"/>
    <n v="1598927"/>
    <n v="172"/>
    <x v="0"/>
    <s v="Regular"/>
    <s v="Noite"/>
    <n v="2004099101028"/>
    <m/>
    <s v="VIVIANE SOARES DA SILVA"/>
    <d v="1990-08-07T00:00:00"/>
    <s v="Feminino"/>
    <s v="Sem Deficiência"/>
    <s v="PEDRO SOARES DA SILVA"/>
    <s v="MARILZA FERREIRA DA SILVA"/>
    <x v="2"/>
    <s v="Preta"/>
  </r>
  <r>
    <n v="515016"/>
    <n v="5"/>
    <x v="105"/>
    <x v="105"/>
    <s v="EM RAJA GABAGLIA"/>
    <s v="Municipal"/>
    <s v="Urbana"/>
    <n v="1599814"/>
    <n v="171"/>
    <x v="0"/>
    <s v="Regular"/>
    <s v="Noite"/>
    <n v="2002047400052"/>
    <m/>
    <s v="RODRIGO DE OLIVEIRA PORTELA"/>
    <d v="1982-09-06T00:00:00"/>
    <s v="Masculino"/>
    <s v=" Deficiência intelectual"/>
    <s v="ADALBERTO CONCEIÇÃO PORTELA"/>
    <s v="LUZIA SILVA DE OLIVEIRA"/>
    <x v="0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11082402596"/>
    <m/>
    <s v="SIMONI CRISTINA DE ABREU VIANA"/>
    <d v="1985-10-11T00:00:00"/>
    <s v="Feminino"/>
    <s v="Sem Deficiência"/>
    <s v="ROBERTO ALARÇÃO VIANA"/>
    <s v="NADIR MACHADO ALARÇÃO"/>
    <x v="0"/>
    <s v="Branca"/>
  </r>
  <r>
    <n v="312501"/>
    <n v="3"/>
    <x v="42"/>
    <x v="42"/>
    <s v="CIEP PATRICE LUMUMBA"/>
    <s v="Municipal"/>
    <s v="Urbana"/>
    <n v="1616859"/>
    <n v="171"/>
    <x v="0"/>
    <s v="Regular"/>
    <s v="Noite"/>
    <n v="2013020702274"/>
    <m/>
    <s v="ZENILDO DA MOTA SANTOS"/>
    <d v="1973-10-25T00:00:00"/>
    <s v="Masculino"/>
    <s v="Sem Deficiência"/>
    <s v="BASILIO BISPO DOS SANTOS"/>
    <s v="JOSEFA ANGELINA MOTA DE JESUS"/>
    <x v="0"/>
    <s v="Parda"/>
  </r>
  <r>
    <n v="716211"/>
    <n v="7"/>
    <x v="32"/>
    <x v="32"/>
    <s v="CIEP COMPOSITOR DONGA"/>
    <s v="Municipal"/>
    <s v="Urbana"/>
    <n v="1619507"/>
    <n v="171"/>
    <x v="0"/>
    <s v="Regular"/>
    <s v="Noite"/>
    <n v="2018066702081"/>
    <m/>
    <s v="MANOEL AMÉRICO DA SILVA"/>
    <d v="1964-11-14T00:00:00"/>
    <s v="Masculino"/>
    <s v="Sem Deficiência"/>
    <s v="PEDRO AMÉRICO DA SILVA"/>
    <s v="DOMERINA FRANCELINA DO ROSARIO"/>
    <x v="0"/>
    <s v="Branca"/>
  </r>
  <r>
    <n v="411015"/>
    <n v="4"/>
    <x v="72"/>
    <x v="72"/>
    <s v="EM SUÍÇA"/>
    <s v="Municipal"/>
    <s v="Urbana"/>
    <n v="1601778"/>
    <n v="171"/>
    <x v="0"/>
    <s v="Regular"/>
    <s v="Noite"/>
    <n v="2019031780173"/>
    <m/>
    <s v="ROGERIO MENDES FERREIRA"/>
    <d v="1983-03-06T00:00:00"/>
    <s v="Masculino"/>
    <s v="Sem Deficiência"/>
    <s v="RAIMUNDO FERREIRA ALVES"/>
    <s v="MARIA ANITA MENDES FERREIRA"/>
    <x v="0"/>
    <s v="Parda"/>
  </r>
  <r>
    <n v="313029"/>
    <n v="3"/>
    <x v="89"/>
    <x v="89"/>
    <s v="EM THOMAS MANN"/>
    <s v="Municipal"/>
    <s v="Urbana"/>
    <n v="1615662"/>
    <n v="171"/>
    <x v="0"/>
    <s v="Regular"/>
    <s v="Noite"/>
    <n v="2021024300228"/>
    <m/>
    <s v="TERESINHA DE ARAGÃO BRAGA"/>
    <d v="1959-10-20T00:00:00"/>
    <s v="Feminino"/>
    <s v="Sem Deficiência"/>
    <s v="AGENOR NUNES DE ALMEIDA"/>
    <s v="EURIDES NUNES DE ARAGÃO"/>
    <x v="0"/>
    <s v="Preta"/>
  </r>
  <r>
    <n v="410012"/>
    <n v="4"/>
    <x v="27"/>
    <x v="27"/>
    <s v="EM CLOTILDE GUIMARÃES"/>
    <s v="Municipal"/>
    <s v="Urbana"/>
    <n v="1604413"/>
    <n v="272"/>
    <x v="0"/>
    <s v="Regular"/>
    <s v="Tarde"/>
    <n v="2022143600819"/>
    <m/>
    <s v="ANALIA DE CARVALHO"/>
    <d v="1948-05-20T00:00:00"/>
    <s v="Feminino"/>
    <s v="Sem Deficiência"/>
    <s v="FELIPE ILIDIO DE CARVALHO"/>
    <s v="ZENAIDE DE CARVALHO"/>
    <x v="0"/>
    <s v="Preta"/>
  </r>
  <r>
    <n v="515001"/>
    <n v="5"/>
    <x v="68"/>
    <x v="68"/>
    <s v="EM PARÁ"/>
    <s v="Municipal"/>
    <s v="Urbana"/>
    <n v="1607310"/>
    <n v="171"/>
    <x v="0"/>
    <s v="Regular"/>
    <s v="Noite"/>
    <n v="2008046900832"/>
    <m/>
    <s v="THIAGO MATHEUS DE SOUZA NOVAES"/>
    <d v="2001-11-27T00:00:00"/>
    <s v="Masculino"/>
    <s v=" Deficiência intelectual"/>
    <s v="RICARDO DOS ANJOS NOVAES"/>
    <s v="MARIA DE LOURDES DE SOUZA NOVAES"/>
    <x v="0"/>
    <s v="Branca"/>
  </r>
  <r>
    <n v="724502"/>
    <n v="7"/>
    <x v="52"/>
    <x v="52"/>
    <s v="CIEP MARGARET MEE"/>
    <s v="Municipal"/>
    <s v="Urbana"/>
    <n v="1617118"/>
    <n v="171"/>
    <x v="0"/>
    <s v="Regular"/>
    <s v="Noite"/>
    <n v="2010080303495"/>
    <m/>
    <s v="JOSÉ PACÍFICO DOS REIS"/>
    <d v="1977-12-20T00:00:00"/>
    <s v="Masculino"/>
    <s v="Sem Deficiência"/>
    <s v="INACIO SANTOS DOS REIS"/>
    <s v="MARIA PACÍFICO DOS REIS"/>
    <x v="0"/>
    <s v="Não declarada"/>
  </r>
  <r>
    <n v="410018"/>
    <n v="4"/>
    <x v="87"/>
    <x v="87"/>
    <s v="EM BERLIM"/>
    <s v="Municipal"/>
    <s v="Urbana"/>
    <n v="1613811"/>
    <n v="171"/>
    <x v="0"/>
    <s v="Regular"/>
    <s v="Noite"/>
    <n v="2020029150226"/>
    <m/>
    <s v="JOSE DIAS BARBOSA"/>
    <d v="1977-10-18T00:00:00"/>
    <s v="Masculino"/>
    <s v="Sem Deficiência"/>
    <s v="TEREZINHA DIAS BARBOSA"/>
    <s v="VALDINO PEREIRA BARBOSA"/>
    <x v="0"/>
    <s v="Sem Informação"/>
  </r>
  <r>
    <n v="833031"/>
    <n v="8"/>
    <x v="21"/>
    <x v="21"/>
    <s v="EM TASSO DA SILVEIRA"/>
    <s v="Municipal"/>
    <s v="Urbana"/>
    <n v="1605926"/>
    <n v="171"/>
    <x v="0"/>
    <s v="Regular"/>
    <s v="Noite"/>
    <n v="2001078501898"/>
    <m/>
    <s v="DAYANA REGINA SOUZA DO NASCIMENTO"/>
    <d v="1988-07-13T00:00:00"/>
    <s v="Feminino"/>
    <s v="Sem Deficiência"/>
    <s v="SYLVESTRE PINTO DO NASCIMENTO"/>
    <s v="MARIA DE JESUS SOUZA DO NASCIMENTO"/>
    <x v="0"/>
    <s v="Parda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22065901488"/>
    <m/>
    <s v="ANTONIO SANDRO MARTINS DE SOUSA"/>
    <d v="1975-07-11T00:00:00"/>
    <s v="Masculino"/>
    <s v="Sem Deficiência"/>
    <s v="RAIMUNDO FRANCISCO DE SOUSA"/>
    <s v="MARIA DO SOCORRO MARTINS DE SOUSA"/>
    <x v="0"/>
    <s v="Parda"/>
  </r>
  <r>
    <n v="817503"/>
    <n v="8"/>
    <x v="31"/>
    <x v="31"/>
    <s v="CIEP PADRE PAULO CORRÊA DE SÁ"/>
    <s v="Municipal"/>
    <s v="Urbana"/>
    <n v="1619911"/>
    <n v="171"/>
    <x v="0"/>
    <s v="Regular"/>
    <s v="Noite"/>
    <n v="2005082550558"/>
    <m/>
    <s v="CELIA REGINA DA CONCEIÇÃO ALVES"/>
    <d v="1964-10-09T00:00:00"/>
    <s v="Feminino"/>
    <s v="Sem Deficiência"/>
    <s v="ANTONIO EDGAR ALVES DE SOUZA"/>
    <s v="VIRGÍNIA ROSA DA CONCEIÇÃO"/>
    <x v="2"/>
    <s v="Preta"/>
  </r>
  <r>
    <n v="313029"/>
    <n v="3"/>
    <x v="89"/>
    <x v="89"/>
    <s v="EM THOMAS MANN"/>
    <s v="Municipal"/>
    <s v="Urbana"/>
    <n v="1615662"/>
    <n v="171"/>
    <x v="0"/>
    <s v="Regular"/>
    <s v="Noite"/>
    <n v="2015024300096"/>
    <m/>
    <s v="RAIMUNDO NONATO ESTEVÃO"/>
    <d v="1975-09-28T00:00:00"/>
    <s v="Masculino"/>
    <s v="Sem Deficiência"/>
    <s v="MANOEL ESTEVÃO NETO"/>
    <s v="RAIMUNDA LOPES DE MELO"/>
    <x v="0"/>
    <s v="Branca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22065900864"/>
    <m/>
    <s v="ANTONIO FRANCISCO DE AGUIAR "/>
    <d v="1973-05-02T00:00:00"/>
    <s v="Masculino"/>
    <s v="Sem Deficiência"/>
    <s v="TEREZA CARMINA DE AGUIAR"/>
    <s v="MANOEL FRANCISCO DE AGUIAR"/>
    <x v="0"/>
    <s v="Parda"/>
  </r>
  <r>
    <n v="625018"/>
    <n v="6"/>
    <x v="55"/>
    <x v="55"/>
    <s v="EM COMANDANTE ARNALDO VARELLA"/>
    <s v="Municipal"/>
    <s v="Urbana"/>
    <n v="1602861"/>
    <n v="171"/>
    <x v="0"/>
    <s v="Regular"/>
    <s v="Noite"/>
    <n v="2023056100018"/>
    <m/>
    <s v="DENISE FERREIRA DA SILVA"/>
    <d v="1966-05-22T00:00:00"/>
    <s v="Feminino"/>
    <s v="Sem Deficiência"/>
    <s v="RAIMUNDO FERREIRA DA SILVA"/>
    <s v="ANTONIA ALVES DUARTE"/>
    <x v="0"/>
    <s v="Parda"/>
  </r>
  <r>
    <n v="1019013"/>
    <n v="10"/>
    <x v="39"/>
    <x v="39"/>
    <s v="EM BENTO DO AMARAL COUTINHO"/>
    <s v="Municipal"/>
    <s v="Urbana"/>
    <n v="1612832"/>
    <n v="171"/>
    <x v="0"/>
    <s v="Regular"/>
    <s v="Noite"/>
    <n v="2008095101522"/>
    <m/>
    <s v="ALDICÉIA MACIEL ANTONIO"/>
    <d v="1951-10-26T00:00:00"/>
    <s v="Feminino"/>
    <s v="Sem Deficiência"/>
    <s v="JANUÁRIO JOSÉ MACIEL"/>
    <s v="LAURA CORRÊA MACIEL"/>
    <x v="0"/>
    <s v="Preta"/>
  </r>
  <r>
    <n v="833031"/>
    <n v="8"/>
    <x v="21"/>
    <x v="21"/>
    <s v="EM TASSO DA SILVEIRA"/>
    <s v="Municipal"/>
    <s v="Urbana"/>
    <n v="1605926"/>
    <n v="171"/>
    <x v="0"/>
    <s v="Regular"/>
    <s v="Noite"/>
    <n v="2021080300033"/>
    <m/>
    <s v="ROSEMIRO DOS ANJOS"/>
    <d v="1971-04-09T00:00:00"/>
    <s v="Masculino"/>
    <s v="Sem Deficiência"/>
    <s v="JOÃO DOS ANJOS"/>
    <s v="TEREZINHA SALVIANO DOS ANJOS"/>
    <x v="0"/>
    <s v="Parda"/>
  </r>
  <r>
    <n v="622007"/>
    <n v="6"/>
    <x v="13"/>
    <x v="13"/>
    <s v="EM ALEXANDRE FARAH"/>
    <s v="Municipal"/>
    <s v="Urbana"/>
    <n v="1599780"/>
    <n v="171"/>
    <x v="0"/>
    <s v="Regular"/>
    <s v="Noite"/>
    <n v="2013052601635"/>
    <m/>
    <s v="CRISTIAN ALEXANDER MUNIZ GONZAGA"/>
    <d v="2007-09-22T00:00:00"/>
    <s v="Masculino"/>
    <s v="Sem Deficiência"/>
    <s v="JURACI DE JESUS GONZAGA"/>
    <s v="ANA CRISTINA MUNIZ"/>
    <x v="1"/>
    <s v="Parda"/>
  </r>
  <r>
    <n v="1019210"/>
    <n v="10"/>
    <x v="45"/>
    <x v="45"/>
    <s v="CIEP ALBERTO PASQUALINE"/>
    <s v="Municipal"/>
    <s v="Urbana"/>
    <n v="1599999"/>
    <n v="171"/>
    <x v="0"/>
    <s v="Regular"/>
    <s v="Noite"/>
    <n v="2022066701768"/>
    <m/>
    <s v="ALEXANDRE SOUSA PINTO"/>
    <d v="1976-11-13T00:00:00"/>
    <s v="Masculino"/>
    <s v="Sem Deficiência"/>
    <s v="MARY MARIA DA CONCEIÇÃO MARINHO"/>
    <s v="BOAVENTURA SOUSA PINTO"/>
    <x v="1"/>
    <s v="Preta"/>
  </r>
  <r>
    <n v="312022"/>
    <n v="3"/>
    <x v="61"/>
    <x v="61"/>
    <s v="EM RUBENS BERARDO"/>
    <s v="Municipal"/>
    <s v="Urbana"/>
    <n v="1616255"/>
    <n v="172"/>
    <x v="0"/>
    <s v="Regular"/>
    <s v="Noite"/>
    <n v="2022019200472"/>
    <m/>
    <s v="GERALDO ALVINO PEREIRA"/>
    <d v="1970-08-05T00:00:00"/>
    <s v="Masculino"/>
    <s v="Sem Deficiência"/>
    <s v="GERALDO PEREIRA"/>
    <s v="MARCIMILIA PEREIRA"/>
    <x v="0"/>
    <s v="Não declarada"/>
  </r>
  <r>
    <n v="1019207"/>
    <n v="10"/>
    <x v="88"/>
    <x v="88"/>
    <s v="CIEP DEPUTADO ULYSSES GUIMARÃES"/>
    <s v="Municipal"/>
    <s v="Urbana"/>
    <n v="1617911"/>
    <n v="172"/>
    <x v="0"/>
    <s v="Regular"/>
    <s v="Noite"/>
    <n v="2023100551024"/>
    <m/>
    <s v="MARIA DAS GRAÇAS CAVALCANTE LUCAS"/>
    <d v="1962-07-26T00:00:00"/>
    <s v="Feminino"/>
    <s v="Sem Deficiência"/>
    <s v="MARIA DO CARMO"/>
    <s v="SEBASTIÃO LUCAS"/>
    <x v="0"/>
    <s v="Parda"/>
  </r>
  <r>
    <n v="313046"/>
    <n v="3"/>
    <x v="96"/>
    <x v="96"/>
    <s v="EM REPÚBLICA DE EL SALVADOR"/>
    <s v="Municipal"/>
    <s v="Urbana"/>
    <n v="1599915"/>
    <n v="171"/>
    <x v="0"/>
    <s v="Regular"/>
    <s v="Noite"/>
    <n v="2023026000031"/>
    <m/>
    <s v="VIVIANE ALVES PEIXOTO"/>
    <d v="1977-04-22T00:00:00"/>
    <s v="Feminino"/>
    <s v="Sem Deficiência"/>
    <s v="GERALDO PEIXOTO"/>
    <s v="LANILDA ALVES"/>
    <x v="0"/>
    <s v="Preta"/>
  </r>
  <r>
    <n v="716041"/>
    <n v="7"/>
    <x v="104"/>
    <x v="104"/>
    <s v="EM BARÃO DA TAQUARA"/>
    <s v="Municipal"/>
    <s v="Urbana"/>
    <n v="1613403"/>
    <n v="171"/>
    <x v="0"/>
    <s v="Regular"/>
    <s v="Tarde"/>
    <n v="2011066401637"/>
    <m/>
    <s v="PABLO HENRIQUE FAGUNDES DE LIMA MARTINS"/>
    <d v="2006-10-04T00:00:00"/>
    <s v="Masculino"/>
    <s v=" Deficiência intelectual"/>
    <s v="ALÉDIO LIMA MARTINS"/>
    <s v="VANESSA FAGUNDES DOS SANTOS"/>
    <x v="0"/>
    <s v="Parda"/>
  </r>
  <r>
    <n v="312014"/>
    <n v="3"/>
    <x v="1"/>
    <x v="1"/>
    <s v="EM NEREU SAMPAIO"/>
    <s v="Municipal"/>
    <s v="Urbana"/>
    <n v="1616964"/>
    <n v="172"/>
    <x v="0"/>
    <s v="Regular"/>
    <s v="Noite"/>
    <n v="2022018400206"/>
    <m/>
    <s v="FRANCISCO VALDEMAR LOPES DOS SANTOS"/>
    <d v="1971-03-16T00:00:00"/>
    <s v="Masculino"/>
    <s v="Sem Deficiência"/>
    <s v="JOSE SIMPLICIO DOS SANTOS"/>
    <s v="ANTONIA LOPES DOS SANTOS"/>
    <x v="0"/>
    <s v="Branca"/>
  </r>
  <r>
    <n v="431003"/>
    <n v="4"/>
    <x v="10"/>
    <x v="10"/>
    <s v="EM MIGUEL GUSTAVO"/>
    <s v="Municipal"/>
    <s v="Urbana"/>
    <n v="1618614"/>
    <n v="171"/>
    <x v="0"/>
    <s v="Regular"/>
    <s v="Noite"/>
    <n v="2022032800810"/>
    <m/>
    <s v="APARECIDA DE OLIVEIRA SOARES"/>
    <d v="1978-05-10T00:00:00"/>
    <s v="Feminino"/>
    <s v="Sem Deficiência"/>
    <s v="HELENA DE OLIVEIRA SOARES"/>
    <s v="JOSÉ EDSON SOARES"/>
    <x v="2"/>
    <s v="Branca"/>
  </r>
  <r>
    <n v="622006"/>
    <n v="6"/>
    <x v="38"/>
    <x v="38"/>
    <s v="EM ANTENOR NASCENTES"/>
    <s v="Municipal"/>
    <s v="Urbana"/>
    <n v="1615254"/>
    <n v="171"/>
    <x v="0"/>
    <s v="Regular"/>
    <s v="Noite"/>
    <n v="2007054100434"/>
    <m/>
    <s v="TAINARA GABRIELE DA SILVA"/>
    <d v="2001-04-23T00:00:00"/>
    <s v="Feminino"/>
    <s v="Sem Deficiência"/>
    <s v="GEORGE DA SILVA"/>
    <s v="FABIANA DE QUEIROZ DA SILVA"/>
    <x v="0"/>
    <s v="Branca"/>
  </r>
  <r>
    <n v="410012"/>
    <n v="4"/>
    <x v="27"/>
    <x v="27"/>
    <s v="EM CLOTILDE GUIMARÃES"/>
    <s v="Municipal"/>
    <s v="Urbana"/>
    <n v="1604418"/>
    <n v="276"/>
    <x v="0"/>
    <s v="Regular"/>
    <s v="Noite"/>
    <n v="2020030100687"/>
    <m/>
    <s v="ANA TERESA DA SILVA"/>
    <d v="1971-10-28T00:00:00"/>
    <s v="Feminino"/>
    <s v="Sem Deficiência"/>
    <s v="NÃO CONSTA NA CERTIDÃO"/>
    <s v="MARIA DE LOURDES DA SILVA"/>
    <x v="0"/>
    <s v="Preta"/>
  </r>
  <r>
    <n v="918033"/>
    <n v="9"/>
    <x v="17"/>
    <x v="17"/>
    <s v="EM PROFESSOR GILBERTO BENTO DA SILVA"/>
    <s v="Municipal"/>
    <s v="Urbana"/>
    <n v="1599032"/>
    <n v="171"/>
    <x v="0"/>
    <s v="Regular"/>
    <s v="Noite"/>
    <n v="2023087300337"/>
    <m/>
    <s v="ODETE FERREIRA DA SILVA"/>
    <d v="1956-03-06T00:00:00"/>
    <s v="Feminino"/>
    <s v="Sem Deficiência"/>
    <s v="EDITE FERREIRA DA SILVA"/>
    <s v="Sem Informação"/>
    <x v="1"/>
    <s v="Preta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18065980070"/>
    <m/>
    <s v="MARIA LIMA DO NASCIMENTO"/>
    <d v="1958-10-11T00:00:00"/>
    <s v="Feminino"/>
    <s v="Sem Deficiência"/>
    <s v="IBIAPINO GOMES DOS SANTOS"/>
    <s v="AVANY CONCEIÇÃO DE LIMA"/>
    <x v="0"/>
    <s v="Parda"/>
  </r>
  <r>
    <n v="515030"/>
    <n v="5"/>
    <x v="90"/>
    <x v="90"/>
    <s v="EM IRINEU MARINHO"/>
    <s v="Municipal"/>
    <s v="Urbana"/>
    <n v="1601761"/>
    <n v="171"/>
    <x v="0"/>
    <s v="Regular"/>
    <s v="Noite"/>
    <n v="2010047501836"/>
    <m/>
    <s v="EFIGENIA MARIA DE OLIVEIRA"/>
    <d v="1951-04-14T00:00:00"/>
    <s v="Feminino"/>
    <s v="Sem Deficiência"/>
    <s v="DIONISIO JOSE DE OLIVEIRA"/>
    <s v="GERALDA MARIA DE JESUS OLIVEIRA"/>
    <x v="0"/>
    <s v="Preta"/>
  </r>
  <r>
    <n v="622022"/>
    <n v="6"/>
    <x v="40"/>
    <x v="40"/>
    <s v="EM ROSE KLABIN"/>
    <s v="Municipal"/>
    <s v="Urbana"/>
    <n v="1615794"/>
    <n v="171"/>
    <x v="0"/>
    <s v="Regular"/>
    <s v="Noite"/>
    <n v="2018053300036"/>
    <m/>
    <s v="FRANCISCO LOPES DO NASCIMENTO"/>
    <d v="1976-05-17T00:00:00"/>
    <s v="Masculino"/>
    <s v="Sem Deficiência"/>
    <s v="DIONÍSIA LOPES DO NASCIMENTO"/>
    <s v="RAIMUNDO NONATO DO NASCIMENTO"/>
    <x v="0"/>
    <s v="Parda"/>
  </r>
  <r>
    <n v="716049"/>
    <n v="7"/>
    <x v="62"/>
    <x v="62"/>
    <s v="EM RENATO LEITE"/>
    <s v="Municipal"/>
    <s v="Urbana"/>
    <n v="1623875"/>
    <n v="171"/>
    <x v="0"/>
    <s v="Regular"/>
    <s v="Noite"/>
    <n v="2008060702244"/>
    <m/>
    <s v="JOSELINO ROSA OLIVEIRA"/>
    <d v="1961-05-24T00:00:00"/>
    <s v="Masculino"/>
    <s v="Sem Deficiência"/>
    <s v="EDUARDO OLIVEIRA"/>
    <s v="MARIA IOLANDA ROSA DA CONCEIÇÃO"/>
    <x v="0"/>
    <s v="Preta"/>
  </r>
  <r>
    <n v="206502"/>
    <n v="2"/>
    <x v="71"/>
    <x v="71"/>
    <s v="CIEP NAÇÃO RUBRO NEGRA"/>
    <s v="Municipal"/>
    <s v="Urbana"/>
    <n v="1623101"/>
    <n v="171"/>
    <x v="0"/>
    <s v="Regular"/>
    <s v="Noite"/>
    <n v="2008011204449"/>
    <m/>
    <s v="MANOEL SEVERINO FRANCISCO"/>
    <d v="1961-08-29T00:00:00"/>
    <s v="Masculino"/>
    <s v="Sem Deficiência"/>
    <s v="SEVERINO JOSÉ FRANCISCO"/>
    <s v="ZILDA VALDEVINO RODRIGUES"/>
    <x v="1"/>
    <s v="Branc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10093050680"/>
    <m/>
    <s v="JULIANA DE LIMA PEIXOTO DE MORAIS"/>
    <d v="1982-02-05T00:00:00"/>
    <s v="Feminino"/>
    <s v="Sem Deficiência"/>
    <s v="JORGE LUIZ DE MELO PEIXOTO"/>
    <s v="MARIA SONIA DE LIMA PEIXOTO"/>
    <x v="0"/>
    <s v="Branca"/>
  </r>
  <r>
    <n v="205003"/>
    <n v="2"/>
    <x v="51"/>
    <x v="51"/>
    <s v="EM DOUTOR CÍCERO PENNA"/>
    <s v="Municipal"/>
    <s v="Urbana"/>
    <n v="1623054"/>
    <n v="173"/>
    <x v="0"/>
    <s v="Regular"/>
    <s v="Noite"/>
    <n v="2023007800222"/>
    <m/>
    <s v="MARIA MARQUICELIA TOMAZ SANTOS"/>
    <d v="1974-06-27T00:00:00"/>
    <s v="Feminino"/>
    <s v="Sem Deficiência"/>
    <s v="ANTONIO TOMAZ DOS SANTOS"/>
    <s v="IDALICIA BARROS FERNANDES"/>
    <x v="0"/>
    <s v="Branca"/>
  </r>
  <r>
    <n v="833031"/>
    <n v="8"/>
    <x v="21"/>
    <x v="21"/>
    <s v="EM TASSO DA SILVEIRA"/>
    <s v="Municipal"/>
    <s v="Urbana"/>
    <n v="1605926"/>
    <n v="171"/>
    <x v="0"/>
    <s v="Regular"/>
    <s v="Noite"/>
    <n v="2023080300013"/>
    <m/>
    <s v="JOSÉ PEDROZA DA SILVA"/>
    <d v="1974-07-08T00:00:00"/>
    <s v="Masculino"/>
    <s v="Sem Deficiência"/>
    <s v="ROMILDO PAULINO DA SILVA"/>
    <s v="MARINALVA PEDROZA DA SILVA"/>
    <x v="0"/>
    <s v="Parda"/>
  </r>
  <r>
    <n v="622022"/>
    <n v="6"/>
    <x v="40"/>
    <x v="40"/>
    <s v="EM ROSE KLABIN"/>
    <s v="Municipal"/>
    <s v="Urbana"/>
    <n v="1615794"/>
    <n v="171"/>
    <x v="0"/>
    <s v="Regular"/>
    <s v="Noite"/>
    <n v="2022053300344"/>
    <m/>
    <s v="PEDRO DA SILVA PEREIRA"/>
    <d v="1974-07-03T00:00:00"/>
    <s v="Masculino"/>
    <s v="Sem Deficiência"/>
    <s v="JOSEFA DA SILVA PEREIRA"/>
    <s v="MANOEL ROSENDO PEREIRA"/>
    <x v="0"/>
    <s v="Branca"/>
  </r>
  <r>
    <n v="205003"/>
    <n v="2"/>
    <x v="51"/>
    <x v="51"/>
    <s v="EM DOUTOR CÍCERO PENNA"/>
    <s v="Municipal"/>
    <s v="Urbana"/>
    <n v="1623053"/>
    <n v="172"/>
    <x v="0"/>
    <s v="Regular"/>
    <s v="Noite"/>
    <n v="2022007800135"/>
    <m/>
    <s v="MARLI DE MOURA"/>
    <d v="1955-04-14T00:00:00"/>
    <s v="Feminino"/>
    <s v="Sem Deficiência"/>
    <s v="JOSÉ FERREIRA AGUIAR"/>
    <s v="LAURA MOREIRA DA SILVA"/>
    <x v="0"/>
    <s v="Parda"/>
  </r>
  <r>
    <n v="918203"/>
    <n v="9"/>
    <x v="34"/>
    <x v="34"/>
    <s v="CIEP CLEMENTINA DE JESUS"/>
    <s v="Municipal"/>
    <s v="Urbana"/>
    <n v="1601815"/>
    <n v="171"/>
    <x v="0"/>
    <s v="Regular"/>
    <s v="Noite"/>
    <n v="2004102401091"/>
    <m/>
    <s v="PAULO HENRIQUE CABRAL DA SILVA"/>
    <d v="1995-06-23T00:00:00"/>
    <s v="Masculino"/>
    <s v="Sem Deficiência"/>
    <s v="JOSÉ CABRAL DA SILVA"/>
    <s v="ÂNGELA OLIVEIRA DA SILVA"/>
    <x v="0"/>
    <s v="Branca"/>
  </r>
  <r>
    <n v="227004"/>
    <n v="2"/>
    <x v="77"/>
    <x v="77"/>
    <s v="EM RINALDO DE LAMARE"/>
    <s v="Municipal"/>
    <s v="Urbana"/>
    <n v="1599198"/>
    <n v="172"/>
    <x v="0"/>
    <s v="Regular"/>
    <s v="Noite"/>
    <n v="2023126402531"/>
    <m/>
    <s v="CLAUDIA DE SOUZA ROCHA "/>
    <d v="1975-08-20T00:00:00"/>
    <s v="Feminino"/>
    <s v="Sem Deficiência"/>
    <s v="ANTONIO PEREIRA DA ROCHA "/>
    <s v="ANA MARIA DE SOUZA ROCHA"/>
    <x v="1"/>
    <s v="Branca"/>
  </r>
  <r>
    <n v="817207"/>
    <n v="8"/>
    <x v="28"/>
    <x v="28"/>
    <s v="CIEP VILA KENNEDY"/>
    <s v="Municipal"/>
    <s v="Urbana"/>
    <n v="1605862"/>
    <n v="171"/>
    <x v="0"/>
    <s v="Regular"/>
    <s v="Noite"/>
    <n v="2007082803495"/>
    <m/>
    <s v="EVELLYN RAMOS DE OLIVEIRA"/>
    <d v="2000-12-30T00:00:00"/>
    <s v="Feminino"/>
    <s v=" Deficiência intelectual"/>
    <s v="PAULO JOSÉ RAMOS DE OLIVEIRA"/>
    <s v="MICHELE VIEIRA RAMOS DE OLIVEIRA"/>
    <x v="0"/>
    <s v="Branca"/>
  </r>
  <r>
    <n v="107001"/>
    <n v="1"/>
    <x v="73"/>
    <x v="73"/>
    <s v="EM GONÇALVES DIAS"/>
    <s v="Municipal"/>
    <s v="Urbana"/>
    <n v="1606872"/>
    <n v="171"/>
    <x v="0"/>
    <s v="Regular"/>
    <s v="Noite"/>
    <n v="2017030000453"/>
    <m/>
    <s v="GRAZIELLE MARIA GOMES BARRETO"/>
    <d v="2004-07-29T00:00:00"/>
    <s v="Feminino"/>
    <s v="Sem Deficiência"/>
    <s v="ANTONIO CARLOS BARRETO"/>
    <s v="ADRIANA GOMES VIEIRA"/>
    <x v="0"/>
    <s v="Pard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08106250880"/>
    <m/>
    <s v="VILMA LOPES DA SILVA"/>
    <d v="1947-12-24T00:00:00"/>
    <s v="Feminino"/>
    <s v="Sem Deficiência"/>
    <s v="RAYMUNDO LOPES DA SILVA"/>
    <s v="MARIA DE LOURDES LOPES DA SILVA"/>
    <x v="2"/>
    <s v="Preta"/>
  </r>
  <r>
    <n v="430701"/>
    <n v="4"/>
    <x v="19"/>
    <x v="19"/>
    <s v="CENTRO DE EDUCAÇÃO DE JOVENS E ADULTOS CEJA - MARÉ"/>
    <s v="Municipal"/>
    <s v="Urbana"/>
    <n v="1616764"/>
    <n v="271"/>
    <x v="0"/>
    <s v="Regular"/>
    <s v="Manhã"/>
    <n v="2022143600592"/>
    <m/>
    <s v="LOURIVAL HORÁCIO DE ANDRADE"/>
    <d v="1967-07-24T00:00:00"/>
    <s v="Masculino"/>
    <s v="Sem Deficiência"/>
    <s v="LOURIVAL HORÁCIO DE ANDRADE"/>
    <s v="MARIA PEREIRA BARBOSA"/>
    <x v="0"/>
    <s v="Parda"/>
  </r>
  <r>
    <n v="101501"/>
    <n v="1"/>
    <x v="46"/>
    <x v="46"/>
    <s v="CIEP HENFIL"/>
    <s v="Municipal"/>
    <s v="Urbana"/>
    <n v="1613099"/>
    <n v="171"/>
    <x v="0"/>
    <s v="Regular"/>
    <s v="Noite"/>
    <n v="2023001100491"/>
    <m/>
    <s v="ANTONIA CELMA OTAVIANO CUNHA"/>
    <d v="1974-01-06T00:00:00"/>
    <s v="Feminino"/>
    <s v="Sem Deficiência"/>
    <s v="FRANCISCO ALVES DA CUNHA"/>
    <s v="MARIA OTAVIANO CUNHA"/>
    <x v="1"/>
    <s v="Parda"/>
  </r>
  <r>
    <n v="515001"/>
    <n v="5"/>
    <x v="68"/>
    <x v="68"/>
    <s v="EM PARÁ"/>
    <s v="Municipal"/>
    <s v="Urbana"/>
    <n v="1607310"/>
    <n v="171"/>
    <x v="0"/>
    <s v="Regular"/>
    <s v="Noite"/>
    <n v="2009045200703"/>
    <m/>
    <s v="YAGO TEIXEIRA DE SOUZA PITA FERREIRA"/>
    <d v="1996-02-12T00:00:00"/>
    <s v="Masculino"/>
    <s v="Sem Deficiência"/>
    <s v="ALEXANDRE FERREIRA"/>
    <s v="VIVIANE TEIXEIRA DE SOUZA PITA"/>
    <x v="0"/>
    <s v="Branca"/>
  </r>
  <r>
    <n v="209003"/>
    <n v="2"/>
    <x v="74"/>
    <x v="74"/>
    <s v="EM FRANCISCO DE CASTRO"/>
    <s v="Municipal"/>
    <s v="Urbana"/>
    <n v="1616216"/>
    <n v="171"/>
    <x v="0"/>
    <s v="Regular"/>
    <s v="Tarde"/>
    <n v="2011096403786"/>
    <m/>
    <s v="EDUARDO MOREIRA GONÇALVES FILHO"/>
    <d v="1995-06-30T00:00:00"/>
    <s v="Masculino"/>
    <s v=" Deficiência física"/>
    <s v="EDUARDO MOREIRA GONÇALVES"/>
    <s v="LENISA COSTA MOREIRA GONÇALVES"/>
    <x v="0"/>
    <s v="Preta"/>
  </r>
  <r>
    <n v="1019013"/>
    <n v="10"/>
    <x v="39"/>
    <x v="39"/>
    <s v="EM BENTO DO AMARAL COUTINHO"/>
    <s v="Municipal"/>
    <s v="Urbana"/>
    <n v="1612832"/>
    <n v="171"/>
    <x v="0"/>
    <s v="Regular"/>
    <s v="Noite"/>
    <n v="2020095300184"/>
    <m/>
    <s v="JOÃO RODRIGUES DA SILVA"/>
    <d v="1976-07-12T00:00:00"/>
    <s v="Masculino"/>
    <s v="Sem Deficiência"/>
    <s v="LUIS RODRIGUES DA SILVA"/>
    <s v="CREUZA RAFAEL DE AGUIAR"/>
    <x v="0"/>
    <s v="Branca"/>
  </r>
  <r>
    <n v="1019207"/>
    <n v="10"/>
    <x v="88"/>
    <x v="88"/>
    <s v="CIEP DEPUTADO ULYSSES GUIMARÃES"/>
    <s v="Municipal"/>
    <s v="Urbana"/>
    <n v="1617911"/>
    <n v="172"/>
    <x v="0"/>
    <s v="Regular"/>
    <s v="Noite"/>
    <n v="2023100500594"/>
    <m/>
    <s v="MARTA FERNANDES DOS SANTOS"/>
    <d v="1948-06-06T00:00:00"/>
    <s v="Feminino"/>
    <s v="Sem Deficiência"/>
    <s v="LUIZ FERNANDES SOUZA"/>
    <s v="ANA MARIA DOS SANTOS SOUZA"/>
    <x v="2"/>
    <s v="Preta"/>
  </r>
  <r>
    <n v="514007"/>
    <n v="5"/>
    <x v="6"/>
    <x v="6"/>
    <s v="EM ALBERT SABIN"/>
    <s v="Municipal"/>
    <s v="Urbana"/>
    <n v="1622418"/>
    <n v="171"/>
    <x v="0"/>
    <s v="Regular"/>
    <s v="Noite"/>
    <n v="2023041550861"/>
    <m/>
    <s v="KATIA FIRMINO DE SOUZA"/>
    <d v="1969-04-01T00:00:00"/>
    <s v="Feminino"/>
    <s v="Sem Deficiência"/>
    <s v="ANNA MARIA DA CONCEIÇÃOCONCEIÇÃO"/>
    <s v="JOSE IFIRMINOFIRMINO DE SOUZA"/>
    <x v="1"/>
    <s v="Parda"/>
  </r>
  <r>
    <n v="1026008"/>
    <n v="10"/>
    <x v="43"/>
    <x v="43"/>
    <s v="EM ENGENHEIRO GASTÃO RANGEL"/>
    <s v="Municipal"/>
    <s v="Urbana"/>
    <n v="1613008"/>
    <n v="171"/>
    <x v="0"/>
    <s v="Regular"/>
    <s v="Noite"/>
    <n v="2002103408572"/>
    <m/>
    <s v="JAQUELINE CARVALHO GONZAGA"/>
    <d v="1983-08-06T00:00:00"/>
    <s v="Feminino"/>
    <s v="Sem Deficiência"/>
    <s v="LUIZ CLAUDIO GONZAGA REZENDES"/>
    <s v="ANA LUCIA CARVALHO GONZAGA"/>
    <x v="0"/>
    <s v="Preta"/>
  </r>
  <r>
    <n v="410012"/>
    <n v="4"/>
    <x v="27"/>
    <x v="27"/>
    <s v="EM CLOTILDE GUIMARÃES"/>
    <s v="Municipal"/>
    <s v="Urbana"/>
    <n v="1604415"/>
    <n v="274"/>
    <x v="0"/>
    <s v="Regular"/>
    <s v="Noite"/>
    <n v="2008093405486"/>
    <m/>
    <s v="MARIA DAS DORES SOUSA"/>
    <d v="1974-06-12T00:00:00"/>
    <s v="Feminino"/>
    <s v="Sem Deficiência"/>
    <s v="ANTONIO ALVES DE SOUZA"/>
    <s v="CECILIA CORDEIRO DE MESQUITA"/>
    <x v="0"/>
    <s v="Parda"/>
  </r>
  <r>
    <n v="515020"/>
    <n v="5"/>
    <x v="86"/>
    <x v="86"/>
    <s v="EM WALDEMAR FALCÃO"/>
    <s v="Municipal"/>
    <s v="Urbana"/>
    <n v="1610967"/>
    <n v="171"/>
    <x v="0"/>
    <s v="Regular"/>
    <s v="Noite"/>
    <n v="2006046503811"/>
    <m/>
    <s v="HILDA MARIA JUSTINO MOREIRA"/>
    <d v="1956-06-11T00:00:00"/>
    <s v="Feminino"/>
    <s v="Sem Deficiência"/>
    <s v="ANTONIO JUSTINO"/>
    <s v="ALMEZINDA DE PAULA"/>
    <x v="1"/>
    <s v="Preta"/>
  </r>
  <r>
    <n v="625018"/>
    <n v="6"/>
    <x v="55"/>
    <x v="55"/>
    <s v="EM COMANDANTE ARNALDO VARELLA"/>
    <s v="Municipal"/>
    <s v="Urbana"/>
    <n v="1602861"/>
    <n v="171"/>
    <x v="0"/>
    <s v="Regular"/>
    <s v="Noite"/>
    <n v="2023056100743"/>
    <m/>
    <s v="ANTONIO ALVES DE OLIVEIRA"/>
    <d v="1962-11-03T00:00:00"/>
    <s v="Masculino"/>
    <s v="Sem Deficiência"/>
    <s v="MANOEL FRANCISCO DE OLIVEIRA"/>
    <s v="MARIA DE LOURDES ALVES LIMA"/>
    <x v="1"/>
    <s v="Branca"/>
  </r>
  <r>
    <n v="918203"/>
    <n v="9"/>
    <x v="34"/>
    <x v="34"/>
    <s v="CIEP CLEMENTINA DE JESUS"/>
    <s v="Municipal"/>
    <s v="Urbana"/>
    <n v="1601815"/>
    <n v="171"/>
    <x v="0"/>
    <s v="Regular"/>
    <s v="Noite"/>
    <n v="2022092600159"/>
    <m/>
    <s v="MARIA DE FATIMA DE OLVEIRA RANGEL"/>
    <d v="1956-08-21T00:00:00"/>
    <s v="Feminino"/>
    <s v="Sem Deficiência"/>
    <s v="JOSE DE OLIVEIRA FILHO"/>
    <s v="JEOVANE FIRMINA DUTRA"/>
    <x v="0"/>
    <s v="Branc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2157900194"/>
    <m/>
    <s v="ROSINEIDE JOAQUIM DA SILVA AMORIM"/>
    <d v="1972-03-28T00:00:00"/>
    <s v="Feminino"/>
    <s v="Sem Deficiência"/>
    <s v="ALFREDO JOAQUIM DA SILVA"/>
    <s v="JOSEFA CANDIDA DA SILVA"/>
    <x v="0"/>
    <s v="Parda"/>
  </r>
  <r>
    <n v="724026"/>
    <n v="7"/>
    <x v="16"/>
    <x v="16"/>
    <s v="EM EMBAIXADOR ÍTALO ZAPPA"/>
    <s v="Municipal"/>
    <s v="Urbana"/>
    <n v="1620406"/>
    <n v="171"/>
    <x v="0"/>
    <s v="Regular"/>
    <s v="Noite"/>
    <n v="2007066101538"/>
    <m/>
    <s v="JOICE RAMOS DA GRAÇA"/>
    <d v="1991-04-21T00:00:00"/>
    <s v="Feminino"/>
    <s v="  Transtorno do espectro autista"/>
    <s v="FRANCISCO SEIXAS DA GRAÇA"/>
    <s v="MARLI RAMOS"/>
    <x v="0"/>
    <s v="Parda"/>
  </r>
  <r>
    <n v="716041"/>
    <n v="7"/>
    <x v="104"/>
    <x v="104"/>
    <s v="EM BARÃO DA TAQUARA"/>
    <s v="Municipal"/>
    <s v="Urbana"/>
    <n v="1613403"/>
    <n v="171"/>
    <x v="0"/>
    <s v="Regular"/>
    <s v="Tarde"/>
    <n v="2023062900195"/>
    <m/>
    <s v="SONIA MARIA LIMA"/>
    <d v="1963-01-05T00:00:00"/>
    <s v="Feminino"/>
    <s v="Sem Deficiência"/>
    <s v="MANOELINA COSTA LIMA"/>
    <s v="HELIO FERREIRA LIMA"/>
    <x v="1"/>
    <s v="Preta"/>
  </r>
  <r>
    <n v="430701"/>
    <n v="4"/>
    <x v="19"/>
    <x v="19"/>
    <s v="CENTRO DE EDUCAÇÃO DE JOVENS E ADULTOS CEJA - MARÉ"/>
    <s v="Municipal"/>
    <s v="Urbana"/>
    <n v="1616766"/>
    <n v="273"/>
    <x v="0"/>
    <s v="Regular"/>
    <s v="Noite"/>
    <n v="2015143650023"/>
    <m/>
    <s v="TANIA MARIA DE OLIVEIRA DA SILVA"/>
    <d v="1960-12-03T00:00:00"/>
    <s v="Feminino"/>
    <s v="Sem Deficiência"/>
    <s v="MANOEL RAIMUNDO DE OLIVEIRA"/>
    <s v="FRANCISCA EPIFANIO DE OLIVEIRA"/>
    <x v="2"/>
    <s v="Parda"/>
  </r>
  <r>
    <n v="430201"/>
    <n v="4"/>
    <x v="0"/>
    <x v="0"/>
    <s v="CIEP MINISTRO GUSTAVO CAPANEMA"/>
    <s v="Municipal"/>
    <s v="Urbana"/>
    <n v="1612598"/>
    <n v="172"/>
    <x v="0"/>
    <s v="Regular"/>
    <s v="Noite"/>
    <n v="2009040304942"/>
    <m/>
    <s v="MARIA HELENA OLIVEIRA NASCIMENTO"/>
    <d v="1974-05-18T00:00:00"/>
    <s v="Feminino"/>
    <s v="Sem Deficiência"/>
    <s v="FRANCISCO JOSÉ DO NASCIMENTO"/>
    <s v="FRANCISCA DE SOUSA OLIVEIRA"/>
    <x v="0"/>
    <s v="Parda"/>
  </r>
  <r>
    <n v="102504"/>
    <n v="1"/>
    <x v="2"/>
    <x v="2"/>
    <s v="CIEP AVENIDA DOS DESFILES"/>
    <s v="Municipal"/>
    <s v="Urbana"/>
    <n v="1610513"/>
    <n v="172"/>
    <x v="0"/>
    <s v="Regular"/>
    <s v="Tarde"/>
    <n v="2023002200081"/>
    <m/>
    <s v="LEONARDO MATIAS DE JESUS DA SILVA"/>
    <d v="2003-04-18T00:00:00"/>
    <s v="Masculino"/>
    <s v="Sem Deficiência"/>
    <s v="JAIR MATIAS DA SILVA"/>
    <s v="FLAVIA MAGALI TEIXEIRA DE JESUS"/>
    <x v="0"/>
    <s v="Parda"/>
  </r>
  <r>
    <n v="817505"/>
    <n v="8"/>
    <x v="80"/>
    <x v="80"/>
    <s v="CIEP MARECHAL JULIO CAETANO HORTA BARBOSA"/>
    <s v="Municipal"/>
    <s v="Urbana"/>
    <n v="1618810"/>
    <n v="171"/>
    <x v="0"/>
    <s v="Regular"/>
    <s v="Noite"/>
    <n v="2005082704351"/>
    <m/>
    <s v="MICHELLE SILVERIO DA SILVA"/>
    <d v="1976-09-20T00:00:00"/>
    <s v="Feminino"/>
    <s v="Sem Deficiência"/>
    <s v="JURACY SILVERIO DA SILVA"/>
    <s v="MARIA MADALENA MAQUINEZ DA SILVA"/>
    <x v="0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23126403006"/>
    <m/>
    <s v="LUIS ALBERTO DA SILVA RIBEIRO "/>
    <d v="1965-02-10T00:00:00"/>
    <s v="Masculino"/>
    <s v="Sem Deficiência"/>
    <s v="ANTONIO RIBEIRO "/>
    <s v="ELZE DA SILVA RIBEIRO "/>
    <x v="2"/>
    <s v="Branca"/>
  </r>
  <r>
    <n v="313018"/>
    <n v="3"/>
    <x v="103"/>
    <x v="103"/>
    <s v="EM ISABEL MENDES"/>
    <s v="Municipal"/>
    <s v="Urbana"/>
    <n v="1613506"/>
    <n v="171"/>
    <x v="0"/>
    <s v="Regular"/>
    <s v="Noite"/>
    <n v="2021023200297"/>
    <m/>
    <s v="MARIA AUXILIADORA DE PAIVA"/>
    <d v="1970-10-03T00:00:00"/>
    <s v="Feminino"/>
    <s v="Sem Deficiência"/>
    <s v="ANTÔNIA RODRIGUES DE PAIVA"/>
    <s v="JOSÉ PORTELA DE PAIVA"/>
    <x v="0"/>
    <s v="Sem Informação"/>
  </r>
  <r>
    <n v="431026"/>
    <n v="4"/>
    <x v="25"/>
    <x v="25"/>
    <s v="EM HERBERT MOSES"/>
    <s v="Municipal"/>
    <s v="Urbana"/>
    <n v="1602451"/>
    <n v="171"/>
    <x v="0"/>
    <s v="Regular"/>
    <s v="Noite"/>
    <n v="2020035500047"/>
    <m/>
    <s v="ANTONIO CARLOS CORDEIRO DE SOUZA"/>
    <d v="1966-05-24T00:00:00"/>
    <s v="Masculino"/>
    <s v="Sem Deficiência"/>
    <s v="ANTONIO FERREIRA DE SOUZA"/>
    <s v="JUREMA CORDEIRO DE SOUZA"/>
    <x v="0"/>
    <s v="Preta"/>
  </r>
  <r>
    <n v="101501"/>
    <n v="1"/>
    <x v="46"/>
    <x v="46"/>
    <s v="CIEP HENFIL"/>
    <s v="Municipal"/>
    <s v="Urbana"/>
    <n v="1613099"/>
    <n v="171"/>
    <x v="0"/>
    <s v="Regular"/>
    <s v="Noite"/>
    <n v="2023001100156"/>
    <m/>
    <s v="VALDEMAR DE FARIAS"/>
    <d v="1960-10-18T00:00:00"/>
    <s v="Masculino"/>
    <s v="Sem Deficiência"/>
    <s v="TEODOMIRO AVELINO DE FARIAS"/>
    <s v="FRANCISCA FERREIRA DA SILVA"/>
    <x v="0"/>
    <s v="Branca"/>
  </r>
  <r>
    <n v="227004"/>
    <n v="2"/>
    <x v="77"/>
    <x v="77"/>
    <s v="EM RINALDO DE LAMARE"/>
    <s v="Municipal"/>
    <s v="Urbana"/>
    <n v="1599198"/>
    <n v="172"/>
    <x v="0"/>
    <s v="Regular"/>
    <s v="Noite"/>
    <n v="2023126402832"/>
    <m/>
    <s v="FRANCISCO FERREIRA DE LIMA"/>
    <d v="1964-08-02T00:00:00"/>
    <s v="Masculino"/>
    <s v="Sem Deficiência"/>
    <s v="FRANCISCO FERREIRA DE LIMA "/>
    <s v="MARIA CELSA DE FREITAS "/>
    <x v="1"/>
    <s v="Parda"/>
  </r>
  <r>
    <n v="918041"/>
    <n v="9"/>
    <x v="59"/>
    <x v="59"/>
    <s v="EM ANTONIA VARGAS CUQUEJO"/>
    <s v="Municipal"/>
    <s v="Urbana"/>
    <n v="1610785"/>
    <n v="171"/>
    <x v="0"/>
    <s v="Regular"/>
    <s v="Noite"/>
    <n v="2008090650951"/>
    <m/>
    <s v="KAWANE CRISTINE RODRIGUES SILVA"/>
    <d v="2004-01-23T00:00:00"/>
    <s v="Feminino"/>
    <s v=" Deficiência intelectual"/>
    <s v="EDILIO GERMANO SILVA"/>
    <s v="REJANE DA SILVA RODRIGUES"/>
    <x v="0"/>
    <s v="Parda"/>
  </r>
  <r>
    <n v="622022"/>
    <n v="6"/>
    <x v="40"/>
    <x v="40"/>
    <s v="EM ROSE KLABIN"/>
    <s v="Municipal"/>
    <s v="Urbana"/>
    <n v="1615794"/>
    <n v="171"/>
    <x v="0"/>
    <s v="Regular"/>
    <s v="Noite"/>
    <n v="2005036003078"/>
    <m/>
    <s v="FLAVIO DE MARIA TEODORO SILVA"/>
    <d v="1976-02-02T00:00:00"/>
    <s v="Masculino"/>
    <s v="Sem Deficiência"/>
    <s v="JOSÉ RIBAMAR SILVA"/>
    <s v="FRANCISCA MARIA TEODORO SILVA"/>
    <x v="0"/>
    <s v="Branca"/>
  </r>
  <r>
    <n v="431502"/>
    <n v="4"/>
    <x v="11"/>
    <x v="11"/>
    <s v="CIEP GRACILIANO RAMOS"/>
    <s v="Municipal"/>
    <s v="Urbana"/>
    <n v="1622394"/>
    <n v="172"/>
    <x v="0"/>
    <s v="Regular"/>
    <s v="Noite"/>
    <n v="2023036000620"/>
    <m/>
    <s v="MAURILIO FRANÇA DE CAMPOS"/>
    <d v="1966-12-16T00:00:00"/>
    <s v="Masculino"/>
    <s v="Sem Deficiência"/>
    <s v="LUCIMAR FRANÇA DE CAMPOS"/>
    <s v="JOÃO DE CAMPOS"/>
    <x v="1"/>
    <s v="Parda"/>
  </r>
  <r>
    <n v="918041"/>
    <n v="9"/>
    <x v="59"/>
    <x v="59"/>
    <s v="EM ANTONIA VARGAS CUQUEJO"/>
    <s v="Municipal"/>
    <s v="Urbana"/>
    <n v="1610785"/>
    <n v="171"/>
    <x v="0"/>
    <s v="Regular"/>
    <s v="Noite"/>
    <n v="2023088150975"/>
    <m/>
    <s v="ELISANGELA RAMALHO TEIXEIRA"/>
    <d v="1974-04-21T00:00:00"/>
    <s v="Feminino"/>
    <s v="Sem Deficiência"/>
    <s v="JOÃO DE DEUS"/>
    <s v="MAGNOLIA RAMALHO"/>
    <x v="0"/>
    <s v="Preta"/>
  </r>
  <r>
    <n v="204501"/>
    <n v="2"/>
    <x v="79"/>
    <x v="79"/>
    <s v="CIEP PRESIDENTE TANCREDO NEVES"/>
    <s v="Municipal"/>
    <s v="Urbana"/>
    <n v="1611258"/>
    <n v="171"/>
    <x v="0"/>
    <s v="Regular"/>
    <s v="Noite"/>
    <n v="2023007400607"/>
    <m/>
    <s v="CARLOS MAGNO PINHEIRO REIS"/>
    <d v="1975-09-27T00:00:00"/>
    <s v="Masculino"/>
    <s v="Sem Deficiência"/>
    <s v="DOMINGOS NUNES REIS"/>
    <s v="JOSEFA RAIMUNDA MENDANHA PINHEIRO"/>
    <x v="2"/>
    <s v="Sem Informação"/>
  </r>
  <r>
    <n v="102504"/>
    <n v="1"/>
    <x v="2"/>
    <x v="2"/>
    <s v="CIEP AVENIDA DOS DESFILES"/>
    <s v="Municipal"/>
    <s v="Urbana"/>
    <n v="1610513"/>
    <n v="172"/>
    <x v="0"/>
    <s v="Regular"/>
    <s v="Tarde"/>
    <n v="2010037401146"/>
    <m/>
    <s v="KATARINA DOS SANTOS DA SILVA"/>
    <d v="2001-04-16T00:00:00"/>
    <s v="Feminino"/>
    <s v="Sem Deficiência"/>
    <s v="ROBSON DOS SANTOS DA SILVA"/>
    <s v="ANA PAULA DOS SANTOS"/>
    <x v="0"/>
    <s v="Preta"/>
  </r>
  <r>
    <n v="410012"/>
    <n v="4"/>
    <x v="27"/>
    <x v="27"/>
    <s v="EM CLOTILDE GUIMARÃES"/>
    <s v="Municipal"/>
    <s v="Urbana"/>
    <n v="1604417"/>
    <n v="275"/>
    <x v="0"/>
    <s v="Regular"/>
    <s v="Noite"/>
    <n v="2018028500281"/>
    <m/>
    <s v="MARLENE JORGE FERNANDES"/>
    <d v="1954-05-17T00:00:00"/>
    <s v="Feminino"/>
    <s v="Sem Deficiência"/>
    <s v="JORGE FERNANDES"/>
    <s v="MARIA JORGE FERNANDES"/>
    <x v="0"/>
    <s v="Parda"/>
  </r>
  <r>
    <n v="313002"/>
    <n v="3"/>
    <x v="33"/>
    <x v="33"/>
    <s v="EM JOSÉ VERÍSSIMO"/>
    <s v="Municipal"/>
    <s v="Urbana"/>
    <n v="1618992"/>
    <n v="171"/>
    <x v="0"/>
    <s v="Regular"/>
    <s v="Manhã"/>
    <n v="2023026550490"/>
    <m/>
    <s v="GUILHERME ROGERIO RIBEIRO PACHECO"/>
    <d v="2005-09-10T00:00:00"/>
    <s v="Masculino"/>
    <s v="Sem Deficiência"/>
    <s v="GERALDO ROGERIO PACHECO"/>
    <s v="ADRIANA RIBEIRO FERREIRA"/>
    <x v="0"/>
    <s v="Preta"/>
  </r>
  <r>
    <n v="313018"/>
    <n v="3"/>
    <x v="103"/>
    <x v="103"/>
    <s v="EM ISABEL MENDES"/>
    <s v="Municipal"/>
    <s v="Urbana"/>
    <n v="1613506"/>
    <n v="171"/>
    <x v="0"/>
    <s v="Regular"/>
    <s v="Noite"/>
    <n v="2020023250075"/>
    <m/>
    <s v="NICOLAU TAVARES ROSA FILHO"/>
    <d v="1959-03-13T00:00:00"/>
    <s v="Masculino"/>
    <s v="Sem Deficiência"/>
    <s v="NICOLAU TAVARES ROSA"/>
    <s v="GERALDA MORAIS ROSA"/>
    <x v="2"/>
    <s v="Sem Informação"/>
  </r>
  <r>
    <n v="625205"/>
    <n v="6"/>
    <x v="97"/>
    <x v="97"/>
    <s v="CIEP ANTONIO CANDEIA FILHO"/>
    <s v="Municipal"/>
    <s v="Urbana"/>
    <n v="1613204"/>
    <n v="171"/>
    <x v="0"/>
    <s v="Regular"/>
    <s v="Noite"/>
    <n v="2005057900818"/>
    <m/>
    <s v="GABRIEL CÂNDIDO BARBOSA"/>
    <d v="2001-02-16T00:00:00"/>
    <s v="Masculino"/>
    <s v="Sem Deficiência"/>
    <s v="PAULO CESAR BATISTA BARBOSA"/>
    <s v="JACIARA CÂNDIDA DE SÉ REGO"/>
    <x v="0"/>
    <s v="Parda"/>
  </r>
  <r>
    <n v="312022"/>
    <n v="3"/>
    <x v="61"/>
    <x v="61"/>
    <s v="EM RUBENS BERARDO"/>
    <s v="Municipal"/>
    <s v="Urbana"/>
    <n v="1616254"/>
    <n v="171"/>
    <x v="0"/>
    <s v="Regular"/>
    <s v="Noite"/>
    <n v="2023019200284"/>
    <m/>
    <s v="SANTINA JOANA DE MATOS"/>
    <d v="1954-08-15T00:00:00"/>
    <s v="Feminino"/>
    <s v="Sem Deficiência"/>
    <s v="CAMILO ANTONIO DOS SANTOS"/>
    <s v="FRANCISCA JOANA DOS SANTOS "/>
    <x v="0"/>
    <s v="Parda"/>
  </r>
  <r>
    <n v="411202"/>
    <n v="4"/>
    <x v="84"/>
    <x v="84"/>
    <s v="CIEP GREGÓRIO BEZERRA"/>
    <s v="Municipal"/>
    <s v="Urbana"/>
    <n v="1608445"/>
    <n v="171"/>
    <x v="0"/>
    <s v="Regular"/>
    <s v="Noite"/>
    <n v="2011035803121"/>
    <m/>
    <s v="LUCELENI MENDES DA SILVA"/>
    <d v="1978-03-27T00:00:00"/>
    <s v="Feminino"/>
    <s v="Sem Deficiência"/>
    <s v="SEBASTIÃO MENDES DA SILVA"/>
    <s v="JUREMA DE JESUS MARCELLO"/>
    <x v="2"/>
    <s v="Parda"/>
  </r>
  <r>
    <n v="514009"/>
    <n v="5"/>
    <x v="108"/>
    <x v="108"/>
    <s v="EM MATO GROSSO"/>
    <s v="Municipal"/>
    <s v="Urbana"/>
    <n v="1609889"/>
    <n v="171"/>
    <x v="0"/>
    <s v="Regular"/>
    <s v="Manhã"/>
    <n v="2013041801786"/>
    <m/>
    <s v="DAVID CASSÉ BARROS DE SOUZA"/>
    <d v="2008-03-29T00:00:00"/>
    <s v="Masculino"/>
    <s v=" Deficiência intelectual"/>
    <s v="DAVI BARROS DE SOUZA"/>
    <s v="MONIQUE CASSÉ DE OLIVEIRA"/>
    <x v="0"/>
    <s v="Parda"/>
  </r>
  <r>
    <n v="101501"/>
    <n v="1"/>
    <x v="46"/>
    <x v="46"/>
    <s v="CIEP HENFIL"/>
    <s v="Municipal"/>
    <s v="Urbana"/>
    <n v="1613099"/>
    <n v="171"/>
    <x v="0"/>
    <s v="Regular"/>
    <s v="Noite"/>
    <n v="2023001150994"/>
    <m/>
    <s v="GILDA GUILHERME DE ARAÚJO"/>
    <d v="1975-06-24T00:00:00"/>
    <s v="Feminino"/>
    <s v="Sem Deficiência"/>
    <s v="IRACI NARCIZA DE ARAÚJO"/>
    <s v="MANOEL GUILHERME DE ARAÚJO"/>
    <x v="0"/>
    <s v="Parda"/>
  </r>
  <r>
    <n v="312002"/>
    <n v="3"/>
    <x v="58"/>
    <x v="58"/>
    <s v="EM ALCIDE DE GASPERI"/>
    <s v="Municipal"/>
    <s v="Urbana"/>
    <n v="1613402"/>
    <n v="171"/>
    <x v="0"/>
    <s v="Regular"/>
    <s v="Noite"/>
    <n v="2008019150178"/>
    <m/>
    <s v="LUCAS JOSÉ BARBOSA DA SILVA"/>
    <d v="2003-09-26T00:00:00"/>
    <s v="Masculino"/>
    <s v="Sem Deficiência"/>
    <s v="JOSÉ CARLOS DA SILVA"/>
    <s v="LILIANE OLIVEIRA BARBOSA"/>
    <x v="0"/>
    <s v="Branc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06065106210"/>
    <m/>
    <s v="VINICIUS BATISTA DE CARVALHO"/>
    <d v="1980-12-03T00:00:00"/>
    <s v="Masculino"/>
    <s v=" Deficiência intelectual"/>
    <s v="EDIR DE CARVALHO"/>
    <s v="NELIA NEIDE BATISTA DE CARVALHO"/>
    <x v="0"/>
    <s v="Branca"/>
  </r>
  <r>
    <n v="431026"/>
    <n v="4"/>
    <x v="25"/>
    <x v="25"/>
    <s v="EM HERBERT MOSES"/>
    <s v="Municipal"/>
    <s v="Urbana"/>
    <n v="1602451"/>
    <n v="171"/>
    <x v="0"/>
    <s v="Regular"/>
    <s v="Noite"/>
    <n v="2021035500321"/>
    <m/>
    <s v="ANTONIA GIZEUDA ANDRADE DE OLIVEIRA"/>
    <d v="1955-06-30T00:00:00"/>
    <s v="Feminino"/>
    <s v="Sem Deficiência"/>
    <s v="MARIA JOSÉ DE JESUS"/>
    <s v="JOSÉ EDILSON ANDRADE"/>
    <x v="0"/>
    <s v="Pard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23065952374"/>
    <m/>
    <s v="ANTONIO GERALDO BORGES DA SILVA"/>
    <d v="1967-06-12T00:00:00"/>
    <s v="Masculino"/>
    <s v="Sem Deficiência"/>
    <s v="FRANCISCO BORGES DA SILVA"/>
    <s v="JOANA ROSALINA DA CONCEIÇÃO"/>
    <x v="0"/>
    <s v="Não declarada"/>
  </r>
  <r>
    <n v="205003"/>
    <n v="2"/>
    <x v="51"/>
    <x v="51"/>
    <s v="EM DOUTOR CÍCERO PENNA"/>
    <s v="Municipal"/>
    <s v="Urbana"/>
    <n v="1623054"/>
    <n v="173"/>
    <x v="0"/>
    <s v="Regular"/>
    <s v="Noite"/>
    <n v="2019007800895"/>
    <m/>
    <s v="JANE FLORÊNCIO DE ALMEIDA"/>
    <d v="1960-08-30T00:00:00"/>
    <s v="Feminino"/>
    <s v="Sem Deficiência"/>
    <s v="JOEL RODRIGUES DE ALMEIDA"/>
    <s v="ALICE FLORÊNCIO DE ALMEIDA"/>
    <x v="0"/>
    <s v="Parda"/>
  </r>
  <r>
    <n v="430701"/>
    <n v="4"/>
    <x v="19"/>
    <x v="19"/>
    <s v="CENTRO DE EDUCAÇÃO DE JOVENS E ADULTOS CEJA - MARÉ"/>
    <s v="Municipal"/>
    <s v="Urbana"/>
    <n v="1616767"/>
    <n v="274"/>
    <x v="0"/>
    <s v="Regular"/>
    <s v="Noite"/>
    <n v="2022143650263"/>
    <m/>
    <s v="EDMILSON ANTONIO DOS SANTOS"/>
    <d v="1965-05-05T00:00:00"/>
    <s v="Masculino"/>
    <s v="Sem Deficiência"/>
    <s v="BIANOR ANTONIO DOS SANTOS"/>
    <s v="MARLI MARIA DA CONCEIÇÃO"/>
    <x v="0"/>
    <s v="Parda"/>
  </r>
  <r>
    <n v="833504"/>
    <n v="8"/>
    <x v="22"/>
    <x v="22"/>
    <s v="CIEP FRANCISCO SOLANO TRINDADE"/>
    <s v="Municipal"/>
    <s v="Urbana"/>
    <n v="1608713"/>
    <n v="171"/>
    <x v="0"/>
    <s v="Regular"/>
    <s v="Noite"/>
    <n v="2018083580118"/>
    <m/>
    <s v="CARLA BORGES DOS SANTOS DA SILVA"/>
    <d v="1977-08-07T00:00:00"/>
    <s v="Feminino"/>
    <s v="Sem Deficiência"/>
    <s v="EDUARDO GOMES DOS SANTOS"/>
    <s v="LEONORA DOS SANTOS BORGES"/>
    <x v="0"/>
    <s v="Branca"/>
  </r>
  <r>
    <n v="205003"/>
    <n v="2"/>
    <x v="51"/>
    <x v="51"/>
    <s v="EM DOUTOR CÍCERO PENNA"/>
    <s v="Municipal"/>
    <s v="Urbana"/>
    <n v="1623053"/>
    <n v="172"/>
    <x v="0"/>
    <s v="Regular"/>
    <s v="Noite"/>
    <n v="2003008200101"/>
    <m/>
    <s v="ELIZA NUNES DA SILVA"/>
    <d v="1997-08-06T00:00:00"/>
    <s v="Feminino"/>
    <s v="Sem Deficiência"/>
    <s v="ANTONIO PATRICIO DA SILVA"/>
    <s v="MONICA CRISTINA NUNES ALVES"/>
    <x v="0"/>
    <s v="Parda"/>
  </r>
  <r>
    <n v="204501"/>
    <n v="2"/>
    <x v="79"/>
    <x v="79"/>
    <s v="CIEP PRESIDENTE TANCREDO NEVES"/>
    <s v="Municipal"/>
    <s v="Urbana"/>
    <n v="1611258"/>
    <n v="171"/>
    <x v="0"/>
    <s v="Regular"/>
    <s v="Noite"/>
    <n v="2023007400585"/>
    <m/>
    <s v="ANA MARIA MARQUES DOS SANTOS"/>
    <d v="1966-08-03T00:00:00"/>
    <s v="Feminino"/>
    <s v="Sem Deficiência"/>
    <s v="ELIZAMARQUES DOS SANTOS"/>
    <s v="JUVENAL MARQUES DOS SANTOS"/>
    <x v="2"/>
    <s v="Sem Informação"/>
  </r>
  <r>
    <n v="430201"/>
    <n v="4"/>
    <x v="0"/>
    <x v="0"/>
    <s v="CIEP MINISTRO GUSTAVO CAPANEMA"/>
    <s v="Municipal"/>
    <s v="Urbana"/>
    <n v="1612598"/>
    <n v="172"/>
    <x v="0"/>
    <s v="Regular"/>
    <s v="Noite"/>
    <n v="2022040300332"/>
    <m/>
    <s v="MARIA DAS GRAÇAS RODRIGUES LIMA PEREIRA "/>
    <d v="1984-11-09T00:00:00"/>
    <s v="Feminino"/>
    <s v="Sem Deficiência"/>
    <s v="JOAQUIM RODRIGUES LIMA"/>
    <s v="JOELITA ALVES DE ANDRADE LIMA"/>
    <x v="0"/>
    <s v="Branca"/>
  </r>
  <r>
    <n v="1019207"/>
    <n v="10"/>
    <x v="88"/>
    <x v="88"/>
    <s v="CIEP DEPUTADO ULYSSES GUIMARÃES"/>
    <s v="Municipal"/>
    <s v="Urbana"/>
    <n v="1617911"/>
    <n v="172"/>
    <x v="0"/>
    <s v="Regular"/>
    <s v="Noite"/>
    <n v="2023100500080"/>
    <m/>
    <s v="MARIA DAS DORES SILVA TAVARES"/>
    <d v="1948-01-01T00:00:00"/>
    <s v="Feminino"/>
    <s v="Sem Deficiência"/>
    <s v="JOÃO GERONIMO DA SILVA"/>
    <s v="MARIA DA CONCEIÇÃO SILVA"/>
    <x v="0"/>
    <s v="Preta"/>
  </r>
  <r>
    <n v="410007"/>
    <n v="4"/>
    <x v="15"/>
    <x v="15"/>
    <s v="EM PADRE MANUEL DA NÓBREGA"/>
    <s v="Municipal"/>
    <s v="Urbana"/>
    <n v="1609696"/>
    <n v="171"/>
    <x v="0"/>
    <s v="Regular"/>
    <s v="Noite"/>
    <n v="2020028050384"/>
    <m/>
    <s v="SEVERINA FREIRE DE OLIVEIRA"/>
    <d v="1957-02-04T00:00:00"/>
    <s v="Feminino"/>
    <s v="Sem Deficiência"/>
    <s v="FRANCISCO FREIRE DO PRADO"/>
    <s v="LUIZA PAULA DA SILVA"/>
    <x v="1"/>
    <s v="Branca"/>
  </r>
  <r>
    <n v="312002"/>
    <n v="3"/>
    <x v="58"/>
    <x v="58"/>
    <s v="EM ALCIDE DE GASPERI"/>
    <s v="Municipal"/>
    <s v="Urbana"/>
    <n v="1613402"/>
    <n v="171"/>
    <x v="0"/>
    <s v="Regular"/>
    <s v="Noite"/>
    <n v="2023017200121"/>
    <m/>
    <s v="VALÉRIA PEREIRA GONÇALVES "/>
    <d v="1959-05-06T00:00:00"/>
    <s v="Feminino"/>
    <s v="Sem Deficiência"/>
    <s v="JOÃO PEREIRA GONÇALVES "/>
    <s v="ZILDA MARIA DA CONCEIÇÃO"/>
    <x v="0"/>
    <s v="Preta"/>
  </r>
  <r>
    <n v="625701"/>
    <n v="6"/>
    <x v="101"/>
    <x v="101"/>
    <s v="CENTRO DE EDUCAÇÃO DE JOVENS E ADULTOS CEJA - ACARI"/>
    <s v="Municipal"/>
    <s v="Urbana"/>
    <n v="1608507"/>
    <n v="271"/>
    <x v="0"/>
    <s v="Regular"/>
    <s v="Manhã"/>
    <n v="2020157700326"/>
    <m/>
    <s v="ADRIANA DE OLIVEIRA PEREIRA"/>
    <d v="1973-09-19T00:00:00"/>
    <s v="Feminino"/>
    <s v="Sem Deficiência"/>
    <s v="NEUSA ALCANTARA DE OLIVEIRA"/>
    <s v="JOÃO PEREIRA FILHO"/>
    <x v="0"/>
    <s v="Branca"/>
  </r>
  <r>
    <n v="625701"/>
    <n v="6"/>
    <x v="101"/>
    <x v="101"/>
    <s v="CENTRO DE EDUCAÇÃO DE JOVENS E ADULTOS CEJA - ACARI"/>
    <s v="Municipal"/>
    <s v="Urbana"/>
    <n v="1608510"/>
    <n v="273"/>
    <x v="0"/>
    <s v="Regular"/>
    <s v="Noite"/>
    <n v="2023157700517"/>
    <m/>
    <s v="JOSÉ RICARDO REZENDE FRANCISCO"/>
    <d v="1971-07-08T00:00:00"/>
    <s v="Masculino"/>
    <s v="Sem Deficiência"/>
    <s v="IVANIDA JOSE REZENDE"/>
    <s v="IZAIAS JOSE FRANCISCO"/>
    <x v="1"/>
    <s v="Não declarada"/>
  </r>
  <r>
    <n v="312022"/>
    <n v="3"/>
    <x v="61"/>
    <x v="61"/>
    <s v="EM RUBENS BERARDO"/>
    <s v="Municipal"/>
    <s v="Urbana"/>
    <n v="1616254"/>
    <n v="171"/>
    <x v="0"/>
    <s v="Regular"/>
    <s v="Noite"/>
    <n v="2014019200323"/>
    <m/>
    <s v="SANDRA SILVA DOS SANTOS"/>
    <d v="1964-09-07T00:00:00"/>
    <s v="Feminino"/>
    <s v="Sem Deficiência"/>
    <s v="PEDRO GOMES DA SILVA"/>
    <s v="MARIA DOS SANTOS SILVA"/>
    <x v="0"/>
    <s v="Parda"/>
  </r>
  <r>
    <n v="716205"/>
    <n v="7"/>
    <x v="76"/>
    <x v="76"/>
    <s v="CIEP RUBENS PAIVA"/>
    <s v="Municipal"/>
    <s v="Urbana"/>
    <n v="1613253"/>
    <n v="171"/>
    <x v="0"/>
    <s v="Regular"/>
    <s v="Noite"/>
    <n v="2023066100771"/>
    <m/>
    <s v="JOÃO BONFIM DOS SANTOS"/>
    <d v="1985-06-23T00:00:00"/>
    <s v="Masculino"/>
    <s v="Sem Deficiência"/>
    <s v="MARIA DA CONCEIÇÃO"/>
    <s v="NEMÉSIO BONFIM DOS SANTOS"/>
    <x v="0"/>
    <s v="Não declara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2157900071"/>
    <m/>
    <s v="EDUARDO DA SILVA MARQUES"/>
    <d v="1980-04-03T00:00:00"/>
    <s v="Masculino"/>
    <s v="Sem Deficiência"/>
    <s v="ABEL MARQUES FILHO"/>
    <s v="ANGELA MARIA DA SILVA"/>
    <x v="0"/>
    <s v="Não declarada"/>
  </r>
  <r>
    <n v="724026"/>
    <n v="7"/>
    <x v="16"/>
    <x v="16"/>
    <s v="EM EMBAIXADOR ÍTALO ZAPPA"/>
    <s v="Municipal"/>
    <s v="Urbana"/>
    <n v="1620406"/>
    <n v="171"/>
    <x v="0"/>
    <s v="Regular"/>
    <s v="Noite"/>
    <n v="2023103551823"/>
    <m/>
    <s v="MARIA ALZIRA PEREIRA DE LIMA"/>
    <d v="1951-12-31T00:00:00"/>
    <s v="Feminino"/>
    <s v="Sem Deficiência"/>
    <s v="ALZIRA MARIA DA CONCEIÇÃO"/>
    <s v="JOAO PEREIRA DA SILVA"/>
    <x v="0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21126402241"/>
    <m/>
    <s v="ROSANE DA SILVA VALENTIM"/>
    <d v="1972-09-25T00:00:00"/>
    <s v="Feminino"/>
    <s v="Sem Deficiência"/>
    <s v="ALMERIO MENDONÇA"/>
    <s v="EDITH MARIA RAMOS DA SILVA MENDONÇA"/>
    <x v="0"/>
    <s v="Parda"/>
  </r>
  <r>
    <n v="1019013"/>
    <n v="10"/>
    <x v="39"/>
    <x v="39"/>
    <s v="EM BENTO DO AMARAL COUTINHO"/>
    <s v="Municipal"/>
    <s v="Urbana"/>
    <n v="1612832"/>
    <n v="171"/>
    <x v="0"/>
    <s v="Regular"/>
    <s v="Noite"/>
    <n v="2023095300171"/>
    <m/>
    <s v="EMANUEL MARCELO DOS SANTOS"/>
    <d v="1975-09-11T00:00:00"/>
    <s v="Masculino"/>
    <s v="Sem Deficiência"/>
    <s v="LENITA ROSA DOS SANTOS"/>
    <s v="VALDIR MARCELINO DOS SANTOS"/>
    <x v="1"/>
    <s v="Parda"/>
  </r>
  <r>
    <n v="1019207"/>
    <n v="10"/>
    <x v="88"/>
    <x v="88"/>
    <s v="CIEP DEPUTADO ULYSSES GUIMARÃES"/>
    <s v="Municipal"/>
    <s v="Urbana"/>
    <n v="1617911"/>
    <n v="172"/>
    <x v="0"/>
    <s v="Regular"/>
    <s v="Noite"/>
    <n v="2022100500022"/>
    <m/>
    <s v="TELMA GOMES DO COUTO"/>
    <d v="1964-03-15T00:00:00"/>
    <s v="Feminino"/>
    <s v="Sem Deficiência"/>
    <s v="BERNARDO GOMES DO COUTO"/>
    <s v="MARIA DUTRA DO COUTO"/>
    <x v="0"/>
    <s v="Parda"/>
  </r>
  <r>
    <n v="1120019"/>
    <n v="11"/>
    <x v="37"/>
    <x v="37"/>
    <s v="EM RODRIGO OTÁVIO"/>
    <s v="Municipal"/>
    <s v="Urbana"/>
    <n v="1620849"/>
    <n v="171"/>
    <x v="0"/>
    <s v="Regular"/>
    <s v="Noite"/>
    <n v="2023037900071"/>
    <m/>
    <s v="MARIA DA LUZ DE OLIVEIRA DALTRO DOS SANTOS"/>
    <d v="1980-06-09T00:00:00"/>
    <s v="Feminino"/>
    <s v="Sem Deficiência"/>
    <s v="JOSÉ PEREIRA DALTRO"/>
    <s v="MARIA DE LOURDES DE OLIVEIRA DALTRO"/>
    <x v="0"/>
    <s v="Não declarada"/>
  </r>
  <r>
    <n v="206014"/>
    <n v="2"/>
    <x v="99"/>
    <x v="99"/>
    <s v="EE MARLY FRÓES PEIXOTO"/>
    <s v="Municipal"/>
    <s v="Urbana"/>
    <n v="1624357"/>
    <n v="173"/>
    <x v="0"/>
    <s v="Regular"/>
    <s v="Tarde"/>
    <n v="2023009900097"/>
    <m/>
    <s v="ROSÂNGELA FROTA"/>
    <d v="1962-04-09T00:00:00"/>
    <s v="Feminino"/>
    <s v="*Deficiência múltipla"/>
    <s v="FRANCISCO DAS CHAGAS FROTA"/>
    <s v="MARIA DE GLÓRIA FROTA"/>
    <x v="1"/>
    <s v="Branca"/>
  </r>
  <r>
    <n v="918203"/>
    <n v="9"/>
    <x v="34"/>
    <x v="34"/>
    <s v="CIEP CLEMENTINA DE JESUS"/>
    <s v="Municipal"/>
    <s v="Urbana"/>
    <n v="1601815"/>
    <n v="171"/>
    <x v="0"/>
    <s v="Regular"/>
    <s v="Noite"/>
    <n v="2022092600299"/>
    <m/>
    <s v="LILIA DE ANDRADE DA SILVA"/>
    <d v="1960-12-20T00:00:00"/>
    <s v="Feminino"/>
    <s v="Sem Deficiência"/>
    <s v="ALTIVO LOURENÇO DO NASCIMENTO"/>
    <s v="ANGELA MARIA DE ANDRADE DO NASCIMENTO"/>
    <x v="0"/>
    <s v="Preta"/>
  </r>
  <r>
    <n v="716203"/>
    <n v="7"/>
    <x v="26"/>
    <x v="26"/>
    <s v="CIEP PROFESSOR LAURO DE OLIVEIRA LIMA"/>
    <s v="Municipal"/>
    <s v="Urbana"/>
    <n v="1619780"/>
    <n v="172"/>
    <x v="0"/>
    <s v="Regular"/>
    <s v="Noite"/>
    <n v="2014065910117"/>
    <m/>
    <s v="JOZÉLIA DE MORAIS ALVES"/>
    <d v="1979-06-25T00:00:00"/>
    <s v="Masculino"/>
    <s v="Sem Deficiência"/>
    <s v="JOÃO ALVES DE DEUS"/>
    <s v="MARIA LUCIA MORAIS ALVES"/>
    <x v="0"/>
    <s v="Parda"/>
  </r>
  <r>
    <n v="313002"/>
    <n v="3"/>
    <x v="33"/>
    <x v="33"/>
    <s v="EM JOSÉ VERÍSSIMO"/>
    <s v="Municipal"/>
    <s v="Urbana"/>
    <n v="1618992"/>
    <n v="171"/>
    <x v="0"/>
    <s v="Regular"/>
    <s v="Manhã"/>
    <n v="2015016200029"/>
    <m/>
    <s v="EDUARDA DOS SANTOS DA HORA"/>
    <d v="2008-04-01T00:00:00"/>
    <s v="Feminino"/>
    <s v="Sem Deficiência"/>
    <s v="ALEX SANDRO DA HORA"/>
    <s v="VALESCA SANTANA DOS SANTOS"/>
    <x v="0"/>
    <s v="Parda"/>
  </r>
  <r>
    <n v="833503"/>
    <n v="8"/>
    <x v="95"/>
    <x v="95"/>
    <s v="CIEP THOMAS JEFFERSON"/>
    <s v="Municipal"/>
    <s v="Urbana"/>
    <n v="1600077"/>
    <n v="171"/>
    <x v="0"/>
    <s v="Regular"/>
    <s v="Noite"/>
    <n v="2009083401419"/>
    <m/>
    <s v="DINALVA LOPES DA SILVA"/>
    <d v="1975-03-17T00:00:00"/>
    <s v="Feminino"/>
    <s v="Sem Deficiência"/>
    <s v="DJALMA LOPES FERREIRA"/>
    <s v="DALVA LOPES DA SIULVA"/>
    <x v="0"/>
    <s v="Parda"/>
  </r>
  <r>
    <n v="1019031"/>
    <n v="10"/>
    <x v="20"/>
    <x v="20"/>
    <s v="EM MARECHAL PEDRO CAVALCANTI"/>
    <s v="Municipal"/>
    <s v="Urbana"/>
    <n v="1609533"/>
    <n v="171"/>
    <x v="0"/>
    <s v="Regular"/>
    <s v="Noite"/>
    <n v="2023097100233"/>
    <m/>
    <s v="RENATA DA CONCEIÇÃO DOS SANTOS"/>
    <d v="1979-07-15T00:00:00"/>
    <s v="Feminino"/>
    <s v="Sem Deficiência"/>
    <s v="SONIA MARIA DOS SANTOS"/>
    <s v="OTÁVIO ELIAS DOS SANTOS FILHO"/>
    <x v="0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23012400164"/>
    <m/>
    <s v="NILTON FREDERICO MATEUS GUAJAJARA"/>
    <d v="2007-06-13T00:00:00"/>
    <s v="Masculino"/>
    <s v="Sem Deficiência"/>
    <s v="NONATO VALDEMAR MATEUS GUAJAJARA"/>
    <s v="MARIA ÊNIA FREDERICO GUAJAJARA"/>
    <x v="0"/>
    <s v="Indígena"/>
  </r>
  <r>
    <n v="410021"/>
    <n v="4"/>
    <x v="44"/>
    <x v="44"/>
    <s v="EM BRASIL"/>
    <s v="Municipal"/>
    <s v="Urbana"/>
    <n v="1613561"/>
    <n v="171"/>
    <x v="0"/>
    <s v="Regular"/>
    <s v="Noite"/>
    <n v="2007100703256"/>
    <m/>
    <s v="MARIA BERNADETE BATISTA DA SILVA"/>
    <d v="1959-07-10T00:00:00"/>
    <s v="Feminino"/>
    <s v="Sem Deficiência"/>
    <s v="MILTON DA SILVA BATISTA"/>
    <s v="MARIA JURACY DOS SANTOS"/>
    <x v="0"/>
    <s v="Parda"/>
  </r>
  <r>
    <n v="209003"/>
    <n v="2"/>
    <x v="74"/>
    <x v="74"/>
    <s v="EM FRANCISCO DE CASTRO"/>
    <s v="Municipal"/>
    <s v="Urbana"/>
    <n v="1616216"/>
    <n v="171"/>
    <x v="0"/>
    <s v="Regular"/>
    <s v="Tarde"/>
    <n v="2017014200061"/>
    <m/>
    <s v="KELLY CRISTINA DA SILVA"/>
    <d v="1984-01-10T00:00:00"/>
    <s v="Feminino"/>
    <s v=" Deficiência intelectual"/>
    <s v="SEBASTIÃO FRANCISCO DA SILVA"/>
    <s v="MARIA DAS GRAÇAS SOUZA E SILVA"/>
    <x v="0"/>
    <s v="Branc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13104080541"/>
    <m/>
    <s v="DIOGO SILVA DE OLIVEIRA"/>
    <d v="2008-02-05T00:00:00"/>
    <s v="Masculino"/>
    <s v="Sem Deficiência"/>
    <s v="ANTONIO ALVES DE OLIVEIRA"/>
    <s v="MARIA DO SOCORRO VIEIRA DA SILVA"/>
    <x v="1"/>
    <s v="Preta"/>
  </r>
  <r>
    <n v="817064"/>
    <n v="8"/>
    <x v="7"/>
    <x v="7"/>
    <s v="EM MARIETA DA CUNHA DA SILVA"/>
    <s v="Municipal"/>
    <s v="Urbana"/>
    <n v="1610179"/>
    <n v="171"/>
    <x v="0"/>
    <s v="Regular"/>
    <s v="Noite"/>
    <n v="2019075800081"/>
    <m/>
    <s v="TANIA REGINA SILVA SOUZA"/>
    <d v="1961-12-02T00:00:00"/>
    <s v="Feminino"/>
    <s v="Sem Deficiência"/>
    <s v="ALCINO LEANDRO BEZERRA"/>
    <s v="MARLENE FRANCISCA DA SILVA"/>
    <x v="1"/>
    <s v="Branca"/>
  </r>
  <r>
    <n v="1019031"/>
    <n v="10"/>
    <x v="20"/>
    <x v="20"/>
    <s v="EM MARECHAL PEDRO CAVALCANTI"/>
    <s v="Municipal"/>
    <s v="Urbana"/>
    <n v="1609533"/>
    <n v="171"/>
    <x v="0"/>
    <s v="Regular"/>
    <s v="Noite"/>
    <n v="2023097100101"/>
    <m/>
    <s v="ELISANE SILVA DE MORAIS DA SILVA"/>
    <d v="1976-01-05T00:00:00"/>
    <s v="Feminino"/>
    <s v="Sem Deficiência"/>
    <s v="NILCE SILVA DE MORAIS"/>
    <s v="JOSÉ FIRMINO DE MORAIS"/>
    <x v="0"/>
    <s v="Parda"/>
  </r>
  <r>
    <n v="204012"/>
    <n v="2"/>
    <x v="65"/>
    <x v="65"/>
    <s v="EM MÉXICO"/>
    <s v="Municipal"/>
    <s v="Urbana"/>
    <n v="1613275"/>
    <n v="171"/>
    <x v="0"/>
    <s v="Regular"/>
    <s v="Noite"/>
    <n v="2002016802787"/>
    <m/>
    <s v="FAGNER LOPES DE MOURA"/>
    <d v="1985-08-15T00:00:00"/>
    <s v="Masculino"/>
    <s v=" Deficiência intelectual"/>
    <s v="JOAO LEMOS DE MOURA"/>
    <s v="LEILA MARIA LOPES DE MOURA"/>
    <x v="1"/>
    <s v="Parda"/>
  </r>
  <r>
    <n v="1019031"/>
    <n v="10"/>
    <x v="20"/>
    <x v="20"/>
    <s v="EM MARECHAL PEDRO CAVALCANTI"/>
    <s v="Municipal"/>
    <s v="Urbana"/>
    <n v="1609533"/>
    <n v="171"/>
    <x v="0"/>
    <s v="Regular"/>
    <s v="Noite"/>
    <n v="2008100805944"/>
    <m/>
    <s v="MARIA DA PENHA BOTELHO"/>
    <d v="1965-01-05T00:00:00"/>
    <s v="Feminino"/>
    <s v="Sem Deficiência"/>
    <s v="IRACIDES BOTELHO"/>
    <s v="MARIA IZABEL DA SILVA"/>
    <x v="0"/>
    <s v="Parda"/>
  </r>
  <r>
    <n v="1019047"/>
    <n v="10"/>
    <x v="50"/>
    <x v="50"/>
    <s v="EM JOAQUIM DA SILVA GOMES"/>
    <s v="Municipal"/>
    <s v="Urbana"/>
    <n v="1598927"/>
    <n v="172"/>
    <x v="0"/>
    <s v="Regular"/>
    <s v="Noite"/>
    <n v="2022098700333"/>
    <m/>
    <s v="ROBERTO JOSÉ FERREIRA JUNIOR"/>
    <d v="1977-06-21T00:00:00"/>
    <s v="Masculino"/>
    <s v="Sem Deficiência"/>
    <s v="ROBERTO JOSÉ FERREIRA"/>
    <s v="MARIA DA CONCEIÇÃO CARVALHO FERREIRA"/>
    <x v="2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13070602575"/>
    <m/>
    <s v="PABLO RONILSON DA SILVA ARRUDA"/>
    <d v="2006-08-28T00:00:00"/>
    <s v="Masculino"/>
    <s v="Sem Deficiência"/>
    <s v="RONILSON SANTOS ARRUDA"/>
    <s v="MONIQUE BATISTA DA SIVA"/>
    <x v="1"/>
    <s v="Preta"/>
  </r>
  <r>
    <n v="1026008"/>
    <n v="10"/>
    <x v="43"/>
    <x v="43"/>
    <s v="EM ENGENHEIRO GASTÃO RANGEL"/>
    <s v="Municipal"/>
    <s v="Urbana"/>
    <n v="1613008"/>
    <n v="171"/>
    <x v="0"/>
    <s v="Regular"/>
    <s v="Noite"/>
    <n v="2023102400520"/>
    <m/>
    <s v="MARINALVA FERREIRA DE SOUSA"/>
    <d v="1964-10-03T00:00:00"/>
    <s v="Feminino"/>
    <s v="Sem Deficiência"/>
    <s v="ANTONIO PAULINO DOS SANTOS"/>
    <s v="HELENA FERREIRA DOS SANTOS"/>
    <x v="1"/>
    <s v="Parda"/>
  </r>
  <r>
    <n v="410018"/>
    <n v="4"/>
    <x v="87"/>
    <x v="87"/>
    <s v="EM BERLIM"/>
    <s v="Municipal"/>
    <s v="Urbana"/>
    <n v="1613811"/>
    <n v="171"/>
    <x v="0"/>
    <s v="Regular"/>
    <s v="Noite"/>
    <n v="2008029401874"/>
    <m/>
    <s v="RAIMUNDA DOS SANTOS FERREIRA"/>
    <d v="1955-05-21T00:00:00"/>
    <s v="Feminino"/>
    <s v="Sem Deficiência"/>
    <s v="JOÃO REINALDO DOS SANTOS"/>
    <s v="LUIZA MARIA DA CONCEIÇÃO"/>
    <x v="1"/>
    <s v="Parda"/>
  </r>
  <r>
    <n v="430701"/>
    <n v="4"/>
    <x v="19"/>
    <x v="19"/>
    <s v="CENTRO DE EDUCAÇÃO DE JOVENS E ADULTOS CEJA - MARÉ"/>
    <s v="Municipal"/>
    <s v="Urbana"/>
    <n v="1616764"/>
    <n v="271"/>
    <x v="0"/>
    <s v="Regular"/>
    <s v="Manhã"/>
    <n v="2013028500514"/>
    <m/>
    <s v="SEVERINA DE LOURDES MATIAS ALEXANDRE"/>
    <d v="1971-09-17T00:00:00"/>
    <s v="Feminino"/>
    <s v="Sem Deficiência"/>
    <s v="OSVALDO ESTEVÃO MATIAS"/>
    <s v="ODETE GOMES BARBOSA"/>
    <x v="0"/>
    <s v="Branca"/>
  </r>
  <r>
    <n v="204012"/>
    <n v="2"/>
    <x v="65"/>
    <x v="65"/>
    <s v="EM MÉXICO"/>
    <s v="Municipal"/>
    <s v="Urbana"/>
    <n v="1613275"/>
    <n v="171"/>
    <x v="0"/>
    <s v="Regular"/>
    <s v="Noite"/>
    <n v="2023006500471"/>
    <m/>
    <s v="ESMERALDINA EFIGENIA VENTURA"/>
    <d v="1947-09-21T00:00:00"/>
    <s v="Feminino"/>
    <s v="Sem Deficiência"/>
    <s v="JOSÉ MAXIMIANO VENTURA"/>
    <s v="MARIA CHAGAS VENTURA"/>
    <x v="1"/>
    <s v="Sem Informação"/>
  </r>
  <r>
    <n v="102504"/>
    <n v="1"/>
    <x v="2"/>
    <x v="2"/>
    <s v="CIEP AVENIDA DOS DESFILES"/>
    <s v="Municipal"/>
    <s v="Urbana"/>
    <n v="1610512"/>
    <n v="171"/>
    <x v="0"/>
    <s v="Regular"/>
    <s v="Tarde"/>
    <n v="2023002200057"/>
    <m/>
    <s v="RAFAEL DOS SANTOS NASCIMENTO"/>
    <d v="1989-08-09T00:00:00"/>
    <s v="Masculino"/>
    <s v="*Deficiência múltipla"/>
    <s v="LUIZ GONZAGA DO NASCIMENTO"/>
    <s v="MARIA DE LOURDES DOS SANTOS NASCIMENTO"/>
    <x v="0"/>
    <s v="Branca"/>
  </r>
  <r>
    <n v="410012"/>
    <n v="4"/>
    <x v="27"/>
    <x v="27"/>
    <s v="EM CLOTILDE GUIMARÃES"/>
    <s v="Municipal"/>
    <s v="Urbana"/>
    <n v="1604414"/>
    <n v="273"/>
    <x v="0"/>
    <s v="Regular"/>
    <s v="Noite"/>
    <n v="2021028550199"/>
    <m/>
    <s v="ROSENILDA GOMES DA SILVA"/>
    <d v="1975-04-09T00:00:00"/>
    <s v="Feminino"/>
    <s v="Sem Deficiência"/>
    <s v="SEVERINO DANIEL GOMES DA SILVA"/>
    <s v="ROSILDA SEVERINA DA SILVA"/>
    <x v="0"/>
    <s v="Parda"/>
  </r>
  <r>
    <n v="205003"/>
    <n v="2"/>
    <x v="51"/>
    <x v="51"/>
    <s v="EM DOUTOR CÍCERO PENNA"/>
    <s v="Municipal"/>
    <s v="Urbana"/>
    <n v="1623053"/>
    <n v="172"/>
    <x v="0"/>
    <s v="Regular"/>
    <s v="Noite"/>
    <n v="2023007800206"/>
    <m/>
    <s v="MONICA CRISTINA NUNES ALVES"/>
    <d v="1968-07-05T00:00:00"/>
    <s v="Feminino"/>
    <s v="Sem Deficiência"/>
    <s v="ABDORAL ALVES"/>
    <s v="LUCY NUNES ALVES"/>
    <x v="0"/>
    <s v="Parda"/>
  </r>
  <r>
    <n v="515052"/>
    <n v="5"/>
    <x v="81"/>
    <x v="81"/>
    <s v="EM AZEVEDO JUNIOR"/>
    <s v="Municipal"/>
    <s v="Urbana"/>
    <n v="1614949"/>
    <n v="171"/>
    <x v="0"/>
    <s v="Regular"/>
    <s v="Noite"/>
    <n v="2022049700091"/>
    <m/>
    <s v="PRISCILA MARIA AUGUSTO DA SILVA"/>
    <d v="1988-04-24T00:00:00"/>
    <s v="Feminino"/>
    <s v="Sem Deficiência"/>
    <s v="ALMIR SANTOS DA SILVA"/>
    <s v="ROGERIA MARIA AUGUSTO DA SILVA"/>
    <x v="0"/>
    <s v="Parda"/>
  </r>
  <r>
    <n v="716054"/>
    <n v="7"/>
    <x v="35"/>
    <x v="35"/>
    <s v="EM PIO X"/>
    <s v="Municipal"/>
    <s v="Urbana"/>
    <n v="1612526"/>
    <n v="171"/>
    <x v="0"/>
    <s v="Regular"/>
    <s v="Noite"/>
    <n v="2002060500171"/>
    <m/>
    <s v="CAROLAINE PIRES DOS SANTOS"/>
    <d v="1997-03-04T00:00:00"/>
    <s v="Feminino"/>
    <s v="Sem Deficiência"/>
    <s v="WASHINGTON LUIS ROSA DOS SANTOS"/>
    <s v="CRISTIANE DE FARIA PIRES"/>
    <x v="0"/>
    <s v="Parda"/>
  </r>
  <r>
    <n v="312014"/>
    <n v="3"/>
    <x v="1"/>
    <x v="1"/>
    <s v="EM NEREU SAMPAIO"/>
    <s v="Municipal"/>
    <s v="Urbana"/>
    <n v="1616963"/>
    <n v="171"/>
    <x v="0"/>
    <s v="Regular"/>
    <s v="Noite"/>
    <n v="2012019202443"/>
    <m/>
    <s v="IRANEIDE CARLOS TEXEIRA"/>
    <d v="1971-10-05T00:00:00"/>
    <s v="Feminino"/>
    <s v="Sem Deficiência"/>
    <s v="ARMANDO CARLOS TEXEIRA"/>
    <s v="MARGARIDA JULIA DOS SANTOS"/>
    <x v="1"/>
    <s v="Branca"/>
  </r>
  <r>
    <n v="918203"/>
    <n v="9"/>
    <x v="34"/>
    <x v="34"/>
    <s v="CIEP CLEMENTINA DE JESUS"/>
    <s v="Municipal"/>
    <s v="Urbana"/>
    <n v="1601815"/>
    <n v="171"/>
    <x v="0"/>
    <s v="Regular"/>
    <s v="Noite"/>
    <n v="2002092608457"/>
    <m/>
    <s v="LUCILIA DE OLIVEIRA MOURA"/>
    <d v="1981-09-02T00:00:00"/>
    <s v="Feminino"/>
    <s v="Sem Deficiência"/>
    <s v="SEBASTIÃO ALVES DE MOURA"/>
    <s v="LECI DE OLIVEIRA MOURA"/>
    <x v="0"/>
    <s v="Branca"/>
  </r>
  <r>
    <n v="514007"/>
    <n v="5"/>
    <x v="6"/>
    <x v="6"/>
    <s v="EM ALBERT SABIN"/>
    <s v="Municipal"/>
    <s v="Urbana"/>
    <n v="1622418"/>
    <n v="171"/>
    <x v="0"/>
    <s v="Regular"/>
    <s v="Noite"/>
    <n v="1998043601813"/>
    <m/>
    <s v="JONATHAN REGLO ROCHA"/>
    <d v="1993-04-13T00:00:00"/>
    <s v="Masculino"/>
    <s v="Sem Deficiência"/>
    <s v="LUIZ CARLOS ROCHA"/>
    <s v="TANIA DOS SANTOS REGLO"/>
    <x v="2"/>
    <s v="Preta"/>
  </r>
  <r>
    <n v="1019211"/>
    <n v="10"/>
    <x v="98"/>
    <x v="98"/>
    <s v="CIEP MAJOR MANUEL GOMES ARCHER"/>
    <s v="Municipal"/>
    <s v="Urbana"/>
    <n v="1607924"/>
    <n v="171"/>
    <x v="0"/>
    <s v="Regular"/>
    <s v="Noite"/>
    <n v="2023100900321"/>
    <m/>
    <s v="EDILEUZA DA COSTA DÓRIA"/>
    <d v="1968-07-20T00:00:00"/>
    <s v="Feminino"/>
    <s v="Sem Deficiência"/>
    <s v="HERBERT LEANDRO DE OLIVEIRA GUERRA"/>
    <s v="VIVIAN GALDINO DOS SANTOS SARMENTO PEREIRA"/>
    <x v="0"/>
    <s v="Sem Informação"/>
  </r>
  <r>
    <n v="206502"/>
    <n v="2"/>
    <x v="71"/>
    <x v="71"/>
    <s v="CIEP NAÇÃO RUBRO NEGRA"/>
    <s v="Municipal"/>
    <s v="Urbana"/>
    <n v="1623101"/>
    <n v="171"/>
    <x v="0"/>
    <s v="Regular"/>
    <s v="Noite"/>
    <n v="2023011200609"/>
    <m/>
    <s v="JOSEFA JOSINA DA SILVA"/>
    <d v="1980-03-19T00:00:00"/>
    <s v="Feminino"/>
    <s v="Sem Deficiência"/>
    <s v="JOSINA DA SILVA E SILVA"/>
    <s v="SEVERINO MIGUEL DA SILVA"/>
    <x v="0"/>
    <s v="Branc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19106200357"/>
    <m/>
    <s v="CLAUDEMIR GOMES DA SILVA"/>
    <d v="1966-05-17T00:00:00"/>
    <s v="Masculino"/>
    <s v="Sem Deficiência"/>
    <s v="WALDIR RIBEIRO GOMES"/>
    <s v="ANTONIA JACINTA"/>
    <x v="0"/>
    <s v="Sem Informação"/>
  </r>
  <r>
    <n v="1019047"/>
    <n v="10"/>
    <x v="50"/>
    <x v="50"/>
    <s v="EM JOAQUIM DA SILVA GOMES"/>
    <s v="Municipal"/>
    <s v="Urbana"/>
    <n v="1598927"/>
    <n v="172"/>
    <x v="0"/>
    <s v="Regular"/>
    <s v="Noite"/>
    <n v="2023098700498"/>
    <m/>
    <s v="HILDA XAVIER DA SILVA"/>
    <d v="1972-07-06T00:00:00"/>
    <s v="Feminino"/>
    <s v="Sem Deficiência"/>
    <s v="OLIVEIRA PRUDÊNCIO DA SILVA"/>
    <s v="PALMIRA XAVIER DA SILVA"/>
    <x v="2"/>
    <s v="Parda"/>
  </r>
  <r>
    <n v="206014"/>
    <n v="2"/>
    <x v="99"/>
    <x v="99"/>
    <s v="EE MARLY FRÓES PEIXOTO"/>
    <s v="Municipal"/>
    <s v="Urbana"/>
    <n v="1624357"/>
    <n v="173"/>
    <x v="0"/>
    <s v="Regular"/>
    <s v="Tarde"/>
    <n v="2008006302110"/>
    <m/>
    <s v="MARIO HENRIQUE RIEHL DE CARVALHO"/>
    <d v="2002-01-30T00:00:00"/>
    <s v="Masculino"/>
    <s v="  Transtorno do espectro autista"/>
    <s v="CARLOS FERNANDO ALVES DE CARVALHO"/>
    <s v="CARLA MENDONÇA RIEHL DE CARVALHO"/>
    <x v="0"/>
    <s v="Branca"/>
  </r>
  <r>
    <n v="625701"/>
    <n v="6"/>
    <x v="101"/>
    <x v="101"/>
    <s v="CENTRO DE EDUCAÇÃO DE JOVENS E ADULTOS CEJA - ACARI"/>
    <s v="Municipal"/>
    <s v="Urbana"/>
    <n v="1608507"/>
    <n v="271"/>
    <x v="0"/>
    <s v="Regular"/>
    <s v="Manhã"/>
    <n v="2023157750344"/>
    <m/>
    <s v="MARIA APARECIDA DA COSTA FERREIRA"/>
    <d v="1999-04-19T00:00:00"/>
    <s v="Feminino"/>
    <s v=" Deficiência intelectual"/>
    <s v="MIGUEL MARQUES FERREIRA"/>
    <s v="ELIZABETE MARTINS DA COSTA"/>
    <x v="0"/>
    <s v="Não declarada"/>
  </r>
  <r>
    <n v="431502"/>
    <n v="4"/>
    <x v="11"/>
    <x v="11"/>
    <s v="CIEP GRACILIANO RAMOS"/>
    <s v="Municipal"/>
    <s v="Urbana"/>
    <n v="1622394"/>
    <n v="172"/>
    <x v="0"/>
    <s v="Regular"/>
    <s v="Noite"/>
    <n v="2004036001221"/>
    <m/>
    <s v="ROSIMERE DA SILVA"/>
    <d v="1971-06-15T00:00:00"/>
    <s v="Feminino"/>
    <s v="Sem Deficiência"/>
    <s v="JOÃO EVANGELISTA DA SILVA"/>
    <s v="LUCIA ROSA DOS SANTOS"/>
    <x v="0"/>
    <s v="Parda"/>
  </r>
  <r>
    <n v="205003"/>
    <n v="2"/>
    <x v="51"/>
    <x v="51"/>
    <s v="EM DOUTOR CÍCERO PENNA"/>
    <s v="Municipal"/>
    <s v="Urbana"/>
    <n v="1623055"/>
    <n v="174"/>
    <x v="0"/>
    <s v="Regular"/>
    <s v="Noite"/>
    <n v="2012007801118"/>
    <m/>
    <s v="JOSELITA CIPRIANA"/>
    <d v="1941-08-17T00:00:00"/>
    <s v="Feminino"/>
    <s v="Sem Deficiência"/>
    <s v="JOÃO VITAL COELHO"/>
    <s v="MARIA CIPRIANA DOS SANTOS"/>
    <x v="0"/>
    <s v="Branca"/>
  </r>
  <r>
    <n v="102505"/>
    <n v="1"/>
    <x v="30"/>
    <x v="30"/>
    <s v="CIEP JOSÉ PEDRO VARELA"/>
    <s v="Municipal"/>
    <s v="Urbana"/>
    <n v="1613578"/>
    <n v="171"/>
    <x v="0"/>
    <s v="Regular"/>
    <s v="Noite"/>
    <n v="2004002402192"/>
    <m/>
    <s v="LUCINEIDE BEZERRA DOS SANTOS"/>
    <d v="1971-02-03T00:00:00"/>
    <s v="Feminino"/>
    <s v="Sem Deficiência"/>
    <s v="DOMINGOS CAVALCANTE DOS SANTOS"/>
    <s v="MARIA BEZERRA LEMOS"/>
    <x v="0"/>
    <s v="Parda"/>
  </r>
  <r>
    <n v="1019047"/>
    <n v="10"/>
    <x v="50"/>
    <x v="50"/>
    <s v="EM JOAQUIM DA SILVA GOMES"/>
    <s v="Municipal"/>
    <s v="Urbana"/>
    <n v="1598925"/>
    <n v="171"/>
    <x v="0"/>
    <s v="Regular"/>
    <s v="Noite"/>
    <n v="2004100707095"/>
    <m/>
    <s v="CORACI CELESTINO FERREIRA"/>
    <d v="1953-07-14T00:00:00"/>
    <s v="Feminino"/>
    <s v="Sem Deficiência"/>
    <s v="JOSÉ CELESTINO FILHO"/>
    <s v="OLÍMPIA CELESTINO FERREIRA"/>
    <x v="2"/>
    <s v="Parda"/>
  </r>
  <r>
    <n v="833504"/>
    <n v="8"/>
    <x v="22"/>
    <x v="22"/>
    <s v="CIEP FRANCISCO SOLANO TRINDADE"/>
    <s v="Municipal"/>
    <s v="Urbana"/>
    <n v="1608713"/>
    <n v="171"/>
    <x v="0"/>
    <s v="Regular"/>
    <s v="Noite"/>
    <n v="2018083580291"/>
    <m/>
    <s v="VALDEMIR MANUEL DA SILVA"/>
    <d v="1989-11-29T00:00:00"/>
    <s v="Masculino"/>
    <s v="Sem Deficiência"/>
    <s v="MANOEL SEVERINO JOÃO DA SILVA"/>
    <s v="ANTÔNIA SEBASTIÃO DA SILVA"/>
    <x v="2"/>
    <s v="Parda"/>
  </r>
  <r>
    <n v="313007"/>
    <n v="3"/>
    <x v="67"/>
    <x v="67"/>
    <s v="EM SARMIENTO"/>
    <s v="Municipal"/>
    <s v="Urbana"/>
    <n v="1615849"/>
    <n v="171"/>
    <x v="0"/>
    <s v="Regular"/>
    <s v="Noite"/>
    <n v="2007017950373"/>
    <m/>
    <s v="DAVINA JESUS DE OLIVEIRA"/>
    <d v="1957-12-15T00:00:00"/>
    <s v="Feminino"/>
    <s v="Sem Deficiência"/>
    <s v="EUZÉBIO JOSÉ DE OLIVEIRA"/>
    <s v="ANGÉLICA JOAQUINA DE JESUS"/>
    <x v="1"/>
    <s v="Parda"/>
  </r>
  <r>
    <n v="716501"/>
    <n v="7"/>
    <x v="75"/>
    <x v="75"/>
    <s v="CIEP CARLOS DRUMOND DE ANDRADE"/>
    <s v="Municipal"/>
    <s v="Urbana"/>
    <n v="1616693"/>
    <n v="172"/>
    <x v="0"/>
    <s v="Regular"/>
    <s v="Noite"/>
    <n v="2022066500231"/>
    <m/>
    <s v="MIRACI DE OLIVEIRA MARTINS CORDEIRO"/>
    <d v="1970-04-29T00:00:00"/>
    <s v="Feminino"/>
    <s v="Sem Deficiência"/>
    <s v="MELQUIADES MARTINS DE LIRA"/>
    <s v="JURACI DE OLIVEIRA MARTINS"/>
    <x v="1"/>
    <s v="Branca"/>
  </r>
  <r>
    <n v="625701"/>
    <n v="6"/>
    <x v="101"/>
    <x v="101"/>
    <s v="CENTRO DE EDUCAÇÃO DE JOVENS E ADULTOS CEJA - ACARI"/>
    <s v="Municipal"/>
    <s v="Urbana"/>
    <n v="1608507"/>
    <n v="271"/>
    <x v="0"/>
    <s v="Regular"/>
    <s v="Manhã"/>
    <n v="2004020702038"/>
    <m/>
    <s v="MARIA DA PENHA GABRIEL"/>
    <d v="1956-08-28T00:00:00"/>
    <s v="Feminino"/>
    <s v="Sem Deficiência"/>
    <s v="FRANCISCO GABRIEL"/>
    <s v="MANOELA ARAUJO DE OLIVEIRA"/>
    <x v="0"/>
    <s v="Preta"/>
  </r>
  <r>
    <n v="817064"/>
    <n v="8"/>
    <x v="7"/>
    <x v="7"/>
    <s v="EM MARIETA DA CUNHA DA SILVA"/>
    <s v="Municipal"/>
    <s v="Urbana"/>
    <n v="1610179"/>
    <n v="171"/>
    <x v="0"/>
    <s v="Regular"/>
    <s v="Noite"/>
    <n v="2018100580133"/>
    <m/>
    <s v="ADRIANO OLIVEIRA"/>
    <d v="1979-09-25T00:00:00"/>
    <s v="Masculino"/>
    <s v="Sem Deficiência"/>
    <s v="NÃO DECLARADO"/>
    <s v="TEREZA CRISTINA DE OLIVEIRA"/>
    <x v="0"/>
    <s v="Parda"/>
  </r>
  <r>
    <n v="515055"/>
    <n v="5"/>
    <x v="8"/>
    <x v="8"/>
    <s v="EM MINISTRO EDGARD ROMERO"/>
    <s v="Municipal"/>
    <s v="Urbana"/>
    <n v="1623697"/>
    <n v="171"/>
    <x v="0"/>
    <s v="Regular"/>
    <s v="Tarde"/>
    <n v="2023050000151"/>
    <m/>
    <s v="SÔNIA REGINA VENANCIO"/>
    <d v="1958-12-29T00:00:00"/>
    <s v="Feminino"/>
    <s v="Sem Deficiência"/>
    <s v="WALTER VENANCIO"/>
    <s v="ELIA JUSTA VENANCIO"/>
    <x v="1"/>
    <s v="Preta"/>
  </r>
  <r>
    <n v="1019013"/>
    <n v="10"/>
    <x v="39"/>
    <x v="39"/>
    <s v="EM BENTO DO AMARAL COUTINHO"/>
    <s v="Municipal"/>
    <s v="Urbana"/>
    <n v="1612832"/>
    <n v="171"/>
    <x v="0"/>
    <s v="Regular"/>
    <s v="Noite"/>
    <n v="2022095300610"/>
    <m/>
    <s v="CARMEN LUCIA DA SILVA"/>
    <d v="1953-02-17T00:00:00"/>
    <s v="Feminino"/>
    <s v="Sem Deficiência"/>
    <s v="ANGELINA TELES"/>
    <s v="ALVARO JOSÉ DA SILVA"/>
    <x v="0"/>
    <s v="Branca"/>
  </r>
  <r>
    <n v="313007"/>
    <n v="3"/>
    <x v="67"/>
    <x v="67"/>
    <s v="EM SARMIENTO"/>
    <s v="Municipal"/>
    <s v="Urbana"/>
    <n v="1615849"/>
    <n v="171"/>
    <x v="0"/>
    <s v="Regular"/>
    <s v="Noite"/>
    <n v="2023022100791"/>
    <m/>
    <s v="CARLOS SODRE GONÇALES "/>
    <d v="1994-11-04T00:00:00"/>
    <s v="Masculino"/>
    <s v="Sem Deficiência"/>
    <s v="CARLOS SODRE GONÇALVES"/>
    <s v="CRISTINA DAS GRAÇAS SODRÉ"/>
    <x v="1"/>
    <s v="Preta"/>
  </r>
  <r>
    <n v="312022"/>
    <n v="3"/>
    <x v="61"/>
    <x v="61"/>
    <s v="EM RUBENS BERARDO"/>
    <s v="Municipal"/>
    <s v="Urbana"/>
    <n v="1616255"/>
    <n v="172"/>
    <x v="0"/>
    <s v="Regular"/>
    <s v="Noite"/>
    <n v="2006019250311"/>
    <m/>
    <s v="MARGARIDA GUILHERMINO DA SILVA"/>
    <d v="1966-11-27T00:00:00"/>
    <s v="Feminino"/>
    <s v="Sem Deficiência"/>
    <s v="ROSA GUILHERMINO DA SILVA"/>
    <s v="DERMEVAL DA SILVA"/>
    <x v="0"/>
    <s v="Sem Informação"/>
  </r>
  <r>
    <n v="430201"/>
    <n v="4"/>
    <x v="0"/>
    <x v="0"/>
    <s v="CIEP MINISTRO GUSTAVO CAPANEMA"/>
    <s v="Municipal"/>
    <s v="Urbana"/>
    <n v="1612597"/>
    <n v="171"/>
    <x v="0"/>
    <s v="Regular"/>
    <s v="Noite"/>
    <n v="2019040300022"/>
    <m/>
    <s v="ILMAR BATISTA"/>
    <d v="1983-12-21T00:00:00"/>
    <s v="Masculino"/>
    <s v="Sem Deficiência"/>
    <s v="NÃO CONSTA"/>
    <s v="MARIA GORETE BATISTA NASCIMENTO"/>
    <x v="0"/>
    <s v="Parda"/>
  </r>
  <r>
    <n v="716041"/>
    <n v="7"/>
    <x v="104"/>
    <x v="104"/>
    <s v="EM BARÃO DA TAQUARA"/>
    <s v="Municipal"/>
    <s v="Urbana"/>
    <n v="1613403"/>
    <n v="171"/>
    <x v="0"/>
    <s v="Regular"/>
    <s v="Tarde"/>
    <n v="2023062900098"/>
    <m/>
    <s v="ANA CRISTINA DE OLIVEIRA MANSO"/>
    <d v="1967-07-22T00:00:00"/>
    <s v="Feminino"/>
    <s v="Sem Deficiência"/>
    <s v="NÃO DECLARADO"/>
    <s v="MARIA ODETE CORREIA DE OLIVEIRA SANTOS"/>
    <x v="0"/>
    <s v="Parda"/>
  </r>
  <r>
    <n v="102007"/>
    <n v="1"/>
    <x v="47"/>
    <x v="47"/>
    <s v="EM ORLANDO VILLAS BOAS"/>
    <s v="Municipal"/>
    <s v="Urbana"/>
    <n v="1600131"/>
    <n v="173"/>
    <x v="0"/>
    <s v="Regular"/>
    <s v="Noite"/>
    <n v="2006002404914"/>
    <m/>
    <s v="MARIA VANEIDE ALVES DE SOUZA"/>
    <d v="1970-07-03T00:00:00"/>
    <s v="Feminino"/>
    <s v="Sem Deficiência"/>
    <s v="AFONSO RODRIGUES DE SOUZA"/>
    <s v="MARIA RODRIGUES ALVES"/>
    <x v="0"/>
    <s v="Parda"/>
  </r>
  <r>
    <n v="209003"/>
    <n v="2"/>
    <x v="74"/>
    <x v="74"/>
    <s v="EM FRANCISCO DE CASTRO"/>
    <s v="Municipal"/>
    <s v="Urbana"/>
    <n v="1616217"/>
    <n v="172"/>
    <x v="0"/>
    <s v="Regular"/>
    <s v="Tarde"/>
    <n v="2018012480170"/>
    <m/>
    <s v="GABRYEL YOUNES NOVAES"/>
    <d v="2002-08-14T00:00:00"/>
    <s v="Masculino"/>
    <s v=" Deficiência intelectual"/>
    <s v="ANTONIO ELIAS LAPOENTE NOVAES"/>
    <s v="MONICA YOUNES DE SOUZA"/>
    <x v="0"/>
    <s v="Branca"/>
  </r>
  <r>
    <n v="411015"/>
    <n v="4"/>
    <x v="72"/>
    <x v="72"/>
    <s v="EM SUÍÇA"/>
    <s v="Municipal"/>
    <s v="Urbana"/>
    <n v="1601778"/>
    <n v="171"/>
    <x v="0"/>
    <s v="Regular"/>
    <s v="Noite"/>
    <n v="2023031700208"/>
    <m/>
    <s v="COSME DOS SANTOS COSTA"/>
    <d v="1977-10-20T00:00:00"/>
    <s v="Masculino"/>
    <s v="Sem Deficiência"/>
    <s v="WILSON DA COSTA"/>
    <s v="ELENICE DOS SANTOS COSTA"/>
    <x v="1"/>
    <s v="Preta"/>
  </r>
  <r>
    <n v="918203"/>
    <n v="9"/>
    <x v="34"/>
    <x v="34"/>
    <s v="CIEP CLEMENTINA DE JESUS"/>
    <s v="Municipal"/>
    <s v="Urbana"/>
    <n v="1601815"/>
    <n v="171"/>
    <x v="0"/>
    <s v="Regular"/>
    <s v="Noite"/>
    <n v="2016092600014"/>
    <m/>
    <s v="FÁBIO PEREIRA DE OLIVEIRA"/>
    <d v="1978-05-26T00:00:00"/>
    <s v="Masculino"/>
    <s v="Sem Deficiência"/>
    <s v="DOMINGOS JOSÉ COSTA DE OLIVEIRA"/>
    <s v="MARILENE PEREIRA"/>
    <x v="0"/>
    <s v="Preta"/>
  </r>
  <r>
    <n v="102007"/>
    <n v="1"/>
    <x v="47"/>
    <x v="47"/>
    <s v="EM ORLANDO VILLAS BOAS"/>
    <s v="Municipal"/>
    <s v="Urbana"/>
    <n v="1600131"/>
    <n v="173"/>
    <x v="0"/>
    <s v="Regular"/>
    <s v="Noite"/>
    <n v="2004002407691"/>
    <m/>
    <s v="FRANCISCO ASSIS GOMES"/>
    <d v="1946-04-17T00:00:00"/>
    <s v="Masculino"/>
    <s v="Sem Deficiência"/>
    <s v="OTAVIO GOMES DA SILVA"/>
    <s v="EDITE GOMES DA SILVA"/>
    <x v="0"/>
    <s v="Branca"/>
  </r>
  <r>
    <n v="204012"/>
    <n v="2"/>
    <x v="65"/>
    <x v="65"/>
    <s v="EM MÉXICO"/>
    <s v="Municipal"/>
    <s v="Urbana"/>
    <n v="1613275"/>
    <n v="171"/>
    <x v="0"/>
    <s v="Regular"/>
    <s v="Noite"/>
    <n v="2023006500501"/>
    <m/>
    <s v="MARIA SUELI PEREIRA SIMPLICIO"/>
    <d v="1985-12-25T00:00:00"/>
    <s v="Feminino"/>
    <s v="Sem Deficiência"/>
    <s v="ADEBAL SIMPLICIO DE ARAUJO"/>
    <s v="VALDELENE PEREIRA SIMPLICIO"/>
    <x v="1"/>
    <s v="Sem Informação"/>
  </r>
  <r>
    <n v="625018"/>
    <n v="6"/>
    <x v="55"/>
    <x v="55"/>
    <s v="EM COMANDANTE ARNALDO VARELLA"/>
    <s v="Municipal"/>
    <s v="Urbana"/>
    <n v="1602861"/>
    <n v="171"/>
    <x v="0"/>
    <s v="Regular"/>
    <s v="Noite"/>
    <n v="2022056100702"/>
    <m/>
    <s v="MARGARIDA DA CONCEIÇÃO GOMES"/>
    <d v="1962-10-04T00:00:00"/>
    <s v="Feminino"/>
    <s v="Sem Deficiência"/>
    <s v="BRIGIDO GOMES"/>
    <s v="MARIA DAS DORES DA CONCEIÇÃO"/>
    <x v="0"/>
    <s v="Pret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05065903839"/>
    <m/>
    <s v="ROSA RODRIGUES DE MESQUITA TRAJANO"/>
    <d v="1959-03-10T00:00:00"/>
    <s v="Feminino"/>
    <s v="Sem Deficiência"/>
    <s v="JOÃO SISTO DE MESQUITA"/>
    <s v="ANTONIA RODRIGUES DE MESQUITA"/>
    <x v="0"/>
    <s v="Branca"/>
  </r>
  <r>
    <n v="313051"/>
    <n v="3"/>
    <x v="60"/>
    <x v="60"/>
    <s v="EM ALAGOAS"/>
    <s v="Municipal"/>
    <s v="Urbana"/>
    <n v="1618845"/>
    <n v="171"/>
    <x v="0"/>
    <s v="Regular"/>
    <s v="Noite"/>
    <n v="2023026500387"/>
    <m/>
    <s v="MARIA DA GLORIA GOMES"/>
    <d v="1955-08-14T00:00:00"/>
    <s v="Feminino"/>
    <s v="Sem Deficiência"/>
    <s v="COLOMBO RAMOS"/>
    <s v="DORVALINA DE OLIVEIRA RAMOS"/>
    <x v="0"/>
    <s v="Pard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10064703212"/>
    <m/>
    <s v="ELIAS RODRIGUES DA TRINDADE"/>
    <d v="2005-12-08T00:00:00"/>
    <s v="Masculino"/>
    <s v=" Deficiência intelectual"/>
    <s v="ELENIZIO FERREIRA DA TRINDADE"/>
    <s v="MARIA LUZINETE RODRIGUES DE ALMEIDA"/>
    <x v="0"/>
    <s v="Branca"/>
  </r>
  <r>
    <n v="227004"/>
    <n v="2"/>
    <x v="77"/>
    <x v="77"/>
    <s v="EM RINALDO DE LAMARE"/>
    <s v="Municipal"/>
    <s v="Urbana"/>
    <n v="1599197"/>
    <n v="171"/>
    <x v="0"/>
    <s v="Regular"/>
    <s v="Manhã"/>
    <n v="2023126402522"/>
    <m/>
    <s v="ROSÂNGELA OLEGÁRIO DE OLIVEIRA "/>
    <d v="1974-09-06T00:00:00"/>
    <s v="Feminino"/>
    <s v="Sem Deficiência"/>
    <s v="SEBASTIÃO AVELINO DE OLIVEIRA "/>
    <s v="MARIA AUGUSTA OLEGÁRIO DE OLIVEIRA "/>
    <x v="1"/>
    <s v="Parda"/>
  </r>
  <r>
    <n v="102505"/>
    <n v="1"/>
    <x v="30"/>
    <x v="30"/>
    <s v="CIEP JOSÉ PEDRO VARELA"/>
    <s v="Municipal"/>
    <s v="Urbana"/>
    <n v="1613578"/>
    <n v="171"/>
    <x v="0"/>
    <s v="Regular"/>
    <s v="Noite"/>
    <n v="2003001605521"/>
    <m/>
    <s v="ALEXANDRE GONÇALVES DE BRITO"/>
    <d v="1977-11-12T00:00:00"/>
    <s v="Masculino"/>
    <s v=" Deficiência intelectual"/>
    <s v="JOSÉ SEBASTIÃO DE BRITO"/>
    <s v="MARILENE GONÇALVES DE BRITO"/>
    <x v="0"/>
    <s v="Branca"/>
  </r>
  <r>
    <n v="514009"/>
    <n v="5"/>
    <x v="108"/>
    <x v="108"/>
    <s v="EM MATO GROSSO"/>
    <s v="Municipal"/>
    <s v="Urbana"/>
    <n v="1609889"/>
    <n v="171"/>
    <x v="0"/>
    <s v="Regular"/>
    <s v="Manhã"/>
    <n v="2010043450315"/>
    <m/>
    <s v="IAGO ALMEIDA DE PAULA"/>
    <d v="2005-07-05T00:00:00"/>
    <s v="Masculino"/>
    <s v="Sem Deficiência"/>
    <s v="BRUNO DE PAULA PASTRO FERREIRA"/>
    <s v="FERNANDA DE ASSIS ALMEIDA"/>
    <x v="0"/>
    <s v="Parda"/>
  </r>
  <r>
    <n v="716041"/>
    <n v="7"/>
    <x v="104"/>
    <x v="104"/>
    <s v="EM BARÃO DA TAQUARA"/>
    <s v="Municipal"/>
    <s v="Urbana"/>
    <n v="1613403"/>
    <n v="171"/>
    <x v="0"/>
    <s v="Regular"/>
    <s v="Tarde"/>
    <n v="2022062900316"/>
    <m/>
    <s v="LUZIA MOREIRA SAMPAIO"/>
    <d v="1966-11-13T00:00:00"/>
    <s v="Feminino"/>
    <s v="Sem Deficiência"/>
    <s v="MANOEL FERREIRA SAMPAIO"/>
    <s v="MARIA NINA MOREIRA"/>
    <x v="1"/>
    <s v="Parda"/>
  </r>
  <r>
    <n v="716049"/>
    <n v="7"/>
    <x v="62"/>
    <x v="62"/>
    <s v="EM RENATO LEITE"/>
    <s v="Municipal"/>
    <s v="Urbana"/>
    <n v="1623875"/>
    <n v="171"/>
    <x v="0"/>
    <s v="Regular"/>
    <s v="Noite"/>
    <n v="2007117500736"/>
    <m/>
    <s v="GABRIEL MARQUES DA SILVA"/>
    <d v="2004-03-18T00:00:00"/>
    <s v="Masculino"/>
    <s v="Sem Deficiência"/>
    <s v="ALEXANDER FERREIRA DA SILVA"/>
    <s v="CLAUDIA MARQUES DA SILVA"/>
    <x v="0"/>
    <s v="Parda"/>
  </r>
  <r>
    <n v="430015"/>
    <n v="4"/>
    <x v="94"/>
    <x v="94"/>
    <s v="EM ERPÍDIO CABRAL DE SOUZA (ÍNDIO DA MARÉ)"/>
    <s v="Municipal"/>
    <s v="Urbana"/>
    <n v="1604654"/>
    <n v="171"/>
    <x v="0"/>
    <s v="Regular"/>
    <s v="Manhã"/>
    <n v="2022151300225"/>
    <m/>
    <s v="ROSENIR GOMES DE SOUZA"/>
    <d v="1982-01-11T00:00:00"/>
    <s v="Feminino"/>
    <s v="Sem Deficiência"/>
    <s v="RICARDO GREGORIO DE SOUZA"/>
    <s v="AURIAN DE OLIVEIRA GOMES"/>
    <x v="2"/>
    <s v="Preta"/>
  </r>
  <r>
    <n v="313051"/>
    <n v="3"/>
    <x v="60"/>
    <x v="60"/>
    <s v="EM ALAGOAS"/>
    <s v="Municipal"/>
    <s v="Urbana"/>
    <n v="1618848"/>
    <n v="172"/>
    <x v="0"/>
    <s v="Regular"/>
    <s v="Noite"/>
    <n v="2003023700887"/>
    <m/>
    <s v="WILIAM SOARES E SILVA"/>
    <d v="1994-08-30T00:00:00"/>
    <s v="Masculino"/>
    <s v="Sem Deficiência"/>
    <s v="MARCELO SANTOS E SILVA"/>
    <s v="REGINA LUCIA SOARES"/>
    <x v="0"/>
    <s v="Não declarada"/>
  </r>
  <r>
    <n v="724502"/>
    <n v="7"/>
    <x v="52"/>
    <x v="52"/>
    <s v="CIEP MARGARET MEE"/>
    <s v="Municipal"/>
    <s v="Urbana"/>
    <n v="1617118"/>
    <n v="171"/>
    <x v="0"/>
    <s v="Regular"/>
    <s v="Noite"/>
    <n v="2020069050010"/>
    <m/>
    <s v="RENATO RODRIGUES DOS SANTOS"/>
    <d v="1965-11-12T00:00:00"/>
    <s v="Masculino"/>
    <s v="Sem Deficiência"/>
    <s v="INÁCIO JOSÉ DOS SANTOS "/>
    <s v="BENEDITA RODRIGUES DOS SANTOS"/>
    <x v="0"/>
    <s v="Branca"/>
  </r>
  <r>
    <n v="918041"/>
    <n v="9"/>
    <x v="59"/>
    <x v="59"/>
    <s v="EM ANTONIA VARGAS CUQUEJO"/>
    <s v="Municipal"/>
    <s v="Urbana"/>
    <n v="1610785"/>
    <n v="171"/>
    <x v="0"/>
    <s v="Regular"/>
    <s v="Noite"/>
    <n v="2013082700275"/>
    <m/>
    <s v="ANGELO MOURA DE MENDONÇA"/>
    <d v="2008-02-19T00:00:00"/>
    <s v="Masculino"/>
    <s v="Sem Deficiência"/>
    <s v="PAULINO FURTADO DE MENDONÇA"/>
    <s v="NEREIDE MOURA DA SILVA DE MENDONÇA"/>
    <x v="0"/>
    <s v="Parda"/>
  </r>
  <r>
    <n v="1120502"/>
    <n v="11"/>
    <x v="3"/>
    <x v="3"/>
    <s v="CIEP JOÃO MANGABEIRA"/>
    <s v="Municipal"/>
    <s v="Urbana"/>
    <n v="1604964"/>
    <n v="171"/>
    <x v="0"/>
    <s v="Regular"/>
    <s v="Noite"/>
    <n v="2000039305473"/>
    <m/>
    <s v="JOÃO SABINO DA SILVA"/>
    <d v="1950-12-13T00:00:00"/>
    <s v="Masculino"/>
    <s v="Sem Deficiência"/>
    <s v="PEDRO SABINO DA SILVA"/>
    <s v="MARIA HENRIQUE DA SILVA"/>
    <x v="0"/>
    <s v="Branca"/>
  </r>
  <r>
    <n v="313051"/>
    <n v="3"/>
    <x v="60"/>
    <x v="60"/>
    <s v="EM ALAGOAS"/>
    <s v="Municipal"/>
    <s v="Urbana"/>
    <n v="1618845"/>
    <n v="171"/>
    <x v="0"/>
    <s v="Regular"/>
    <s v="Noite"/>
    <n v="2023026500620"/>
    <m/>
    <s v="JOSÉ GERALDO MEDEIROS GONÇALO"/>
    <d v="1963-12-03T00:00:00"/>
    <s v="Masculino"/>
    <s v="Sem Deficiência"/>
    <s v="JOÃO ZEZUINO GONÇALO"/>
    <s v="MARIA DAS NEVES MEDEIROS GONÇALO"/>
    <x v="1"/>
    <s v="Não declarada"/>
  </r>
  <r>
    <n v="101501"/>
    <n v="1"/>
    <x v="46"/>
    <x v="46"/>
    <s v="CIEP HENFIL"/>
    <s v="Municipal"/>
    <s v="Urbana"/>
    <n v="1613099"/>
    <n v="171"/>
    <x v="0"/>
    <s v="Regular"/>
    <s v="Noite"/>
    <n v="2023001100351"/>
    <m/>
    <s v="JOSÉ FERREIRA DA SILVA"/>
    <d v="1980-05-13T00:00:00"/>
    <s v="Masculino"/>
    <s v="Sem Deficiência"/>
    <s v="BARTOLOMEU FERREIRA DA SILVA"/>
    <s v="ISMERITA SALVADOR DA SILVA"/>
    <x v="0"/>
    <s v="Parda"/>
  </r>
  <r>
    <n v="625701"/>
    <n v="6"/>
    <x v="101"/>
    <x v="101"/>
    <s v="CENTRO DE EDUCAÇÃO DE JOVENS E ADULTOS CEJA - ACARI"/>
    <s v="Municipal"/>
    <s v="Urbana"/>
    <n v="1608509"/>
    <n v="272"/>
    <x v="0"/>
    <s v="Regular"/>
    <s v="Noite"/>
    <n v="2023157700380"/>
    <m/>
    <s v="MARIA DA CONCEIÇÃO GALDINO"/>
    <d v="1975-12-05T00:00:00"/>
    <s v="Feminino"/>
    <s v="Sem Deficiência"/>
    <s v="MARIA RODRIGUES GALDINO"/>
    <s v="SEVERINO RAIMUNDO GALDINO"/>
    <x v="1"/>
    <s v="Preta"/>
  </r>
  <r>
    <n v="208501"/>
    <n v="2"/>
    <x v="78"/>
    <x v="78"/>
    <s v="CIEP SAMUEL WAINER"/>
    <s v="Municipal"/>
    <s v="Urbana"/>
    <n v="1609307"/>
    <n v="171"/>
    <x v="0"/>
    <s v="Regular"/>
    <s v="Noite"/>
    <n v="2019013680243"/>
    <m/>
    <s v="JAIR SANT'ANA LYRA"/>
    <d v="1975-08-04T00:00:00"/>
    <s v="Masculino"/>
    <s v="Sem Deficiência"/>
    <s v="MARINHO LYRA"/>
    <s v="IRACI SANT'ANA LYRA"/>
    <x v="0"/>
    <s v="Parda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14065910141"/>
    <m/>
    <s v="MARILENE MARIA DOS SANTOS"/>
    <d v="1966-11-13T00:00:00"/>
    <s v="Feminino"/>
    <s v="Sem Deficiência"/>
    <s v="MARIA JOSÉ DA CONCEIÇÃO"/>
    <s v="PEDRO VALDEVINO DOS SANTOS"/>
    <x v="0"/>
    <s v="Parda"/>
  </r>
  <r>
    <n v="312002"/>
    <n v="3"/>
    <x v="58"/>
    <x v="58"/>
    <s v="EM ALCIDE DE GASPERI"/>
    <s v="Municipal"/>
    <s v="Urbana"/>
    <n v="1613402"/>
    <n v="171"/>
    <x v="0"/>
    <s v="Regular"/>
    <s v="Noite"/>
    <n v="2022020700262"/>
    <m/>
    <s v="MARIA LÚCIA FERREIRA DO NASCIMENTO"/>
    <d v="1969-02-14T00:00:00"/>
    <s v="Feminino"/>
    <s v="Sem Deficiência"/>
    <s v="NILTON FERREIRA DO NASCIMENTO"/>
    <s v="GENI SILVA DO NASCIMENTO"/>
    <x v="0"/>
    <s v="Preta"/>
  </r>
  <r>
    <n v="716501"/>
    <n v="7"/>
    <x v="75"/>
    <x v="75"/>
    <s v="CIEP CARLOS DRUMOND DE ANDRADE"/>
    <s v="Municipal"/>
    <s v="Urbana"/>
    <n v="1616692"/>
    <n v="171"/>
    <x v="0"/>
    <s v="Regular"/>
    <s v="Noite"/>
    <n v="2009066206611"/>
    <m/>
    <s v="JOSÉ ELOI DA SILVA"/>
    <d v="1955-11-14T00:00:00"/>
    <s v="Masculino"/>
    <s v="Sem Deficiência"/>
    <s v="JOAQUIM FRANCISCO DA SILVA"/>
    <s v="MARIA ROSA DA CONCEIÇÃO"/>
    <x v="2"/>
    <s v="Parda"/>
  </r>
  <r>
    <n v="430701"/>
    <n v="4"/>
    <x v="19"/>
    <x v="19"/>
    <s v="CENTRO DE EDUCAÇÃO DE JOVENS E ADULTOS CEJA - MARÉ"/>
    <s v="Municipal"/>
    <s v="Urbana"/>
    <n v="1616765"/>
    <n v="272"/>
    <x v="0"/>
    <s v="Regular"/>
    <s v="Manhã"/>
    <n v="2023143600604"/>
    <m/>
    <s v="VALDECI SANTANA DOS SANTOS"/>
    <d v="1976-05-19T00:00:00"/>
    <s v="Masculino"/>
    <s v="Sem Deficiência"/>
    <s v="JOSÉ ELPÍDIO DOS SANTOS"/>
    <s v="MARIA DA CONCEIÇÃO SANTANA DOS SANTOS"/>
    <x v="0"/>
    <s v="Parda"/>
  </r>
  <r>
    <n v="514015"/>
    <n v="5"/>
    <x v="70"/>
    <x v="70"/>
    <s v="EM BARCELONA"/>
    <s v="Municipal"/>
    <s v="Urbana"/>
    <n v="1613978"/>
    <n v="171"/>
    <x v="0"/>
    <s v="Regular"/>
    <s v="Noite"/>
    <n v="2009042304192"/>
    <m/>
    <s v="SUZANA DA SILVA RAMOS"/>
    <d v="1990-06-26T00:00:00"/>
    <s v="Feminino"/>
    <s v="Sem Deficiência"/>
    <s v="PEDRO PAULO CIPRIANO RAMOS"/>
    <s v="ELZI DA SILVA RAMOS"/>
    <x v="0"/>
    <s v="Parda"/>
  </r>
  <r>
    <n v="716211"/>
    <n v="7"/>
    <x v="32"/>
    <x v="32"/>
    <s v="CIEP COMPOSITOR DONGA"/>
    <s v="Municipal"/>
    <s v="Urbana"/>
    <n v="1619507"/>
    <n v="171"/>
    <x v="0"/>
    <s v="Regular"/>
    <s v="Noite"/>
    <n v="2019066701130"/>
    <m/>
    <s v="ELIAN PEDRO DA SILVA"/>
    <d v="1967-08-28T00:00:00"/>
    <s v="Masculino"/>
    <s v="Sem Deficiência"/>
    <s v="ALCIDES PEDRO DA SILVA"/>
    <s v="IVANILDA BATISTA DE FIGUEIREDO"/>
    <x v="0"/>
    <s v="Parda"/>
  </r>
  <r>
    <n v="204501"/>
    <n v="2"/>
    <x v="79"/>
    <x v="79"/>
    <s v="CIEP PRESIDENTE TANCREDO NEVES"/>
    <s v="Municipal"/>
    <s v="Urbana"/>
    <n v="1611258"/>
    <n v="171"/>
    <x v="0"/>
    <s v="Regular"/>
    <s v="Noite"/>
    <n v="2014028506642"/>
    <m/>
    <s v="MARIA LEOVILMA GONÇALVES"/>
    <d v="1980-07-17T00:00:00"/>
    <s v="Feminino"/>
    <s v="Sem Deficiência"/>
    <s v="ANTONIO VICENTE GONÇALVES"/>
    <s v="AMARA ALVES DA SILVA"/>
    <x v="0"/>
    <s v="Branca"/>
  </r>
  <r>
    <n v="724022"/>
    <n v="7"/>
    <x v="56"/>
    <x v="56"/>
    <s v="EM COMUNIDADE DE VARGEM GRANDE"/>
    <s v="Municipal"/>
    <s v="Urbana"/>
    <n v="1605595"/>
    <n v="171"/>
    <x v="0"/>
    <s v="Regular"/>
    <s v="Noite"/>
    <n v="2003069003798"/>
    <m/>
    <s v="ELENILDA DA SILVA COSTA"/>
    <d v="1967-01-18T00:00:00"/>
    <s v="Feminino"/>
    <s v="Sem Deficiência"/>
    <s v="ANTONIO RUFINO DA SILVA"/>
    <s v="VANILDA NASCIMENTO DA SILVA"/>
    <x v="1"/>
    <s v="Parda"/>
  </r>
  <r>
    <n v="1019013"/>
    <n v="10"/>
    <x v="39"/>
    <x v="39"/>
    <s v="EM BENTO DO AMARAL COUTINHO"/>
    <s v="Municipal"/>
    <s v="Urbana"/>
    <n v="1612832"/>
    <n v="171"/>
    <x v="0"/>
    <s v="Regular"/>
    <s v="Noite"/>
    <n v="2019095380087"/>
    <m/>
    <s v="EMILIA ALVES DE ANDRADE"/>
    <d v="1986-06-03T00:00:00"/>
    <s v="Feminino"/>
    <s v="Sem Deficiência"/>
    <s v="ISMAEL GOMES DE ANDRDE"/>
    <s v="NAIR ALVES DOS SANTOS ANDRADE"/>
    <x v="0"/>
    <s v="Branca"/>
  </r>
  <r>
    <n v="102007"/>
    <n v="1"/>
    <x v="47"/>
    <x v="47"/>
    <s v="EM ORLANDO VILLAS BOAS"/>
    <s v="Municipal"/>
    <s v="Urbana"/>
    <n v="1600131"/>
    <n v="173"/>
    <x v="0"/>
    <s v="Regular"/>
    <s v="Noite"/>
    <n v="2019125400323"/>
    <m/>
    <s v="SEBASTIÃO ALVES SIMÃO"/>
    <d v="1977-06-04T00:00:00"/>
    <s v="Masculino"/>
    <s v="Sem Deficiência"/>
    <s v="MANUEL SEBASTIÃO SIMÃO"/>
    <s v="MACRINA ALVES SIMÃO"/>
    <x v="0"/>
    <s v="Pard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23152300588"/>
    <m/>
    <s v="CARLOS ANDRÉ NASCIMENTO SANTOS"/>
    <d v="1985-09-17T00:00:00"/>
    <s v="Masculino"/>
    <s v="Sem Deficiência"/>
    <s v="MANOEL DE SOUSA SANTOS"/>
    <s v="HILDA DO NASCIMENTO SANTOS"/>
    <x v="1"/>
    <s v="Sem Informação"/>
  </r>
  <r>
    <n v="313029"/>
    <n v="3"/>
    <x v="89"/>
    <x v="89"/>
    <s v="EM THOMAS MANN"/>
    <s v="Municipal"/>
    <s v="Urbana"/>
    <n v="1615662"/>
    <n v="171"/>
    <x v="0"/>
    <s v="Regular"/>
    <s v="Noite"/>
    <n v="2018024350063"/>
    <m/>
    <s v="MARIA DO CARMO DE JESUS"/>
    <d v="1948-07-14T00:00:00"/>
    <s v="Feminino"/>
    <s v="Sem Deficiência"/>
    <s v="JOSE VICENTE FILHO"/>
    <s v="MARIA CAROLINA VICENTE"/>
    <x v="0"/>
    <s v="Preta"/>
  </r>
  <r>
    <n v="430201"/>
    <n v="4"/>
    <x v="0"/>
    <x v="0"/>
    <s v="CIEP MINISTRO GUSTAVO CAPANEMA"/>
    <s v="Municipal"/>
    <s v="Urbana"/>
    <n v="1612598"/>
    <n v="172"/>
    <x v="0"/>
    <s v="Regular"/>
    <s v="Noite"/>
    <n v="2023040300446"/>
    <m/>
    <s v="ROSENI AVELINO DE SOUZA"/>
    <d v="1978-10-07T00:00:00"/>
    <s v="Feminino"/>
    <s v="Sem Deficiência"/>
    <s v="ANTONIO AVELINO DE SOUZA"/>
    <s v="MARIA AVELINO DE SOUZA"/>
    <x v="0"/>
    <s v="Branca"/>
  </r>
  <r>
    <n v="227004"/>
    <n v="2"/>
    <x v="77"/>
    <x v="77"/>
    <s v="EM RINALDO DE LAMARE"/>
    <s v="Municipal"/>
    <s v="Urbana"/>
    <n v="1599198"/>
    <n v="172"/>
    <x v="0"/>
    <s v="Regular"/>
    <s v="Noite"/>
    <n v="2022126403130"/>
    <m/>
    <s v="ELCIO IGNACIO DA SILVA"/>
    <d v="1961-02-19T00:00:00"/>
    <s v="Masculino"/>
    <s v="Sem Deficiência"/>
    <s v="HELIO IGNACIO DA SILVA"/>
    <s v="MARILDA APARECIDA DE JESUS"/>
    <x v="0"/>
    <s v="Preta"/>
  </r>
  <r>
    <n v="410012"/>
    <n v="4"/>
    <x v="27"/>
    <x v="27"/>
    <s v="EM CLOTILDE GUIMARÃES"/>
    <s v="Municipal"/>
    <s v="Urbana"/>
    <n v="1604414"/>
    <n v="273"/>
    <x v="0"/>
    <s v="Regular"/>
    <s v="Noite"/>
    <n v="2023028500155"/>
    <m/>
    <s v="JOÃO HENRIQUE DE FARIAS GONÇALVES"/>
    <d v="1967-07-06T00:00:00"/>
    <s v="Masculino"/>
    <s v="Sem Deficiência"/>
    <s v="JOSÉ NOGUEIRA GONÇALVES"/>
    <s v="LUZIA DE FARIAS GONÇALVES"/>
    <x v="0"/>
    <s v="Branc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3157900508"/>
    <m/>
    <s v="JOSÉ ADERALDO DOS SANTOS GOMES"/>
    <d v="1970-11-10T00:00:00"/>
    <s v="Masculino"/>
    <s v="Sem Deficiência"/>
    <s v="VICENTE DOS SANTOS GOMES"/>
    <s v="MARIA BENEDITA DOS SANTOS GOMES"/>
    <x v="1"/>
    <s v="Parda"/>
  </r>
  <r>
    <n v="102007"/>
    <n v="1"/>
    <x v="47"/>
    <x v="47"/>
    <s v="EM ORLANDO VILLAS BOAS"/>
    <s v="Municipal"/>
    <s v="Urbana"/>
    <n v="1600129"/>
    <n v="172"/>
    <x v="0"/>
    <s v="Regular"/>
    <s v="Noite"/>
    <n v="2011012401752"/>
    <m/>
    <s v="ADRIANA BORGES"/>
    <d v="1972-05-13T00:00:00"/>
    <s v="Feminino"/>
    <s v="Sem Deficiência"/>
    <s v="VICENTE GOMES TABOSA"/>
    <s v="SEVERINA GONÇALVES DE LIMA"/>
    <x v="0"/>
    <s v="Branca"/>
  </r>
  <r>
    <n v="625018"/>
    <n v="6"/>
    <x v="55"/>
    <x v="55"/>
    <s v="EM COMANDANTE ARNALDO VARELLA"/>
    <s v="Municipal"/>
    <s v="Urbana"/>
    <n v="1602861"/>
    <n v="171"/>
    <x v="0"/>
    <s v="Regular"/>
    <s v="Noite"/>
    <n v="2013056102773"/>
    <m/>
    <s v="SEBASTIANA SILVA"/>
    <d v="1957-10-22T00:00:00"/>
    <s v="Feminino"/>
    <s v="Sem Deficiência"/>
    <s v="ALVARO DAVID"/>
    <s v="ADELAIDE MARIA DE JESUS DAVID"/>
    <x v="0"/>
    <s v="Preta"/>
  </r>
  <r>
    <n v="716054"/>
    <n v="7"/>
    <x v="35"/>
    <x v="35"/>
    <s v="EM PIO X"/>
    <s v="Municipal"/>
    <s v="Urbana"/>
    <n v="1612526"/>
    <n v="171"/>
    <x v="0"/>
    <s v="Regular"/>
    <s v="Noite"/>
    <n v="2000060903503"/>
    <m/>
    <s v="WALLACE ROSA"/>
    <d v="1983-03-11T00:00:00"/>
    <s v="Masculino"/>
    <s v="Sem Deficiência"/>
    <s v="NÃO DECLARADO"/>
    <s v="JOICE CONSTANCIA ROSA"/>
    <x v="0"/>
    <s v="Não declarada"/>
  </r>
  <r>
    <n v="918508"/>
    <n v="9"/>
    <x v="36"/>
    <x v="36"/>
    <s v="CIEP DR. ERNESTO (CHE) GUEVARA"/>
    <s v="Municipal"/>
    <s v="Urbana"/>
    <n v="1618333"/>
    <n v="171"/>
    <x v="0"/>
    <s v="Regular"/>
    <s v="Noite"/>
    <n v="2023093200861"/>
    <m/>
    <s v="MARIA DA PENHA ANDRADE DOS SANTOS"/>
    <d v="1960-07-25T00:00:00"/>
    <s v="Feminino"/>
    <s v="Sem Deficiência"/>
    <s v="PAULO DELFINO ANDRELINO DOS SANTOS"/>
    <s v="CAROLINA ANDRADE DOS SANTOS"/>
    <x v="1"/>
    <s v="Preta"/>
  </r>
  <r>
    <n v="205003"/>
    <n v="2"/>
    <x v="51"/>
    <x v="51"/>
    <s v="EM DOUTOR CÍCERO PENNA"/>
    <s v="Municipal"/>
    <s v="Urbana"/>
    <n v="1623052"/>
    <n v="171"/>
    <x v="0"/>
    <s v="Regular"/>
    <s v="Noite"/>
    <n v="2017007801186"/>
    <m/>
    <s v="JANDIRA NOGUEIRA DE SOUSA"/>
    <d v="1962-07-28T00:00:00"/>
    <s v="Feminino"/>
    <s v="Sem Deficiência"/>
    <s v="DULCINEA DE SOUSA NOGUEIRA "/>
    <s v="ADEMAR DE SOUSA NOGUEIRA"/>
    <x v="0"/>
    <s v="Preta"/>
  </r>
  <r>
    <n v="312014"/>
    <n v="3"/>
    <x v="1"/>
    <x v="1"/>
    <s v="EM NEREU SAMPAIO"/>
    <s v="Municipal"/>
    <s v="Urbana"/>
    <n v="1616964"/>
    <n v="172"/>
    <x v="0"/>
    <s v="Regular"/>
    <s v="Noite"/>
    <n v="2012137100462"/>
    <m/>
    <s v="KAUE MAURICIO MARTINS"/>
    <d v="2008-07-01T00:00:00"/>
    <s v="Masculino"/>
    <s v="Sem Deficiência"/>
    <s v="WILLIAN JULIO MAURICIO"/>
    <s v="JULIANA DA SILVA MARTINS"/>
    <x v="2"/>
    <s v="Preta"/>
  </r>
  <r>
    <n v="622022"/>
    <n v="6"/>
    <x v="40"/>
    <x v="40"/>
    <s v="EM ROSE KLABIN"/>
    <s v="Municipal"/>
    <s v="Urbana"/>
    <n v="1615794"/>
    <n v="171"/>
    <x v="0"/>
    <s v="Regular"/>
    <s v="Noite"/>
    <n v="2023053300130"/>
    <m/>
    <s v="MARIA REGINA BARBOSA DE PONTES"/>
    <d v="1974-10-23T00:00:00"/>
    <s v="Feminino"/>
    <s v="Sem Deficiência"/>
    <s v="ISRAEL BARBOSA DE PONTES"/>
    <s v="ANA FELICIANO DE PONTES"/>
    <x v="0"/>
    <s v="Branca"/>
  </r>
  <r>
    <n v="313029"/>
    <n v="3"/>
    <x v="89"/>
    <x v="89"/>
    <s v="EM THOMAS MANN"/>
    <s v="Municipal"/>
    <s v="Urbana"/>
    <n v="1615662"/>
    <n v="171"/>
    <x v="0"/>
    <s v="Regular"/>
    <s v="Noite"/>
    <n v="2022024350525"/>
    <m/>
    <s v="LUZIA MIRTES FREITAS"/>
    <d v="1964-03-09T00:00:00"/>
    <s v="Feminino"/>
    <s v="Sem Deficiência"/>
    <s v="FRANCISCO FURTADO DE FREITAS"/>
    <s v="MARIA ALVES CORDEIRO"/>
    <x v="0"/>
    <s v="Branca"/>
  </r>
  <r>
    <n v="208501"/>
    <n v="2"/>
    <x v="78"/>
    <x v="78"/>
    <s v="CIEP SAMUEL WAINER"/>
    <s v="Municipal"/>
    <s v="Urbana"/>
    <n v="1609307"/>
    <n v="171"/>
    <x v="0"/>
    <s v="Regular"/>
    <s v="Noite"/>
    <n v="2018013680105"/>
    <m/>
    <s v="FRANCISCO DAS CHAGAS ARAUJO DOS SANTOS"/>
    <d v="1977-12-31T00:00:00"/>
    <s v="Masculino"/>
    <s v="Sem Deficiência"/>
    <s v="FRANCISCO DAS CHAGAS SANTOS"/>
    <s v="JOANA ARAUJO DOS SANTOS"/>
    <x v="0"/>
    <s v="Parda"/>
  </r>
  <r>
    <n v="817502"/>
    <n v="8"/>
    <x v="48"/>
    <x v="48"/>
    <s v="CIEP PROFESSORA CÉLIA MARTINS MENNA BARRETO"/>
    <s v="Municipal"/>
    <s v="Urbana"/>
    <n v="1598780"/>
    <n v="171"/>
    <x v="0"/>
    <s v="Regular"/>
    <s v="Noite"/>
    <n v="2021082400132"/>
    <m/>
    <s v="CARMEN LUCIA DOS SANTOS"/>
    <d v="1962-07-17T00:00:00"/>
    <s v="Feminino"/>
    <s v="Sem Deficiência"/>
    <s v="NELSON FRANCISCO DOS SANTOS"/>
    <s v="MARIA JOSÉ DOS SANTOS"/>
    <x v="2"/>
    <s v="Branc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22093000228"/>
    <m/>
    <s v="ERICA SANTANA DA SILVA"/>
    <d v="1979-04-04T00:00:00"/>
    <s v="Feminino"/>
    <s v="Sem Deficiência"/>
    <s v="JORGE LUIZ DA SILVA"/>
    <s v="FATIMA SANTANA DA SILVA"/>
    <x v="0"/>
    <s v="Parda"/>
  </r>
  <r>
    <n v="209026"/>
    <n v="2"/>
    <x v="41"/>
    <x v="41"/>
    <s v="EM PROFESSOR LOURENÇO FILHO"/>
    <s v="Municipal"/>
    <s v="Urbana"/>
    <n v="1622825"/>
    <n v="171"/>
    <x v="0"/>
    <s v="Regular"/>
    <s v="Noite"/>
    <n v="2023016500031"/>
    <m/>
    <s v="JOSEFINA DOS SANTOS CRUZ"/>
    <d v="1980-05-26T00:00:00"/>
    <s v="Feminino"/>
    <s v="Sem Deficiência"/>
    <s v="JOSE AUGUSTO DE JESUS CRUZ"/>
    <s v="MARIA MADALENA DOS SANTOS"/>
    <x v="1"/>
    <s v="Não declarada"/>
  </r>
  <r>
    <n v="312002"/>
    <n v="3"/>
    <x v="58"/>
    <x v="58"/>
    <s v="EM ALCIDE DE GASPERI"/>
    <s v="Municipal"/>
    <s v="Urbana"/>
    <n v="1613402"/>
    <n v="171"/>
    <x v="0"/>
    <s v="Regular"/>
    <s v="Noite"/>
    <n v="2022017200092"/>
    <m/>
    <s v="ADEMILTON DA SILVA "/>
    <d v="1960-05-17T00:00:00"/>
    <s v="Masculino"/>
    <s v="Sem Deficiência"/>
    <s v="HAMILTON DA SILVA"/>
    <s v="BERENICE DOS SANTOS SILVA "/>
    <x v="0"/>
    <s v="Preta"/>
  </r>
  <r>
    <n v="313051"/>
    <n v="3"/>
    <x v="60"/>
    <x v="60"/>
    <s v="EM ALAGOAS"/>
    <s v="Municipal"/>
    <s v="Urbana"/>
    <n v="1618845"/>
    <n v="171"/>
    <x v="0"/>
    <s v="Regular"/>
    <s v="Noite"/>
    <n v="2007026702557"/>
    <m/>
    <s v="LENITA DE ALENCAR"/>
    <d v="1964-04-17T00:00:00"/>
    <s v="Feminino"/>
    <s v="Sem Deficiência"/>
    <s v="NÃO DECLARADO"/>
    <s v="HERENICE DE ALENCAR"/>
    <x v="0"/>
    <s v="Branca"/>
  </r>
  <r>
    <n v="312022"/>
    <n v="3"/>
    <x v="61"/>
    <x v="61"/>
    <s v="EM RUBENS BERARDO"/>
    <s v="Municipal"/>
    <s v="Urbana"/>
    <n v="1616255"/>
    <n v="172"/>
    <x v="0"/>
    <s v="Regular"/>
    <s v="Noite"/>
    <n v="2023019200055"/>
    <m/>
    <s v="ELIZABETE GONÇALVES PAIVA "/>
    <d v="1968-02-28T00:00:00"/>
    <s v="Feminino"/>
    <s v="Sem Deficiência"/>
    <s v="CÍCERO GONÇALVES MONTEIRO"/>
    <s v="RAIMUNDA RODRIGUES DE PAIVA"/>
    <x v="0"/>
    <s v="Pard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07093002545"/>
    <m/>
    <s v="MARCIA CRISTINA SOARES GOMES"/>
    <d v="1968-01-15T00:00:00"/>
    <s v="Feminino"/>
    <s v="Sem Deficiência"/>
    <s v="VALTER SOARES"/>
    <s v="MAURICEIA PEREIRA SOARES"/>
    <x v="0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22012400328"/>
    <m/>
    <s v="SONIA MARIA DE MOURA DAMAZIO"/>
    <d v="1965-01-05T00:00:00"/>
    <s v="Feminino"/>
    <s v="Sem Deficiência"/>
    <s v="SEBASTIÃO DAMAZIO"/>
    <s v="HERCILIA DE MOURA DAMAZIO"/>
    <x v="1"/>
    <s v="Preta"/>
  </r>
  <r>
    <n v="205003"/>
    <n v="2"/>
    <x v="51"/>
    <x v="51"/>
    <s v="EM DOUTOR CÍCERO PENNA"/>
    <s v="Municipal"/>
    <s v="Urbana"/>
    <n v="1623055"/>
    <n v="174"/>
    <x v="0"/>
    <s v="Regular"/>
    <s v="Noite"/>
    <n v="2012007801169"/>
    <m/>
    <s v="JOSÉ WILSON DE SOUSA"/>
    <d v="1963-03-26T00:00:00"/>
    <s v="Masculino"/>
    <s v="Sem Deficiência"/>
    <s v="VIRICO XAVIER DE LIMA"/>
    <s v="MARIA NILSA DE SOUSA"/>
    <x v="0"/>
    <s v="Parda"/>
  </r>
  <r>
    <n v="734010"/>
    <n v="7"/>
    <x v="82"/>
    <x v="82"/>
    <s v="EM PEDRO ALEIXO"/>
    <s v="Municipal"/>
    <s v="Urbana"/>
    <n v="1606736"/>
    <n v="171"/>
    <x v="0"/>
    <s v="Regular"/>
    <s v="Manhã"/>
    <n v="2021061200126"/>
    <m/>
    <s v="JOSENILSON SILVA CASTRO"/>
    <d v="1984-10-13T00:00:00"/>
    <s v="Masculino"/>
    <s v="Sem Deficiência"/>
    <s v="JOÃO NASCIMENTO CASTRO"/>
    <s v="LISETE SILVA"/>
    <x v="2"/>
    <s v="Preta"/>
  </r>
  <r>
    <n v="724022"/>
    <n v="7"/>
    <x v="56"/>
    <x v="56"/>
    <s v="EM COMUNIDADE DE VARGEM GRANDE"/>
    <s v="Municipal"/>
    <s v="Urbana"/>
    <n v="1605595"/>
    <n v="171"/>
    <x v="0"/>
    <s v="Regular"/>
    <s v="Noite"/>
    <n v="2011069002393"/>
    <m/>
    <s v="VALDECI DIAS DOS SANTOS"/>
    <d v="1972-11-17T00:00:00"/>
    <s v="Masculino"/>
    <s v="Sem Deficiência"/>
    <s v="SEBASTIÃO ANICETO DOS SANTOS"/>
    <s v="MARIA FRANCISCA DIAS DOS SANTOS"/>
    <x v="0"/>
    <s v="Parda"/>
  </r>
  <r>
    <n v="1019031"/>
    <n v="10"/>
    <x v="20"/>
    <x v="20"/>
    <s v="EM MARECHAL PEDRO CAVALCANTI"/>
    <s v="Municipal"/>
    <s v="Urbana"/>
    <n v="1609533"/>
    <n v="171"/>
    <x v="0"/>
    <s v="Regular"/>
    <s v="Noite"/>
    <n v="2023097150435"/>
    <m/>
    <s v="EDILENE MARIA DA SILVA"/>
    <d v="1970-11-10T00:00:00"/>
    <s v="Feminino"/>
    <s v="Sem Deficiência"/>
    <s v="MARIA DAS DORES MARQUES DA SILVA"/>
    <s v="JOSÉ ALGEMIRO DA SILVA"/>
    <x v="0"/>
    <s v="Preta"/>
  </r>
  <r>
    <n v="515030"/>
    <n v="5"/>
    <x v="90"/>
    <x v="90"/>
    <s v="EM IRINEU MARINHO"/>
    <s v="Municipal"/>
    <s v="Urbana"/>
    <n v="1601761"/>
    <n v="171"/>
    <x v="0"/>
    <s v="Regular"/>
    <s v="Noite"/>
    <n v="2023047500441"/>
    <m/>
    <s v="FRANCISCO DE ASSIS ALVES SILVA"/>
    <d v="1968-03-12T00:00:00"/>
    <s v="Masculino"/>
    <s v="Sem Deficiência"/>
    <s v="TERESINHA DE JESUS MONTEIRO SILVA"/>
    <s v="FRANCISCO ALVES DA SILVA"/>
    <x v="1"/>
    <s v="Pard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22103700049"/>
    <m/>
    <s v="ROSILAINE CARLA DE SOUZA"/>
    <d v="1989-06-10T00:00:00"/>
    <s v="Feminino"/>
    <s v="Sem Deficiência"/>
    <s v="MARIA DA GLÓRIA SOUZA"/>
    <s v="CARLOS RENÊ DE SOUZA"/>
    <x v="0"/>
    <s v="Preta"/>
  </r>
  <r>
    <n v="515052"/>
    <n v="5"/>
    <x v="81"/>
    <x v="81"/>
    <s v="EM AZEVEDO JUNIOR"/>
    <s v="Municipal"/>
    <s v="Urbana"/>
    <n v="1614949"/>
    <n v="171"/>
    <x v="0"/>
    <s v="Regular"/>
    <s v="Noite"/>
    <n v="2017049700141"/>
    <m/>
    <s v="MATHEUS DA CONCEIÇÃO ROCHA"/>
    <d v="1996-03-25T00:00:00"/>
    <s v="Masculino"/>
    <s v=" Deficiência intelectual"/>
    <s v="DURVAL JOSÉ ROCHA"/>
    <s v="JANAINA DA CONCEIÇÃO"/>
    <x v="0"/>
    <s v="Parda"/>
  </r>
  <r>
    <n v="514002"/>
    <n v="5"/>
    <x v="107"/>
    <x v="107"/>
    <s v="EM CECÍLIA MEIRELLES"/>
    <s v="Municipal"/>
    <s v="Urbana"/>
    <n v="1602681"/>
    <n v="171"/>
    <x v="0"/>
    <s v="Regular"/>
    <s v="Manhã"/>
    <n v="2004044502276"/>
    <m/>
    <s v="LUIS GABRIEL PEREIRA NEVES"/>
    <d v="2000-02-26T00:00:00"/>
    <s v="Masculino"/>
    <s v=" Deficiência intelectual"/>
    <s v="MARCELO LUIZ SOARES NEVES"/>
    <s v="LUZIANE PEREIRA NEVES"/>
    <x v="0"/>
    <s v="Branca"/>
  </r>
  <r>
    <n v="1019210"/>
    <n v="10"/>
    <x v="45"/>
    <x v="45"/>
    <s v="CIEP ALBERTO PASQUALINE"/>
    <s v="Municipal"/>
    <s v="Urbana"/>
    <n v="1599999"/>
    <n v="171"/>
    <x v="0"/>
    <s v="Regular"/>
    <s v="Noite"/>
    <n v="2023100800270"/>
    <m/>
    <s v="JOSÉ GONÇALVES DE SOUSA"/>
    <d v="1953-03-02T00:00:00"/>
    <s v="Masculino"/>
    <s v="Sem Deficiência"/>
    <s v="CECILIA MARIA DOS SANTOS"/>
    <s v="LUIZ GONÇALVES DE SOUSA"/>
    <x v="0"/>
    <s v="Branca"/>
  </r>
  <r>
    <n v="515020"/>
    <n v="5"/>
    <x v="86"/>
    <x v="86"/>
    <s v="EM WALDEMAR FALCÃO"/>
    <s v="Municipal"/>
    <s v="Urbana"/>
    <n v="1610967"/>
    <n v="171"/>
    <x v="0"/>
    <s v="Regular"/>
    <s v="Noite"/>
    <n v="2000064904920"/>
    <m/>
    <s v="JANAÍNA DA SILVA"/>
    <d v="1985-10-12T00:00:00"/>
    <s v="Feminino"/>
    <s v="Sem Deficiência"/>
    <s v="EDSON LOPES FARIAS"/>
    <s v="MARIA TANIA DA SILVA"/>
    <x v="1"/>
    <s v="Não declarada"/>
  </r>
  <r>
    <n v="313018"/>
    <n v="3"/>
    <x v="103"/>
    <x v="103"/>
    <s v="EM ISABEL MENDES"/>
    <s v="Municipal"/>
    <s v="Urbana"/>
    <n v="1613506"/>
    <n v="171"/>
    <x v="0"/>
    <s v="Regular"/>
    <s v="Noite"/>
    <n v="2023023200307"/>
    <m/>
    <s v="MARIA MADALENA RAMOS"/>
    <d v="1961-01-19T00:00:00"/>
    <s v="Feminino"/>
    <s v="Sem Deficiência"/>
    <s v="SEBASTIANA FERNANDES RAMOS"/>
    <s v="SEBASTIÃO CLARENTINO RAMOS"/>
    <x v="0"/>
    <s v="Sem Informação"/>
  </r>
  <r>
    <n v="313051"/>
    <n v="3"/>
    <x v="60"/>
    <x v="60"/>
    <s v="EM ALAGOAS"/>
    <s v="Municipal"/>
    <s v="Urbana"/>
    <n v="1618848"/>
    <n v="172"/>
    <x v="0"/>
    <s v="Regular"/>
    <s v="Noite"/>
    <n v="2007020501614"/>
    <m/>
    <s v="DILCILÉA BARBOSA SANTANA"/>
    <d v="1969-05-30T00:00:00"/>
    <s v="Feminino"/>
    <s v="Sem Deficiência"/>
    <s v="DARIO SANTANA"/>
    <s v="LÉA BARBOSA SANTANA"/>
    <x v="0"/>
    <s v="Parda"/>
  </r>
  <r>
    <n v="431502"/>
    <n v="4"/>
    <x v="11"/>
    <x v="11"/>
    <s v="CIEP GRACILIANO RAMOS"/>
    <s v="Municipal"/>
    <s v="Urbana"/>
    <n v="1622393"/>
    <n v="171"/>
    <x v="0"/>
    <s v="Regular"/>
    <s v="Noite"/>
    <n v="2023036000581"/>
    <m/>
    <s v="MARIA DE FÁTIMA BELARMINO LOPES"/>
    <d v="1978-12-21T00:00:00"/>
    <s v="Feminino"/>
    <s v="Sem Deficiência"/>
    <s v="JOSÉ VIEIRA LOPES"/>
    <s v="BRASILINA BELARMINO LOPES"/>
    <x v="1"/>
    <s v="Parda"/>
  </r>
  <r>
    <n v="205003"/>
    <n v="2"/>
    <x v="51"/>
    <x v="51"/>
    <s v="EM DOUTOR CÍCERO PENNA"/>
    <s v="Municipal"/>
    <s v="Urbana"/>
    <n v="1623054"/>
    <n v="173"/>
    <x v="0"/>
    <s v="Regular"/>
    <s v="Noite"/>
    <n v="2015007800418"/>
    <m/>
    <s v="MARTA RIBEIRO DA SILVA"/>
    <d v="1969-07-04T00:00:00"/>
    <s v="Feminino"/>
    <s v="Sem Deficiência"/>
    <s v="ANTONIO GABRIEL DA SILVA"/>
    <s v="ROSA RIBEIRO DA SILVA"/>
    <x v="0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23126402255"/>
    <m/>
    <s v="CICERO ANTONIO ALVES DE ARAUJO"/>
    <d v="1964-09-05T00:00:00"/>
    <s v="Masculino"/>
    <s v="Sem Deficiência"/>
    <s v="EROTILDE ALVES DA SILVA "/>
    <s v="PEDRO RODRIGUES DE ARAUJO"/>
    <x v="0"/>
    <s v="Parda"/>
  </r>
  <r>
    <n v="716049"/>
    <n v="7"/>
    <x v="62"/>
    <x v="62"/>
    <s v="EM RENATO LEITE"/>
    <s v="Municipal"/>
    <s v="Urbana"/>
    <n v="1623875"/>
    <n v="171"/>
    <x v="0"/>
    <s v="Regular"/>
    <s v="Noite"/>
    <n v="2008060702988"/>
    <m/>
    <s v="ANA PAULA CORREIA"/>
    <d v="1970-02-08T00:00:00"/>
    <s v="Feminino"/>
    <s v="Sem Deficiência"/>
    <s v="NÃO DECLARADO"/>
    <s v="DENISE CORREIA"/>
    <x v="0"/>
    <s v="Pret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23093400267"/>
    <m/>
    <s v="LUCIANA FRANCISCO LUIZ CABRAL"/>
    <d v="1970-12-25T00:00:00"/>
    <s v="Feminino"/>
    <s v="Sem Deficiência"/>
    <s v="NAZILDA DE CARVALHO LUIZ"/>
    <s v="ADERLENTINO FRANCISCO LUIZ"/>
    <x v="0"/>
    <s v="Parda"/>
  </r>
  <r>
    <n v="1026008"/>
    <n v="10"/>
    <x v="43"/>
    <x v="43"/>
    <s v="EM ENGENHEIRO GASTÃO RANGEL"/>
    <s v="Municipal"/>
    <s v="Urbana"/>
    <n v="1613008"/>
    <n v="171"/>
    <x v="0"/>
    <s v="Regular"/>
    <s v="Noite"/>
    <n v="2019102400149"/>
    <m/>
    <s v="RITA DE CASSIA ARAUJO LIMA"/>
    <d v="1968-12-04T00:00:00"/>
    <s v="Feminino"/>
    <s v="Sem Deficiência"/>
    <s v="FRANCISCO PEREIRA LIMA"/>
    <s v="MARIA DAS GRAÇAS ARAUJO LIMA"/>
    <x v="1"/>
    <s v="Parda"/>
  </r>
  <r>
    <n v="724502"/>
    <n v="7"/>
    <x v="52"/>
    <x v="52"/>
    <s v="CIEP MARGARET MEE"/>
    <s v="Municipal"/>
    <s v="Urbana"/>
    <n v="1617120"/>
    <n v="172"/>
    <x v="0"/>
    <s v="Regular"/>
    <s v="Noite"/>
    <n v="2022069401234"/>
    <m/>
    <s v="MARCOS DE PAIVA DA SILVA"/>
    <d v="2002-05-03T00:00:00"/>
    <s v="Masculino"/>
    <s v="Sem Deficiência"/>
    <s v="JENAIR DA SILVA"/>
    <s v="ROSILENE DE PAIVA "/>
    <x v="1"/>
    <s v="Parda"/>
  </r>
  <r>
    <n v="430503"/>
    <n v="4"/>
    <x v="4"/>
    <x v="4"/>
    <s v="CIEP LEONEL DE MOURA BRIZOLA"/>
    <s v="Municipal"/>
    <s v="Urbana"/>
    <n v="1606826"/>
    <n v="171"/>
    <x v="0"/>
    <s v="Regular"/>
    <s v="Noite"/>
    <n v="2017040700423"/>
    <m/>
    <s v="LIDIA SILVA DOS SANTOS"/>
    <d v="1964-09-07T00:00:00"/>
    <s v="Feminino"/>
    <s v="Sem Deficiência"/>
    <s v="FRANCISCO BERNARDO DA SILVA"/>
    <s v="ZENI ABELIZARIO"/>
    <x v="0"/>
    <s v="Parda"/>
  </r>
  <r>
    <n v="625205"/>
    <n v="6"/>
    <x v="97"/>
    <x v="97"/>
    <s v="CIEP ANTONIO CANDEIA FILHO"/>
    <s v="Municipal"/>
    <s v="Urbana"/>
    <n v="1613204"/>
    <n v="171"/>
    <x v="0"/>
    <s v="Regular"/>
    <s v="Noite"/>
    <n v="2002057802927"/>
    <m/>
    <s v="MARIA SENHORA SILVA SANTOS"/>
    <d v="1969-01-07T00:00:00"/>
    <s v="Feminino"/>
    <s v="Sem Deficiência"/>
    <s v="MANUEL BISPO DOS SANTOS"/>
    <s v="MARIA PEREIRA DA SILVA"/>
    <x v="1"/>
    <s v="Pard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23093400216"/>
    <m/>
    <s v="ALVARO CARDOZO DA SILVA"/>
    <d v="2001-04-27T00:00:00"/>
    <s v="Masculino"/>
    <s v="Sem Deficiência"/>
    <s v="LUIZ CLAUDIO DA SILVA"/>
    <s v="ROSEMERE DE LIMA CARDOZO"/>
    <x v="0"/>
    <s v="Preta"/>
  </r>
  <r>
    <n v="410012"/>
    <n v="4"/>
    <x v="27"/>
    <x v="27"/>
    <s v="EM CLOTILDE GUIMARÃES"/>
    <s v="Municipal"/>
    <s v="Urbana"/>
    <n v="1604412"/>
    <n v="271"/>
    <x v="0"/>
    <s v="Regular"/>
    <s v="Manhã"/>
    <n v="2023028500520"/>
    <m/>
    <s v="LUIZ ALBERTO FERREIRA SANTOS"/>
    <d v="1983-10-14T00:00:00"/>
    <s v="Masculino"/>
    <s v="Sem Deficiência"/>
    <s v="LUIZ ALBERTO DE SOUZA SANTOS"/>
    <s v="MARILENE ROCHA FERREIRA"/>
    <x v="1"/>
    <s v="Preta"/>
  </r>
  <r>
    <n v="102504"/>
    <n v="1"/>
    <x v="2"/>
    <x v="2"/>
    <s v="CIEP AVENIDA DOS DESFILES"/>
    <s v="Municipal"/>
    <s v="Urbana"/>
    <n v="1610512"/>
    <n v="171"/>
    <x v="0"/>
    <s v="Regular"/>
    <s v="Tarde"/>
    <n v="2002003102307"/>
    <m/>
    <s v="DULCE JOSÉ CARDOSO"/>
    <d v="1976-03-22T00:00:00"/>
    <s v="Feminino"/>
    <s v="Sem Deficiência"/>
    <s v="INGURICY JOSÉ CARDOSO"/>
    <s v="MARIA JOSÉ CARDOSO"/>
    <x v="0"/>
    <s v="Preta"/>
  </r>
  <r>
    <n v="625701"/>
    <n v="6"/>
    <x v="101"/>
    <x v="101"/>
    <s v="CENTRO DE EDUCAÇÃO DE JOVENS E ADULTOS CEJA - ACARI"/>
    <s v="Municipal"/>
    <s v="Urbana"/>
    <n v="1608507"/>
    <n v="271"/>
    <x v="0"/>
    <s v="Regular"/>
    <s v="Manhã"/>
    <n v="2006058103766"/>
    <m/>
    <s v="ROSÂNGELA MARIA ARAÚJO"/>
    <d v="1977-04-20T00:00:00"/>
    <s v="Feminino"/>
    <s v="Sem Deficiência"/>
    <s v="NÃO DECLARADO"/>
    <s v="EDNA MARIA ARAÚJO"/>
    <x v="0"/>
    <s v="Parda"/>
  </r>
  <r>
    <n v="833504"/>
    <n v="8"/>
    <x v="22"/>
    <x v="22"/>
    <s v="CIEP FRANCISCO SOLANO TRINDADE"/>
    <s v="Municipal"/>
    <s v="Urbana"/>
    <n v="1608713"/>
    <n v="171"/>
    <x v="0"/>
    <s v="Regular"/>
    <s v="Noite"/>
    <n v="2003083503743"/>
    <m/>
    <s v="MARIA CRISTINA DOS SANTOS MARQUES"/>
    <d v="1966-08-11T00:00:00"/>
    <s v="Feminino"/>
    <s v="Sem Deficiência"/>
    <s v="ALCEBIADES MARQUES"/>
    <s v="RUTH DOS SANTOS MARQUES"/>
    <x v="0"/>
    <s v="Sem Informação"/>
  </r>
  <r>
    <n v="1019031"/>
    <n v="10"/>
    <x v="20"/>
    <x v="20"/>
    <s v="EM MARECHAL PEDRO CAVALCANTI"/>
    <s v="Municipal"/>
    <s v="Urbana"/>
    <n v="1609533"/>
    <n v="171"/>
    <x v="0"/>
    <s v="Regular"/>
    <s v="Noite"/>
    <n v="2004097108564"/>
    <m/>
    <s v="MARIA DE FATIMA MORENO ZACARIAS"/>
    <d v="1973-11-29T00:00:00"/>
    <s v="Feminino"/>
    <s v="Sem Deficiência"/>
    <s v="LUIZ GONZAGA MORENO"/>
    <s v="ANTONIA SOUZA MORENO"/>
    <x v="1"/>
    <s v="Branc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5004400354"/>
    <m/>
    <s v="VERONICA PORTILHO"/>
    <d v="1978-01-25T00:00:00"/>
    <s v="Feminino"/>
    <s v=" Deficiência intelectual"/>
    <s v="RUY PORTILHO"/>
    <s v="MARCILIA CARREIRA"/>
    <x v="1"/>
    <s v="Parda"/>
  </r>
  <r>
    <n v="625018"/>
    <n v="6"/>
    <x v="55"/>
    <x v="55"/>
    <s v="EM COMANDANTE ARNALDO VARELLA"/>
    <s v="Municipal"/>
    <s v="Urbana"/>
    <n v="1602861"/>
    <n v="171"/>
    <x v="0"/>
    <s v="Regular"/>
    <s v="Noite"/>
    <n v="2005057404195"/>
    <m/>
    <s v="GLORIA TEIXEIRA DE ARAUJO"/>
    <d v="1951-10-20T00:00:00"/>
    <s v="Feminino"/>
    <s v="Sem Deficiência"/>
    <s v="MOACIR TEIXEIRA"/>
    <s v="ANTONIA VICENTE DE OLIVEIRA"/>
    <x v="0"/>
    <s v="Pard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23093000293"/>
    <m/>
    <s v="ALESSANDRO DE MENEZES"/>
    <d v="1976-05-11T00:00:00"/>
    <s v="Masculino"/>
    <s v="Sem Deficiência"/>
    <s v="PAULO CESAR DE MENEZES"/>
    <s v="TEREZA DE ANDRADE"/>
    <x v="1"/>
    <s v="Parda"/>
  </r>
  <r>
    <n v="918505"/>
    <n v="9"/>
    <x v="9"/>
    <x v="9"/>
    <s v="CIEP ANITA MALFATTI"/>
    <s v="Municipal"/>
    <s v="Urbana"/>
    <n v="1615590"/>
    <n v="171"/>
    <x v="0"/>
    <s v="Regular"/>
    <s v="Noite"/>
    <n v="2006102405505"/>
    <m/>
    <s v="ROSILENE CERDEIRA ROSA"/>
    <d v="1967-02-09T00:00:00"/>
    <s v="Feminino"/>
    <s v="Sem Deficiência"/>
    <s v="MARTINS SENA ROSA"/>
    <s v="OLGA CERDEIRA"/>
    <x v="0"/>
    <s v="Branc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07129400251"/>
    <m/>
    <s v="MARLON ITALO DE JESUS MONTEIRO DA SILVA"/>
    <d v="2005-10-17T00:00:00"/>
    <s v="Masculino"/>
    <s v="Sem Deficiência"/>
    <s v="MAICON ITALO MONTEIRO DA SILVA"/>
    <s v="ALINE DE OLIVEIRA DE JESUS"/>
    <x v="1"/>
    <s v="Pard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12106201437"/>
    <m/>
    <s v="JUREMA MARIA DOS SANTOS RAIMUNDO"/>
    <d v="1968-06-02T00:00:00"/>
    <s v="Feminino"/>
    <s v="Sem Deficiência"/>
    <s v="JOAQUIM RAIMUNDO"/>
    <s v="TERESINHA CONCEIÇÃO DOS SANTOS"/>
    <x v="1"/>
    <s v="Parda"/>
  </r>
  <r>
    <n v="817207"/>
    <n v="8"/>
    <x v="28"/>
    <x v="28"/>
    <s v="CIEP VILA KENNEDY"/>
    <s v="Municipal"/>
    <s v="Urbana"/>
    <n v="1605862"/>
    <n v="171"/>
    <x v="0"/>
    <s v="Regular"/>
    <s v="Noite"/>
    <n v="2013075301841"/>
    <m/>
    <s v="DOUGLAS TAVARES DOS SANTOS"/>
    <d v="2008-08-23T00:00:00"/>
    <s v="Masculino"/>
    <s v="Sem Deficiência"/>
    <s v="NORBERTINO FRANCISCO DOS SANTOS"/>
    <s v="MICHELE CRISTINA TAVARES VIEIRA"/>
    <x v="2"/>
    <s v="Parda"/>
  </r>
  <r>
    <n v="313007"/>
    <n v="3"/>
    <x v="67"/>
    <x v="67"/>
    <s v="EM SARMIENTO"/>
    <s v="Municipal"/>
    <s v="Urbana"/>
    <n v="1615850"/>
    <n v="172"/>
    <x v="0"/>
    <s v="Regular"/>
    <s v="Noite"/>
    <n v="2023022100643"/>
    <m/>
    <s v="JOSÉLIA ELIAS DA SILVA"/>
    <d v="1982-12-11T00:00:00"/>
    <s v="Feminino"/>
    <s v="Sem Deficiência"/>
    <s v="JOSÉ LOPES DA SILVA FILHO"/>
    <s v="MARIA DO SOCORRO ELIAS DAS NEVES"/>
    <x v="1"/>
    <s v="Parda"/>
  </r>
  <r>
    <n v="204501"/>
    <n v="2"/>
    <x v="79"/>
    <x v="79"/>
    <s v="CIEP PRESIDENTE TANCREDO NEVES"/>
    <s v="Municipal"/>
    <s v="Urbana"/>
    <n v="1611258"/>
    <n v="171"/>
    <x v="0"/>
    <s v="Regular"/>
    <s v="Noite"/>
    <n v="2023007450973"/>
    <m/>
    <s v="NADIA CARLOS DA SILVA SANTOS"/>
    <d v="1976-07-20T00:00:00"/>
    <s v="Feminino"/>
    <s v="Sem Deficiência"/>
    <s v="NIVALDO CARLOS DA SILVA"/>
    <s v="OTILIA COELHO DA SILVA"/>
    <x v="1"/>
    <s v="Não declarada"/>
  </r>
  <r>
    <n v="515030"/>
    <n v="5"/>
    <x v="90"/>
    <x v="90"/>
    <s v="EM IRINEU MARINHO"/>
    <s v="Municipal"/>
    <s v="Urbana"/>
    <n v="1601761"/>
    <n v="171"/>
    <x v="0"/>
    <s v="Regular"/>
    <s v="Noite"/>
    <n v="2007047402137"/>
    <m/>
    <s v="VANESSA SANTOS DA SILVA"/>
    <d v="1987-12-21T00:00:00"/>
    <s v="Feminino"/>
    <s v="Sem Deficiência"/>
    <s v="JORGE DA SILVA"/>
    <s v="TANIA MARIA BEBIANO DOS SANTOS"/>
    <x v="0"/>
    <s v="Preta"/>
  </r>
  <r>
    <n v="515001"/>
    <n v="5"/>
    <x v="68"/>
    <x v="68"/>
    <s v="EM PARÁ"/>
    <s v="Municipal"/>
    <s v="Urbana"/>
    <n v="1607310"/>
    <n v="171"/>
    <x v="0"/>
    <s v="Regular"/>
    <s v="Noite"/>
    <n v="2000044603045"/>
    <m/>
    <s v="LUZINEIDE APARECIDA DE MENEZES"/>
    <d v="1983-03-18T00:00:00"/>
    <s v="Feminino"/>
    <s v=" Deficiência intelectual"/>
    <s v="ROBERTO BATISTA DE MENEZES"/>
    <s v="LUZINETE APARECIDA DA SILVA DE MENEZES"/>
    <x v="0"/>
    <s v="Branca"/>
  </r>
  <r>
    <n v="1019047"/>
    <n v="10"/>
    <x v="50"/>
    <x v="50"/>
    <s v="EM JOAQUIM DA SILVA GOMES"/>
    <s v="Municipal"/>
    <s v="Urbana"/>
    <n v="1598927"/>
    <n v="172"/>
    <x v="0"/>
    <s v="Regular"/>
    <s v="Noite"/>
    <n v="2009016701015"/>
    <m/>
    <s v="GABRIEL SOARES DA SILVA"/>
    <d v="2003-12-25T00:00:00"/>
    <s v="Masculino"/>
    <s v="Sem Deficiência"/>
    <s v="JOSÉ MARCIO FLORENCIO DA SILVA"/>
    <s v="MICHELE SOARES DA SILVA"/>
    <x v="2"/>
    <s v="Parda"/>
  </r>
  <r>
    <n v="716205"/>
    <n v="7"/>
    <x v="76"/>
    <x v="76"/>
    <s v="CIEP RUBENS PAIVA"/>
    <s v="Municipal"/>
    <s v="Urbana"/>
    <n v="1613253"/>
    <n v="171"/>
    <x v="0"/>
    <s v="Regular"/>
    <s v="Noite"/>
    <n v="2004066104249"/>
    <m/>
    <s v="MARIA DE FATIMA REIS LOIOLA"/>
    <d v="1978-08-17T00:00:00"/>
    <s v="Feminino"/>
    <s v="Sem Deficiência"/>
    <s v="EDVALDO FERREIRA LOIOLA"/>
    <s v="MARIA DAS DORES REIS LOIOLA"/>
    <x v="0"/>
    <s v="Parda"/>
  </r>
  <r>
    <n v="918041"/>
    <n v="9"/>
    <x v="59"/>
    <x v="59"/>
    <s v="EM ANTONIA VARGAS CUQUEJO"/>
    <s v="Municipal"/>
    <s v="Urbana"/>
    <n v="1610785"/>
    <n v="171"/>
    <x v="0"/>
    <s v="Regular"/>
    <s v="Noite"/>
    <n v="2022088150705"/>
    <m/>
    <s v="CARLA EDUARDA DE ARAUJO ROMÃO"/>
    <d v="2005-04-10T00:00:00"/>
    <s v="Feminino"/>
    <s v="Sem Deficiência"/>
    <s v="ALOISIO ROMÃO DE SOUZA"/>
    <s v="ROSANA CABRAL DE ARAUJO"/>
    <x v="0"/>
    <s v="Preta"/>
  </r>
  <r>
    <n v="430701"/>
    <n v="4"/>
    <x v="19"/>
    <x v="19"/>
    <s v="CENTRO DE EDUCAÇÃO DE JOVENS E ADULTOS CEJA - MARÉ"/>
    <s v="Municipal"/>
    <s v="Urbana"/>
    <n v="1616765"/>
    <n v="272"/>
    <x v="0"/>
    <s v="Regular"/>
    <s v="Manhã"/>
    <n v="2010040602530"/>
    <m/>
    <s v="MAURICIO GOMES DA SILVA JUNIOR"/>
    <d v="2005-03-11T00:00:00"/>
    <s v="Masculino"/>
    <s v="Sem Deficiência"/>
    <s v="MAURÍCIO GOMES DA SILVA"/>
    <s v="MÔNICA DE LIMA"/>
    <x v="0"/>
    <s v="Não declarada"/>
  </r>
  <r>
    <n v="716054"/>
    <n v="7"/>
    <x v="35"/>
    <x v="35"/>
    <s v="EM PIO X"/>
    <s v="Municipal"/>
    <s v="Urbana"/>
    <n v="1612526"/>
    <n v="171"/>
    <x v="0"/>
    <s v="Regular"/>
    <s v="Noite"/>
    <n v="2014064280012"/>
    <m/>
    <s v="NILSA DE LANA"/>
    <d v="1966-05-20T00:00:00"/>
    <s v="Feminino"/>
    <s v="Sem Deficiência"/>
    <s v="AUXILIADORA DE CARVALHO LANA"/>
    <s v="JOAQUIM MARIA DE LANA"/>
    <x v="0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07109000355"/>
    <m/>
    <s v="JEAN BARCELLOS RODRIGUES"/>
    <d v="2004-02-18T00:00:00"/>
    <s v="Masculino"/>
    <s v="  Transtorno do espectro autista"/>
    <s v="LUIZ ROBERTO RODRIGUES"/>
    <s v="LIDIA GOMES LOPES"/>
    <x v="1"/>
    <s v="Parda"/>
  </r>
  <r>
    <n v="515055"/>
    <n v="5"/>
    <x v="8"/>
    <x v="8"/>
    <s v="EM MINISTRO EDGARD ROMERO"/>
    <s v="Municipal"/>
    <s v="Urbana"/>
    <n v="1623697"/>
    <n v="171"/>
    <x v="0"/>
    <s v="Regular"/>
    <s v="Tarde"/>
    <n v="2022050000013"/>
    <m/>
    <s v="THAINÁ JOSEPH DE OLIVEIRA"/>
    <d v="1996-07-06T00:00:00"/>
    <s v="Feminino"/>
    <s v=" Deficiência intelectual"/>
    <s v="FÁBIO LUZ JOSEPH"/>
    <s v="LILIAN SANTOS DE OLIVEIRA"/>
    <x v="0"/>
    <s v="Parda"/>
  </r>
  <r>
    <n v="430701"/>
    <n v="4"/>
    <x v="19"/>
    <x v="19"/>
    <s v="CENTRO DE EDUCAÇÃO DE JOVENS E ADULTOS CEJA - MARÉ"/>
    <s v="Municipal"/>
    <s v="Urbana"/>
    <n v="1616766"/>
    <n v="273"/>
    <x v="0"/>
    <s v="Regular"/>
    <s v="Noite"/>
    <n v="2003040305176"/>
    <m/>
    <s v="ELAINE SILVA FRANCO"/>
    <d v="1973-12-13T00:00:00"/>
    <s v="Feminino"/>
    <s v="Sem Deficiência"/>
    <s v="SEBASTIÃO MOREIRA FRANCO"/>
    <s v="MARIA AUXILIADORA FRANCO"/>
    <x v="0"/>
    <s v="Branca"/>
  </r>
  <r>
    <n v="724026"/>
    <n v="7"/>
    <x v="16"/>
    <x v="16"/>
    <s v="EM EMBAIXADOR ÍTALO ZAPPA"/>
    <s v="Municipal"/>
    <s v="Urbana"/>
    <n v="1620406"/>
    <n v="171"/>
    <x v="0"/>
    <s v="Regular"/>
    <s v="Noite"/>
    <n v="2016103580316"/>
    <m/>
    <s v="GENICE SOUZA DA SILVA"/>
    <d v="1968-04-22T00:00:00"/>
    <s v="Feminino"/>
    <s v="Sem Deficiência"/>
    <s v="JOÃO JOSÉ DA SILVA FILHO"/>
    <s v="ALMIRA FERREIRA DE SOUZA"/>
    <x v="0"/>
    <s v="Parda"/>
  </r>
  <r>
    <n v="918027"/>
    <n v="9"/>
    <x v="106"/>
    <x v="106"/>
    <s v="EM RUBENS DE FARIAS NEVES"/>
    <s v="Municipal"/>
    <s v="Urbana"/>
    <n v="1599733"/>
    <n v="171"/>
    <x v="0"/>
    <s v="Regular"/>
    <s v="Noite"/>
    <n v="2013086700903"/>
    <m/>
    <s v="CELSO RAMOS LEMOS"/>
    <d v="1976-04-25T00:00:00"/>
    <s v="Masculino"/>
    <s v="Sem Deficiência"/>
    <s v="BENEDITO LEMOS DA PAZ"/>
    <s v="ODETE RAMOS LEMOS"/>
    <x v="0"/>
    <s v="Branca"/>
  </r>
  <r>
    <n v="227004"/>
    <n v="2"/>
    <x v="77"/>
    <x v="77"/>
    <s v="EM RINALDO DE LAMARE"/>
    <s v="Municipal"/>
    <s v="Urbana"/>
    <n v="1599197"/>
    <n v="171"/>
    <x v="0"/>
    <s v="Regular"/>
    <s v="Manhã"/>
    <n v="2022126401897"/>
    <m/>
    <s v="MARIA DAS GRAÇAS FAUSTINO"/>
    <d v="1969-07-26T00:00:00"/>
    <s v="Feminino"/>
    <s v="Sem Deficiência"/>
    <s v="ANTONIO FAUSTINO"/>
    <s v="ALAIDE DA COSTA"/>
    <x v="0"/>
    <s v="Não declarada"/>
  </r>
  <r>
    <n v="227004"/>
    <n v="2"/>
    <x v="77"/>
    <x v="77"/>
    <s v="EM RINALDO DE LAMARE"/>
    <s v="Municipal"/>
    <s v="Urbana"/>
    <n v="1599198"/>
    <n v="172"/>
    <x v="0"/>
    <s v="Regular"/>
    <s v="Noite"/>
    <n v="2005126407909"/>
    <m/>
    <s v="MARIA TARGINO DOS SANTOS"/>
    <d v="1959-08-20T00:00:00"/>
    <s v="Feminino"/>
    <s v="Sem Deficiência"/>
    <s v="BENETITO FRANCISCO DOS SANTOS"/>
    <s v="SEVERINA TARGINO DA SILVA"/>
    <x v="0"/>
    <s v="Branca"/>
  </r>
  <r>
    <n v="1019031"/>
    <n v="10"/>
    <x v="20"/>
    <x v="20"/>
    <s v="EM MARECHAL PEDRO CAVALCANTI"/>
    <s v="Municipal"/>
    <s v="Urbana"/>
    <n v="1609533"/>
    <n v="171"/>
    <x v="0"/>
    <s v="Regular"/>
    <s v="Noite"/>
    <n v="2018097100512"/>
    <m/>
    <s v="SAMUEL DOS SANTOS MORAIS"/>
    <d v="1985-11-10T00:00:00"/>
    <s v="Masculino"/>
    <s v="Sem Deficiência"/>
    <s v="ALFREDO DOS SANTOS MORAIS"/>
    <s v="IVALDETE FRANCISCA DOS SANTOS"/>
    <x v="0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06082902746"/>
    <m/>
    <s v="LUCAS VICENTE DE OLIVEIRA"/>
    <d v="1997-06-09T00:00:00"/>
    <s v="Masculino"/>
    <s v=" Deficiência intelectual"/>
    <s v="LUZIEL DE OLIVEIRA"/>
    <s v="IOLANDA VICENTE DA SILVA"/>
    <x v="1"/>
    <s v="Branca"/>
  </r>
  <r>
    <n v="1019210"/>
    <n v="10"/>
    <x v="45"/>
    <x v="45"/>
    <s v="CIEP ALBERTO PASQUALINE"/>
    <s v="Municipal"/>
    <s v="Urbana"/>
    <n v="1599999"/>
    <n v="171"/>
    <x v="0"/>
    <s v="Regular"/>
    <s v="Noite"/>
    <n v="2017092900831"/>
    <m/>
    <s v="JOSUÉ DOS SANTOS TIBIANO"/>
    <d v="1978-06-30T00:00:00"/>
    <s v="Masculino"/>
    <s v="Sem Deficiência"/>
    <s v="JOSUÉ TIBIANO"/>
    <s v="SONIA MARIA DOS SANTOS TIBIANO"/>
    <x v="1"/>
    <s v="Preta"/>
  </r>
  <r>
    <n v="817503"/>
    <n v="8"/>
    <x v="31"/>
    <x v="31"/>
    <s v="CIEP PADRE PAULO CORRÊA DE SÁ"/>
    <s v="Municipal"/>
    <s v="Urbana"/>
    <n v="1619911"/>
    <n v="171"/>
    <x v="0"/>
    <s v="Regular"/>
    <s v="Noite"/>
    <n v="2017082500589"/>
    <m/>
    <s v="MARIA JOSE FEITOSA DA SILVA"/>
    <d v="1957-02-28T00:00:00"/>
    <s v="Feminino"/>
    <s v="Sem Deficiência"/>
    <s v="RAIMUNDO ALVES FEITOSA"/>
    <s v="FRANCISCA ALMEIDA DE SOUZA"/>
    <x v="2"/>
    <s v="Branc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01066605154"/>
    <m/>
    <s v="URSULA CASTRILLON LAURIA PINTO"/>
    <d v="1985-06-04T00:00:00"/>
    <s v="Feminino"/>
    <s v=" Deficiência intelectual"/>
    <s v="MARCOS ERNESTO DE JESUS LAURIA PINTO"/>
    <s v="MÔNICA CASTRILLON LAURIA PINTO"/>
    <x v="0"/>
    <s v="Branca"/>
  </r>
  <r>
    <n v="431003"/>
    <n v="4"/>
    <x v="10"/>
    <x v="10"/>
    <s v="EM MIGUEL GUSTAVO"/>
    <s v="Municipal"/>
    <s v="Urbana"/>
    <n v="1618614"/>
    <n v="171"/>
    <x v="0"/>
    <s v="Regular"/>
    <s v="Noite"/>
    <n v="2009042750095"/>
    <m/>
    <s v="ANA CAROLINA MENDONÇA LOURENÇO"/>
    <d v="2003-07-09T00:00:00"/>
    <s v="Feminino"/>
    <s v="Sem Deficiência"/>
    <s v="JAQUELINE DOS SANTOS MENDOÇA"/>
    <s v="CARLOS ALBERTO DA COSTA LOURENÇO"/>
    <x v="2"/>
    <s v="Branca"/>
  </r>
  <r>
    <n v="1026008"/>
    <n v="10"/>
    <x v="43"/>
    <x v="43"/>
    <s v="EM ENGENHEIRO GASTÃO RANGEL"/>
    <s v="Municipal"/>
    <s v="Urbana"/>
    <n v="1613008"/>
    <n v="171"/>
    <x v="0"/>
    <s v="Regular"/>
    <s v="Noite"/>
    <n v="2012106350483"/>
    <m/>
    <s v="PABLO DA SILVA OZORIO"/>
    <d v="2007-09-16T00:00:00"/>
    <s v="Masculino"/>
    <s v="Sem Deficiência"/>
    <s v="JORGE OZORIO"/>
    <s v="ANA PAULA DA SILVA OLIVEIRA"/>
    <x v="0"/>
    <s v="Branca"/>
  </r>
  <r>
    <n v="102504"/>
    <n v="1"/>
    <x v="2"/>
    <x v="2"/>
    <s v="CIEP AVENIDA DOS DESFILES"/>
    <s v="Municipal"/>
    <s v="Urbana"/>
    <n v="1610512"/>
    <n v="171"/>
    <x v="0"/>
    <s v="Regular"/>
    <s v="Tarde"/>
    <n v="2010125550119"/>
    <m/>
    <s v="KEVIN LUCAS DE LIMA ANDRADE"/>
    <d v="2005-06-08T00:00:00"/>
    <s v="Masculino"/>
    <s v="Sem Deficiência"/>
    <s v="GUTEMBERG DE ANDRADE SILVA"/>
    <s v="ANA LUCIA VICENTE DE LIMA"/>
    <x v="2"/>
    <s v="Branca"/>
  </r>
  <r>
    <n v="431502"/>
    <n v="4"/>
    <x v="11"/>
    <x v="11"/>
    <s v="CIEP GRACILIANO RAMOS"/>
    <s v="Municipal"/>
    <s v="Urbana"/>
    <n v="1622393"/>
    <n v="171"/>
    <x v="0"/>
    <s v="Regular"/>
    <s v="Noite"/>
    <n v="2001036005949"/>
    <m/>
    <s v="FABIO MARCELINO DA SILVA"/>
    <d v="1972-10-08T00:00:00"/>
    <s v="Masculino"/>
    <s v="Sem Deficiência"/>
    <s v="JOSIAS MERCELINO DA SILVA"/>
    <s v="ZELIA MARIA OLIVEIRA DA SILVA"/>
    <x v="1"/>
    <s v="Parda"/>
  </r>
  <r>
    <n v="410012"/>
    <n v="4"/>
    <x v="27"/>
    <x v="27"/>
    <s v="EM CLOTILDE GUIMARÃES"/>
    <s v="Municipal"/>
    <s v="Urbana"/>
    <n v="1604414"/>
    <n v="273"/>
    <x v="0"/>
    <s v="Regular"/>
    <s v="Noite"/>
    <n v="2022053300361"/>
    <m/>
    <s v="MIRANI MARIA DOS SANTOS SILVA"/>
    <d v="1971-07-31T00:00:00"/>
    <s v="Masculino"/>
    <s v="Sem Deficiência"/>
    <s v="EDGAR EGIDIO DOS SANTOS"/>
    <s v="MARIA DO CARMO SILVA DOS SANTOS"/>
    <x v="0"/>
    <s v="Branca"/>
  </r>
  <r>
    <n v="817075"/>
    <n v="8"/>
    <x v="29"/>
    <x v="29"/>
    <s v="EM GENERAL TASSO FRAGOSO"/>
    <s v="Municipal"/>
    <s v="Urbana"/>
    <n v="1605904"/>
    <n v="171"/>
    <x v="0"/>
    <s v="Regular"/>
    <s v="Noite"/>
    <n v="2008119100741"/>
    <m/>
    <s v="VITÓRIA VALVERDE DE CARVALHO PROCOPIO"/>
    <d v="2007-06-05T00:00:00"/>
    <s v="Feminino"/>
    <s v="Sem Deficiência"/>
    <s v="ROGERIO DE CARVALHO PROCOPIO"/>
    <s v="LYGIA VALVERDE DA ROSA GOMES"/>
    <x v="0"/>
    <s v="Parda"/>
  </r>
  <r>
    <n v="817075"/>
    <n v="8"/>
    <x v="29"/>
    <x v="29"/>
    <s v="EM GENERAL TASSO FRAGOSO"/>
    <s v="Municipal"/>
    <s v="Urbana"/>
    <n v="1605904"/>
    <n v="171"/>
    <x v="0"/>
    <s v="Regular"/>
    <s v="Noite"/>
    <n v="2023076900176"/>
    <m/>
    <s v="GLAUCIA ISAIAS DE AZEVEDO"/>
    <d v="1981-12-05T00:00:00"/>
    <s v="Feminino"/>
    <s v="Sem Deficiência"/>
    <s v="REINALDO PEREIRA DE AZEVEDO"/>
    <s v="GLORIA MARIA ISAIAS "/>
    <x v="0"/>
    <s v="Parda"/>
  </r>
  <r>
    <n v="101501"/>
    <n v="1"/>
    <x v="46"/>
    <x v="46"/>
    <s v="CIEP HENFIL"/>
    <s v="Municipal"/>
    <s v="Urbana"/>
    <n v="1613099"/>
    <n v="171"/>
    <x v="0"/>
    <s v="Regular"/>
    <s v="Noite"/>
    <n v="2019001100514"/>
    <m/>
    <s v="ANTONIA MORAIS DE SOUSA"/>
    <d v="1966-05-11T00:00:00"/>
    <s v="Feminino"/>
    <s v="Sem Deficiência"/>
    <s v="JOSÉ MARIA DE SOUSA"/>
    <s v="MARIA DAS DORES DE MORAIS SOUSA"/>
    <x v="0"/>
    <s v="Parda"/>
  </r>
  <r>
    <n v="410007"/>
    <n v="4"/>
    <x v="15"/>
    <x v="15"/>
    <s v="EM PADRE MANUEL DA NÓBREGA"/>
    <s v="Municipal"/>
    <s v="Urbana"/>
    <n v="1609696"/>
    <n v="171"/>
    <x v="0"/>
    <s v="Regular"/>
    <s v="Noite"/>
    <n v="2022028050682"/>
    <m/>
    <s v="JOSEFA BELO DE OLIVEIRA"/>
    <d v="1957-12-01T00:00:00"/>
    <s v="Feminino"/>
    <s v="Sem Deficiência"/>
    <s v="JOAO BELO DE OLIVEIRA"/>
    <s v="MARIA BATISTA DO ESPIRITO SANTO"/>
    <x v="1"/>
    <s v="Parda"/>
  </r>
  <r>
    <n v="410015"/>
    <n v="4"/>
    <x v="92"/>
    <x v="92"/>
    <s v="EM CLÓVIS BEVILÁQUA"/>
    <s v="Municipal"/>
    <s v="Urbana"/>
    <n v="1611005"/>
    <n v="171"/>
    <x v="0"/>
    <s v="Regular"/>
    <s v="Noite"/>
    <n v="2008028801593"/>
    <m/>
    <s v="MATEUS SOUSA DE OLIVEIRA"/>
    <d v="2003-10-05T00:00:00"/>
    <s v="Masculino"/>
    <s v=" Deficiência intelectual"/>
    <s v="LUIZ DE OLIVEIRA"/>
    <s v="JUSSARA APARECIDA SOUSA DE OLIVEIRA"/>
    <x v="1"/>
    <s v="Pret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23152300448"/>
    <m/>
    <s v="EVANILDA VIEIRA DE SOUZA"/>
    <d v="1976-08-06T00:00:00"/>
    <s v="Feminino"/>
    <s v="Sem Deficiência"/>
    <s v="IVANIR VIEIRA DE SOUZA"/>
    <s v="VERA LUCIA DE JESUS"/>
    <x v="1"/>
    <s v="Parda"/>
  </r>
  <r>
    <n v="312022"/>
    <n v="3"/>
    <x v="61"/>
    <x v="61"/>
    <s v="EM RUBENS BERARDO"/>
    <s v="Municipal"/>
    <s v="Urbana"/>
    <n v="1616255"/>
    <n v="172"/>
    <x v="0"/>
    <s v="Regular"/>
    <s v="Noite"/>
    <n v="2010019203796"/>
    <m/>
    <s v="MICHELE DE OLIVEIRA SILVA"/>
    <d v="1987-10-04T00:00:00"/>
    <s v="Feminino"/>
    <s v="Sem Deficiência"/>
    <s v="GERALDO SILVA"/>
    <s v="MARLENE DE OLIVEIRA SILVA"/>
    <x v="0"/>
    <s v="Preta"/>
  </r>
  <r>
    <n v="411202"/>
    <n v="4"/>
    <x v="84"/>
    <x v="84"/>
    <s v="CIEP GREGÓRIO BEZERRA"/>
    <s v="Municipal"/>
    <s v="Urbana"/>
    <n v="1608445"/>
    <n v="171"/>
    <x v="0"/>
    <s v="Regular"/>
    <s v="Noite"/>
    <n v="2009029303013"/>
    <m/>
    <s v="KENYA VITÓRIA MENDES DE CASTRO SILVA"/>
    <d v="2004-03-06T00:00:00"/>
    <s v="Feminino"/>
    <s v="Sem Deficiência"/>
    <s v="ALCIMAR DE CASTRO SILVA"/>
    <s v="SONIA REGINA MENDES LEAL"/>
    <x v="2"/>
    <s v="Parda"/>
  </r>
  <r>
    <n v="515001"/>
    <n v="5"/>
    <x v="68"/>
    <x v="68"/>
    <s v="EM PARÁ"/>
    <s v="Municipal"/>
    <s v="Urbana"/>
    <n v="1607310"/>
    <n v="171"/>
    <x v="0"/>
    <s v="Regular"/>
    <s v="Noite"/>
    <n v="2016044600263"/>
    <m/>
    <s v="MARIA SANDRA DA SILVA"/>
    <d v="1980-04-03T00:00:00"/>
    <s v="Feminino"/>
    <s v="Sem Deficiência"/>
    <s v="SEVERINO COSMO DA CONCEIÇÃO"/>
    <s v="MARIA DE LOURDES DA CONCEIÇÃO"/>
    <x v="0"/>
    <s v="Parda"/>
  </r>
  <r>
    <n v="206014"/>
    <n v="2"/>
    <x v="99"/>
    <x v="99"/>
    <s v="EE MARLY FRÓES PEIXOTO"/>
    <s v="Municipal"/>
    <s v="Urbana"/>
    <n v="1624357"/>
    <n v="173"/>
    <x v="0"/>
    <s v="Regular"/>
    <s v="Tarde"/>
    <n v="2012009900067"/>
    <m/>
    <s v="LAÍS FLORENCIO DA SILVA"/>
    <d v="1994-09-22T00:00:00"/>
    <s v="Feminino"/>
    <s v=" Deficiência intelectual"/>
    <s v="RODNEY BARBOSA FLORENCIO DA SILVA"/>
    <s v="CRISTIANE MACEDO DA SILVA"/>
    <x v="0"/>
    <s v="Branca"/>
  </r>
  <r>
    <n v="227004"/>
    <n v="2"/>
    <x v="77"/>
    <x v="77"/>
    <s v="EM RINALDO DE LAMARE"/>
    <s v="Municipal"/>
    <s v="Urbana"/>
    <n v="1599197"/>
    <n v="171"/>
    <x v="0"/>
    <s v="Regular"/>
    <s v="Manhã"/>
    <n v="2022126401927"/>
    <m/>
    <s v="KEITIANE DA FONSECA LOPES"/>
    <d v="1994-05-04T00:00:00"/>
    <s v="Feminino"/>
    <s v=" Deficiência intelectual"/>
    <s v="JOSÉ CARLOS SOUZA LOPES"/>
    <s v="ANDREA BUENO DA FONSECA LOPES"/>
    <x v="0"/>
    <s v="Sem Informação"/>
  </r>
  <r>
    <n v="209026"/>
    <n v="2"/>
    <x v="41"/>
    <x v="41"/>
    <s v="EM PROFESSOR LOURENÇO FILHO"/>
    <s v="Municipal"/>
    <s v="Urbana"/>
    <n v="1622825"/>
    <n v="171"/>
    <x v="0"/>
    <s v="Regular"/>
    <s v="Noite"/>
    <n v="2019016500041"/>
    <m/>
    <s v="MARIA IZAUDITE DA SILVA ROCHA"/>
    <d v="1978-05-16T00:00:00"/>
    <s v="Feminino"/>
    <s v="Sem Deficiência"/>
    <s v="OSVALDO ALVES DA ROCHA"/>
    <s v="VALDECI DA SILVA ROCHA"/>
    <x v="1"/>
    <s v="Preta"/>
  </r>
  <r>
    <n v="918505"/>
    <n v="9"/>
    <x v="9"/>
    <x v="9"/>
    <s v="CIEP ANITA MALFATTI"/>
    <s v="Municipal"/>
    <s v="Urbana"/>
    <n v="1615590"/>
    <n v="171"/>
    <x v="0"/>
    <s v="Regular"/>
    <s v="Noite"/>
    <n v="2023092951634"/>
    <m/>
    <s v="MARIA DAS GRAÇAS ROQUE DA SILVA"/>
    <d v="1960-08-05T00:00:00"/>
    <s v="Feminino"/>
    <s v="Sem Deficiência"/>
    <s v="ZUILA ROQUE"/>
    <s v="JOSE LOPES DA SILVA"/>
    <x v="0"/>
    <s v="Parda"/>
  </r>
  <r>
    <n v="102504"/>
    <n v="1"/>
    <x v="2"/>
    <x v="2"/>
    <s v="CIEP AVENIDA DOS DESFILES"/>
    <s v="Municipal"/>
    <s v="Urbana"/>
    <n v="1610513"/>
    <n v="172"/>
    <x v="0"/>
    <s v="Regular"/>
    <s v="Tarde"/>
    <n v="2005001603648"/>
    <m/>
    <s v="ARLETE ALVES DA SILVA"/>
    <d v="1978-10-07T00:00:00"/>
    <s v="Feminino"/>
    <s v="Sem Deficiência"/>
    <s v="FRANCISCO SEBASTIÃO ALVES DA SILVA"/>
    <s v="VERA LUCIA CAMPOS DA SILVA"/>
    <x v="0"/>
    <s v="Parda"/>
  </r>
  <r>
    <n v="206014"/>
    <n v="2"/>
    <x v="99"/>
    <x v="99"/>
    <s v="EE MARLY FRÓES PEIXOTO"/>
    <s v="Municipal"/>
    <s v="Urbana"/>
    <n v="1624357"/>
    <n v="173"/>
    <x v="0"/>
    <s v="Regular"/>
    <s v="Tarde"/>
    <n v="2002009900124"/>
    <m/>
    <s v="DEBORA MARTELLETO LORES GÓES"/>
    <d v="1991-03-05T00:00:00"/>
    <s v="Feminino"/>
    <s v="*Deficiência múltipla"/>
    <s v="CARLOS TADEU LORES GÓES"/>
    <s v="LUCIA HELENA MARTELLETO"/>
    <x v="0"/>
    <s v="Branca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22065901062"/>
    <m/>
    <s v="ISAIAS VICENTE DE ARAUJO"/>
    <d v="1981-04-28T00:00:00"/>
    <s v="Masculino"/>
    <s v="Sem Deficiência"/>
    <s v="ANTONIA DA SILVA ARAUJO"/>
    <s v="JOSÉ VICENTE DE ARAUJO"/>
    <x v="0"/>
    <s v="Branca"/>
  </r>
  <r>
    <n v="430701"/>
    <n v="4"/>
    <x v="19"/>
    <x v="19"/>
    <s v="CENTRO DE EDUCAÇÃO DE JOVENS E ADULTOS CEJA - MARÉ"/>
    <s v="Municipal"/>
    <s v="Urbana"/>
    <n v="1616764"/>
    <n v="271"/>
    <x v="0"/>
    <s v="Regular"/>
    <s v="Manhã"/>
    <n v="2008006301547"/>
    <m/>
    <s v="DANÚBIA DA HORA FERREIRA"/>
    <d v="1994-02-20T00:00:00"/>
    <s v="Feminino"/>
    <s v="Sem Deficiência"/>
    <s v="GILSON FERREIRA"/>
    <s v="REGINA CÉLIA DA HORA"/>
    <x v="0"/>
    <s v="Não declarada"/>
  </r>
  <r>
    <n v="1202701"/>
    <n v="12"/>
    <x v="91"/>
    <x v="91"/>
    <s v="CREJA - CENTRO MUNICIPAL DE REFERÊNCIA DE EDUCAÇÃO DE JOVENS E ADULTOS"/>
    <s v="Municipal"/>
    <s v="Urbana"/>
    <n v="1614118"/>
    <n v="271"/>
    <x v="0"/>
    <s v="Regular"/>
    <s v="Manhã"/>
    <n v="2011002404422"/>
    <m/>
    <s v="MARCILENE RODRIGUES DA SILVA"/>
    <d v="1970-01-27T00:00:00"/>
    <s v="Feminino"/>
    <s v="Sem Deficiência"/>
    <s v="JOZINO RODRIGUES DA SILVA"/>
    <s v="MARLENE SOUZA DA SILVA"/>
    <x v="1"/>
    <s v="Parda"/>
  </r>
  <r>
    <n v="918505"/>
    <n v="9"/>
    <x v="9"/>
    <x v="9"/>
    <s v="CIEP ANITA MALFATTI"/>
    <s v="Municipal"/>
    <s v="Urbana"/>
    <n v="1615590"/>
    <n v="171"/>
    <x v="0"/>
    <s v="Regular"/>
    <s v="Noite"/>
    <n v="2022092900471"/>
    <m/>
    <s v="IVONE CARDOSO DE OLIVEIRA"/>
    <d v="1964-09-10T00:00:00"/>
    <s v="Feminino"/>
    <s v="Sem Deficiência"/>
    <s v="MILTON MARIA DE OLIVEIRA"/>
    <s v="EUNICE CARDOSO DE OLIVEIRA"/>
    <x v="0"/>
    <s v="Branca"/>
  </r>
  <r>
    <n v="833504"/>
    <n v="8"/>
    <x v="22"/>
    <x v="22"/>
    <s v="CIEP FRANCISCO SOLANO TRINDADE"/>
    <s v="Municipal"/>
    <s v="Urbana"/>
    <n v="1608713"/>
    <n v="171"/>
    <x v="0"/>
    <s v="Regular"/>
    <s v="Noite"/>
    <n v="2011070901096"/>
    <m/>
    <s v="ALLAN GARRIDO FIGUEIREDO"/>
    <d v="2005-08-05T00:00:00"/>
    <s v="Masculino"/>
    <s v="Sem Deficiência"/>
    <s v="ALEXANDRE DE OLIVEIRA FIGUEIREDO"/>
    <s v="CARLA CRISTINA NOGUEIRA GARRIDO"/>
    <x v="0"/>
    <s v="Branca"/>
  </r>
  <r>
    <n v="817503"/>
    <n v="8"/>
    <x v="31"/>
    <x v="31"/>
    <s v="CIEP PADRE PAULO CORRÊA DE SÁ"/>
    <s v="Municipal"/>
    <s v="Urbana"/>
    <n v="1619911"/>
    <n v="171"/>
    <x v="0"/>
    <s v="Regular"/>
    <s v="Noite"/>
    <n v="2015082580071"/>
    <m/>
    <s v="PAULO FRANCISCO"/>
    <d v="1969-08-20T00:00:00"/>
    <s v="Masculino"/>
    <s v="Sem Deficiência"/>
    <s v="OSWALDO FRANCISCO"/>
    <s v="ANA LUCIA LOPES FRANCISCO"/>
    <x v="2"/>
    <s v="Preta"/>
  </r>
  <r>
    <n v="205003"/>
    <n v="2"/>
    <x v="51"/>
    <x v="51"/>
    <s v="EM DOUTOR CÍCERO PENNA"/>
    <s v="Municipal"/>
    <s v="Urbana"/>
    <n v="1623055"/>
    <n v="174"/>
    <x v="0"/>
    <s v="Regular"/>
    <s v="Noite"/>
    <n v="2012007802076"/>
    <m/>
    <s v="ROSA JOANA DA SILVA"/>
    <d v="1950-08-10T00:00:00"/>
    <s v="Feminino"/>
    <s v="Sem Deficiência"/>
    <s v="NÃO DECLARADO"/>
    <s v="JOANA MARIA DA CONCEIÇÃO"/>
    <x v="0"/>
    <s v="Branca"/>
  </r>
  <r>
    <n v="204501"/>
    <n v="2"/>
    <x v="79"/>
    <x v="79"/>
    <s v="CIEP PRESIDENTE TANCREDO NEVES"/>
    <s v="Municipal"/>
    <s v="Urbana"/>
    <n v="1611258"/>
    <n v="171"/>
    <x v="0"/>
    <s v="Regular"/>
    <s v="Noite"/>
    <n v="2023007400640"/>
    <m/>
    <s v="LUIS IGNACIO FRANCO GALINDO"/>
    <d v="1980-06-08T00:00:00"/>
    <s v="Masculino"/>
    <s v="Sem Deficiência"/>
    <s v="IGNACIO FRANCO SILVA"/>
    <s v="BEATRIZ CECILIA GALINDO NAVARRETE"/>
    <x v="2"/>
    <s v="Sem Informação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7004400245"/>
    <m/>
    <s v="SEVERINO APOLINÁRIO GOMES"/>
    <d v="1978-03-26T00:00:00"/>
    <s v="Masculino"/>
    <s v="Sem Deficiência"/>
    <s v="ANTONIO APOLINÁRIO GOMES"/>
    <s v="MARIA DAS DORES JUSTINO"/>
    <x v="1"/>
    <s v="Pard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14101901658"/>
    <m/>
    <s v="ANTONIO CARLOS GOMES"/>
    <d v="1958-12-20T00:00:00"/>
    <s v="Masculino"/>
    <s v="Sem Deficiência"/>
    <s v="CONCEIÇÃO DA PIEDADE GOMES"/>
    <s v="HOMERO GOMES"/>
    <x v="1"/>
    <s v="Branc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11066503529"/>
    <m/>
    <s v="JONATHAN CARLOS SILVA DOS SANTOS"/>
    <d v="2001-01-17T00:00:00"/>
    <s v="Masculino"/>
    <s v=" Deficiência intelectual"/>
    <s v="GUTEMBERG DOS SANTOS"/>
    <s v="JOSIANE DA SILVA LOPES"/>
    <x v="2"/>
    <s v="Preta"/>
  </r>
  <r>
    <n v="431502"/>
    <n v="4"/>
    <x v="11"/>
    <x v="11"/>
    <s v="CIEP GRACILIANO RAMOS"/>
    <s v="Municipal"/>
    <s v="Urbana"/>
    <n v="1622393"/>
    <n v="171"/>
    <x v="0"/>
    <s v="Regular"/>
    <s v="Noite"/>
    <n v="2006035502681"/>
    <m/>
    <s v="ANTONIO JUSTINO DA SILVA"/>
    <d v="1974-04-15T00:00:00"/>
    <s v="Masculino"/>
    <s v="Sem Deficiência"/>
    <s v="MANUEL JUSTINO DA SILVA"/>
    <s v="JOSEFA FERNANDES DA SILVA"/>
    <x v="2"/>
    <s v="Parda"/>
  </r>
  <r>
    <n v="724026"/>
    <n v="7"/>
    <x v="16"/>
    <x v="16"/>
    <s v="EM EMBAIXADOR ÍTALO ZAPPA"/>
    <s v="Municipal"/>
    <s v="Urbana"/>
    <n v="1620406"/>
    <n v="171"/>
    <x v="0"/>
    <s v="Regular"/>
    <s v="Noite"/>
    <n v="2015103500314"/>
    <m/>
    <s v="ANA CLÁUDIA PEREIRA BAHIA"/>
    <d v="1975-09-16T00:00:00"/>
    <s v="Feminino"/>
    <s v="Sem Deficiência"/>
    <s v="ANTONIO PEREIRA BAHIA"/>
    <s v="MARIA DAS GRAÇAS T. CANUTO"/>
    <x v="0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14016701020"/>
    <m/>
    <s v="RAISSA DE SOUSA MOURA"/>
    <d v="2002-01-19T00:00:00"/>
    <s v="Feminino"/>
    <s v="Sem Deficiência"/>
    <s v="ANTONIO LUIZ DE SOUSA"/>
    <s v="ALBERTINA DA SILVA MOURA"/>
    <x v="0"/>
    <s v="Preta"/>
  </r>
  <r>
    <n v="312014"/>
    <n v="3"/>
    <x v="1"/>
    <x v="1"/>
    <s v="EM NEREU SAMPAIO"/>
    <s v="Municipal"/>
    <s v="Urbana"/>
    <n v="1616964"/>
    <n v="172"/>
    <x v="0"/>
    <s v="Regular"/>
    <s v="Noite"/>
    <n v="2023019200519"/>
    <m/>
    <s v="CARLA CRISTINA SOARES VIEIRA"/>
    <d v="1974-09-10T00:00:00"/>
    <s v="Feminino"/>
    <s v="Sem Deficiência"/>
    <s v="JOSÉ VIEIRA"/>
    <s v="IOLANDA SOARES"/>
    <x v="0"/>
    <s v="Parda"/>
  </r>
  <r>
    <n v="102504"/>
    <n v="1"/>
    <x v="2"/>
    <x v="2"/>
    <s v="CIEP AVENIDA DOS DESFILES"/>
    <s v="Municipal"/>
    <s v="Urbana"/>
    <n v="1610512"/>
    <n v="171"/>
    <x v="0"/>
    <s v="Regular"/>
    <s v="Tarde"/>
    <n v="2018002280101"/>
    <m/>
    <s v="CARLOS HENRIQUE ROCHA DOS SANTOS"/>
    <d v="2001-06-11T00:00:00"/>
    <s v="Masculino"/>
    <s v=" Deficiência intelectual"/>
    <s v="CRISTIANO OLIVEIRA DOS SANTOS"/>
    <s v="CRISTIANA ROCHA DE AZEREDO"/>
    <x v="0"/>
    <s v="Parda"/>
  </r>
  <r>
    <n v="716501"/>
    <n v="7"/>
    <x v="75"/>
    <x v="75"/>
    <s v="CIEP CARLOS DRUMOND DE ANDRADE"/>
    <s v="Municipal"/>
    <s v="Urbana"/>
    <n v="1616693"/>
    <n v="172"/>
    <x v="0"/>
    <s v="Regular"/>
    <s v="Noite"/>
    <n v="2019066200149"/>
    <m/>
    <s v="BENEDITA BENÉ DE MESQUITA"/>
    <d v="1963-12-09T00:00:00"/>
    <s v="Feminino"/>
    <s v="Sem Deficiência"/>
    <s v="MARIA EDITE DE MESQUITA"/>
    <s v="FRANCISCO RAMOS FILHO"/>
    <x v="0"/>
    <s v="Branca"/>
  </r>
  <r>
    <n v="410007"/>
    <n v="4"/>
    <x v="15"/>
    <x v="15"/>
    <s v="EM PADRE MANUEL DA NÓBREGA"/>
    <s v="Municipal"/>
    <s v="Urbana"/>
    <n v="1609696"/>
    <n v="171"/>
    <x v="0"/>
    <s v="Regular"/>
    <s v="Noite"/>
    <n v="2023028000179"/>
    <m/>
    <s v="MARIA RODRIGUES DA SILVA MARCOLINO"/>
    <d v="1966-12-19T00:00:00"/>
    <s v="Feminino"/>
    <s v="Sem Deficiência"/>
    <s v="SEVERINO RODRIGUES DA SILVA"/>
    <s v="LUZIA JOÃO DA SILVA"/>
    <x v="0"/>
    <s v="Pard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11093102513"/>
    <m/>
    <s v="ESTER DE SANTANA BARBOSA"/>
    <d v="1958-03-15T00:00:00"/>
    <s v="Feminino"/>
    <s v="Sem Deficiência"/>
    <s v="JOSE GERONIMO DE SANTANA"/>
    <s v="JULIA BARBOSA DE SANTANA"/>
    <x v="0"/>
    <s v="Preta"/>
  </r>
  <r>
    <n v="410012"/>
    <n v="4"/>
    <x v="27"/>
    <x v="27"/>
    <s v="EM CLOTILDE GUIMARÃES"/>
    <s v="Municipal"/>
    <s v="Urbana"/>
    <n v="1604418"/>
    <n v="276"/>
    <x v="0"/>
    <s v="Regular"/>
    <s v="Noite"/>
    <n v="2023028550471"/>
    <m/>
    <s v="IVANILDA CARDOSO DA SILVA"/>
    <d v="1975-01-27T00:00:00"/>
    <s v="Feminino"/>
    <s v="Sem Deficiência"/>
    <s v="MARIA JOSÉ GALDINO"/>
    <s v="BENEDITO CARDOSO DA SILVA"/>
    <x v="0"/>
    <s v="Branca"/>
  </r>
  <r>
    <n v="209026"/>
    <n v="2"/>
    <x v="41"/>
    <x v="41"/>
    <s v="EM PROFESSOR LOURENÇO FILHO"/>
    <s v="Municipal"/>
    <s v="Urbana"/>
    <n v="1622825"/>
    <n v="171"/>
    <x v="0"/>
    <s v="Regular"/>
    <s v="Noite"/>
    <n v="2023016500244"/>
    <m/>
    <s v="SELMA QUINTANILHA FELIPPE DOS SANTOS "/>
    <d v="1973-03-05T00:00:00"/>
    <s v="Feminino"/>
    <s v="Sem Deficiência"/>
    <s v="ROMARIO FELIPPE "/>
    <s v="NANCI QUINTANILHA "/>
    <x v="1"/>
    <s v="Sem Informação"/>
  </r>
  <r>
    <n v="313035"/>
    <n v="3"/>
    <x v="49"/>
    <x v="49"/>
    <s v="EM EDGARD SUSSEKIND DE MENDONÇA"/>
    <s v="Municipal"/>
    <s v="Urbana"/>
    <n v="1612285"/>
    <n v="171"/>
    <x v="0"/>
    <s v="Regular"/>
    <s v="Noite"/>
    <n v="2007024903415"/>
    <m/>
    <s v="CARLOS AUGUSTO CASTELLO BRANCO FONSECA"/>
    <d v="1976-05-22T00:00:00"/>
    <s v="Masculino"/>
    <s v="Sem Deficiência"/>
    <s v="CARLOS ALBERTO SÃO PAULO FONSECA"/>
    <s v="FLORINDA CASTELLO BRANCO FONSECA"/>
    <x v="0"/>
    <s v="Branca"/>
  </r>
  <r>
    <n v="312014"/>
    <n v="3"/>
    <x v="1"/>
    <x v="1"/>
    <s v="EM NEREU SAMPAIO"/>
    <s v="Municipal"/>
    <s v="Urbana"/>
    <n v="1616963"/>
    <n v="171"/>
    <x v="0"/>
    <s v="Regular"/>
    <s v="Noite"/>
    <n v="2008020501752"/>
    <m/>
    <s v="CRISTIANA DA SILVA NEVES DOS SANTOS"/>
    <d v="1974-08-18T00:00:00"/>
    <s v="Feminino"/>
    <s v="Sem Deficiência"/>
    <s v="ANTONIO DA SILVA NEVES"/>
    <s v="MARIA OLGA DA SILVA"/>
    <x v="2"/>
    <s v="Parda"/>
  </r>
  <r>
    <n v="313035"/>
    <n v="3"/>
    <x v="49"/>
    <x v="49"/>
    <s v="EM EDGARD SUSSEKIND DE MENDONÇA"/>
    <s v="Municipal"/>
    <s v="Urbana"/>
    <n v="1612285"/>
    <n v="171"/>
    <x v="0"/>
    <s v="Regular"/>
    <s v="Noite"/>
    <n v="2023024900035"/>
    <m/>
    <s v="GENALDO DOS SANTOS SILVA"/>
    <d v="1961-12-08T00:00:00"/>
    <s v="Masculino"/>
    <s v="Sem Deficiência"/>
    <s v="JOÃO MAXIMINO DA SILVA"/>
    <s v="MARIA NASCIMENTO DOS SANTOS"/>
    <x v="0"/>
    <s v="Sem Informação"/>
  </r>
  <r>
    <n v="817502"/>
    <n v="8"/>
    <x v="48"/>
    <x v="48"/>
    <s v="CIEP PROFESSORA CÉLIA MARTINS MENNA BARRETO"/>
    <s v="Municipal"/>
    <s v="Urbana"/>
    <n v="1598780"/>
    <n v="171"/>
    <x v="0"/>
    <s v="Regular"/>
    <s v="Noite"/>
    <n v="2016075300229"/>
    <m/>
    <s v="CIBELLY OLIVEIRA DA SILVA ALVES"/>
    <d v="2005-08-17T00:00:00"/>
    <s v="Feminino"/>
    <s v="Sem Deficiência"/>
    <s v="ALEX SANDRO DA SILVA ALVES"/>
    <s v="PRISCILA MENEZES DE OLIVEIRA"/>
    <x v="1"/>
    <s v="Branca"/>
  </r>
  <r>
    <n v="102007"/>
    <n v="1"/>
    <x v="47"/>
    <x v="47"/>
    <s v="EM ORLANDO VILLAS BOAS"/>
    <s v="Municipal"/>
    <s v="Urbana"/>
    <n v="1600131"/>
    <n v="173"/>
    <x v="0"/>
    <s v="Regular"/>
    <s v="Noite"/>
    <n v="2022125400021"/>
    <m/>
    <s v="LUIZ CARLOS DE JESUS SANTOS"/>
    <d v="1972-03-16T00:00:00"/>
    <s v="Masculino"/>
    <s v="Sem Deficiência"/>
    <s v="ANTONIO DOS SANTOS"/>
    <s v="DULCINEIA MARIA DE JESUS"/>
    <x v="0"/>
    <s v="Preta"/>
  </r>
  <r>
    <n v="817505"/>
    <n v="8"/>
    <x v="80"/>
    <x v="80"/>
    <s v="CIEP MARECHAL JULIO CAETANO HORTA BARBOSA"/>
    <s v="Municipal"/>
    <s v="Urbana"/>
    <n v="1618810"/>
    <n v="171"/>
    <x v="0"/>
    <s v="Regular"/>
    <s v="Noite"/>
    <n v="2022082700029"/>
    <m/>
    <s v="BEATRIZ DA SILVA PEDROSA"/>
    <d v="1977-06-16T00:00:00"/>
    <s v="Feminino"/>
    <s v="Sem Deficiência"/>
    <s v="ELIAS PEDROSA"/>
    <s v="ANTONIA DA MATA PEDROSA"/>
    <x v="0"/>
    <s v="Parda"/>
  </r>
  <r>
    <n v="622007"/>
    <n v="6"/>
    <x v="13"/>
    <x v="13"/>
    <s v="EM ALEXANDRE FARAH"/>
    <s v="Municipal"/>
    <s v="Urbana"/>
    <n v="1599780"/>
    <n v="171"/>
    <x v="0"/>
    <s v="Regular"/>
    <s v="Noite"/>
    <n v="2021051800333"/>
    <m/>
    <s v="ROSANGELA DOS SANTOS"/>
    <d v="1970-10-20T00:00:00"/>
    <s v="Feminino"/>
    <s v="Sem Deficiência"/>
    <s v="JORGINA BORGES DA SILVA"/>
    <s v="GESSI DOS SANTOS"/>
    <x v="0"/>
    <s v="Parda"/>
  </r>
  <r>
    <n v="205003"/>
    <n v="2"/>
    <x v="51"/>
    <x v="51"/>
    <s v="EM DOUTOR CÍCERO PENNA"/>
    <s v="Municipal"/>
    <s v="Urbana"/>
    <n v="1623054"/>
    <n v="173"/>
    <x v="0"/>
    <s v="Regular"/>
    <s v="Noite"/>
    <n v="2004066104974"/>
    <m/>
    <s v="LUIZ FERREIRA DA SILVA"/>
    <d v="1961-03-12T00:00:00"/>
    <s v="Masculino"/>
    <s v="Sem Deficiência"/>
    <s v="JOSÉ FRANCISCO DA SILVA"/>
    <s v="MARIA DAS GRAÇAS FERREIRA"/>
    <x v="0"/>
    <s v="Preta"/>
  </r>
  <r>
    <n v="1019047"/>
    <n v="10"/>
    <x v="50"/>
    <x v="50"/>
    <s v="EM JOAQUIM DA SILVA GOMES"/>
    <s v="Municipal"/>
    <s v="Urbana"/>
    <n v="1598925"/>
    <n v="171"/>
    <x v="0"/>
    <s v="Regular"/>
    <s v="Noite"/>
    <n v="2004099000647"/>
    <m/>
    <s v="PAULO RICARDO DE ALMEIDA SANTOS"/>
    <d v="1994-04-10T00:00:00"/>
    <s v="Masculino"/>
    <s v=" Deficiência intelectual"/>
    <s v="VICENTE DE PAULA FERREIRA SANTOS"/>
    <s v="MARILENE DE ALMEIDA SANTOS"/>
    <x v="2"/>
    <s v="Parda"/>
  </r>
  <r>
    <n v="625018"/>
    <n v="6"/>
    <x v="55"/>
    <x v="55"/>
    <s v="EM COMANDANTE ARNALDO VARELLA"/>
    <s v="Municipal"/>
    <s v="Urbana"/>
    <n v="1602861"/>
    <n v="171"/>
    <x v="0"/>
    <s v="Regular"/>
    <s v="Noite"/>
    <n v="2022056100273"/>
    <m/>
    <s v="MARIA HELENA DA CONCEIÇÃO GOMES"/>
    <d v="1966-02-04T00:00:00"/>
    <s v="Feminino"/>
    <s v="Sem Deficiência"/>
    <s v="BRIGIDO GOMES"/>
    <s v="MARIA DAS DORES DA CONCEIÇÃO"/>
    <x v="0"/>
    <s v="Preta"/>
  </r>
  <r>
    <n v="817075"/>
    <n v="8"/>
    <x v="29"/>
    <x v="29"/>
    <s v="EM GENERAL TASSO FRAGOSO"/>
    <s v="Municipal"/>
    <s v="Urbana"/>
    <n v="1605904"/>
    <n v="171"/>
    <x v="0"/>
    <s v="Regular"/>
    <s v="Noite"/>
    <n v="2023076900257"/>
    <m/>
    <s v="VALDECIR PEREIRA DOS SANTOS"/>
    <d v="1967-07-20T00:00:00"/>
    <s v="Masculino"/>
    <s v="Sem Deficiência"/>
    <s v="CLEMENTE PEREIRA DOS SANTOS"/>
    <s v="SIDINEIA PAULO DA SILVA"/>
    <x v="1"/>
    <s v="Parda"/>
  </r>
  <r>
    <n v="102504"/>
    <n v="1"/>
    <x v="2"/>
    <x v="2"/>
    <s v="CIEP AVENIDA DOS DESFILES"/>
    <s v="Municipal"/>
    <s v="Urbana"/>
    <n v="1610512"/>
    <n v="171"/>
    <x v="0"/>
    <s v="Regular"/>
    <s v="Tarde"/>
    <n v="2007127800627"/>
    <m/>
    <s v="KAUÃ SOUSA DA SILVA"/>
    <d v="2005-02-08T00:00:00"/>
    <s v="Masculino"/>
    <s v="Sem Deficiência"/>
    <s v="WAGNER SOUSA DA SILVA"/>
    <s v="SIMONE LEITE DA SILVA"/>
    <x v="0"/>
    <s v="Branca"/>
  </r>
  <r>
    <n v="515052"/>
    <n v="5"/>
    <x v="81"/>
    <x v="81"/>
    <s v="EM AZEVEDO JUNIOR"/>
    <s v="Municipal"/>
    <s v="Urbana"/>
    <n v="1614949"/>
    <n v="171"/>
    <x v="0"/>
    <s v="Regular"/>
    <s v="Noite"/>
    <n v="2023049700421"/>
    <m/>
    <s v="JORGE LUIZ SILVA"/>
    <d v="1977-02-02T00:00:00"/>
    <s v="Masculino"/>
    <s v="Sem Deficiência"/>
    <s v="JOSÉ LUIZ SILVA"/>
    <s v="MARINA DA SILVA MORAES"/>
    <x v="1"/>
    <s v="Preta"/>
  </r>
  <r>
    <n v="918203"/>
    <n v="9"/>
    <x v="34"/>
    <x v="34"/>
    <s v="CIEP CLEMENTINA DE JESUS"/>
    <s v="Municipal"/>
    <s v="Urbana"/>
    <n v="1601815"/>
    <n v="171"/>
    <x v="0"/>
    <s v="Regular"/>
    <s v="Noite"/>
    <n v="2018082500315"/>
    <m/>
    <s v="VERA LUCIA FERNANDES GONZAGA"/>
    <d v="1954-05-26T00:00:00"/>
    <s v="Feminino"/>
    <s v="Sem Deficiência"/>
    <s v="MANOEL FERNANDES GONZAGA"/>
    <s v="RACHEL FERNANDES GONZAGA"/>
    <x v="0"/>
    <s v="Parda"/>
  </r>
  <r>
    <n v="410007"/>
    <n v="4"/>
    <x v="15"/>
    <x v="15"/>
    <s v="EM PADRE MANUEL DA NÓBREGA"/>
    <s v="Municipal"/>
    <s v="Urbana"/>
    <n v="1609696"/>
    <n v="171"/>
    <x v="0"/>
    <s v="Regular"/>
    <s v="Noite"/>
    <n v="2023028050940"/>
    <m/>
    <s v="ANTÔNIO CICERO DE SOUSA"/>
    <d v="1972-06-30T00:00:00"/>
    <s v="Masculino"/>
    <s v="Sem Deficiência"/>
    <s v="JOÃO PAULO DE SOUZA"/>
    <s v="MARIA CESARIO DE SOUZA"/>
    <x v="0"/>
    <s v="Branca"/>
  </r>
  <r>
    <n v="313051"/>
    <n v="3"/>
    <x v="60"/>
    <x v="60"/>
    <s v="EM ALAGOAS"/>
    <s v="Municipal"/>
    <s v="Urbana"/>
    <n v="1618848"/>
    <n v="172"/>
    <x v="0"/>
    <s v="Regular"/>
    <s v="Noite"/>
    <n v="2006019800362"/>
    <m/>
    <s v="VANESSA NASCIMENTO NEPOMUCENO"/>
    <d v="1989-10-03T00:00:00"/>
    <s v="Feminino"/>
    <s v="Sem Deficiência"/>
    <s v="CELSO SOARES NEPOMUCENO"/>
    <s v="ELIANE RODRIGUES NASCIMENTO"/>
    <x v="0"/>
    <s v="Preta"/>
  </r>
  <r>
    <n v="716203"/>
    <n v="7"/>
    <x v="26"/>
    <x v="26"/>
    <s v="CIEP PROFESSOR LAURO DE OLIVEIRA LIMA"/>
    <s v="Municipal"/>
    <s v="Urbana"/>
    <n v="1619780"/>
    <n v="172"/>
    <x v="0"/>
    <s v="Regular"/>
    <s v="Noite"/>
    <n v="2023065952404"/>
    <m/>
    <s v="MARIA CONCEIÇÃO DE AZEVEDO"/>
    <d v="1968-04-21T00:00:00"/>
    <s v="Feminino"/>
    <s v="Sem Deficiência"/>
    <s v="ALMERINDA MARIA DE LIMA"/>
    <s v="JOSÉ TOMAZ DE AZEVEDO"/>
    <x v="0"/>
    <s v="Branca"/>
  </r>
  <r>
    <n v="313051"/>
    <n v="3"/>
    <x v="60"/>
    <x v="60"/>
    <s v="EM ALAGOAS"/>
    <s v="Municipal"/>
    <s v="Urbana"/>
    <n v="1618848"/>
    <n v="172"/>
    <x v="0"/>
    <s v="Regular"/>
    <s v="Noite"/>
    <n v="2019026580099"/>
    <m/>
    <s v="JOSE AILTON DE LIMA"/>
    <d v="1974-10-08T00:00:00"/>
    <s v="Masculino"/>
    <s v="Sem Deficiência"/>
    <s v="CARMELINDO AFONSO DE LIMA"/>
    <s v="MARIA VENCESLAU"/>
    <x v="0"/>
    <s v="Branca"/>
  </r>
  <r>
    <n v="515052"/>
    <n v="5"/>
    <x v="81"/>
    <x v="81"/>
    <s v="EM AZEVEDO JUNIOR"/>
    <s v="Municipal"/>
    <s v="Urbana"/>
    <n v="1614949"/>
    <n v="171"/>
    <x v="0"/>
    <s v="Regular"/>
    <s v="Noite"/>
    <n v="2023049700510"/>
    <m/>
    <s v="JOSÉ ADRIANO HONORATO DOS SANTOS"/>
    <d v="1979-05-28T00:00:00"/>
    <s v="Masculino"/>
    <s v="Sem Deficiência"/>
    <s v="ADÃO TERTULINO DOS SANTOS"/>
    <s v="MARIA HONORATO DE SOUSA SANTOS"/>
    <x v="2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22075800358"/>
    <m/>
    <s v="THYAGO ALEXANDRE COUTO DOS SANTOS"/>
    <d v="2004-10-08T00:00:00"/>
    <s v="Masculino"/>
    <s v="Sem Deficiência"/>
    <s v="ALEXANDRE DOS SANTOS GERALDO"/>
    <s v="JANAINA COUTO DA FONSECA"/>
    <x v="1"/>
    <s v="Preta"/>
  </r>
  <r>
    <n v="622022"/>
    <n v="6"/>
    <x v="40"/>
    <x v="40"/>
    <s v="EM ROSE KLABIN"/>
    <s v="Municipal"/>
    <s v="Urbana"/>
    <n v="1615794"/>
    <n v="171"/>
    <x v="0"/>
    <s v="Regular"/>
    <s v="Noite"/>
    <n v="2000052803911"/>
    <m/>
    <s v="LUIZ CLAUDIO DO NASCIMENTO SOUSA"/>
    <d v="1988-01-03T00:00:00"/>
    <s v="Masculino"/>
    <s v="*Deficiência múltipla"/>
    <s v="CLAUDIO LUIZ FRAZÃO DE SOUSA"/>
    <s v="TANIA LUCIA DO NASCIMENTO"/>
    <x v="0"/>
    <s v="Parda"/>
  </r>
  <r>
    <n v="209026"/>
    <n v="2"/>
    <x v="41"/>
    <x v="41"/>
    <s v="EM PROFESSOR LOURENÇO FILHO"/>
    <s v="Municipal"/>
    <s v="Urbana"/>
    <n v="1622825"/>
    <n v="171"/>
    <x v="0"/>
    <s v="Regular"/>
    <s v="Noite"/>
    <n v="2023016500376"/>
    <m/>
    <s v="MARIA DO CARMO DOS SANTOS"/>
    <d v="1987-03-30T00:00:00"/>
    <s v="Feminino"/>
    <s v="Sem Deficiência"/>
    <s v="SEVERINO ANTONIO DOS SANTOS"/>
    <s v="MARIA FELISMINA DA CONCEICAO"/>
    <x v="1"/>
    <s v="Sem Informação"/>
  </r>
  <r>
    <n v="1202701"/>
    <n v="12"/>
    <x v="91"/>
    <x v="91"/>
    <s v="CREJA - CENTRO MUNICIPAL DE REFERÊNCIA DE EDUCAÇÃO DE JOVENS E ADULTOS"/>
    <s v="Municipal"/>
    <s v="Urbana"/>
    <n v="1614120"/>
    <n v="273"/>
    <x v="0"/>
    <s v="Regular"/>
    <s v="Noite"/>
    <n v="2023126301068"/>
    <m/>
    <s v="LUCIANO AZEVEDO FILHO"/>
    <d v="1985-05-22T00:00:00"/>
    <s v="Masculino"/>
    <s v="Sem Deficiência"/>
    <s v="LUCIANO AZEVEDO"/>
    <s v="THEREZA VILLELA DA SILVA"/>
    <x v="1"/>
    <s v="Preta"/>
  </r>
  <r>
    <n v="817505"/>
    <n v="8"/>
    <x v="80"/>
    <x v="80"/>
    <s v="CIEP MARECHAL JULIO CAETANO HORTA BARBOSA"/>
    <s v="Municipal"/>
    <s v="Urbana"/>
    <n v="1618810"/>
    <n v="171"/>
    <x v="0"/>
    <s v="Regular"/>
    <s v="Noite"/>
    <n v="2022082700169"/>
    <m/>
    <s v="JOÃO GILBERTO DA SILVA"/>
    <d v="1973-09-06T00:00:00"/>
    <s v="Masculino"/>
    <s v="Sem Deficiência"/>
    <s v="JOÃO PAULO DA SILVA"/>
    <s v="SEBASTIANA DO AMARAL"/>
    <x v="0"/>
    <s v="Parda"/>
  </r>
  <r>
    <n v="724022"/>
    <n v="7"/>
    <x v="56"/>
    <x v="56"/>
    <s v="EM COMUNIDADE DE VARGEM GRANDE"/>
    <s v="Municipal"/>
    <s v="Urbana"/>
    <n v="1605595"/>
    <n v="171"/>
    <x v="0"/>
    <s v="Regular"/>
    <s v="Noite"/>
    <n v="2017069000624"/>
    <m/>
    <s v="SEVERINO GOMES DA SILVA"/>
    <d v="1982-02-05T00:00:00"/>
    <s v="Masculino"/>
    <s v="Sem Deficiência"/>
    <s v="JOSÉ GOMES DA SILVA"/>
    <s v="LUZIA MARIA DA CONCEIÇÃO"/>
    <x v="1"/>
    <s v="Parda"/>
  </r>
  <r>
    <n v="102504"/>
    <n v="1"/>
    <x v="2"/>
    <x v="2"/>
    <s v="CIEP AVENIDA DOS DESFILES"/>
    <s v="Municipal"/>
    <s v="Urbana"/>
    <n v="1610512"/>
    <n v="171"/>
    <x v="0"/>
    <s v="Regular"/>
    <s v="Tarde"/>
    <n v="2023002200162"/>
    <m/>
    <s v="VANDA MARIA PEREIRA"/>
    <d v="1972-01-24T00:00:00"/>
    <s v="Feminino"/>
    <s v="Sem Deficiência"/>
    <s v="ANTONIO PEREIRA DA SOUSA"/>
    <s v="TERESA SANCHO PEREIRA"/>
    <x v="1"/>
    <s v="Parda"/>
  </r>
  <r>
    <n v="716211"/>
    <n v="7"/>
    <x v="32"/>
    <x v="32"/>
    <s v="CIEP COMPOSITOR DONGA"/>
    <s v="Municipal"/>
    <s v="Urbana"/>
    <n v="1619507"/>
    <n v="171"/>
    <x v="0"/>
    <s v="Regular"/>
    <s v="Noite"/>
    <n v="2023066701391"/>
    <m/>
    <s v="VANDERSON GOMES DOS SANTOS"/>
    <d v="1981-09-21T00:00:00"/>
    <s v="Masculino"/>
    <s v="Sem Deficiência"/>
    <s v="EVANDRO RODRIGUES DOS SANTOS"/>
    <s v="EVA MARIA PESSANHA GOMES"/>
    <x v="1"/>
    <s v="Não declarada"/>
  </r>
  <r>
    <n v="833503"/>
    <n v="8"/>
    <x v="95"/>
    <x v="95"/>
    <s v="CIEP THOMAS JEFFERSON"/>
    <s v="Municipal"/>
    <s v="Urbana"/>
    <n v="1600077"/>
    <n v="171"/>
    <x v="0"/>
    <s v="Regular"/>
    <s v="Noite"/>
    <n v="2003079100966"/>
    <m/>
    <s v="CLENILDA FRANCELINO DA CRUZ"/>
    <d v="1991-04-25T00:00:00"/>
    <s v="Feminino"/>
    <s v="Sem Deficiência"/>
    <s v="MANOEL FRANCELINO DA CRUZ"/>
    <s v="MARIA PAULINO DA SILVA"/>
    <x v="0"/>
    <s v="Sem Informação"/>
  </r>
  <r>
    <n v="625701"/>
    <n v="6"/>
    <x v="101"/>
    <x v="101"/>
    <s v="CENTRO DE EDUCAÇÃO DE JOVENS E ADULTOS CEJA - ACARI"/>
    <s v="Municipal"/>
    <s v="Urbana"/>
    <n v="1608509"/>
    <n v="272"/>
    <x v="0"/>
    <s v="Regular"/>
    <s v="Noite"/>
    <n v="2021157700367"/>
    <m/>
    <s v="SILVERIO BATISTA DE SOUZA "/>
    <d v="1962-10-09T00:00:00"/>
    <s v="Masculino"/>
    <s v="Sem Deficiência"/>
    <s v="SINEIDE BATISTA DE SOUZA"/>
    <s v="FLAVIO BATISTA DE SOUZA"/>
    <x v="0"/>
    <s v="Parda"/>
  </r>
  <r>
    <n v="716203"/>
    <n v="7"/>
    <x v="26"/>
    <x v="26"/>
    <s v="CIEP PROFESSOR LAURO DE OLIVEIRA LIMA"/>
    <s v="Municipal"/>
    <s v="Urbana"/>
    <n v="1619782"/>
    <n v="174"/>
    <x v="0"/>
    <s v="Regular"/>
    <s v="Noite"/>
    <n v="2023065901028"/>
    <m/>
    <s v="AGUEDA FERREIRA DE ARAUJO"/>
    <d v="2008-06-26T00:00:00"/>
    <s v="Feminino"/>
    <s v="Sem Deficiência"/>
    <s v="CLAUDECE CICERO FERREIRA"/>
    <s v="ALEXANDRE COSME DE ARAUJO"/>
    <x v="1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0004450439"/>
    <m/>
    <s v="MARIA MADALENA DE SOUZA"/>
    <d v="1965-01-03T00:00:00"/>
    <s v="Feminino"/>
    <s v="Sem Deficiência"/>
    <s v="ESPERDIÃO LORENÇO DE SOUZA"/>
    <s v="EURIDES MOURA DE SOUZA"/>
    <x v="2"/>
    <s v="Parda"/>
  </r>
  <r>
    <n v="918027"/>
    <n v="9"/>
    <x v="106"/>
    <x v="106"/>
    <s v="EM RUBENS DE FARIAS NEVES"/>
    <s v="Municipal"/>
    <s v="Urbana"/>
    <n v="1599733"/>
    <n v="171"/>
    <x v="0"/>
    <s v="Regular"/>
    <s v="Noite"/>
    <n v="2012092501625"/>
    <m/>
    <s v="MARCOS VINICIUS MOREIRA DE SOUZA"/>
    <d v="2001-04-24T00:00:00"/>
    <s v="Masculino"/>
    <s v=" Deficiência física"/>
    <s v="IVANILSON DE SOUZA"/>
    <s v="MARIA LUCIA BATISTA MOREIRA"/>
    <x v="1"/>
    <s v="Parda"/>
  </r>
  <r>
    <n v="313035"/>
    <n v="3"/>
    <x v="49"/>
    <x v="49"/>
    <s v="EM EDGARD SUSSEKIND DE MENDONÇA"/>
    <s v="Municipal"/>
    <s v="Urbana"/>
    <n v="1612285"/>
    <n v="171"/>
    <x v="0"/>
    <s v="Regular"/>
    <s v="Noite"/>
    <n v="2021024900250"/>
    <m/>
    <s v="FRANCISCO ANTONIO DE OLIVEIRA"/>
    <d v="1973-11-07T00:00:00"/>
    <s v="Masculino"/>
    <s v="Sem Deficiência"/>
    <s v="MARIA INÁCIO DE OLIVEIRA"/>
    <s v="VICENTE TOMAZ DE OLIVEIRA"/>
    <x v="0"/>
    <s v="Sem Informação"/>
  </r>
  <r>
    <n v="227004"/>
    <n v="2"/>
    <x v="77"/>
    <x v="77"/>
    <s v="EM RINALDO DE LAMARE"/>
    <s v="Municipal"/>
    <s v="Urbana"/>
    <n v="1599198"/>
    <n v="172"/>
    <x v="0"/>
    <s v="Regular"/>
    <s v="Noite"/>
    <n v="2023126402603"/>
    <m/>
    <s v="ANTONIA DAS CHAGAS SILVA"/>
    <d v="1959-09-15T00:00:00"/>
    <s v="Feminino"/>
    <s v="Sem Deficiência"/>
    <s v="PAULO RIBEIRO DA SILVA "/>
    <s v="RAIMUNDA CANÁRIO DAS CHAGAS "/>
    <x v="1"/>
    <s v="Pard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23103700098"/>
    <m/>
    <s v="DULCIARA DE OLIVEIRA"/>
    <d v="1965-06-21T00:00:00"/>
    <s v="Feminino"/>
    <s v="Sem Deficiência"/>
    <s v="JUDITH DA SILVA"/>
    <s v="WALDEMAR DE OLIVEIRA"/>
    <x v="2"/>
    <s v="Branca"/>
  </r>
  <r>
    <n v="410012"/>
    <n v="4"/>
    <x v="27"/>
    <x v="27"/>
    <s v="EM CLOTILDE GUIMARÃES"/>
    <s v="Municipal"/>
    <s v="Urbana"/>
    <n v="1604412"/>
    <n v="271"/>
    <x v="0"/>
    <s v="Regular"/>
    <s v="Manhã"/>
    <n v="2023028500376"/>
    <m/>
    <s v="FRANCISCA FERREIRA DA SILVA"/>
    <d v="1964-07-05T00:00:00"/>
    <s v="Feminino"/>
    <s v="Sem Deficiência"/>
    <s v="ABILIO FERREIRA DA SILVA"/>
    <s v="RAIMUNDA RIBEIRO DE SOUSA"/>
    <x v="0"/>
    <s v="Parda"/>
  </r>
  <r>
    <n v="102505"/>
    <n v="1"/>
    <x v="30"/>
    <x v="30"/>
    <s v="CIEP JOSÉ PEDRO VARELA"/>
    <s v="Municipal"/>
    <s v="Urbana"/>
    <n v="1613578"/>
    <n v="171"/>
    <x v="0"/>
    <s v="Regular"/>
    <s v="Noite"/>
    <n v="2014028500997"/>
    <m/>
    <s v="ELIZABETE BRITO MELO"/>
    <d v="1973-08-07T00:00:00"/>
    <s v="Feminino"/>
    <s v="Sem Deficiência"/>
    <s v="LOURIVAL DA SILVA MELO"/>
    <s v="NILZETE BRITO"/>
    <x v="1"/>
    <s v="Parda"/>
  </r>
  <r>
    <n v="206014"/>
    <n v="2"/>
    <x v="99"/>
    <x v="99"/>
    <s v="EE MARLY FRÓES PEIXOTO"/>
    <s v="Municipal"/>
    <s v="Urbana"/>
    <n v="1604107"/>
    <n v="171"/>
    <x v="0"/>
    <s v="Regular"/>
    <s v="Manhã"/>
    <n v="2005007903147"/>
    <m/>
    <s v="RODRIGO DA SILVA ALFREDO"/>
    <d v="1997-05-02T00:00:00"/>
    <s v="Masculino"/>
    <s v="  Transtorno do espectro autista"/>
    <s v="RICARDO DA CONCEIÇÃO ALFREDO"/>
    <s v="VALSEMIR EDUARDO DA SILVA"/>
    <x v="0"/>
    <s v="Parda"/>
  </r>
  <r>
    <n v="1019013"/>
    <n v="10"/>
    <x v="39"/>
    <x v="39"/>
    <s v="EM BENTO DO AMARAL COUTINHO"/>
    <s v="Municipal"/>
    <s v="Urbana"/>
    <n v="1612833"/>
    <n v="172"/>
    <x v="0"/>
    <s v="Regular"/>
    <s v="Noite"/>
    <n v="2023095300014"/>
    <m/>
    <s v="MARIO LUIZ DA SILVA REIS"/>
    <d v="1966-10-30T00:00:00"/>
    <s v="Masculino"/>
    <s v="Sem Deficiência"/>
    <s v="MARIO REIS"/>
    <s v="MARIA APARECIDA DA SILVA"/>
    <x v="0"/>
    <s v="Preta"/>
  </r>
  <r>
    <n v="227004"/>
    <n v="2"/>
    <x v="77"/>
    <x v="77"/>
    <s v="EM RINALDO DE LAMARE"/>
    <s v="Municipal"/>
    <s v="Urbana"/>
    <n v="1599198"/>
    <n v="172"/>
    <x v="0"/>
    <s v="Regular"/>
    <s v="Noite"/>
    <n v="2022126402982"/>
    <m/>
    <s v="VIVIANE MESQUITA CARVALHO"/>
    <d v="1981-06-24T00:00:00"/>
    <s v="Feminino"/>
    <s v="Sem Deficiência"/>
    <s v="LUIZ CAVALCANTE DE CARVALHO"/>
    <s v="JOANY DE MESQUITA CARVALHO"/>
    <x v="0"/>
    <s v="Branca"/>
  </r>
  <r>
    <n v="312022"/>
    <n v="3"/>
    <x v="61"/>
    <x v="61"/>
    <s v="EM RUBENS BERARDO"/>
    <s v="Municipal"/>
    <s v="Urbana"/>
    <n v="1616255"/>
    <n v="172"/>
    <x v="0"/>
    <s v="Regular"/>
    <s v="Noite"/>
    <n v="2022019200413"/>
    <m/>
    <s v="KATIANE PEREIRA DOS SANTOS DO CARMO"/>
    <d v="1981-02-06T00:00:00"/>
    <s v="Feminino"/>
    <s v="Sem Deficiência"/>
    <s v="MOISES VIEIRA DOS SANTOS"/>
    <s v="IRENE PEREIRA CORDEIRO"/>
    <x v="0"/>
    <s v="Não declarada"/>
  </r>
  <r>
    <n v="209026"/>
    <n v="2"/>
    <x v="41"/>
    <x v="41"/>
    <s v="EM PROFESSOR LOURENÇO FILHO"/>
    <s v="Municipal"/>
    <s v="Urbana"/>
    <n v="1622825"/>
    <n v="171"/>
    <x v="0"/>
    <s v="Regular"/>
    <s v="Noite"/>
    <n v="2014016401981"/>
    <m/>
    <s v="FABIANO DO NASCIMENTO DA SILVA"/>
    <d v="2008-06-04T00:00:00"/>
    <s v="Masculino"/>
    <s v="Sem Deficiência"/>
    <s v="FABIO VIEIRA DO NASCIMENTO"/>
    <s v="MARIA DOMINGOS DA SILVA"/>
    <x v="1"/>
    <s v="Branca"/>
  </r>
  <r>
    <n v="313018"/>
    <n v="3"/>
    <x v="103"/>
    <x v="103"/>
    <s v="EM ISABEL MENDES"/>
    <s v="Municipal"/>
    <s v="Urbana"/>
    <n v="1613506"/>
    <n v="171"/>
    <x v="0"/>
    <s v="Regular"/>
    <s v="Noite"/>
    <n v="2023023200331"/>
    <m/>
    <s v="FRANCISCO LEITE DA SILVA JÚNIOR"/>
    <d v="1996-07-19T00:00:00"/>
    <s v="Masculino"/>
    <s v="Sem Deficiência"/>
    <s v="FRANCISCO LEITE DA SILVA NETO"/>
    <s v="MARIA DO CÉO DA SILVA"/>
    <x v="0"/>
    <s v="Sem Informação"/>
  </r>
  <r>
    <n v="204012"/>
    <n v="2"/>
    <x v="65"/>
    <x v="65"/>
    <s v="EM MÉXICO"/>
    <s v="Municipal"/>
    <s v="Urbana"/>
    <n v="1613275"/>
    <n v="171"/>
    <x v="0"/>
    <s v="Regular"/>
    <s v="Noite"/>
    <n v="2023006500373"/>
    <m/>
    <s v="NILZETE CELESTINO DOS SANTOS"/>
    <d v="1970-09-06T00:00:00"/>
    <s v="Feminino"/>
    <s v="Sem Deficiência"/>
    <s v="MAURICIO DOS SANTOS"/>
    <s v="NEUZA CELESTINO DOS ANJOS"/>
    <x v="1"/>
    <s v="Sem Informação"/>
  </r>
  <r>
    <n v="625018"/>
    <n v="6"/>
    <x v="55"/>
    <x v="55"/>
    <s v="EM COMANDANTE ARNALDO VARELLA"/>
    <s v="Municipal"/>
    <s v="Urbana"/>
    <n v="1602861"/>
    <n v="171"/>
    <x v="0"/>
    <s v="Regular"/>
    <s v="Noite"/>
    <n v="2007057406658"/>
    <m/>
    <s v="NOEL CARLOS PINTO DA CUNHA"/>
    <d v="1967-09-04T00:00:00"/>
    <s v="Masculino"/>
    <s v="Sem Deficiência"/>
    <s v="NOEL PINTO DA CUNHA"/>
    <s v="ROSETE FELIPE DA CUNHA"/>
    <x v="0"/>
    <s v="Branca"/>
  </r>
  <r>
    <n v="918505"/>
    <n v="9"/>
    <x v="9"/>
    <x v="9"/>
    <s v="CIEP ANITA MALFATTI"/>
    <s v="Municipal"/>
    <s v="Urbana"/>
    <n v="1615590"/>
    <n v="171"/>
    <x v="0"/>
    <s v="Regular"/>
    <s v="Noite"/>
    <n v="2008092904578"/>
    <m/>
    <s v="ANDRÉ LUIS DENES"/>
    <d v="1976-07-16T00:00:00"/>
    <s v="Masculino"/>
    <s v="Sem Deficiência"/>
    <s v="EDGAR MONTEIRO DENES"/>
    <s v="TEREZINHA DO SOCORRO DENES"/>
    <x v="0"/>
    <s v="Parda"/>
  </r>
  <r>
    <n v="204012"/>
    <n v="2"/>
    <x v="65"/>
    <x v="65"/>
    <s v="EM MÉXICO"/>
    <s v="Municipal"/>
    <s v="Urbana"/>
    <n v="1613275"/>
    <n v="171"/>
    <x v="0"/>
    <s v="Regular"/>
    <s v="Noite"/>
    <n v="2023006500454"/>
    <m/>
    <s v="JOVELINO DE MELO COSTA"/>
    <d v="1962-09-06T00:00:00"/>
    <s v="Masculino"/>
    <s v="Sem Deficiência"/>
    <s v="JESUEL COSTA"/>
    <s v="EUNICE DE MELO COSTA"/>
    <x v="1"/>
    <s v="Sem Informação"/>
  </r>
  <r>
    <n v="431026"/>
    <n v="4"/>
    <x v="25"/>
    <x v="25"/>
    <s v="EM HERBERT MOSES"/>
    <s v="Municipal"/>
    <s v="Urbana"/>
    <n v="1602451"/>
    <n v="171"/>
    <x v="0"/>
    <s v="Regular"/>
    <s v="Noite"/>
    <n v="2021035500339"/>
    <m/>
    <s v="SEVERINO FRANCISCO DE OLIVEIRA"/>
    <d v="1956-11-30T00:00:00"/>
    <s v="Masculino"/>
    <s v="Sem Deficiência"/>
    <s v="ANTONIA DOMINGOS DOS SANTOS"/>
    <s v="VICENTE FRANCISCO DE OLIVEIRA"/>
    <x v="0"/>
    <s v="Parda"/>
  </r>
  <r>
    <n v="312022"/>
    <n v="3"/>
    <x v="61"/>
    <x v="61"/>
    <s v="EM RUBENS BERARDO"/>
    <s v="Municipal"/>
    <s v="Urbana"/>
    <n v="1616254"/>
    <n v="171"/>
    <x v="0"/>
    <s v="Regular"/>
    <s v="Noite"/>
    <n v="2012030200028"/>
    <m/>
    <s v="GABRIEL DA SILVA FONSECA"/>
    <d v="2007-11-16T00:00:00"/>
    <s v="Masculino"/>
    <s v="Sem Deficiência"/>
    <s v="JORGE LUIZ LUDGERO FONSECA"/>
    <s v="ROZILDA BALBINO DA SILVA"/>
    <x v="0"/>
    <s v="Branca"/>
  </r>
  <r>
    <n v="430201"/>
    <n v="4"/>
    <x v="0"/>
    <x v="0"/>
    <s v="CIEP MINISTRO GUSTAVO CAPANEMA"/>
    <s v="Municipal"/>
    <s v="Urbana"/>
    <n v="1612597"/>
    <n v="171"/>
    <x v="0"/>
    <s v="Regular"/>
    <s v="Noite"/>
    <n v="2019040380298"/>
    <m/>
    <s v="MARINETE DE SOUSA"/>
    <d v="1977-05-04T00:00:00"/>
    <s v="Feminino"/>
    <s v="Sem Deficiência"/>
    <s v="LUIS SEVERIANO DE SOUZA"/>
    <s v="MARIA DE FATIMA MUNIZ DE SOUSA"/>
    <x v="0"/>
    <s v="Parda"/>
  </r>
  <r>
    <n v="918201"/>
    <n v="9"/>
    <x v="23"/>
    <x v="23"/>
    <s v="CIEP ENGENHEIRO WAGNER GASPAR EMERY"/>
    <s v="Municipal"/>
    <s v="Urbana"/>
    <n v="1614209"/>
    <n v="171"/>
    <x v="0"/>
    <s v="Regular"/>
    <s v="Noite"/>
    <n v="2023092400735"/>
    <m/>
    <s v="ROSÂNGELA MARIA DA COSTA DE JESUS"/>
    <d v="1965-07-18T00:00:00"/>
    <s v="Feminino"/>
    <s v="Sem Deficiência"/>
    <s v="JOSÉ GERALDO DA COSTA"/>
    <s v="ANTONIA GONÇALVES AMERICO"/>
    <x v="0"/>
    <s v="Preta"/>
  </r>
  <r>
    <n v="410012"/>
    <n v="4"/>
    <x v="27"/>
    <x v="27"/>
    <s v="EM CLOTILDE GUIMARÃES"/>
    <s v="Municipal"/>
    <s v="Urbana"/>
    <n v="1604412"/>
    <n v="271"/>
    <x v="0"/>
    <s v="Regular"/>
    <s v="Manhã"/>
    <n v="2000047511672"/>
    <m/>
    <s v="ROSENILDA PAULINO DA SILVA"/>
    <d v="1979-09-24T00:00:00"/>
    <s v="Feminino"/>
    <s v="Sem Deficiência"/>
    <s v="FRANCISCO PAULINO DA SILVA"/>
    <s v="SEBASTIANA DOMINGOS DA SILVA"/>
    <x v="1"/>
    <s v="Branca"/>
  </r>
  <r>
    <n v="1019210"/>
    <n v="10"/>
    <x v="45"/>
    <x v="45"/>
    <s v="CIEP ALBERTO PASQUALINE"/>
    <s v="Municipal"/>
    <s v="Urbana"/>
    <n v="1599999"/>
    <n v="171"/>
    <x v="0"/>
    <s v="Regular"/>
    <s v="Noite"/>
    <n v="2023100800024"/>
    <m/>
    <s v="MARIA DA CONCEIÇÃO DA SILVA"/>
    <d v="1978-02-14T00:00:00"/>
    <s v="Feminino"/>
    <s v="Sem Deficiência"/>
    <s v="MARIA IZABEL DA SILVA"/>
    <s v="ANTÔNIO RAIMUNDO DA SILVA"/>
    <x v="0"/>
    <s v="Parda"/>
  </r>
  <r>
    <n v="101501"/>
    <n v="1"/>
    <x v="46"/>
    <x v="46"/>
    <s v="CIEP HENFIL"/>
    <s v="Municipal"/>
    <s v="Urbana"/>
    <n v="1613099"/>
    <n v="171"/>
    <x v="0"/>
    <s v="Regular"/>
    <s v="Noite"/>
    <n v="2014001101781"/>
    <m/>
    <s v="DIANA RANGEL FERREIRA DA SILVA"/>
    <d v="1987-09-16T00:00:00"/>
    <s v="Feminino"/>
    <s v="Sem Deficiência"/>
    <s v="JOSÉ CARLOS BATISTA DA SILVA"/>
    <s v="LUCIMAR RANGEL FERREIRA DA SILVA"/>
    <x v="0"/>
    <s v="Branca"/>
  </r>
  <r>
    <n v="312031"/>
    <n v="3"/>
    <x v="66"/>
    <x v="66"/>
    <s v="EM EURICO SALLES"/>
    <s v="Municipal"/>
    <s v="Urbana"/>
    <n v="1612131"/>
    <n v="171"/>
    <x v="0"/>
    <s v="Regular"/>
    <s v="Noite"/>
    <n v="2006020103076"/>
    <m/>
    <s v="MARIA DOS REIS RODRIGUES RIBEIRO"/>
    <d v="1970-01-05T00:00:00"/>
    <s v="Feminino"/>
    <s v="Sem Deficiência"/>
    <s v="INACIO RIBEIRO"/>
    <s v="BENEDITA RODRIGUES"/>
    <x v="1"/>
    <s v="Parda"/>
  </r>
  <r>
    <n v="833504"/>
    <n v="8"/>
    <x v="22"/>
    <x v="22"/>
    <s v="CIEP FRANCISCO SOLANO TRINDADE"/>
    <s v="Municipal"/>
    <s v="Urbana"/>
    <n v="1608713"/>
    <n v="171"/>
    <x v="0"/>
    <s v="Regular"/>
    <s v="Noite"/>
    <n v="2008083704103"/>
    <m/>
    <s v="JAILTON RAMOS"/>
    <d v="1982-04-25T00:00:00"/>
    <s v="Masculino"/>
    <s v="Sem Deficiência"/>
    <s v="MANOEL FRANCISCO RAMOS"/>
    <s v="LUCIA MARIA RAMOS"/>
    <x v="2"/>
    <s v="Parda"/>
  </r>
  <r>
    <n v="312022"/>
    <n v="3"/>
    <x v="61"/>
    <x v="61"/>
    <s v="EM RUBENS BERARDO"/>
    <s v="Municipal"/>
    <s v="Urbana"/>
    <n v="1616254"/>
    <n v="171"/>
    <x v="0"/>
    <s v="Regular"/>
    <s v="Noite"/>
    <n v="2002020800246"/>
    <m/>
    <s v="MATHEUS GUILHERME DA SILVA SOARES"/>
    <d v="1997-05-13T00:00:00"/>
    <s v="Masculino"/>
    <s v="Sem Deficiência"/>
    <s v="NÃO DECLARADO"/>
    <s v="LUCIANA DA SILVA SOARES"/>
    <x v="1"/>
    <s v="Branca"/>
  </r>
  <r>
    <n v="1120019"/>
    <n v="11"/>
    <x v="37"/>
    <x v="37"/>
    <s v="EM RODRIGO OTÁVIO"/>
    <s v="Municipal"/>
    <s v="Urbana"/>
    <n v="1620849"/>
    <n v="171"/>
    <x v="0"/>
    <s v="Regular"/>
    <s v="Noite"/>
    <n v="2023037900284"/>
    <m/>
    <s v="ROSEMARY LIMA DOS SANTOS"/>
    <d v="1996-05-12T00:00:00"/>
    <s v="Feminino"/>
    <s v="Sem Deficiência"/>
    <s v="DJALMA SANTOS"/>
    <s v="MARTA JOSÉ LIMA"/>
    <x v="0"/>
    <s v="Não declarada"/>
  </r>
  <r>
    <n v="206014"/>
    <n v="2"/>
    <x v="99"/>
    <x v="99"/>
    <s v="EE MARLY FRÓES PEIXOTO"/>
    <s v="Municipal"/>
    <s v="Urbana"/>
    <n v="1624357"/>
    <n v="173"/>
    <x v="0"/>
    <s v="Regular"/>
    <s v="Tarde"/>
    <n v="2009023600806"/>
    <m/>
    <s v="VICTÓRIA LIFSITCH DE FARIAS"/>
    <d v="2002-10-01T00:00:00"/>
    <s v="Feminino"/>
    <s v=" Deficiência intelectual"/>
    <s v="FRANCISCO ANISIIO DE FARIAS"/>
    <s v="VANESSA LIFSITCH PINTO QUINTANILHA"/>
    <x v="1"/>
    <s v="Branca"/>
  </r>
  <r>
    <n v="205003"/>
    <n v="2"/>
    <x v="51"/>
    <x v="51"/>
    <s v="EM DOUTOR CÍCERO PENNA"/>
    <s v="Municipal"/>
    <s v="Urbana"/>
    <n v="1623054"/>
    <n v="173"/>
    <x v="0"/>
    <s v="Regular"/>
    <s v="Noite"/>
    <n v="2015011250010"/>
    <m/>
    <s v="KAREN APARECIDA OLIVEIRA GOMES"/>
    <d v="1979-03-04T00:00:00"/>
    <s v="Feminino"/>
    <s v=" Deficiência intelectual"/>
    <s v="ALADIM GOMES FARINELLI"/>
    <s v="FATIMA APARECIDA OLIVEIRA GOMES"/>
    <x v="0"/>
    <s v="Branc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10106202763"/>
    <m/>
    <s v="ANGELICA RAMILO DOS SANTOS"/>
    <d v="1981-02-06T00:00:00"/>
    <s v="Feminino"/>
    <s v="Sem Deficiência"/>
    <s v="RONALDO JERONIMO DATES DOS SANTOS"/>
    <s v="MARIA JOSE RAMILO DOS SANTOS"/>
    <x v="0"/>
    <s v="Parda"/>
  </r>
  <r>
    <n v="205003"/>
    <n v="2"/>
    <x v="51"/>
    <x v="51"/>
    <s v="EM DOUTOR CÍCERO PENNA"/>
    <s v="Municipal"/>
    <s v="Urbana"/>
    <n v="1623055"/>
    <n v="174"/>
    <x v="0"/>
    <s v="Regular"/>
    <s v="Noite"/>
    <n v="2017007800627"/>
    <m/>
    <s v="HELENA DA GLORIA"/>
    <d v="1947-05-20T00:00:00"/>
    <s v="Feminino"/>
    <s v="Sem Deficiência"/>
    <s v="MARIA JOSÉ"/>
    <s v="SEBASTIÃO ADÃO"/>
    <x v="0"/>
    <s v="Sem Informação"/>
  </r>
  <r>
    <n v="514001"/>
    <n v="5"/>
    <x v="14"/>
    <x v="14"/>
    <s v="EM DESEMBARGADOR MONTENEGRO"/>
    <s v="Municipal"/>
    <s v="Urbana"/>
    <n v="1605216"/>
    <n v="171"/>
    <x v="0"/>
    <s v="Regular"/>
    <s v="Noite"/>
    <n v="2015040900108"/>
    <m/>
    <s v="AMÉRICO GONÇALVES BRITES"/>
    <d v="1959-01-10T00:00:00"/>
    <s v="Masculino"/>
    <s v="Sem Deficiência"/>
    <s v="MIGUEL PEREIRA BRITES"/>
    <s v="MARAIA DA PENHA GONÇALVES BRITES"/>
    <x v="1"/>
    <s v="Branca"/>
  </r>
  <r>
    <n v="430201"/>
    <n v="4"/>
    <x v="0"/>
    <x v="0"/>
    <s v="CIEP MINISTRO GUSTAVO CAPANEMA"/>
    <s v="Municipal"/>
    <s v="Urbana"/>
    <n v="1612598"/>
    <n v="172"/>
    <x v="0"/>
    <s v="Regular"/>
    <s v="Noite"/>
    <n v="2020143200041"/>
    <m/>
    <s v="JOÃO PEDRO DA SILVA PINTO"/>
    <d v="2007-07-24T00:00:00"/>
    <s v="Masculino"/>
    <s v="Sem Deficiência"/>
    <s v="ANA CRISTINA MACHADO DA SILVA"/>
    <s v="VILSON DA SILVA PINTO"/>
    <x v="0"/>
    <s v="Preta"/>
  </r>
  <r>
    <n v="410012"/>
    <n v="4"/>
    <x v="27"/>
    <x v="27"/>
    <s v="EM CLOTILDE GUIMARÃES"/>
    <s v="Municipal"/>
    <s v="Urbana"/>
    <n v="1604418"/>
    <n v="276"/>
    <x v="0"/>
    <s v="Regular"/>
    <s v="Noite"/>
    <n v="2022028500700"/>
    <m/>
    <s v="ALCIONE RODRIGUES DE SOUSA"/>
    <d v="1976-11-20T00:00:00"/>
    <s v="Feminino"/>
    <s v="Sem Deficiência"/>
    <s v="MANOEL RODRIGUES DE SOUSA"/>
    <s v="MARIA ANTONIA SOUSA"/>
    <x v="0"/>
    <s v="Parda"/>
  </r>
  <r>
    <n v="205003"/>
    <n v="2"/>
    <x v="51"/>
    <x v="51"/>
    <s v="EM DOUTOR CÍCERO PENNA"/>
    <s v="Municipal"/>
    <s v="Urbana"/>
    <n v="1623055"/>
    <n v="174"/>
    <x v="0"/>
    <s v="Regular"/>
    <s v="Noite"/>
    <n v="2021007800480"/>
    <m/>
    <s v="KÁTIA MARIA DA CUNHA GALVÃO"/>
    <d v="1962-06-16T00:00:00"/>
    <s v="Feminino"/>
    <s v=" Deficiência intelectual"/>
    <s v="MARIA DA GLÓRIA DA CUNHA"/>
    <s v="ARCHI BALDO BELLO GALVÃO"/>
    <x v="0"/>
    <s v="Branca"/>
  </r>
  <r>
    <n v="716041"/>
    <n v="7"/>
    <x v="104"/>
    <x v="104"/>
    <s v="EM BARÃO DA TAQUARA"/>
    <s v="Municipal"/>
    <s v="Urbana"/>
    <n v="1613403"/>
    <n v="171"/>
    <x v="0"/>
    <s v="Regular"/>
    <s v="Tarde"/>
    <n v="2013064150129"/>
    <m/>
    <s v="MANOELLA OLIVEIRA JACINTHO"/>
    <d v="2007-12-06T00:00:00"/>
    <s v="Feminino"/>
    <s v=" Deficiência intelectual"/>
    <s v="WILLIAM DA SILVA JACINTHO"/>
    <s v="SIMONE OLIVEIRA DA SILVA"/>
    <x v="0"/>
    <s v="Preta"/>
  </r>
  <r>
    <n v="312501"/>
    <n v="3"/>
    <x v="42"/>
    <x v="42"/>
    <s v="CIEP PATRICE LUMUMBA"/>
    <s v="Municipal"/>
    <s v="Urbana"/>
    <n v="1616859"/>
    <n v="171"/>
    <x v="0"/>
    <s v="Regular"/>
    <s v="Noite"/>
    <n v="2005020701919"/>
    <m/>
    <s v="MARIA DO SOCORRO RAMOS DE OLIVEIRA"/>
    <d v="1974-07-26T00:00:00"/>
    <s v="Feminino"/>
    <s v="Sem Deficiência"/>
    <s v="JOSÉ RAMOS DE OLIVEIRA"/>
    <s v="MARIA ANTONIA DE OLIVEIRA"/>
    <x v="0"/>
    <s v="Branca"/>
  </r>
  <r>
    <n v="1202701"/>
    <n v="12"/>
    <x v="91"/>
    <x v="91"/>
    <s v="CREJA - CENTRO MUNICIPAL DE REFERÊNCIA DE EDUCAÇÃO DE JOVENS E ADULTOS"/>
    <s v="Municipal"/>
    <s v="Urbana"/>
    <n v="1614118"/>
    <n v="271"/>
    <x v="0"/>
    <s v="Regular"/>
    <s v="Manhã"/>
    <n v="2023126350697"/>
    <m/>
    <s v="MARINEIDE MARTINS DA SILVA BRITO"/>
    <d v="1964-06-22T00:00:00"/>
    <s v="Feminino"/>
    <s v="Sem Deficiência"/>
    <s v="MANOEL MARTINS DA SILVA"/>
    <s v="MARIA IZABEL DA NOBREGA"/>
    <x v="0"/>
    <s v="Parda"/>
  </r>
  <r>
    <n v="1019047"/>
    <n v="10"/>
    <x v="50"/>
    <x v="50"/>
    <s v="EM JOAQUIM DA SILVA GOMES"/>
    <s v="Municipal"/>
    <s v="Urbana"/>
    <n v="1598925"/>
    <n v="171"/>
    <x v="0"/>
    <s v="Regular"/>
    <s v="Noite"/>
    <n v="2022098700091"/>
    <m/>
    <s v="HEITOR ALEXANDRE MACHADO DA SILVA"/>
    <d v="1976-10-12T00:00:00"/>
    <s v="Masculino"/>
    <s v="Sem Deficiência"/>
    <s v="HEITOR PAULO DA SILVA"/>
    <s v="ALEXANDRINA MACHADO FORTUNATO"/>
    <x v="2"/>
    <s v="Preta"/>
  </r>
  <r>
    <n v="410018"/>
    <n v="4"/>
    <x v="87"/>
    <x v="87"/>
    <s v="EM BERLIM"/>
    <s v="Municipal"/>
    <s v="Urbana"/>
    <n v="1613811"/>
    <n v="171"/>
    <x v="0"/>
    <s v="Regular"/>
    <s v="Noite"/>
    <n v="2020029150676"/>
    <m/>
    <s v="HELOIZA HELENA EUZEBIO DE FARIAS"/>
    <d v="1962-07-22T00:00:00"/>
    <s v="Feminino"/>
    <s v="Sem Deficiência"/>
    <s v="DOMINGOS ESTEVES DOS SANTOS"/>
    <s v="ILDA EUZEBIO FARIAS"/>
    <x v="0"/>
    <s v="Sem Informação"/>
  </r>
  <r>
    <n v="1019031"/>
    <n v="10"/>
    <x v="20"/>
    <x v="20"/>
    <s v="EM MARECHAL PEDRO CAVALCANTI"/>
    <s v="Municipal"/>
    <s v="Urbana"/>
    <n v="1609533"/>
    <n v="171"/>
    <x v="0"/>
    <s v="Regular"/>
    <s v="Noite"/>
    <n v="2012097280112"/>
    <m/>
    <s v="CARLOS EDUARDO DE ALMEIDA DA SILVA"/>
    <d v="2004-04-26T00:00:00"/>
    <s v="Masculino"/>
    <s v="Sem Deficiência"/>
    <s v="EDUARDO ALBERTO PASSEADO DA SILVA"/>
    <s v="CLAUDIA MARCIA SOUZA DE ALMEIDA"/>
    <x v="1"/>
    <s v="Branc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7004401063"/>
    <m/>
    <s v="MARIA FELICIANO CHACON ALVES"/>
    <d v="1964-07-22T00:00:00"/>
    <s v="Feminino"/>
    <s v="Sem Deficiência"/>
    <s v="AGRÍCIO FELICIANO CHAGON"/>
    <s v="DEOLINDA VICENTE DA SILVA"/>
    <x v="0"/>
    <s v="Branc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18106200162"/>
    <m/>
    <s v="JOAO DOS SANTOS"/>
    <d v="1963-11-15T00:00:00"/>
    <s v="Masculino"/>
    <s v="Sem Deficiência"/>
    <s v="ALZIRA DOS SANTOS"/>
    <s v="FRANCISCO SEBASTIAO DOS SANTOS"/>
    <x v="0"/>
    <s v="Branca"/>
  </r>
  <r>
    <n v="312501"/>
    <n v="3"/>
    <x v="42"/>
    <x v="42"/>
    <s v="CIEP PATRICE LUMUMBA"/>
    <s v="Municipal"/>
    <s v="Urbana"/>
    <n v="1616859"/>
    <n v="171"/>
    <x v="0"/>
    <s v="Regular"/>
    <s v="Noite"/>
    <n v="2008020701379"/>
    <m/>
    <s v="ANTONIO CARLOS DE ANDRADE"/>
    <d v="1963-03-02T00:00:00"/>
    <s v="Masculino"/>
    <s v="Sem Deficiência"/>
    <s v="SEVERINO BERNARDO DE ANDRADE"/>
    <s v="MARIA FRANCISCA DA CONCEIÇÃO"/>
    <x v="1"/>
    <s v="Parda"/>
  </r>
  <r>
    <n v="209003"/>
    <n v="2"/>
    <x v="74"/>
    <x v="74"/>
    <s v="EM FRANCISCO DE CASTRO"/>
    <s v="Municipal"/>
    <s v="Urbana"/>
    <n v="1616216"/>
    <n v="171"/>
    <x v="0"/>
    <s v="Regular"/>
    <s v="Tarde"/>
    <n v="2011067502577"/>
    <m/>
    <s v="RAFAEL DE MELLO ALONSO ARAUJO"/>
    <d v="1999-10-20T00:00:00"/>
    <s v="Masculino"/>
    <s v=" Deficiência intelectual"/>
    <s v="WILLIANS ARAUJO DA SILVA"/>
    <s v="RENATA DE MELLO ALONSO"/>
    <x v="0"/>
    <s v="Branca"/>
  </r>
  <r>
    <n v="209026"/>
    <n v="2"/>
    <x v="41"/>
    <x v="41"/>
    <s v="EM PROFESSOR LOURENÇO FILHO"/>
    <s v="Municipal"/>
    <s v="Urbana"/>
    <n v="1622825"/>
    <n v="171"/>
    <x v="0"/>
    <s v="Regular"/>
    <s v="Noite"/>
    <n v="2023016500341"/>
    <m/>
    <s v="TAINA CRISTINA SILVA DE PAULA PAVÃO"/>
    <d v="1987-03-20T00:00:00"/>
    <s v="Feminino"/>
    <s v="Sem Deficiência"/>
    <s v="LUIZ FRANCISCO DE PAULA"/>
    <s v="TEREZA CRISTINA SILVA DE PAULA"/>
    <x v="1"/>
    <s v="Preta"/>
  </r>
  <r>
    <n v="431502"/>
    <n v="4"/>
    <x v="11"/>
    <x v="11"/>
    <s v="CIEP GRACILIANO RAMOS"/>
    <s v="Municipal"/>
    <s v="Urbana"/>
    <n v="1622393"/>
    <n v="171"/>
    <x v="0"/>
    <s v="Regular"/>
    <s v="Noite"/>
    <n v="2022036000311"/>
    <m/>
    <s v="MARIA PENHA ALVES DO NASCIMENTO"/>
    <d v="1962-10-21T00:00:00"/>
    <s v="Feminino"/>
    <s v="Sem Deficiência"/>
    <s v="JUREMA DOS SANTOS NASCIMENTO"/>
    <s v="INACIO ALVES DO NASCIMENTO"/>
    <x v="1"/>
    <s v="Branca"/>
  </r>
  <r>
    <n v="430201"/>
    <n v="4"/>
    <x v="0"/>
    <x v="0"/>
    <s v="CIEP MINISTRO GUSTAVO CAPANEMA"/>
    <s v="Municipal"/>
    <s v="Urbana"/>
    <n v="1612598"/>
    <n v="172"/>
    <x v="0"/>
    <s v="Regular"/>
    <s v="Noite"/>
    <n v="2016040300737"/>
    <m/>
    <s v="MARIA IVANILDA DA COSTA GERMANO"/>
    <d v="1975-03-04T00:00:00"/>
    <s v="Feminino"/>
    <s v="Sem Deficiência"/>
    <s v="MANUEL JOSÉ GERMANO"/>
    <s v="MARIA DE LOUDES DA COSTA"/>
    <x v="0"/>
    <s v="Parda"/>
  </r>
  <r>
    <n v="625018"/>
    <n v="6"/>
    <x v="55"/>
    <x v="55"/>
    <s v="EM COMANDANTE ARNALDO VARELLA"/>
    <s v="Municipal"/>
    <s v="Urbana"/>
    <n v="1602861"/>
    <n v="171"/>
    <x v="0"/>
    <s v="Regular"/>
    <s v="Noite"/>
    <n v="2008057407105"/>
    <m/>
    <s v="CÁTIA REIS BARRETO"/>
    <d v="1965-03-15T00:00:00"/>
    <s v="Feminino"/>
    <s v="Sem Deficiência"/>
    <s v="IRMA REIS BARRETO"/>
    <s v="BONIFÁCIO GOMES BARRETO"/>
    <x v="0"/>
    <s v="Parda"/>
  </r>
  <r>
    <n v="918203"/>
    <n v="9"/>
    <x v="34"/>
    <x v="34"/>
    <s v="CIEP CLEMENTINA DE JESUS"/>
    <s v="Municipal"/>
    <s v="Urbana"/>
    <n v="1601815"/>
    <n v="171"/>
    <x v="0"/>
    <s v="Regular"/>
    <s v="Noite"/>
    <n v="2007087000820"/>
    <m/>
    <s v="LUANA MOURA DOS SANTOS"/>
    <d v="2001-01-29T00:00:00"/>
    <s v="Feminino"/>
    <s v="Sem Deficiência"/>
    <s v="OSVALDO DOS SANTOS"/>
    <s v="LUCIMAR DE OLIVEIRA MOURA DOS SANTOS"/>
    <x v="0"/>
    <s v="Parda"/>
  </r>
  <r>
    <n v="1202701"/>
    <n v="12"/>
    <x v="91"/>
    <x v="91"/>
    <s v="CREJA - CENTRO MUNICIPAL DE REFERÊNCIA DE EDUCAÇÃO DE JOVENS E ADULTOS"/>
    <s v="Municipal"/>
    <s v="Urbana"/>
    <n v="1614119"/>
    <n v="272"/>
    <x v="0"/>
    <s v="Regular"/>
    <s v="Noite"/>
    <n v="2023126301076"/>
    <m/>
    <s v="REJANE MARIA PEREIRA DE MEDEIROS"/>
    <d v="1964-03-23T00:00:00"/>
    <s v="Feminino"/>
    <s v="Sem Deficiência"/>
    <s v="ANTONIO TITO DE MEDEIROS"/>
    <s v="MARLI PEREIRA DE MEDEIROS"/>
    <x v="1"/>
    <s v="Branca"/>
  </r>
  <r>
    <n v="724502"/>
    <n v="7"/>
    <x v="52"/>
    <x v="52"/>
    <s v="CIEP MARGARET MEE"/>
    <s v="Municipal"/>
    <s v="Urbana"/>
    <n v="1617118"/>
    <n v="171"/>
    <x v="0"/>
    <s v="Regular"/>
    <s v="Noite"/>
    <n v="2005002402301"/>
    <m/>
    <s v="JOÃO ANTONIO CASSIANO"/>
    <d v="1979-01-09T00:00:00"/>
    <s v="Masculino"/>
    <s v="Sem Deficiência"/>
    <s v="ANTONIO CASSIANO"/>
    <s v="ANALICE CASSIANO DA SILVA"/>
    <x v="0"/>
    <s v="Parda"/>
  </r>
  <r>
    <n v="312031"/>
    <n v="3"/>
    <x v="66"/>
    <x v="66"/>
    <s v="EM EURICO SALLES"/>
    <s v="Municipal"/>
    <s v="Urbana"/>
    <n v="1612131"/>
    <n v="171"/>
    <x v="0"/>
    <s v="Regular"/>
    <s v="Noite"/>
    <n v="2004020105111"/>
    <m/>
    <s v="ALICE MARIA DA SILVA"/>
    <d v="1964-06-28T00:00:00"/>
    <s v="Feminino"/>
    <s v="Sem Deficiência"/>
    <s v="AMBROZIO FERREIRA DA SILVA"/>
    <s v="MARIA FLAUZINA DA SILVA"/>
    <x v="1"/>
    <s v="Parda"/>
  </r>
  <r>
    <n v="817505"/>
    <n v="8"/>
    <x v="80"/>
    <x v="80"/>
    <s v="CIEP MARECHAL JULIO CAETANO HORTA BARBOSA"/>
    <s v="Municipal"/>
    <s v="Urbana"/>
    <n v="1618810"/>
    <n v="171"/>
    <x v="0"/>
    <s v="Regular"/>
    <s v="Noite"/>
    <n v="2010082701188"/>
    <m/>
    <s v="MARIA DA GLORIA DOS SANTOS"/>
    <d v="1965-04-15T00:00:00"/>
    <s v="Feminino"/>
    <s v="Sem Deficiência"/>
    <s v="SEVERINO FRANCISCO DOS SANTOS"/>
    <s v="SEBASTIANA BENEDITA DE SOUZA"/>
    <x v="0"/>
    <s v="Branca"/>
  </r>
  <r>
    <n v="514009"/>
    <n v="5"/>
    <x v="108"/>
    <x v="108"/>
    <s v="EM MATO GROSSO"/>
    <s v="Municipal"/>
    <s v="Urbana"/>
    <n v="1609889"/>
    <n v="171"/>
    <x v="0"/>
    <s v="Regular"/>
    <s v="Manhã"/>
    <n v="2002009900094"/>
    <m/>
    <s v="NATÁLIA MERITA VIEIRA CHAVES"/>
    <d v="1989-12-09T00:00:00"/>
    <s v="Feminino"/>
    <s v=" Deficiência física"/>
    <s v="JORGE RODRIGUES COSTA"/>
    <s v="SOLANGE MERITA VIEIRA CHAVES"/>
    <x v="0"/>
    <s v="Branc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7003700563"/>
    <m/>
    <s v="ROSA JORGE DO NASCIMENTO"/>
    <d v="1950-03-10T00:00:00"/>
    <s v="Feminino"/>
    <s v="Sem Deficiência"/>
    <s v="JORGE JOÃO DO NASCIMENTO"/>
    <s v="BENEDITA MARIA DA CONCEIÇÃO"/>
    <x v="1"/>
    <s v="Pard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23152300596"/>
    <m/>
    <s v="ANTONIO JOSÉ DA SILVA"/>
    <d v="1972-07-12T00:00:00"/>
    <s v="Masculino"/>
    <s v="Sem Deficiência"/>
    <s v="JOÃO BATISTA DA SILVA"/>
    <s v="IRANI TEIXEIRA DA SILVA"/>
    <x v="1"/>
    <s v="Parda"/>
  </r>
  <r>
    <n v="716054"/>
    <n v="7"/>
    <x v="35"/>
    <x v="35"/>
    <s v="EM PIO X"/>
    <s v="Municipal"/>
    <s v="Urbana"/>
    <n v="1612526"/>
    <n v="171"/>
    <x v="0"/>
    <s v="Regular"/>
    <s v="Noite"/>
    <n v="2022064200371"/>
    <m/>
    <s v="SEVERINA HERMINIO SOARES"/>
    <d v="1962-06-20T00:00:00"/>
    <s v="Feminino"/>
    <s v="Sem Deficiência"/>
    <s v="TERÊSA ANTONIA DA CONCEIÇÃO"/>
    <s v="JOÃO HERMINO SOARES"/>
    <x v="0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22075800455"/>
    <m/>
    <s v="GILSON FERREIRA ALVES"/>
    <d v="1975-08-26T00:00:00"/>
    <s v="Masculino"/>
    <s v="Sem Deficiência"/>
    <s v="GERALDO TRANQUELINO ALVES"/>
    <s v="MARIETA LUIZ FERREIRA ALVES"/>
    <x v="1"/>
    <s v="Branca"/>
  </r>
  <r>
    <n v="205003"/>
    <n v="2"/>
    <x v="51"/>
    <x v="51"/>
    <s v="EM DOUTOR CÍCERO PENNA"/>
    <s v="Municipal"/>
    <s v="Urbana"/>
    <n v="1623053"/>
    <n v="172"/>
    <x v="0"/>
    <s v="Regular"/>
    <s v="Noite"/>
    <n v="2013007801671"/>
    <m/>
    <s v="MARIA DA LUZ SOUZA MATEUS"/>
    <d v="1972-02-03T00:00:00"/>
    <s v="Feminino"/>
    <s v="Sem Deficiência"/>
    <s v="JOSÉ MATEUS SOBRINHO"/>
    <s v="MARIA DO SOCORRO DE SOUZA"/>
    <x v="0"/>
    <s v="Parda"/>
  </r>
  <r>
    <n v="716049"/>
    <n v="7"/>
    <x v="62"/>
    <x v="62"/>
    <s v="EM RENATO LEITE"/>
    <s v="Municipal"/>
    <s v="Urbana"/>
    <n v="1623875"/>
    <n v="171"/>
    <x v="0"/>
    <s v="Regular"/>
    <s v="Noite"/>
    <n v="2009062703335"/>
    <m/>
    <s v="OSVALDELINO GUIMARÃES MARCOLINO"/>
    <d v="1966-12-30T00:00:00"/>
    <s v="Masculino"/>
    <s v="Sem Deficiência"/>
    <s v="RITO MARCOLINO"/>
    <s v="ERVANTINA GUIMARÃES MARCOLINO"/>
    <x v="0"/>
    <s v="Não declarada"/>
  </r>
  <r>
    <n v="313051"/>
    <n v="3"/>
    <x v="60"/>
    <x v="60"/>
    <s v="EM ALAGOAS"/>
    <s v="Municipal"/>
    <s v="Urbana"/>
    <n v="1618845"/>
    <n v="171"/>
    <x v="0"/>
    <s v="Regular"/>
    <s v="Noite"/>
    <n v="2023026500468"/>
    <m/>
    <s v="MARIA VANILDE DA SILVA NASCIMENTO"/>
    <d v="1957-05-23T00:00:00"/>
    <s v="Feminino"/>
    <s v="Sem Deficiência"/>
    <s v="JOSÉ FERREIRA DO NASCIMENTO"/>
    <s v="MARIA GALDINO DA SILVA"/>
    <x v="0"/>
    <s v="Parda"/>
  </r>
  <r>
    <n v="410015"/>
    <n v="4"/>
    <x v="92"/>
    <x v="92"/>
    <s v="EM CLÓVIS BEVILÁQUA"/>
    <s v="Municipal"/>
    <s v="Urbana"/>
    <n v="1611005"/>
    <n v="171"/>
    <x v="0"/>
    <s v="Regular"/>
    <s v="Noite"/>
    <n v="2023028800345"/>
    <m/>
    <s v="MARIA JOSÉ DE OLIVEIRA FILHA"/>
    <d v="1977-07-29T00:00:00"/>
    <s v="Feminino"/>
    <s v="Sem Deficiência"/>
    <s v="PEDRO MANOEL DE OLIVEIRA"/>
    <s v="MARIA JOSÉ DE OLIVEIRA FILHA"/>
    <x v="1"/>
    <s v="Parda"/>
  </r>
  <r>
    <n v="817502"/>
    <n v="8"/>
    <x v="48"/>
    <x v="48"/>
    <s v="CIEP PROFESSORA CÉLIA MARTINS MENNA BARRETO"/>
    <s v="Municipal"/>
    <s v="Urbana"/>
    <n v="1598780"/>
    <n v="171"/>
    <x v="0"/>
    <s v="Regular"/>
    <s v="Noite"/>
    <n v="2011082402227"/>
    <m/>
    <s v="EDNÉA DE OLIVEIRA TIBURCIO"/>
    <d v="1962-12-07T00:00:00"/>
    <s v="Feminino"/>
    <s v="Sem Deficiência"/>
    <s v="SIDENIR TIBURCIO"/>
    <s v="DIVA DE OLIVEIRA TIBURCIO"/>
    <x v="2"/>
    <s v="Preta"/>
  </r>
  <r>
    <n v="724502"/>
    <n v="7"/>
    <x v="52"/>
    <x v="52"/>
    <s v="CIEP MARGARET MEE"/>
    <s v="Municipal"/>
    <s v="Urbana"/>
    <n v="1617118"/>
    <n v="171"/>
    <x v="0"/>
    <s v="Regular"/>
    <s v="Noite"/>
    <n v="2022069451223"/>
    <m/>
    <s v="ADEMÁRIO SOUZA PINTO"/>
    <d v="1953-10-06T00:00:00"/>
    <s v="Masculino"/>
    <s v="Sem Deficiência"/>
    <s v="MARIA DE LOURDES SOUZA"/>
    <s v="ARNUPRIO CAETANO PINTO"/>
    <x v="1"/>
    <s v="Parda"/>
  </r>
  <r>
    <n v="430701"/>
    <n v="4"/>
    <x v="19"/>
    <x v="19"/>
    <s v="CENTRO DE EDUCAÇÃO DE JOVENS E ADULTOS CEJA - MARÉ"/>
    <s v="Municipal"/>
    <s v="Urbana"/>
    <n v="1616765"/>
    <n v="272"/>
    <x v="0"/>
    <s v="Regular"/>
    <s v="Manhã"/>
    <n v="2016039850028"/>
    <m/>
    <s v="RAYSSA DA SILVA CHAVES DOS SANTOS"/>
    <d v="2005-04-27T00:00:00"/>
    <s v="Feminino"/>
    <s v="Sem Deficiência"/>
    <s v="JULIO CÉSAR DOS SANTOS"/>
    <s v="ROSEMARY DA SILVA CHAVES"/>
    <x v="0"/>
    <s v="Parda"/>
  </r>
  <r>
    <n v="312014"/>
    <n v="3"/>
    <x v="1"/>
    <x v="1"/>
    <s v="EM NEREU SAMPAIO"/>
    <s v="Municipal"/>
    <s v="Urbana"/>
    <n v="1616963"/>
    <n v="171"/>
    <x v="0"/>
    <s v="Regular"/>
    <s v="Noite"/>
    <n v="2003018404647"/>
    <m/>
    <s v="DAVID NASCIMENTO DE OLIVEIRA"/>
    <d v="1964-04-03T00:00:00"/>
    <s v="Masculino"/>
    <s v="Sem Deficiência"/>
    <s v="NILSON DE OLIVEIRA"/>
    <s v="MIRA ZULEIDE DO NASCIMENTO"/>
    <x v="0"/>
    <s v="Branca"/>
  </r>
  <r>
    <n v="1120019"/>
    <n v="11"/>
    <x v="37"/>
    <x v="37"/>
    <s v="EM RODRIGO OTÁVIO"/>
    <s v="Municipal"/>
    <s v="Urbana"/>
    <n v="1620849"/>
    <n v="171"/>
    <x v="0"/>
    <s v="Regular"/>
    <s v="Noite"/>
    <n v="2023037900365"/>
    <m/>
    <s v="MICHELLE TEIXEIRA DA SILVA"/>
    <d v="1992-10-31T00:00:00"/>
    <s v="Feminino"/>
    <s v="Sem Deficiência"/>
    <s v="RONALDO SOARES DA SILVA"/>
    <s v="PATRÍCIA CRISTINA TEIXEIRA"/>
    <x v="1"/>
    <s v="Preta"/>
  </r>
  <r>
    <n v="205003"/>
    <n v="2"/>
    <x v="51"/>
    <x v="51"/>
    <s v="EM DOUTOR CÍCERO PENNA"/>
    <s v="Municipal"/>
    <s v="Urbana"/>
    <n v="1623053"/>
    <n v="172"/>
    <x v="0"/>
    <s v="Regular"/>
    <s v="Noite"/>
    <n v="2004093103321"/>
    <m/>
    <s v="CREUZA MARIA GRACIANO DE BARCELOS"/>
    <d v="1971-06-23T00:00:00"/>
    <s v="Feminino"/>
    <s v="Sem Deficiência"/>
    <s v="JOSÉ ANTONIO GRACIANO"/>
    <s v="JUREMA ELIAS GRACIANO"/>
    <x v="0"/>
    <s v="Sem Informação"/>
  </r>
  <r>
    <n v="625701"/>
    <n v="6"/>
    <x v="101"/>
    <x v="101"/>
    <s v="CENTRO DE EDUCAÇÃO DE JOVENS E ADULTOS CEJA - ACARI"/>
    <s v="Municipal"/>
    <s v="Urbana"/>
    <n v="1608510"/>
    <n v="273"/>
    <x v="0"/>
    <s v="Regular"/>
    <s v="Noite"/>
    <n v="2014044600542"/>
    <m/>
    <s v="JUAREZ SILVA DE JESUS SIMÕES"/>
    <d v="1983-04-01T00:00:00"/>
    <s v="Masculino"/>
    <s v="Sem Deficiência"/>
    <s v="NÃO DECLARADO"/>
    <s v="NÃO DECLARADO"/>
    <x v="2"/>
    <s v="Sem Informação"/>
  </r>
  <r>
    <n v="107001"/>
    <n v="1"/>
    <x v="73"/>
    <x v="73"/>
    <s v="EM GONÇALVES DIAS"/>
    <s v="Municipal"/>
    <s v="Urbana"/>
    <n v="1606872"/>
    <n v="171"/>
    <x v="0"/>
    <s v="Regular"/>
    <s v="Noite"/>
    <n v="2023003300209"/>
    <m/>
    <s v="MONIQUE ALVES DE SOUZA"/>
    <d v="1980-02-09T00:00:00"/>
    <s v="Feminino"/>
    <s v="Sem Deficiência"/>
    <s v="JOSÉ ALVES DE SOUZA"/>
    <s v="LUZIA DAS GRAÇAS "/>
    <x v="0"/>
    <s v="Preta"/>
  </r>
  <r>
    <n v="716501"/>
    <n v="7"/>
    <x v="75"/>
    <x v="75"/>
    <s v="CIEP CARLOS DRUMOND DE ANDRADE"/>
    <s v="Municipal"/>
    <s v="Urbana"/>
    <n v="1616692"/>
    <n v="171"/>
    <x v="0"/>
    <s v="Regular"/>
    <s v="Noite"/>
    <n v="2023066200295"/>
    <m/>
    <s v="DEILSON ALEIXO DOS SANTOS"/>
    <d v="1976-09-28T00:00:00"/>
    <s v="Masculino"/>
    <s v="Sem Deficiência"/>
    <s v="DAMIANA ALEIXO DOS SANTOS"/>
    <s v="GILVANDO DA CONCEIÇÃO SANTOS"/>
    <x v="1"/>
    <s v="Parda"/>
  </r>
  <r>
    <n v="625005"/>
    <n v="6"/>
    <x v="57"/>
    <x v="57"/>
    <s v="EM CHARLES ANDERSON WEAVER"/>
    <s v="Municipal"/>
    <s v="Urbana"/>
    <n v="1605114"/>
    <n v="171"/>
    <x v="0"/>
    <s v="Regular"/>
    <s v="Noite"/>
    <n v="2011055401053"/>
    <m/>
    <s v="LARISSA MARIANA DO NASCIMENTO LUZ"/>
    <d v="2005-03-30T00:00:00"/>
    <s v="Feminino"/>
    <s v="Sem Deficiência"/>
    <s v="MANOEL JESUS PEREIRA LUZ"/>
    <s v="FABIANA ALVES DO NASCIMENTO"/>
    <x v="2"/>
    <s v="Branca"/>
  </r>
  <r>
    <n v="622006"/>
    <n v="6"/>
    <x v="38"/>
    <x v="38"/>
    <s v="EM ANTENOR NASCENTES"/>
    <s v="Municipal"/>
    <s v="Urbana"/>
    <n v="1615254"/>
    <n v="171"/>
    <x v="0"/>
    <s v="Regular"/>
    <s v="Noite"/>
    <n v="2014053700465"/>
    <m/>
    <s v="ADRIANO DE OLIVEIRA FERREIRA JUNIOR"/>
    <d v="2005-10-26T00:00:00"/>
    <s v="Masculino"/>
    <s v="Sem Deficiência"/>
    <s v="ADRIANO DE OLIVEIRA FERREIRA"/>
    <s v="ROBERTA CRISTINA MENDES"/>
    <x v="2"/>
    <s v="Parda"/>
  </r>
  <r>
    <n v="430701"/>
    <n v="4"/>
    <x v="19"/>
    <x v="19"/>
    <s v="CENTRO DE EDUCAÇÃO DE JOVENS E ADULTOS CEJA - MARÉ"/>
    <s v="Municipal"/>
    <s v="Urbana"/>
    <n v="1616764"/>
    <n v="271"/>
    <x v="0"/>
    <s v="Regular"/>
    <s v="Manhã"/>
    <n v="2020143600324"/>
    <m/>
    <s v="MAURINA LOPES DA SILVA"/>
    <d v="1948-08-10T00:00:00"/>
    <s v="Feminino"/>
    <s v="Sem Deficiência"/>
    <s v="ANTONIO TOMAZ DE AQUINO"/>
    <s v="MARIA LOPES DE AQUINO"/>
    <x v="0"/>
    <s v="Parda"/>
  </r>
  <r>
    <n v="724022"/>
    <n v="7"/>
    <x v="56"/>
    <x v="56"/>
    <s v="EM COMUNIDADE DE VARGEM GRANDE"/>
    <s v="Municipal"/>
    <s v="Urbana"/>
    <n v="1605595"/>
    <n v="171"/>
    <x v="0"/>
    <s v="Regular"/>
    <s v="Noite"/>
    <n v="2013069000176"/>
    <m/>
    <s v="ELIANE ARAUJO DA SILVA"/>
    <d v="1971-09-15T00:00:00"/>
    <s v="Feminino"/>
    <s v="Sem Deficiência"/>
    <s v="JOAQUIM NOGUEIRA DE ARAUJO"/>
    <s v="SEVERINA SOARES DO NASCIMENTO"/>
    <x v="0"/>
    <s v="Parda"/>
  </r>
  <r>
    <n v="313007"/>
    <n v="3"/>
    <x v="67"/>
    <x v="67"/>
    <s v="EM SARMIENTO"/>
    <s v="Municipal"/>
    <s v="Urbana"/>
    <n v="1615849"/>
    <n v="171"/>
    <x v="0"/>
    <s v="Regular"/>
    <s v="Noite"/>
    <n v="2023022151175"/>
    <m/>
    <s v="WILSON DE SA PRATA"/>
    <d v="1953-12-14T00:00:00"/>
    <s v="Masculino"/>
    <s v="Sem Deficiência"/>
    <s v="BERLINDO DE SA PRATA"/>
    <s v="MARIA PETRELIA PRATA"/>
    <x v="0"/>
    <s v="Não declarada"/>
  </r>
  <r>
    <n v="514015"/>
    <n v="5"/>
    <x v="70"/>
    <x v="70"/>
    <s v="EM BARCELONA"/>
    <s v="Municipal"/>
    <s v="Urbana"/>
    <n v="1613978"/>
    <n v="171"/>
    <x v="0"/>
    <s v="Regular"/>
    <s v="Noite"/>
    <n v="2006042350122"/>
    <m/>
    <s v="SIMONE FREIRE DE SOUZA"/>
    <d v="1980-07-13T00:00:00"/>
    <s v="Feminino"/>
    <s v="Sem Deficiência"/>
    <s v="EPITACIO DE SOUZA"/>
    <s v="GENELICE FREIRE DE SOUZA"/>
    <x v="1"/>
    <s v="Parda"/>
  </r>
  <r>
    <n v="430201"/>
    <n v="4"/>
    <x v="0"/>
    <x v="0"/>
    <s v="CIEP MINISTRO GUSTAVO CAPANEMA"/>
    <s v="Municipal"/>
    <s v="Urbana"/>
    <n v="1612597"/>
    <n v="171"/>
    <x v="0"/>
    <s v="Regular"/>
    <s v="Noite"/>
    <n v="2021040300377"/>
    <m/>
    <s v="MARIA DAS GRAÇAS DE SOUZA"/>
    <d v="1957-11-18T00:00:00"/>
    <s v="Feminino"/>
    <s v="Sem Deficiência"/>
    <s v="ANTÔNIO MACIEL DE SOUZA"/>
    <s v="SEVERINA CLEMENTINO DE SOUZA"/>
    <x v="0"/>
    <s v="Branca"/>
  </r>
  <r>
    <n v="206014"/>
    <n v="2"/>
    <x v="99"/>
    <x v="99"/>
    <s v="EE MARLY FRÓES PEIXOTO"/>
    <s v="Municipal"/>
    <s v="Urbana"/>
    <n v="1604107"/>
    <n v="171"/>
    <x v="0"/>
    <s v="Regular"/>
    <s v="Manhã"/>
    <n v="2006007902572"/>
    <m/>
    <s v="RODRIGO CUNHA DOS SANTOS"/>
    <d v="1999-04-28T00:00:00"/>
    <s v="Masculino"/>
    <s v=" Deficiência intelectual"/>
    <s v="CARLOS ALBERTO DOS SANTOS"/>
    <s v="ANGELITA FERREIRA DA CUNHA"/>
    <x v="0"/>
    <s v="Parda"/>
  </r>
  <r>
    <n v="204501"/>
    <n v="2"/>
    <x v="79"/>
    <x v="79"/>
    <s v="CIEP PRESIDENTE TANCREDO NEVES"/>
    <s v="Municipal"/>
    <s v="Urbana"/>
    <n v="1611258"/>
    <n v="171"/>
    <x v="0"/>
    <s v="Regular"/>
    <s v="Noite"/>
    <n v="2010006101515"/>
    <m/>
    <s v="MARIA BELA DOS SANTOS"/>
    <d v="1951-09-12T00:00:00"/>
    <s v="Feminino"/>
    <s v="Sem Deficiência"/>
    <s v="JOSE PAULINO DOS SANTOS"/>
    <s v="MARIA PUREZA DOS SANTOS"/>
    <x v="2"/>
    <s v="Preta"/>
  </r>
  <r>
    <n v="716054"/>
    <n v="7"/>
    <x v="35"/>
    <x v="35"/>
    <s v="EM PIO X"/>
    <s v="Municipal"/>
    <s v="Urbana"/>
    <n v="1612526"/>
    <n v="171"/>
    <x v="0"/>
    <s v="Regular"/>
    <s v="Noite"/>
    <n v="2016064200708"/>
    <m/>
    <s v="MANUEL MESSIAS ALVES"/>
    <d v="1964-04-24T00:00:00"/>
    <s v="Masculino"/>
    <s v="Sem Deficiência"/>
    <s v="ANTERO JOSÉ ALVES"/>
    <s v="MARIA JOAQUINA ALVES"/>
    <x v="0"/>
    <s v="Parda"/>
  </r>
  <r>
    <n v="107001"/>
    <n v="1"/>
    <x v="73"/>
    <x v="73"/>
    <s v="EM GONÇALVES DIAS"/>
    <s v="Municipal"/>
    <s v="Urbana"/>
    <n v="1606872"/>
    <n v="171"/>
    <x v="0"/>
    <s v="Regular"/>
    <s v="Noite"/>
    <n v="2023003300357"/>
    <m/>
    <s v="DOMINGOS INACIO DA CRUZ FILHO"/>
    <d v="1979-09-09T00:00:00"/>
    <s v="Masculino"/>
    <s v="Sem Deficiência"/>
    <s v="DOMINGOS INACIO DA CRUZ"/>
    <s v="MARIA DA CONCEIÇÃO BARBOSA DA CRUZ"/>
    <x v="0"/>
    <s v="Preta"/>
  </r>
  <r>
    <n v="204501"/>
    <n v="2"/>
    <x v="79"/>
    <x v="79"/>
    <s v="CIEP PRESIDENTE TANCREDO NEVES"/>
    <s v="Municipal"/>
    <s v="Urbana"/>
    <n v="1611258"/>
    <n v="171"/>
    <x v="0"/>
    <s v="Regular"/>
    <s v="Noite"/>
    <n v="2012081401683"/>
    <m/>
    <s v="JOSIANE DIDIER VIEIRA ALMEIDA"/>
    <d v="1998-06-30T00:00:00"/>
    <s v="Feminino"/>
    <s v=" Deficiência intelectual"/>
    <s v="RENATO DIDIER PINHEIRO ALMEIDA"/>
    <s v="MÔNICA APARECIDA VIEIRA"/>
    <x v="2"/>
    <s v="Branca"/>
  </r>
  <r>
    <n v="817502"/>
    <n v="8"/>
    <x v="48"/>
    <x v="48"/>
    <s v="CIEP PROFESSORA CÉLIA MARTINS MENNA BARRETO"/>
    <s v="Municipal"/>
    <s v="Urbana"/>
    <n v="1598780"/>
    <n v="171"/>
    <x v="0"/>
    <s v="Regular"/>
    <s v="Noite"/>
    <n v="2003082403451"/>
    <m/>
    <s v="ELMO BARBOSA LIMA"/>
    <d v="1959-09-28T00:00:00"/>
    <s v="Masculino"/>
    <s v="Sem Deficiência"/>
    <s v="ARNALDO DE SOUZA LIMA"/>
    <s v="JORENITA BARBOSA LIMA"/>
    <x v="1"/>
    <s v="Parda"/>
  </r>
  <r>
    <n v="1019210"/>
    <n v="10"/>
    <x v="45"/>
    <x v="45"/>
    <s v="CIEP ALBERTO PASQUALINE"/>
    <s v="Municipal"/>
    <s v="Urbana"/>
    <n v="1599999"/>
    <n v="171"/>
    <x v="0"/>
    <s v="Regular"/>
    <s v="Noite"/>
    <n v="2007100802980"/>
    <m/>
    <s v="GABRIELA DE LIMA DUTRA"/>
    <d v="1985-12-09T00:00:00"/>
    <s v="Feminino"/>
    <s v="Sem Deficiência"/>
    <s v="CESAR AUGUSTO DE LIMA DUTRA"/>
    <s v="CRISTIANE DE LIMA DUTRA"/>
    <x v="1"/>
    <s v="Branca"/>
  </r>
  <r>
    <n v="515052"/>
    <n v="5"/>
    <x v="81"/>
    <x v="81"/>
    <s v="EM AZEVEDO JUNIOR"/>
    <s v="Municipal"/>
    <s v="Urbana"/>
    <n v="1614949"/>
    <n v="171"/>
    <x v="0"/>
    <s v="Regular"/>
    <s v="Noite"/>
    <n v="2023049750347"/>
    <m/>
    <s v="MARCIA PEREIRA DA COSTA"/>
    <d v="1970-03-13T00:00:00"/>
    <s v="Feminino"/>
    <s v="Sem Deficiência"/>
    <s v="LUCILIA RODRIGUES DA COSTA"/>
    <s v="ORSINO PEREIRA DA COSTA"/>
    <x v="0"/>
    <s v="Branca"/>
  </r>
  <r>
    <n v="514002"/>
    <n v="5"/>
    <x v="107"/>
    <x v="107"/>
    <s v="EM CECÍLIA MEIRELLES"/>
    <s v="Municipal"/>
    <s v="Urbana"/>
    <n v="1602681"/>
    <n v="171"/>
    <x v="0"/>
    <s v="Regular"/>
    <s v="Manhã"/>
    <n v="2010041050018"/>
    <m/>
    <s v="GEORGE DELGADO NEGREIROS"/>
    <d v="1963-07-09T00:00:00"/>
    <s v="Masculino"/>
    <s v=" Deficiência intelectual"/>
    <s v="FRANCISCO DAS CHAGAS NEGREIROS"/>
    <s v="MARIA DA CONCEIÇÃO DELGADO DE NEGREIROS"/>
    <x v="0"/>
    <s v="Branca"/>
  </r>
  <r>
    <n v="209003"/>
    <n v="2"/>
    <x v="74"/>
    <x v="74"/>
    <s v="EM FRANCISCO DE CASTRO"/>
    <s v="Municipal"/>
    <s v="Urbana"/>
    <n v="1616217"/>
    <n v="172"/>
    <x v="0"/>
    <s v="Regular"/>
    <s v="Tarde"/>
    <n v="2013011300029"/>
    <m/>
    <s v="WILLIAM RIBEIRO GLADSTONE"/>
    <d v="2004-02-01T00:00:00"/>
    <s v="Masculino"/>
    <s v="  Transtorno do espectro autista"/>
    <s v="PAULO DE PAULA GLADSTONE"/>
    <s v="MARILDA RIBEIRO MELLO GLADSTONE"/>
    <x v="0"/>
    <s v="Branca"/>
  </r>
  <r>
    <n v="622006"/>
    <n v="6"/>
    <x v="38"/>
    <x v="38"/>
    <s v="EM ANTENOR NASCENTES"/>
    <s v="Municipal"/>
    <s v="Urbana"/>
    <n v="1615254"/>
    <n v="171"/>
    <x v="0"/>
    <s v="Regular"/>
    <s v="Noite"/>
    <n v="2023051700394"/>
    <m/>
    <s v="GERALDO ADOLFO SANTINO"/>
    <d v="1964-05-02T00:00:00"/>
    <s v="Masculino"/>
    <s v="Sem Deficiência"/>
    <s v="JOSÉ ADOLFO SANTINO"/>
    <s v="MARIA JOSEFA DA CONCEIÇÃO SANTINO"/>
    <x v="2"/>
    <s v="Branca"/>
  </r>
  <r>
    <n v="313051"/>
    <n v="3"/>
    <x v="60"/>
    <x v="60"/>
    <s v="EM ALAGOAS"/>
    <s v="Municipal"/>
    <s v="Urbana"/>
    <n v="1618845"/>
    <n v="171"/>
    <x v="0"/>
    <s v="Regular"/>
    <s v="Noite"/>
    <n v="2023026500573"/>
    <m/>
    <s v="GILTÂNIA MORAIS DA SILVA"/>
    <d v="1981-09-18T00:00:00"/>
    <s v="Feminino"/>
    <s v="Sem Deficiência"/>
    <s v="GILBERTO MORAIS DA SILVA"/>
    <s v="MARIA DE LOURDES DA SILVA"/>
    <x v="0"/>
    <s v="Sem Informação"/>
  </r>
  <r>
    <n v="918203"/>
    <n v="9"/>
    <x v="34"/>
    <x v="34"/>
    <s v="CIEP CLEMENTINA DE JESUS"/>
    <s v="Municipal"/>
    <s v="Urbana"/>
    <n v="1601815"/>
    <n v="171"/>
    <x v="0"/>
    <s v="Regular"/>
    <s v="Noite"/>
    <n v="2008075602691"/>
    <m/>
    <s v="LUCIENE ALVES DA SILVA TEIXEIRA"/>
    <d v="1984-11-29T00:00:00"/>
    <s v="Feminino"/>
    <s v="Sem Deficiência"/>
    <s v="SELMA BELO ALVES"/>
    <s v="LUIZ CARLOS NARCISO DA SILVA"/>
    <x v="0"/>
    <s v="Sem Informação"/>
  </r>
  <r>
    <n v="625005"/>
    <n v="6"/>
    <x v="57"/>
    <x v="57"/>
    <s v="EM CHARLES ANDERSON WEAVER"/>
    <s v="Municipal"/>
    <s v="Urbana"/>
    <n v="1605114"/>
    <n v="171"/>
    <x v="0"/>
    <s v="Regular"/>
    <s v="Noite"/>
    <n v="2000050801520"/>
    <m/>
    <s v="LORRAINE MONTEIRO CORRÊA"/>
    <d v="1994-02-25T00:00:00"/>
    <s v="Feminino"/>
    <s v="Sem Deficiência"/>
    <s v="OSMAR CORREA"/>
    <s v="LUCIANA COSTA MONTEIRO"/>
    <x v="0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2126301887"/>
    <m/>
    <s v="PERCILIANA DE MORAES PINTO"/>
    <d v="1955-09-20T00:00:00"/>
    <s v="Feminino"/>
    <s v="Sem Deficiência"/>
    <s v="JOSÉ DE MORAES"/>
    <s v="MARIA DE LOURDES MIRANDA"/>
    <x v="1"/>
    <s v="Preta"/>
  </r>
  <r>
    <n v="918203"/>
    <n v="9"/>
    <x v="34"/>
    <x v="34"/>
    <s v="CIEP CLEMENTINA DE JESUS"/>
    <s v="Municipal"/>
    <s v="Urbana"/>
    <n v="1601815"/>
    <n v="171"/>
    <x v="0"/>
    <s v="Regular"/>
    <s v="Noite"/>
    <n v="2004092901011"/>
    <m/>
    <s v="CARLA RODRIGUES MARTINS"/>
    <d v="1998-05-12T00:00:00"/>
    <s v="Feminino"/>
    <s v=" Deficiência intelectual"/>
    <s v="CARLOS DA SILVA MARTINS"/>
    <s v="SIMARA DA CONCEIÇÃO RODRIGUES"/>
    <x v="0"/>
    <s v="Branca"/>
  </r>
  <r>
    <n v="206502"/>
    <n v="2"/>
    <x v="71"/>
    <x v="71"/>
    <s v="CIEP NAÇÃO RUBRO NEGRA"/>
    <s v="Municipal"/>
    <s v="Urbana"/>
    <n v="1623101"/>
    <n v="171"/>
    <x v="0"/>
    <s v="Regular"/>
    <s v="Noite"/>
    <n v="2016065901866"/>
    <m/>
    <s v="ROSIMEIRE OLIVEIRA FRANÇA"/>
    <d v="1980-05-01T00:00:00"/>
    <s v="Feminino"/>
    <s v="Sem Deficiência"/>
    <s v="MILTON SANTOS FRANÇA"/>
    <s v="LINDAURA SOARES DE OLIVEIRA"/>
    <x v="0"/>
    <s v="Parda"/>
  </r>
  <r>
    <n v="431502"/>
    <n v="4"/>
    <x v="11"/>
    <x v="11"/>
    <s v="CIEP GRACILIANO RAMOS"/>
    <s v="Municipal"/>
    <s v="Urbana"/>
    <n v="1622394"/>
    <n v="172"/>
    <x v="0"/>
    <s v="Regular"/>
    <s v="Noite"/>
    <n v="2014036000531"/>
    <m/>
    <s v="MARCILIO JOSÉ FERREIRA DOS SANTOS"/>
    <d v="1984-08-27T00:00:00"/>
    <s v="Masculino"/>
    <s v="Sem Deficiência"/>
    <s v="MESSIAS JOSÉ FERREIRA"/>
    <s v="IVONETE CORDEIRO DOS SANTOS"/>
    <x v="1"/>
    <s v="Parda"/>
  </r>
  <r>
    <n v="206014"/>
    <n v="2"/>
    <x v="99"/>
    <x v="99"/>
    <s v="EE MARLY FRÓES PEIXOTO"/>
    <s v="Municipal"/>
    <s v="Urbana"/>
    <n v="1624357"/>
    <n v="173"/>
    <x v="0"/>
    <s v="Regular"/>
    <s v="Tarde"/>
    <n v="2023009900071"/>
    <m/>
    <s v="LUIZA SILVA SOARES"/>
    <d v="2005-02-01T00:00:00"/>
    <s v="Feminino"/>
    <s v="*Deficiência múltipla"/>
    <s v="FABIO ALVES SOARES"/>
    <s v="MARIA NEUSA SILVA"/>
    <x v="1"/>
    <s v="Preta"/>
  </r>
  <r>
    <n v="716501"/>
    <n v="7"/>
    <x v="75"/>
    <x v="75"/>
    <s v="CIEP CARLOS DRUMOND DE ANDRADE"/>
    <s v="Municipal"/>
    <s v="Urbana"/>
    <n v="1616692"/>
    <n v="171"/>
    <x v="0"/>
    <s v="Regular"/>
    <s v="Noite"/>
    <n v="2020066200169"/>
    <m/>
    <s v="ELIZETE DA CONCEIÇÃO PINTO"/>
    <d v="1956-12-31T00:00:00"/>
    <s v="Feminino"/>
    <s v="Sem Deficiência"/>
    <s v="ANNA DA CONCEIÇÃO PINTO"/>
    <s v="Sem Informação"/>
    <x v="2"/>
    <s v="Parda"/>
  </r>
  <r>
    <n v="431502"/>
    <n v="4"/>
    <x v="11"/>
    <x v="11"/>
    <s v="CIEP GRACILIANO RAMOS"/>
    <s v="Municipal"/>
    <s v="Urbana"/>
    <n v="1622394"/>
    <n v="172"/>
    <x v="0"/>
    <s v="Regular"/>
    <s v="Noite"/>
    <n v="2002036000821"/>
    <m/>
    <s v="FELIPE MEDEIROS MACIEL"/>
    <d v="1995-06-02T00:00:00"/>
    <s v="Masculino"/>
    <s v="Sem Deficiência"/>
    <s v="NELSON DE FREITAS MACIEL"/>
    <s v="OLGA MEDEIROS DO VALE"/>
    <x v="1"/>
    <s v="Branca"/>
  </r>
  <r>
    <n v="313035"/>
    <n v="3"/>
    <x v="49"/>
    <x v="49"/>
    <s v="EM EDGARD SUSSEKIND DE MENDONÇA"/>
    <s v="Municipal"/>
    <s v="Urbana"/>
    <n v="1612285"/>
    <n v="171"/>
    <x v="0"/>
    <s v="Regular"/>
    <s v="Noite"/>
    <n v="2023024900388"/>
    <m/>
    <s v="BIANCA BATISTA SOUZA"/>
    <d v="1985-02-02T00:00:00"/>
    <s v="Feminino"/>
    <s v="Sem Deficiência"/>
    <s v="MARCO ANTONIO SOUZA COUTO"/>
    <s v="MARLI MARIA BATISTA"/>
    <x v="1"/>
    <s v="Sem Informação"/>
  </r>
  <r>
    <n v="833031"/>
    <n v="8"/>
    <x v="21"/>
    <x v="21"/>
    <s v="EM TASSO DA SILVEIRA"/>
    <s v="Municipal"/>
    <s v="Urbana"/>
    <n v="1605926"/>
    <n v="171"/>
    <x v="0"/>
    <s v="Regular"/>
    <s v="Noite"/>
    <n v="2023080300056"/>
    <m/>
    <s v="LUCIANO PONTES ALEXANDRE"/>
    <d v="1987-05-08T00:00:00"/>
    <s v="Masculino"/>
    <s v="Sem Deficiência"/>
    <s v="JOSEFA JOSÉ DE PONTES"/>
    <s v="ADELINO FRANCISCO ALEXANDRE"/>
    <x v="0"/>
    <s v="Parda"/>
  </r>
  <r>
    <n v="312014"/>
    <n v="3"/>
    <x v="1"/>
    <x v="1"/>
    <s v="EM NEREU SAMPAIO"/>
    <s v="Municipal"/>
    <s v="Urbana"/>
    <n v="1616964"/>
    <n v="172"/>
    <x v="0"/>
    <s v="Regular"/>
    <s v="Noite"/>
    <n v="2019018400052"/>
    <m/>
    <s v="LUIS GONZAGA DA SILVA"/>
    <d v="1959-06-22T00:00:00"/>
    <s v="Masculino"/>
    <s v="Sem Deficiência"/>
    <s v="MATIAS PEREIRA DA SILVA"/>
    <s v="MARIA MORENO DA SILVA"/>
    <x v="1"/>
    <s v="Parda"/>
  </r>
  <r>
    <n v="410018"/>
    <n v="4"/>
    <x v="87"/>
    <x v="87"/>
    <s v="EM BERLIM"/>
    <s v="Municipal"/>
    <s v="Urbana"/>
    <n v="1613811"/>
    <n v="171"/>
    <x v="0"/>
    <s v="Regular"/>
    <s v="Noite"/>
    <n v="2023029100126"/>
    <m/>
    <s v="MARIA DA GUIA FELIZARDO DA SILVA"/>
    <d v="1963-05-03T00:00:00"/>
    <s v="Feminino"/>
    <s v="Sem Deficiência"/>
    <s v="GERSON FELIZARDO DA SILVA"/>
    <s v="TEREZA CANDIDO DA SILVA"/>
    <x v="0"/>
    <s v="Branc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12066750087"/>
    <m/>
    <s v="GABRIEL GAMAS DA SILVA"/>
    <d v="2007-07-30T00:00:00"/>
    <s v="Masculino"/>
    <s v=" Deficiência intelectual"/>
    <s v="ALESSANDRO JOSE DA SILVA"/>
    <s v="CRISTINA PEREIRA GAMAS"/>
    <x v="0"/>
    <s v="Parda"/>
  </r>
  <r>
    <n v="430015"/>
    <n v="4"/>
    <x v="94"/>
    <x v="94"/>
    <s v="EM ERPÍDIO CABRAL DE SOUZA (ÍNDIO DA MARÉ)"/>
    <s v="Municipal"/>
    <s v="Urbana"/>
    <n v="1604654"/>
    <n v="171"/>
    <x v="0"/>
    <s v="Regular"/>
    <s v="Manhã"/>
    <n v="2023151300126"/>
    <m/>
    <s v="FRANCISCA OTAVIANO PEREIRA"/>
    <d v="1963-10-25T00:00:00"/>
    <s v="Masculino"/>
    <s v="Sem Deficiência"/>
    <s v="FRANCISCO OTAVIANO"/>
    <s v="MARIA FERREIRA DA SILVA"/>
    <x v="1"/>
    <s v="Parda"/>
  </r>
  <r>
    <n v="833503"/>
    <n v="8"/>
    <x v="95"/>
    <x v="95"/>
    <s v="CIEP THOMAS JEFFERSON"/>
    <s v="Municipal"/>
    <s v="Urbana"/>
    <n v="1600077"/>
    <n v="171"/>
    <x v="0"/>
    <s v="Regular"/>
    <s v="Noite"/>
    <n v="2013080650149"/>
    <m/>
    <s v="ANDREY CARLOS RAMOS VASCONCELOS"/>
    <d v="2005-06-10T00:00:00"/>
    <s v="Masculino"/>
    <s v="Sem Deficiência"/>
    <s v="ANTONIO CARLOS DOS SANTOS VASCONCELOS"/>
    <s v="VALDILEIA RAMOS SILVA"/>
    <x v="0"/>
    <s v="Preta"/>
  </r>
  <r>
    <n v="208012"/>
    <n v="2"/>
    <x v="102"/>
    <x v="102"/>
    <s v="EM ORSINA DA FONSECA"/>
    <s v="Municipal"/>
    <s v="Urbana"/>
    <n v="1602497"/>
    <n v="171"/>
    <x v="0"/>
    <s v="Regular"/>
    <s v="Noite"/>
    <n v="2016012400196"/>
    <m/>
    <s v="ISALENE HOLANDA DE SOUSA"/>
    <d v="1976-02-23T00:00:00"/>
    <s v="Feminino"/>
    <s v="Sem Deficiência"/>
    <s v="HUGO RIBEIRO DE SOUSA"/>
    <s v="LUIZA XAVIER DE HOLANDA"/>
    <x v="0"/>
    <s v="Branca"/>
  </r>
  <r>
    <n v="312014"/>
    <n v="3"/>
    <x v="1"/>
    <x v="1"/>
    <s v="EM NEREU SAMPAIO"/>
    <s v="Municipal"/>
    <s v="Urbana"/>
    <n v="1616964"/>
    <n v="172"/>
    <x v="0"/>
    <s v="Regular"/>
    <s v="Noite"/>
    <n v="2012017202390"/>
    <m/>
    <s v="JOSINALDO DIAS DOS SANTOS"/>
    <d v="1974-05-13T00:00:00"/>
    <s v="Masculino"/>
    <s v="Sem Deficiência"/>
    <s v="SEBASTIÃO LAURINDO DOS SANTOS"/>
    <s v="IRENE DIAS DOS SANTOS"/>
    <x v="1"/>
    <s v="Branca"/>
  </r>
  <r>
    <n v="622022"/>
    <n v="6"/>
    <x v="40"/>
    <x v="40"/>
    <s v="EM ROSE KLABIN"/>
    <s v="Municipal"/>
    <s v="Urbana"/>
    <n v="1615794"/>
    <n v="171"/>
    <x v="0"/>
    <s v="Regular"/>
    <s v="Noite"/>
    <n v="2023053300148"/>
    <m/>
    <s v="HOSANA PONTES MOUSINHO"/>
    <d v="1977-04-10T00:00:00"/>
    <s v="Feminino"/>
    <s v="Sem Deficiência"/>
    <s v="ISRAEL BARBOSA DE PONTES"/>
    <s v="ANA FELICIANO DE PONTES"/>
    <x v="0"/>
    <s v="Branca"/>
  </r>
  <r>
    <n v="625701"/>
    <n v="6"/>
    <x v="101"/>
    <x v="101"/>
    <s v="CENTRO DE EDUCAÇÃO DE JOVENS E ADULTOS CEJA - ACARI"/>
    <s v="Municipal"/>
    <s v="Urbana"/>
    <n v="1608507"/>
    <n v="271"/>
    <x v="0"/>
    <s v="Regular"/>
    <s v="Manhã"/>
    <n v="2023157700509"/>
    <m/>
    <s v="GENOVEVA MARIA DA SILVA LIMA"/>
    <d v="1948-07-08T00:00:00"/>
    <s v="Feminino"/>
    <s v="Sem Deficiência"/>
    <s v="MANOEL LUIZ DA SILVA"/>
    <s v="FIDELINA MARIA DA CONCEIÇÃO"/>
    <x v="1"/>
    <s v="Parda"/>
  </r>
  <r>
    <n v="1202701"/>
    <n v="12"/>
    <x v="91"/>
    <x v="91"/>
    <s v="CREJA - CENTRO MUNICIPAL DE REFERÊNCIA DE EDUCAÇÃO DE JOVENS E ADULTOS"/>
    <s v="Municipal"/>
    <s v="Urbana"/>
    <n v="1614119"/>
    <n v="272"/>
    <x v="0"/>
    <s v="Regular"/>
    <s v="Noite"/>
    <n v="2023126300983"/>
    <m/>
    <s v="LEONILDA DA COSTA COBRA"/>
    <d v="1976-02-10T00:00:00"/>
    <s v="Feminino"/>
    <s v="Sem Deficiência"/>
    <s v="JOSÉ DA COSTA"/>
    <s v="SEVERINA PRIMO DA COSTA"/>
    <x v="1"/>
    <s v="Parda"/>
  </r>
  <r>
    <n v="833031"/>
    <n v="8"/>
    <x v="21"/>
    <x v="21"/>
    <s v="EM TASSO DA SILVEIRA"/>
    <s v="Municipal"/>
    <s v="Urbana"/>
    <n v="1605926"/>
    <n v="171"/>
    <x v="0"/>
    <s v="Regular"/>
    <s v="Noite"/>
    <n v="2002071100039"/>
    <m/>
    <s v="LUCAS FERNANDES NARCISO CHACON"/>
    <d v="1990-02-27T00:00:00"/>
    <s v="Masculino"/>
    <s v=" Deficiência intelectual"/>
    <s v="CLAUDIO NARCISO CHACON"/>
    <s v="MARILDA FERNANDES NARCISO CHACON"/>
    <x v="0"/>
    <s v="Branca"/>
  </r>
  <r>
    <n v="313051"/>
    <n v="3"/>
    <x v="60"/>
    <x v="60"/>
    <s v="EM ALAGOAS"/>
    <s v="Municipal"/>
    <s v="Urbana"/>
    <n v="1618848"/>
    <n v="172"/>
    <x v="0"/>
    <s v="Regular"/>
    <s v="Noite"/>
    <n v="2000019302495"/>
    <m/>
    <s v="JONATHAN RIBEIRO DA COSTA"/>
    <d v="1992-07-28T00:00:00"/>
    <s v="Masculino"/>
    <s v="Sem Deficiência"/>
    <s v="BERNARDO OLIVEIRA DA COSTA"/>
    <s v="CÉLIA MARIA RIBEIRO DA COSTA"/>
    <x v="0"/>
    <s v="Sem Informação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14106203398"/>
    <m/>
    <s v="MARCIA ELLER MACEDO"/>
    <d v="1961-03-21T00:00:00"/>
    <s v="Feminino"/>
    <s v="Sem Deficiência"/>
    <s v="JOSÉ FRANCISCO ELLER"/>
    <s v="NEUSA PAULA DA SILVA"/>
    <x v="0"/>
    <s v="Parda"/>
  </r>
  <r>
    <n v="918505"/>
    <n v="9"/>
    <x v="9"/>
    <x v="9"/>
    <s v="CIEP ANITA MALFATTI"/>
    <s v="Municipal"/>
    <s v="Urbana"/>
    <n v="1615590"/>
    <n v="171"/>
    <x v="0"/>
    <s v="Regular"/>
    <s v="Noite"/>
    <n v="2023092900088"/>
    <m/>
    <s v="MARIA JOSÉ DA CONCEIÇÃO"/>
    <d v="1972-09-11T00:00:00"/>
    <s v="Feminino"/>
    <s v="Sem Deficiência"/>
    <s v="MARIA FERREIRA DA CONCEIÇÃO RAMOS"/>
    <s v="JOSÉ DOMINGOS RAMOS"/>
    <x v="0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18012480099"/>
    <m/>
    <s v="ALEXANDRO DA COSTA"/>
    <d v="1974-09-29T00:00:00"/>
    <s v="Masculino"/>
    <s v="Sem Deficiência"/>
    <s v="NÃO CONSTA NA CERTIDÃO"/>
    <s v="MARIA CONCEIÇÃO DA COSTA"/>
    <x v="0"/>
    <s v="Preta"/>
  </r>
  <r>
    <n v="101501"/>
    <n v="1"/>
    <x v="46"/>
    <x v="46"/>
    <s v="CIEP HENFIL"/>
    <s v="Municipal"/>
    <s v="Urbana"/>
    <n v="1613099"/>
    <n v="171"/>
    <x v="0"/>
    <s v="Regular"/>
    <s v="Noite"/>
    <n v="2010001150780"/>
    <m/>
    <s v="ALESSANDRO GENUINO DOS SANTOS"/>
    <d v="2002-09-22T00:00:00"/>
    <s v="Masculino"/>
    <s v="Sem Deficiência"/>
    <s v="JOSE ALEXANDRE HERMINIO DOS SANTOS"/>
    <s v="MARIA JOSÉ JENUINO"/>
    <x v="0"/>
    <s v="Preta"/>
  </r>
  <r>
    <n v="716205"/>
    <n v="7"/>
    <x v="76"/>
    <x v="76"/>
    <s v="CIEP RUBENS PAIVA"/>
    <s v="Municipal"/>
    <s v="Urbana"/>
    <n v="1613253"/>
    <n v="171"/>
    <x v="0"/>
    <s v="Regular"/>
    <s v="Noite"/>
    <n v="2006066107155"/>
    <m/>
    <s v="MARIA DE FATIMA BEZERRA SANTANA"/>
    <d v="1967-11-25T00:00:00"/>
    <s v="Feminino"/>
    <s v="Sem Deficiência"/>
    <s v="MARIA NARCISO DA SILVA"/>
    <s v="OZEAS FAUSTINO BEZERRA"/>
    <x v="1"/>
    <s v="Parda"/>
  </r>
  <r>
    <n v="1019013"/>
    <n v="10"/>
    <x v="39"/>
    <x v="39"/>
    <s v="EM BENTO DO AMARAL COUTINHO"/>
    <s v="Municipal"/>
    <s v="Urbana"/>
    <n v="1612833"/>
    <n v="172"/>
    <x v="0"/>
    <s v="Regular"/>
    <s v="Noite"/>
    <n v="2018095300671"/>
    <m/>
    <s v="VANESSA ANDRADE QUEIROZ"/>
    <d v="1992-01-15T00:00:00"/>
    <s v="Feminino"/>
    <s v="Sem Deficiência"/>
    <s v="SONIA ALVES DE ANDRADE"/>
    <s v="ROGERIO MARIA QUEIROZ"/>
    <x v="0"/>
    <s v="Branca"/>
  </r>
  <r>
    <n v="431003"/>
    <n v="4"/>
    <x v="10"/>
    <x v="10"/>
    <s v="EM MIGUEL GUSTAVO"/>
    <s v="Municipal"/>
    <s v="Urbana"/>
    <n v="1618614"/>
    <n v="171"/>
    <x v="0"/>
    <s v="Regular"/>
    <s v="Noite"/>
    <n v="2023032800630"/>
    <m/>
    <s v="ALDENICE GONÇALVES DORIA"/>
    <d v="1969-10-19T00:00:00"/>
    <s v="Feminino"/>
    <s v="Sem Deficiência"/>
    <s v="MARGARIDA MENDES GONÇALVES"/>
    <s v="ALMERINDO COSTA DORIA"/>
    <x v="1"/>
    <s v="Não declarada"/>
  </r>
  <r>
    <n v="622022"/>
    <n v="6"/>
    <x v="40"/>
    <x v="40"/>
    <s v="EM ROSE KLABIN"/>
    <s v="Municipal"/>
    <s v="Urbana"/>
    <n v="1615794"/>
    <n v="171"/>
    <x v="0"/>
    <s v="Regular"/>
    <s v="Noite"/>
    <n v="2023053300041"/>
    <m/>
    <s v="REGILANE FURTADO LEMOS"/>
    <d v="1984-04-03T00:00:00"/>
    <s v="Feminino"/>
    <s v="Sem Deficiência"/>
    <s v="LUIZ RIBEIRO LEME"/>
    <s v="MARIA ELIZABETE FURTADO LEME"/>
    <x v="0"/>
    <s v="Branca"/>
  </r>
  <r>
    <n v="313051"/>
    <n v="3"/>
    <x v="60"/>
    <x v="60"/>
    <s v="EM ALAGOAS"/>
    <s v="Municipal"/>
    <s v="Urbana"/>
    <n v="1618848"/>
    <n v="172"/>
    <x v="0"/>
    <s v="Regular"/>
    <s v="Noite"/>
    <n v="2006026501006"/>
    <m/>
    <s v="JORGINA DE ALMEIDA RIBEIRO"/>
    <d v="1964-06-18T00:00:00"/>
    <s v="Feminino"/>
    <s v="Sem Deficiência"/>
    <s v="LUIZ PINTO DE ALMEIDA"/>
    <s v="MAFALDA ROCCO DE ALMEIDA"/>
    <x v="0"/>
    <s v="Branca"/>
  </r>
  <r>
    <n v="431502"/>
    <n v="4"/>
    <x v="11"/>
    <x v="11"/>
    <s v="CIEP GRACILIANO RAMOS"/>
    <s v="Municipal"/>
    <s v="Urbana"/>
    <n v="1622394"/>
    <n v="172"/>
    <x v="0"/>
    <s v="Regular"/>
    <s v="Noite"/>
    <n v="2006036004439"/>
    <m/>
    <s v="CLEONICE DA COSTA ALCENIO"/>
    <d v="1981-03-27T00:00:00"/>
    <s v="Feminino"/>
    <s v="Sem Deficiência"/>
    <s v="ORLANDO GOMES DE ALCENIO"/>
    <s v="VILMA BRUNO DA COSTA"/>
    <x v="1"/>
    <s v="Preta"/>
  </r>
  <r>
    <n v="431018"/>
    <n v="4"/>
    <x v="85"/>
    <x v="85"/>
    <s v="EM REPÚBLICA DO LÍBANO"/>
    <s v="Municipal"/>
    <s v="Urbana"/>
    <n v="1619087"/>
    <n v="171"/>
    <x v="0"/>
    <s v="Regular"/>
    <s v="Noite"/>
    <n v="2023034600361"/>
    <m/>
    <s v="KATIA REGINA DOS SANTOS RIBEIRO"/>
    <d v="1968-01-26T00:00:00"/>
    <s v="Feminino"/>
    <s v="Sem Deficiência"/>
    <s v="EUNICE CARDOSO DOS SANTOS"/>
    <s v="ARTHUR DE SOUZA RIBEIRO"/>
    <x v="0"/>
    <s v="Branc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21152300395"/>
    <m/>
    <s v="MÁRCIA VALÉRIA DE ALMEIDA SILVA"/>
    <d v="1966-01-15T00:00:00"/>
    <s v="Feminino"/>
    <s v="Sem Deficiência"/>
    <s v="DOMINGOS MONTEIRO DA SILVA"/>
    <s v="AMAIR DE ALMEIDA SILVA"/>
    <x v="1"/>
    <s v="Branca"/>
  </r>
  <r>
    <n v="716211"/>
    <n v="7"/>
    <x v="32"/>
    <x v="32"/>
    <s v="CIEP COMPOSITOR DONGA"/>
    <s v="Municipal"/>
    <s v="Urbana"/>
    <n v="1619507"/>
    <n v="171"/>
    <x v="0"/>
    <s v="Regular"/>
    <s v="Noite"/>
    <n v="2023066701570"/>
    <m/>
    <s v="JONAS MARTINS CHAGAS JUNIOR"/>
    <d v="1957-11-29T00:00:00"/>
    <s v="Masculino"/>
    <s v="Sem Deficiência"/>
    <s v="JONAS MARTINS CHAGAS"/>
    <s v="HILDA MENDES DA SILVA"/>
    <x v="2"/>
    <s v="Não declarada"/>
  </r>
  <r>
    <n v="515001"/>
    <n v="5"/>
    <x v="68"/>
    <x v="68"/>
    <s v="EM PARÁ"/>
    <s v="Municipal"/>
    <s v="Urbana"/>
    <n v="1607310"/>
    <n v="171"/>
    <x v="0"/>
    <s v="Regular"/>
    <s v="Noite"/>
    <n v="2011026502378"/>
    <m/>
    <s v="ELISÂNGELA DA CONCEIÇÃO CRUZ DE OLIVEIRA NICACIO"/>
    <d v="1979-01-13T00:00:00"/>
    <s v="Feminino"/>
    <s v="Sem Deficiência"/>
    <s v="MARIA DA GLÓRIA DA CONCEIÇÃO DA CRUZ"/>
    <s v="MARIA GLÓRIA DA CONCEIÇÃO CRUZ"/>
    <x v="0"/>
    <s v="Não declarada"/>
  </r>
  <r>
    <n v="313029"/>
    <n v="3"/>
    <x v="89"/>
    <x v="89"/>
    <s v="EM THOMAS MANN"/>
    <s v="Municipal"/>
    <s v="Urbana"/>
    <n v="1615662"/>
    <n v="171"/>
    <x v="0"/>
    <s v="Regular"/>
    <s v="Noite"/>
    <n v="2023024300119"/>
    <m/>
    <s v="LUCIENE DA SILVA GABRIEL"/>
    <d v="1985-01-06T00:00:00"/>
    <s v="Feminino"/>
    <s v="Sem Deficiência"/>
    <s v="JOSE GABRIEL SEGUNDO"/>
    <s v="SEVERINA DA SILVA GABRIEL"/>
    <x v="1"/>
    <s v="Branca"/>
  </r>
  <r>
    <n v="312022"/>
    <n v="3"/>
    <x v="61"/>
    <x v="61"/>
    <s v="EM RUBENS BERARDO"/>
    <s v="Municipal"/>
    <s v="Urbana"/>
    <n v="1616254"/>
    <n v="171"/>
    <x v="0"/>
    <s v="Regular"/>
    <s v="Noite"/>
    <n v="2023019200365"/>
    <m/>
    <s v="MIRIAN PEDRO DA SILVA"/>
    <d v="1965-06-23T00:00:00"/>
    <s v="Feminino"/>
    <s v="Sem Deficiência"/>
    <s v="HERMINIO PEDRO DA SILVA"/>
    <s v="AUDECIR PECANHA DA SILVA"/>
    <x v="0"/>
    <s v="Parda"/>
  </r>
  <r>
    <n v="625701"/>
    <n v="6"/>
    <x v="101"/>
    <x v="101"/>
    <s v="CENTRO DE EDUCAÇÃO DE JOVENS E ADULTOS CEJA - ACARI"/>
    <s v="Municipal"/>
    <s v="Urbana"/>
    <n v="1608510"/>
    <n v="273"/>
    <x v="0"/>
    <s v="Regular"/>
    <s v="Noite"/>
    <n v="2023157700592"/>
    <m/>
    <s v="CLAUDIO QUERINO DA SILVA"/>
    <d v="1972-04-04T00:00:00"/>
    <s v="Masculino"/>
    <s v="Sem Deficiência"/>
    <s v="RITA BENTO DA SILVA"/>
    <s v="BENEDITO QUERINO DA SILVA"/>
    <x v="2"/>
    <s v="Não declarada"/>
  </r>
  <r>
    <n v="724502"/>
    <n v="7"/>
    <x v="52"/>
    <x v="52"/>
    <s v="CIEP MARGARET MEE"/>
    <s v="Municipal"/>
    <s v="Urbana"/>
    <n v="1617118"/>
    <n v="171"/>
    <x v="0"/>
    <s v="Regular"/>
    <s v="Noite"/>
    <n v="2022069401226"/>
    <m/>
    <s v="MATEUS DE PAIVA DA SILVA "/>
    <d v="2002-05-03T00:00:00"/>
    <s v="Masculino"/>
    <s v="Sem Deficiência"/>
    <s v="JENAIR DA SILVA"/>
    <s v="ROSILENE DE PAIVA "/>
    <x v="0"/>
    <s v="Parda"/>
  </r>
  <r>
    <n v="313046"/>
    <n v="3"/>
    <x v="96"/>
    <x v="96"/>
    <s v="EM REPÚBLICA DE EL SALVADOR"/>
    <s v="Municipal"/>
    <s v="Urbana"/>
    <n v="1599915"/>
    <n v="171"/>
    <x v="0"/>
    <s v="Regular"/>
    <s v="Noite"/>
    <n v="2004025602023"/>
    <m/>
    <s v="MARCOS DE SOUZA MARINHO"/>
    <d v="1967-05-01T00:00:00"/>
    <s v="Masculino"/>
    <s v="Sem Deficiência"/>
    <s v="MARIO MARINHO"/>
    <s v="HELENA DE SOUZA MARINHO"/>
    <x v="0"/>
    <s v="Branca"/>
  </r>
  <r>
    <n v="1019207"/>
    <n v="10"/>
    <x v="88"/>
    <x v="88"/>
    <s v="CIEP DEPUTADO ULYSSES GUIMARÃES"/>
    <s v="Municipal"/>
    <s v="Urbana"/>
    <n v="1617911"/>
    <n v="172"/>
    <x v="0"/>
    <s v="Regular"/>
    <s v="Noite"/>
    <n v="2003100501723"/>
    <m/>
    <s v="ANA PAULA OLIVEIRA DA SILVA"/>
    <d v="1991-05-01T00:00:00"/>
    <s v="Feminino"/>
    <s v="Sem Deficiência"/>
    <s v="JOSÉ JACO DA SILVA IRMÃO"/>
    <s v="JOSEFA OLIVEIRA DA COSTA SILVA"/>
    <x v="0"/>
    <s v="Branca"/>
  </r>
  <r>
    <n v="1019211"/>
    <n v="10"/>
    <x v="98"/>
    <x v="98"/>
    <s v="CIEP MAJOR MANUEL GOMES ARCHER"/>
    <s v="Municipal"/>
    <s v="Urbana"/>
    <n v="1607924"/>
    <n v="171"/>
    <x v="0"/>
    <s v="Regular"/>
    <s v="Noite"/>
    <n v="2022100950893"/>
    <m/>
    <s v="MARIA DO SOCORRO DA SILVA"/>
    <d v="1954-04-20T00:00:00"/>
    <s v="Feminino"/>
    <s v="Sem Deficiência"/>
    <s v="MARIA DE LOURDES DA SILVA"/>
    <s v="MANOEL FRANCISCO DA SILVA"/>
    <x v="1"/>
    <s v="Não declarada"/>
  </r>
  <r>
    <n v="204501"/>
    <n v="2"/>
    <x v="79"/>
    <x v="79"/>
    <s v="CIEP PRESIDENTE TANCREDO NEVES"/>
    <s v="Municipal"/>
    <s v="Urbana"/>
    <n v="1611258"/>
    <n v="171"/>
    <x v="0"/>
    <s v="Regular"/>
    <s v="Noite"/>
    <n v="2018007480281"/>
    <m/>
    <s v="MAURICEIA DOS SANTOS"/>
    <d v="1964-02-10T00:00:00"/>
    <s v="Feminino"/>
    <s v="Sem Deficiência"/>
    <s v="JOSÉ ANTONIO DOS SANTOS"/>
    <s v="ISABEL ROSA DE JESUS"/>
    <x v="1"/>
    <s v="Parda"/>
  </r>
  <r>
    <n v="1019013"/>
    <n v="10"/>
    <x v="39"/>
    <x v="39"/>
    <s v="EM BENTO DO AMARAL COUTINHO"/>
    <s v="Municipal"/>
    <s v="Urbana"/>
    <n v="1612832"/>
    <n v="171"/>
    <x v="0"/>
    <s v="Regular"/>
    <s v="Noite"/>
    <n v="2005093004665"/>
    <m/>
    <s v="MILTON BENTO DA SILVA"/>
    <d v="1957-04-26T00:00:00"/>
    <s v="Masculino"/>
    <s v="Sem Deficiência"/>
    <s v="FRANCISCO BENTO DA SILVA"/>
    <s v="LUZIA SEVERINA DA CONCEIÇÃO"/>
    <x v="0"/>
    <s v="Branca"/>
  </r>
  <r>
    <n v="205003"/>
    <n v="2"/>
    <x v="51"/>
    <x v="51"/>
    <s v="EM DOUTOR CÍCERO PENNA"/>
    <s v="Municipal"/>
    <s v="Urbana"/>
    <n v="1623054"/>
    <n v="173"/>
    <x v="0"/>
    <s v="Regular"/>
    <s v="Noite"/>
    <n v="2002001107841"/>
    <m/>
    <s v="SANDRA MARIA DE FRANÇA OLIVEIRA"/>
    <d v="1973-07-11T00:00:00"/>
    <s v="Feminino"/>
    <s v="Sem Deficiência"/>
    <s v="NÃO DECLARADO"/>
    <s v="AMARA DE FRANÇA OLIVEIRA"/>
    <x v="0"/>
    <s v="Sem Informação"/>
  </r>
  <r>
    <n v="716203"/>
    <n v="7"/>
    <x v="26"/>
    <x v="26"/>
    <s v="CIEP PROFESSOR LAURO DE OLIVEIRA LIMA"/>
    <s v="Municipal"/>
    <s v="Urbana"/>
    <n v="1619782"/>
    <n v="174"/>
    <x v="0"/>
    <s v="Regular"/>
    <s v="Noite"/>
    <n v="2023065900854"/>
    <m/>
    <s v="MARIA GIRLANE GOMES DA SILVA"/>
    <d v="1978-06-18T00:00:00"/>
    <s v="Feminino"/>
    <s v="Sem Deficiência"/>
    <s v="SEVERINA ALEXANDRE BATISTA"/>
    <s v="EDNALDO GOMES DA SILVA"/>
    <x v="1"/>
    <s v="Branca"/>
  </r>
  <r>
    <n v="431502"/>
    <n v="4"/>
    <x v="11"/>
    <x v="11"/>
    <s v="CIEP GRACILIANO RAMOS"/>
    <s v="Municipal"/>
    <s v="Urbana"/>
    <n v="1622393"/>
    <n v="171"/>
    <x v="0"/>
    <s v="Regular"/>
    <s v="Noite"/>
    <n v="2022036000389"/>
    <m/>
    <s v="MARCO ANTÔNIO DA SILVA"/>
    <d v="1968-09-02T00:00:00"/>
    <s v="Masculino"/>
    <s v="Sem Deficiência"/>
    <s v="MARIA JOAQUIM DO NASCIMENTO"/>
    <s v="TERTULIANO DA SILVA FILHO"/>
    <x v="1"/>
    <s v="Parda"/>
  </r>
  <r>
    <n v="918508"/>
    <n v="9"/>
    <x v="36"/>
    <x v="36"/>
    <s v="CIEP DR. ERNESTO (CHE) GUEVARA"/>
    <s v="Municipal"/>
    <s v="Urbana"/>
    <n v="1618333"/>
    <n v="171"/>
    <x v="0"/>
    <s v="Regular"/>
    <s v="Noite"/>
    <n v="2023093251903"/>
    <m/>
    <s v="ÉRICA CONCEIÇÃO DA SILVA"/>
    <d v="1998-11-10T00:00:00"/>
    <s v="Feminino"/>
    <s v="Sem Deficiência"/>
    <s v="JOSÉ MANUEL DA SILVA"/>
    <s v="VERÔNICA MARIA DA CONCEIÇÃO"/>
    <x v="0"/>
    <s v="Preta"/>
  </r>
  <r>
    <n v="431003"/>
    <n v="4"/>
    <x v="10"/>
    <x v="10"/>
    <s v="EM MIGUEL GUSTAVO"/>
    <s v="Municipal"/>
    <s v="Urbana"/>
    <n v="1618614"/>
    <n v="171"/>
    <x v="0"/>
    <s v="Regular"/>
    <s v="Noite"/>
    <n v="2023032800851"/>
    <m/>
    <s v="IVONILTON ALVES COSTA"/>
    <d v="1971-05-24T00:00:00"/>
    <s v="Masculino"/>
    <s v="Sem Deficiência"/>
    <s v="FERNANDO PASSOS COSTA"/>
    <s v="VICENTINA ALVES COSTA"/>
    <x v="2"/>
    <s v="Parda"/>
  </r>
  <r>
    <n v="514009"/>
    <n v="5"/>
    <x v="108"/>
    <x v="108"/>
    <s v="EM MATO GROSSO"/>
    <s v="Municipal"/>
    <s v="Urbana"/>
    <n v="1609889"/>
    <n v="171"/>
    <x v="0"/>
    <s v="Regular"/>
    <s v="Manhã"/>
    <n v="2013025802081"/>
    <m/>
    <s v="MATHEUS CONCEIÇÃO JESUS DE FARIA"/>
    <d v="2006-03-17T00:00:00"/>
    <s v="Masculino"/>
    <s v=" Deficiência física"/>
    <s v="ALEXANDRE DA SILVA DE FARIA"/>
    <s v="ISABEL CRISTINA DE JESUS"/>
    <x v="0"/>
    <s v="Preta"/>
  </r>
  <r>
    <n v="312022"/>
    <n v="3"/>
    <x v="61"/>
    <x v="61"/>
    <s v="EM RUBENS BERARDO"/>
    <s v="Municipal"/>
    <s v="Urbana"/>
    <n v="1616254"/>
    <n v="171"/>
    <x v="0"/>
    <s v="Regular"/>
    <s v="Noite"/>
    <n v="2006019250559"/>
    <m/>
    <s v="LEONARDO CORRÊA DE SOUZA"/>
    <d v="1985-07-20T00:00:00"/>
    <s v="Masculino"/>
    <s v="Sem Deficiência"/>
    <s v="LEONE CORRÊA DE SOUZA"/>
    <s v="DILZA MARIA DE SOUZA CORRÊA"/>
    <x v="1"/>
    <s v="Parda"/>
  </r>
  <r>
    <n v="833031"/>
    <n v="8"/>
    <x v="21"/>
    <x v="21"/>
    <s v="EM TASSO DA SILVEIRA"/>
    <s v="Municipal"/>
    <s v="Urbana"/>
    <n v="1605926"/>
    <n v="171"/>
    <x v="0"/>
    <s v="Regular"/>
    <s v="Noite"/>
    <n v="2001078600934"/>
    <m/>
    <s v="JULIENE REGINA NASCIMENTO DOS SANTOS"/>
    <d v="1994-07-27T00:00:00"/>
    <s v="Feminino"/>
    <s v="Sem Deficiência"/>
    <s v="JULIO CESAR DOS SANTOS"/>
    <s v="KATIA REGINA SOUZA DO NASCIMENTO"/>
    <x v="0"/>
    <s v="Parda"/>
  </r>
  <r>
    <n v="430701"/>
    <n v="4"/>
    <x v="19"/>
    <x v="19"/>
    <s v="CENTRO DE EDUCAÇÃO DE JOVENS E ADULTOS CEJA - MARÉ"/>
    <s v="Municipal"/>
    <s v="Urbana"/>
    <n v="1616764"/>
    <n v="271"/>
    <x v="0"/>
    <s v="Regular"/>
    <s v="Manhã"/>
    <n v="2022143650280"/>
    <m/>
    <s v="MARLIETE RODRIGUES ARAÚJO"/>
    <d v="1974-03-04T00:00:00"/>
    <s v="Feminino"/>
    <s v="Sem Deficiência"/>
    <s v="MANOEL ALVES ARAÚJO"/>
    <s v="MARIA DAS GRAÇAS RODRIGUES ARAÚJO"/>
    <x v="0"/>
    <s v="Parda"/>
  </r>
  <r>
    <n v="716205"/>
    <n v="7"/>
    <x v="76"/>
    <x v="76"/>
    <s v="CIEP RUBENS PAIVA"/>
    <s v="Municipal"/>
    <s v="Urbana"/>
    <n v="1613253"/>
    <n v="171"/>
    <x v="0"/>
    <s v="Regular"/>
    <s v="Noite"/>
    <n v="2016066100352"/>
    <m/>
    <s v="CICERA FERREIRA TEODORIO"/>
    <d v="1965-02-13T00:00:00"/>
    <s v="Feminino"/>
    <s v="Sem Deficiência"/>
    <s v="GERALDA FERREIRA DO NASCIMENTO"/>
    <s v="ANTONIO JOÃO TEODORIO"/>
    <x v="1"/>
    <s v="Parda"/>
  </r>
  <r>
    <n v="431502"/>
    <n v="4"/>
    <x v="11"/>
    <x v="11"/>
    <s v="CIEP GRACILIANO RAMOS"/>
    <s v="Municipal"/>
    <s v="Urbana"/>
    <n v="1622393"/>
    <n v="171"/>
    <x v="0"/>
    <s v="Regular"/>
    <s v="Noite"/>
    <n v="2011036002289"/>
    <m/>
    <s v="FRANCISCA VIEIRA DE ANDRADE"/>
    <d v="1965-08-16T00:00:00"/>
    <s v="Feminino"/>
    <s v="Sem Deficiência"/>
    <s v="FRANCISCO VIEIRA DA COSTA"/>
    <s v="FRANCISCA ISABEL DE ANDRADE"/>
    <x v="1"/>
    <s v="Branca"/>
  </r>
  <r>
    <n v="431502"/>
    <n v="4"/>
    <x v="11"/>
    <x v="11"/>
    <s v="CIEP GRACILIANO RAMOS"/>
    <s v="Municipal"/>
    <s v="Urbana"/>
    <n v="1622393"/>
    <n v="171"/>
    <x v="0"/>
    <s v="Regular"/>
    <s v="Noite"/>
    <n v="2009036001515"/>
    <m/>
    <s v="MARIA DO SOCORRO GOMES DA SILVA"/>
    <d v="1968-03-17T00:00:00"/>
    <s v="Feminino"/>
    <s v="Sem Deficiência"/>
    <s v="JOAQUIM GOMES DA SILVA"/>
    <s v="LUZIA GONÇALO DE LIMA"/>
    <x v="2"/>
    <s v="Branca"/>
  </r>
  <r>
    <n v="918508"/>
    <n v="9"/>
    <x v="36"/>
    <x v="36"/>
    <s v="CIEP DR. ERNESTO (CHE) GUEVARA"/>
    <s v="Municipal"/>
    <s v="Urbana"/>
    <n v="1618333"/>
    <n v="171"/>
    <x v="0"/>
    <s v="Regular"/>
    <s v="Noite"/>
    <n v="2023093200845"/>
    <m/>
    <s v="ANTONIO CARLOS BEZERRA DE SOUZA"/>
    <d v="1980-11-13T00:00:00"/>
    <s v="Masculino"/>
    <s v="Sem Deficiência"/>
    <s v="SEVERINO CARLOS DE SOUZA"/>
    <s v="MARLENE BEZERRA DE SOUZA"/>
    <x v="1"/>
    <s v="Branca"/>
  </r>
  <r>
    <n v="430701"/>
    <n v="4"/>
    <x v="19"/>
    <x v="19"/>
    <s v="CENTRO DE EDUCAÇÃO DE JOVENS E ADULTOS CEJA - MARÉ"/>
    <s v="Municipal"/>
    <s v="Urbana"/>
    <n v="1616767"/>
    <n v="274"/>
    <x v="0"/>
    <s v="Regular"/>
    <s v="Noite"/>
    <n v="2023143650580"/>
    <m/>
    <s v="JOAQUIM CAMELO FILHO"/>
    <d v="1974-12-30T00:00:00"/>
    <s v="Masculino"/>
    <s v="Sem Deficiência"/>
    <s v="EDITE PEREIRA CAMELO"/>
    <s v="JOAQUIM CAMELO PINTO"/>
    <x v="0"/>
    <s v="Branca"/>
  </r>
  <r>
    <n v="724502"/>
    <n v="7"/>
    <x v="52"/>
    <x v="52"/>
    <s v="CIEP MARGARET MEE"/>
    <s v="Municipal"/>
    <s v="Urbana"/>
    <n v="1617118"/>
    <n v="171"/>
    <x v="0"/>
    <s v="Regular"/>
    <s v="Noite"/>
    <n v="2001069402858"/>
    <m/>
    <s v="GERSON FERREIRA DA SILVA"/>
    <d v="1981-10-22T00:00:00"/>
    <s v="Masculino"/>
    <s v="Sem Deficiência"/>
    <s v="GERALDO FERREIRA DA SILVA"/>
    <s v="CREUSA MARIA RIBEIRO FERREIRA"/>
    <x v="0"/>
    <s v="Preta"/>
  </r>
  <r>
    <n v="206502"/>
    <n v="2"/>
    <x v="71"/>
    <x v="71"/>
    <s v="CIEP NAÇÃO RUBRO NEGRA"/>
    <s v="Municipal"/>
    <s v="Urbana"/>
    <n v="1623101"/>
    <n v="171"/>
    <x v="0"/>
    <s v="Regular"/>
    <s v="Noite"/>
    <n v="2023011251157"/>
    <m/>
    <s v="JOSÉ ADAILSON DA SILVA ALVES"/>
    <d v="1985-12-07T00:00:00"/>
    <s v="Masculino"/>
    <s v="Sem Deficiência"/>
    <s v="FRANCISCA DA SILVA ALVES"/>
    <s v="JOSÉ SEVERINO ALVES"/>
    <x v="0"/>
    <s v="Parda"/>
  </r>
  <r>
    <n v="514009"/>
    <n v="5"/>
    <x v="108"/>
    <x v="108"/>
    <s v="EM MATO GROSSO"/>
    <s v="Municipal"/>
    <s v="Urbana"/>
    <n v="1609889"/>
    <n v="171"/>
    <x v="0"/>
    <s v="Regular"/>
    <s v="Manhã"/>
    <n v="2021050000091"/>
    <m/>
    <s v="ANA CLARA FELIX SALDANHA"/>
    <d v="2005-09-10T00:00:00"/>
    <s v="Feminino"/>
    <s v=" Deficiência intelectual"/>
    <s v="ANDERSON FERREIRA SALDANHA"/>
    <s v="ADRIANA MARIA DOS SANTOS FELIX"/>
    <x v="0"/>
    <s v="Branca"/>
  </r>
  <r>
    <n v="313051"/>
    <n v="3"/>
    <x v="60"/>
    <x v="60"/>
    <s v="EM ALAGOAS"/>
    <s v="Municipal"/>
    <s v="Urbana"/>
    <n v="1618845"/>
    <n v="171"/>
    <x v="0"/>
    <s v="Regular"/>
    <s v="Noite"/>
    <n v="2015026500301"/>
    <m/>
    <s v="DORILENE LOIOLA PEREIRA"/>
    <d v="1984-01-24T00:00:00"/>
    <s v="Feminino"/>
    <s v="Sem Deficiência"/>
    <s v="LUIZ ALVES PEREIRA"/>
    <s v="TEREZINHA RODRIGUES LOIOLA"/>
    <x v="0"/>
    <s v="Não declarada"/>
  </r>
  <r>
    <n v="1202701"/>
    <n v="12"/>
    <x v="91"/>
    <x v="91"/>
    <s v="CREJA - CENTRO MUNICIPAL DE REFERÊNCIA DE EDUCAÇÃO DE JOVENS E ADULTOS"/>
    <s v="Municipal"/>
    <s v="Urbana"/>
    <n v="1614120"/>
    <n v="273"/>
    <x v="0"/>
    <s v="Regular"/>
    <s v="Noite"/>
    <n v="2018126300162"/>
    <m/>
    <s v="NEUSVALDO DE LUIZ DOS SANTOS"/>
    <d v="1975-07-10T00:00:00"/>
    <s v="Masculino"/>
    <s v="Sem Deficiência"/>
    <s v="JOSÉ LUIZ DOS SANTOS"/>
    <s v="MARIA BARBOSA DOS SANTOS"/>
    <x v="1"/>
    <s v="Branc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07063100328"/>
    <m/>
    <s v="MARIANE DA SILVA MACHADO"/>
    <d v="2002-10-18T00:00:00"/>
    <s v="Feminino"/>
    <s v=" Deficiência intelectual"/>
    <s v="GILDO FERREIRA MACHADO"/>
    <s v="ADRIANA MORAIS DA SILVA"/>
    <x v="0"/>
    <s v="Parda"/>
  </r>
  <r>
    <n v="625018"/>
    <n v="6"/>
    <x v="55"/>
    <x v="55"/>
    <s v="EM COMANDANTE ARNALDO VARELLA"/>
    <s v="Municipal"/>
    <s v="Urbana"/>
    <n v="1602861"/>
    <n v="171"/>
    <x v="0"/>
    <s v="Regular"/>
    <s v="Noite"/>
    <n v="2023056100034"/>
    <m/>
    <s v="ELIAS PEREIRA SANTOS"/>
    <d v="1948-06-01T00:00:00"/>
    <s v="Masculino"/>
    <s v="Sem Deficiência"/>
    <s v="MARCELO PEREIRA SANTOS"/>
    <s v="JOSINA ALVES DOS SANTOS"/>
    <x v="0"/>
    <s v="Parda"/>
  </r>
  <r>
    <n v="204012"/>
    <n v="2"/>
    <x v="65"/>
    <x v="65"/>
    <s v="EM MÉXICO"/>
    <s v="Municipal"/>
    <s v="Urbana"/>
    <n v="1613275"/>
    <n v="171"/>
    <x v="0"/>
    <s v="Regular"/>
    <s v="Noite"/>
    <n v="2021006500318"/>
    <m/>
    <s v="ROSANGELA SOARES DOS SANTOS"/>
    <d v="1965-05-12T00:00:00"/>
    <s v="Feminino"/>
    <s v="Sem Deficiência"/>
    <s v="JOSÉ DOS SANTOS"/>
    <s v="DJANIRA ARTUR SOARES"/>
    <x v="0"/>
    <s v="Parda"/>
  </r>
  <r>
    <n v="716203"/>
    <n v="7"/>
    <x v="26"/>
    <x v="26"/>
    <s v="CIEP PROFESSOR LAURO DE OLIVEIRA LIMA"/>
    <s v="Municipal"/>
    <s v="Urbana"/>
    <n v="1619780"/>
    <n v="172"/>
    <x v="0"/>
    <s v="Regular"/>
    <s v="Noite"/>
    <n v="2023065900633"/>
    <m/>
    <s v="ANTONIO FRANCISCO DA SILVA"/>
    <d v="1972-03-17T00:00:00"/>
    <s v="Masculino"/>
    <s v="Sem Deficiência"/>
    <s v="FRANCISCO ANTONIO DA SILVA"/>
    <s v="MARIA DA GLORIA ALVES DE SOUSA"/>
    <x v="0"/>
    <s v="Branca"/>
  </r>
  <r>
    <n v="209003"/>
    <n v="2"/>
    <x v="74"/>
    <x v="74"/>
    <s v="EM FRANCISCO DE CASTRO"/>
    <s v="Municipal"/>
    <s v="Urbana"/>
    <n v="1616217"/>
    <n v="172"/>
    <x v="0"/>
    <s v="Regular"/>
    <s v="Tarde"/>
    <n v="2000056504161"/>
    <m/>
    <s v="LEANDRO DE BELÇO SILVA"/>
    <d v="1989-03-09T00:00:00"/>
    <s v="Masculino"/>
    <s v="Sem Deficiência"/>
    <s v="CARLOS HENRIQUE DE CARVALHO SILVA"/>
    <s v="ANA CARLA DE BELÇO SILVA"/>
    <x v="0"/>
    <s v="Parda"/>
  </r>
  <r>
    <n v="205003"/>
    <n v="2"/>
    <x v="51"/>
    <x v="51"/>
    <s v="EM DOUTOR CÍCERO PENNA"/>
    <s v="Municipal"/>
    <s v="Urbana"/>
    <n v="1623055"/>
    <n v="174"/>
    <x v="0"/>
    <s v="Regular"/>
    <s v="Noite"/>
    <n v="2023007800249"/>
    <m/>
    <s v="MARIA DE JESUS BERNARDO DA SILVA FREITAS"/>
    <d v="1958-06-25T00:00:00"/>
    <s v="Feminino"/>
    <s v="Sem Deficiência"/>
    <s v="ANTONIO DA SILVA"/>
    <s v="RAIMUNDA CORDEIRO DE OLIVEIRA"/>
    <x v="0"/>
    <s v="Parda"/>
  </r>
  <r>
    <n v="205003"/>
    <n v="2"/>
    <x v="51"/>
    <x v="51"/>
    <s v="EM DOUTOR CÍCERO PENNA"/>
    <s v="Municipal"/>
    <s v="Urbana"/>
    <n v="1623054"/>
    <n v="173"/>
    <x v="0"/>
    <s v="Regular"/>
    <s v="Noite"/>
    <n v="2023007800214"/>
    <m/>
    <s v="JOSINETE BARROS ALBINO NASCIMENTO"/>
    <d v="1972-06-02T00:00:00"/>
    <s v="Feminino"/>
    <s v="Sem Deficiência"/>
    <s v="MANOEL ALBINO MARINHO"/>
    <s v="MARIA EUDETE BARROS"/>
    <x v="0"/>
    <s v="Branca"/>
  </r>
  <r>
    <n v="1019207"/>
    <n v="10"/>
    <x v="88"/>
    <x v="88"/>
    <s v="CIEP DEPUTADO ULYSSES GUIMARÃES"/>
    <s v="Municipal"/>
    <s v="Urbana"/>
    <n v="1617911"/>
    <n v="172"/>
    <x v="0"/>
    <s v="Regular"/>
    <s v="Noite"/>
    <n v="2023100500586"/>
    <m/>
    <s v="MARIA CARDOSO DE SOUTO"/>
    <d v="1960-10-19T00:00:00"/>
    <s v="Feminino"/>
    <s v="Sem Deficiência"/>
    <s v="ANTONIO JOSE DE SOUTO"/>
    <s v="IRACI CARDOSO DE SOUTO"/>
    <x v="2"/>
    <s v="Parda"/>
  </r>
  <r>
    <n v="625701"/>
    <n v="6"/>
    <x v="101"/>
    <x v="101"/>
    <s v="CENTRO DE EDUCAÇÃO DE JOVENS E ADULTOS CEJA - ACARI"/>
    <s v="Municipal"/>
    <s v="Urbana"/>
    <n v="1608507"/>
    <n v="271"/>
    <x v="0"/>
    <s v="Regular"/>
    <s v="Manhã"/>
    <n v="2008077903370"/>
    <m/>
    <s v="CELIA DA SILVA"/>
    <d v="1950-08-05T00:00:00"/>
    <s v="Feminino"/>
    <s v="Sem Deficiência"/>
    <s v="GERALDO AUGUSTO DA SILVA"/>
    <s v="LAURA CUSTODIA DA SILVA"/>
    <x v="0"/>
    <s v="Parda"/>
  </r>
  <r>
    <n v="313002"/>
    <n v="3"/>
    <x v="33"/>
    <x v="33"/>
    <s v="EM JOSÉ VERÍSSIMO"/>
    <s v="Municipal"/>
    <s v="Urbana"/>
    <n v="1618992"/>
    <n v="171"/>
    <x v="0"/>
    <s v="Regular"/>
    <s v="Manhã"/>
    <n v="2023021600146"/>
    <m/>
    <s v="ESTELA MESSIAS FERREIRA DA SILVA "/>
    <d v="2000-08-18T00:00:00"/>
    <s v="Feminino"/>
    <s v="Sem Deficiência"/>
    <s v="EDUARDO FERREIRA DA SILVA"/>
    <s v="ANDRÉIA CRISTINA MESSIAS ALVES"/>
    <x v="0"/>
    <s v="Pard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21106250569"/>
    <m/>
    <s v="ADRIANA FERREIRA DE OLIVEIRA"/>
    <d v="1974-08-11T00:00:00"/>
    <s v="Feminino"/>
    <s v="Sem Deficiência"/>
    <s v="FRANCISCO JOSÉ FERREIRA"/>
    <s v="RITA TEIXEIRA FERREIRA"/>
    <x v="0"/>
    <s v="Parda"/>
  </r>
  <r>
    <n v="724026"/>
    <n v="7"/>
    <x v="16"/>
    <x v="16"/>
    <s v="EM EMBAIXADOR ÍTALO ZAPPA"/>
    <s v="Municipal"/>
    <s v="Urbana"/>
    <n v="1620406"/>
    <n v="171"/>
    <x v="0"/>
    <s v="Regular"/>
    <s v="Noite"/>
    <n v="2021103501188"/>
    <m/>
    <s v="MARLUCE OTÁVIO DA SILVA"/>
    <d v="1963-12-13T00:00:00"/>
    <s v="Feminino"/>
    <s v="Sem Deficiência"/>
    <s v="JOSÉ JUSTO DA SILVA"/>
    <s v="BENICIA LUCILA DA SILVA"/>
    <x v="0"/>
    <s v="Parda"/>
  </r>
  <r>
    <n v="205003"/>
    <n v="2"/>
    <x v="51"/>
    <x v="51"/>
    <s v="EM DOUTOR CÍCERO PENNA"/>
    <s v="Municipal"/>
    <s v="Urbana"/>
    <n v="1623054"/>
    <n v="173"/>
    <x v="0"/>
    <s v="Regular"/>
    <s v="Noite"/>
    <n v="2023007851706"/>
    <m/>
    <s v="SEVERINA DOS SANTOS BORGES"/>
    <d v="1961-09-29T00:00:00"/>
    <s v="Feminino"/>
    <s v="Sem Deficiência"/>
    <s v="MIGUEL LINDOLFO CALISTO"/>
    <s v="JOSEFA ALZIRA DOS SANTOS CALISTO"/>
    <x v="0"/>
    <s v="Branc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06104401094"/>
    <m/>
    <s v="MATHEUS DE OLIVEIRA SILVINO"/>
    <d v="2000-09-18T00:00:00"/>
    <s v="Masculino"/>
    <s v=" Deficiência intelectual"/>
    <s v="JOSÉ MESSIAS DE FIGUEIREDO SILVINO"/>
    <s v="VANIA CRISTINA DE OLIVEIRA"/>
    <x v="0"/>
    <s v="Parda"/>
  </r>
  <r>
    <n v="724026"/>
    <n v="7"/>
    <x v="16"/>
    <x v="16"/>
    <s v="EM EMBAIXADOR ÍTALO ZAPPA"/>
    <s v="Municipal"/>
    <s v="Urbana"/>
    <n v="1620406"/>
    <n v="171"/>
    <x v="0"/>
    <s v="Regular"/>
    <s v="Noite"/>
    <n v="2019103500813"/>
    <m/>
    <s v="MARIA DE ARAUJO SILVA"/>
    <d v="1974-07-18T00:00:00"/>
    <s v="Feminino"/>
    <s v="Sem Deficiência"/>
    <s v="MARLENE MONTEIRO DA ILVA"/>
    <s v="JANUARIO CIRIACO DE ARAUJO"/>
    <x v="0"/>
    <s v="Não declarada"/>
  </r>
  <r>
    <n v="724502"/>
    <n v="7"/>
    <x v="52"/>
    <x v="52"/>
    <s v="CIEP MARGARET MEE"/>
    <s v="Municipal"/>
    <s v="Urbana"/>
    <n v="1617118"/>
    <n v="171"/>
    <x v="0"/>
    <s v="Regular"/>
    <s v="Noite"/>
    <n v="2011069250044"/>
    <m/>
    <s v="GABRIEL DIAS GOMES"/>
    <d v="2006-02-23T00:00:00"/>
    <s v="Masculino"/>
    <s v="Sem Deficiência"/>
    <s v="ADRIENE CRISTINA DIAS AMORIM"/>
    <s v="HOSANO GOMES PIO"/>
    <x v="0"/>
    <s v="Branca"/>
  </r>
  <r>
    <n v="312022"/>
    <n v="3"/>
    <x v="61"/>
    <x v="61"/>
    <s v="EM RUBENS BERARDO"/>
    <s v="Municipal"/>
    <s v="Urbana"/>
    <n v="1616255"/>
    <n v="172"/>
    <x v="0"/>
    <s v="Regular"/>
    <s v="Noite"/>
    <n v="2023019250800"/>
    <m/>
    <s v="SILVIA VIEIRA DE CARVALHO"/>
    <d v="1958-06-18T00:00:00"/>
    <s v="Feminino"/>
    <s v="Sem Deficiência"/>
    <s v="IVANY VIEIRA DE CARVALHO"/>
    <s v="MARCELO VIEIRA DE CARVALHO"/>
    <x v="0"/>
    <s v="Parda"/>
  </r>
  <r>
    <n v="1019047"/>
    <n v="10"/>
    <x v="50"/>
    <x v="50"/>
    <s v="EM JOAQUIM DA SILVA GOMES"/>
    <s v="Municipal"/>
    <s v="Urbana"/>
    <n v="1598925"/>
    <n v="171"/>
    <x v="0"/>
    <s v="Regular"/>
    <s v="Noite"/>
    <n v="2023098700447"/>
    <m/>
    <s v="MARINA GINO DOS SANTOS "/>
    <d v="1957-05-26T00:00:00"/>
    <s v="Feminino"/>
    <s v="Sem Deficiência"/>
    <s v="SEBASTIÃO GINO BENTO"/>
    <s v="MARIA ANNA PEREIRA GINO"/>
    <x v="2"/>
    <s v="Preta"/>
  </r>
  <r>
    <n v="227004"/>
    <n v="2"/>
    <x v="77"/>
    <x v="77"/>
    <s v="EM RINALDO DE LAMARE"/>
    <s v="Municipal"/>
    <s v="Urbana"/>
    <n v="1599198"/>
    <n v="172"/>
    <x v="0"/>
    <s v="Regular"/>
    <s v="Noite"/>
    <n v="2023126402191"/>
    <m/>
    <s v="ANTONIA D'ARC DA SILVA BEZERRA"/>
    <d v="1970-07-30T00:00:00"/>
    <s v="Feminino"/>
    <s v="Sem Deficiência"/>
    <s v="JOSÉ MATOS BEZERRA "/>
    <s v="ROLENA BARROS DA SILVA "/>
    <x v="0"/>
    <s v="Parda"/>
  </r>
  <r>
    <n v="625018"/>
    <n v="6"/>
    <x v="55"/>
    <x v="55"/>
    <s v="EM COMANDANTE ARNALDO VARELLA"/>
    <s v="Municipal"/>
    <s v="Urbana"/>
    <n v="1602861"/>
    <n v="171"/>
    <x v="0"/>
    <s v="Regular"/>
    <s v="Noite"/>
    <n v="2022056100176"/>
    <m/>
    <s v="MARIA JOSÉ PEREIRA"/>
    <d v="1978-10-14T00:00:00"/>
    <s v="Feminino"/>
    <s v="Sem Deficiência"/>
    <s v="SEVERINO PEREIRA"/>
    <s v="MARIA FRANCISCA DA CONCEIÇÃO"/>
    <x v="0"/>
    <s v="Parda"/>
  </r>
  <r>
    <n v="716211"/>
    <n v="7"/>
    <x v="32"/>
    <x v="32"/>
    <s v="CIEP COMPOSITOR DONGA"/>
    <s v="Municipal"/>
    <s v="Urbana"/>
    <n v="1619507"/>
    <n v="171"/>
    <x v="0"/>
    <s v="Regular"/>
    <s v="Noite"/>
    <n v="2013066701751"/>
    <m/>
    <s v="KAUÃ SANDIM ALEXANDRE"/>
    <d v="2007-04-04T00:00:00"/>
    <s v="Masculino"/>
    <s v="Sem Deficiência"/>
    <s v="JOSÉ CARLOS ALEXANDRE"/>
    <s v="SANDRA REGINA DA SILVA SANDIM"/>
    <x v="0"/>
    <s v="Parda"/>
  </r>
  <r>
    <n v="410018"/>
    <n v="4"/>
    <x v="87"/>
    <x v="87"/>
    <s v="EM BERLIM"/>
    <s v="Municipal"/>
    <s v="Urbana"/>
    <n v="1613811"/>
    <n v="171"/>
    <x v="0"/>
    <s v="Regular"/>
    <s v="Noite"/>
    <n v="2021029100448"/>
    <m/>
    <s v="ESTEFANY SANT'ANA VALVERDE DA SILVA"/>
    <d v="2002-01-08T00:00:00"/>
    <s v="Feminino"/>
    <s v="Sem Deficiência"/>
    <s v="ALESSANDRO MOREIRA DA SILVA"/>
    <s v="ALESSANDRA SANT'ANA VALVERDE"/>
    <x v="0"/>
    <s v="Sem Informação"/>
  </r>
  <r>
    <n v="515020"/>
    <n v="5"/>
    <x v="86"/>
    <x v="86"/>
    <s v="EM WALDEMAR FALCÃO"/>
    <s v="Municipal"/>
    <s v="Urbana"/>
    <n v="1610967"/>
    <n v="171"/>
    <x v="0"/>
    <s v="Regular"/>
    <s v="Noite"/>
    <n v="2020046500060"/>
    <m/>
    <s v="ROSIMERY VIEIRA DE MORAIS"/>
    <d v="1973-09-07T00:00:00"/>
    <s v="Feminino"/>
    <s v="Sem Deficiência"/>
    <s v="ISAAC VIEIRA  DE MORAIS"/>
    <s v="LUZIA VIEIRA DA CONCEIÇÃO VILLAÇA"/>
    <x v="1"/>
    <s v="Não declarada"/>
  </r>
  <r>
    <n v="430701"/>
    <n v="4"/>
    <x v="19"/>
    <x v="19"/>
    <s v="CENTRO DE EDUCAÇÃO DE JOVENS E ADULTOS CEJA - MARÉ"/>
    <s v="Municipal"/>
    <s v="Urbana"/>
    <n v="1616765"/>
    <n v="272"/>
    <x v="0"/>
    <s v="Regular"/>
    <s v="Manhã"/>
    <n v="2022143600274"/>
    <m/>
    <s v="RUBINELSON AFONSO DO  NASCIMENTO"/>
    <d v="1977-06-01T00:00:00"/>
    <s v="Feminino"/>
    <s v="Sem Deficiência"/>
    <s v="NÃO DECLARADA"/>
    <s v="GENY CONCEIÇÃO DO NASCIMENTO"/>
    <x v="0"/>
    <s v="Parda"/>
  </r>
  <r>
    <n v="724026"/>
    <n v="7"/>
    <x v="16"/>
    <x v="16"/>
    <s v="EM EMBAIXADOR ÍTALO ZAPPA"/>
    <s v="Municipal"/>
    <s v="Urbana"/>
    <n v="1620406"/>
    <n v="171"/>
    <x v="0"/>
    <s v="Regular"/>
    <s v="Noite"/>
    <n v="2018103500483"/>
    <m/>
    <s v="ANITA CIRINO DOS SANTOS"/>
    <d v="1956-04-17T00:00:00"/>
    <s v="Feminino"/>
    <s v="Sem Deficiência"/>
    <s v="SANTOS CIRINO DOS SANTOS"/>
    <s v="ADELINA VIEIRA"/>
    <x v="0"/>
    <s v="Parda"/>
  </r>
  <r>
    <n v="716211"/>
    <n v="7"/>
    <x v="32"/>
    <x v="32"/>
    <s v="CIEP COMPOSITOR DONGA"/>
    <s v="Municipal"/>
    <s v="Urbana"/>
    <n v="1619507"/>
    <n v="171"/>
    <x v="0"/>
    <s v="Regular"/>
    <s v="Noite"/>
    <n v="2023066701553"/>
    <m/>
    <s v="CARMEN LUCIA DOS SANTOS MARINS"/>
    <d v="1955-11-27T00:00:00"/>
    <s v="Feminino"/>
    <s v="Sem Deficiência"/>
    <s v="WALDEMIRO JOSÉ DOS SANTOS"/>
    <s v="MARIA BENJAMIN GOMES DA SILVA"/>
    <x v="2"/>
    <s v="Não declarada"/>
  </r>
  <r>
    <n v="431502"/>
    <n v="4"/>
    <x v="11"/>
    <x v="11"/>
    <s v="CIEP GRACILIANO RAMOS"/>
    <s v="Municipal"/>
    <s v="Urbana"/>
    <n v="1622394"/>
    <n v="172"/>
    <x v="0"/>
    <s v="Regular"/>
    <s v="Noite"/>
    <n v="2008036003382"/>
    <m/>
    <s v="FRANCISCO DE ASSIS SILVA"/>
    <d v="1964-07-06T00:00:00"/>
    <s v="Masculino"/>
    <s v="Sem Deficiência"/>
    <s v="SEVERINO GALDINO DA SILVA"/>
    <s v="JOAQUINA LUCINDA DE ARAUJO SILVA"/>
    <x v="1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22012400123"/>
    <m/>
    <s v="ANTONIO DA SILVA"/>
    <d v="1981-06-03T00:00:00"/>
    <s v="Masculino"/>
    <s v="Sem Deficiência"/>
    <s v="FRANCISCO MIGUEL DA SILVA"/>
    <s v="FRANCISCA SEVERINA DA SILVA"/>
    <x v="1"/>
    <s v="Branca"/>
  </r>
  <r>
    <n v="833031"/>
    <n v="8"/>
    <x v="21"/>
    <x v="21"/>
    <s v="EM TASSO DA SILVEIRA"/>
    <s v="Municipal"/>
    <s v="Urbana"/>
    <n v="1605926"/>
    <n v="171"/>
    <x v="0"/>
    <s v="Regular"/>
    <s v="Noite"/>
    <n v="2007081402691"/>
    <m/>
    <s v="STEPHANNY DE LUCENA SILVA"/>
    <d v="2000-09-18T00:00:00"/>
    <s v="Feminino"/>
    <s v=" Deficiência intelectual"/>
    <s v="JOSÉ TENORIO DA SILVA"/>
    <s v="MARIA CELIA DE LUCENA SILVA"/>
    <x v="0"/>
    <s v="Branca"/>
  </r>
  <r>
    <n v="1120502"/>
    <n v="11"/>
    <x v="3"/>
    <x v="3"/>
    <s v="CIEP JOÃO MANGABEIRA"/>
    <s v="Municipal"/>
    <s v="Urbana"/>
    <n v="1604964"/>
    <n v="171"/>
    <x v="0"/>
    <s v="Regular"/>
    <s v="Noite"/>
    <n v="2019039300243"/>
    <m/>
    <s v="MARIA DO CARMO MAIA FERREIRA "/>
    <d v="1964-07-08T00:00:00"/>
    <s v="Feminino"/>
    <s v="Sem Deficiência"/>
    <s v="MARA FRANCISCA DE OLIVEIRA "/>
    <s v="ARISTON MAIA FERREIRA "/>
    <x v="0"/>
    <s v="Branca"/>
  </r>
  <r>
    <n v="1019031"/>
    <n v="10"/>
    <x v="20"/>
    <x v="20"/>
    <s v="EM MARECHAL PEDRO CAVALCANTI"/>
    <s v="Municipal"/>
    <s v="Urbana"/>
    <n v="1609533"/>
    <n v="171"/>
    <x v="0"/>
    <s v="Regular"/>
    <s v="Noite"/>
    <n v="2023097100209"/>
    <m/>
    <s v="VANIA CALDEIRA BATISTA"/>
    <d v="1968-07-04T00:00:00"/>
    <s v="Feminino"/>
    <s v="Sem Deficiência"/>
    <s v="HELENA MARIA CALDEIRA BAPTISTA"/>
    <s v="JOSÉ BAPTISTA"/>
    <x v="0"/>
    <s v="Parda"/>
  </r>
  <r>
    <n v="918201"/>
    <n v="9"/>
    <x v="23"/>
    <x v="23"/>
    <s v="CIEP ENGENHEIRO WAGNER GASPAR EMERY"/>
    <s v="Municipal"/>
    <s v="Urbana"/>
    <n v="1614209"/>
    <n v="171"/>
    <x v="0"/>
    <s v="Regular"/>
    <s v="Noite"/>
    <n v="2022092400273"/>
    <m/>
    <s v="DAMIANA GOMES NASCIMENTO DE SOUZA"/>
    <d v="1956-07-26T00:00:00"/>
    <s v="Feminino"/>
    <s v="Sem Deficiência"/>
    <s v="IDALINA MARIA DE JESUS"/>
    <s v="FRANCISCO GOMES NASCIMENTO"/>
    <x v="0"/>
    <s v="Parda"/>
  </r>
  <r>
    <n v="625701"/>
    <n v="6"/>
    <x v="101"/>
    <x v="101"/>
    <s v="CENTRO DE EDUCAÇÃO DE JOVENS E ADULTOS CEJA - ACARI"/>
    <s v="Municipal"/>
    <s v="Urbana"/>
    <n v="1608510"/>
    <n v="273"/>
    <x v="0"/>
    <s v="Regular"/>
    <s v="Noite"/>
    <n v="2014054800323"/>
    <m/>
    <s v="ANDREIA MARIA SOARES"/>
    <d v="1970-05-05T00:00:00"/>
    <s v="Feminino"/>
    <s v="Sem Deficiência"/>
    <s v="NÃO DECLARADO"/>
    <s v="MARIA APARECIDA SOARES"/>
    <x v="0"/>
    <s v="Parda"/>
  </r>
  <r>
    <n v="430201"/>
    <n v="4"/>
    <x v="0"/>
    <x v="0"/>
    <s v="CIEP MINISTRO GUSTAVO CAPANEMA"/>
    <s v="Municipal"/>
    <s v="Urbana"/>
    <n v="1612597"/>
    <n v="171"/>
    <x v="0"/>
    <s v="Regular"/>
    <s v="Noite"/>
    <n v="2007039650054"/>
    <m/>
    <s v="ANDERSON DAVI DOS SANTOS LIMA"/>
    <d v="1995-05-20T00:00:00"/>
    <s v="Masculino"/>
    <s v=" Deficiência intelectual"/>
    <s v="FRANCISCO ANSELMO FERREIRA LIMA"/>
    <s v="LUZIA MARIA DOS SANTOS LIMA"/>
    <x v="0"/>
    <s v="Não declarada"/>
  </r>
  <r>
    <n v="102007"/>
    <n v="1"/>
    <x v="47"/>
    <x v="47"/>
    <s v="EM ORLANDO VILLAS BOAS"/>
    <s v="Municipal"/>
    <s v="Urbana"/>
    <n v="1600131"/>
    <n v="173"/>
    <x v="0"/>
    <s v="Regular"/>
    <s v="Noite"/>
    <n v="2023125450931"/>
    <m/>
    <s v="ARIMATEIA DE SOUSA"/>
    <d v="1977-09-09T00:00:00"/>
    <s v="Masculino"/>
    <s v="Sem Deficiência"/>
    <s v="JOSÉ FRANCISCO DE SOUSA"/>
    <s v="SEVERINA SOARES DA SILVA"/>
    <x v="0"/>
    <s v="Preta"/>
  </r>
  <r>
    <n v="918203"/>
    <n v="9"/>
    <x v="34"/>
    <x v="34"/>
    <s v="CIEP CLEMENTINA DE JESUS"/>
    <s v="Municipal"/>
    <s v="Urbana"/>
    <n v="1601815"/>
    <n v="171"/>
    <x v="0"/>
    <s v="Regular"/>
    <s v="Noite"/>
    <n v="2019092980300"/>
    <m/>
    <s v="MARIA DAS GRAÇAS LIMA DE SOUZA"/>
    <d v="1953-07-04T00:00:00"/>
    <s v="Feminino"/>
    <s v=" Deficiência física"/>
    <s v="FERNANDO FRANCISCO LIMA"/>
    <s v="MARIA SANTIAGO LIMA"/>
    <x v="0"/>
    <s v="Preta"/>
  </r>
  <r>
    <n v="430015"/>
    <n v="4"/>
    <x v="94"/>
    <x v="94"/>
    <s v="EM ERPÍDIO CABRAL DE SOUZA (ÍNDIO DA MARÉ)"/>
    <s v="Municipal"/>
    <s v="Urbana"/>
    <n v="1604654"/>
    <n v="171"/>
    <x v="0"/>
    <s v="Regular"/>
    <s v="Manhã"/>
    <n v="2010040850584"/>
    <m/>
    <s v="VITOR SEBASTIAO DA SILVA HERCULANO"/>
    <d v="2004-08-16T00:00:00"/>
    <s v="Masculino"/>
    <s v="Sem Deficiência"/>
    <s v="LUIS MARCOS MARCELINO HERCULANO"/>
    <s v="CLAUDIA MARIA DA SILVA"/>
    <x v="0"/>
    <s v="Parda"/>
  </r>
  <r>
    <n v="312022"/>
    <n v="3"/>
    <x v="61"/>
    <x v="61"/>
    <s v="EM RUBENS BERARDO"/>
    <s v="Municipal"/>
    <s v="Urbana"/>
    <n v="1616254"/>
    <n v="171"/>
    <x v="0"/>
    <s v="Regular"/>
    <s v="Noite"/>
    <n v="2009096203017"/>
    <m/>
    <s v="LUANA DE OLIVEIRA AMARAL"/>
    <d v="2004-03-21T00:00:00"/>
    <s v="Feminino"/>
    <s v="Sem Deficiência"/>
    <s v="NÃO DECLARADO"/>
    <s v="FABIANA DE OLIVEIRA AMARAL"/>
    <x v="0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04012406832"/>
    <m/>
    <s v="CONSTANTINO DE SOUZA AMARO"/>
    <d v="1975-11-16T00:00:00"/>
    <s v="Masculino"/>
    <s v="Sem Deficiência"/>
    <s v="MANOEL LEANDRO AMARO"/>
    <s v="MARIA DA GLORIA DE SOUZA OLIVEIRA"/>
    <x v="1"/>
    <s v="Preta"/>
  </r>
  <r>
    <n v="208501"/>
    <n v="2"/>
    <x v="78"/>
    <x v="78"/>
    <s v="CIEP SAMUEL WAINER"/>
    <s v="Municipal"/>
    <s v="Urbana"/>
    <n v="1609307"/>
    <n v="171"/>
    <x v="0"/>
    <s v="Regular"/>
    <s v="Noite"/>
    <n v="2023013600370"/>
    <m/>
    <s v="SANDRO ESTIVEN HERNANDEZ"/>
    <d v="2007-10-15T00:00:00"/>
    <s v="Masculino"/>
    <s v="Sem Deficiência"/>
    <s v="SILVERIO RAMIREZ HERNANDEZ"/>
    <s v="MARLENY COROMOTO HERNANDEZ"/>
    <x v="1"/>
    <s v="Branc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3157900371"/>
    <m/>
    <s v="JEOVÁ OLIVEIRA DOS SANTOS"/>
    <d v="1970-03-16T00:00:00"/>
    <s v="Masculino"/>
    <s v="Sem Deficiência"/>
    <s v="OTÁVIO LUIZ DOS SANTOS"/>
    <s v="JOSEFA MARIA DE OLIVEIRA SANTOS "/>
    <x v="1"/>
    <s v="Parda"/>
  </r>
  <r>
    <n v="515016"/>
    <n v="5"/>
    <x v="105"/>
    <x v="105"/>
    <s v="EM RAJA GABAGLIA"/>
    <s v="Municipal"/>
    <s v="Urbana"/>
    <n v="1599814"/>
    <n v="171"/>
    <x v="0"/>
    <s v="Regular"/>
    <s v="Noite"/>
    <n v="2013046103475"/>
    <m/>
    <s v="DIOGO DOS SANTOS MÓRAS"/>
    <d v="1994-05-02T00:00:00"/>
    <s v="Masculino"/>
    <s v="  Transtorno do espectro autista"/>
    <s v="COSME DE MÓRAS"/>
    <s v="PETRUCIA MARIA DOS SANTOS"/>
    <x v="0"/>
    <s v="Parda"/>
  </r>
  <r>
    <n v="515028"/>
    <n v="5"/>
    <x v="18"/>
    <x v="18"/>
    <s v="EM EVANGELINA DUARTE BATISTA"/>
    <s v="Municipal"/>
    <s v="Urbana"/>
    <n v="1609295"/>
    <n v="171"/>
    <x v="0"/>
    <s v="Regular"/>
    <s v="Noite"/>
    <n v="2023047351275"/>
    <m/>
    <s v="LAURA SANTOS DA SILVA"/>
    <d v="1998-12-07T00:00:00"/>
    <s v="Feminino"/>
    <s v=" Deficiência intelectual"/>
    <s v="PEDRO PAULO DA SILVA"/>
    <s v="MARLI DOS SANTOS DA SILVA"/>
    <x v="1"/>
    <s v="Branc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07093304151"/>
    <m/>
    <s v="SHEILA DA SILVA ARAUJO"/>
    <d v="1971-09-21T00:00:00"/>
    <s v="Feminino"/>
    <s v="Sem Deficiência"/>
    <s v="ALDEMI NUNES DA SILVA"/>
    <s v="RAIMUNDA DA SILVA"/>
    <x v="1"/>
    <s v="Parda"/>
  </r>
  <r>
    <n v="918508"/>
    <n v="9"/>
    <x v="36"/>
    <x v="36"/>
    <s v="CIEP DR. ERNESTO (CHE) GUEVARA"/>
    <s v="Municipal"/>
    <s v="Urbana"/>
    <n v="1618333"/>
    <n v="171"/>
    <x v="0"/>
    <s v="Regular"/>
    <s v="Noite"/>
    <n v="2023093251563"/>
    <m/>
    <s v="ROBSON DA SILVA SANTOS"/>
    <d v="1973-04-20T00:00:00"/>
    <s v="Masculino"/>
    <s v="Sem Deficiência"/>
    <s v="INCIO JOSÉ DOS SANTOS"/>
    <s v="MARGARIDA DA SILVA SANTOS"/>
    <x v="0"/>
    <s v="Parda"/>
  </r>
  <r>
    <n v="514001"/>
    <n v="5"/>
    <x v="14"/>
    <x v="14"/>
    <s v="EM DESEMBARGADOR MONTENEGRO"/>
    <s v="Municipal"/>
    <s v="Urbana"/>
    <n v="1605216"/>
    <n v="171"/>
    <x v="0"/>
    <s v="Regular"/>
    <s v="Noite"/>
    <n v="2015040900116"/>
    <m/>
    <s v="MARIA APARECIDA MACENA DA SILVA"/>
    <d v="1968-10-14T00:00:00"/>
    <s v="Feminino"/>
    <s v="Sem Deficiência"/>
    <s v="JOÃO JERONIMO DA SILVA"/>
    <s v="MARLUCE MACENA DA SILVA"/>
    <x v="0"/>
    <s v="Parda"/>
  </r>
  <r>
    <n v="205003"/>
    <n v="2"/>
    <x v="51"/>
    <x v="51"/>
    <s v="EM DOUTOR CÍCERO PENNA"/>
    <s v="Municipal"/>
    <s v="Urbana"/>
    <n v="1623053"/>
    <n v="172"/>
    <x v="0"/>
    <s v="Regular"/>
    <s v="Noite"/>
    <n v="2022007851066"/>
    <m/>
    <s v="CLÁUDIA RAIMUNDA DE JESUS"/>
    <d v="1967-11-05T00:00:00"/>
    <s v="Feminino"/>
    <s v="Sem Deficiência"/>
    <s v="MARIA FRANCISCA RAIMUNDA"/>
    <s v="ALMIR LIMEIRA DE JESUS"/>
    <x v="0"/>
    <s v="Preta"/>
  </r>
  <r>
    <n v="410015"/>
    <n v="4"/>
    <x v="92"/>
    <x v="92"/>
    <s v="EM CLÓVIS BEVILÁQUA"/>
    <s v="Municipal"/>
    <s v="Urbana"/>
    <n v="1611005"/>
    <n v="171"/>
    <x v="0"/>
    <s v="Regular"/>
    <s v="Noite"/>
    <n v="2023028800311"/>
    <m/>
    <s v="LIZENIR OLIVEIRA GAMA"/>
    <d v="1960-05-30T00:00:00"/>
    <s v="Feminino"/>
    <s v="Sem Deficiência"/>
    <s v="PEDRO GAMA"/>
    <s v="MIRTES OLIVEIRA GAMA"/>
    <x v="1"/>
    <s v="Preta"/>
  </r>
  <r>
    <n v="817064"/>
    <n v="8"/>
    <x v="7"/>
    <x v="7"/>
    <s v="EM MARIETA DA CUNHA DA SILVA"/>
    <s v="Municipal"/>
    <s v="Urbana"/>
    <n v="1610179"/>
    <n v="171"/>
    <x v="0"/>
    <s v="Regular"/>
    <s v="Noite"/>
    <n v="2009075802442"/>
    <m/>
    <s v="RAYANE MOREIRA DA SILVA"/>
    <d v="2004-05-06T00:00:00"/>
    <s v="Feminino"/>
    <s v="Sem Deficiência"/>
    <s v="PEDRO MOREIRA DA SILVA"/>
    <s v="SANDRA HELENA DA SILVA"/>
    <x v="1"/>
    <s v="Não declarada"/>
  </r>
  <r>
    <n v="227004"/>
    <n v="2"/>
    <x v="77"/>
    <x v="77"/>
    <s v="EM RINALDO DE LAMARE"/>
    <s v="Municipal"/>
    <s v="Urbana"/>
    <n v="1599198"/>
    <n v="172"/>
    <x v="0"/>
    <s v="Regular"/>
    <s v="Noite"/>
    <n v="2023126402549"/>
    <m/>
    <s v="ELIZABETH DE SOUSA AZEVEDO"/>
    <d v="1982-06-03T00:00:00"/>
    <s v="Feminino"/>
    <s v="Sem Deficiência"/>
    <s v="JOÃO FELIPE DE AZEVEDO"/>
    <s v="MARIA PEREIRA DE SOUZA "/>
    <x v="0"/>
    <s v="Preta"/>
  </r>
  <r>
    <n v="313051"/>
    <n v="3"/>
    <x v="60"/>
    <x v="60"/>
    <s v="EM ALAGOAS"/>
    <s v="Municipal"/>
    <s v="Urbana"/>
    <n v="1618845"/>
    <n v="171"/>
    <x v="0"/>
    <s v="Regular"/>
    <s v="Noite"/>
    <n v="2019026580048"/>
    <m/>
    <s v="VALDEMIR SERAFIM DO NASCIMENTO"/>
    <d v="1969-06-28T00:00:00"/>
    <s v="Masculino"/>
    <s v="Sem Deficiência"/>
    <s v="MANOEL EVARISTO DO NASCIMENTO"/>
    <s v="TEREZINHA SERAFIM DO NASCIMENTO"/>
    <x v="0"/>
    <s v="Parda"/>
  </r>
  <r>
    <n v="918033"/>
    <n v="9"/>
    <x v="17"/>
    <x v="17"/>
    <s v="EM PROFESSOR GILBERTO BENTO DA SILVA"/>
    <s v="Municipal"/>
    <s v="Urbana"/>
    <n v="1599032"/>
    <n v="171"/>
    <x v="0"/>
    <s v="Regular"/>
    <s v="Noite"/>
    <n v="2023087300159"/>
    <m/>
    <s v="VALDIR MARQUES FILHO"/>
    <d v="1973-12-29T00:00:00"/>
    <s v="Masculino"/>
    <s v="Sem Deficiência"/>
    <s v="MARIA LUZIA DE SOUZA MARQUES"/>
    <s v="VALDIR MARQUES"/>
    <x v="0"/>
    <s v="Preta"/>
  </r>
  <r>
    <n v="208501"/>
    <n v="2"/>
    <x v="78"/>
    <x v="78"/>
    <s v="CIEP SAMUEL WAINER"/>
    <s v="Municipal"/>
    <s v="Urbana"/>
    <n v="1609307"/>
    <n v="171"/>
    <x v="0"/>
    <s v="Regular"/>
    <s v="Noite"/>
    <n v="2023013600132"/>
    <m/>
    <s v="ANDREIA DA SILVA"/>
    <d v="1965-07-20T00:00:00"/>
    <s v="Feminino"/>
    <s v="Sem Deficiência"/>
    <s v="JOÃO TIBURCIO DA SILVA"/>
    <s v="ARLI CAETANO DA SILVA"/>
    <x v="0"/>
    <s v="Não declarada"/>
  </r>
  <r>
    <n v="515030"/>
    <n v="5"/>
    <x v="90"/>
    <x v="90"/>
    <s v="EM IRINEU MARINHO"/>
    <s v="Municipal"/>
    <s v="Urbana"/>
    <n v="1601761"/>
    <n v="171"/>
    <x v="0"/>
    <s v="Regular"/>
    <s v="Noite"/>
    <n v="2023047500173"/>
    <m/>
    <s v="ERONILDA MACHADO SOARES"/>
    <d v="1970-05-03T00:00:00"/>
    <s v="Feminino"/>
    <s v="Sem Deficiência"/>
    <s v="ANTÔNIA MACHADO SOARES"/>
    <s v="JARDILINO BERNARDINO SOARES"/>
    <x v="0"/>
    <s v="Não declarada"/>
  </r>
  <r>
    <n v="515052"/>
    <n v="5"/>
    <x v="81"/>
    <x v="81"/>
    <s v="EM AZEVEDO JUNIOR"/>
    <s v="Municipal"/>
    <s v="Urbana"/>
    <n v="1614949"/>
    <n v="171"/>
    <x v="0"/>
    <s v="Regular"/>
    <s v="Noite"/>
    <n v="2023049750266"/>
    <m/>
    <s v="GENTIL ANTONIO DE LIMA"/>
    <d v="1958-02-05T00:00:00"/>
    <s v="Masculino"/>
    <s v="Sem Deficiência"/>
    <s v="JOSE ANTONIO DE LIMA"/>
    <s v="CAMILA MARIA DA SILVA"/>
    <x v="0"/>
    <s v="Parda"/>
  </r>
  <r>
    <n v="313051"/>
    <n v="3"/>
    <x v="60"/>
    <x v="60"/>
    <s v="EM ALAGOAS"/>
    <s v="Municipal"/>
    <s v="Urbana"/>
    <n v="1618845"/>
    <n v="171"/>
    <x v="0"/>
    <s v="Regular"/>
    <s v="Noite"/>
    <n v="2023026500379"/>
    <m/>
    <s v="ANTÔNIO AUGUSTO DA CONCEIÇÃO"/>
    <d v="1966-06-02T00:00:00"/>
    <s v="Masculino"/>
    <s v="Sem Deficiência"/>
    <s v="JOSÉ HENRIQUE DA CONCEIÇÃO"/>
    <s v="MARIA JOSÉ DA CONCEIÇÃO"/>
    <x v="0"/>
    <s v="Parda"/>
  </r>
  <r>
    <n v="1019047"/>
    <n v="10"/>
    <x v="50"/>
    <x v="50"/>
    <s v="EM JOAQUIM DA SILVA GOMES"/>
    <s v="Municipal"/>
    <s v="Urbana"/>
    <n v="1598925"/>
    <n v="171"/>
    <x v="0"/>
    <s v="Regular"/>
    <s v="Noite"/>
    <n v="2006099001372"/>
    <m/>
    <s v="JUAN LUCAS DA SILVA E SILVA"/>
    <d v="2001-03-04T00:00:00"/>
    <s v="Masculino"/>
    <s v=" Deficiência intelectual"/>
    <s v="FERNANDO ANTONIO VIEIRA SILVA"/>
    <s v="ANA CLAUDIA ROSA DA SILVA"/>
    <x v="2"/>
    <s v="Parda"/>
  </r>
  <r>
    <n v="918027"/>
    <n v="9"/>
    <x v="106"/>
    <x v="106"/>
    <s v="EM RUBENS DE FARIAS NEVES"/>
    <s v="Municipal"/>
    <s v="Urbana"/>
    <n v="1599733"/>
    <n v="171"/>
    <x v="0"/>
    <s v="Regular"/>
    <s v="Noite"/>
    <n v="2017086700086"/>
    <m/>
    <s v="MILANE ZÉLIA DE OLIVEIRA"/>
    <d v="1969-02-26T00:00:00"/>
    <s v="Feminino"/>
    <s v="Sem Deficiência"/>
    <s v="GERALDO VENERANDO DE OLIVEIRA"/>
    <s v="ZÉLIA BARBOSA OLIVEIRA"/>
    <x v="0"/>
    <s v="Branca"/>
  </r>
  <r>
    <n v="622006"/>
    <n v="6"/>
    <x v="38"/>
    <x v="38"/>
    <s v="EM ANTENOR NASCENTES"/>
    <s v="Municipal"/>
    <s v="Urbana"/>
    <n v="1615254"/>
    <n v="171"/>
    <x v="0"/>
    <s v="Regular"/>
    <s v="Noite"/>
    <n v="2022051700299"/>
    <m/>
    <s v="ALESSANDRA AGUIAR PEREIRA"/>
    <d v="1978-01-06T00:00:00"/>
    <s v="Feminino"/>
    <s v="Sem Deficiência"/>
    <s v="MARIA AGUIAR"/>
    <s v="ANTONIO CARLOS PEREIRA"/>
    <x v="2"/>
    <s v="Sem Informação"/>
  </r>
  <r>
    <n v="514001"/>
    <n v="5"/>
    <x v="14"/>
    <x v="14"/>
    <s v="EM DESEMBARGADOR MONTENEGRO"/>
    <s v="Municipal"/>
    <s v="Urbana"/>
    <n v="1605216"/>
    <n v="171"/>
    <x v="0"/>
    <s v="Regular"/>
    <s v="Noite"/>
    <n v="2008030803506"/>
    <m/>
    <s v="JOSÉ HENRIQUE DA SILVA AGOSTINHO"/>
    <d v="1982-04-08T00:00:00"/>
    <s v="Masculino"/>
    <s v="Sem Deficiência"/>
    <s v="MARCELO DELFINO AGOSTINHO"/>
    <s v="SEBASTIANA FEDECIANO DA SILVA"/>
    <x v="1"/>
    <s v="Branca"/>
  </r>
  <r>
    <n v="312002"/>
    <n v="3"/>
    <x v="58"/>
    <x v="58"/>
    <s v="EM ALCIDE DE GASPERI"/>
    <s v="Municipal"/>
    <s v="Urbana"/>
    <n v="1613402"/>
    <n v="171"/>
    <x v="0"/>
    <s v="Regular"/>
    <s v="Noite"/>
    <n v="2008027250666"/>
    <m/>
    <s v="PABLO ADEMIR RAIMUNDO ALVES"/>
    <d v="2003-07-14T00:00:00"/>
    <s v="Masculino"/>
    <s v="Sem Deficiência"/>
    <s v="ADEMIR ALVES"/>
    <s v="KELLY RAIMUNDO"/>
    <x v="0"/>
    <s v="Parda"/>
  </r>
  <r>
    <n v="205003"/>
    <n v="2"/>
    <x v="51"/>
    <x v="51"/>
    <s v="EM DOUTOR CÍCERO PENNA"/>
    <s v="Municipal"/>
    <s v="Urbana"/>
    <n v="1623053"/>
    <n v="172"/>
    <x v="0"/>
    <s v="Regular"/>
    <s v="Noite"/>
    <n v="2013126301541"/>
    <m/>
    <s v="JULIO CÉSAR COSTA"/>
    <d v="1973-07-25T00:00:00"/>
    <s v="Masculino"/>
    <s v="Sem Deficiência"/>
    <s v="NÃO DECLARADO"/>
    <s v="MARIA ALICE COSTA"/>
    <x v="0"/>
    <s v="Parda"/>
  </r>
  <r>
    <n v="1019013"/>
    <n v="10"/>
    <x v="39"/>
    <x v="39"/>
    <s v="EM BENTO DO AMARAL COUTINHO"/>
    <s v="Municipal"/>
    <s v="Urbana"/>
    <n v="1612833"/>
    <n v="172"/>
    <x v="0"/>
    <s v="Regular"/>
    <s v="Noite"/>
    <n v="2020095350084"/>
    <m/>
    <s v="FRANCISCA IDELZUITE DE SOUZA"/>
    <d v="1975-03-11T00:00:00"/>
    <s v="Feminino"/>
    <s v="Sem Deficiência"/>
    <s v="IDELZUITE LINA DE SOUZA"/>
    <s v="LAURINDO FAUSTINO DE SOUZA"/>
    <x v="0"/>
    <s v="Não declarada"/>
  </r>
  <r>
    <n v="208501"/>
    <n v="2"/>
    <x v="78"/>
    <x v="78"/>
    <s v="CIEP SAMUEL WAINER"/>
    <s v="Municipal"/>
    <s v="Urbana"/>
    <n v="1609307"/>
    <n v="171"/>
    <x v="0"/>
    <s v="Regular"/>
    <s v="Noite"/>
    <n v="2023013600531"/>
    <m/>
    <s v="NILSON CABRAL"/>
    <d v="1975-01-10T00:00:00"/>
    <s v="Masculino"/>
    <s v="Sem Deficiência"/>
    <s v="FRANCISCO CABRAL"/>
    <s v="MARIA FRANCISCA DA CONCEIÇÃO LEANDRO"/>
    <x v="2"/>
    <s v="Não declarada"/>
  </r>
  <r>
    <n v="431003"/>
    <n v="4"/>
    <x v="10"/>
    <x v="10"/>
    <s v="EM MIGUEL GUSTAVO"/>
    <s v="Municipal"/>
    <s v="Urbana"/>
    <n v="1618614"/>
    <n v="171"/>
    <x v="0"/>
    <s v="Regular"/>
    <s v="Noite"/>
    <n v="2000032704933"/>
    <m/>
    <s v="ABRAÃO ELOY PINTO"/>
    <d v="1988-04-02T00:00:00"/>
    <s v="Masculino"/>
    <s v="  Transtorno do espectro autista"/>
    <s v="SERGIO ROBERTO MOREIRA PINTO"/>
    <s v="ANA CRISTINA ELOY PINTO"/>
    <x v="2"/>
    <s v="Branca"/>
  </r>
  <r>
    <n v="431018"/>
    <n v="4"/>
    <x v="85"/>
    <x v="85"/>
    <s v="EM REPÚBLICA DO LÍBANO"/>
    <s v="Municipal"/>
    <s v="Urbana"/>
    <n v="1619087"/>
    <n v="171"/>
    <x v="0"/>
    <s v="Regular"/>
    <s v="Noite"/>
    <n v="2023034600158"/>
    <m/>
    <s v="JOSÉ LOURENÇO DA SILVA"/>
    <d v="1954-01-25T00:00:00"/>
    <s v="Masculino"/>
    <s v="Sem Deficiência"/>
    <s v="MARIA JOSEFA DA CONCEIÇÃO"/>
    <s v="JOSUÉ LOURENÇO DOS SANTOS"/>
    <x v="1"/>
    <s v="Sem Informação"/>
  </r>
  <r>
    <n v="817207"/>
    <n v="8"/>
    <x v="28"/>
    <x v="28"/>
    <s v="CIEP VILA KENNEDY"/>
    <s v="Municipal"/>
    <s v="Urbana"/>
    <n v="1605862"/>
    <n v="171"/>
    <x v="0"/>
    <s v="Regular"/>
    <s v="Noite"/>
    <n v="2005082801674"/>
    <m/>
    <s v="JUDITE MARIA DOS SANTOS"/>
    <d v="1957-07-10T00:00:00"/>
    <s v="Feminino"/>
    <s v="Sem Deficiência"/>
    <s v="MANOEL FERREIRA DE LIMA"/>
    <s v="MARIA JOSINA DA CONCEIÇÃO"/>
    <x v="0"/>
    <s v="Parda"/>
  </r>
  <r>
    <n v="430015"/>
    <n v="4"/>
    <x v="94"/>
    <x v="94"/>
    <s v="EM ERPÍDIO CABRAL DE SOUZA (ÍNDIO DA MARÉ)"/>
    <s v="Municipal"/>
    <s v="Urbana"/>
    <n v="1604654"/>
    <n v="171"/>
    <x v="0"/>
    <s v="Regular"/>
    <s v="Manhã"/>
    <n v="2019151300390"/>
    <m/>
    <s v="DANIELE TOBIAS CASTRO"/>
    <d v="1976-03-12T00:00:00"/>
    <s v="Feminino"/>
    <s v="Sem Deficiência"/>
    <s v="DANIEL CASTRO"/>
    <s v="VERA LUCIA TOBIAS"/>
    <x v="0"/>
    <s v="Preta"/>
  </r>
  <r>
    <n v="716054"/>
    <n v="7"/>
    <x v="35"/>
    <x v="35"/>
    <s v="EM PIO X"/>
    <s v="Municipal"/>
    <s v="Urbana"/>
    <n v="1612526"/>
    <n v="171"/>
    <x v="0"/>
    <s v="Regular"/>
    <s v="Noite"/>
    <n v="2007053304401"/>
    <m/>
    <s v="PAULO ROBERTO MAIA DOS SANTOS"/>
    <d v="1958-07-09T00:00:00"/>
    <s v="Masculino"/>
    <s v="Sem Deficiência"/>
    <s v="MOYSÉS MAIA DOS SANTOS"/>
    <s v="NILZA FLAUZINO"/>
    <x v="0"/>
    <s v="Parda"/>
  </r>
  <r>
    <n v="430201"/>
    <n v="4"/>
    <x v="0"/>
    <x v="0"/>
    <s v="CIEP MINISTRO GUSTAVO CAPANEMA"/>
    <s v="Municipal"/>
    <s v="Urbana"/>
    <n v="1612597"/>
    <n v="171"/>
    <x v="0"/>
    <s v="Regular"/>
    <s v="Noite"/>
    <n v="2011123850288"/>
    <m/>
    <s v="MAURICIO MATHEUS FERNANDES DA SILVA"/>
    <d v="2006-01-05T00:00:00"/>
    <s v="Masculino"/>
    <s v="Sem Deficiência"/>
    <s v="MAURICIO COSMO DA SILVA"/>
    <s v="CRISTIANE RODRIGUES FERNANDES"/>
    <x v="0"/>
    <s v="Parda"/>
  </r>
  <r>
    <n v="515055"/>
    <n v="5"/>
    <x v="8"/>
    <x v="8"/>
    <s v="EM MINISTRO EDGARD ROMERO"/>
    <s v="Municipal"/>
    <s v="Urbana"/>
    <n v="1623697"/>
    <n v="171"/>
    <x v="0"/>
    <s v="Regular"/>
    <s v="Tarde"/>
    <n v="2023050000194"/>
    <m/>
    <s v="MARILÚCIA FREITAS DA SILVA"/>
    <d v="1969-12-05T00:00:00"/>
    <s v="Feminino"/>
    <s v="Sem Deficiência"/>
    <s v="JOSÉ CARLOS DA SILVA"/>
    <s v="JOSEFA FREITAS DA SILVA"/>
    <x v="1"/>
    <s v="Parda"/>
  </r>
  <r>
    <n v="205003"/>
    <n v="2"/>
    <x v="51"/>
    <x v="51"/>
    <s v="EM DOUTOR CÍCERO PENNA"/>
    <s v="Municipal"/>
    <s v="Urbana"/>
    <n v="1623055"/>
    <n v="174"/>
    <x v="0"/>
    <s v="Regular"/>
    <s v="Noite"/>
    <n v="2022007800542"/>
    <m/>
    <s v="MARIA FRANCISCA ALVES DE SOUZA"/>
    <d v="1978-08-03T00:00:00"/>
    <s v="Feminino"/>
    <s v="Sem Deficiência"/>
    <s v="JOSE BALBINO ALVES DA SILVA"/>
    <s v="JOANA ALVES DE SOUZA"/>
    <x v="0"/>
    <s v="Branca"/>
  </r>
  <r>
    <n v="410015"/>
    <n v="4"/>
    <x v="92"/>
    <x v="92"/>
    <s v="EM CLÓVIS BEVILÁQUA"/>
    <s v="Municipal"/>
    <s v="Urbana"/>
    <n v="1611005"/>
    <n v="171"/>
    <x v="0"/>
    <s v="Regular"/>
    <s v="Noite"/>
    <n v="2023028850695"/>
    <m/>
    <s v="AZINETE MARIA GOMES MENDES"/>
    <d v="1952-11-12T00:00:00"/>
    <s v="Feminino"/>
    <s v="Sem Deficiência"/>
    <s v="MARIA JOSÉ DE LIMA"/>
    <s v="LUIZ FRANCISCO GOMES"/>
    <x v="0"/>
    <s v="Parda"/>
  </r>
  <r>
    <n v="1019207"/>
    <n v="10"/>
    <x v="88"/>
    <x v="88"/>
    <s v="CIEP DEPUTADO ULYSSES GUIMARÃES"/>
    <s v="Municipal"/>
    <s v="Urbana"/>
    <n v="1617911"/>
    <n v="172"/>
    <x v="0"/>
    <s v="Regular"/>
    <s v="Noite"/>
    <n v="2023100500179"/>
    <m/>
    <s v="HILMA NARA SILVA SANTOS"/>
    <d v="1977-08-15T00:00:00"/>
    <s v="Feminino"/>
    <s v="Sem Deficiência"/>
    <s v="BENEDITO ALBERTO DOS SANTOS"/>
    <s v="CICERA DA SILVA SANTOS"/>
    <x v="0"/>
    <s v="Preta"/>
  </r>
  <r>
    <n v="716501"/>
    <n v="7"/>
    <x v="75"/>
    <x v="75"/>
    <s v="CIEP CARLOS DRUMOND DE ANDRADE"/>
    <s v="Municipal"/>
    <s v="Urbana"/>
    <n v="1616692"/>
    <n v="171"/>
    <x v="0"/>
    <s v="Regular"/>
    <s v="Noite"/>
    <n v="2023066200171"/>
    <m/>
    <s v="ANA DA SILVA MOURA"/>
    <d v="1965-11-05T00:00:00"/>
    <s v="Feminino"/>
    <s v="Sem Deficiência"/>
    <s v="ANTONIA VELHO DA SILVA"/>
    <s v="FRANCISCO VENÂNCIO DE MOURA"/>
    <x v="1"/>
    <s v="Parda"/>
  </r>
  <r>
    <n v="1019031"/>
    <n v="10"/>
    <x v="20"/>
    <x v="20"/>
    <s v="EM MARECHAL PEDRO CAVALCANTI"/>
    <s v="Municipal"/>
    <s v="Urbana"/>
    <n v="1609533"/>
    <n v="171"/>
    <x v="0"/>
    <s v="Regular"/>
    <s v="Noite"/>
    <n v="2023097100161"/>
    <m/>
    <s v="ROMUALDO ALVES PEREIRA NETO"/>
    <d v="1995-01-10T00:00:00"/>
    <s v="Masculino"/>
    <s v="Sem Deficiência"/>
    <s v="MARIA LUIZA BASTOS"/>
    <s v="SALVADOS ALVES PEREIRA"/>
    <x v="0"/>
    <s v="Preta"/>
  </r>
  <r>
    <n v="625701"/>
    <n v="6"/>
    <x v="101"/>
    <x v="101"/>
    <s v="CENTRO DE EDUCAÇÃO DE JOVENS E ADULTOS CEJA - ACARI"/>
    <s v="Municipal"/>
    <s v="Urbana"/>
    <n v="1608507"/>
    <n v="271"/>
    <x v="0"/>
    <s v="Regular"/>
    <s v="Manhã"/>
    <n v="2023157700533"/>
    <m/>
    <s v="PABLO BARCELOS PRADO"/>
    <d v="1999-12-23T00:00:00"/>
    <s v="Masculino"/>
    <s v="Sem Deficiência"/>
    <s v="AQUILINA BARCELOS LOPES"/>
    <s v="DORVALINO PRADO"/>
    <x v="2"/>
    <s v="Preta"/>
  </r>
  <r>
    <n v="724502"/>
    <n v="7"/>
    <x v="52"/>
    <x v="52"/>
    <s v="CIEP MARGARET MEE"/>
    <s v="Municipal"/>
    <s v="Urbana"/>
    <n v="1617120"/>
    <n v="172"/>
    <x v="0"/>
    <s v="Regular"/>
    <s v="Noite"/>
    <n v="2013006600842"/>
    <m/>
    <s v="JAIANE NUNES DOMINGOS"/>
    <d v="2007-05-12T00:00:00"/>
    <s v="Feminino"/>
    <s v="Sem Deficiência"/>
    <s v="JAIR DOMINGOS DE OLIVEIRA"/>
    <s v="MARIA IVANI NUNES FERNANDES"/>
    <x v="0"/>
    <s v="Branca"/>
  </r>
  <r>
    <n v="817075"/>
    <n v="8"/>
    <x v="29"/>
    <x v="29"/>
    <s v="EM GENERAL TASSO FRAGOSO"/>
    <s v="Municipal"/>
    <s v="Urbana"/>
    <n v="1605904"/>
    <n v="171"/>
    <x v="0"/>
    <s v="Regular"/>
    <s v="Noite"/>
    <n v="2023076900311"/>
    <m/>
    <s v="JOSENILSON PEREIRA MARQUES"/>
    <d v="1978-03-21T00:00:00"/>
    <s v="Masculino"/>
    <s v="Sem Deficiência"/>
    <s v="JOSÉ DA SILVA MARQUES"/>
    <s v="DULCIMAR EUZEBIA PEREIRA MARQUES"/>
    <x v="2"/>
    <s v="Branca"/>
  </r>
  <r>
    <n v="208501"/>
    <n v="2"/>
    <x v="78"/>
    <x v="78"/>
    <s v="CIEP SAMUEL WAINER"/>
    <s v="Municipal"/>
    <s v="Urbana"/>
    <n v="1609307"/>
    <n v="171"/>
    <x v="0"/>
    <s v="Regular"/>
    <s v="Noite"/>
    <n v="2021013600357"/>
    <m/>
    <s v="MARIA JOSÉ FELIPE"/>
    <d v="1976-03-15T00:00:00"/>
    <s v="Feminino"/>
    <s v="Sem Deficiência"/>
    <s v="MANOEL FELIPE NETO"/>
    <s v="CREUZA GONÇALVES FELIPE"/>
    <x v="0"/>
    <s v="Sem Informação"/>
  </r>
  <r>
    <n v="227004"/>
    <n v="2"/>
    <x v="77"/>
    <x v="77"/>
    <s v="EM RINALDO DE LAMARE"/>
    <s v="Municipal"/>
    <s v="Urbana"/>
    <n v="1599198"/>
    <n v="172"/>
    <x v="0"/>
    <s v="Regular"/>
    <s v="Noite"/>
    <n v="2019126481149"/>
    <m/>
    <s v="IVANILDA BEZERRA DA SILVA"/>
    <d v="1976-03-09T00:00:00"/>
    <s v="Feminino"/>
    <s v="Sem Deficiência"/>
    <s v="IVANILDA BEZERRA"/>
    <s v="ANTONIO BEZERRA DA SILVA"/>
    <x v="0"/>
    <s v="Branca"/>
  </r>
  <r>
    <n v="208501"/>
    <n v="2"/>
    <x v="78"/>
    <x v="78"/>
    <s v="CIEP SAMUEL WAINER"/>
    <s v="Municipal"/>
    <s v="Urbana"/>
    <n v="1609307"/>
    <n v="171"/>
    <x v="0"/>
    <s v="Regular"/>
    <s v="Noite"/>
    <n v="2023013600248"/>
    <m/>
    <s v="JOÃO BATISTA DA SILVA MONTE"/>
    <d v="1968-06-01T00:00:00"/>
    <s v="Masculino"/>
    <s v="Sem Deficiência"/>
    <s v="DAMIÃO SEVERINO DO MONTE"/>
    <s v="MARIA DA LUZ DO MONTE"/>
    <x v="0"/>
    <s v="Não declarada"/>
  </r>
  <r>
    <n v="1120019"/>
    <n v="11"/>
    <x v="37"/>
    <x v="37"/>
    <s v="EM RODRIGO OTÁVIO"/>
    <s v="Municipal"/>
    <s v="Urbana"/>
    <n v="1620849"/>
    <n v="171"/>
    <x v="0"/>
    <s v="Regular"/>
    <s v="Noite"/>
    <n v="2001082803372"/>
    <m/>
    <s v="ALDEMIRO THEODORO MARTINS"/>
    <d v="1984-09-21T00:00:00"/>
    <s v="Masculino"/>
    <s v="Sem Deficiência"/>
    <s v="ALDEMIRO THEODORO MARTINS"/>
    <s v="SÔNIA REGINA THEODORO MARTINS"/>
    <x v="1"/>
    <s v="Preta"/>
  </r>
  <r>
    <n v="411202"/>
    <n v="4"/>
    <x v="84"/>
    <x v="84"/>
    <s v="CIEP GREGÓRIO BEZERRA"/>
    <s v="Municipal"/>
    <s v="Urbana"/>
    <n v="1608445"/>
    <n v="171"/>
    <x v="0"/>
    <s v="Regular"/>
    <s v="Noite"/>
    <n v="2011030350293"/>
    <m/>
    <s v="BRUNA MARIA DA SILVA SANTOS"/>
    <d v="2006-07-05T00:00:00"/>
    <s v="Feminino"/>
    <s v="Sem Deficiência"/>
    <s v="THIAGO JORGE DA SILVA SANTOS"/>
    <s v="ELISANGELA MARIA DA PENHA"/>
    <x v="2"/>
    <s v="Parda"/>
  </r>
  <r>
    <n v="716501"/>
    <n v="7"/>
    <x v="75"/>
    <x v="75"/>
    <s v="CIEP CARLOS DRUMOND DE ANDRADE"/>
    <s v="Municipal"/>
    <s v="Urbana"/>
    <n v="1616692"/>
    <n v="171"/>
    <x v="0"/>
    <s v="Regular"/>
    <s v="Noite"/>
    <n v="1998066203695"/>
    <m/>
    <s v="ANDRÉ CORREIA MARINS"/>
    <d v="1976-04-13T00:00:00"/>
    <s v="Masculino"/>
    <s v="Sem Deficiência"/>
    <s v="LIRIO BARCELOS MARINS"/>
    <s v="MARIA DA PENHA FLORIPES CORREIA"/>
    <x v="2"/>
    <s v="Parda"/>
  </r>
  <r>
    <n v="716049"/>
    <n v="7"/>
    <x v="62"/>
    <x v="62"/>
    <s v="EM RENATO LEITE"/>
    <s v="Municipal"/>
    <s v="Urbana"/>
    <n v="1623875"/>
    <n v="171"/>
    <x v="0"/>
    <s v="Regular"/>
    <s v="Noite"/>
    <n v="2009062702517"/>
    <m/>
    <s v="ROSANGELA BRAM"/>
    <d v="1970-03-04T00:00:00"/>
    <s v="Feminino"/>
    <s v="Sem Deficiência"/>
    <s v="ARLINDO BRAM"/>
    <s v="VERA LUCIA DOS SANTOS"/>
    <x v="0"/>
    <s v="Parda"/>
  </r>
  <r>
    <n v="209026"/>
    <n v="2"/>
    <x v="41"/>
    <x v="41"/>
    <s v="EM PROFESSOR LOURENÇO FILHO"/>
    <s v="Municipal"/>
    <s v="Urbana"/>
    <n v="1622825"/>
    <n v="171"/>
    <x v="0"/>
    <s v="Regular"/>
    <s v="Noite"/>
    <n v="2023016500201"/>
    <m/>
    <s v="MARIA LUZIA DA SILVA SOUZA"/>
    <d v="1971-12-12T00:00:00"/>
    <s v="Feminino"/>
    <s v="Sem Deficiência"/>
    <s v="ANGELINO ROSA DE SOUZA"/>
    <s v="MALVINA MARIA DA SILVA SOUZA"/>
    <x v="0"/>
    <s v="Branca"/>
  </r>
  <r>
    <n v="312022"/>
    <n v="3"/>
    <x v="61"/>
    <x v="61"/>
    <s v="EM RUBENS BERARDO"/>
    <s v="Municipal"/>
    <s v="Urbana"/>
    <n v="1616255"/>
    <n v="172"/>
    <x v="0"/>
    <s v="Regular"/>
    <s v="Noite"/>
    <n v="2007019250379"/>
    <m/>
    <s v="ROSILANE MARIA DA SILVA DA FONSECA"/>
    <d v="1978-10-05T00:00:00"/>
    <s v="Feminino"/>
    <s v="Sem Deficiência"/>
    <s v="ANTONIO HENRIQUE DA SILVA"/>
    <s v="MARINALVA MARIA DA SILVA"/>
    <x v="0"/>
    <s v="Parda"/>
  </r>
  <r>
    <n v="724502"/>
    <n v="7"/>
    <x v="52"/>
    <x v="52"/>
    <s v="CIEP MARGARET MEE"/>
    <s v="Municipal"/>
    <s v="Urbana"/>
    <n v="1617118"/>
    <n v="171"/>
    <x v="0"/>
    <s v="Regular"/>
    <s v="Noite"/>
    <n v="2022069401609"/>
    <m/>
    <s v="MIGUEL LOPES FRANCISCO"/>
    <d v="1978-03-25T00:00:00"/>
    <s v="Feminino"/>
    <s v="Sem Deficiência"/>
    <s v="OSWALDO FRANCISCO "/>
    <s v="ANA LUCIA LOPES FRANCISCO "/>
    <x v="0"/>
    <s v="Parda"/>
  </r>
  <r>
    <n v="313029"/>
    <n v="3"/>
    <x v="89"/>
    <x v="89"/>
    <s v="EM THOMAS MANN"/>
    <s v="Municipal"/>
    <s v="Urbana"/>
    <n v="1615662"/>
    <n v="171"/>
    <x v="0"/>
    <s v="Regular"/>
    <s v="Noite"/>
    <n v="2021024300040"/>
    <m/>
    <s v="VANESSA SILVA FERREIRA"/>
    <d v="1982-07-15T00:00:00"/>
    <s v="Feminino"/>
    <s v="Sem Deficiência"/>
    <s v="JOSE CARLOS CALIXTO FERREIRA"/>
    <s v="ANA LUCIA DE OLIVEIRA SILVA"/>
    <x v="0"/>
    <s v="Parda"/>
  </r>
  <r>
    <n v="716049"/>
    <n v="7"/>
    <x v="62"/>
    <x v="62"/>
    <s v="EM RENATO LEITE"/>
    <s v="Municipal"/>
    <s v="Urbana"/>
    <n v="1623875"/>
    <n v="171"/>
    <x v="0"/>
    <s v="Regular"/>
    <s v="Noite"/>
    <n v="2007059250256"/>
    <m/>
    <s v="GRACIELE CRISTINA JOSE TEIXEIRA"/>
    <d v="2001-09-14T00:00:00"/>
    <s v="Feminino"/>
    <s v="Sem Deficiência"/>
    <s v="NÃO DECLARADO"/>
    <s v="FLAVIA JOSE TEIXEIRA"/>
    <x v="1"/>
    <s v="Parda"/>
  </r>
  <r>
    <n v="102007"/>
    <n v="1"/>
    <x v="47"/>
    <x v="47"/>
    <s v="EM ORLANDO VILLAS BOAS"/>
    <s v="Municipal"/>
    <s v="Urbana"/>
    <n v="1600131"/>
    <n v="173"/>
    <x v="0"/>
    <s v="Regular"/>
    <s v="Noite"/>
    <n v="2019125400391"/>
    <m/>
    <s v="JANILTON CRAVELINO DE SOUZA"/>
    <d v="1977-03-08T00:00:00"/>
    <s v="Masculino"/>
    <s v="Sem Deficiência"/>
    <s v="JORGE SEIXAS DE SOUZA"/>
    <s v="NEUSA DE JESUS CRAVELINO"/>
    <x v="0"/>
    <s v="Parda"/>
  </r>
  <r>
    <n v="724502"/>
    <n v="7"/>
    <x v="52"/>
    <x v="52"/>
    <s v="CIEP MARGARET MEE"/>
    <s v="Municipal"/>
    <s v="Urbana"/>
    <n v="1617120"/>
    <n v="172"/>
    <x v="0"/>
    <s v="Regular"/>
    <s v="Noite"/>
    <n v="2019069450031"/>
    <m/>
    <s v="ADRIANA ESCALEIRA DA ROCHA"/>
    <d v="1971-07-11T00:00:00"/>
    <s v="Feminino"/>
    <s v=" Deficiência intelectual"/>
    <s v="EDYR FERREIRA DA ROCHA"/>
    <s v="LUCINDA ESCALEIRA DA ROCHA"/>
    <x v="0"/>
    <s v="Branca"/>
  </r>
  <r>
    <n v="430701"/>
    <n v="4"/>
    <x v="19"/>
    <x v="19"/>
    <s v="CENTRO DE EDUCAÇÃO DE JOVENS E ADULTOS CEJA - MARÉ"/>
    <s v="Municipal"/>
    <s v="Urbana"/>
    <n v="1616767"/>
    <n v="274"/>
    <x v="0"/>
    <s v="Regular"/>
    <s v="Noite"/>
    <n v="2015143600018"/>
    <m/>
    <s v="WALDECY VENANCIO DA SILVA"/>
    <d v="1972-10-20T00:00:00"/>
    <s v="Masculino"/>
    <s v="Sem Deficiência"/>
    <s v="CÍCERO VENANCIO DA SILVA"/>
    <s v="REGINA RAFAEL PEDRO DA SILVA"/>
    <x v="0"/>
    <s v="Branca"/>
  </r>
  <r>
    <n v="102007"/>
    <n v="1"/>
    <x v="47"/>
    <x v="47"/>
    <s v="EM ORLANDO VILLAS BOAS"/>
    <s v="Municipal"/>
    <s v="Urbana"/>
    <n v="1600129"/>
    <n v="172"/>
    <x v="0"/>
    <s v="Regular"/>
    <s v="Noite"/>
    <n v="2015125400231"/>
    <m/>
    <s v="SEVERINA LUÍS DA SILVA"/>
    <d v="1966-01-05T00:00:00"/>
    <s v="Feminino"/>
    <s v="Sem Deficiência"/>
    <s v="ANTONIO LUÍS DOS ANJOS"/>
    <s v="MARIA REGINA DA CONCEIÇÃO"/>
    <x v="0"/>
    <s v="Branca"/>
  </r>
  <r>
    <n v="817503"/>
    <n v="8"/>
    <x v="31"/>
    <x v="31"/>
    <s v="CIEP PADRE PAULO CORRÊA DE SÁ"/>
    <s v="Municipal"/>
    <s v="Urbana"/>
    <n v="1619911"/>
    <n v="171"/>
    <x v="0"/>
    <s v="Regular"/>
    <s v="Noite"/>
    <n v="2002082500971"/>
    <m/>
    <s v="SEVERINA DOURADO DA SILVA"/>
    <d v="1972-05-22T00:00:00"/>
    <s v="Feminino"/>
    <s v="Sem Deficiência"/>
    <s v="PEDRO DOURADO DA SILVA"/>
    <s v="MARIA TEIXEIRA DA SILVA"/>
    <x v="0"/>
    <s v="Sem Informação"/>
  </r>
  <r>
    <n v="515028"/>
    <n v="5"/>
    <x v="18"/>
    <x v="18"/>
    <s v="EM EVANGELINA DUARTE BATISTA"/>
    <s v="Municipal"/>
    <s v="Urbana"/>
    <n v="1609295"/>
    <n v="171"/>
    <x v="0"/>
    <s v="Regular"/>
    <s v="Noite"/>
    <n v="2023047300077"/>
    <m/>
    <s v="JOSÉ ARTHUR MATHIAS LEITE FERNANDES"/>
    <d v="2004-10-30T00:00:00"/>
    <s v="Masculino"/>
    <s v="  Transtorno do espectro autista"/>
    <s v="CLAUDIO LEITE FERNANDES"/>
    <s v="CAROLINY GABRIELLY MATHIAS"/>
    <x v="1"/>
    <s v="Branca"/>
  </r>
  <r>
    <n v="312014"/>
    <n v="3"/>
    <x v="1"/>
    <x v="1"/>
    <s v="EM NEREU SAMPAIO"/>
    <s v="Municipal"/>
    <s v="Urbana"/>
    <n v="1616963"/>
    <n v="171"/>
    <x v="0"/>
    <s v="Regular"/>
    <s v="Noite"/>
    <n v="2008018404460"/>
    <m/>
    <s v="FRANCISCA MUNIZ DE OLIVEIRA"/>
    <d v="1952-02-23T00:00:00"/>
    <s v="Feminino"/>
    <s v="Sem Deficiência"/>
    <s v="ANTONIO MUNIZ DE OLIVEIRA"/>
    <s v="CARMOSINA COSTA DE OLIVEIRA"/>
    <x v="1"/>
    <s v="Pret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3157900214"/>
    <m/>
    <s v="MARIA ABDIAS DA SILVA"/>
    <d v="1949-10-13T00:00:00"/>
    <s v="Feminino"/>
    <s v="Sem Deficiência"/>
    <s v="SEVERINO ABDIAS DA SILVA"/>
    <s v="FRANCISCA ABDIAS DA SILVA"/>
    <x v="0"/>
    <s v="Não declarada"/>
  </r>
  <r>
    <n v="514009"/>
    <n v="5"/>
    <x v="108"/>
    <x v="108"/>
    <s v="EM MATO GROSSO"/>
    <s v="Municipal"/>
    <s v="Urbana"/>
    <n v="1609889"/>
    <n v="171"/>
    <x v="0"/>
    <s v="Regular"/>
    <s v="Manhã"/>
    <n v="2008028801089"/>
    <m/>
    <s v="ANA CAROLINE GOMES EGITO"/>
    <d v="1995-11-28T00:00:00"/>
    <s v="Feminino"/>
    <s v=" Deficiência auditiva"/>
    <s v="SIDNEY TENORIO EGITO"/>
    <s v="ALEXANDRA MACIEL GOMES"/>
    <x v="0"/>
    <s v="Parda"/>
  </r>
  <r>
    <n v="209026"/>
    <n v="2"/>
    <x v="41"/>
    <x v="41"/>
    <s v="EM PROFESSOR LOURENÇO FILHO"/>
    <s v="Municipal"/>
    <s v="Urbana"/>
    <n v="1622825"/>
    <n v="171"/>
    <x v="0"/>
    <s v="Regular"/>
    <s v="Noite"/>
    <n v="2023016500112"/>
    <m/>
    <s v="NEIDE VENTURA TOMAZ DA SILVA"/>
    <d v="1972-08-23T00:00:00"/>
    <s v="Feminino"/>
    <s v="Sem Deficiência"/>
    <s v="JOSE DA SILVA TOMAZ"/>
    <s v="MARIA DE LOURDES VENTURA"/>
    <x v="1"/>
    <s v="Sem Informação"/>
  </r>
  <r>
    <n v="312022"/>
    <n v="3"/>
    <x v="61"/>
    <x v="61"/>
    <s v="EM RUBENS BERARDO"/>
    <s v="Municipal"/>
    <s v="Urbana"/>
    <n v="1616255"/>
    <n v="172"/>
    <x v="0"/>
    <s v="Regular"/>
    <s v="Noite"/>
    <n v="2018019200300"/>
    <m/>
    <s v="OSANA DE LIMA"/>
    <d v="1971-03-22T00:00:00"/>
    <s v="Feminino"/>
    <s v="Sem Deficiência"/>
    <s v="NÃO DECLARADO"/>
    <s v="JOSEFA PEDRO DE LIMA"/>
    <x v="0"/>
    <s v="Sem Informação"/>
  </r>
  <r>
    <n v="716049"/>
    <n v="7"/>
    <x v="62"/>
    <x v="62"/>
    <s v="EM RENATO LEITE"/>
    <s v="Municipal"/>
    <s v="Urbana"/>
    <n v="1623875"/>
    <n v="171"/>
    <x v="0"/>
    <s v="Regular"/>
    <s v="Noite"/>
    <n v="2020063700306"/>
    <m/>
    <s v="VERA LÚCIA SILVA MACHADO"/>
    <d v="1950-05-20T00:00:00"/>
    <s v="Feminino"/>
    <s v="Sem Deficiência"/>
    <s v="MIGUEL MACHADO"/>
    <s v="PEDRÉLINA NADIR DA SILVA"/>
    <x v="0"/>
    <s v="Não declarada"/>
  </r>
  <r>
    <n v="312014"/>
    <n v="3"/>
    <x v="1"/>
    <x v="1"/>
    <s v="EM NEREU SAMPAIO"/>
    <s v="Municipal"/>
    <s v="Urbana"/>
    <n v="1616964"/>
    <n v="172"/>
    <x v="0"/>
    <s v="Regular"/>
    <s v="Noite"/>
    <n v="2005027303340"/>
    <m/>
    <s v="PAULO HENRIQUE DA SILVA MOREIRA"/>
    <d v="2000-04-04T00:00:00"/>
    <s v="Masculino"/>
    <s v="Sem Deficiência"/>
    <s v="LUIZ CARLOS DE ANIBAL MOREIRA"/>
    <s v="VIVIANE AZEVEDO DA SILVA"/>
    <x v="0"/>
    <s v="Branca"/>
  </r>
  <r>
    <n v="918033"/>
    <n v="9"/>
    <x v="17"/>
    <x v="17"/>
    <s v="EM PROFESSOR GILBERTO BENTO DA SILVA"/>
    <s v="Municipal"/>
    <s v="Urbana"/>
    <n v="1599032"/>
    <n v="171"/>
    <x v="0"/>
    <s v="Regular"/>
    <s v="Noite"/>
    <n v="2023087300027"/>
    <m/>
    <s v="MARIA APARECIDA GONÇALVES"/>
    <d v="1967-06-18T00:00:00"/>
    <s v="Feminino"/>
    <s v="Sem Deficiência"/>
    <s v="ZENIR DA SILVA GONÇALVES"/>
    <s v="GENARIO RODRIGUES GONÇALVES"/>
    <x v="0"/>
    <s v="Parda"/>
  </r>
  <r>
    <n v="430503"/>
    <n v="4"/>
    <x v="4"/>
    <x v="4"/>
    <s v="CIEP LEONEL DE MOURA BRIZOLA"/>
    <s v="Municipal"/>
    <s v="Urbana"/>
    <n v="1606826"/>
    <n v="171"/>
    <x v="0"/>
    <s v="Regular"/>
    <s v="Noite"/>
    <n v="2012040701551"/>
    <m/>
    <s v="GERSON RODRIGUES DE SOUZA"/>
    <d v="1993-09-06T00:00:00"/>
    <s v="Masculino"/>
    <s v="Sem Deficiência"/>
    <s v="JOSÉ MARIANO DE SOUZA"/>
    <s v="ANADIR RODRIGUES DE SOUZA"/>
    <x v="0"/>
    <s v="Branca"/>
  </r>
  <r>
    <n v="430015"/>
    <n v="4"/>
    <x v="94"/>
    <x v="94"/>
    <s v="EM ERPÍDIO CABRAL DE SOUZA (ÍNDIO DA MARÉ)"/>
    <s v="Municipal"/>
    <s v="Urbana"/>
    <n v="1604654"/>
    <n v="171"/>
    <x v="0"/>
    <s v="Regular"/>
    <s v="Manhã"/>
    <n v="2009040450426"/>
    <m/>
    <s v="MARCOS VINICIUS ALVES SILVA"/>
    <d v="2004-08-28T00:00:00"/>
    <s v="Masculino"/>
    <s v="Sem Deficiência"/>
    <s v="MARCO ANTONIO OLIVEIRA SILVA"/>
    <s v="DARCI BATISTA ALVES"/>
    <x v="0"/>
    <s v="Branca"/>
  </r>
  <r>
    <n v="430701"/>
    <n v="4"/>
    <x v="19"/>
    <x v="19"/>
    <s v="CENTRO DE EDUCAÇÃO DE JOVENS E ADULTOS CEJA - MARÉ"/>
    <s v="Municipal"/>
    <s v="Urbana"/>
    <n v="1616767"/>
    <n v="274"/>
    <x v="0"/>
    <s v="Regular"/>
    <s v="Noite"/>
    <n v="2023143600019"/>
    <m/>
    <s v="JANUBIA SILVA ALVES"/>
    <d v="1988-07-07T00:00:00"/>
    <s v="Feminino"/>
    <s v="Sem Deficiência"/>
    <s v="GERUSA MARIA SILVA HONORIO"/>
    <s v="JOÃO CLEMENTINO ALVES FILHO"/>
    <x v="0"/>
    <s v="Parda"/>
  </r>
  <r>
    <n v="431003"/>
    <n v="4"/>
    <x v="10"/>
    <x v="10"/>
    <s v="EM MIGUEL GUSTAVO"/>
    <s v="Municipal"/>
    <s v="Urbana"/>
    <n v="1618614"/>
    <n v="171"/>
    <x v="0"/>
    <s v="Regular"/>
    <s v="Noite"/>
    <n v="2023032800648"/>
    <m/>
    <s v="KAILANE BARBOSA CORREIA"/>
    <d v="2006-01-17T00:00:00"/>
    <s v="Feminino"/>
    <s v="Sem Deficiência"/>
    <s v="PAULO ROBERTO CORREIA ALVES"/>
    <s v="SELMA BARBOSA"/>
    <x v="2"/>
    <s v="Sem Informação"/>
  </r>
  <r>
    <n v="1202701"/>
    <n v="12"/>
    <x v="91"/>
    <x v="91"/>
    <s v="CREJA - CENTRO MUNICIPAL DE REFERÊNCIA DE EDUCAÇÃO DE JOVENS E ADULTOS"/>
    <s v="Municipal"/>
    <s v="Urbana"/>
    <n v="1614118"/>
    <n v="271"/>
    <x v="0"/>
    <s v="Regular"/>
    <s v="Manhã"/>
    <n v="2023053300181"/>
    <m/>
    <s v="JOSÉ BATISTA"/>
    <d v="1961-07-27T00:00:00"/>
    <s v="Masculino"/>
    <s v="Sem Deficiência"/>
    <s v="JOSÉ MARIA BATISTA"/>
    <s v="ROSA DE SOUZA BATISTA"/>
    <x v="0"/>
    <s v="Preta"/>
  </r>
  <r>
    <n v="102504"/>
    <n v="1"/>
    <x v="2"/>
    <x v="2"/>
    <s v="CIEP AVENIDA DOS DESFILES"/>
    <s v="Municipal"/>
    <s v="Urbana"/>
    <n v="1610513"/>
    <n v="172"/>
    <x v="0"/>
    <s v="Regular"/>
    <s v="Tarde"/>
    <n v="2022014200091"/>
    <m/>
    <s v="RYAN AUGUSTO DE ANDRADE SANTANA"/>
    <d v="2003-05-28T00:00:00"/>
    <s v="Masculino"/>
    <s v=" Deficiência intelectual"/>
    <s v="CLAUDIO LUIZ SANTANA"/>
    <s v="ÁBIA MARIA PANTOJA DE ANDRADE SANTANA"/>
    <x v="0"/>
    <s v="Parda"/>
  </r>
  <r>
    <n v="431026"/>
    <n v="4"/>
    <x v="25"/>
    <x v="25"/>
    <s v="EM HERBERT MOSES"/>
    <s v="Municipal"/>
    <s v="Urbana"/>
    <n v="1602451"/>
    <n v="171"/>
    <x v="0"/>
    <s v="Regular"/>
    <s v="Noite"/>
    <n v="2019035500124"/>
    <m/>
    <s v="FÁBIO CÉZAR PEREIRA DOS SANTOS"/>
    <d v="1982-06-15T00:00:00"/>
    <s v="Masculino"/>
    <s v="Sem Deficiência"/>
    <s v="GERVÁRIO CARDOSO DOS SANTOS"/>
    <s v="TERCILA PEREIRA DOS SANTOS"/>
    <x v="0"/>
    <s v="Parda"/>
  </r>
  <r>
    <n v="312022"/>
    <n v="3"/>
    <x v="61"/>
    <x v="61"/>
    <s v="EM RUBENS BERARDO"/>
    <s v="Municipal"/>
    <s v="Urbana"/>
    <n v="1616255"/>
    <n v="172"/>
    <x v="0"/>
    <s v="Regular"/>
    <s v="Noite"/>
    <n v="2009019204811"/>
    <m/>
    <s v="GERSON DA SILVA BEZERRA"/>
    <d v="1988-06-13T00:00:00"/>
    <s v="Masculino"/>
    <s v="Sem Deficiência"/>
    <s v="GENILDO BEZERRA DA SILVA"/>
    <s v="JOSÉLIA DA SILVA BEZERRA"/>
    <x v="0"/>
    <s v="Parda"/>
  </r>
  <r>
    <n v="312009"/>
    <n v="3"/>
    <x v="54"/>
    <x v="54"/>
    <s v="EM GEORGE SUMNER"/>
    <s v="Municipal"/>
    <s v="Urbana"/>
    <n v="1617222"/>
    <n v="171"/>
    <x v="0"/>
    <s v="Regular"/>
    <s v="Noite"/>
    <n v="2009049650011"/>
    <m/>
    <s v="MARCELO CORDEIRO GREGORIO"/>
    <d v="1999-07-15T00:00:00"/>
    <s v="Masculino"/>
    <s v=" Deficiência intelectual"/>
    <s v="MARCELO GREGORIO DA CONCEIÇÃO"/>
    <s v="RUTH CORDEIRO ROCHA"/>
    <x v="1"/>
    <s v="Parda"/>
  </r>
  <r>
    <n v="102505"/>
    <n v="1"/>
    <x v="30"/>
    <x v="30"/>
    <s v="CIEP JOSÉ PEDRO VARELA"/>
    <s v="Municipal"/>
    <s v="Urbana"/>
    <n v="1613578"/>
    <n v="171"/>
    <x v="0"/>
    <s v="Regular"/>
    <s v="Noite"/>
    <n v="2023002400315"/>
    <m/>
    <s v="SOLANGE EDUARDO DOS SANTOS"/>
    <d v="1977-10-20T00:00:00"/>
    <s v="Feminino"/>
    <s v="Sem Deficiência"/>
    <s v="SEVERINO RAMOS DOS SANTOS"/>
    <s v="JOSEFA EDUARDO DOS SANTOS"/>
    <x v="1"/>
    <s v="Parda"/>
  </r>
  <r>
    <n v="515052"/>
    <n v="5"/>
    <x v="81"/>
    <x v="81"/>
    <s v="EM AZEVEDO JUNIOR"/>
    <s v="Municipal"/>
    <s v="Urbana"/>
    <n v="1614949"/>
    <n v="171"/>
    <x v="0"/>
    <s v="Regular"/>
    <s v="Noite"/>
    <n v="2022049700180"/>
    <m/>
    <s v="EVANDRO MANUEL DOS SANTOS"/>
    <d v="1982-02-03T00:00:00"/>
    <s v="Masculino"/>
    <s v="Sem Deficiência"/>
    <s v="MARIA JOSÉ DA CONCEIÇÃO"/>
    <s v="MANUEL ANTONIO DOS SANTOS"/>
    <x v="0"/>
    <s v="Parda"/>
  </r>
  <r>
    <n v="209003"/>
    <n v="2"/>
    <x v="74"/>
    <x v="74"/>
    <s v="EM FRANCISCO DE CASTRO"/>
    <s v="Municipal"/>
    <s v="Urbana"/>
    <n v="1616217"/>
    <n v="172"/>
    <x v="0"/>
    <s v="Regular"/>
    <s v="Tarde"/>
    <n v="2000016306333"/>
    <m/>
    <s v="ANA LUIZA DOMINGOS DOS SANTOS"/>
    <d v="1989-08-25T00:00:00"/>
    <s v="Feminino"/>
    <s v=" Deficiência intelectual"/>
    <s v="LUIZ LOURENÇO DOS SANTOS"/>
    <s v="ROMILDA DOMINGOS"/>
    <x v="0"/>
    <s v="Parda"/>
  </r>
  <r>
    <n v="313002"/>
    <n v="3"/>
    <x v="33"/>
    <x v="33"/>
    <s v="EM JOSÉ VERÍSSIMO"/>
    <s v="Municipal"/>
    <s v="Urbana"/>
    <n v="1618992"/>
    <n v="171"/>
    <x v="0"/>
    <s v="Regular"/>
    <s v="Manhã"/>
    <n v="2022021600075"/>
    <m/>
    <s v="LUCIA VIANA DE SOUZA"/>
    <d v="1957-01-23T00:00:00"/>
    <s v="Feminino"/>
    <s v="Sem Deficiência"/>
    <s v="ERLY ARRUDA DE SOUZA"/>
    <s v="MARIA CESAR VIANA"/>
    <x v="0"/>
    <s v="Parda"/>
  </r>
  <r>
    <n v="918505"/>
    <n v="9"/>
    <x v="9"/>
    <x v="9"/>
    <s v="CIEP ANITA MALFATTI"/>
    <s v="Municipal"/>
    <s v="Urbana"/>
    <n v="1615590"/>
    <n v="171"/>
    <x v="0"/>
    <s v="Regular"/>
    <s v="Noite"/>
    <n v="2012092904631"/>
    <m/>
    <s v="LUCIA LUCAS DE OLIVEIRA SILVA"/>
    <d v="1962-10-23T00:00:00"/>
    <s v="Feminino"/>
    <s v="Sem Deficiência"/>
    <s v="ANTONIO LUCAS DE OLIVEIRA"/>
    <s v="MARIA DA CONCEIÇÃO RANGEL"/>
    <x v="0"/>
    <s v="Preta"/>
  </r>
  <r>
    <n v="918505"/>
    <n v="9"/>
    <x v="9"/>
    <x v="9"/>
    <s v="CIEP ANITA MALFATTI"/>
    <s v="Municipal"/>
    <s v="Urbana"/>
    <n v="1615590"/>
    <n v="171"/>
    <x v="0"/>
    <s v="Regular"/>
    <s v="Noite"/>
    <n v="2011092950201"/>
    <m/>
    <s v="LILIAN MARINHO AFFONSO"/>
    <d v="1997-01-03T00:00:00"/>
    <s v="Feminino"/>
    <s v=" Deficiência intelectual"/>
    <s v="JORGE LUIS DA SILVA AFFONSO"/>
    <s v="LUSINETE CAMILO MARINHO"/>
    <x v="0"/>
    <s v="Branca"/>
  </r>
  <r>
    <n v="918505"/>
    <n v="9"/>
    <x v="9"/>
    <x v="9"/>
    <s v="CIEP ANITA MALFATTI"/>
    <s v="Municipal"/>
    <s v="Urbana"/>
    <n v="1615590"/>
    <n v="171"/>
    <x v="0"/>
    <s v="Regular"/>
    <s v="Noite"/>
    <n v="2011092950219"/>
    <m/>
    <s v="LILIANE MARINHO AFFONSO"/>
    <d v="1997-01-03T00:00:00"/>
    <s v="Feminino"/>
    <s v=" Deficiência intelectual"/>
    <s v="JORGE LUIS DA SILVA AFFONSO"/>
    <s v="LUSINETE CAMILO MARINHO"/>
    <x v="0"/>
    <s v="Branca"/>
  </r>
  <r>
    <n v="312022"/>
    <n v="3"/>
    <x v="61"/>
    <x v="61"/>
    <s v="EM RUBENS BERARDO"/>
    <s v="Municipal"/>
    <s v="Urbana"/>
    <n v="1616254"/>
    <n v="171"/>
    <x v="0"/>
    <s v="Regular"/>
    <s v="Noite"/>
    <n v="2023019250851"/>
    <m/>
    <s v="SEVERINA ADELINO DA SILVA"/>
    <d v="1965-09-18T00:00:00"/>
    <s v="Feminino"/>
    <s v="Sem Deficiência"/>
    <s v="JOSEFA ADELINO DA SILVA"/>
    <s v="JOSE INACIO DA SILVA"/>
    <x v="0"/>
    <s v="Preta"/>
  </r>
  <r>
    <n v="622022"/>
    <n v="6"/>
    <x v="40"/>
    <x v="40"/>
    <s v="EM ROSE KLABIN"/>
    <s v="Municipal"/>
    <s v="Urbana"/>
    <n v="1615794"/>
    <n v="171"/>
    <x v="0"/>
    <s v="Regular"/>
    <s v="Noite"/>
    <n v="2023053300172"/>
    <m/>
    <s v="JOZINEI COSTA DE FREITAS"/>
    <d v="1977-05-19T00:00:00"/>
    <s v="Masculino"/>
    <s v="Sem Deficiência"/>
    <s v="IRINÉIA MOREIRA DA COSTA"/>
    <s v="JOSÉ FRANCISCO DE FREITAS"/>
    <x v="0"/>
    <s v="Preta"/>
  </r>
  <r>
    <n v="208012"/>
    <n v="2"/>
    <x v="102"/>
    <x v="102"/>
    <s v="EM ORSINA DA FONSECA"/>
    <s v="Municipal"/>
    <s v="Urbana"/>
    <n v="1602497"/>
    <n v="171"/>
    <x v="0"/>
    <s v="Regular"/>
    <s v="Noite"/>
    <n v="2022012450325"/>
    <m/>
    <s v="ANTONIO MARCOS DE VASCONCELOS"/>
    <d v="1975-07-16T00:00:00"/>
    <s v="Masculino"/>
    <s v="Sem Deficiência"/>
    <s v="MARIA DE LOURDES GOMES DE VASCONCELOS"/>
    <s v="ANTONIO COSMOS DE VASCONCELOS"/>
    <x v="1"/>
    <s v="Parda"/>
  </r>
  <r>
    <n v="724502"/>
    <n v="7"/>
    <x v="52"/>
    <x v="52"/>
    <s v="CIEP MARGARET MEE"/>
    <s v="Municipal"/>
    <s v="Urbana"/>
    <n v="1617118"/>
    <n v="171"/>
    <x v="0"/>
    <s v="Regular"/>
    <s v="Noite"/>
    <n v="2019069401013"/>
    <m/>
    <s v="MARIA JOSÉ MARTINS DE MOURA"/>
    <d v="1968-07-23T00:00:00"/>
    <s v="Feminino"/>
    <s v="Sem Deficiência"/>
    <s v="JOAQUIM PEREIRA DE MOURA"/>
    <s v="IZANETE MARTINS MOURA"/>
    <x v="1"/>
    <s v="Branca"/>
  </r>
  <r>
    <n v="101501"/>
    <n v="1"/>
    <x v="46"/>
    <x v="46"/>
    <s v="CIEP HENFIL"/>
    <s v="Municipal"/>
    <s v="Urbana"/>
    <n v="1613099"/>
    <n v="171"/>
    <x v="0"/>
    <s v="Regular"/>
    <s v="Noite"/>
    <n v="2011001103798"/>
    <m/>
    <s v="JOSE APOLINARIO DA SILVA"/>
    <d v="1974-07-23T00:00:00"/>
    <s v="Masculino"/>
    <s v="Sem Deficiência"/>
    <s v="ANTONIO SEBASTIAO DA SILVA"/>
    <s v="MARIA JOSE BELARMINO"/>
    <x v="1"/>
    <s v="Branca"/>
  </r>
  <r>
    <n v="410018"/>
    <n v="4"/>
    <x v="87"/>
    <x v="87"/>
    <s v="EM BERLIM"/>
    <s v="Municipal"/>
    <s v="Urbana"/>
    <n v="1613811"/>
    <n v="171"/>
    <x v="0"/>
    <s v="Regular"/>
    <s v="Noite"/>
    <n v="2021083400411"/>
    <m/>
    <s v="HUMBERT COSMO DA SILVA DE OLIVEIRA"/>
    <d v="1979-09-29T00:00:00"/>
    <s v="Masculino"/>
    <s v="Sem Deficiência"/>
    <s v="JOAQUIM MARQUES DE OLIVEIRA"/>
    <s v="ENIR DA SILVA DE OLIVEIRA"/>
    <x v="0"/>
    <s v="Parda"/>
  </r>
  <r>
    <n v="724022"/>
    <n v="7"/>
    <x v="56"/>
    <x v="56"/>
    <s v="EM COMUNIDADE DE VARGEM GRANDE"/>
    <s v="Municipal"/>
    <s v="Urbana"/>
    <n v="1605595"/>
    <n v="171"/>
    <x v="0"/>
    <s v="Regular"/>
    <s v="Noite"/>
    <n v="2022069000434"/>
    <m/>
    <s v="INÁCIA MEDERISO DA SILVA"/>
    <d v="1961-09-23T00:00:00"/>
    <s v="Feminino"/>
    <s v="Sem Deficiência"/>
    <s v="JOSE CARDOSO DE MEDEIROS"/>
    <s v="JORDELINA MARIA DE JESUS"/>
    <x v="1"/>
    <s v="Branca"/>
  </r>
  <r>
    <n v="102505"/>
    <n v="1"/>
    <x v="30"/>
    <x v="30"/>
    <s v="CIEP JOSÉ PEDRO VARELA"/>
    <s v="Municipal"/>
    <s v="Urbana"/>
    <n v="1613578"/>
    <n v="171"/>
    <x v="0"/>
    <s v="Regular"/>
    <s v="Noite"/>
    <n v="2023002400145"/>
    <m/>
    <s v="MARIA JOSÉ DA SILVA SOARES"/>
    <d v="1963-10-07T00:00:00"/>
    <s v="Feminino"/>
    <s v="Sem Deficiência"/>
    <s v="JOÃO JOSÉ ALONSO DA SILVA"/>
    <s v="SEVERINA RAMOS DA SILVA"/>
    <x v="0"/>
    <s v="Branca"/>
  </r>
  <r>
    <n v="208012"/>
    <n v="2"/>
    <x v="102"/>
    <x v="102"/>
    <s v="EM ORSINA DA FONSECA"/>
    <s v="Municipal"/>
    <s v="Urbana"/>
    <n v="1602497"/>
    <n v="171"/>
    <x v="0"/>
    <s v="Regular"/>
    <s v="Noite"/>
    <n v="2007125406018"/>
    <m/>
    <s v="MARLENE PEREIRA DA ROCHA BORGES"/>
    <d v="1967-02-12T00:00:00"/>
    <s v="Feminino"/>
    <s v="Sem Deficiência"/>
    <s v="NÃO CONSTA NA CERTIDÃO"/>
    <s v="ELZA PEREIRA DA ROCHA"/>
    <x v="2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06075803631"/>
    <m/>
    <s v="SOLANGE BATISTA DA COSTA"/>
    <d v="1964-12-25T00:00:00"/>
    <s v="Feminino"/>
    <s v="Sem Deficiência"/>
    <s v="ANTONIO FRANCISCO DA COSTA"/>
    <s v="MARIA DAS NEVES BATISTA DA COSTA"/>
    <x v="1"/>
    <s v="Branca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23065951971"/>
    <m/>
    <s v="JORGE FELIPE LIMA ALVES"/>
    <d v="1990-07-22T00:00:00"/>
    <s v="Masculino"/>
    <s v="Sem Deficiência"/>
    <s v="JORGE ALVES PEQUENO"/>
    <s v="JOSINEIDE LIMA ALVES"/>
    <x v="0"/>
    <s v="Não declarada"/>
  </r>
  <r>
    <n v="107001"/>
    <n v="1"/>
    <x v="73"/>
    <x v="73"/>
    <s v="EM GONÇALVES DIAS"/>
    <s v="Municipal"/>
    <s v="Urbana"/>
    <n v="1606872"/>
    <n v="171"/>
    <x v="0"/>
    <s v="Regular"/>
    <s v="Noite"/>
    <n v="2022003350232"/>
    <m/>
    <s v="MARIA DAS GRAÇAS DE LIMA E SILVA"/>
    <d v="1951-08-11T00:00:00"/>
    <s v="Feminino"/>
    <s v="Sem Deficiência"/>
    <s v="PEDRO TEOTONIO DA SILVA"/>
    <s v="MARIA HELENA DE LIMA E SILVA"/>
    <x v="0"/>
    <s v="Branca"/>
  </r>
  <r>
    <n v="205003"/>
    <n v="2"/>
    <x v="51"/>
    <x v="51"/>
    <s v="EM DOUTOR CÍCERO PENNA"/>
    <s v="Municipal"/>
    <s v="Urbana"/>
    <n v="1623055"/>
    <n v="174"/>
    <x v="0"/>
    <s v="Regular"/>
    <s v="Noite"/>
    <n v="2018007800013"/>
    <m/>
    <s v="EVANGELINA PEREIRA DE BARROS"/>
    <d v="1964-05-12T00:00:00"/>
    <s v="Feminino"/>
    <s v="Sem Deficiência"/>
    <s v="RAIMUNDO NONATO DE BARROS"/>
    <s v="MARIA PEREIRA DE BARROS"/>
    <x v="0"/>
    <s v="Parda"/>
  </r>
  <r>
    <n v="817027"/>
    <n v="8"/>
    <x v="24"/>
    <x v="24"/>
    <s v="EM HENRIQUE DE MAGALHÃES"/>
    <s v="Municipal"/>
    <s v="Urbana"/>
    <n v="1608367"/>
    <n v="171"/>
    <x v="0"/>
    <s v="Regular"/>
    <s v="Noite"/>
    <n v="2013083200641"/>
    <m/>
    <s v="ILDO GONÇALVES DE OLIVEIRA"/>
    <d v="1972-12-04T00:00:00"/>
    <s v="Masculino"/>
    <s v="Sem Deficiência"/>
    <s v="MOACYR DE OLIVEIRA"/>
    <s v="MARIA CECÍLIA GONÇALVES DE OLIVEIRA"/>
    <x v="0"/>
    <s v="Preta"/>
  </r>
  <r>
    <n v="313035"/>
    <n v="3"/>
    <x v="49"/>
    <x v="49"/>
    <s v="EM EDGARD SUSSEKIND DE MENDONÇA"/>
    <s v="Municipal"/>
    <s v="Urbana"/>
    <n v="1612285"/>
    <n v="171"/>
    <x v="0"/>
    <s v="Regular"/>
    <s v="Noite"/>
    <n v="2009027101111"/>
    <m/>
    <s v="ROBERTA DE AQUINO DA SILVA"/>
    <d v="2000-09-26T00:00:00"/>
    <s v="Feminino"/>
    <s v="Sem Deficiência"/>
    <s v="ROBERTO DE AQUINO DA SILVA"/>
    <s v="ADRIANA TAVARES BENTO"/>
    <x v="1"/>
    <s v="Branc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19152300458"/>
    <m/>
    <s v="PAULO CONSTANTINO HONORIO"/>
    <d v="1968-07-18T00:00:00"/>
    <s v="Masculino"/>
    <s v="Sem Deficiência"/>
    <s v="JOSE HONORIO TIBURCIO"/>
    <s v="MARIA PEREIRA TIBURCIO"/>
    <x v="1"/>
    <s v="Parda"/>
  </r>
  <r>
    <n v="817075"/>
    <n v="8"/>
    <x v="29"/>
    <x v="29"/>
    <s v="EM GENERAL TASSO FRAGOSO"/>
    <s v="Municipal"/>
    <s v="Urbana"/>
    <n v="1605904"/>
    <n v="171"/>
    <x v="0"/>
    <s v="Regular"/>
    <s v="Noite"/>
    <n v="2023076900273"/>
    <m/>
    <s v="FABRICIO RODRIGUES DA SILVA FARIAS"/>
    <d v="1987-03-31T00:00:00"/>
    <s v="Masculino"/>
    <s v="Sem Deficiência"/>
    <s v="ROSILENE RODRIGUES DA SILVA"/>
    <s v="JOSÉ LUIS OLIVEIRA FARIAS"/>
    <x v="1"/>
    <s v="Branca"/>
  </r>
  <r>
    <n v="205003"/>
    <n v="2"/>
    <x v="51"/>
    <x v="51"/>
    <s v="EM DOUTOR CÍCERO PENNA"/>
    <s v="Municipal"/>
    <s v="Urbana"/>
    <n v="1623054"/>
    <n v="173"/>
    <x v="0"/>
    <s v="Regular"/>
    <s v="Noite"/>
    <n v="2017007800597"/>
    <m/>
    <s v="SILVANA CARVALHO MARTINS"/>
    <d v="1968-12-14T00:00:00"/>
    <s v="Feminino"/>
    <s v="Sem Deficiência"/>
    <s v="MARIA DA CONCEIÇÃO CARVALHO MARTINS"/>
    <s v="VANDERLEI CARVALHO MARTINS"/>
    <x v="0"/>
    <s v="Branca"/>
  </r>
  <r>
    <n v="833031"/>
    <n v="8"/>
    <x v="21"/>
    <x v="21"/>
    <s v="EM TASSO DA SILVEIRA"/>
    <s v="Municipal"/>
    <s v="Urbana"/>
    <n v="1605926"/>
    <n v="171"/>
    <x v="0"/>
    <s v="Regular"/>
    <s v="Noite"/>
    <n v="2001078601272"/>
    <m/>
    <s v="FABIANA REGINA NASCIMENTO DOS SANTOS"/>
    <d v="1992-09-21T00:00:00"/>
    <s v="Feminino"/>
    <s v="Sem Deficiência"/>
    <s v="JULIO CESAR DOS SANTOS"/>
    <s v="KATIA REGINA SOUZA DO NASCIMENTO"/>
    <x v="0"/>
    <s v="Parda"/>
  </r>
  <r>
    <n v="431003"/>
    <n v="4"/>
    <x v="10"/>
    <x v="10"/>
    <s v="EM MIGUEL GUSTAVO"/>
    <s v="Municipal"/>
    <s v="Urbana"/>
    <n v="1618614"/>
    <n v="171"/>
    <x v="0"/>
    <s v="Regular"/>
    <s v="Noite"/>
    <n v="2012032801835"/>
    <m/>
    <s v="VALQUIRIA DOS SANTOS NERI"/>
    <d v="1978-01-17T00:00:00"/>
    <s v="Feminino"/>
    <s v="Sem Deficiência"/>
    <s v="JOSE ARMANDO NERI"/>
    <s v="MARIA LUCIA DOS SANTOS"/>
    <x v="2"/>
    <s v="Branca"/>
  </r>
  <r>
    <n v="625701"/>
    <n v="6"/>
    <x v="101"/>
    <x v="101"/>
    <s v="CENTRO DE EDUCAÇÃO DE JOVENS E ADULTOS CEJA - ACARI"/>
    <s v="Municipal"/>
    <s v="Urbana"/>
    <n v="1608509"/>
    <n v="272"/>
    <x v="0"/>
    <s v="Regular"/>
    <s v="Noite"/>
    <n v="2023157700223"/>
    <m/>
    <s v="ANDREIA CARLA AVELINO SANTANA"/>
    <d v="1987-08-26T00:00:00"/>
    <s v="Feminino"/>
    <s v="Sem Deficiência"/>
    <s v="COSME AVELINO SANTANA"/>
    <s v="GENELVA DA SILVA SANTANA"/>
    <x v="0"/>
    <s v="Não declarada"/>
  </r>
  <r>
    <n v="102007"/>
    <n v="1"/>
    <x v="47"/>
    <x v="47"/>
    <s v="EM ORLANDO VILLAS BOAS"/>
    <s v="Municipal"/>
    <s v="Urbana"/>
    <n v="1600131"/>
    <n v="173"/>
    <x v="0"/>
    <s v="Regular"/>
    <s v="Noite"/>
    <n v="2022125400269"/>
    <m/>
    <s v="ALEDIEL SILVA BOGADO"/>
    <d v="1966-12-27T00:00:00"/>
    <s v="Masculino"/>
    <s v="Sem Deficiência"/>
    <s v="ATAYDE GUILHERME BOGADO"/>
    <s v="EVANILDA SILVA"/>
    <x v="0"/>
    <s v="Parda"/>
  </r>
  <r>
    <n v="410012"/>
    <n v="4"/>
    <x v="27"/>
    <x v="27"/>
    <s v="EM CLOTILDE GUIMARÃES"/>
    <s v="Municipal"/>
    <s v="Urbana"/>
    <n v="1604412"/>
    <n v="271"/>
    <x v="0"/>
    <s v="Regular"/>
    <s v="Manhã"/>
    <n v="2023028550667"/>
    <m/>
    <s v="MARIA INÊS NICÁCIO DA SILVA"/>
    <d v="1964-03-16T00:00:00"/>
    <s v="Feminino"/>
    <s v="Sem Deficiência"/>
    <s v="ANTONIO NICÁCIO DOS SANTOS"/>
    <s v="VALDECI DE OLIVEIRA"/>
    <x v="1"/>
    <s v="Branca"/>
  </r>
  <r>
    <n v="205003"/>
    <n v="2"/>
    <x v="51"/>
    <x v="51"/>
    <s v="EM DOUTOR CÍCERO PENNA"/>
    <s v="Municipal"/>
    <s v="Urbana"/>
    <n v="1623054"/>
    <n v="173"/>
    <x v="0"/>
    <s v="Regular"/>
    <s v="Noite"/>
    <n v="2012007802602"/>
    <m/>
    <s v="ESTELITA BATISTA DO NASCIMENTO"/>
    <d v="1957-08-02T00:00:00"/>
    <s v="Feminino"/>
    <s v="Sem Deficiência"/>
    <s v="JOSÉ BATISTA DO NASCIMENTO"/>
    <s v="INES MARQUES DO NASCIMENTO"/>
    <x v="0"/>
    <s v="Branca"/>
  </r>
  <r>
    <n v="515052"/>
    <n v="5"/>
    <x v="81"/>
    <x v="81"/>
    <s v="EM AZEVEDO JUNIOR"/>
    <s v="Municipal"/>
    <s v="Urbana"/>
    <n v="1614949"/>
    <n v="171"/>
    <x v="0"/>
    <s v="Regular"/>
    <s v="Noite"/>
    <n v="2011047101534"/>
    <m/>
    <s v="DARA AMORIM PINTO"/>
    <d v="1996-03-16T00:00:00"/>
    <s v="Feminino"/>
    <s v="Sem Deficiência"/>
    <s v="JULIO CESAR ROCHA PINTO"/>
    <s v="ROSANA SOUZA AMORIM"/>
    <x v="0"/>
    <s v="Não declarada"/>
  </r>
  <r>
    <n v="716501"/>
    <n v="7"/>
    <x v="75"/>
    <x v="75"/>
    <s v="CIEP CARLOS DRUMOND DE ANDRADE"/>
    <s v="Municipal"/>
    <s v="Urbana"/>
    <n v="1616692"/>
    <n v="171"/>
    <x v="0"/>
    <s v="Regular"/>
    <s v="Noite"/>
    <n v="2014066203058"/>
    <m/>
    <s v="JOÃO PEREIRA DA SILVA"/>
    <d v="1962-07-06T00:00:00"/>
    <s v="Masculino"/>
    <s v="Sem Deficiência"/>
    <s v="ENEDINO PEREIRA DA SILVA"/>
    <s v="SEBASTIANA PEREIRA DA SILVA"/>
    <x v="2"/>
    <s v="Parda"/>
  </r>
  <r>
    <n v="1120019"/>
    <n v="11"/>
    <x v="37"/>
    <x v="37"/>
    <s v="EM RODRIGO OTÁVIO"/>
    <s v="Municipal"/>
    <s v="Urbana"/>
    <n v="1620849"/>
    <n v="171"/>
    <x v="0"/>
    <s v="Regular"/>
    <s v="Noite"/>
    <n v="2021037950617"/>
    <m/>
    <s v="MARIA JOSE DE SOUZA"/>
    <d v="1966-04-30T00:00:00"/>
    <s v="Feminino"/>
    <s v="Sem Deficiência"/>
    <s v="MARIA DAS GRAÇAS DE JESUS"/>
    <s v="JOSE BESTULINO DOMIGOS DE SOUZA"/>
    <x v="1"/>
    <s v="Não declarada"/>
  </r>
  <r>
    <n v="918505"/>
    <n v="9"/>
    <x v="9"/>
    <x v="9"/>
    <s v="CIEP ANITA MALFATTI"/>
    <s v="Municipal"/>
    <s v="Urbana"/>
    <n v="1615590"/>
    <n v="171"/>
    <x v="0"/>
    <s v="Regular"/>
    <s v="Noite"/>
    <n v="2013066580180"/>
    <m/>
    <s v="RONALDO ALMEIDA DE AZEREDO"/>
    <d v="1969-09-07T00:00:00"/>
    <s v="Masculino"/>
    <s v="Sem Deficiência"/>
    <s v="MANOEL DE AZEREDO"/>
    <s v="CELIA ALMEIDA DE AZEREDO"/>
    <x v="0"/>
    <s v="Parda"/>
  </r>
  <r>
    <n v="918203"/>
    <n v="9"/>
    <x v="34"/>
    <x v="34"/>
    <s v="CIEP CLEMENTINA DE JESUS"/>
    <s v="Municipal"/>
    <s v="Urbana"/>
    <n v="1601815"/>
    <n v="171"/>
    <x v="0"/>
    <s v="Regular"/>
    <s v="Noite"/>
    <n v="2023092651002"/>
    <m/>
    <s v="MARIA APARECIDA EVARISTO DA SILVA"/>
    <d v="1977-03-01T00:00:00"/>
    <s v="Feminino"/>
    <s v="Sem Deficiência"/>
    <s v="MARIA FRANCISCA DA CONCEIÇÃO"/>
    <s v="MANOEL EVARISTO SILVA"/>
    <x v="0"/>
    <s v="Parda"/>
  </r>
  <r>
    <n v="312009"/>
    <n v="3"/>
    <x v="54"/>
    <x v="54"/>
    <s v="EM GEORGE SUMNER"/>
    <s v="Municipal"/>
    <s v="Urbana"/>
    <n v="1617222"/>
    <n v="171"/>
    <x v="0"/>
    <s v="Regular"/>
    <s v="Noite"/>
    <n v="2023017950430"/>
    <m/>
    <s v="SEVERINA DA COSTA"/>
    <d v="1976-02-18T00:00:00"/>
    <s v="Feminino"/>
    <s v="Sem Deficiência"/>
    <s v="JOSE FRANCISCO DA COSTA"/>
    <s v="MARIA JOSE DOS SANTOS"/>
    <x v="0"/>
    <s v="Branca"/>
  </r>
  <r>
    <n v="1120012"/>
    <n v="11"/>
    <x v="93"/>
    <x v="93"/>
    <s v="EM BRIGADEIRO EDUARDO GOMES"/>
    <s v="Municipal"/>
    <s v="Urbana"/>
    <n v="1617238"/>
    <n v="171"/>
    <x v="0"/>
    <s v="Regular"/>
    <s v="Manhã"/>
    <n v="2013039400168"/>
    <m/>
    <s v="GABRIEL LINHARES DOS SANTOS"/>
    <d v="2007-10-05T00:00:00"/>
    <s v="Masculino"/>
    <s v="Sem Deficiência"/>
    <s v="SANDRO GONÇALVES DOS SANTOS"/>
    <s v="SILMARA MARTINS LINHARES"/>
    <x v="0"/>
    <s v="Parda"/>
  </r>
  <r>
    <n v="918203"/>
    <n v="9"/>
    <x v="34"/>
    <x v="34"/>
    <s v="CIEP CLEMENTINA DE JESUS"/>
    <s v="Municipal"/>
    <s v="Urbana"/>
    <n v="1601815"/>
    <n v="171"/>
    <x v="0"/>
    <s v="Regular"/>
    <s v="Noite"/>
    <n v="2022092951164"/>
    <m/>
    <s v="LUCIA MARA DE FREITAS COSTA NUNES"/>
    <d v="1967-06-15T00:00:00"/>
    <s v="Feminino"/>
    <s v="Sem Deficiência"/>
    <s v="JACIARA DE FREITAS COSTA"/>
    <s v="ELIAS JOÃO COSTA"/>
    <x v="0"/>
    <s v="Parda"/>
  </r>
  <r>
    <n v="312014"/>
    <n v="3"/>
    <x v="1"/>
    <x v="1"/>
    <s v="EM NEREU SAMPAIO"/>
    <s v="Municipal"/>
    <s v="Urbana"/>
    <n v="1616963"/>
    <n v="171"/>
    <x v="0"/>
    <s v="Regular"/>
    <s v="Noite"/>
    <n v="2007018450714"/>
    <m/>
    <s v="MARCELINA VIEIRA LIMA"/>
    <d v="1955-06-15T00:00:00"/>
    <s v="Feminino"/>
    <s v="Sem Deficiência"/>
    <s v="JOSÉ VIEIRA DE LIMA"/>
    <s v="TERESA VIEIRA SANTOS"/>
    <x v="1"/>
    <s v="Parda"/>
  </r>
  <r>
    <n v="411015"/>
    <n v="4"/>
    <x v="72"/>
    <x v="72"/>
    <s v="EM SUÍÇA"/>
    <s v="Municipal"/>
    <s v="Urbana"/>
    <n v="1601778"/>
    <n v="171"/>
    <x v="0"/>
    <s v="Regular"/>
    <s v="Noite"/>
    <n v="2000028503830"/>
    <m/>
    <s v="LUIZ HENRIQUE DE ARAÚJO COSTA"/>
    <d v="1988-09-06T00:00:00"/>
    <s v="Masculino"/>
    <s v="Sem Deficiência"/>
    <s v="NÃO CONSTA NA CERTIDÃO"/>
    <s v="DENISE DE ARAÚJO COSTA"/>
    <x v="0"/>
    <s v="Pret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14096300078"/>
    <m/>
    <s v="MARTA FERREIRA DA SILVA"/>
    <d v="2004-10-22T00:00:00"/>
    <s v="Feminino"/>
    <s v="Sem Deficiência"/>
    <s v="RAIMUNDO SOUSA DA SILVA"/>
    <s v="PATRICIA DAS GRAÇAS FERREIRA"/>
    <x v="0"/>
    <s v="Branc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23065900528"/>
    <m/>
    <s v="MARIA JOSÉ PINHEIRO BEZERRA"/>
    <d v="1963-05-05T00:00:00"/>
    <s v="Feminino"/>
    <s v="Sem Deficiência"/>
    <s v="EDITE MARIA PINHEIRO"/>
    <s v="JOSÉ SERAFIM PINHEIRO BEZERRA"/>
    <x v="0"/>
    <s v="Branca"/>
  </r>
  <r>
    <n v="430201"/>
    <n v="4"/>
    <x v="0"/>
    <x v="0"/>
    <s v="CIEP MINISTRO GUSTAVO CAPANEMA"/>
    <s v="Municipal"/>
    <s v="Urbana"/>
    <n v="1612598"/>
    <n v="172"/>
    <x v="0"/>
    <s v="Regular"/>
    <s v="Noite"/>
    <n v="2014040350517"/>
    <m/>
    <s v="LUCILEIA APARECIDA DE JESUS MESQUITA"/>
    <d v="2005-06-26T00:00:00"/>
    <s v="Feminino"/>
    <s v="Sem Deficiência"/>
    <s v="NELSON BRAZ DE MESQUITA"/>
    <s v="ELZA MARIA DE JESUS"/>
    <x v="0"/>
    <s v="Preta"/>
  </r>
  <r>
    <n v="227004"/>
    <n v="2"/>
    <x v="77"/>
    <x v="77"/>
    <s v="EM RINALDO DE LAMARE"/>
    <s v="Municipal"/>
    <s v="Urbana"/>
    <n v="1599197"/>
    <n v="171"/>
    <x v="0"/>
    <s v="Regular"/>
    <s v="Manhã"/>
    <n v="2023126402972"/>
    <m/>
    <s v="MARIS STELLA FRAZÃO VALÉRIO "/>
    <d v="1971-07-06T00:00:00"/>
    <s v="Feminino"/>
    <s v="Sem Deficiência"/>
    <s v="CARLOS VIERA JOSÉ"/>
    <s v="DALEIA MARIA PINTO "/>
    <x v="2"/>
    <s v="Branca"/>
  </r>
  <r>
    <n v="622007"/>
    <n v="6"/>
    <x v="13"/>
    <x v="13"/>
    <s v="EM ALEXANDRE FARAH"/>
    <s v="Municipal"/>
    <s v="Urbana"/>
    <n v="1599780"/>
    <n v="171"/>
    <x v="0"/>
    <s v="Regular"/>
    <s v="Noite"/>
    <n v="2005051201276"/>
    <m/>
    <s v="DEMILSON CRISTIANO LIMA DE OLIVEIRA NOGUEIRA"/>
    <d v="1994-04-16T00:00:00"/>
    <s v="Masculino"/>
    <s v="Sem Deficiência"/>
    <s v="CRISOVAINE DE OLIVEIRA NOGUEIRA"/>
    <s v="ROSANA LIMA DE OLIVEIRA"/>
    <x v="0"/>
    <s v="Parda"/>
  </r>
  <r>
    <n v="716203"/>
    <n v="7"/>
    <x v="26"/>
    <x v="26"/>
    <s v="CIEP PROFESSOR LAURO DE OLIVEIRA LIMA"/>
    <s v="Municipal"/>
    <s v="Urbana"/>
    <n v="1619781"/>
    <n v="173"/>
    <x v="0"/>
    <s v="Regular"/>
    <s v="Noite"/>
    <n v="2023065952021"/>
    <m/>
    <s v="JOSELIA SILVA ALVES"/>
    <d v="1968-03-09T00:00:00"/>
    <s v="Feminino"/>
    <s v="Sem Deficiência"/>
    <s v="JORGE ALVES SILVA"/>
    <s v="TEREZA MARQUES SILVA"/>
    <x v="0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23012400318"/>
    <m/>
    <s v="TATIANA DOMINGOS XAVIER"/>
    <d v="1985-06-08T00:00:00"/>
    <s v="Feminino"/>
    <s v="Sem Deficiência"/>
    <s v="LUIZ CLAUDIO XAVIER"/>
    <s v="LUCIA DOMINGOS"/>
    <x v="1"/>
    <s v="Parda"/>
  </r>
  <r>
    <n v="716501"/>
    <n v="7"/>
    <x v="75"/>
    <x v="75"/>
    <s v="CIEP CARLOS DRUMOND DE ANDRADE"/>
    <s v="Municipal"/>
    <s v="Urbana"/>
    <n v="1616692"/>
    <n v="171"/>
    <x v="0"/>
    <s v="Regular"/>
    <s v="Noite"/>
    <n v="2004066205517"/>
    <m/>
    <s v="JACINTO ATANAZIO SALES"/>
    <d v="1967-08-09T00:00:00"/>
    <s v="Masculino"/>
    <s v="Sem Deficiência"/>
    <s v="ALFREDO RODRIGUES SALES"/>
    <s v="ARLETE ATANAZIO SALES"/>
    <x v="2"/>
    <s v="Preta"/>
  </r>
  <r>
    <n v="622007"/>
    <n v="6"/>
    <x v="13"/>
    <x v="13"/>
    <s v="EM ALEXANDRE FARAH"/>
    <s v="Municipal"/>
    <s v="Urbana"/>
    <n v="1599780"/>
    <n v="171"/>
    <x v="0"/>
    <s v="Regular"/>
    <s v="Noite"/>
    <n v="2022051800439"/>
    <m/>
    <s v="MAIZA SACRAMENTO DA CONCEIÇÃO"/>
    <d v="1973-09-03T00:00:00"/>
    <s v="Feminino"/>
    <s v="Sem Deficiência"/>
    <s v="MARTHA SACRAMENTO DA CONCEIÇÃO"/>
    <s v="DJALMA DA CONCEIÇÃO"/>
    <x v="0"/>
    <s v="Parda"/>
  </r>
  <r>
    <n v="817075"/>
    <n v="8"/>
    <x v="29"/>
    <x v="29"/>
    <s v="EM GENERAL TASSO FRAGOSO"/>
    <s v="Municipal"/>
    <s v="Urbana"/>
    <n v="1605904"/>
    <n v="171"/>
    <x v="0"/>
    <s v="Regular"/>
    <s v="Noite"/>
    <n v="2022076950183"/>
    <m/>
    <s v="THIAGO CÂNDIDO BELO"/>
    <d v="1998-12-11T00:00:00"/>
    <s v="Masculino"/>
    <s v="Sem Deficiência"/>
    <s v="HELENA CÂNDIDA DA SILVA"/>
    <s v="NILTON RIBEIRO BELO"/>
    <x v="0"/>
    <s v="Parda"/>
  </r>
  <r>
    <n v="1019047"/>
    <n v="10"/>
    <x v="50"/>
    <x v="50"/>
    <s v="EM JOAQUIM DA SILVA GOMES"/>
    <s v="Municipal"/>
    <s v="Urbana"/>
    <n v="1598925"/>
    <n v="171"/>
    <x v="0"/>
    <s v="Regular"/>
    <s v="Noite"/>
    <n v="2011101401103"/>
    <m/>
    <s v="JEAN COSTA PITTA"/>
    <d v="2006-09-01T00:00:00"/>
    <s v="Masculino"/>
    <s v="Sem Deficiência"/>
    <s v="JAILSON BRAGA PITTA"/>
    <s v="VANESSA COSTA MENDES"/>
    <x v="2"/>
    <s v="Branca"/>
  </r>
  <r>
    <n v="430701"/>
    <n v="4"/>
    <x v="19"/>
    <x v="19"/>
    <s v="CENTRO DE EDUCAÇÃO DE JOVENS E ADULTOS CEJA - MARÉ"/>
    <s v="Municipal"/>
    <s v="Urbana"/>
    <n v="1616766"/>
    <n v="273"/>
    <x v="0"/>
    <s v="Regular"/>
    <s v="Noite"/>
    <n v="2007030108796"/>
    <m/>
    <s v="ERICA LUSIA ALVES PAULINO"/>
    <d v="1976-12-13T00:00:00"/>
    <s v="Feminino"/>
    <s v="Sem Deficiência"/>
    <s v="EDEMAR JORGE PAULINO"/>
    <s v="VERA LÚCIA ALVES"/>
    <x v="0"/>
    <s v="Preta"/>
  </r>
  <r>
    <n v="313007"/>
    <n v="3"/>
    <x v="67"/>
    <x v="67"/>
    <s v="EM SARMIENTO"/>
    <s v="Municipal"/>
    <s v="Urbana"/>
    <n v="1615849"/>
    <n v="171"/>
    <x v="0"/>
    <s v="Regular"/>
    <s v="Noite"/>
    <n v="2013022150325"/>
    <m/>
    <s v="VERA LÚCIA VIEIRA DE LIMA"/>
    <d v="1953-05-18T00:00:00"/>
    <s v="Feminino"/>
    <s v="Sem Deficiência"/>
    <s v="JORGE DE LIMA"/>
    <s v="LEA VIEIRA"/>
    <x v="0"/>
    <s v="Branca"/>
  </r>
  <r>
    <n v="313051"/>
    <n v="3"/>
    <x v="60"/>
    <x v="60"/>
    <s v="EM ALAGOAS"/>
    <s v="Municipal"/>
    <s v="Urbana"/>
    <n v="1618848"/>
    <n v="172"/>
    <x v="0"/>
    <s v="Regular"/>
    <s v="Noite"/>
    <n v="2018026500267"/>
    <m/>
    <s v="VALCI DE SOUZA DANTAS"/>
    <d v="1977-11-15T00:00:00"/>
    <s v="Masculino"/>
    <s v="Sem Deficiência"/>
    <s v="NÃO DECLARADO"/>
    <s v="ALCENIRA DE SOUZA DANTAS"/>
    <x v="1"/>
    <s v="Não declarada"/>
  </r>
  <r>
    <n v="312002"/>
    <n v="3"/>
    <x v="58"/>
    <x v="58"/>
    <s v="EM ALCIDE DE GASPERI"/>
    <s v="Municipal"/>
    <s v="Urbana"/>
    <n v="1613402"/>
    <n v="171"/>
    <x v="0"/>
    <s v="Regular"/>
    <s v="Noite"/>
    <n v="2009018701055"/>
    <m/>
    <s v="ROSELAINE LIMA GONÇALVES"/>
    <d v="1995-05-06T00:00:00"/>
    <s v="Feminino"/>
    <s v="Sem Deficiência"/>
    <s v="LUIZ GONÇALVES DOS SANTOS"/>
    <s v="ROSEMARY DA SILVA LIMA"/>
    <x v="0"/>
    <s v="Parda"/>
  </r>
  <r>
    <n v="205003"/>
    <n v="2"/>
    <x v="51"/>
    <x v="51"/>
    <s v="EM DOUTOR CÍCERO PENNA"/>
    <s v="Municipal"/>
    <s v="Urbana"/>
    <n v="1623055"/>
    <n v="174"/>
    <x v="0"/>
    <s v="Regular"/>
    <s v="Noite"/>
    <n v="2022007800160"/>
    <m/>
    <s v="REGINA MARIA SOARES DOS SANTOS"/>
    <d v="1977-09-06T00:00:00"/>
    <s v="Feminino"/>
    <s v="Sem Deficiência"/>
    <s v="SEBASTIÃO ALVES DE SOUSA"/>
    <s v="MARIA AIRTES SOARES DE SOUSA"/>
    <x v="0"/>
    <s v="Parda"/>
  </r>
  <r>
    <n v="1019207"/>
    <n v="10"/>
    <x v="88"/>
    <x v="88"/>
    <s v="CIEP DEPUTADO ULYSSES GUIMARÃES"/>
    <s v="Municipal"/>
    <s v="Urbana"/>
    <n v="1617911"/>
    <n v="172"/>
    <x v="0"/>
    <s v="Regular"/>
    <s v="Noite"/>
    <n v="2023100500136"/>
    <m/>
    <s v="IVONE LUIZ DA SILVA"/>
    <d v="1981-09-27T00:00:00"/>
    <s v="Feminino"/>
    <s v="Sem Deficiência"/>
    <s v="JOSE LUIZ DA SILVA FILHO"/>
    <s v="MARIA DE LOURDES TEOFILO DA SILVA"/>
    <x v="0"/>
    <s v="Parda"/>
  </r>
  <r>
    <n v="1120019"/>
    <n v="11"/>
    <x v="37"/>
    <x v="37"/>
    <s v="EM RODRIGO OTÁVIO"/>
    <s v="Municipal"/>
    <s v="Urbana"/>
    <n v="1620849"/>
    <n v="171"/>
    <x v="0"/>
    <s v="Regular"/>
    <s v="Noite"/>
    <n v="2019037900111"/>
    <m/>
    <s v="JOÃO SÉRGIO RODRIGUES DOS SANTOS"/>
    <d v="1971-02-01T00:00:00"/>
    <s v="Masculino"/>
    <s v="Sem Deficiência"/>
    <s v="FRANCISCO GOMES DOS SANTOS"/>
    <s v="FRANCISCA RODRIGUES DOS SANTOS"/>
    <x v="1"/>
    <s v="Não declarada"/>
  </r>
  <r>
    <n v="410021"/>
    <n v="4"/>
    <x v="44"/>
    <x v="44"/>
    <s v="EM BRASIL"/>
    <s v="Municipal"/>
    <s v="Urbana"/>
    <n v="1613561"/>
    <n v="171"/>
    <x v="0"/>
    <s v="Regular"/>
    <s v="Noite"/>
    <n v="2004029402312"/>
    <m/>
    <s v="ZENEIDE SOARES GOMES"/>
    <d v="1969-06-11T00:00:00"/>
    <s v="Feminino"/>
    <s v="Sem Deficiência"/>
    <s v="MANOEL GOMES PEREIRA"/>
    <s v="IVANILDA SOARES GOMES"/>
    <x v="1"/>
    <s v="Não declarada"/>
  </r>
  <r>
    <n v="1019047"/>
    <n v="10"/>
    <x v="50"/>
    <x v="50"/>
    <s v="EM JOAQUIM DA SILVA GOMES"/>
    <s v="Municipal"/>
    <s v="Urbana"/>
    <n v="1598925"/>
    <n v="171"/>
    <x v="0"/>
    <s v="Regular"/>
    <s v="Noite"/>
    <n v="2004100703367"/>
    <m/>
    <s v="RAFAELA DOS REIS CARDOSO"/>
    <d v="1986-09-29T00:00:00"/>
    <s v="Feminino"/>
    <s v="Sem Deficiência"/>
    <s v="JOSÉ DOS REIS CARDOSO"/>
    <s v="MARIA APARECIDA CARDOSO"/>
    <x v="2"/>
    <s v="Parda"/>
  </r>
  <r>
    <n v="410012"/>
    <n v="4"/>
    <x v="27"/>
    <x v="27"/>
    <s v="EM CLOTILDE GUIMARÃES"/>
    <s v="Municipal"/>
    <s v="Urbana"/>
    <n v="1604418"/>
    <n v="276"/>
    <x v="0"/>
    <s v="Regular"/>
    <s v="Noite"/>
    <n v="2023028500597"/>
    <m/>
    <s v="ODAIR DA SILVA SIMÃO"/>
    <d v="1973-09-07T00:00:00"/>
    <s v="Masculino"/>
    <s v="Sem Deficiência"/>
    <s v="ADEMIR SIMÃO"/>
    <s v="MARIA MILENE DA SILVA SIMÃO"/>
    <x v="1"/>
    <s v="Branca"/>
  </r>
  <r>
    <n v="411202"/>
    <n v="4"/>
    <x v="84"/>
    <x v="84"/>
    <s v="CIEP GREGÓRIO BEZERRA"/>
    <s v="Municipal"/>
    <s v="Urbana"/>
    <n v="1608445"/>
    <n v="171"/>
    <x v="0"/>
    <s v="Regular"/>
    <s v="Noite"/>
    <n v="2005076103596"/>
    <m/>
    <s v="CLAUDIO MARCIO SILVA SOUZA"/>
    <d v="2000-04-30T00:00:00"/>
    <s v="Masculino"/>
    <s v="Sem Deficiência"/>
    <s v="LUIS CLAUDIO ALVES DE SOUZA"/>
    <s v="MARCIA MARIA DA SILVA"/>
    <x v="2"/>
    <s v="Branca"/>
  </r>
  <r>
    <n v="206502"/>
    <n v="2"/>
    <x v="71"/>
    <x v="71"/>
    <s v="CIEP NAÇÃO RUBRO NEGRA"/>
    <s v="Municipal"/>
    <s v="Urbana"/>
    <n v="1623101"/>
    <n v="171"/>
    <x v="0"/>
    <s v="Regular"/>
    <s v="Noite"/>
    <n v="2022011201020"/>
    <m/>
    <s v="IVAN JOSÉ DO VALE"/>
    <d v="1974-11-27T00:00:00"/>
    <s v="Masculino"/>
    <s v="Sem Deficiência"/>
    <s v="JOSÉ FRANCISCO FILHO"/>
    <s v="MARIA MARCELINA DO VALE"/>
    <x v="1"/>
    <s v="Sem Informação"/>
  </r>
  <r>
    <n v="312022"/>
    <n v="3"/>
    <x v="61"/>
    <x v="61"/>
    <s v="EM RUBENS BERARDO"/>
    <s v="Municipal"/>
    <s v="Urbana"/>
    <n v="1616255"/>
    <n v="172"/>
    <x v="0"/>
    <s v="Regular"/>
    <s v="Noite"/>
    <n v="2023019200381"/>
    <m/>
    <s v="MARIA APARECIDA DA SILVA"/>
    <d v="1963-10-11T00:00:00"/>
    <s v="Feminino"/>
    <s v="Sem Deficiência"/>
    <s v="HERMINIO PEDRO DA SILVA"/>
    <s v="AUDECIR PECANHA DA SILVA"/>
    <x v="0"/>
    <s v="Parda"/>
  </r>
  <r>
    <n v="1019013"/>
    <n v="10"/>
    <x v="39"/>
    <x v="39"/>
    <s v="EM BENTO DO AMARAL COUTINHO"/>
    <s v="Municipal"/>
    <s v="Urbana"/>
    <n v="1612833"/>
    <n v="172"/>
    <x v="0"/>
    <s v="Regular"/>
    <s v="Noite"/>
    <n v="2022095300733"/>
    <m/>
    <s v="MARIA DE LOURDES DA SILVA"/>
    <d v="1957-12-25T00:00:00"/>
    <s v="Feminino"/>
    <s v="Sem Deficiência"/>
    <s v="ANA MARIA DA SILVA"/>
    <s v="JOSÉ CARLOS DA SILVA"/>
    <x v="0"/>
    <s v="Parda"/>
  </r>
  <r>
    <n v="716501"/>
    <n v="7"/>
    <x v="75"/>
    <x v="75"/>
    <s v="CIEP CARLOS DRUMOND DE ANDRADE"/>
    <s v="Municipal"/>
    <s v="Urbana"/>
    <n v="1616692"/>
    <n v="171"/>
    <x v="0"/>
    <s v="Regular"/>
    <s v="Noite"/>
    <n v="2012064250214"/>
    <m/>
    <s v="MARCOS VINICIO DOS SANTOS LIMA"/>
    <d v="1995-01-17T00:00:00"/>
    <s v="Masculino"/>
    <s v="Sem Deficiência"/>
    <s v="LUIZ LIMA DOS SANTOS"/>
    <s v="ADRIANA DOS SANTOS LIMA"/>
    <x v="2"/>
    <s v="Branc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17065100276"/>
    <m/>
    <s v="CAMILA FERREIRA PONTES"/>
    <d v="1994-06-27T00:00:00"/>
    <s v="Feminino"/>
    <s v="*Deficiência múltipla"/>
    <s v="CARLOS HENRIQUE GONÇALVES PONTES"/>
    <s v="SOLANGE FERREIRA PONTES"/>
    <x v="2"/>
    <s v="Parda"/>
  </r>
  <r>
    <n v="430503"/>
    <n v="4"/>
    <x v="4"/>
    <x v="4"/>
    <s v="CIEP LEONEL DE MOURA BRIZOLA"/>
    <s v="Municipal"/>
    <s v="Urbana"/>
    <n v="1606826"/>
    <n v="171"/>
    <x v="0"/>
    <s v="Regular"/>
    <s v="Noite"/>
    <n v="2020040750196"/>
    <m/>
    <s v="SONIA REGINA FARIA"/>
    <d v="1967-09-25T00:00:00"/>
    <s v="Feminino"/>
    <s v="Sem Deficiência"/>
    <s v="NÃO CONSTA NA CERTIDÃO"/>
    <s v="OLIVIA FARIA"/>
    <x v="0"/>
    <s v="Preta"/>
  </r>
  <r>
    <n v="1202701"/>
    <n v="12"/>
    <x v="91"/>
    <x v="91"/>
    <s v="CREJA - CENTRO MUNICIPAL DE REFERÊNCIA DE EDUCAÇÃO DE JOVENS E ADULTOS"/>
    <s v="Municipal"/>
    <s v="Urbana"/>
    <n v="1614120"/>
    <n v="273"/>
    <x v="0"/>
    <s v="Regular"/>
    <s v="Noite"/>
    <n v="2020126350307"/>
    <m/>
    <s v="VANESSA OLIVEIRA LIMA"/>
    <d v="2000-04-11T00:00:00"/>
    <s v="Feminino"/>
    <s v="Sem Deficiência"/>
    <s v="JORGE LUIZ FERREIRA LIMA"/>
    <s v="ROSANGELA COSTA OLIVEIRA"/>
    <x v="2"/>
    <s v="Parda"/>
  </r>
  <r>
    <n v="410015"/>
    <n v="4"/>
    <x v="92"/>
    <x v="92"/>
    <s v="EM CLÓVIS BEVILÁQUA"/>
    <s v="Municipal"/>
    <s v="Urbana"/>
    <n v="1611005"/>
    <n v="171"/>
    <x v="0"/>
    <s v="Regular"/>
    <s v="Noite"/>
    <n v="2023028800264"/>
    <m/>
    <s v="MARIA DE LOURDES SILVA DOS SANTOS"/>
    <d v="1955-11-20T00:00:00"/>
    <s v="Feminino"/>
    <s v="Sem Deficiência"/>
    <s v="NICOMEDES DA SILVA"/>
    <s v="ARMINDA ANA DE JESUS"/>
    <x v="1"/>
    <s v="Preta"/>
  </r>
  <r>
    <n v="1120019"/>
    <n v="11"/>
    <x v="37"/>
    <x v="37"/>
    <s v="EM RODRIGO OTÁVIO"/>
    <s v="Municipal"/>
    <s v="Urbana"/>
    <n v="1620849"/>
    <n v="171"/>
    <x v="0"/>
    <s v="Regular"/>
    <s v="Noite"/>
    <n v="2009039301579"/>
    <m/>
    <s v="JEZICA MELO NAZARENO"/>
    <d v="2003-03-12T00:00:00"/>
    <s v="Feminino"/>
    <s v="Sem Deficiência"/>
    <s v="JOÃO LUIZ DA ROCHA NAZARENO"/>
    <s v="VALERIA MARIA MARTINS DE MELO COSTA"/>
    <x v="2"/>
    <s v="Pard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12091980082"/>
    <m/>
    <s v="WESLLEY DA SILVA LARROQUE"/>
    <d v="2004-01-11T00:00:00"/>
    <s v="Masculino"/>
    <s v=" Deficiência intelectual"/>
    <s v="JOELSON LARROQUE"/>
    <s v="JACQUELINE DA SILVA GOMES"/>
    <x v="0"/>
    <s v="Parda"/>
  </r>
  <r>
    <n v="313035"/>
    <n v="3"/>
    <x v="49"/>
    <x v="49"/>
    <s v="EM EDGARD SUSSEKIND DE MENDONÇA"/>
    <s v="Municipal"/>
    <s v="Urbana"/>
    <n v="1612285"/>
    <n v="171"/>
    <x v="0"/>
    <s v="Regular"/>
    <s v="Noite"/>
    <n v="2023024900167"/>
    <m/>
    <s v="MARIA MADALENA RODRIGUES MONTEIRO"/>
    <d v="1972-04-07T00:00:00"/>
    <s v="Feminino"/>
    <s v="Sem Deficiência"/>
    <s v="CICERO MONTEIRO"/>
    <s v="VIRGINIA RODRIGUES"/>
    <x v="0"/>
    <s v="Sem Informação"/>
  </r>
  <r>
    <n v="515055"/>
    <n v="5"/>
    <x v="8"/>
    <x v="8"/>
    <s v="EM MINISTRO EDGARD ROMERO"/>
    <s v="Municipal"/>
    <s v="Urbana"/>
    <n v="1623697"/>
    <n v="171"/>
    <x v="0"/>
    <s v="Regular"/>
    <s v="Tarde"/>
    <n v="2023050050761"/>
    <m/>
    <s v="ROSEANE COSME DA SILVA"/>
    <d v="1982-03-30T00:00:00"/>
    <s v="Feminino"/>
    <s v="Sem Deficiência"/>
    <s v="INÁCIO COSME DA SILVA"/>
    <s v="JOSEFA FRANCISCA DA SILVA"/>
    <x v="0"/>
    <s v="Parda"/>
  </r>
  <r>
    <n v="918508"/>
    <n v="9"/>
    <x v="36"/>
    <x v="36"/>
    <s v="CIEP DR. ERNESTO (CHE) GUEVARA"/>
    <s v="Municipal"/>
    <s v="Urbana"/>
    <n v="1618333"/>
    <n v="171"/>
    <x v="0"/>
    <s v="Regular"/>
    <s v="Noite"/>
    <n v="2017093201383"/>
    <m/>
    <s v="MARIA LUCIA RODRIGUES"/>
    <d v="1961-04-02T00:00:00"/>
    <s v="Feminino"/>
    <s v="Sem Deficiência"/>
    <s v="JOSÉ AMANCIO RODRIGUES"/>
    <s v="TEREZA DE SOUZA RODRIGUES"/>
    <x v="0"/>
    <s v="Parda"/>
  </r>
  <r>
    <n v="817207"/>
    <n v="8"/>
    <x v="28"/>
    <x v="28"/>
    <s v="CIEP VILA KENNEDY"/>
    <s v="Municipal"/>
    <s v="Urbana"/>
    <n v="1605862"/>
    <n v="171"/>
    <x v="0"/>
    <s v="Regular"/>
    <s v="Noite"/>
    <n v="2010082803282"/>
    <m/>
    <s v="VANIA SILVA DA CONCEIÇÃO"/>
    <d v="1959-07-02T00:00:00"/>
    <s v="Feminino"/>
    <s v="Sem Deficiência"/>
    <s v="MOACIR DA CONCEIÇÃO"/>
    <s v="LIDIA MARIA DA SILVA"/>
    <x v="0"/>
    <s v="Preta"/>
  </r>
  <r>
    <n v="514001"/>
    <n v="5"/>
    <x v="14"/>
    <x v="14"/>
    <s v="EM DESEMBARGADOR MONTENEGRO"/>
    <s v="Municipal"/>
    <s v="Urbana"/>
    <n v="1605216"/>
    <n v="171"/>
    <x v="0"/>
    <s v="Regular"/>
    <s v="Noite"/>
    <n v="2007003305811"/>
    <m/>
    <s v="JÉSSICA FERREIRA DE SOUZA"/>
    <d v="2002-05-28T00:00:00"/>
    <s v="Feminino"/>
    <s v="Sem Deficiência"/>
    <s v="ROBERTO FRANCISCO DE SOUZA"/>
    <s v="VALQUIRIA DA SILVA FERREIRA"/>
    <x v="0"/>
    <s v="Preta"/>
  </r>
  <r>
    <n v="817064"/>
    <n v="8"/>
    <x v="7"/>
    <x v="7"/>
    <s v="EM MARIETA DA CUNHA DA SILVA"/>
    <s v="Municipal"/>
    <s v="Urbana"/>
    <n v="1610179"/>
    <n v="171"/>
    <x v="0"/>
    <s v="Regular"/>
    <s v="Noite"/>
    <n v="2022075800218"/>
    <m/>
    <s v="ROSANGELA FELIX DA SILVA"/>
    <d v="1968-06-14T00:00:00"/>
    <s v="Feminino"/>
    <s v="Sem Deficiência"/>
    <s v="MARIA APARECEDA SANT NA "/>
    <s v="VALTER FELIX DA SILVA"/>
    <x v="1"/>
    <s v="Parda"/>
  </r>
  <r>
    <n v="625701"/>
    <n v="6"/>
    <x v="101"/>
    <x v="101"/>
    <s v="CENTRO DE EDUCAÇÃO DE JOVENS E ADULTOS CEJA - ACARI"/>
    <s v="Municipal"/>
    <s v="Urbana"/>
    <n v="1608509"/>
    <n v="272"/>
    <x v="0"/>
    <s v="Regular"/>
    <s v="Noite"/>
    <n v="2023157700321"/>
    <m/>
    <s v="ORLANDO DOS SANTOS"/>
    <d v="1965-04-22T00:00:00"/>
    <s v="Masculino"/>
    <s v="Sem Deficiência"/>
    <s v="MANOEL DOS SANTOS"/>
    <s v="LÉA MENDES DOS SANTOS"/>
    <x v="1"/>
    <s v="Não declarada"/>
  </r>
  <r>
    <n v="209026"/>
    <n v="2"/>
    <x v="41"/>
    <x v="41"/>
    <s v="EM PROFESSOR LOURENÇO FILHO"/>
    <s v="Municipal"/>
    <s v="Urbana"/>
    <n v="1622825"/>
    <n v="171"/>
    <x v="0"/>
    <s v="Regular"/>
    <s v="Noite"/>
    <n v="2023016500333"/>
    <m/>
    <s v="MARILENE RODRIGUES DA COSTA"/>
    <d v="1964-12-12T00:00:00"/>
    <s v="Feminino"/>
    <s v="Sem Deficiência"/>
    <s v="LUIS RODRIGUES DE LIMA"/>
    <s v="MARIA NAZARE MARQUES "/>
    <x v="1"/>
    <s v="Sem Informação"/>
  </r>
  <r>
    <n v="1026029"/>
    <n v="10"/>
    <x v="53"/>
    <x v="53"/>
    <s v="EM PROFESSOR ARI MARQUES PONTES"/>
    <s v="Municipal"/>
    <s v="Urbana"/>
    <n v="1611215"/>
    <n v="171"/>
    <x v="0"/>
    <s v="Regular"/>
    <s v="Noite"/>
    <n v="2006102200181"/>
    <m/>
    <s v="EZEQUIEL DOS SANTOS FERREIRA"/>
    <d v="1990-10-03T00:00:00"/>
    <s v="Masculino"/>
    <s v="Sem Deficiência"/>
    <s v="VIVALDO FERREIRA"/>
    <s v="MARIA ELIZABETH SANTOS FERREIRA"/>
    <x v="1"/>
    <s v="Pret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4007802471"/>
    <m/>
    <s v="JOSÉ AILTON VALDEVINO DA SILVA"/>
    <d v="1980-08-22T00:00:00"/>
    <s v="Masculino"/>
    <s v="Sem Deficiência"/>
    <s v="JOSÉ VALDEVINO DA SILVA"/>
    <s v="IVONETE LIMA DA SILVA"/>
    <x v="1"/>
    <s v="Parda"/>
  </r>
  <r>
    <n v="227004"/>
    <n v="2"/>
    <x v="77"/>
    <x v="77"/>
    <s v="EM RINALDO DE LAMARE"/>
    <s v="Municipal"/>
    <s v="Urbana"/>
    <n v="1599197"/>
    <n v="171"/>
    <x v="0"/>
    <s v="Regular"/>
    <s v="Manhã"/>
    <n v="2023126402999"/>
    <m/>
    <s v="AUDELICE LIMA DE OLIVEIRA "/>
    <d v="1959-10-21T00:00:00"/>
    <s v="Feminino"/>
    <s v="Sem Deficiência"/>
    <s v="PEDRO FERREIRA DE LIMA "/>
    <s v="ADEILDA DE ALENCAR LIMA"/>
    <x v="2"/>
    <s v="Parda"/>
  </r>
  <r>
    <n v="430503"/>
    <n v="4"/>
    <x v="4"/>
    <x v="4"/>
    <s v="CIEP LEONEL DE MOURA BRIZOLA"/>
    <s v="Municipal"/>
    <s v="Urbana"/>
    <n v="1606826"/>
    <n v="171"/>
    <x v="0"/>
    <s v="Regular"/>
    <s v="Noite"/>
    <n v="2020040700032"/>
    <m/>
    <s v="GUIOMAR CRISTINA CALDAS"/>
    <d v="1966-01-29T00:00:00"/>
    <s v="Feminino"/>
    <s v="Sem Deficiência"/>
    <s v="ACYR SERPA CALDAS"/>
    <s v="DAMIANA DE OLLIVEIRA"/>
    <x v="0"/>
    <s v="Parda"/>
  </r>
  <r>
    <n v="209003"/>
    <n v="2"/>
    <x v="74"/>
    <x v="74"/>
    <s v="EM FRANCISCO DE CASTRO"/>
    <s v="Municipal"/>
    <s v="Urbana"/>
    <n v="1616217"/>
    <n v="172"/>
    <x v="0"/>
    <s v="Regular"/>
    <s v="Tarde"/>
    <n v="2017014200095"/>
    <m/>
    <s v="MATHEUS BRIGAGÃO CIRNE SILVA"/>
    <d v="1997-05-26T00:00:00"/>
    <s v="Masculino"/>
    <s v=" Deficiência intelectual"/>
    <s v="ROBERTO SANTOS DA SILVA"/>
    <s v="DANIELLE BRIGAGÃO CIRNE DE FIGUEIREDO"/>
    <x v="0"/>
    <s v="Branca"/>
  </r>
  <r>
    <n v="410012"/>
    <n v="4"/>
    <x v="27"/>
    <x v="27"/>
    <s v="EM CLOTILDE GUIMARÃES"/>
    <s v="Municipal"/>
    <s v="Urbana"/>
    <n v="1604418"/>
    <n v="276"/>
    <x v="0"/>
    <s v="Regular"/>
    <s v="Noite"/>
    <n v="2022030100926"/>
    <m/>
    <s v="PAULO CABOCLO DA SILVA"/>
    <d v="1983-10-15T00:00:00"/>
    <s v="Masculino"/>
    <s v="Sem Deficiência"/>
    <s v="JOÃO CABOCLO DA SILVA"/>
    <s v="LAURINETE MARIA DA SILVA"/>
    <x v="0"/>
    <s v="Parda"/>
  </r>
  <r>
    <n v="514009"/>
    <n v="5"/>
    <x v="108"/>
    <x v="108"/>
    <s v="EM MATO GROSSO"/>
    <s v="Municipal"/>
    <s v="Urbana"/>
    <n v="1609889"/>
    <n v="171"/>
    <x v="0"/>
    <s v="Regular"/>
    <s v="Manhã"/>
    <n v="2004045402097"/>
    <m/>
    <s v="IGOR GUILHERME MENDES DE OLIVEIRA"/>
    <d v="1991-06-07T00:00:00"/>
    <s v="Masculino"/>
    <s v="  Transtorno do espectro autista"/>
    <s v="HESIR DE OLIVEIRA FILHO"/>
    <s v="JOSELAINE MENDES DE OLIVEIRA"/>
    <x v="0"/>
    <s v="Parda"/>
  </r>
  <r>
    <n v="206502"/>
    <n v="2"/>
    <x v="71"/>
    <x v="71"/>
    <s v="CIEP NAÇÃO RUBRO NEGRA"/>
    <s v="Municipal"/>
    <s v="Urbana"/>
    <n v="1623101"/>
    <n v="171"/>
    <x v="0"/>
    <s v="Regular"/>
    <s v="Noite"/>
    <n v="2023011200714"/>
    <m/>
    <s v="MARIA NATIOMAR CLEMENTINO DO NASCIMENTO"/>
    <d v="1966-10-02T00:00:00"/>
    <s v="Feminino"/>
    <s v="Sem Deficiência"/>
    <s v="ANTONIO CLEMENTINO DO NASCIMENTO"/>
    <s v="NAIDE MARIA DO NASCIMENTO"/>
    <x v="2"/>
    <s v="Sem Informação"/>
  </r>
  <r>
    <n v="208012"/>
    <n v="2"/>
    <x v="102"/>
    <x v="102"/>
    <s v="EM ORSINA DA FONSECA"/>
    <s v="Municipal"/>
    <s v="Urbana"/>
    <n v="1602497"/>
    <n v="171"/>
    <x v="0"/>
    <s v="Regular"/>
    <s v="Noite"/>
    <n v="2023012400075"/>
    <m/>
    <s v="CÍCERA PEREIRA"/>
    <d v="1975-05-21T00:00:00"/>
    <s v="Feminino"/>
    <s v="Sem Deficiência"/>
    <s v="FRANCISCO SEVERINO JOSÉ"/>
    <s v="MARGARIDA JOSÉ PEREIRA"/>
    <x v="0"/>
    <s v="Parda"/>
  </r>
  <r>
    <n v="205003"/>
    <n v="2"/>
    <x v="51"/>
    <x v="51"/>
    <s v="EM DOUTOR CÍCERO PENNA"/>
    <s v="Municipal"/>
    <s v="Urbana"/>
    <n v="1623052"/>
    <n v="171"/>
    <x v="0"/>
    <s v="Regular"/>
    <s v="Noite"/>
    <n v="2012007801517"/>
    <m/>
    <s v="JOSEFA RAIMUNDA DOS SANTOS SOUSA"/>
    <d v="1944-05-30T00:00:00"/>
    <s v="Feminino"/>
    <s v="Sem Deficiência"/>
    <s v="SEVERINO RAIMUNDO DE MEDEIROS"/>
    <s v="MARIA MARTINS DOS SANTOS MEDEIROS"/>
    <x v="0"/>
    <s v="Parda"/>
  </r>
  <r>
    <n v="1019210"/>
    <n v="10"/>
    <x v="45"/>
    <x v="45"/>
    <s v="CIEP ALBERTO PASQUALINE"/>
    <s v="Municipal"/>
    <s v="Urbana"/>
    <n v="1599999"/>
    <n v="171"/>
    <x v="0"/>
    <s v="Regular"/>
    <s v="Noite"/>
    <n v="2023100800261"/>
    <m/>
    <s v="CARLOS LUIS NASCIMENTO DE SOUZA"/>
    <d v="1968-02-24T00:00:00"/>
    <s v="Masculino"/>
    <s v="Sem Deficiência"/>
    <s v="MARLUCE NASCIMENTO DE SOUZA"/>
    <s v="JOSÉ FRANCISCO DIAS DE SOUZA"/>
    <x v="0"/>
    <s v="Parda"/>
  </r>
  <r>
    <n v="102504"/>
    <n v="1"/>
    <x v="2"/>
    <x v="2"/>
    <s v="CIEP AVENIDA DOS DESFILES"/>
    <s v="Municipal"/>
    <s v="Urbana"/>
    <n v="1610512"/>
    <n v="171"/>
    <x v="0"/>
    <s v="Regular"/>
    <s v="Tarde"/>
    <n v="2010001503119"/>
    <m/>
    <s v="ROBERTO DA SILVA MENDES"/>
    <d v="1989-08-21T00:00:00"/>
    <s v="Masculino"/>
    <s v=" Deficiência intelectual"/>
    <s v="WITOR JOSE DA CONCEIÇÃO"/>
    <s v="ESTER DA SILVA MENDES"/>
    <x v="0"/>
    <s v="Parda"/>
  </r>
  <r>
    <n v="313051"/>
    <n v="3"/>
    <x v="60"/>
    <x v="60"/>
    <s v="EM ALAGOAS"/>
    <s v="Municipal"/>
    <s v="Urbana"/>
    <n v="1618845"/>
    <n v="171"/>
    <x v="0"/>
    <s v="Regular"/>
    <s v="Noite"/>
    <n v="2007025602699"/>
    <m/>
    <s v="JORGE RUI DE ALENCAR"/>
    <d v="1968-02-16T00:00:00"/>
    <s v="Masculino"/>
    <s v="Sem Deficiência"/>
    <s v="NÃO DECLARADO"/>
    <s v="HERENICE DE ALENCAR"/>
    <x v="0"/>
    <s v="Parda"/>
  </r>
  <r>
    <n v="205003"/>
    <n v="2"/>
    <x v="51"/>
    <x v="51"/>
    <s v="EM DOUTOR CÍCERO PENNA"/>
    <s v="Municipal"/>
    <s v="Urbana"/>
    <n v="1623052"/>
    <n v="171"/>
    <x v="0"/>
    <s v="Regular"/>
    <s v="Noite"/>
    <n v="2022007800461"/>
    <m/>
    <s v="ROBERTO GOMES DA SILVA"/>
    <d v="1979-04-29T00:00:00"/>
    <s v="Masculino"/>
    <s v="Sem Deficiência"/>
    <s v="GENIVAL GOMES DA SILVA"/>
    <s v="RAIMUNDA LOPES DA SILVA"/>
    <x v="0"/>
    <s v="Sem Informação"/>
  </r>
  <r>
    <n v="312031"/>
    <n v="3"/>
    <x v="66"/>
    <x v="66"/>
    <s v="EM EURICO SALLES"/>
    <s v="Municipal"/>
    <s v="Urbana"/>
    <n v="1612131"/>
    <n v="171"/>
    <x v="0"/>
    <s v="Regular"/>
    <s v="Noite"/>
    <n v="2022020100036"/>
    <m/>
    <s v="FRANCIELLE DE SOUZA VENTURA"/>
    <d v="2004-07-24T00:00:00"/>
    <s v="Feminino"/>
    <s v="Sem Deficiência"/>
    <s v="MARCOS ANTONIO DOS REIS VENTURA"/>
    <s v="CRISTIANE DE SOUZA"/>
    <x v="2"/>
    <s v="Preta"/>
  </r>
  <r>
    <n v="1026008"/>
    <n v="10"/>
    <x v="43"/>
    <x v="43"/>
    <s v="EM ENGENHEIRO GASTÃO RANGEL"/>
    <s v="Municipal"/>
    <s v="Urbana"/>
    <n v="1613008"/>
    <n v="171"/>
    <x v="0"/>
    <s v="Regular"/>
    <s v="Noite"/>
    <n v="2020102450042"/>
    <m/>
    <s v="JOSEFA RAMOS"/>
    <d v="1959-08-14T00:00:00"/>
    <s v="Feminino"/>
    <s v="Sem Deficiência"/>
    <s v="JOSÉ RAMOS DO NASCIMENTO "/>
    <s v="SEVERINA ALEXANDRE DO ESPÍRITO SANTO"/>
    <x v="2"/>
    <s v="Parda"/>
  </r>
  <r>
    <n v="312022"/>
    <n v="3"/>
    <x v="61"/>
    <x v="61"/>
    <s v="EM RUBENS BERARDO"/>
    <s v="Municipal"/>
    <s v="Urbana"/>
    <n v="1616254"/>
    <n v="171"/>
    <x v="0"/>
    <s v="Regular"/>
    <s v="Noite"/>
    <n v="2013020950537"/>
    <m/>
    <s v="RONALD SOARES DA SILVA"/>
    <d v="2005-10-07T00:00:00"/>
    <s v="Masculino"/>
    <s v="  Transtorno do espectro autista"/>
    <s v="JOSEITON HERCULANO DA SILVA"/>
    <s v="ROBERTA SOARES PINTO"/>
    <x v="0"/>
    <s v="Preta"/>
  </r>
  <r>
    <n v="817075"/>
    <n v="8"/>
    <x v="29"/>
    <x v="29"/>
    <s v="EM GENERAL TASSO FRAGOSO"/>
    <s v="Municipal"/>
    <s v="Urbana"/>
    <n v="1605904"/>
    <n v="171"/>
    <x v="0"/>
    <s v="Regular"/>
    <s v="Noite"/>
    <n v="2023076900117"/>
    <m/>
    <s v="SHIRLEY DE SOUZA COSTA"/>
    <d v="1980-01-05T00:00:00"/>
    <s v="Feminino"/>
    <s v="Sem Deficiência"/>
    <s v="JERONIMO COSTA"/>
    <s v="MARIANA DE SOUZA COSTA"/>
    <x v="0"/>
    <s v="Parda"/>
  </r>
  <r>
    <n v="1202701"/>
    <n v="12"/>
    <x v="91"/>
    <x v="91"/>
    <s v="CREJA - CENTRO MUNICIPAL DE REFERÊNCIA DE EDUCAÇÃO DE JOVENS E ADULTOS"/>
    <s v="Municipal"/>
    <s v="Urbana"/>
    <n v="1614119"/>
    <n v="272"/>
    <x v="0"/>
    <s v="Regular"/>
    <s v="Noite"/>
    <n v="2023126300851"/>
    <m/>
    <s v="VANEIDE MENDES DA SILVA"/>
    <d v="1972-09-18T00:00:00"/>
    <s v="Feminino"/>
    <s v="Sem Deficiência"/>
    <s v="ANTONIA MENDES DA SILVA"/>
    <s v="FRANCISCO DAS CHAGAS SILVA"/>
    <x v="1"/>
    <s v="Parda"/>
  </r>
  <r>
    <n v="724502"/>
    <n v="7"/>
    <x v="52"/>
    <x v="52"/>
    <s v="CIEP MARGARET MEE"/>
    <s v="Municipal"/>
    <s v="Urbana"/>
    <n v="1617120"/>
    <n v="172"/>
    <x v="0"/>
    <s v="Regular"/>
    <s v="Noite"/>
    <n v="2023069400996"/>
    <m/>
    <s v="SERIGNE GUEYE KAMA"/>
    <d v="1985-10-12T00:00:00"/>
    <s v="Masculino"/>
    <s v="Sem Deficiência"/>
    <s v="CHEIKH KAMA"/>
    <s v="COUMBA THIAO"/>
    <x v="1"/>
    <s v="Preta"/>
  </r>
  <r>
    <n v="410501"/>
    <n v="4"/>
    <x v="64"/>
    <x v="64"/>
    <s v="CIEP JUSCELINO KUBITSCHEK"/>
    <s v="Municipal"/>
    <s v="Urbana"/>
    <n v="1614339"/>
    <n v="171"/>
    <x v="0"/>
    <s v="Regular"/>
    <s v="Noite"/>
    <n v="2023030000270"/>
    <m/>
    <s v="HELENA DE AZEVEDO"/>
    <d v="1986-11-22T00:00:00"/>
    <s v="Feminino"/>
    <s v="Sem Deficiência"/>
    <s v="VALDIR DE AZEVEDO"/>
    <s v="MARIA DE LOURDES DE JESUS"/>
    <x v="1"/>
    <s v="Sem Informação"/>
  </r>
  <r>
    <n v="515028"/>
    <n v="5"/>
    <x v="18"/>
    <x v="18"/>
    <s v="EM EVANGELINA DUARTE BATISTA"/>
    <s v="Municipal"/>
    <s v="Urbana"/>
    <n v="1609295"/>
    <n v="171"/>
    <x v="0"/>
    <s v="Regular"/>
    <s v="Noite"/>
    <n v="2023047300166"/>
    <m/>
    <s v="SOLANGE MARIA MIRANDA DE ABREU"/>
    <d v="1962-11-20T00:00:00"/>
    <s v="Feminino"/>
    <s v="Sem Deficiência"/>
    <s v="ALBERICO PINTO DE MIRANDA"/>
    <s v="EDA MARIA VIEIRA"/>
    <x v="2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05012600114"/>
    <m/>
    <s v="SAMUEL DA SILVA ROSA"/>
    <d v="2000-12-07T00:00:00"/>
    <s v="Masculino"/>
    <s v="Sem Deficiência"/>
    <s v="FERNANDO JOSE DA SILVA"/>
    <s v="MARIA ELIA DA SILVA ROSA"/>
    <x v="1"/>
    <s v="Pard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10066450133"/>
    <m/>
    <s v="MARCOS PAULO FERREIRA DOS SANTOS JUNIOR"/>
    <d v="2003-10-10T00:00:00"/>
    <s v="Masculino"/>
    <s v=" Deficiência intelectual"/>
    <s v="MARCOS PAULO FERREIRA DOS SANTOS"/>
    <s v="THAIS DE FREITAS MARTINS FERNANDES"/>
    <x v="2"/>
    <s v="Branca"/>
  </r>
  <r>
    <n v="716211"/>
    <n v="7"/>
    <x v="32"/>
    <x v="32"/>
    <s v="CIEP COMPOSITOR DONGA"/>
    <s v="Municipal"/>
    <s v="Urbana"/>
    <n v="1619507"/>
    <n v="171"/>
    <x v="0"/>
    <s v="Regular"/>
    <s v="Noite"/>
    <n v="2023066701308"/>
    <m/>
    <s v="ALESSANDRO SOARES ALVES"/>
    <d v="1987-03-06T00:00:00"/>
    <s v="Masculino"/>
    <s v="Sem Deficiência"/>
    <s v="ISMAEL ALVES"/>
    <s v="REGINA CELIA SOARES ALVES"/>
    <x v="1"/>
    <s v="Não declarada"/>
  </r>
  <r>
    <n v="716211"/>
    <n v="7"/>
    <x v="32"/>
    <x v="32"/>
    <s v="CIEP COMPOSITOR DONGA"/>
    <s v="Municipal"/>
    <s v="Urbana"/>
    <n v="1619507"/>
    <n v="171"/>
    <x v="0"/>
    <s v="Regular"/>
    <s v="Noite"/>
    <n v="2013066704563"/>
    <m/>
    <s v="ROSANGELA LIMA DE OLIVEIRA MOURA"/>
    <d v="1967-12-12T00:00:00"/>
    <s v="Feminino"/>
    <s v="Sem Deficiência"/>
    <s v="AFONSO ISAAC DE OLIVEIRA"/>
    <s v="ANTONIA LIMA DE OLIVEIRA"/>
    <x v="0"/>
    <s v="Parda"/>
  </r>
  <r>
    <n v="817207"/>
    <n v="8"/>
    <x v="28"/>
    <x v="28"/>
    <s v="CIEP VILA KENNEDY"/>
    <s v="Municipal"/>
    <s v="Urbana"/>
    <n v="1605862"/>
    <n v="171"/>
    <x v="0"/>
    <s v="Regular"/>
    <s v="Noite"/>
    <n v="2022082800368"/>
    <m/>
    <s v="INGRID CONSTANTINO DE ASSIS"/>
    <d v="1987-05-09T00:00:00"/>
    <s v="Feminino"/>
    <s v="Sem Deficiência"/>
    <s v="VICENTE DE ASSIS"/>
    <s v="ROSANGELA CONSTANTINO CAVACO"/>
    <x v="0"/>
    <s v="Não declarada"/>
  </r>
  <r>
    <n v="312014"/>
    <n v="3"/>
    <x v="1"/>
    <x v="1"/>
    <s v="EM NEREU SAMPAIO"/>
    <s v="Municipal"/>
    <s v="Urbana"/>
    <n v="1616963"/>
    <n v="171"/>
    <x v="0"/>
    <s v="Regular"/>
    <s v="Noite"/>
    <n v="2010018450277"/>
    <m/>
    <s v="JOANA LUIZA DOS SANTOS"/>
    <d v="1965-04-24T00:00:00"/>
    <s v="Feminino"/>
    <s v="Sem Deficiência"/>
    <s v="MANOEL JOAO DOS SANTOS"/>
    <s v="LUIZA JOANA DA CONCEIÇAO"/>
    <x v="2"/>
    <s v="Preta"/>
  </r>
  <r>
    <n v="410012"/>
    <n v="4"/>
    <x v="27"/>
    <x v="27"/>
    <s v="EM CLOTILDE GUIMARÃES"/>
    <s v="Municipal"/>
    <s v="Urbana"/>
    <n v="1604414"/>
    <n v="273"/>
    <x v="0"/>
    <s v="Regular"/>
    <s v="Noite"/>
    <n v="2020028550026"/>
    <m/>
    <s v="DENISE DE ARAUJO COSTA"/>
    <d v="1972-07-06T00:00:00"/>
    <s v="Feminino"/>
    <s v="Sem Deficiência"/>
    <s v="MANOEL FRANCISCO DA COSTA"/>
    <s v="MARIA JOSE DE ARAUJO COSTA"/>
    <x v="0"/>
    <s v="Parda"/>
  </r>
  <r>
    <n v="1202701"/>
    <n v="12"/>
    <x v="91"/>
    <x v="91"/>
    <s v="CREJA - CENTRO MUNICIPAL DE REFERÊNCIA DE EDUCAÇÃO DE JOVENS E ADULTOS"/>
    <s v="Municipal"/>
    <s v="Urbana"/>
    <n v="1614118"/>
    <n v="271"/>
    <x v="0"/>
    <s v="Regular"/>
    <s v="Manhã"/>
    <n v="2023126350611"/>
    <m/>
    <s v="CARLOS ROBERTO DE OLIVEIRA"/>
    <d v="1967-01-28T00:00:00"/>
    <s v="Masculino"/>
    <s v="Sem Deficiência"/>
    <s v="ANTONIO BRAZ DE OLIVEIRA"/>
    <s v="EURIDES DO CARMO OLIVEIRA"/>
    <x v="0"/>
    <s v="Parda"/>
  </r>
  <r>
    <n v="625018"/>
    <n v="6"/>
    <x v="55"/>
    <x v="55"/>
    <s v="EM COMANDANTE ARNALDO VARELLA"/>
    <s v="Municipal"/>
    <s v="Urbana"/>
    <n v="1602861"/>
    <n v="171"/>
    <x v="0"/>
    <s v="Regular"/>
    <s v="Noite"/>
    <n v="2020056150258"/>
    <m/>
    <s v="MARIA DAS NEVES DE BRITO"/>
    <d v="1968-02-06T00:00:00"/>
    <s v="Feminino"/>
    <s v="Sem Deficiência"/>
    <s v="SEVERINA LUÍS DA SILVA"/>
    <s v="JOSÉ FRANCISCO DE BRITO"/>
    <x v="0"/>
    <s v="Branc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11067850028"/>
    <m/>
    <s v="SEVERINO RAPOSO DOS SANTOS"/>
    <d v="1978-11-08T00:00:00"/>
    <s v="Masculino"/>
    <s v="Sem Deficiência"/>
    <s v="MANOEL CARDOSO DOS SANTOS"/>
    <s v="ANA PEREIRA RAPOSO"/>
    <x v="0"/>
    <s v="Branca"/>
  </r>
  <r>
    <n v="102504"/>
    <n v="1"/>
    <x v="2"/>
    <x v="2"/>
    <s v="CIEP AVENIDA DOS DESFILES"/>
    <s v="Municipal"/>
    <s v="Urbana"/>
    <n v="1610513"/>
    <n v="172"/>
    <x v="0"/>
    <s v="Regular"/>
    <s v="Tarde"/>
    <n v="2022002200041"/>
    <m/>
    <s v="MARIA DE FATIMA DE CASTRO"/>
    <d v="1956-12-06T00:00:00"/>
    <s v="Feminino"/>
    <s v="Sem Deficiência"/>
    <s v="JOAQUIM MEIRELES DA SILVA"/>
    <s v="JANDIRA FELIX DA SILVA"/>
    <x v="0"/>
    <s v="Parda"/>
  </r>
  <r>
    <n v="716205"/>
    <n v="7"/>
    <x v="76"/>
    <x v="76"/>
    <s v="CIEP RUBENS PAIVA"/>
    <s v="Municipal"/>
    <s v="Urbana"/>
    <n v="1613253"/>
    <n v="171"/>
    <x v="0"/>
    <s v="Regular"/>
    <s v="Noite"/>
    <n v="2006066108402"/>
    <m/>
    <s v="FRANCISCO DOMINGOS DA SILVA"/>
    <d v="1956-03-22T00:00:00"/>
    <s v="Masculino"/>
    <s v="Sem Deficiência"/>
    <s v="VENCESLAU GOMES DA SILVA"/>
    <s v="EXPEDITA ERMITA DE PAIVA"/>
    <x v="0"/>
    <s v="Parda"/>
  </r>
  <r>
    <n v="227004"/>
    <n v="2"/>
    <x v="77"/>
    <x v="77"/>
    <s v="EM RINALDO DE LAMARE"/>
    <s v="Municipal"/>
    <s v="Urbana"/>
    <n v="1599197"/>
    <n v="171"/>
    <x v="0"/>
    <s v="Regular"/>
    <s v="Manhã"/>
    <n v="2003035902218"/>
    <m/>
    <s v="ALAN FILIPE MARINHO POLICARPO"/>
    <d v="1993-02-10T00:00:00"/>
    <s v="Masculino"/>
    <s v="  Transtorno do espectro autista"/>
    <s v="ADILSON GONZAGA POLICARPO"/>
    <s v="GRACIE DOS SANTOS MARINHO"/>
    <x v="0"/>
    <s v="Sem Informação"/>
  </r>
  <r>
    <n v="918203"/>
    <n v="9"/>
    <x v="34"/>
    <x v="34"/>
    <s v="CIEP CLEMENTINA DE JESUS"/>
    <s v="Municipal"/>
    <s v="Urbana"/>
    <n v="1601815"/>
    <n v="171"/>
    <x v="0"/>
    <s v="Regular"/>
    <s v="Noite"/>
    <n v="2006092903494"/>
    <m/>
    <s v="NEISE OLIVEIRA DO ESPIRITO SANTO"/>
    <d v="1966-06-03T00:00:00"/>
    <s v="Feminino"/>
    <s v="Sem Deficiência"/>
    <s v="OSWALDO DE OLIVEIRA"/>
    <s v="LACI MAJOR DE OLIVEIRA"/>
    <x v="1"/>
    <s v="Branca"/>
  </r>
  <r>
    <n v="208501"/>
    <n v="2"/>
    <x v="78"/>
    <x v="78"/>
    <s v="CIEP SAMUEL WAINER"/>
    <s v="Municipal"/>
    <s v="Urbana"/>
    <n v="1609307"/>
    <n v="171"/>
    <x v="0"/>
    <s v="Regular"/>
    <s v="Noite"/>
    <n v="2023013600230"/>
    <m/>
    <s v="JOANA LOURENÇO DA CONCEIÇÃO"/>
    <d v="1962-05-06T00:00:00"/>
    <s v="Feminino"/>
    <s v="Sem Deficiência"/>
    <s v="MANUEL FRANCISCO COELHO"/>
    <s v="OTAVIA LOURENÇO DA CONCEIÇÃO"/>
    <x v="0"/>
    <s v="Parda"/>
  </r>
  <r>
    <n v="918033"/>
    <n v="9"/>
    <x v="17"/>
    <x v="17"/>
    <s v="EM PROFESSOR GILBERTO BENTO DA SILVA"/>
    <s v="Municipal"/>
    <s v="Urbana"/>
    <n v="1599032"/>
    <n v="171"/>
    <x v="0"/>
    <s v="Regular"/>
    <s v="Noite"/>
    <n v="2017087300308"/>
    <m/>
    <s v="TERESINHA MARIA DA SILVA ARAUJO"/>
    <d v="1954-11-21T00:00:00"/>
    <s v="Feminino"/>
    <s v="Sem Deficiência"/>
    <s v="ALIPIO PONCIANO DA SILVA"/>
    <s v="MARIA FELISMINA DA CONCEIÇÃO"/>
    <x v="0"/>
    <s v="Parda"/>
  </r>
  <r>
    <n v="514015"/>
    <n v="5"/>
    <x v="70"/>
    <x v="70"/>
    <s v="EM BARCELONA"/>
    <s v="Municipal"/>
    <s v="Urbana"/>
    <n v="1613978"/>
    <n v="171"/>
    <x v="0"/>
    <s v="Regular"/>
    <s v="Noite"/>
    <n v="2023042300192"/>
    <m/>
    <s v="SONIA MARIA DA COSTA SILVA"/>
    <d v="1963-10-30T00:00:00"/>
    <s v="Feminino"/>
    <s v="Sem Deficiência"/>
    <s v="MOISÉS JOSÉ DA COSTA"/>
    <s v="MARIA EUFLOUZINA BEZERRA"/>
    <x v="0"/>
    <s v="Branca"/>
  </r>
  <r>
    <n v="1019047"/>
    <n v="10"/>
    <x v="50"/>
    <x v="50"/>
    <s v="EM JOAQUIM DA SILVA GOMES"/>
    <s v="Municipal"/>
    <s v="Urbana"/>
    <n v="1598927"/>
    <n v="172"/>
    <x v="0"/>
    <s v="Regular"/>
    <s v="Noite"/>
    <n v="2022098700660"/>
    <m/>
    <s v="SIMONE LOPES DA SILVA"/>
    <d v="1984-10-04T00:00:00"/>
    <s v="Feminino"/>
    <s v="Sem Deficiência"/>
    <s v="SERGIO LOPES DA SILVA"/>
    <s v="MARIA LUCIA CRUZ LUCAS"/>
    <x v="2"/>
    <s v="Parda"/>
  </r>
  <r>
    <n v="313051"/>
    <n v="3"/>
    <x v="60"/>
    <x v="60"/>
    <s v="EM ALAGOAS"/>
    <s v="Municipal"/>
    <s v="Urbana"/>
    <n v="1618848"/>
    <n v="172"/>
    <x v="0"/>
    <s v="Regular"/>
    <s v="Noite"/>
    <n v="2023026500492"/>
    <m/>
    <s v="MARIA DILURDE DE SOUSA DA SILVA"/>
    <d v="1961-03-13T00:00:00"/>
    <s v="Feminino"/>
    <s v="Sem Deficiência"/>
    <s v="RAIMUNDO VIEIRA DE SOUSA"/>
    <s v="LUZIA ALVES DA SILVA"/>
    <x v="0"/>
    <s v="Parda"/>
  </r>
  <r>
    <n v="734010"/>
    <n v="7"/>
    <x v="82"/>
    <x v="82"/>
    <s v="EM PEDRO ALEIXO"/>
    <s v="Municipal"/>
    <s v="Urbana"/>
    <n v="1606736"/>
    <n v="171"/>
    <x v="0"/>
    <s v="Regular"/>
    <s v="Manhã"/>
    <n v="2008060501508"/>
    <m/>
    <s v="KAWÃ SILVA PEREIRA"/>
    <d v="2003-09-20T00:00:00"/>
    <s v="Masculino"/>
    <s v=" Deficiência intelectual"/>
    <s v="RENIVALDO DOMINGO PEREIRA"/>
    <s v="RAQUEL SILVA"/>
    <x v="1"/>
    <s v="Pard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22103700090"/>
    <m/>
    <s v="RODRIGO LOPES SCHWARTZ DE ARAUJO"/>
    <d v="2003-03-03T00:00:00"/>
    <s v="Masculino"/>
    <s v=" Deficiência intelectual"/>
    <s v="VALDIR SCHWARTZ DE ARAUJO"/>
    <s v="SILZE LOPES SCHWARTZ DE ARAUJO"/>
    <x v="2"/>
    <s v="Branca"/>
  </r>
  <r>
    <n v="209003"/>
    <n v="2"/>
    <x v="74"/>
    <x v="74"/>
    <s v="EM FRANCISCO DE CASTRO"/>
    <s v="Municipal"/>
    <s v="Urbana"/>
    <n v="1616217"/>
    <n v="172"/>
    <x v="0"/>
    <s v="Regular"/>
    <s v="Tarde"/>
    <n v="2012014100090"/>
    <m/>
    <s v="PEDRO HENRIQUE DAS MERCES DE PAULA"/>
    <d v="2008-01-13T00:00:00"/>
    <s v="Masculino"/>
    <s v=" Deficiência intelectual"/>
    <s v="ALEXANDRE SILVA DE PAULA"/>
    <s v="PATRICIA ANTONIO DAS MERCES"/>
    <x v="0"/>
    <s v="Preta"/>
  </r>
  <r>
    <n v="724502"/>
    <n v="7"/>
    <x v="52"/>
    <x v="52"/>
    <s v="CIEP MARGARET MEE"/>
    <s v="Municipal"/>
    <s v="Urbana"/>
    <n v="1617120"/>
    <n v="172"/>
    <x v="0"/>
    <s v="Regular"/>
    <s v="Noite"/>
    <n v="2023069400953"/>
    <m/>
    <s v="BEATRIZ DE PAIVA DOS SANTOS"/>
    <d v="2004-09-27T00:00:00"/>
    <s v="Feminino"/>
    <s v="Sem Deficiência"/>
    <s v="MARCIO VICENTE DOS SANTOS"/>
    <s v="ROSELI DE PAIVA"/>
    <x v="1"/>
    <s v="Não declara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3157900401"/>
    <m/>
    <s v="LUZINÉIA MARQUES MOREIRA "/>
    <d v="1977-07-06T00:00:00"/>
    <s v="Feminino"/>
    <s v="Sem Deficiência"/>
    <s v="ENÉSIO MOREIRA"/>
    <s v="LUZIA MARQUES MOREIRA"/>
    <x v="1"/>
    <s v="Parda"/>
  </r>
  <r>
    <n v="313035"/>
    <n v="3"/>
    <x v="49"/>
    <x v="49"/>
    <s v="EM EDGARD SUSSEKIND DE MENDONÇA"/>
    <s v="Municipal"/>
    <s v="Urbana"/>
    <n v="1612285"/>
    <n v="171"/>
    <x v="0"/>
    <s v="Regular"/>
    <s v="Noite"/>
    <n v="2014026000148"/>
    <m/>
    <s v="CARLOS GRACILIANO DA SILVA"/>
    <d v="1966-08-20T00:00:00"/>
    <s v="Masculino"/>
    <s v="Sem Deficiência"/>
    <s v="JOSÉ GRACILIANO DA SILVA"/>
    <s v="JOSEFA CARLOS DE ARAÚJO SILVA"/>
    <x v="0"/>
    <s v="Branca"/>
  </r>
  <r>
    <n v="918508"/>
    <n v="9"/>
    <x v="36"/>
    <x v="36"/>
    <s v="CIEP DR. ERNESTO (CHE) GUEVARA"/>
    <s v="Municipal"/>
    <s v="Urbana"/>
    <n v="1618333"/>
    <n v="171"/>
    <x v="0"/>
    <s v="Regular"/>
    <s v="Noite"/>
    <n v="2023093200080"/>
    <m/>
    <s v="VALDILENES RIBEIRO PEIXOTO"/>
    <d v="1955-02-11T00:00:00"/>
    <s v="Feminino"/>
    <s v="Sem Deficiência"/>
    <s v="UMBERTO ADRIANO DOS SANTOS"/>
    <s v="ALCENDINA RIBEIRO DOS SANTOS"/>
    <x v="0"/>
    <s v="Preta"/>
  </r>
  <r>
    <n v="430701"/>
    <n v="4"/>
    <x v="19"/>
    <x v="19"/>
    <s v="CENTRO DE EDUCAÇÃO DE JOVENS E ADULTOS CEJA - MARÉ"/>
    <s v="Municipal"/>
    <s v="Urbana"/>
    <n v="1616765"/>
    <n v="272"/>
    <x v="0"/>
    <s v="Regular"/>
    <s v="Manhã"/>
    <n v="2013143602031"/>
    <m/>
    <s v="MARIA CECILIA BISPO DOS SANTOS"/>
    <d v="1947-11-22T00:00:00"/>
    <s v="Feminino"/>
    <s v="Sem Deficiência"/>
    <s v="JOCELINO BISPO DOS SANTOS"/>
    <s v="MAURINA SANTOS"/>
    <x v="0"/>
    <s v="Pret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22093400528"/>
    <m/>
    <s v="FERNANDO PEIXOTO DA SILVA"/>
    <d v="1969-09-14T00:00:00"/>
    <s v="Masculino"/>
    <s v="Sem Deficiência"/>
    <s v="ANA RITA DA SILVA"/>
    <s v="FRANCISCO PEIXOTO DA SILVA"/>
    <x v="0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22012400107"/>
    <m/>
    <s v="MARIA ANGELA RODRIGUES PEREIRA"/>
    <d v="1960-11-15T00:00:00"/>
    <s v="Feminino"/>
    <s v="Sem Deficiência"/>
    <s v="VITORIO CRECENCIO PEREIRA"/>
    <s v="MARIA RITA RODRIGUES PEREIRA"/>
    <x v="1"/>
    <s v="Preta"/>
  </r>
  <r>
    <n v="514007"/>
    <n v="5"/>
    <x v="6"/>
    <x v="6"/>
    <s v="EM ALBERT SABIN"/>
    <s v="Municipal"/>
    <s v="Urbana"/>
    <n v="1622418"/>
    <n v="171"/>
    <x v="0"/>
    <s v="Regular"/>
    <s v="Noite"/>
    <n v="2009041100054"/>
    <m/>
    <s v="ANTONIO CARLOS CALAZANÇA ROCHA DA SILVA"/>
    <d v="2004-11-13T00:00:00"/>
    <s v="Masculino"/>
    <s v="Sem Deficiência"/>
    <s v="ANTONIO ROCHA DA SILVA"/>
    <s v="ROSINETE APARECIDA CALAZANÇA"/>
    <x v="1"/>
    <s v="Preta"/>
  </r>
  <r>
    <n v="410018"/>
    <n v="4"/>
    <x v="87"/>
    <x v="87"/>
    <s v="EM BERLIM"/>
    <s v="Municipal"/>
    <s v="Urbana"/>
    <n v="1613811"/>
    <n v="171"/>
    <x v="0"/>
    <s v="Regular"/>
    <s v="Noite"/>
    <n v="2003036004060"/>
    <m/>
    <s v="ANA CRISTINA DE AZEVEDO"/>
    <d v="1964-03-24T00:00:00"/>
    <s v="Feminino"/>
    <s v="Sem Deficiência"/>
    <s v="WILSON CARNAVAL"/>
    <s v="MARIA APARECIDA CARNAVAL"/>
    <x v="0"/>
    <s v="Branca"/>
  </r>
  <r>
    <n v="1019013"/>
    <n v="10"/>
    <x v="39"/>
    <x v="39"/>
    <s v="EM BENTO DO AMARAL COUTINHO"/>
    <s v="Municipal"/>
    <s v="Urbana"/>
    <n v="1612832"/>
    <n v="171"/>
    <x v="0"/>
    <s v="Regular"/>
    <s v="Noite"/>
    <n v="2022095300636"/>
    <m/>
    <s v="MARCOS ANTONIO FELIZ"/>
    <d v="1970-02-21T00:00:00"/>
    <s v="Masculino"/>
    <s v="Sem Deficiência"/>
    <s v="ANTONIA MARIA FELIZ"/>
    <s v="JOSÉ FELIZ"/>
    <x v="0"/>
    <s v="Branca"/>
  </r>
  <r>
    <n v="312009"/>
    <n v="3"/>
    <x v="54"/>
    <x v="54"/>
    <s v="EM GEORGE SUMNER"/>
    <s v="Municipal"/>
    <s v="Urbana"/>
    <n v="1617222"/>
    <n v="171"/>
    <x v="0"/>
    <s v="Regular"/>
    <s v="Noite"/>
    <n v="2003027000138"/>
    <m/>
    <s v="GRAZIELA DOS SANTOS DE JESUS"/>
    <d v="1979-01-07T00:00:00"/>
    <s v="Feminino"/>
    <s v="Sem Deficiência"/>
    <s v="JORGE SIMIÃO DE JESUS"/>
    <s v="VERA LÚCIA M DOS S DE JESUS"/>
    <x v="0"/>
    <s v="Parda"/>
  </r>
  <r>
    <n v="716049"/>
    <n v="7"/>
    <x v="62"/>
    <x v="62"/>
    <s v="EM RENATO LEITE"/>
    <s v="Municipal"/>
    <s v="Urbana"/>
    <n v="1623875"/>
    <n v="171"/>
    <x v="0"/>
    <s v="Regular"/>
    <s v="Noite"/>
    <n v="2007117600293"/>
    <m/>
    <s v="ROBSON FERNANDO DA MOTA"/>
    <d v="2004-03-20T00:00:00"/>
    <s v="Masculino"/>
    <s v="Sem Deficiência"/>
    <s v="ADAUTO SANTANA DA MOTA"/>
    <s v="CLÁUDIA AZEVEDO FERNANDO"/>
    <x v="0"/>
    <s v="Preta"/>
  </r>
  <r>
    <n v="514015"/>
    <n v="5"/>
    <x v="70"/>
    <x v="70"/>
    <s v="EM BARCELONA"/>
    <s v="Municipal"/>
    <s v="Urbana"/>
    <n v="1613978"/>
    <n v="171"/>
    <x v="0"/>
    <s v="Regular"/>
    <s v="Noite"/>
    <n v="2023042300052"/>
    <m/>
    <s v="JOSEFA MARIA MESQUITA"/>
    <d v="1959-02-12T00:00:00"/>
    <s v="Feminino"/>
    <s v="Sem Deficiência"/>
    <s v="SEVERINO MARCELINO DA SILVA"/>
    <s v="JOSEFA MARIA DA CONCEIÇÃO"/>
    <x v="0"/>
    <s v="Branca"/>
  </r>
  <r>
    <n v="515052"/>
    <n v="5"/>
    <x v="81"/>
    <x v="81"/>
    <s v="EM AZEVEDO JUNIOR"/>
    <s v="Municipal"/>
    <s v="Urbana"/>
    <n v="1614949"/>
    <n v="171"/>
    <x v="0"/>
    <s v="Regular"/>
    <s v="Noite"/>
    <n v="2015049700071"/>
    <m/>
    <s v="ALDA MARIA"/>
    <d v="1940-03-04T00:00:00"/>
    <s v="Feminino"/>
    <s v="Sem Deficiência"/>
    <s v="NÃO DECLARADO"/>
    <s v="CARLOTA MARCELINA DA CONCEIÇÃO"/>
    <x v="0"/>
    <s v="Preta"/>
  </r>
  <r>
    <n v="622006"/>
    <n v="6"/>
    <x v="38"/>
    <x v="38"/>
    <s v="EM ANTENOR NASCENTES"/>
    <s v="Municipal"/>
    <s v="Urbana"/>
    <n v="1615254"/>
    <n v="171"/>
    <x v="0"/>
    <s v="Regular"/>
    <s v="Noite"/>
    <n v="2021051700304"/>
    <m/>
    <s v="VERA LUCIA DA SILVA RIBEIRO"/>
    <d v="1951-08-14T00:00:00"/>
    <s v="Feminino"/>
    <s v="Sem Deficiência"/>
    <s v="HILDA DA SILVA RIBEIRO"/>
    <s v="JOSÉ RIBEIRO"/>
    <x v="2"/>
    <s v="Não declarada"/>
  </r>
  <r>
    <n v="313018"/>
    <n v="3"/>
    <x v="103"/>
    <x v="103"/>
    <s v="EM ISABEL MENDES"/>
    <s v="Municipal"/>
    <s v="Urbana"/>
    <n v="1613506"/>
    <n v="171"/>
    <x v="0"/>
    <s v="Regular"/>
    <s v="Noite"/>
    <n v="2023023200340"/>
    <m/>
    <s v="SILVANA MARIA DE ASSIS DIAS"/>
    <d v="1966-06-09T00:00:00"/>
    <s v="Feminino"/>
    <s v="Sem Deficiência"/>
    <s v="RAIMUNDO NONATO DE ASSIS"/>
    <s v="MARIA NAZARÉ DE ASSIS"/>
    <x v="0"/>
    <s v="Sem Informação"/>
  </r>
  <r>
    <n v="918033"/>
    <n v="9"/>
    <x v="17"/>
    <x v="17"/>
    <s v="EM PROFESSOR GILBERTO BENTO DA SILVA"/>
    <s v="Municipal"/>
    <s v="Urbana"/>
    <n v="1599032"/>
    <n v="171"/>
    <x v="0"/>
    <s v="Regular"/>
    <s v="Noite"/>
    <n v="2022087300347"/>
    <m/>
    <s v="FRANCISCO BISPO DA SILVA"/>
    <d v="1953-12-03T00:00:00"/>
    <s v="Masculino"/>
    <s v="Sem Deficiência"/>
    <s v="MARIA ARCANJA DE JESUS"/>
    <s v="FERNANDO BISPO DA SILVA"/>
    <x v="0"/>
    <s v="Sem Informação"/>
  </r>
  <r>
    <n v="1019211"/>
    <n v="10"/>
    <x v="98"/>
    <x v="98"/>
    <s v="CIEP MAJOR MANUEL GOMES ARCHER"/>
    <s v="Municipal"/>
    <s v="Urbana"/>
    <n v="1607924"/>
    <n v="171"/>
    <x v="0"/>
    <s v="Regular"/>
    <s v="Noite"/>
    <n v="2011100901889"/>
    <m/>
    <s v="SIVALDO PEDRO DOS SANTOS"/>
    <d v="1967-04-17T00:00:00"/>
    <s v="Masculino"/>
    <s v="Sem Deficiência"/>
    <s v="PEDRO ADÃO DOS SANTOS"/>
    <s v="MARIA APARECIDA DA SILVA"/>
    <x v="0"/>
    <s v="Parda"/>
  </r>
  <r>
    <n v="515030"/>
    <n v="5"/>
    <x v="90"/>
    <x v="90"/>
    <s v="EM IRINEU MARINHO"/>
    <s v="Municipal"/>
    <s v="Urbana"/>
    <n v="1601761"/>
    <n v="171"/>
    <x v="0"/>
    <s v="Regular"/>
    <s v="Noite"/>
    <n v="2022047500353"/>
    <m/>
    <s v="ROGERIO MOREIRA DA SILVA"/>
    <d v="1969-03-08T00:00:00"/>
    <s v="Masculino"/>
    <s v="Sem Deficiência"/>
    <s v="SILVANILIA MOREIRA"/>
    <s v="JOSÉ LOPES DA SILVA"/>
    <x v="0"/>
    <s v="Preta"/>
  </r>
  <r>
    <n v="430201"/>
    <n v="4"/>
    <x v="0"/>
    <x v="0"/>
    <s v="CIEP MINISTRO GUSTAVO CAPANEMA"/>
    <s v="Municipal"/>
    <s v="Urbana"/>
    <n v="1612598"/>
    <n v="172"/>
    <x v="0"/>
    <s v="Regular"/>
    <s v="Noite"/>
    <n v="2023040300250"/>
    <m/>
    <s v="JOSENILDA FELIPE DA SILVA"/>
    <d v="1966-11-27T00:00:00"/>
    <s v="Feminino"/>
    <s v="Sem Deficiência"/>
    <s v="RAIMUNDO FELIPE DA SILVA"/>
    <s v="MARIA NECI FRANCISCO DE LIMA"/>
    <x v="0"/>
    <s v="Branca"/>
  </r>
  <r>
    <n v="312022"/>
    <n v="3"/>
    <x v="61"/>
    <x v="61"/>
    <s v="EM RUBENS BERARDO"/>
    <s v="Municipal"/>
    <s v="Urbana"/>
    <n v="1616255"/>
    <n v="172"/>
    <x v="0"/>
    <s v="Regular"/>
    <s v="Noite"/>
    <n v="2007017201630"/>
    <m/>
    <s v="DANILO SOUZA DE MENEZES"/>
    <d v="1994-12-26T00:00:00"/>
    <s v="Masculino"/>
    <s v="Sem Deficiência"/>
    <s v="MANOEL BEZERRA AGOSTINHO DE MENEZES"/>
    <s v="ROSANE MARIA DE SOUZA"/>
    <x v="0"/>
    <s v="Parda"/>
  </r>
  <r>
    <n v="625018"/>
    <n v="6"/>
    <x v="55"/>
    <x v="55"/>
    <s v="EM COMANDANTE ARNALDO VARELLA"/>
    <s v="Municipal"/>
    <s v="Urbana"/>
    <n v="1602861"/>
    <n v="171"/>
    <x v="0"/>
    <s v="Regular"/>
    <s v="Noite"/>
    <n v="2011057404173"/>
    <m/>
    <s v="VIRGINIA LAINE PEREIRA DA SILVA BISPO DOS SANTOS"/>
    <d v="1978-03-16T00:00:00"/>
    <s v="Feminino"/>
    <s v="Sem Deficiência"/>
    <s v="ARISTOMENDES PEREIRA DA SILVA"/>
    <s v="LENI MARIA DA SILVA"/>
    <x v="0"/>
    <s v="Preta"/>
  </r>
  <r>
    <n v="817207"/>
    <n v="8"/>
    <x v="28"/>
    <x v="28"/>
    <s v="CIEP VILA KENNEDY"/>
    <s v="Municipal"/>
    <s v="Urbana"/>
    <n v="1605862"/>
    <n v="171"/>
    <x v="0"/>
    <s v="Regular"/>
    <s v="Noite"/>
    <n v="2011082880307"/>
    <m/>
    <s v="DAVID ALVES PEÇANHA DE SOUZA"/>
    <d v="1993-09-03T00:00:00"/>
    <s v="Masculino"/>
    <s v="*Deficiência múltipla"/>
    <s v="DENILSON PEÇANHA DE SOUZA SOBRINHO"/>
    <s v="CELIA DA SILVA ALVES"/>
    <x v="0"/>
    <s v="Parda"/>
  </r>
  <r>
    <n v="918203"/>
    <n v="9"/>
    <x v="34"/>
    <x v="34"/>
    <s v="CIEP CLEMENTINA DE JESUS"/>
    <s v="Municipal"/>
    <s v="Urbana"/>
    <n v="1601815"/>
    <n v="171"/>
    <x v="0"/>
    <s v="Regular"/>
    <s v="Noite"/>
    <n v="2012069001751"/>
    <m/>
    <s v="GILMARA DA SILVA ROMÃO"/>
    <d v="1978-12-27T00:00:00"/>
    <s v="Feminino"/>
    <s v="Sem Deficiência"/>
    <s v="JOÃO ROMÃO FILHO"/>
    <s v="RAQUEL SIQUEIRA DA SILVA"/>
    <x v="1"/>
    <s v="Parda"/>
  </r>
  <r>
    <n v="622022"/>
    <n v="6"/>
    <x v="40"/>
    <x v="40"/>
    <s v="EM ROSE KLABIN"/>
    <s v="Municipal"/>
    <s v="Urbana"/>
    <n v="1615794"/>
    <n v="171"/>
    <x v="0"/>
    <s v="Regular"/>
    <s v="Noite"/>
    <n v="2023053300032"/>
    <m/>
    <s v="MARCO ANTONIO PINTO DE ALMEIDA"/>
    <d v="1971-08-02T00:00:00"/>
    <s v="Masculino"/>
    <s v="Sem Deficiência"/>
    <s v="MARIA APARECIDA CONCEIÇÃO"/>
    <s v="VENANCIO FURTADO PINTO DE ALMEIDA"/>
    <x v="0"/>
    <s v="Parda"/>
  </r>
  <r>
    <n v="102504"/>
    <n v="1"/>
    <x v="2"/>
    <x v="2"/>
    <s v="CIEP AVENIDA DOS DESFILES"/>
    <s v="Municipal"/>
    <s v="Urbana"/>
    <n v="1610513"/>
    <n v="172"/>
    <x v="0"/>
    <s v="Regular"/>
    <s v="Tarde"/>
    <n v="2019002200032"/>
    <m/>
    <s v="MARCIA OLIVEIRA DOS SANTOS"/>
    <d v="1988-06-13T00:00:00"/>
    <s v="Feminino"/>
    <s v=" Deficiência intelectual"/>
    <s v="MANOEL ALVES DOS SANTOS"/>
    <s v="JOSETE OLIVEIRA DOS SANTOS"/>
    <x v="0"/>
    <s v="Pret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04064502077"/>
    <m/>
    <s v="JOHAN AGUIAR DA SILVA"/>
    <d v="1997-07-29T00:00:00"/>
    <s v="Masculino"/>
    <s v=" Baixa visão"/>
    <s v="MARCELO FERREIRA DA SILVA"/>
    <s v="GLAUCE MUNIZ DE AGUIAR"/>
    <x v="2"/>
    <s v="Branca"/>
  </r>
  <r>
    <n v="313051"/>
    <n v="3"/>
    <x v="60"/>
    <x v="60"/>
    <s v="EM ALAGOAS"/>
    <s v="Municipal"/>
    <s v="Urbana"/>
    <n v="1618845"/>
    <n v="171"/>
    <x v="0"/>
    <s v="Regular"/>
    <s v="Noite"/>
    <n v="2012025801299"/>
    <m/>
    <s v="LORRANE DA SILVA ROSA"/>
    <d v="2003-10-18T00:00:00"/>
    <s v="Feminino"/>
    <s v="Sem Deficiência"/>
    <s v="SIDNEI DA SILVA ROSA"/>
    <s v="ALESSANDRA DA SILVA FARIA"/>
    <x v="0"/>
    <s v="Parda"/>
  </r>
  <r>
    <n v="833504"/>
    <n v="8"/>
    <x v="22"/>
    <x v="22"/>
    <s v="CIEP FRANCISCO SOLANO TRINDADE"/>
    <s v="Municipal"/>
    <s v="Urbana"/>
    <n v="1608713"/>
    <n v="171"/>
    <x v="0"/>
    <s v="Regular"/>
    <s v="Noite"/>
    <n v="2002083701288"/>
    <m/>
    <s v="DENIZE NOGUEIRA"/>
    <d v="1966-07-17T00:00:00"/>
    <s v="Feminino"/>
    <s v="Sem Deficiência"/>
    <s v="ABDON NOGUEIRA"/>
    <s v="MARIA DE LOURDES NOGUEIRA"/>
    <x v="0"/>
    <s v="Branca"/>
  </r>
  <r>
    <n v="430701"/>
    <n v="4"/>
    <x v="19"/>
    <x v="19"/>
    <s v="CENTRO DE EDUCAÇÃO DE JOVENS E ADULTOS CEJA - MARÉ"/>
    <s v="Municipal"/>
    <s v="Urbana"/>
    <n v="1616765"/>
    <n v="272"/>
    <x v="0"/>
    <s v="Regular"/>
    <s v="Manhã"/>
    <n v="2015143600719"/>
    <m/>
    <s v="SUELI NASCIMENTO DA SILVA"/>
    <d v="1985-09-05T00:00:00"/>
    <s v="Feminino"/>
    <s v="Sem Deficiência"/>
    <s v="NÃO DECLARADO"/>
    <s v="ANTONIA NASCIMENTO DA SILVA"/>
    <x v="0"/>
    <s v="Preta"/>
  </r>
  <r>
    <n v="312031"/>
    <n v="3"/>
    <x v="66"/>
    <x v="66"/>
    <s v="EM EURICO SALLES"/>
    <s v="Municipal"/>
    <s v="Urbana"/>
    <n v="1612131"/>
    <n v="171"/>
    <x v="0"/>
    <s v="Regular"/>
    <s v="Noite"/>
    <n v="2023020100093"/>
    <m/>
    <s v="MARCOS TOSTA PORTO "/>
    <d v="1972-02-25T00:00:00"/>
    <s v="Masculino"/>
    <s v="Sem Deficiência"/>
    <s v="OSIAS LINS PORTO"/>
    <s v="MARIA LUCI TOSTA PORTO"/>
    <x v="1"/>
    <s v="Branca"/>
  </r>
  <r>
    <n v="209003"/>
    <n v="2"/>
    <x v="74"/>
    <x v="74"/>
    <s v="EM FRANCISCO DE CASTRO"/>
    <s v="Municipal"/>
    <s v="Urbana"/>
    <n v="1616217"/>
    <n v="172"/>
    <x v="0"/>
    <s v="Regular"/>
    <s v="Tarde"/>
    <n v="2021006750012"/>
    <m/>
    <s v="FERNANDA ANTUNES AGUILAR"/>
    <d v="1997-03-09T00:00:00"/>
    <s v="Feminino"/>
    <s v=" Deficiência intelectual"/>
    <s v="FERNANDO PEREIRA AGUILAR"/>
    <s v="ELIANE ANTUNES GALVÃO DE QUEIROS"/>
    <x v="0"/>
    <s v="Branca"/>
  </r>
  <r>
    <n v="515052"/>
    <n v="5"/>
    <x v="81"/>
    <x v="81"/>
    <s v="EM AZEVEDO JUNIOR"/>
    <s v="Municipal"/>
    <s v="Urbana"/>
    <n v="1614949"/>
    <n v="171"/>
    <x v="0"/>
    <s v="Regular"/>
    <s v="Noite"/>
    <n v="2016049780022"/>
    <m/>
    <s v="MARIA DO CEU SILVA AVELINO"/>
    <d v="1953-06-05T00:00:00"/>
    <s v="Feminino"/>
    <s v="Sem Deficiência"/>
    <s v="MANUEL LUIS DA SILVA"/>
    <s v="MARIA JOSE DA CONCEICAO"/>
    <x v="0"/>
    <s v="Branca"/>
  </r>
  <r>
    <n v="817503"/>
    <n v="8"/>
    <x v="31"/>
    <x v="31"/>
    <s v="CIEP PADRE PAULO CORRÊA DE SÁ"/>
    <s v="Municipal"/>
    <s v="Urbana"/>
    <n v="1619911"/>
    <n v="171"/>
    <x v="0"/>
    <s v="Regular"/>
    <s v="Noite"/>
    <n v="2003083105811"/>
    <m/>
    <s v="HAILTON MENEZES DOS SANTOS"/>
    <d v="1989-04-25T00:00:00"/>
    <s v="Masculino"/>
    <s v="Sem Deficiência"/>
    <s v="JUAREZ MENEZES DOS SANTOS"/>
    <s v="ANA MARIA COELHO MENEZES"/>
    <x v="0"/>
    <s v="Parda"/>
  </r>
  <r>
    <n v="716054"/>
    <n v="7"/>
    <x v="35"/>
    <x v="35"/>
    <s v="EM PIO X"/>
    <s v="Municipal"/>
    <s v="Urbana"/>
    <n v="1612526"/>
    <n v="171"/>
    <x v="0"/>
    <s v="Regular"/>
    <s v="Noite"/>
    <n v="2008042700235"/>
    <m/>
    <s v="GABRIELLY DOS SANTOS"/>
    <d v="2003-10-04T00:00:00"/>
    <s v="Feminino"/>
    <s v="Sem Deficiência"/>
    <s v="NÃO DECLARADO"/>
    <s v="MARIA DAS GRAÇAS DOS SANTOS"/>
    <x v="0"/>
    <s v="Pret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22103700022"/>
    <m/>
    <s v="THYAGO FONSECA SALOMÃO"/>
    <d v="1999-03-04T00:00:00"/>
    <s v="Masculino"/>
    <s v=" Deficiência intelectual"/>
    <s v="CLAUDINEIA SILVA FONSECA"/>
    <s v="MARCOS JOSÉ DE CASTRO SALOMÃO"/>
    <x v="0"/>
    <s v="Branca"/>
  </r>
  <r>
    <n v="625005"/>
    <n v="6"/>
    <x v="57"/>
    <x v="57"/>
    <s v="EM CHARLES ANDERSON WEAVER"/>
    <s v="Municipal"/>
    <s v="Urbana"/>
    <n v="1605114"/>
    <n v="171"/>
    <x v="0"/>
    <s v="Regular"/>
    <s v="Noite"/>
    <n v="2012057901558"/>
    <m/>
    <s v="GILMARA SANTANA PORTIS"/>
    <d v="2005-03-12T00:00:00"/>
    <s v="Feminino"/>
    <s v="Sem Deficiência"/>
    <s v="VALDECI PORTIS"/>
    <s v="RAQUEL VITORIA SANTANA"/>
    <x v="0"/>
    <s v="Parda"/>
  </r>
  <r>
    <n v="312501"/>
    <n v="3"/>
    <x v="42"/>
    <x v="42"/>
    <s v="CIEP PATRICE LUMUMBA"/>
    <s v="Municipal"/>
    <s v="Urbana"/>
    <n v="1616859"/>
    <n v="171"/>
    <x v="0"/>
    <s v="Regular"/>
    <s v="Noite"/>
    <n v="2001024105421"/>
    <m/>
    <s v="ROBERTA DA CONCEIÇÃO SABINO"/>
    <d v="1987-01-14T00:00:00"/>
    <s v="Feminino"/>
    <s v="Sem Deficiência"/>
    <s v="PAULO ROBERTO SABINO"/>
    <s v="JUSSARA DA CONCEIÇÃO SABINO"/>
    <x v="1"/>
    <s v="Preta"/>
  </r>
  <r>
    <n v="312031"/>
    <n v="3"/>
    <x v="66"/>
    <x v="66"/>
    <s v="EM EURICO SALLES"/>
    <s v="Municipal"/>
    <s v="Urbana"/>
    <n v="1612131"/>
    <n v="171"/>
    <x v="0"/>
    <s v="Regular"/>
    <s v="Noite"/>
    <n v="2007020102167"/>
    <m/>
    <s v="FELIPE FELIX DE CARVALHO"/>
    <d v="1986-12-20T00:00:00"/>
    <s v="Masculino"/>
    <s v="Sem Deficiência"/>
    <s v="JOÃO DE CARVALHO"/>
    <s v="CÉLIA FELIX DE CARVALHO"/>
    <x v="1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2157900097"/>
    <m/>
    <s v="CLÁUDIA MARIA DE LIMA AMANCIO"/>
    <d v="1982-05-14T00:00:00"/>
    <s v="Feminino"/>
    <s v="Sem Deficiência"/>
    <s v="JOSÉ ORLANDO DE LIMA"/>
    <s v="JOSEFA MARIA DA SILVA"/>
    <x v="0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22012400280"/>
    <m/>
    <s v="ERNATO VALDEMAR FREDERICO GUAJAJARA"/>
    <d v="2004-11-03T00:00:00"/>
    <s v="Masculino"/>
    <s v="Sem Deficiência"/>
    <s v="NONATO MATEUS VALDEMAR GUAJAJARA"/>
    <s v="MARIA ÊNIA FREDERICO GUAJAJARA"/>
    <x v="1"/>
    <s v="Indígena"/>
  </r>
  <r>
    <n v="410012"/>
    <n v="4"/>
    <x v="27"/>
    <x v="27"/>
    <s v="EM CLOTILDE GUIMARÃES"/>
    <s v="Municipal"/>
    <s v="Urbana"/>
    <n v="1604418"/>
    <n v="276"/>
    <x v="0"/>
    <s v="Regular"/>
    <s v="Noite"/>
    <n v="2023028500511"/>
    <m/>
    <s v="MARIA AUGUSTA LIMA FERREIRA"/>
    <d v="1972-03-28T00:00:00"/>
    <s v="Feminino"/>
    <s v="Sem Deficiência"/>
    <s v="ANTONIO FERREIRA LIMA"/>
    <s v="MARIA DAS DORES LIMA"/>
    <x v="1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23126402441"/>
    <m/>
    <s v="LUIZ ALVES DOS SANTOS "/>
    <d v="1965-09-05T00:00:00"/>
    <s v="Masculino"/>
    <s v="Sem Deficiência"/>
    <s v="ANTONIO MAÇARIO DOS SANTOS "/>
    <s v="DIVA ALVES DOS SANTOS "/>
    <x v="1"/>
    <s v="Preta"/>
  </r>
  <r>
    <n v="410007"/>
    <n v="4"/>
    <x v="15"/>
    <x v="15"/>
    <s v="EM PADRE MANUEL DA NÓBREGA"/>
    <s v="Municipal"/>
    <s v="Urbana"/>
    <n v="1609696"/>
    <n v="171"/>
    <x v="0"/>
    <s v="Regular"/>
    <s v="Noite"/>
    <n v="2012028880548"/>
    <m/>
    <s v="ALTAIR SOARES DE LIMA"/>
    <d v="1965-03-24T00:00:00"/>
    <s v="Masculino"/>
    <s v="Sem Deficiência"/>
    <s v="JAIME DE LIMA"/>
    <s v="IRACEMA SOARES DE LIMA"/>
    <x v="1"/>
    <s v="Parda"/>
  </r>
  <r>
    <n v="107001"/>
    <n v="1"/>
    <x v="73"/>
    <x v="73"/>
    <s v="EM GONÇALVES DIAS"/>
    <s v="Municipal"/>
    <s v="Urbana"/>
    <n v="1606872"/>
    <n v="171"/>
    <x v="0"/>
    <s v="Regular"/>
    <s v="Noite"/>
    <n v="2023003300268"/>
    <m/>
    <s v="MARCOS ANTONIO BARBOSA"/>
    <d v="1974-01-22T00:00:00"/>
    <s v="Masculino"/>
    <s v="Sem Deficiência"/>
    <s v="BENTO MANOEL BARBOSA"/>
    <s v="MARIA DA PENHA AMARAL BARBOSA"/>
    <x v="0"/>
    <s v="Branca"/>
  </r>
  <r>
    <n v="622022"/>
    <n v="6"/>
    <x v="40"/>
    <x v="40"/>
    <s v="EM ROSE KLABIN"/>
    <s v="Municipal"/>
    <s v="Urbana"/>
    <n v="1615794"/>
    <n v="171"/>
    <x v="0"/>
    <s v="Regular"/>
    <s v="Noite"/>
    <n v="2013058101316"/>
    <m/>
    <s v="CLEIDE GLORIA CORREA DE OLIVEIRA"/>
    <d v="1979-04-02T00:00:00"/>
    <s v="Feminino"/>
    <s v="Sem Deficiência"/>
    <s v="HENRIQUE DE OLIVEIRA"/>
    <s v="CASSIA DA GLORIA CORREA DE OLIVEIRA"/>
    <x v="0"/>
    <s v="Preta"/>
  </r>
  <r>
    <n v="205003"/>
    <n v="2"/>
    <x v="51"/>
    <x v="51"/>
    <s v="EM DOUTOR CÍCERO PENNA"/>
    <s v="Municipal"/>
    <s v="Urbana"/>
    <n v="1623052"/>
    <n v="171"/>
    <x v="0"/>
    <s v="Regular"/>
    <s v="Noite"/>
    <n v="2023007800192"/>
    <m/>
    <s v="RODRIGO FOSSARI PINTO"/>
    <d v="1989-11-27T00:00:00"/>
    <s v="Masculino"/>
    <s v=" Deficiência intelectual"/>
    <s v="MARCELO ANDRE PINTO VIEIRA"/>
    <s v="ADRIANE CRISTINA FOSSARI"/>
    <x v="0"/>
    <s v="Branca"/>
  </r>
  <r>
    <n v="430701"/>
    <n v="4"/>
    <x v="19"/>
    <x v="19"/>
    <s v="CENTRO DE EDUCAÇÃO DE JOVENS E ADULTOS CEJA - MARÉ"/>
    <s v="Municipal"/>
    <s v="Urbana"/>
    <n v="1616764"/>
    <n v="271"/>
    <x v="0"/>
    <s v="Regular"/>
    <s v="Manhã"/>
    <n v="2016143600962"/>
    <m/>
    <s v="MARIA MARLENE DA CONCEIÇÃO"/>
    <d v="1972-05-15T00:00:00"/>
    <s v="Feminino"/>
    <s v="Sem Deficiência"/>
    <s v="NÃO DECLARADO"/>
    <s v="ROSA MARIA DA CONCEIÇÃO"/>
    <x v="0"/>
    <s v="Parda"/>
  </r>
  <r>
    <n v="515030"/>
    <n v="5"/>
    <x v="90"/>
    <x v="90"/>
    <s v="EM IRINEU MARINHO"/>
    <s v="Municipal"/>
    <s v="Urbana"/>
    <n v="1601761"/>
    <n v="171"/>
    <x v="0"/>
    <s v="Regular"/>
    <s v="Noite"/>
    <n v="2021047500312"/>
    <m/>
    <s v="EDNALVA DOS SANTOS NASCIMENTO"/>
    <d v="1972-07-01T00:00:00"/>
    <s v="Feminino"/>
    <s v="Sem Deficiência"/>
    <s v="FRANCISCO DO NASCIMENTO"/>
    <s v="SEVERINA DOS SANTOS NASCIMENTO"/>
    <x v="0"/>
    <s v="Parda"/>
  </r>
  <r>
    <n v="205003"/>
    <n v="2"/>
    <x v="51"/>
    <x v="51"/>
    <s v="EM DOUTOR CÍCERO PENNA"/>
    <s v="Municipal"/>
    <s v="Urbana"/>
    <n v="1623055"/>
    <n v="174"/>
    <x v="0"/>
    <s v="Regular"/>
    <s v="Noite"/>
    <n v="2013008100022"/>
    <m/>
    <s v="JOÃO VICTOR DOS REIS NASCIMENTO"/>
    <d v="2000-08-05T00:00:00"/>
    <s v="Masculino"/>
    <s v="Sem Deficiência"/>
    <s v="VICTOR GOMES DO NASCIMENTO"/>
    <s v="AMANDA MARJORIE DOS REIS BARBOSA"/>
    <x v="0"/>
    <s v="Branca"/>
  </r>
  <r>
    <n v="206014"/>
    <n v="2"/>
    <x v="99"/>
    <x v="99"/>
    <s v="EE MARLY FRÓES PEIXOTO"/>
    <s v="Municipal"/>
    <s v="Urbana"/>
    <n v="1604107"/>
    <n v="171"/>
    <x v="0"/>
    <s v="Regular"/>
    <s v="Manhã"/>
    <n v="2023014200014"/>
    <m/>
    <s v="BETINA DE MATTOS MACHADO"/>
    <d v="1981-09-21T00:00:00"/>
    <s v="Feminino"/>
    <s v=" Baixa visão"/>
    <s v="MARCY MACHADO JUNIOR"/>
    <s v="MARIA CRISTINA FONSECA DE MATTOS"/>
    <x v="0"/>
    <s v="Branca"/>
  </r>
  <r>
    <n v="313029"/>
    <n v="3"/>
    <x v="89"/>
    <x v="89"/>
    <s v="EM THOMAS MANN"/>
    <s v="Municipal"/>
    <s v="Urbana"/>
    <n v="1615662"/>
    <n v="171"/>
    <x v="0"/>
    <s v="Regular"/>
    <s v="Noite"/>
    <n v="2023024300160"/>
    <m/>
    <s v="DANIELLE DE SOUZA PEREIRA"/>
    <d v="1993-02-23T00:00:00"/>
    <s v="Feminino"/>
    <s v="Sem Deficiência"/>
    <s v="JOÃO ADRIANO PEREIRA"/>
    <s v="LUCIA MARIA DE SOUZA PEREIRA"/>
    <x v="1"/>
    <s v="Preta"/>
  </r>
  <r>
    <n v="1019207"/>
    <n v="10"/>
    <x v="88"/>
    <x v="88"/>
    <s v="CIEP DEPUTADO ULYSSES GUIMARÃES"/>
    <s v="Municipal"/>
    <s v="Urbana"/>
    <n v="1617911"/>
    <n v="172"/>
    <x v="0"/>
    <s v="Regular"/>
    <s v="Noite"/>
    <n v="2023100500471"/>
    <m/>
    <s v="ABERENICE SILVA"/>
    <d v="1958-04-06T00:00:00"/>
    <s v="Feminino"/>
    <s v="Sem Deficiência"/>
    <s v="SEBASTIÃO SILVA"/>
    <s v="JUSTINIANA MARIA FRANCISCO"/>
    <x v="1"/>
    <s v="Preta"/>
  </r>
  <r>
    <n v="716049"/>
    <n v="7"/>
    <x v="62"/>
    <x v="62"/>
    <s v="EM RENATO LEITE"/>
    <s v="Municipal"/>
    <s v="Urbana"/>
    <n v="1623875"/>
    <n v="171"/>
    <x v="0"/>
    <s v="Regular"/>
    <s v="Noite"/>
    <n v="2023063700254"/>
    <m/>
    <s v="HILDENI OLIVEIRA DOS SANTOS"/>
    <d v="1968-11-29T00:00:00"/>
    <s v="Feminino"/>
    <s v="Sem Deficiência"/>
    <s v="JOSÉ OLIVEIRA DOS SANTOS"/>
    <s v="HILDA DAS NEVES SANTOS"/>
    <x v="0"/>
    <s v="Não declarada"/>
  </r>
  <r>
    <n v="833504"/>
    <n v="8"/>
    <x v="22"/>
    <x v="22"/>
    <s v="CIEP FRANCISCO SOLANO TRINDADE"/>
    <s v="Municipal"/>
    <s v="Urbana"/>
    <n v="1608713"/>
    <n v="171"/>
    <x v="0"/>
    <s v="Regular"/>
    <s v="Noite"/>
    <n v="2012083500042"/>
    <m/>
    <s v="JOÃO GOMES DA SILVA"/>
    <d v="1958-02-08T00:00:00"/>
    <s v="Masculino"/>
    <s v="Sem Deficiência"/>
    <s v="MANOEL JOSÉ DA SILVA"/>
    <s v="MARIA GOMES FERREIRA"/>
    <x v="0"/>
    <s v="Parda"/>
  </r>
  <r>
    <n v="431018"/>
    <n v="4"/>
    <x v="85"/>
    <x v="85"/>
    <s v="EM REPÚBLICA DO LÍBANO"/>
    <s v="Municipal"/>
    <s v="Urbana"/>
    <n v="1619087"/>
    <n v="171"/>
    <x v="0"/>
    <s v="Regular"/>
    <s v="Noite"/>
    <n v="2023034600263"/>
    <m/>
    <s v="JACIARA FRANCISCA DOS SANTOS"/>
    <d v="1952-06-15T00:00:00"/>
    <s v="Feminino"/>
    <s v="Sem Deficiência"/>
    <s v="OTAVIO FRANCISCO"/>
    <s v="GENI MARIA FRANCISCA"/>
    <x v="0"/>
    <s v="Parda"/>
  </r>
  <r>
    <n v="724026"/>
    <n v="7"/>
    <x v="16"/>
    <x v="16"/>
    <s v="EM EMBAIXADOR ÍTALO ZAPPA"/>
    <s v="Municipal"/>
    <s v="Urbana"/>
    <n v="1620406"/>
    <n v="171"/>
    <x v="0"/>
    <s v="Regular"/>
    <s v="Noite"/>
    <n v="2023103500978"/>
    <m/>
    <s v="KERLINE GUILLAUME"/>
    <d v="1976-01-11T00:00:00"/>
    <s v="Feminino"/>
    <s v="Sem Deficiência"/>
    <s v="CHAVANNES GUILLAUME"/>
    <s v="NÉLIE PIERRE"/>
    <x v="0"/>
    <s v="Pret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23106200410"/>
    <m/>
    <s v="LUZIA DE SOUZA CALDAS"/>
    <d v="1971-12-12T00:00:00"/>
    <s v="Feminino"/>
    <s v="Sem Deficiência"/>
    <s v="JACY MONTEIRO CALDAS"/>
    <s v="GERALDA LAURIANO DE SOUZA CALDAS"/>
    <x v="1"/>
    <s v="Preta"/>
  </r>
  <r>
    <n v="625005"/>
    <n v="6"/>
    <x v="57"/>
    <x v="57"/>
    <s v="EM CHARLES ANDERSON WEAVER"/>
    <s v="Municipal"/>
    <s v="Urbana"/>
    <n v="1605114"/>
    <n v="171"/>
    <x v="0"/>
    <s v="Regular"/>
    <s v="Noite"/>
    <n v="2019054880123"/>
    <m/>
    <s v="CARLA DE AZEVEDO CABRAL"/>
    <d v="1977-05-10T00:00:00"/>
    <s v="Feminino"/>
    <s v="Sem Deficiência"/>
    <s v="FRANCISCA LUIZA DE AZEVEDO"/>
    <s v="CARLOS CABRAL"/>
    <x v="2"/>
    <s v="Não declarada"/>
  </r>
  <r>
    <n v="515052"/>
    <n v="5"/>
    <x v="81"/>
    <x v="81"/>
    <s v="EM AZEVEDO JUNIOR"/>
    <s v="Municipal"/>
    <s v="Urbana"/>
    <n v="1614949"/>
    <n v="171"/>
    <x v="0"/>
    <s v="Regular"/>
    <s v="Noite"/>
    <n v="2016049700070"/>
    <m/>
    <s v="FELIPE DE MELO SALUSTRIANO"/>
    <d v="1995-10-17T00:00:00"/>
    <s v="Masculino"/>
    <s v=" Deficiência intelectual"/>
    <s v="CLOVIS JOSÉ SALUSTRIANO"/>
    <s v="ROSEMERY FRANCISCO DE MELO"/>
    <x v="0"/>
    <s v="Branca"/>
  </r>
  <r>
    <n v="313051"/>
    <n v="3"/>
    <x v="60"/>
    <x v="60"/>
    <s v="EM ALAGOAS"/>
    <s v="Municipal"/>
    <s v="Urbana"/>
    <n v="1618848"/>
    <n v="172"/>
    <x v="0"/>
    <s v="Regular"/>
    <s v="Noite"/>
    <n v="2009020702381"/>
    <m/>
    <s v="RAIMUNDA BESERRA DE SOUSA NASCIMENTO"/>
    <d v="1961-04-04T00:00:00"/>
    <s v="Feminino"/>
    <s v="Sem Deficiência"/>
    <s v="JOSÉ FERREIRA DE SOUSA"/>
    <s v="MARIA BESERRA DE SOUSA"/>
    <x v="0"/>
    <s v="Parda"/>
  </r>
  <r>
    <n v="209026"/>
    <n v="2"/>
    <x v="41"/>
    <x v="41"/>
    <s v="EM PROFESSOR LOURENÇO FILHO"/>
    <s v="Municipal"/>
    <s v="Urbana"/>
    <n v="1622825"/>
    <n v="171"/>
    <x v="0"/>
    <s v="Regular"/>
    <s v="Noite"/>
    <n v="2023016500368"/>
    <m/>
    <s v="JOSE DE SOUSA CAVALCANTE"/>
    <d v="1961-09-19T00:00:00"/>
    <s v="Masculino"/>
    <s v="Sem Deficiência"/>
    <s v="JOSE DE SOUSA CAVALCANTE"/>
    <s v="TEREZA ALVES DE SOUSA"/>
    <x v="1"/>
    <s v="Parda"/>
  </r>
  <r>
    <n v="817502"/>
    <n v="8"/>
    <x v="48"/>
    <x v="48"/>
    <s v="CIEP PROFESSORA CÉLIA MARTINS MENNA BARRETO"/>
    <s v="Municipal"/>
    <s v="Urbana"/>
    <n v="1598780"/>
    <n v="171"/>
    <x v="0"/>
    <s v="Regular"/>
    <s v="Noite"/>
    <n v="2010042303831"/>
    <m/>
    <s v="LUAN FERREIRA SOARES"/>
    <d v="1992-07-29T00:00:00"/>
    <s v="Masculino"/>
    <s v="Sem Deficiência"/>
    <s v="EUCLIDES ANASTACIO SOARES"/>
    <s v="ARLINDA FERREIRA"/>
    <x v="1"/>
    <s v="Preta"/>
  </r>
  <r>
    <n v="514002"/>
    <n v="5"/>
    <x v="107"/>
    <x v="107"/>
    <s v="EM CECÍLIA MEIRELLES"/>
    <s v="Municipal"/>
    <s v="Urbana"/>
    <n v="1602681"/>
    <n v="171"/>
    <x v="0"/>
    <s v="Regular"/>
    <s v="Manhã"/>
    <n v="2016041050025"/>
    <m/>
    <s v="ROSIMEIRE DIAS"/>
    <d v="1965-02-19T00:00:00"/>
    <s v="Feminino"/>
    <s v="Sem Deficiência"/>
    <s v="VALDIVINO DIAS"/>
    <s v="FRANCISCA ROSA"/>
    <x v="0"/>
    <s v="Preta"/>
  </r>
  <r>
    <n v="1026008"/>
    <n v="10"/>
    <x v="43"/>
    <x v="43"/>
    <s v="EM ENGENHEIRO GASTÃO RANGEL"/>
    <s v="Municipal"/>
    <s v="Urbana"/>
    <n v="1613008"/>
    <n v="171"/>
    <x v="0"/>
    <s v="Regular"/>
    <s v="Noite"/>
    <n v="2023102400317"/>
    <m/>
    <s v="MARIA APARECIDA MONTEIRO DA SILVA"/>
    <d v="1976-12-22T00:00:00"/>
    <s v="Feminino"/>
    <s v="Sem Deficiência"/>
    <s v="JOSUÉ JOÃO DA SILVA"/>
    <s v="JOSEFA SIQUEIRA MONTEIRO DA SILVA"/>
    <x v="0"/>
    <s v="Parda"/>
  </r>
  <r>
    <n v="622022"/>
    <n v="6"/>
    <x v="40"/>
    <x v="40"/>
    <s v="EM ROSE KLABIN"/>
    <s v="Municipal"/>
    <s v="Urbana"/>
    <n v="1615794"/>
    <n v="171"/>
    <x v="0"/>
    <s v="Regular"/>
    <s v="Noite"/>
    <n v="2022053300336"/>
    <m/>
    <s v="JOSEMAR ALVES DA SILVA"/>
    <d v="1980-03-03T00:00:00"/>
    <s v="Masculino"/>
    <s v="Sem Deficiência"/>
    <s v="SEBASTIANA ALVES DA COSTA"/>
    <s v="CRISTOVAM RODRIGUES DA SILVA"/>
    <x v="0"/>
    <s v="Branca"/>
  </r>
  <r>
    <n v="313018"/>
    <n v="3"/>
    <x v="103"/>
    <x v="103"/>
    <s v="EM ISABEL MENDES"/>
    <s v="Municipal"/>
    <s v="Urbana"/>
    <n v="1613506"/>
    <n v="171"/>
    <x v="0"/>
    <s v="Regular"/>
    <s v="Noite"/>
    <n v="2018023200335"/>
    <m/>
    <s v="SANDRA HELENA FERREIRA TEODORO"/>
    <d v="1970-04-06T00:00:00"/>
    <s v="Feminino"/>
    <s v="Sem Deficiência"/>
    <s v="EDITE FIDELES DA SILVA"/>
    <s v="FRANCISCO DOMINGOS FERREIRA"/>
    <x v="0"/>
    <s v="Branca"/>
  </r>
  <r>
    <n v="430701"/>
    <n v="4"/>
    <x v="19"/>
    <x v="19"/>
    <s v="CENTRO DE EDUCAÇÃO DE JOVENS E ADULTOS CEJA - MARÉ"/>
    <s v="Municipal"/>
    <s v="Urbana"/>
    <n v="1616764"/>
    <n v="271"/>
    <x v="0"/>
    <s v="Regular"/>
    <s v="Manhã"/>
    <n v="2022143650174"/>
    <m/>
    <s v="JOSÉ PAULO DOS SANTOS FREIRE"/>
    <d v="1979-04-10T00:00:00"/>
    <s v="Masculino"/>
    <s v="Sem Deficiência"/>
    <s v="JOSÉ LUIZ FREIRE"/>
    <s v="MARIA DAS GRAÇAS DOS SANTOS FREIRE"/>
    <x v="0"/>
    <s v="Parda"/>
  </r>
  <r>
    <n v="410021"/>
    <n v="4"/>
    <x v="44"/>
    <x v="44"/>
    <s v="EM BRASIL"/>
    <s v="Municipal"/>
    <s v="Urbana"/>
    <n v="1613561"/>
    <n v="171"/>
    <x v="0"/>
    <s v="Regular"/>
    <s v="Noite"/>
    <n v="2022029400261"/>
    <m/>
    <s v="JORGE DIONISIO DOS SANTOS"/>
    <d v="1950-09-29T00:00:00"/>
    <s v="Masculino"/>
    <s v="Sem Deficiência"/>
    <s v="VALDECIR MARIA DE LIMA"/>
    <s v="DIONISIO DOS SANTOS"/>
    <x v="0"/>
    <s v="Sem Informação"/>
  </r>
  <r>
    <n v="431018"/>
    <n v="4"/>
    <x v="85"/>
    <x v="85"/>
    <s v="EM REPÚBLICA DO LÍBANO"/>
    <s v="Municipal"/>
    <s v="Urbana"/>
    <n v="1619087"/>
    <n v="171"/>
    <x v="0"/>
    <s v="Regular"/>
    <s v="Noite"/>
    <n v="2022034600281"/>
    <m/>
    <s v="MARIA DA GLORIA DE OLIVEIRA"/>
    <d v="1955-08-16T00:00:00"/>
    <s v="Feminino"/>
    <s v="Sem Deficiência"/>
    <s v="MARIA VICENCIA DE SOUZA"/>
    <s v="ADEMAR BAPTISTA DE OLIVEIRA"/>
    <x v="0"/>
    <s v="Não declarada"/>
  </r>
  <r>
    <n v="410012"/>
    <n v="4"/>
    <x v="27"/>
    <x v="27"/>
    <s v="EM CLOTILDE GUIMARÃES"/>
    <s v="Municipal"/>
    <s v="Urbana"/>
    <n v="1604417"/>
    <n v="275"/>
    <x v="0"/>
    <s v="Regular"/>
    <s v="Noite"/>
    <n v="2023028500503"/>
    <m/>
    <s v="LUZENILDE NOGUEIRA DOS SANTOS"/>
    <d v="1987-11-12T00:00:00"/>
    <s v="Feminino"/>
    <s v="Sem Deficiência"/>
    <s v="LUÍS CAROLINDA DOS SANTOS"/>
    <s v="LUZIA NOGUEIRA DOS SANTOS"/>
    <x v="1"/>
    <s v="Parda"/>
  </r>
  <r>
    <n v="1026008"/>
    <n v="10"/>
    <x v="43"/>
    <x v="43"/>
    <s v="EM ENGENHEIRO GASTÃO RANGEL"/>
    <s v="Municipal"/>
    <s v="Urbana"/>
    <n v="1613008"/>
    <n v="171"/>
    <x v="0"/>
    <s v="Regular"/>
    <s v="Noite"/>
    <n v="2023102450659"/>
    <m/>
    <s v="MICHELE DA SILVA ARCANJO DE LIMA"/>
    <d v="2005-09-24T00:00:00"/>
    <s v="Feminino"/>
    <s v="Sem Deficiência"/>
    <s v="DAMIÃO ARCANJO DE LIMA"/>
    <s v="MARIA JOSE GOMES DA SILVA"/>
    <x v="0"/>
    <s v="Parda"/>
  </r>
  <r>
    <n v="716041"/>
    <n v="7"/>
    <x v="104"/>
    <x v="104"/>
    <s v="EM BARÃO DA TAQUARA"/>
    <s v="Municipal"/>
    <s v="Urbana"/>
    <n v="1613403"/>
    <n v="171"/>
    <x v="0"/>
    <s v="Regular"/>
    <s v="Tarde"/>
    <n v="2023062951695"/>
    <m/>
    <s v="DAIANE DINIZ BARROS"/>
    <d v="2000-12-13T00:00:00"/>
    <s v="Feminino"/>
    <s v=" Deficiência intelectual"/>
    <s v="MARCELO CANDIDO DE BARROS"/>
    <s v="SANDRA REGINA DINIZ"/>
    <x v="0"/>
    <s v="Parda"/>
  </r>
  <r>
    <n v="1019211"/>
    <n v="10"/>
    <x v="98"/>
    <x v="98"/>
    <s v="CIEP MAJOR MANUEL GOMES ARCHER"/>
    <s v="Municipal"/>
    <s v="Urbana"/>
    <n v="1607924"/>
    <n v="171"/>
    <x v="0"/>
    <s v="Regular"/>
    <s v="Noite"/>
    <n v="2002100709849"/>
    <m/>
    <s v="ROZENILDO GOMES DE FARIAS"/>
    <d v="1980-09-22T00:00:00"/>
    <s v="Masculino"/>
    <s v="Sem Deficiência"/>
    <s v="NÃO DECLARADO"/>
    <s v="CARMEM LUCIENE FARIAS PESSOA"/>
    <x v="2"/>
    <s v="Sem Informação"/>
  </r>
  <r>
    <n v="204012"/>
    <n v="2"/>
    <x v="65"/>
    <x v="65"/>
    <s v="EM MÉXICO"/>
    <s v="Municipal"/>
    <s v="Urbana"/>
    <n v="1613275"/>
    <n v="171"/>
    <x v="0"/>
    <s v="Regular"/>
    <s v="Noite"/>
    <n v="2023006551415"/>
    <m/>
    <s v="JUDITE ARLINDA SANTOS"/>
    <d v="1948-05-13T00:00:00"/>
    <s v="Feminino"/>
    <s v="Sem Deficiência"/>
    <s v="ANÉSIA ARLINDA SANTOS"/>
    <s v="JOSÉ JOAQUIM ALVES"/>
    <x v="0"/>
    <s v="Não declarada"/>
  </r>
  <r>
    <n v="716203"/>
    <n v="7"/>
    <x v="26"/>
    <x v="26"/>
    <s v="CIEP PROFESSOR LAURO DE OLIVEIRA LIMA"/>
    <s v="Municipal"/>
    <s v="Urbana"/>
    <n v="1619782"/>
    <n v="174"/>
    <x v="0"/>
    <s v="Regular"/>
    <s v="Noite"/>
    <n v="2023065900846"/>
    <m/>
    <s v="ODAIR PAIVA ALVES"/>
    <d v="1976-11-03T00:00:00"/>
    <s v="Masculino"/>
    <s v="Sem Deficiência"/>
    <s v="SEBASTIÃO MATIAS ALVES"/>
    <s v="MARIA MESQUITA DE PAIVA"/>
    <x v="1"/>
    <s v="Parda"/>
  </r>
  <r>
    <n v="431502"/>
    <n v="4"/>
    <x v="11"/>
    <x v="11"/>
    <s v="CIEP GRACILIANO RAMOS"/>
    <s v="Municipal"/>
    <s v="Urbana"/>
    <n v="1622394"/>
    <n v="172"/>
    <x v="0"/>
    <s v="Regular"/>
    <s v="Noite"/>
    <n v="2023034600077"/>
    <m/>
    <s v="ALINE RAEL DE OLIVEIRA"/>
    <d v="1982-08-11T00:00:00"/>
    <s v="Feminino"/>
    <s v="Sem Deficiência"/>
    <s v="MARIA DE FATIMA RAEL DA SILVA"/>
    <s v="ADÃO DE OLIVEIRA"/>
    <x v="0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23012400415"/>
    <m/>
    <s v="EDILENE SILVA ALEXANDRE"/>
    <d v="1974-09-21T00:00:00"/>
    <s v="Feminino"/>
    <s v="Sem Deficiência"/>
    <s v="GENIVAL DE SOUSA"/>
    <s v="MARIA DE LOURDES SOUSA"/>
    <x v="1"/>
    <s v="Branca"/>
  </r>
  <r>
    <n v="1120502"/>
    <n v="11"/>
    <x v="3"/>
    <x v="3"/>
    <s v="CIEP JOÃO MANGABEIRA"/>
    <s v="Municipal"/>
    <s v="Urbana"/>
    <n v="1604964"/>
    <n v="171"/>
    <x v="0"/>
    <s v="Regular"/>
    <s v="Noite"/>
    <n v="2007039350646"/>
    <m/>
    <s v="TERESINHA CABRAL DE SOUZA"/>
    <d v="1964-11-21T00:00:00"/>
    <s v="Feminino"/>
    <s v="Sem Deficiência"/>
    <s v="ABDIAS JOSÉ CABRAL"/>
    <s v="EDITE CABRAL DE SOUZA"/>
    <x v="0"/>
    <s v="Parda"/>
  </r>
  <r>
    <n v="918203"/>
    <n v="9"/>
    <x v="34"/>
    <x v="34"/>
    <s v="CIEP CLEMENTINA DE JESUS"/>
    <s v="Municipal"/>
    <s v="Urbana"/>
    <n v="1601815"/>
    <n v="171"/>
    <x v="0"/>
    <s v="Regular"/>
    <s v="Noite"/>
    <n v="2003101902063"/>
    <m/>
    <s v="ALEXANDRE DA SILVA ALVES"/>
    <d v="1980-07-15T00:00:00"/>
    <s v="Masculino"/>
    <s v=" Deficiência intelectual"/>
    <s v="JOSE ALVES"/>
    <s v="NEIDE ALVES DA SILVA"/>
    <x v="0"/>
    <s v="Parda"/>
  </r>
  <r>
    <n v="724026"/>
    <n v="7"/>
    <x v="16"/>
    <x v="16"/>
    <s v="EM EMBAIXADOR ÍTALO ZAPPA"/>
    <s v="Municipal"/>
    <s v="Urbana"/>
    <n v="1620406"/>
    <n v="171"/>
    <x v="0"/>
    <s v="Regular"/>
    <s v="Noite"/>
    <n v="2023103500994"/>
    <m/>
    <s v="ROZENILDA VITURINO DA COSTA"/>
    <d v="1984-07-23T00:00:00"/>
    <s v="Feminino"/>
    <s v="Sem Deficiência"/>
    <s v="MANUEL VITURINO DA COSTA"/>
    <s v="MARIA FRANCISCA DA CONCEIÇÃO"/>
    <x v="0"/>
    <s v="Parda"/>
  </r>
  <r>
    <n v="716501"/>
    <n v="7"/>
    <x v="75"/>
    <x v="75"/>
    <s v="CIEP CARLOS DRUMOND DE ANDRADE"/>
    <s v="Municipal"/>
    <s v="Urbana"/>
    <n v="1616693"/>
    <n v="172"/>
    <x v="0"/>
    <s v="Regular"/>
    <s v="Noite"/>
    <n v="2019066500754"/>
    <m/>
    <s v="JOSE ANTONIO DA SILVA   "/>
    <d v="1952-05-03T00:00:00"/>
    <s v="Masculino"/>
    <s v="Sem Deficiência"/>
    <s v="SSSSSSSSSSSSSSSS"/>
    <s v="SSSSSSSS"/>
    <x v="1"/>
    <s v="Parda"/>
  </r>
  <r>
    <n v="313051"/>
    <n v="3"/>
    <x v="60"/>
    <x v="60"/>
    <s v="EM ALAGOAS"/>
    <s v="Municipal"/>
    <s v="Urbana"/>
    <n v="1618845"/>
    <n v="171"/>
    <x v="0"/>
    <s v="Regular"/>
    <s v="Noite"/>
    <n v="2003026506011"/>
    <m/>
    <s v="MARIA PINTO DE ALMEIDA"/>
    <d v="1972-07-12T00:00:00"/>
    <s v="Feminino"/>
    <s v="Sem Deficiência"/>
    <s v="LUIZ PINTO DE ALMEIDA"/>
    <s v="MAFALDA ROCCO DE ALMEIDA"/>
    <x v="1"/>
    <s v="Não declarada"/>
  </r>
  <r>
    <n v="430503"/>
    <n v="4"/>
    <x v="4"/>
    <x v="4"/>
    <s v="CIEP LEONEL DE MOURA BRIZOLA"/>
    <s v="Municipal"/>
    <s v="Urbana"/>
    <n v="1606826"/>
    <n v="171"/>
    <x v="0"/>
    <s v="Regular"/>
    <s v="Noite"/>
    <n v="2023040750484"/>
    <m/>
    <s v="EDILENE DANIEL"/>
    <d v="1973-09-03T00:00:00"/>
    <s v="Feminino"/>
    <s v="Sem Deficiência"/>
    <s v="ADERITA MOREIRA"/>
    <s v="JULIO DANIEL GUIDA"/>
    <x v="0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02007908438"/>
    <m/>
    <s v="MARIENE DA SILVA DINIZ"/>
    <d v="1987-03-10T00:00:00"/>
    <s v="Feminino"/>
    <s v="Sem Deficiência"/>
    <s v="NÃO DECLARADO"/>
    <s v="DINÁ DA SILVA DINIZ"/>
    <x v="0"/>
    <s v="Sem Informação"/>
  </r>
  <r>
    <n v="1202701"/>
    <n v="12"/>
    <x v="91"/>
    <x v="91"/>
    <s v="CREJA - CENTRO MUNICIPAL DE REFERÊNCIA DE EDUCAÇÃO DE JOVENS E ADULTOS"/>
    <s v="Municipal"/>
    <s v="Urbana"/>
    <n v="1614118"/>
    <n v="271"/>
    <x v="0"/>
    <s v="Regular"/>
    <s v="Manhã"/>
    <n v="2023126300690"/>
    <m/>
    <s v="HELENA FERNANDES DA SILVA"/>
    <d v="1952-08-15T00:00:00"/>
    <s v="Feminino"/>
    <s v="Sem Deficiência"/>
    <s v="JORGE FERNANDES TRINDADE"/>
    <s v="MARIA SALOMÉ DA SILVA TRINDADE"/>
    <x v="0"/>
    <s v="Branca"/>
  </r>
  <r>
    <n v="313007"/>
    <n v="3"/>
    <x v="67"/>
    <x v="67"/>
    <s v="EM SARMIENTO"/>
    <s v="Municipal"/>
    <s v="Urbana"/>
    <n v="1615849"/>
    <n v="171"/>
    <x v="0"/>
    <s v="Regular"/>
    <s v="Noite"/>
    <n v="2023022100546"/>
    <m/>
    <s v="MARIA INES DA SILVA "/>
    <d v="1972-01-21T00:00:00"/>
    <s v="Feminino"/>
    <s v="Sem Deficiência"/>
    <s v="NÃO DECLARADO"/>
    <s v="IVONETE GOMES DA SILVA"/>
    <x v="0"/>
    <s v="Preta"/>
  </r>
  <r>
    <n v="918505"/>
    <n v="9"/>
    <x v="9"/>
    <x v="9"/>
    <s v="CIEP ANITA MALFATTI"/>
    <s v="Municipal"/>
    <s v="Urbana"/>
    <n v="1615590"/>
    <n v="171"/>
    <x v="0"/>
    <s v="Regular"/>
    <s v="Noite"/>
    <n v="2008092902818"/>
    <m/>
    <s v="CATARINA MENDES MARTINS"/>
    <d v="1961-10-15T00:00:00"/>
    <s v="Feminino"/>
    <s v="Sem Deficiência"/>
    <s v="FENELON LEAL MARTINS"/>
    <s v="BERNARDINA MENDES"/>
    <x v="0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21012400222"/>
    <m/>
    <s v="JOSÉ PEDRO DA SILVA FILHO"/>
    <d v="1988-07-06T00:00:00"/>
    <s v="Masculino"/>
    <s v="Sem Deficiência"/>
    <s v="JOSÉ PEDRO DA SILVA"/>
    <s v="MARIA DA PENHA OLIVEIRA DA SILVA"/>
    <x v="2"/>
    <s v="Preta"/>
  </r>
  <r>
    <n v="625205"/>
    <n v="6"/>
    <x v="97"/>
    <x v="97"/>
    <s v="CIEP ANTONIO CANDEIA FILHO"/>
    <s v="Municipal"/>
    <s v="Urbana"/>
    <n v="1613204"/>
    <n v="171"/>
    <x v="0"/>
    <s v="Regular"/>
    <s v="Noite"/>
    <n v="2003016201340"/>
    <m/>
    <s v="LUANA VIEIRA VITAL"/>
    <d v="1992-03-19T00:00:00"/>
    <s v="Feminino"/>
    <s v="Sem Deficiência"/>
    <s v="COSME VITAL"/>
    <s v="ANA MARIA VIEIRA"/>
    <x v="1"/>
    <s v="Sem Informação"/>
  </r>
  <r>
    <n v="817502"/>
    <n v="8"/>
    <x v="48"/>
    <x v="48"/>
    <s v="CIEP PROFESSORA CÉLIA MARTINS MENNA BARRETO"/>
    <s v="Municipal"/>
    <s v="Urbana"/>
    <n v="1598780"/>
    <n v="171"/>
    <x v="0"/>
    <s v="Regular"/>
    <s v="Noite"/>
    <n v="2023082400091"/>
    <m/>
    <s v="MARIA SELMA VIEIRA DE FRANÇA"/>
    <d v="1968-05-02T00:00:00"/>
    <s v="Feminino"/>
    <s v="Sem Deficiência"/>
    <s v="JOSE ANTONIO VIEIRA"/>
    <s v="NALCIDES AMANCIO DA SILVA"/>
    <x v="0"/>
    <s v="Branca"/>
  </r>
  <r>
    <n v="430015"/>
    <n v="4"/>
    <x v="94"/>
    <x v="94"/>
    <s v="EM ERPÍDIO CABRAL DE SOUZA (ÍNDIO DA MARÉ)"/>
    <s v="Municipal"/>
    <s v="Urbana"/>
    <n v="1604654"/>
    <n v="171"/>
    <x v="0"/>
    <s v="Regular"/>
    <s v="Manhã"/>
    <n v="2022151300268"/>
    <m/>
    <s v="MARIA DE FÁTIMA MONTENEGRO DA SILVA"/>
    <d v="1955-09-29T00:00:00"/>
    <s v="Feminino"/>
    <s v="Sem Deficiência"/>
    <s v="INACIO ANISIO MONTENEGRO"/>
    <s v="GERALDINA ANISIO MONTENEGRO"/>
    <x v="2"/>
    <s v="Não declarada"/>
  </r>
  <r>
    <n v="716501"/>
    <n v="7"/>
    <x v="75"/>
    <x v="75"/>
    <s v="CIEP CARLOS DRUMOND DE ANDRADE"/>
    <s v="Municipal"/>
    <s v="Urbana"/>
    <n v="1616693"/>
    <n v="172"/>
    <x v="0"/>
    <s v="Regular"/>
    <s v="Noite"/>
    <n v="2023066200058"/>
    <m/>
    <s v="PAULO DA SILVA"/>
    <d v="1970-10-21T00:00:00"/>
    <s v="Feminino"/>
    <s v="Sem Deficiência"/>
    <s v="JOSÉ SILVA"/>
    <s v="MARIA DA CONCEIÇÃO SILVA"/>
    <x v="0"/>
    <s v="Preta"/>
  </r>
  <r>
    <n v="625701"/>
    <n v="6"/>
    <x v="101"/>
    <x v="101"/>
    <s v="CENTRO DE EDUCAÇÃO DE JOVENS E ADULTOS CEJA - ACARI"/>
    <s v="Municipal"/>
    <s v="Urbana"/>
    <n v="1608507"/>
    <n v="271"/>
    <x v="0"/>
    <s v="Regular"/>
    <s v="Manhã"/>
    <n v="2011019204588"/>
    <m/>
    <s v="ALINE COSTA DA SILVA"/>
    <d v="1991-01-19T00:00:00"/>
    <s v="Feminino"/>
    <s v="Sem Deficiência"/>
    <s v="ALDO SOARES DA SILVA"/>
    <s v="ENILDA COSTA DA SILVA"/>
    <x v="1"/>
    <s v="Parda"/>
  </r>
  <r>
    <n v="622022"/>
    <n v="6"/>
    <x v="40"/>
    <x v="40"/>
    <s v="EM ROSE KLABIN"/>
    <s v="Municipal"/>
    <s v="Urbana"/>
    <n v="1615794"/>
    <n v="171"/>
    <x v="0"/>
    <s v="Regular"/>
    <s v="Noite"/>
    <n v="2022053350571"/>
    <m/>
    <s v="JOSÉ JOAQUIM DE BARROS FILHO"/>
    <d v="1972-06-01T00:00:00"/>
    <s v="Masculino"/>
    <s v="Sem Deficiência"/>
    <s v="JOSE JOAQUIM DE BARROS"/>
    <s v="MARIA NOBERTO DA SILVA"/>
    <x v="0"/>
    <s v="Parda"/>
  </r>
  <r>
    <n v="514015"/>
    <n v="5"/>
    <x v="70"/>
    <x v="70"/>
    <s v="EM BARCELONA"/>
    <s v="Municipal"/>
    <s v="Urbana"/>
    <n v="1613978"/>
    <n v="171"/>
    <x v="0"/>
    <s v="Regular"/>
    <s v="Noite"/>
    <n v="2022042300020"/>
    <m/>
    <s v="MARIA DO CARMO MARINHO"/>
    <d v="1954-07-25T00:00:00"/>
    <s v="Feminino"/>
    <s v="Sem Deficiência"/>
    <s v="MARIO DUARTE LIRA"/>
    <s v="MARIA MARGARIDA PESSOA"/>
    <x v="1"/>
    <s v="Branca"/>
  </r>
  <r>
    <n v="716501"/>
    <n v="7"/>
    <x v="75"/>
    <x v="75"/>
    <s v="CIEP CARLOS DRUMOND DE ANDRADE"/>
    <s v="Municipal"/>
    <s v="Urbana"/>
    <n v="1616693"/>
    <n v="172"/>
    <x v="0"/>
    <s v="Regular"/>
    <s v="Noite"/>
    <n v="2004066503046"/>
    <m/>
    <s v="JACIRA MORAIS DE ASSIS"/>
    <d v="1969-03-10T00:00:00"/>
    <s v="Feminino"/>
    <s v="Sem Deficiência"/>
    <s v="JOSÉ MOREIRA DE ASSIS"/>
    <s v="SANDRA SOARES DE MORAIS"/>
    <x v="1"/>
    <s v="Parda"/>
  </r>
  <r>
    <n v="622007"/>
    <n v="6"/>
    <x v="13"/>
    <x v="13"/>
    <s v="EM ALEXANDRE FARAH"/>
    <s v="Municipal"/>
    <s v="Urbana"/>
    <n v="1599780"/>
    <n v="171"/>
    <x v="0"/>
    <s v="Regular"/>
    <s v="Noite"/>
    <n v="2014051700972"/>
    <m/>
    <s v="TAYNARA CELVITA CORRÊA"/>
    <d v="1996-04-17T00:00:00"/>
    <s v="Feminino"/>
    <s v="Sem Deficiência"/>
    <s v="JOSÉ LUIZ DA SILVA CORREA"/>
    <s v="JULIENE CELVITA ALVES PAULINO"/>
    <x v="1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22126402958"/>
    <m/>
    <s v="MARIA DAS DORES DOS SANTOS SILVA"/>
    <d v="1958-02-21T00:00:00"/>
    <s v="Feminino"/>
    <s v="Sem Deficiência"/>
    <s v="JOSÉ ANTONIO DOS SANTOS"/>
    <s v="MARIA DA DORES DA CONCEIÇÃO "/>
    <x v="0"/>
    <s v="Parda"/>
  </r>
  <r>
    <n v="1120019"/>
    <n v="11"/>
    <x v="37"/>
    <x v="37"/>
    <s v="EM RODRIGO OTÁVIO"/>
    <s v="Municipal"/>
    <s v="Urbana"/>
    <n v="1620849"/>
    <n v="171"/>
    <x v="0"/>
    <s v="Regular"/>
    <s v="Noite"/>
    <n v="2023037900179"/>
    <m/>
    <s v="MARISETE PAULINO DA SILVA"/>
    <d v="1982-06-27T00:00:00"/>
    <s v="Feminino"/>
    <s v="Sem Deficiência"/>
    <s v="ANTÔNIO PAULINO DOS SANTOS"/>
    <s v="AVANI FERREIRA DOS SANTOS"/>
    <x v="0"/>
    <s v="Não declara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9004480105"/>
    <m/>
    <s v="VANDA CONCEIÇÃO SANTOS RIBEIRO"/>
    <d v="1957-10-28T00:00:00"/>
    <s v="Feminino"/>
    <s v="Sem Deficiência"/>
    <s v="WALTER DOS SANTOS"/>
    <s v="MARIA DA PENHA CONCEIÇÃO"/>
    <x v="1"/>
    <s v="Preta"/>
  </r>
  <r>
    <n v="102505"/>
    <n v="1"/>
    <x v="30"/>
    <x v="30"/>
    <s v="CIEP JOSÉ PEDRO VARELA"/>
    <s v="Municipal"/>
    <s v="Urbana"/>
    <n v="1613578"/>
    <n v="171"/>
    <x v="0"/>
    <s v="Regular"/>
    <s v="Noite"/>
    <n v="2023002400251"/>
    <m/>
    <s v="ADRIANA SILVA DE OLIVEIRA"/>
    <d v="1978-07-07T00:00:00"/>
    <s v="Feminino"/>
    <s v=" Deficiência auditiva"/>
    <s v="ERALDO FRANÇA DE OLIVEIRA"/>
    <s v="IRACEMA FLOR DA SILVA"/>
    <x v="1"/>
    <s v="Parda"/>
  </r>
  <r>
    <n v="312022"/>
    <n v="3"/>
    <x v="61"/>
    <x v="61"/>
    <s v="EM RUBENS BERARDO"/>
    <s v="Municipal"/>
    <s v="Urbana"/>
    <n v="1616254"/>
    <n v="171"/>
    <x v="0"/>
    <s v="Regular"/>
    <s v="Noite"/>
    <n v="2023019250923"/>
    <m/>
    <s v="LAURA NASCIMENTO DOS SANTOS SILVA"/>
    <d v="1973-08-01T00:00:00"/>
    <s v="Feminino"/>
    <s v="Sem Deficiência"/>
    <s v="MANOEL DE JESUS SANTOS"/>
    <s v="MARIA MADALENA CORDEIRO DO NASCIMENTO"/>
    <x v="0"/>
    <s v="Parda"/>
  </r>
  <r>
    <n v="918505"/>
    <n v="9"/>
    <x v="9"/>
    <x v="9"/>
    <s v="CIEP ANITA MALFATTI"/>
    <s v="Municipal"/>
    <s v="Urbana"/>
    <n v="1615590"/>
    <n v="171"/>
    <x v="0"/>
    <s v="Regular"/>
    <s v="Noite"/>
    <n v="2015092900044"/>
    <m/>
    <s v="MÁRCIA MARCELINO IRMÃO"/>
    <d v="1970-03-13T00:00:00"/>
    <s v="Feminino"/>
    <s v="Sem Deficiência"/>
    <s v="JOSÉ MARCELINO IRMÃO"/>
    <s v="OLDEZIA LOPES DA SILVA"/>
    <x v="0"/>
    <s v="Parda"/>
  </r>
  <r>
    <n v="431502"/>
    <n v="4"/>
    <x v="11"/>
    <x v="11"/>
    <s v="CIEP GRACILIANO RAMOS"/>
    <s v="Municipal"/>
    <s v="Urbana"/>
    <n v="1622393"/>
    <n v="171"/>
    <x v="0"/>
    <s v="Regular"/>
    <s v="Noite"/>
    <n v="2012034950081"/>
    <m/>
    <s v="KAUÃ VICTOR PEÇANHA DOS SANTOS"/>
    <d v="2007-10-16T00:00:00"/>
    <s v="Masculino"/>
    <s v="Sem Deficiência"/>
    <s v="ALTAMIR DOS SANTOS PINTO"/>
    <s v="DANIELLE PEÇANHA"/>
    <x v="1"/>
    <s v="Preta"/>
  </r>
  <r>
    <n v="716203"/>
    <n v="7"/>
    <x v="26"/>
    <x v="26"/>
    <s v="CIEP PROFESSOR LAURO DE OLIVEIRA LIMA"/>
    <s v="Municipal"/>
    <s v="Urbana"/>
    <n v="1619782"/>
    <n v="174"/>
    <x v="0"/>
    <s v="Regular"/>
    <s v="Noite"/>
    <n v="2023065901184"/>
    <m/>
    <s v="BARBARA YAISA DA SILVA"/>
    <d v="1979-04-23T00:00:00"/>
    <s v="Feminino"/>
    <s v="Sem Deficiência"/>
    <s v="MARIA DAS GRAÇAS SILVA"/>
    <s v="Sem Informação"/>
    <x v="2"/>
    <s v="Preta"/>
  </r>
  <r>
    <n v="313051"/>
    <n v="3"/>
    <x v="60"/>
    <x v="60"/>
    <s v="EM ALAGOAS"/>
    <s v="Municipal"/>
    <s v="Urbana"/>
    <n v="1618845"/>
    <n v="171"/>
    <x v="0"/>
    <s v="Regular"/>
    <s v="Noite"/>
    <n v="2009020500886"/>
    <m/>
    <s v="NILZETE ALVES DA SILVA"/>
    <d v="1966-06-24T00:00:00"/>
    <s v="Feminino"/>
    <s v="Sem Deficiência"/>
    <s v="JOSÉ ALVES DA SILVA"/>
    <s v="MARIA DAS NEVES MARQUES SANTOS"/>
    <x v="0"/>
    <s v="Branca"/>
  </r>
  <r>
    <n v="1019210"/>
    <n v="10"/>
    <x v="45"/>
    <x v="45"/>
    <s v="CIEP ALBERTO PASQUALINE"/>
    <s v="Municipal"/>
    <s v="Urbana"/>
    <n v="1599999"/>
    <n v="171"/>
    <x v="0"/>
    <s v="Regular"/>
    <s v="Noite"/>
    <n v="2013070201449"/>
    <m/>
    <s v="MILLENA VITÓRIA DA SILVA DE OLIVEIRA"/>
    <d v="2005-04-12T00:00:00"/>
    <s v="Feminino"/>
    <s v="Sem Deficiência"/>
    <s v="GUILHERME DE MIRANDA OLIVEIRA"/>
    <s v="ROSA MARIA DA SILVA PASSOS"/>
    <x v="1"/>
    <s v="Parda"/>
  </r>
  <r>
    <n v="817207"/>
    <n v="8"/>
    <x v="28"/>
    <x v="28"/>
    <s v="CIEP VILA KENNEDY"/>
    <s v="Municipal"/>
    <s v="Urbana"/>
    <n v="1605862"/>
    <n v="171"/>
    <x v="0"/>
    <s v="Regular"/>
    <s v="Noite"/>
    <n v="2023082800242"/>
    <m/>
    <s v="RENATA OLIVEIRA DA SILVA"/>
    <d v="1972-03-03T00:00:00"/>
    <s v="Feminino"/>
    <s v="Sem Deficiência"/>
    <s v="DARLY JOSÉ DA SILVA"/>
    <s v="ZELINA OLIVEIRA DA SILVA"/>
    <x v="0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23075800208"/>
    <m/>
    <s v="MARIA DE LOURDES LOURO DE OLIVEIRA"/>
    <d v="1962-08-12T00:00:00"/>
    <s v="Feminino"/>
    <s v="Sem Deficiência"/>
    <s v="SYLVIA SANTOS LOURO DE OLIVEIRA"/>
    <s v="SEBASTIÃO DE OLIVEIRA"/>
    <x v="0"/>
    <s v="Branca"/>
  </r>
  <r>
    <n v="716203"/>
    <n v="7"/>
    <x v="26"/>
    <x v="26"/>
    <s v="CIEP PROFESSOR LAURO DE OLIVEIRA LIMA"/>
    <s v="Municipal"/>
    <s v="Urbana"/>
    <n v="1619780"/>
    <n v="172"/>
    <x v="0"/>
    <s v="Regular"/>
    <s v="Noite"/>
    <n v="2023065951793"/>
    <m/>
    <s v="MARIA DE LOURDES DA SILVA"/>
    <d v="1966-04-10T00:00:00"/>
    <s v="Feminino"/>
    <s v="Sem Deficiência"/>
    <s v="CICERO JOSE DA SILVA"/>
    <s v="JOSEFA MARIA DA SILVA"/>
    <x v="0"/>
    <s v="Não declarada"/>
  </r>
  <r>
    <n v="716501"/>
    <n v="7"/>
    <x v="75"/>
    <x v="75"/>
    <s v="CIEP CARLOS DRUMOND DE ANDRADE"/>
    <s v="Municipal"/>
    <s v="Urbana"/>
    <n v="1616692"/>
    <n v="171"/>
    <x v="0"/>
    <s v="Regular"/>
    <s v="Noite"/>
    <n v="2021066200281"/>
    <m/>
    <s v="LERINDA SIQUEIRA MESSIAS"/>
    <d v="1961-05-20T00:00:00"/>
    <s v="Feminino"/>
    <s v="Sem Deficiência"/>
    <s v="LEONTINA SIQUEIRA PINTO"/>
    <s v="MIGUEL ANTONIO SIQUEIRA"/>
    <x v="2"/>
    <s v="Parda"/>
  </r>
  <r>
    <n v="833031"/>
    <n v="8"/>
    <x v="21"/>
    <x v="21"/>
    <s v="EM TASSO DA SILVEIRA"/>
    <s v="Municipal"/>
    <s v="Urbana"/>
    <n v="1605926"/>
    <n v="171"/>
    <x v="0"/>
    <s v="Regular"/>
    <s v="Noite"/>
    <n v="2012082001140"/>
    <m/>
    <s v="IRENI MARIA GOMES PEREIRA DA SILVA"/>
    <d v="1963-04-30T00:00:00"/>
    <s v="Feminino"/>
    <s v="Sem Deficiência"/>
    <s v="JOSÉ GERIMIA PEREIRA"/>
    <s v="ISABEL GOMES PEREIRA"/>
    <x v="0"/>
    <s v="Branc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09093002835"/>
    <m/>
    <s v="ROQUE NUNES DA SILVA SANTOS"/>
    <d v="1972-08-15T00:00:00"/>
    <s v="Masculino"/>
    <s v="Sem Deficiência"/>
    <s v="ARLINDO MANOEL DOS SANTOS"/>
    <s v="MARIA BALBINA NUNES DA SILVA"/>
    <x v="0"/>
    <s v="Parda"/>
  </r>
  <r>
    <n v="724502"/>
    <n v="7"/>
    <x v="52"/>
    <x v="52"/>
    <s v="CIEP MARGARET MEE"/>
    <s v="Municipal"/>
    <s v="Urbana"/>
    <n v="1617120"/>
    <n v="172"/>
    <x v="0"/>
    <s v="Regular"/>
    <s v="Noite"/>
    <n v="2008069403452"/>
    <m/>
    <s v="MARICELIA DA SILVA FERNANDES"/>
    <d v="1983-07-11T00:00:00"/>
    <s v="Feminino"/>
    <s v="Sem Deficiência"/>
    <s v="MARIZO FERNANDES"/>
    <s v="SEVERINA MORAIS DA SILVA FERNANDES"/>
    <x v="0"/>
    <s v="Preta"/>
  </r>
  <r>
    <n v="1019013"/>
    <n v="10"/>
    <x v="39"/>
    <x v="39"/>
    <s v="EM BENTO DO AMARAL COUTINHO"/>
    <s v="Municipal"/>
    <s v="Urbana"/>
    <n v="1612833"/>
    <n v="172"/>
    <x v="0"/>
    <s v="Regular"/>
    <s v="Noite"/>
    <n v="2023095300294"/>
    <m/>
    <s v="MÁRCIA  AFFONSO DE SOUZA"/>
    <d v="1981-07-15T00:00:00"/>
    <s v="Feminino"/>
    <s v="Sem Deficiência"/>
    <s v="MARIANA DA SILVA AFFONSO"/>
    <s v="ALBERTO FERNANDES DA SILVA"/>
    <x v="2"/>
    <s v="Branca"/>
  </r>
  <r>
    <n v="716049"/>
    <n v="7"/>
    <x v="62"/>
    <x v="62"/>
    <s v="EM RENATO LEITE"/>
    <s v="Municipal"/>
    <s v="Urbana"/>
    <n v="1623875"/>
    <n v="171"/>
    <x v="0"/>
    <s v="Regular"/>
    <s v="Noite"/>
    <n v="2019063700248"/>
    <m/>
    <s v="BRUNA NICOLITE YAVANOWISKY"/>
    <d v="1986-07-16T00:00:00"/>
    <s v="Feminino"/>
    <s v="Sem Deficiência"/>
    <s v="JOÃO YAVANOWISKY"/>
    <s v="MARIA DE FATIMA NICOLITE"/>
    <x v="0"/>
    <s v="Parda"/>
  </r>
  <r>
    <n v="313051"/>
    <n v="3"/>
    <x v="60"/>
    <x v="60"/>
    <s v="EM ALAGOAS"/>
    <s v="Municipal"/>
    <s v="Urbana"/>
    <n v="1618848"/>
    <n v="172"/>
    <x v="0"/>
    <s v="Regular"/>
    <s v="Noite"/>
    <n v="2015026550243"/>
    <m/>
    <s v="ALDA CRISTINA VELOSO FRANCO"/>
    <d v="1963-02-22T00:00:00"/>
    <s v="Feminino"/>
    <s v="Sem Deficiência"/>
    <s v="AMINTAS DE AMORIM VELOSO"/>
    <s v="MARIA DA PENHA BERNARDO"/>
    <x v="0"/>
    <s v="Preta"/>
  </r>
  <r>
    <n v="1026008"/>
    <n v="10"/>
    <x v="43"/>
    <x v="43"/>
    <s v="EM ENGENHEIRO GASTÃO RANGEL"/>
    <s v="Municipal"/>
    <s v="Urbana"/>
    <n v="1613008"/>
    <n v="171"/>
    <x v="0"/>
    <s v="Regular"/>
    <s v="Noite"/>
    <n v="2012069000151"/>
    <m/>
    <s v="JUAREZ CARLOS BARBOSA"/>
    <d v="1965-06-11T00:00:00"/>
    <s v="Masculino"/>
    <s v="Sem Deficiência"/>
    <s v="JOSÉ RODRIGUES BARBOSA"/>
    <s v="MARIA APARECIDA PAULINA"/>
    <x v="2"/>
    <s v="Preta"/>
  </r>
  <r>
    <n v="313007"/>
    <n v="3"/>
    <x v="67"/>
    <x v="67"/>
    <s v="EM SARMIENTO"/>
    <s v="Municipal"/>
    <s v="Urbana"/>
    <n v="1615850"/>
    <n v="172"/>
    <x v="0"/>
    <s v="Regular"/>
    <s v="Noite"/>
    <n v="2022022100912"/>
    <m/>
    <s v="RAYANE DE ALMEIDA DA SILVA"/>
    <d v="1991-01-22T00:00:00"/>
    <s v="Feminino"/>
    <s v="Sem Deficiência"/>
    <s v="NÃO DECLARADO"/>
    <s v="CLAUDIA DE ALMEIDA DA SILVA"/>
    <x v="0"/>
    <s v="Preta"/>
  </r>
  <r>
    <n v="206502"/>
    <n v="2"/>
    <x v="71"/>
    <x v="71"/>
    <s v="CIEP NAÇÃO RUBRO NEGRA"/>
    <s v="Municipal"/>
    <s v="Urbana"/>
    <n v="1623101"/>
    <n v="171"/>
    <x v="0"/>
    <s v="Regular"/>
    <s v="Noite"/>
    <n v="2017011201473"/>
    <m/>
    <s v="JOSÉ DIAS DA SILVA"/>
    <d v="1967-05-12T00:00:00"/>
    <s v="Masculino"/>
    <s v="Sem Deficiência"/>
    <s v="MANOEL DIAS DA SILVA"/>
    <s v="LUZIA JOANA DA CONCEIÇÃO"/>
    <x v="1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23075800232"/>
    <m/>
    <s v="ANDREA DA FONSECA PINTO"/>
    <d v="1972-07-20T00:00:00"/>
    <s v="Feminino"/>
    <s v="Sem Deficiência"/>
    <s v="JORGE MARTINS PINTO"/>
    <s v="EDNA PINTO DA FONSECA"/>
    <x v="0"/>
    <s v="Parda"/>
  </r>
  <r>
    <n v="312022"/>
    <n v="3"/>
    <x v="61"/>
    <x v="61"/>
    <s v="EM RUBENS BERARDO"/>
    <s v="Municipal"/>
    <s v="Urbana"/>
    <n v="1616254"/>
    <n v="171"/>
    <x v="0"/>
    <s v="Regular"/>
    <s v="Noite"/>
    <n v="2023019200225"/>
    <m/>
    <s v="ELIANE DA SILVA"/>
    <d v="1976-06-19T00:00:00"/>
    <s v="Feminino"/>
    <s v="Sem Deficiência"/>
    <s v="NÃO DECLARADO"/>
    <s v="MARIA SEVERINA DA SILVA"/>
    <x v="0"/>
    <s v="Parda"/>
  </r>
  <r>
    <n v="410012"/>
    <n v="4"/>
    <x v="27"/>
    <x v="27"/>
    <s v="EM CLOTILDE GUIMARÃES"/>
    <s v="Municipal"/>
    <s v="Urbana"/>
    <n v="1604417"/>
    <n v="275"/>
    <x v="0"/>
    <s v="Regular"/>
    <s v="Noite"/>
    <n v="2022028500220"/>
    <m/>
    <s v="ANTONIA RODRIGUES MAGALHÃES"/>
    <d v="1966-07-20T00:00:00"/>
    <s v="Feminino"/>
    <s v="Sem Deficiência"/>
    <s v="JOSÉ RODRIGUES OTAVIANO"/>
    <s v="MARIA DO SOCORRO OTAVIANO"/>
    <x v="0"/>
    <s v="Parda"/>
  </r>
  <r>
    <n v="716205"/>
    <n v="7"/>
    <x v="76"/>
    <x v="76"/>
    <s v="CIEP RUBENS PAIVA"/>
    <s v="Municipal"/>
    <s v="Urbana"/>
    <n v="1613253"/>
    <n v="171"/>
    <x v="0"/>
    <s v="Regular"/>
    <s v="Noite"/>
    <n v="2006066150662"/>
    <m/>
    <s v="ANA LÚCIA FIGUEIREDO SILVA"/>
    <d v="1961-07-23T00:00:00"/>
    <s v="Feminino"/>
    <s v="Sem Deficiência"/>
    <s v="FERNANDO FARIA SILVA"/>
    <s v="LEDA FIGUEIREDO DAS NEVES"/>
    <x v="0"/>
    <s v="Preta"/>
  </r>
  <r>
    <n v="716501"/>
    <n v="7"/>
    <x v="75"/>
    <x v="75"/>
    <s v="CIEP CARLOS DRUMOND DE ANDRADE"/>
    <s v="Municipal"/>
    <s v="Urbana"/>
    <n v="1616693"/>
    <n v="172"/>
    <x v="0"/>
    <s v="Regular"/>
    <s v="Noite"/>
    <n v="2018066500012"/>
    <m/>
    <s v="VANUSA SABINO DA SILVA"/>
    <d v="1973-05-25T00:00:00"/>
    <s v="Feminino"/>
    <s v="Sem Deficiência"/>
    <s v="MARIA DAS NEVES SABINO DA SILVA "/>
    <s v="JOÃO F DA SILVA"/>
    <x v="1"/>
    <s v="Parda"/>
  </r>
  <r>
    <n v="514001"/>
    <n v="5"/>
    <x v="14"/>
    <x v="14"/>
    <s v="EM DESEMBARGADOR MONTENEGRO"/>
    <s v="Municipal"/>
    <s v="Urbana"/>
    <n v="1605216"/>
    <n v="171"/>
    <x v="0"/>
    <s v="Regular"/>
    <s v="Noite"/>
    <n v="2003032702307"/>
    <m/>
    <s v="JENIFFER DE CARVALHO MONTEIRO"/>
    <d v="1993-10-31T00:00:00"/>
    <s v="Feminino"/>
    <s v="Sem Deficiência"/>
    <s v="JOSÉ ROBERTO MONTEIRO"/>
    <s v="VIVIANE DE CARVALHO TOURINHO"/>
    <x v="0"/>
    <s v="Sem Informação"/>
  </r>
  <r>
    <n v="724026"/>
    <n v="7"/>
    <x v="16"/>
    <x v="16"/>
    <s v="EM EMBAIXADOR ÍTALO ZAPPA"/>
    <s v="Municipal"/>
    <s v="Urbana"/>
    <n v="1620406"/>
    <n v="171"/>
    <x v="0"/>
    <s v="Regular"/>
    <s v="Noite"/>
    <n v="2022103500481"/>
    <m/>
    <s v="MARIE LOURDES AUGUSTE ROMULUS"/>
    <d v="1961-09-07T00:00:00"/>
    <s v="Feminino"/>
    <s v="Sem Deficiência"/>
    <s v="JOSEPH ROMULUS"/>
    <s v="FRANCOIMISE JEAN"/>
    <x v="0"/>
    <s v="Parda"/>
  </r>
  <r>
    <n v="622022"/>
    <n v="6"/>
    <x v="40"/>
    <x v="40"/>
    <s v="EM ROSE KLABIN"/>
    <s v="Municipal"/>
    <s v="Urbana"/>
    <n v="1615794"/>
    <n v="171"/>
    <x v="0"/>
    <s v="Regular"/>
    <s v="Noite"/>
    <n v="2022053300212"/>
    <m/>
    <s v="MARIA BARBOSA DE PONTES"/>
    <d v="1982-04-28T00:00:00"/>
    <s v="Feminino"/>
    <s v="Sem Deficiência"/>
    <s v="ISRAEL BARBOSA DE PONTES"/>
    <s v="ANA FELICIANO DE PONTES"/>
    <x v="0"/>
    <s v="Branca"/>
  </r>
  <r>
    <n v="817207"/>
    <n v="8"/>
    <x v="28"/>
    <x v="28"/>
    <s v="CIEP VILA KENNEDY"/>
    <s v="Municipal"/>
    <s v="Urbana"/>
    <n v="1605862"/>
    <n v="171"/>
    <x v="0"/>
    <s v="Regular"/>
    <s v="Noite"/>
    <n v="2005076806201"/>
    <m/>
    <s v="NEUSA MARIA DA SILVA"/>
    <d v="1953-09-07T00:00:00"/>
    <s v="Feminino"/>
    <s v="Sem Deficiência"/>
    <s v="WALTER DA SILVA"/>
    <s v="HYOLANDA DOS SANTOS"/>
    <x v="0"/>
    <s v="Preta"/>
  </r>
  <r>
    <n v="716049"/>
    <n v="7"/>
    <x v="62"/>
    <x v="62"/>
    <s v="EM RENATO LEITE"/>
    <s v="Municipal"/>
    <s v="Urbana"/>
    <n v="1623875"/>
    <n v="171"/>
    <x v="0"/>
    <s v="Regular"/>
    <s v="Noite"/>
    <n v="2002060301275"/>
    <m/>
    <s v="JORDAN LUIS DO ESPIRITO SANTO"/>
    <d v="1994-05-25T00:00:00"/>
    <s v="Masculino"/>
    <s v="Sem Deficiência"/>
    <s v="NÃO DECLARADO"/>
    <s v="NILZA MARIA DO ESPIRITO SANTO"/>
    <x v="0"/>
    <s v="Preta"/>
  </r>
  <r>
    <n v="625018"/>
    <n v="6"/>
    <x v="55"/>
    <x v="55"/>
    <s v="EM COMANDANTE ARNALDO VARELLA"/>
    <s v="Municipal"/>
    <s v="Urbana"/>
    <n v="1602861"/>
    <n v="171"/>
    <x v="0"/>
    <s v="Regular"/>
    <s v="Noite"/>
    <n v="2023056100255"/>
    <m/>
    <s v="ILZA CUNHA GOMES"/>
    <d v="1958-06-05T00:00:00"/>
    <s v="Feminino"/>
    <s v="Sem Deficiência"/>
    <s v="MANOEL GOMES"/>
    <s v="GLORIA MARIA DA CUNHA GOMES"/>
    <x v="0"/>
    <s v="Preta"/>
  </r>
  <r>
    <n v="102505"/>
    <n v="1"/>
    <x v="30"/>
    <x v="30"/>
    <s v="CIEP JOSÉ PEDRO VARELA"/>
    <s v="Municipal"/>
    <s v="Urbana"/>
    <n v="1613578"/>
    <n v="171"/>
    <x v="0"/>
    <s v="Regular"/>
    <s v="Noite"/>
    <n v="2013002450340"/>
    <m/>
    <s v="FRANCISCO JOSÉ CAMELO DA SILVA"/>
    <d v="1957-10-02T00:00:00"/>
    <s v="Masculino"/>
    <s v="Sem Deficiência"/>
    <s v="OSVALDO CAMELO DA SILVA"/>
    <s v="ROSA CHAVES CAMELO DA SILVA"/>
    <x v="1"/>
    <s v="Branca"/>
  </r>
  <r>
    <n v="208012"/>
    <n v="2"/>
    <x v="102"/>
    <x v="102"/>
    <s v="EM ORSINA DA FONSECA"/>
    <s v="Municipal"/>
    <s v="Urbana"/>
    <n v="1602497"/>
    <n v="171"/>
    <x v="0"/>
    <s v="Regular"/>
    <s v="Noite"/>
    <n v="2023012400423"/>
    <m/>
    <s v="MARIA INÊS DA SILVA"/>
    <d v="1967-10-16T00:00:00"/>
    <s v="Feminino"/>
    <s v="Sem Deficiência"/>
    <s v="ROBERTO DA SILVA"/>
    <s v="NEIDE CELINO"/>
    <x v="1"/>
    <s v="Preta"/>
  </r>
  <r>
    <n v="724026"/>
    <n v="7"/>
    <x v="16"/>
    <x v="16"/>
    <s v="EM EMBAIXADOR ÍTALO ZAPPA"/>
    <s v="Municipal"/>
    <s v="Urbana"/>
    <n v="1620406"/>
    <n v="171"/>
    <x v="0"/>
    <s v="Regular"/>
    <s v="Noite"/>
    <n v="2015103500632"/>
    <m/>
    <s v="JOSÉ GONÇALVES DE LIMA"/>
    <d v="1957-12-07T00:00:00"/>
    <s v="Masculino"/>
    <s v="Sem Deficiência"/>
    <s v="ANTONIO SEBASTIÃO DE LIMA"/>
    <s v="HONORIA GONÇALVES DE LIMA"/>
    <x v="0"/>
    <s v="Branc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10104004000"/>
    <m/>
    <s v="VICTOR HUGO SILVA ANASTACIO"/>
    <d v="2006-01-04T00:00:00"/>
    <s v="Masculino"/>
    <s v=" Deficiência intelectual"/>
    <s v="VICENTE ANASTACIO PERNAMBUCO"/>
    <s v="MARIA FRANCIMARY SILVA DO CARMO"/>
    <x v="0"/>
    <s v="Branca"/>
  </r>
  <r>
    <n v="208501"/>
    <n v="2"/>
    <x v="78"/>
    <x v="78"/>
    <s v="CIEP SAMUEL WAINER"/>
    <s v="Municipal"/>
    <s v="Urbana"/>
    <n v="1609307"/>
    <n v="171"/>
    <x v="0"/>
    <s v="Regular"/>
    <s v="Noite"/>
    <n v="2023013600281"/>
    <m/>
    <s v="REGINA DA SILVA DANTAS"/>
    <d v="1973-02-08T00:00:00"/>
    <s v="Feminino"/>
    <s v="Sem Deficiência"/>
    <s v="MANUEL INÊS DANTAS"/>
    <s v="FRANCISCA PINTO DA SILVA"/>
    <x v="0"/>
    <s v="Sem Informação"/>
  </r>
  <r>
    <n v="313051"/>
    <n v="3"/>
    <x v="60"/>
    <x v="60"/>
    <s v="EM ALAGOAS"/>
    <s v="Municipal"/>
    <s v="Urbana"/>
    <n v="1618845"/>
    <n v="171"/>
    <x v="0"/>
    <s v="Regular"/>
    <s v="Noite"/>
    <n v="2002040314550"/>
    <m/>
    <s v="ANTONIO ALVES DA SILVA"/>
    <d v="1962-03-14T00:00:00"/>
    <s v="Masculino"/>
    <s v="Sem Deficiência"/>
    <s v="FRANCISCO CAMILO DA SILVA"/>
    <s v="MARIA ALVES DA SILVA"/>
    <x v="0"/>
    <s v="Parda"/>
  </r>
  <r>
    <n v="716501"/>
    <n v="7"/>
    <x v="75"/>
    <x v="75"/>
    <s v="CIEP CARLOS DRUMOND DE ANDRADE"/>
    <s v="Municipal"/>
    <s v="Urbana"/>
    <n v="1616693"/>
    <n v="172"/>
    <x v="0"/>
    <s v="Regular"/>
    <s v="Noite"/>
    <n v="2022066500851"/>
    <m/>
    <s v="ALEXANDRA DE FREITAS"/>
    <d v="1982-11-02T00:00:00"/>
    <s v="Feminino"/>
    <s v="Sem Deficiência"/>
    <s v="JOÃO BERNARDO DE FREITAS"/>
    <s v="MARIA JOSÉ DE FREITAS"/>
    <x v="0"/>
    <s v="Parda"/>
  </r>
  <r>
    <n v="1026008"/>
    <n v="10"/>
    <x v="43"/>
    <x v="43"/>
    <s v="EM ENGENHEIRO GASTÃO RANGEL"/>
    <s v="Municipal"/>
    <s v="Urbana"/>
    <n v="1613008"/>
    <n v="171"/>
    <x v="0"/>
    <s v="Regular"/>
    <s v="Noite"/>
    <n v="2014102000506"/>
    <m/>
    <s v="LUCAS DE OLIVEIRA MORINI"/>
    <d v="2007-12-07T00:00:00"/>
    <s v="Masculino"/>
    <s v=" Deficiência intelectual"/>
    <s v="VITOR MORINI"/>
    <s v="FABIANA SILVA DE OLIVEIRA"/>
    <x v="0"/>
    <s v="Parda"/>
  </r>
  <r>
    <n v="724022"/>
    <n v="7"/>
    <x v="56"/>
    <x v="56"/>
    <s v="EM COMUNIDADE DE VARGEM GRANDE"/>
    <s v="Municipal"/>
    <s v="Urbana"/>
    <n v="1605595"/>
    <n v="171"/>
    <x v="0"/>
    <s v="Regular"/>
    <s v="Noite"/>
    <n v="2023069000351"/>
    <m/>
    <s v="DORISSANDRA JOSÉ DA SILVA"/>
    <d v="1968-04-07T00:00:00"/>
    <s v="Feminino"/>
    <s v="Sem Deficiência"/>
    <s v="HELENO JOSÉ DA SILVA"/>
    <s v="MARIA DE LOURDES DA SILVA"/>
    <x v="1"/>
    <s v="Branca"/>
  </r>
  <r>
    <n v="817207"/>
    <n v="8"/>
    <x v="28"/>
    <x v="28"/>
    <s v="CIEP VILA KENNEDY"/>
    <s v="Municipal"/>
    <s v="Urbana"/>
    <n v="1605862"/>
    <n v="171"/>
    <x v="0"/>
    <s v="Regular"/>
    <s v="Noite"/>
    <n v="2007082803487"/>
    <m/>
    <s v="MAYARA CHRISTINE FELIZARDO DE SOUZA GONÇALVES"/>
    <d v="2001-02-20T00:00:00"/>
    <s v="Feminino"/>
    <s v=" Deficiência intelectual"/>
    <s v="DELCIO DE SOUZA GONÇALVES NETO"/>
    <s v="CARLA GONÇALVES FELIZARDO"/>
    <x v="0"/>
    <s v="Preta"/>
  </r>
  <r>
    <n v="716211"/>
    <n v="7"/>
    <x v="32"/>
    <x v="32"/>
    <s v="CIEP COMPOSITOR DONGA"/>
    <s v="Municipal"/>
    <s v="Urbana"/>
    <n v="1619507"/>
    <n v="171"/>
    <x v="0"/>
    <s v="Regular"/>
    <s v="Noite"/>
    <n v="2023062951687"/>
    <m/>
    <s v="FABRICIO BATISTA"/>
    <d v="2006-04-15T00:00:00"/>
    <s v="Masculino"/>
    <s v=" Deficiência intelectual"/>
    <s v="NÃO DECLARADO"/>
    <s v="PRISCILIANE BATISTA"/>
    <x v="0"/>
    <s v="Não declarada"/>
  </r>
  <r>
    <n v="208501"/>
    <n v="2"/>
    <x v="78"/>
    <x v="78"/>
    <s v="CIEP SAMUEL WAINER"/>
    <s v="Municipal"/>
    <s v="Urbana"/>
    <n v="1609307"/>
    <n v="171"/>
    <x v="0"/>
    <s v="Regular"/>
    <s v="Noite"/>
    <n v="2023013600337"/>
    <m/>
    <s v="MARIA DE FÁTIMA MOREIRA DOS SANTOS"/>
    <d v="1964-01-08T00:00:00"/>
    <s v="Feminino"/>
    <s v="Sem Deficiência"/>
    <s v="JOSÉ FELIPE MOREIRA"/>
    <s v="PETRONILDA PEREIRA DOS SANTOS"/>
    <x v="1"/>
    <s v="Não declarada"/>
  </r>
  <r>
    <n v="312014"/>
    <n v="3"/>
    <x v="1"/>
    <x v="1"/>
    <s v="EM NEREU SAMPAIO"/>
    <s v="Municipal"/>
    <s v="Urbana"/>
    <n v="1616963"/>
    <n v="171"/>
    <x v="0"/>
    <s v="Regular"/>
    <s v="Noite"/>
    <n v="2023018400123"/>
    <m/>
    <s v="MARIA DE FÁTIMA BRUN DE OLIVEIRA"/>
    <d v="1958-10-25T00:00:00"/>
    <s v="Feminino"/>
    <s v="Sem Deficiência"/>
    <s v="SEBASTIÃO DE ALMEIDA"/>
    <s v="LAURITA BRUN DA SILVA"/>
    <x v="1"/>
    <s v="Preta"/>
  </r>
  <r>
    <n v="918041"/>
    <n v="9"/>
    <x v="59"/>
    <x v="59"/>
    <s v="EM ANTONIA VARGAS CUQUEJO"/>
    <s v="Municipal"/>
    <s v="Urbana"/>
    <n v="1610785"/>
    <n v="171"/>
    <x v="0"/>
    <s v="Regular"/>
    <s v="Noite"/>
    <n v="2023088100498"/>
    <m/>
    <s v="JOSÉ MARIA FERREIRA"/>
    <d v="1950-10-03T00:00:00"/>
    <s v="Masculino"/>
    <s v="Sem Deficiência"/>
    <s v="JOSÉ FERREIRA DA SILVA"/>
    <s v="TEREZA LAURA DA SILVA"/>
    <x v="1"/>
    <s v="Parda"/>
  </r>
  <r>
    <n v="312002"/>
    <n v="3"/>
    <x v="58"/>
    <x v="58"/>
    <s v="EM ALCIDE DE GASPERI"/>
    <s v="Municipal"/>
    <s v="Urbana"/>
    <n v="1613402"/>
    <n v="171"/>
    <x v="0"/>
    <s v="Regular"/>
    <s v="Noite"/>
    <n v="2010030103808"/>
    <m/>
    <s v="MARIA SOLANGE DE OLIVEIRA"/>
    <d v="1970-09-13T00:00:00"/>
    <s v="Feminino"/>
    <s v="Sem Deficiência"/>
    <s v="GONÇALO ANDRÉ DE OLIVEIRA"/>
    <s v="FRANCISCA PEREIRA DE OLIVEIRA NETA"/>
    <x v="0"/>
    <s v="Branca"/>
  </r>
  <r>
    <n v="102007"/>
    <n v="1"/>
    <x v="47"/>
    <x v="47"/>
    <s v="EM ORLANDO VILLAS BOAS"/>
    <s v="Municipal"/>
    <s v="Urbana"/>
    <n v="1600129"/>
    <n v="172"/>
    <x v="0"/>
    <s v="Regular"/>
    <s v="Noite"/>
    <n v="2008125403891"/>
    <m/>
    <s v="MARIA DE OLIVEIRA MOUSINHO"/>
    <d v="1963-01-23T00:00:00"/>
    <s v="Feminino"/>
    <s v="Sem Deficiência"/>
    <s v="PEDRO MOUSINHO"/>
    <s v="JARDILINA DE OLIVEIRA MOUSINHO"/>
    <x v="0"/>
    <s v="Branca"/>
  </r>
  <r>
    <n v="313029"/>
    <n v="3"/>
    <x v="89"/>
    <x v="89"/>
    <s v="EM THOMAS MANN"/>
    <s v="Municipal"/>
    <s v="Urbana"/>
    <n v="1615662"/>
    <n v="171"/>
    <x v="0"/>
    <s v="Regular"/>
    <s v="Noite"/>
    <n v="2020024300033"/>
    <m/>
    <s v="JOSE MARIA DE ANDRADE"/>
    <d v="1958-07-18T00:00:00"/>
    <s v="Masculino"/>
    <s v="Sem Deficiência"/>
    <s v="ROZALDA ALVES DA SILVA"/>
    <s v="MANOEL ANDRADE DA SILVA"/>
    <x v="0"/>
    <s v="Branc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08065107921"/>
    <m/>
    <s v="GLAUCIO DE ABREU BORGES"/>
    <d v="1979-07-26T00:00:00"/>
    <s v="Masculino"/>
    <s v=" Deficiência intelectual"/>
    <s v="AUGUSTO DE MELO BORGES"/>
    <s v="IRACI DE ABREU BORGES"/>
    <x v="0"/>
    <s v="Parda"/>
  </r>
  <r>
    <n v="833504"/>
    <n v="8"/>
    <x v="22"/>
    <x v="22"/>
    <s v="CIEP FRANCISCO SOLANO TRINDADE"/>
    <s v="Municipal"/>
    <s v="Urbana"/>
    <n v="1608713"/>
    <n v="171"/>
    <x v="0"/>
    <s v="Regular"/>
    <s v="Noite"/>
    <n v="2005081403616"/>
    <m/>
    <s v="BEATRIZ DOS SANTOS MENDONÇA"/>
    <d v="1998-11-27T00:00:00"/>
    <s v="Feminino"/>
    <s v=" Deficiência intelectual"/>
    <s v="LUIZ CLAUDIO DA SILVA MENDONÇA"/>
    <s v="VANIA LUCIA DOS SANTOS PEIXOTO"/>
    <x v="0"/>
    <s v="Parda"/>
  </r>
  <r>
    <n v="625018"/>
    <n v="6"/>
    <x v="55"/>
    <x v="55"/>
    <s v="EM COMANDANTE ARNALDO VARELLA"/>
    <s v="Municipal"/>
    <s v="Urbana"/>
    <n v="1602861"/>
    <n v="171"/>
    <x v="0"/>
    <s v="Regular"/>
    <s v="Noite"/>
    <n v="2022056101016"/>
    <m/>
    <s v="MARIA VILMA DA CONCEIÇÃO SILVA"/>
    <d v="1973-04-25T00:00:00"/>
    <s v="Feminino"/>
    <s v="Sem Deficiência"/>
    <s v="JOÃO BERNARDO FREIRE"/>
    <s v="MARIA DA CONCEIÇÃO"/>
    <x v="0"/>
    <s v="Parda"/>
  </r>
  <r>
    <n v="204501"/>
    <n v="2"/>
    <x v="79"/>
    <x v="79"/>
    <s v="CIEP PRESIDENTE TANCREDO NEVES"/>
    <s v="Municipal"/>
    <s v="Urbana"/>
    <n v="1611258"/>
    <n v="171"/>
    <x v="0"/>
    <s v="Regular"/>
    <s v="Noite"/>
    <n v="2023007451023"/>
    <m/>
    <s v="DULCINEIA DA FONSECA DA COSTA"/>
    <d v="1972-05-25T00:00:00"/>
    <s v="Feminino"/>
    <s v="Sem Deficiência"/>
    <s v="MARIA MARTINS DA COSTA"/>
    <s v="Sem Informação"/>
    <x v="1"/>
    <s v="Não declarada"/>
  </r>
  <r>
    <n v="209003"/>
    <n v="2"/>
    <x v="74"/>
    <x v="74"/>
    <s v="EM FRANCISCO DE CASTRO"/>
    <s v="Municipal"/>
    <s v="Urbana"/>
    <n v="1616216"/>
    <n v="171"/>
    <x v="0"/>
    <s v="Regular"/>
    <s v="Tarde"/>
    <n v="2021014200026"/>
    <m/>
    <s v="JULIANA NIGRELLI NICODEMOS"/>
    <d v="1986-09-12T00:00:00"/>
    <s v="Feminino"/>
    <s v=" Deficiência intelectual"/>
    <s v="MARCOS FARIA NICODEMOS"/>
    <s v="MONICA NIGRELLI"/>
    <x v="0"/>
    <s v="Branca"/>
  </r>
  <r>
    <n v="312022"/>
    <n v="3"/>
    <x v="61"/>
    <x v="61"/>
    <s v="EM RUBENS BERARDO"/>
    <s v="Municipal"/>
    <s v="Urbana"/>
    <n v="1616255"/>
    <n v="172"/>
    <x v="0"/>
    <s v="Regular"/>
    <s v="Noite"/>
    <n v="2022019200332"/>
    <m/>
    <s v="SANDRA KAUANY DE PAULA RODRIGUES"/>
    <d v="2005-08-17T00:00:00"/>
    <s v="Feminino"/>
    <s v="Sem Deficiência"/>
    <s v="CARLOS AUGUSTO DE CASTRO RODRIGUES"/>
    <s v="MICHAIANE ESTEVES DE PAULA"/>
    <x v="0"/>
    <s v="Não declarada"/>
  </r>
  <r>
    <n v="227004"/>
    <n v="2"/>
    <x v="77"/>
    <x v="77"/>
    <s v="EM RINALDO DE LAMARE"/>
    <s v="Municipal"/>
    <s v="Urbana"/>
    <n v="1599198"/>
    <n v="172"/>
    <x v="0"/>
    <s v="Regular"/>
    <s v="Noite"/>
    <n v="2007126403829"/>
    <m/>
    <s v="EDNEIDE MARIA DA SILVA"/>
    <d v="1966-05-23T00:00:00"/>
    <s v="Feminino"/>
    <s v="Sem Deficiência"/>
    <s v="NÃO DECLARADO"/>
    <s v="MAQRIA DAS NEVES"/>
    <x v="0"/>
    <s v="Parda"/>
  </r>
  <r>
    <n v="410018"/>
    <n v="4"/>
    <x v="87"/>
    <x v="87"/>
    <s v="EM BERLIM"/>
    <s v="Municipal"/>
    <s v="Urbana"/>
    <n v="1613811"/>
    <n v="171"/>
    <x v="0"/>
    <s v="Regular"/>
    <s v="Noite"/>
    <n v="2018029100146"/>
    <m/>
    <s v="MARIA APARECIDA MACEDO SOARES"/>
    <d v="1976-06-08T00:00:00"/>
    <s v="Feminino"/>
    <s v="Sem Deficiência"/>
    <s v="SIMÃO FRANCISCO SOARES"/>
    <s v="MARIA JOSÉ MACEDO"/>
    <x v="0"/>
    <s v="Sem Informação"/>
  </r>
  <r>
    <n v="1202701"/>
    <n v="12"/>
    <x v="91"/>
    <x v="91"/>
    <s v="CREJA - CENTRO MUNICIPAL DE REFERÊNCIA DE EDUCAÇÃO DE JOVENS E ADULTOS"/>
    <s v="Municipal"/>
    <s v="Urbana"/>
    <n v="1614118"/>
    <n v="271"/>
    <x v="0"/>
    <s v="Regular"/>
    <s v="Manhã"/>
    <n v="2023126300924"/>
    <m/>
    <s v="AMAURI DOS SANTOS"/>
    <d v="1981-04-23T00:00:00"/>
    <s v="Masculino"/>
    <s v="Sem Deficiência"/>
    <s v="DELCIO DOS SANTOS"/>
    <s v="GEISA CARNEIRO"/>
    <x v="1"/>
    <s v="Branca"/>
  </r>
  <r>
    <n v="817503"/>
    <n v="8"/>
    <x v="31"/>
    <x v="31"/>
    <s v="CIEP PADRE PAULO CORRÊA DE SÁ"/>
    <s v="Municipal"/>
    <s v="Urbana"/>
    <n v="1619911"/>
    <n v="171"/>
    <x v="0"/>
    <s v="Regular"/>
    <s v="Noite"/>
    <n v="2000082504679"/>
    <m/>
    <s v="MICHEL SILVA GUIAS"/>
    <d v="1991-03-20T00:00:00"/>
    <s v="Masculino"/>
    <s v=" Deficiência física"/>
    <s v="ADILSON PEREIRA GUIAS"/>
    <s v="NADIMAR SILVA GUIAS"/>
    <x v="2"/>
    <s v="Parda"/>
  </r>
  <r>
    <n v="205003"/>
    <n v="2"/>
    <x v="51"/>
    <x v="51"/>
    <s v="EM DOUTOR CÍCERO PENNA"/>
    <s v="Municipal"/>
    <s v="Urbana"/>
    <n v="1623054"/>
    <n v="173"/>
    <x v="0"/>
    <s v="Regular"/>
    <s v="Noite"/>
    <n v="2018007850011"/>
    <m/>
    <s v="ANGELO BERNARDINO EMERENCIANO MELLO"/>
    <d v="1983-11-03T00:00:00"/>
    <s v="Masculino"/>
    <s v=" Deficiência intelectual"/>
    <s v="ANTONIO LUIZ DE JESUS MELLO"/>
    <s v="VANIZIA EMERENCIANO SILVA MELLO"/>
    <x v="0"/>
    <s v="Parda"/>
  </r>
  <r>
    <n v="622022"/>
    <n v="6"/>
    <x v="40"/>
    <x v="40"/>
    <s v="EM ROSE KLABIN"/>
    <s v="Municipal"/>
    <s v="Urbana"/>
    <n v="1615794"/>
    <n v="171"/>
    <x v="0"/>
    <s v="Regular"/>
    <s v="Noite"/>
    <n v="2017053300348"/>
    <m/>
    <s v="EDNA MARIA DOS SANTOS DO NASCIMENTO"/>
    <d v="1980-09-07T00:00:00"/>
    <s v="Feminino"/>
    <s v="Sem Deficiência"/>
    <s v="MARIA ALVES DO NASCIMENTO"/>
    <s v="IVALDO DOS SANTOS"/>
    <x v="0"/>
    <s v="Parda"/>
  </r>
  <r>
    <n v="817075"/>
    <n v="8"/>
    <x v="29"/>
    <x v="29"/>
    <s v="EM GENERAL TASSO FRAGOSO"/>
    <s v="Municipal"/>
    <s v="Urbana"/>
    <n v="1605904"/>
    <n v="171"/>
    <x v="0"/>
    <s v="Regular"/>
    <s v="Noite"/>
    <n v="2005083001698"/>
    <m/>
    <s v="JORGE LUÍS MARTINS HILÁRIO"/>
    <d v="1998-06-10T00:00:00"/>
    <s v="Masculino"/>
    <s v="  Transtorno do espectro autista"/>
    <s v="JORGE XAVIER HILÁRIO"/>
    <s v="ROSANGELA MARTINS SANTOS"/>
    <x v="2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23012450404"/>
    <m/>
    <s v="TIAGO LEITÃO JOBIM FARIAS"/>
    <d v="2004-09-21T00:00:00"/>
    <s v="Masculino"/>
    <s v="  Transtorno do espectro autista"/>
    <s v="ADRIANA LUNA LEITÃO"/>
    <s v="WILLIAM JOBIM FARIAS"/>
    <x v="0"/>
    <s v="Preta"/>
  </r>
  <r>
    <n v="625018"/>
    <n v="6"/>
    <x v="55"/>
    <x v="55"/>
    <s v="EM COMANDANTE ARNALDO VARELLA"/>
    <s v="Municipal"/>
    <s v="Urbana"/>
    <n v="1602861"/>
    <n v="171"/>
    <x v="0"/>
    <s v="Regular"/>
    <s v="Noite"/>
    <n v="2022056100397"/>
    <m/>
    <s v="MARIA JOSÉ PEREIRA SEGUNDA"/>
    <d v="1972-10-22T00:00:00"/>
    <s v="Feminino"/>
    <s v="Sem Deficiência"/>
    <s v="MANOEL SEVERINO PEREIRA"/>
    <s v="MARIA DO CARMO DE ARAÚJO"/>
    <x v="0"/>
    <s v="Parda"/>
  </r>
  <r>
    <n v="312031"/>
    <n v="3"/>
    <x v="66"/>
    <x v="66"/>
    <s v="EM EURICO SALLES"/>
    <s v="Municipal"/>
    <s v="Urbana"/>
    <n v="1612131"/>
    <n v="171"/>
    <x v="0"/>
    <s v="Regular"/>
    <s v="Noite"/>
    <n v="2011020102301"/>
    <m/>
    <s v="ALFREDINA PEREIRA DE SOUSA"/>
    <d v="1971-12-05T00:00:00"/>
    <s v="Feminino"/>
    <s v="Sem Deficiência"/>
    <s v="LUIZ PEREIRA DE SOUSA"/>
    <s v="MARIA LOPES DA SILVA"/>
    <x v="0"/>
    <s v="Parda"/>
  </r>
  <r>
    <n v="205003"/>
    <n v="2"/>
    <x v="51"/>
    <x v="51"/>
    <s v="EM DOUTOR CÍCERO PENNA"/>
    <s v="Municipal"/>
    <s v="Urbana"/>
    <n v="1623053"/>
    <n v="172"/>
    <x v="0"/>
    <s v="Regular"/>
    <s v="Noite"/>
    <n v="2021007800455"/>
    <m/>
    <s v="JAMILTON FERREIRA MAIA"/>
    <d v="1965-04-02T00:00:00"/>
    <s v="Masculino"/>
    <s v="Sem Deficiência"/>
    <s v="MARIA SEBASTIANA DA SILVA"/>
    <s v="BENEDITO FERREIRA MAIA"/>
    <x v="0"/>
    <s v="Preta"/>
  </r>
  <r>
    <n v="430701"/>
    <n v="4"/>
    <x v="19"/>
    <x v="19"/>
    <s v="CENTRO DE EDUCAÇÃO DE JOVENS E ADULTOS CEJA - MARÉ"/>
    <s v="Municipal"/>
    <s v="Urbana"/>
    <n v="1616765"/>
    <n v="272"/>
    <x v="0"/>
    <s v="Regular"/>
    <s v="Manhã"/>
    <n v="2004040303538"/>
    <m/>
    <s v="JOSÉ CARLOS DA SILVA"/>
    <d v="1974-09-24T00:00:00"/>
    <s v="Masculino"/>
    <s v=" Deficiência intelectual"/>
    <s v="ADOLFO SILVA"/>
    <s v="MARIA ALICE DO ROSÁRIO"/>
    <x v="0"/>
    <s v="Preta"/>
  </r>
  <r>
    <n v="313018"/>
    <n v="3"/>
    <x v="103"/>
    <x v="103"/>
    <s v="EM ISABEL MENDES"/>
    <s v="Municipal"/>
    <s v="Urbana"/>
    <n v="1613506"/>
    <n v="171"/>
    <x v="0"/>
    <s v="Regular"/>
    <s v="Noite"/>
    <n v="2011022103932"/>
    <m/>
    <s v="ANTONIA BANDEIRA DA COSTA"/>
    <d v="1961-03-16T00:00:00"/>
    <s v="Feminino"/>
    <s v="Sem Deficiência"/>
    <s v="MANOEL MADUREIRO DA COSTA"/>
    <s v="ANTONIA BANDEIRA DE SOUSA"/>
    <x v="1"/>
    <s v="Parda"/>
  </r>
  <r>
    <n v="625018"/>
    <n v="6"/>
    <x v="55"/>
    <x v="55"/>
    <s v="EM COMANDANTE ARNALDO VARELLA"/>
    <s v="Municipal"/>
    <s v="Urbana"/>
    <n v="1602861"/>
    <n v="171"/>
    <x v="0"/>
    <s v="Regular"/>
    <s v="Noite"/>
    <n v="2023056100841"/>
    <m/>
    <s v="CARLOS EDUARDO MACEIÓ DE LIMA"/>
    <d v="1980-01-30T00:00:00"/>
    <s v="Masculino"/>
    <s v="Sem Deficiência"/>
    <s v="VALTER HENRIQUE DE LIMA"/>
    <s v="TANIA DA SILVA MACEIÓ"/>
    <x v="1"/>
    <s v="Branca"/>
  </r>
  <r>
    <n v="312014"/>
    <n v="3"/>
    <x v="1"/>
    <x v="1"/>
    <s v="EM NEREU SAMPAIO"/>
    <s v="Municipal"/>
    <s v="Urbana"/>
    <n v="1616964"/>
    <n v="172"/>
    <x v="0"/>
    <s v="Regular"/>
    <s v="Noite"/>
    <n v="2014018401031"/>
    <m/>
    <s v="DIOMAR DE SOUZA"/>
    <d v="1965-04-05T00:00:00"/>
    <s v="Feminino"/>
    <s v="Sem Deficiência"/>
    <s v="SEBASTIÃO FRANCISCO DE SOUZA"/>
    <s v="FLORIANA DELFINA DE SOUZA"/>
    <x v="0"/>
    <s v="Branca"/>
  </r>
  <r>
    <n v="817503"/>
    <n v="8"/>
    <x v="31"/>
    <x v="31"/>
    <s v="CIEP PADRE PAULO CORRÊA DE SÁ"/>
    <s v="Municipal"/>
    <s v="Urbana"/>
    <n v="1619911"/>
    <n v="171"/>
    <x v="0"/>
    <s v="Regular"/>
    <s v="Noite"/>
    <n v="2022082500283"/>
    <m/>
    <s v="IRANILDO FERREIRA FILHO"/>
    <d v="1961-11-19T00:00:00"/>
    <s v="Masculino"/>
    <s v="Sem Deficiência"/>
    <s v="JOÃO MAXIMIANO FILHO"/>
    <s v="MARIA ROSA FERREIRA"/>
    <x v="2"/>
    <s v="Branca"/>
  </r>
  <r>
    <n v="817075"/>
    <n v="8"/>
    <x v="29"/>
    <x v="29"/>
    <s v="EM GENERAL TASSO FRAGOSO"/>
    <s v="Municipal"/>
    <s v="Urbana"/>
    <n v="1605904"/>
    <n v="171"/>
    <x v="0"/>
    <s v="Regular"/>
    <s v="Noite"/>
    <n v="2006077750411"/>
    <m/>
    <s v="LINDINALVA SANTOS DA SILVA"/>
    <d v="1986-05-11T00:00:00"/>
    <s v="Feminino"/>
    <s v="Sem Deficiência"/>
    <s v="JOSÉ CONCEIÇÃO DA SILVA"/>
    <s v="DINALVA LIBANIO DOS SANTOS"/>
    <x v="0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3157950351"/>
    <m/>
    <s v="FRANCISCA TAIANE MOREIRA DOS SANTOS"/>
    <d v="1997-03-15T00:00:00"/>
    <s v="Feminino"/>
    <s v="Sem Deficiência"/>
    <s v="MARIA DE FÁTIMA MOREIRA"/>
    <s v="JOSÉ CARLOS RODRIGUES DOS SANTOS"/>
    <x v="0"/>
    <s v="Não declarada"/>
  </r>
  <r>
    <n v="515055"/>
    <n v="5"/>
    <x v="8"/>
    <x v="8"/>
    <s v="EM MINISTRO EDGARD ROMERO"/>
    <s v="Municipal"/>
    <s v="Urbana"/>
    <n v="1623697"/>
    <n v="171"/>
    <x v="0"/>
    <s v="Regular"/>
    <s v="Tarde"/>
    <n v="2006047402589"/>
    <m/>
    <s v="CAMILLA BORGES FERREIRA"/>
    <d v="1994-03-24T00:00:00"/>
    <s v="Feminino"/>
    <s v=" Deficiência intelectual"/>
    <s v="JORGE DE OLIVEIRA FERREIRA"/>
    <s v="VALÉRIA BORGES FERREIRA"/>
    <x v="1"/>
    <s v="Parda"/>
  </r>
  <r>
    <n v="206502"/>
    <n v="2"/>
    <x v="71"/>
    <x v="71"/>
    <s v="CIEP NAÇÃO RUBRO NEGRA"/>
    <s v="Municipal"/>
    <s v="Urbana"/>
    <n v="1623101"/>
    <n v="171"/>
    <x v="0"/>
    <s v="Regular"/>
    <s v="Noite"/>
    <n v="2023011200650"/>
    <m/>
    <s v="GILCA DE JESUS SILVA"/>
    <d v="1986-10-27T00:00:00"/>
    <s v="Feminino"/>
    <s v="Sem Deficiência"/>
    <s v="JOSÉ MARTINS DA SILVA"/>
    <s v="MARIA DE LOURDES DE JESUS"/>
    <x v="0"/>
    <s v="Sem Informação"/>
  </r>
  <r>
    <n v="430701"/>
    <n v="4"/>
    <x v="19"/>
    <x v="19"/>
    <s v="CENTRO DE EDUCAÇÃO DE JOVENS E ADULTOS CEJA - MARÉ"/>
    <s v="Municipal"/>
    <s v="Urbana"/>
    <n v="1616766"/>
    <n v="273"/>
    <x v="0"/>
    <s v="Regular"/>
    <s v="Noite"/>
    <n v="2013039903666"/>
    <m/>
    <s v="JESSICA GOMES DA SILVA"/>
    <d v="2007-02-09T00:00:00"/>
    <s v="Feminino"/>
    <s v="Sem Deficiência"/>
    <s v="RENATO DA SILVA"/>
    <s v="MARTA DOS SANTOS GOMES"/>
    <x v="1"/>
    <s v="Parda"/>
  </r>
  <r>
    <n v="716211"/>
    <n v="7"/>
    <x v="32"/>
    <x v="32"/>
    <s v="CIEP COMPOSITOR DONGA"/>
    <s v="Municipal"/>
    <s v="Urbana"/>
    <n v="1619507"/>
    <n v="171"/>
    <x v="0"/>
    <s v="Regular"/>
    <s v="Noite"/>
    <n v="2003101901733"/>
    <m/>
    <s v="SANDRA REGINA DA SILVA SANDIM"/>
    <d v="1975-05-20T00:00:00"/>
    <s v="Feminino"/>
    <s v="Sem Deficiência"/>
    <s v="NÃO CONSTA"/>
    <s v="MARIA LUIZA SANDIM"/>
    <x v="0"/>
    <s v="Não declarada"/>
  </r>
  <r>
    <n v="1019207"/>
    <n v="10"/>
    <x v="88"/>
    <x v="88"/>
    <s v="CIEP DEPUTADO ULYSSES GUIMARÃES"/>
    <s v="Municipal"/>
    <s v="Urbana"/>
    <n v="1617911"/>
    <n v="172"/>
    <x v="0"/>
    <s v="Regular"/>
    <s v="Noite"/>
    <n v="2023100551032"/>
    <m/>
    <s v="RAIMUNDA IRACI GOMES DINIZ"/>
    <d v="1958-04-28T00:00:00"/>
    <s v="Feminino"/>
    <s v="Sem Deficiência"/>
    <s v="RAIMUNDA GOMRS DINIZ"/>
    <s v="JOSE NELSON DINIZ"/>
    <x v="0"/>
    <s v="Parda"/>
  </r>
  <r>
    <n v="204012"/>
    <n v="2"/>
    <x v="65"/>
    <x v="65"/>
    <s v="EM MÉXICO"/>
    <s v="Municipal"/>
    <s v="Urbana"/>
    <n v="1613275"/>
    <n v="171"/>
    <x v="0"/>
    <s v="Regular"/>
    <s v="Noite"/>
    <n v="2023006500225"/>
    <m/>
    <s v="MAURA MARCOLINA HILARIO"/>
    <d v="1971-09-04T00:00:00"/>
    <s v="Feminino"/>
    <s v="Sem Deficiência"/>
    <s v="FRANCISCO JOSÉ HILARIO"/>
    <s v="CLARICE MARCOLINA HILARIO"/>
    <x v="0"/>
    <s v="Sem Informação"/>
  </r>
  <r>
    <n v="102504"/>
    <n v="1"/>
    <x v="2"/>
    <x v="2"/>
    <s v="CIEP AVENIDA DOS DESFILES"/>
    <s v="Municipal"/>
    <s v="Urbana"/>
    <n v="1610513"/>
    <n v="172"/>
    <x v="0"/>
    <s v="Regular"/>
    <s v="Tarde"/>
    <n v="2011001801878"/>
    <m/>
    <s v="BENO CÉSAR DE LIMA ANDRADE"/>
    <d v="2002-01-21T00:00:00"/>
    <s v="Masculino"/>
    <s v=" Deficiência intelectual"/>
    <s v="GUTEMBERG DE ANDRADE SILVA"/>
    <s v="ANA LUCIA VICENTE DE LIMA"/>
    <x v="0"/>
    <s v="Parda"/>
  </r>
  <r>
    <n v="833031"/>
    <n v="8"/>
    <x v="21"/>
    <x v="21"/>
    <s v="EM TASSO DA SILVEIRA"/>
    <s v="Municipal"/>
    <s v="Urbana"/>
    <n v="1605926"/>
    <n v="171"/>
    <x v="0"/>
    <s v="Regular"/>
    <s v="Noite"/>
    <n v="2019080380108"/>
    <m/>
    <s v="MARIA DE LOURDES DE OLIVEIRA SANTOS"/>
    <d v="1943-02-05T00:00:00"/>
    <s v="Feminino"/>
    <s v="Sem Deficiência"/>
    <s v="GERALDO DE OLIVEIRA"/>
    <s v="MARIA JOSÉ DE OLIVEIRA"/>
    <x v="0"/>
    <s v="Parda"/>
  </r>
  <r>
    <n v="716211"/>
    <n v="7"/>
    <x v="32"/>
    <x v="32"/>
    <s v="CIEP COMPOSITOR DONGA"/>
    <s v="Municipal"/>
    <s v="Urbana"/>
    <n v="1619507"/>
    <n v="171"/>
    <x v="0"/>
    <s v="Regular"/>
    <s v="Noite"/>
    <n v="2000066705819"/>
    <m/>
    <s v="JAQUELINE DA SILVA"/>
    <d v="1985-07-02T00:00:00"/>
    <s v="Feminino"/>
    <s v="Sem Deficiência"/>
    <s v="HAROLDO FERNANDES DA SILVA FILHO"/>
    <s v="JOANA DARC DA SILVA"/>
    <x v="0"/>
    <s v="Não declarada"/>
  </r>
  <r>
    <n v="430201"/>
    <n v="4"/>
    <x v="0"/>
    <x v="0"/>
    <s v="CIEP MINISTRO GUSTAVO CAPANEMA"/>
    <s v="Municipal"/>
    <s v="Urbana"/>
    <n v="1612597"/>
    <n v="171"/>
    <x v="0"/>
    <s v="Regular"/>
    <s v="Noite"/>
    <n v="2022040300511"/>
    <m/>
    <s v="CRISTIANE DESIDÉRIO FERNANDES"/>
    <d v="1973-02-20T00:00:00"/>
    <s v="Feminino"/>
    <s v="Sem Deficiência"/>
    <s v="OTONIEL DESIDÉRIO FERNANDES"/>
    <s v="MARIA DA CONCEIÇÃO"/>
    <x v="0"/>
    <s v="Branca"/>
  </r>
  <r>
    <n v="515055"/>
    <n v="5"/>
    <x v="8"/>
    <x v="8"/>
    <s v="EM MINISTRO EDGARD ROMERO"/>
    <s v="Municipal"/>
    <s v="Urbana"/>
    <n v="1623697"/>
    <n v="171"/>
    <x v="0"/>
    <s v="Regular"/>
    <s v="Tarde"/>
    <n v="2004048503846"/>
    <m/>
    <s v="BRUNA CASTRO DO NASCIMENTO"/>
    <d v="1994-08-02T00:00:00"/>
    <s v="Feminino"/>
    <s v="  Transtorno do espectro autista"/>
    <s v="CLAUDIO LIMA DO NASCIMENTO"/>
    <s v="ROSANGELA CASTRO KOENIGSDORF"/>
    <x v="0"/>
    <s v="Branca"/>
  </r>
  <r>
    <n v="313051"/>
    <n v="3"/>
    <x v="60"/>
    <x v="60"/>
    <s v="EM ALAGOAS"/>
    <s v="Municipal"/>
    <s v="Urbana"/>
    <n v="1618845"/>
    <n v="171"/>
    <x v="0"/>
    <s v="Regular"/>
    <s v="Noite"/>
    <n v="2021026500488"/>
    <m/>
    <s v="MARLENE PAZ DOS SANTOS"/>
    <d v="1950-08-31T00:00:00"/>
    <s v="Feminino"/>
    <s v="Sem Deficiência"/>
    <s v="RUFINO DOS SANTOS"/>
    <s v="AUVINA PAZ"/>
    <x v="0"/>
    <s v="Preta"/>
  </r>
  <r>
    <n v="431003"/>
    <n v="4"/>
    <x v="10"/>
    <x v="10"/>
    <s v="EM MIGUEL GUSTAVO"/>
    <s v="Municipal"/>
    <s v="Urbana"/>
    <n v="1618614"/>
    <n v="171"/>
    <x v="0"/>
    <s v="Regular"/>
    <s v="Noite"/>
    <n v="2014034200240"/>
    <m/>
    <s v="CLEITON SARAIVA DA NOGREGA"/>
    <d v="1999-06-01T00:00:00"/>
    <s v="Masculino"/>
    <s v="Sem Deficiência"/>
    <s v="NIVANDO DANTAS DA NOGUEGA"/>
    <s v="ANA CLEYDE SARAIVA DE CARVALHO"/>
    <x v="2"/>
    <s v="Branca"/>
  </r>
  <r>
    <n v="1120019"/>
    <n v="11"/>
    <x v="37"/>
    <x v="37"/>
    <s v="EM RODRIGO OTÁVIO"/>
    <s v="Municipal"/>
    <s v="Urbana"/>
    <n v="1620849"/>
    <n v="171"/>
    <x v="0"/>
    <s v="Regular"/>
    <s v="Noite"/>
    <n v="2023037900268"/>
    <m/>
    <s v="RICARDO INÁCIO DA SILVA"/>
    <d v="1996-04-24T00:00:00"/>
    <s v="Masculino"/>
    <s v="Sem Deficiência"/>
    <s v="MARIA BETÂNIA DO NASCIMENTO SILVA"/>
    <s v="GENIVAL INÁCIO DA SILVA"/>
    <x v="0"/>
    <s v="Não declarada"/>
  </r>
  <r>
    <n v="206502"/>
    <n v="2"/>
    <x v="71"/>
    <x v="71"/>
    <s v="CIEP NAÇÃO RUBRO NEGRA"/>
    <s v="Municipal"/>
    <s v="Urbana"/>
    <n v="1623101"/>
    <n v="171"/>
    <x v="0"/>
    <s v="Regular"/>
    <s v="Noite"/>
    <n v="2008011204082"/>
    <m/>
    <s v="JACIENE DOS SANTOS CONCEIÇÃO"/>
    <d v="1969-02-10T00:00:00"/>
    <s v="Feminino"/>
    <s v="Sem Deficiência"/>
    <s v="DAVI DA CONCEIÇÃO"/>
    <s v="ADELIA BISPO DOS SANTOS CONCEIÇÃO"/>
    <x v="0"/>
    <s v="Parda"/>
  </r>
  <r>
    <n v="625701"/>
    <n v="6"/>
    <x v="101"/>
    <x v="101"/>
    <s v="CENTRO DE EDUCAÇÃO DE JOVENS E ADULTOS CEJA - ACARI"/>
    <s v="Municipal"/>
    <s v="Urbana"/>
    <n v="1608507"/>
    <n v="271"/>
    <x v="0"/>
    <s v="Regular"/>
    <s v="Manhã"/>
    <n v="2009058102292"/>
    <m/>
    <s v="CLAUDIA DE ASSIS"/>
    <d v="1969-02-05T00:00:00"/>
    <s v="Feminino"/>
    <s v="Sem Deficiência"/>
    <s v="PEDRO ANTONIO BAPTISTA"/>
    <s v="EDITH FRANCISCO DE ASSIS"/>
    <x v="2"/>
    <s v="Parda"/>
  </r>
  <r>
    <n v="625701"/>
    <n v="6"/>
    <x v="101"/>
    <x v="101"/>
    <s v="CENTRO DE EDUCAÇÃO DE JOVENS E ADULTOS CEJA - ACARI"/>
    <s v="Municipal"/>
    <s v="Urbana"/>
    <n v="1608507"/>
    <n v="271"/>
    <x v="0"/>
    <s v="Regular"/>
    <s v="Manhã"/>
    <n v="2011057900928"/>
    <m/>
    <s v="GUILHERME PEREIRA DA SILVA"/>
    <d v="2007-01-28T00:00:00"/>
    <s v="Masculino"/>
    <s v="Sem Deficiência"/>
    <s v="GILCEMAR LOURENÇO DA SILVA"/>
    <s v="ELISÂNGELA CRISTINA PEREIRA"/>
    <x v="1"/>
    <s v="Parda"/>
  </r>
  <r>
    <n v="431018"/>
    <n v="4"/>
    <x v="85"/>
    <x v="85"/>
    <s v="EM REPÚBLICA DO LÍBANO"/>
    <s v="Municipal"/>
    <s v="Urbana"/>
    <n v="1619087"/>
    <n v="171"/>
    <x v="0"/>
    <s v="Regular"/>
    <s v="Noite"/>
    <n v="2018034680121"/>
    <m/>
    <s v="FRANCISCA MARIA DO NASCIMENTO FARIAS"/>
    <d v="1974-05-16T00:00:00"/>
    <s v="Feminino"/>
    <s v="Sem Deficiência"/>
    <s v="MANOEL SANTANA DO NASCIMENTO"/>
    <s v="RAIMUNDA MOREIRA DO NASCIMENTO"/>
    <x v="2"/>
    <s v="Parda"/>
  </r>
  <r>
    <n v="102007"/>
    <n v="1"/>
    <x v="47"/>
    <x v="47"/>
    <s v="EM ORLANDO VILLAS BOAS"/>
    <s v="Municipal"/>
    <s v="Urbana"/>
    <n v="1600129"/>
    <n v="172"/>
    <x v="0"/>
    <s v="Regular"/>
    <s v="Noite"/>
    <n v="2004002404446"/>
    <m/>
    <s v="MARIA ALAIDES SILVA SANTOS"/>
    <d v="1973-11-03T00:00:00"/>
    <s v="Feminino"/>
    <s v="Sem Deficiência"/>
    <s v="MANOEL MATIAS DOS SANTOS"/>
    <s v="MARIA VANUSA VIEIRA DA SILVA"/>
    <x v="0"/>
    <s v="Pard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08083201985"/>
    <m/>
    <s v="SANDRA DIAS"/>
    <d v="1971-08-15T00:00:00"/>
    <s v="Feminino"/>
    <s v="Sem Deficiência"/>
    <s v="JUVENAL DIAS"/>
    <s v="MARIA DA SILVA DIAS"/>
    <x v="0"/>
    <s v="Parda"/>
  </r>
  <r>
    <n v="1026008"/>
    <n v="10"/>
    <x v="43"/>
    <x v="43"/>
    <s v="EM ENGENHEIRO GASTÃO RANGEL"/>
    <s v="Municipal"/>
    <s v="Urbana"/>
    <n v="1613008"/>
    <n v="171"/>
    <x v="0"/>
    <s v="Regular"/>
    <s v="Noite"/>
    <n v="2021102400191"/>
    <m/>
    <s v="JOSENILDO PEDRO DE ARAUJO"/>
    <d v="1979-12-25T00:00:00"/>
    <s v="Masculino"/>
    <s v="Sem Deficiência"/>
    <s v="JOÃO PEDRO DE ARAUJO"/>
    <s v="MARIA JOSÉ DA SILVA"/>
    <x v="1"/>
    <s v="Parda"/>
  </r>
  <r>
    <n v="716054"/>
    <n v="7"/>
    <x v="35"/>
    <x v="35"/>
    <s v="EM PIO X"/>
    <s v="Municipal"/>
    <s v="Urbana"/>
    <n v="1612526"/>
    <n v="171"/>
    <x v="0"/>
    <s v="Regular"/>
    <s v="Noite"/>
    <n v="2017064200404"/>
    <m/>
    <s v="DORACÍ VITÓRIA BARBOSA"/>
    <d v="1960-06-10T00:00:00"/>
    <s v="Feminino"/>
    <s v="Sem Deficiência"/>
    <s v="CONCEIÇÃO PEREIRA DA SILVA"/>
    <s v="ANTONIO VITÓRIO DA SILVA"/>
    <x v="0"/>
    <s v="Preta"/>
  </r>
  <r>
    <n v="1120502"/>
    <n v="11"/>
    <x v="3"/>
    <x v="3"/>
    <s v="CIEP JOÃO MANGABEIRA"/>
    <s v="Municipal"/>
    <s v="Urbana"/>
    <n v="1604964"/>
    <n v="171"/>
    <x v="0"/>
    <s v="Regular"/>
    <s v="Noite"/>
    <n v="2023039350664"/>
    <m/>
    <s v="MARLEDE RODRIGUES NASCIMENTO"/>
    <d v="1956-12-26T00:00:00"/>
    <s v="Feminino"/>
    <s v="Sem Deficiência"/>
    <s v="HONORATO RODRIGUES DOS SANTOS"/>
    <s v="MARIA RODRIGUES"/>
    <x v="0"/>
    <s v="Parda"/>
  </r>
  <r>
    <n v="1202701"/>
    <n v="12"/>
    <x v="91"/>
    <x v="91"/>
    <s v="CREJA - CENTRO MUNICIPAL DE REFERÊNCIA DE EDUCAÇÃO DE JOVENS E ADULTOS"/>
    <s v="Municipal"/>
    <s v="Urbana"/>
    <n v="1614119"/>
    <n v="272"/>
    <x v="0"/>
    <s v="Regular"/>
    <s v="Noite"/>
    <n v="2023126301271"/>
    <m/>
    <s v="JOSÉ CEZANILDO BARBOSA DE GOES"/>
    <d v="1972-03-29T00:00:00"/>
    <s v="Masculino"/>
    <s v="Sem Deficiência"/>
    <s v="ANTONIO BEZERRA DE GOES"/>
    <s v="IRENE BARBOSA DE GOES"/>
    <x v="1"/>
    <s v="Pard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12093400164"/>
    <m/>
    <s v="JÉSSICA SILVA GRACINDO"/>
    <d v="1991-11-07T00:00:00"/>
    <s v="Feminino"/>
    <s v="Sem Deficiência"/>
    <s v="JOSE GRACINDO DA SILVA"/>
    <s v="MARIA BETANIA SILVA GRACINDO"/>
    <x v="0"/>
    <s v="Parda"/>
  </r>
  <r>
    <n v="817075"/>
    <n v="8"/>
    <x v="29"/>
    <x v="29"/>
    <s v="EM GENERAL TASSO FRAGOSO"/>
    <s v="Municipal"/>
    <s v="Urbana"/>
    <n v="1605904"/>
    <n v="171"/>
    <x v="0"/>
    <s v="Regular"/>
    <s v="Noite"/>
    <n v="2023076900281"/>
    <m/>
    <s v="MARCELO QUEIROZ DOS SANTOS"/>
    <d v="1986-07-12T00:00:00"/>
    <s v="Masculino"/>
    <s v="Sem Deficiência"/>
    <s v="CARLOS SOUZA DOS SANTOS"/>
    <s v="SHEILA DE SOUZA QUEIROZ"/>
    <x v="1"/>
    <s v="Preta"/>
  </r>
  <r>
    <n v="102504"/>
    <n v="1"/>
    <x v="2"/>
    <x v="2"/>
    <s v="CIEP AVENIDA DOS DESFILES"/>
    <s v="Municipal"/>
    <s v="Urbana"/>
    <n v="1610512"/>
    <n v="171"/>
    <x v="0"/>
    <s v="Regular"/>
    <s v="Tarde"/>
    <n v="2009125503150"/>
    <m/>
    <s v="KEZIA KIANE DE LIMA ANDRADE"/>
    <d v="2003-04-25T00:00:00"/>
    <s v="Feminino"/>
    <s v="Sem Deficiência"/>
    <s v="GUTEMBERG DE ANDRADE SILVA"/>
    <s v="ANA LUCIA VICENTE DE LIMA"/>
    <x v="0"/>
    <s v="Branc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17003700555"/>
    <m/>
    <s v="TEREZA DE OLIVEIRA PINTO "/>
    <d v="1959-01-18T00:00:00"/>
    <s v="Feminino"/>
    <s v="Sem Deficiência"/>
    <s v="OVÍDIO FRANCISCO RIBEIRO"/>
    <s v="MARIA CECÍLIA DE RIBEIRO"/>
    <x v="0"/>
    <s v="Branca"/>
  </r>
  <r>
    <n v="206502"/>
    <n v="2"/>
    <x v="71"/>
    <x v="71"/>
    <s v="CIEP NAÇÃO RUBRO NEGRA"/>
    <s v="Municipal"/>
    <s v="Urbana"/>
    <n v="1623101"/>
    <n v="171"/>
    <x v="0"/>
    <s v="Regular"/>
    <s v="Noite"/>
    <n v="2022011201038"/>
    <m/>
    <s v="FRANCISCA LEUDA CANUTO DE SOUSA"/>
    <d v="1954-07-30T00:00:00"/>
    <s v="Feminino"/>
    <s v="Sem Deficiência"/>
    <s v="RAIMUNDO MIGUEL CANUTO"/>
    <s v="FRANCISCA TEIXEIRA DE LIMA"/>
    <x v="1"/>
    <s v="Sem Informação"/>
  </r>
  <r>
    <n v="833503"/>
    <n v="8"/>
    <x v="95"/>
    <x v="95"/>
    <s v="CIEP THOMAS JEFFERSON"/>
    <s v="Municipal"/>
    <s v="Urbana"/>
    <n v="1600077"/>
    <n v="171"/>
    <x v="0"/>
    <s v="Regular"/>
    <s v="Noite"/>
    <n v="2003083106086"/>
    <m/>
    <s v="GILSON DE ASIS FONSECA"/>
    <d v="1965-11-15T00:00:00"/>
    <s v="Masculino"/>
    <s v="Sem Deficiência"/>
    <s v="JORGE ALVES FONSECA"/>
    <s v="ISABEL DE ASSIS EVANGELISTA"/>
    <x v="1"/>
    <s v="Sem Informação"/>
  </r>
  <r>
    <n v="205003"/>
    <n v="2"/>
    <x v="51"/>
    <x v="51"/>
    <s v="EM DOUTOR CÍCERO PENNA"/>
    <s v="Municipal"/>
    <s v="Urbana"/>
    <n v="1623052"/>
    <n v="171"/>
    <x v="0"/>
    <s v="Regular"/>
    <s v="Noite"/>
    <n v="2023092400336"/>
    <m/>
    <s v="ANTONIO ALEXANDRE DE ARAÚJO"/>
    <d v="1976-12-23T00:00:00"/>
    <s v="Masculino"/>
    <s v="Sem Deficiência"/>
    <s v="FRANCISCO ALEXANDRE DE ARAÚJO"/>
    <s v="MARIA DE LOURDES DA CONCEIÇÃO"/>
    <x v="0"/>
    <s v="Parda"/>
  </r>
  <r>
    <n v="205003"/>
    <n v="2"/>
    <x v="51"/>
    <x v="51"/>
    <s v="EM DOUTOR CÍCERO PENNA"/>
    <s v="Municipal"/>
    <s v="Urbana"/>
    <n v="1623055"/>
    <n v="174"/>
    <x v="0"/>
    <s v="Regular"/>
    <s v="Noite"/>
    <n v="2017007801259"/>
    <m/>
    <s v="MARIA ALVES DE OLIVEIRA"/>
    <d v="1965-05-26T00:00:00"/>
    <s v="Feminino"/>
    <s v="Sem Deficiência"/>
    <s v="LUIS ALVES DE OLIVEIRA"/>
    <s v="LUIZA ALVES PEREIRA"/>
    <x v="0"/>
    <s v="Branca"/>
  </r>
  <r>
    <n v="430201"/>
    <n v="4"/>
    <x v="0"/>
    <x v="0"/>
    <s v="CIEP MINISTRO GUSTAVO CAPANEMA"/>
    <s v="Municipal"/>
    <s v="Urbana"/>
    <n v="1612597"/>
    <n v="171"/>
    <x v="0"/>
    <s v="Regular"/>
    <s v="Noite"/>
    <n v="2022040300456"/>
    <m/>
    <s v="RISOLEIDE BATISTA DA COSTA"/>
    <d v="1968-08-05T00:00:00"/>
    <s v="Feminino"/>
    <s v="Sem Deficiência"/>
    <s v="NÃO DECLARADO"/>
    <s v="MARIA INÊZ BATISTA"/>
    <x v="0"/>
    <s v="Parda"/>
  </r>
  <r>
    <n v="1202701"/>
    <n v="12"/>
    <x v="91"/>
    <x v="91"/>
    <s v="CREJA - CENTRO MUNICIPAL DE REFERÊNCIA DE EDUCAÇÃO DE JOVENS E ADULTOS"/>
    <s v="Municipal"/>
    <s v="Urbana"/>
    <n v="1614119"/>
    <n v="272"/>
    <x v="0"/>
    <s v="Regular"/>
    <s v="Noite"/>
    <n v="2023126301009"/>
    <m/>
    <s v="MARIA ANGELA DOS SANTOS"/>
    <d v="1973-03-03T00:00:00"/>
    <s v="Feminino"/>
    <s v="Sem Deficiência"/>
    <s v="JOSÉ MARIA DOS SANTOS"/>
    <s v="JOSELITA DIVA DOS SANTOS"/>
    <x v="1"/>
    <s v="Parda"/>
  </r>
  <r>
    <n v="313051"/>
    <n v="3"/>
    <x v="60"/>
    <x v="60"/>
    <s v="EM ALAGOAS"/>
    <s v="Municipal"/>
    <s v="Urbana"/>
    <n v="1618848"/>
    <n v="172"/>
    <x v="0"/>
    <s v="Regular"/>
    <s v="Noite"/>
    <n v="2006019300262"/>
    <m/>
    <s v="JORGE LUIZ CASSIANO TAVARES"/>
    <d v="2001-04-23T00:00:00"/>
    <s v="Masculino"/>
    <s v=" Deficiência física"/>
    <s v="JOSÉ MARIA DE ALMEIDA TAVARES"/>
    <s v="ANA CRISTINA DEMETHILDE CASSIANO"/>
    <x v="0"/>
    <s v="Parda"/>
  </r>
  <r>
    <n v="205003"/>
    <n v="2"/>
    <x v="51"/>
    <x v="51"/>
    <s v="EM DOUTOR CÍCERO PENNA"/>
    <s v="Municipal"/>
    <s v="Urbana"/>
    <n v="1623054"/>
    <n v="173"/>
    <x v="0"/>
    <s v="Regular"/>
    <s v="Noite"/>
    <n v="2018007800544"/>
    <m/>
    <s v="MIDIAN MARIA DA SILVA"/>
    <d v="1970-12-03T00:00:00"/>
    <s v="Feminino"/>
    <s v="Sem Deficiência"/>
    <s v="TEREZINHA MARIA DA SILVA"/>
    <s v="JOSUEL COMES DA SILVA"/>
    <x v="0"/>
    <s v="Branca"/>
  </r>
  <r>
    <n v="205003"/>
    <n v="2"/>
    <x v="51"/>
    <x v="51"/>
    <s v="EM DOUTOR CÍCERO PENNA"/>
    <s v="Municipal"/>
    <s v="Urbana"/>
    <n v="1623052"/>
    <n v="171"/>
    <x v="0"/>
    <s v="Regular"/>
    <s v="Noite"/>
    <n v="2023007800583"/>
    <m/>
    <s v="RITA TARGINO DA SILVA"/>
    <d v="1966-05-01T00:00:00"/>
    <s v="Feminino"/>
    <s v="Sem Deficiência"/>
    <s v="JOSÉ TARGINO DA SILVA"/>
    <s v="ANTONIA MARIA DA CONCEIÇÃO"/>
    <x v="0"/>
    <s v="Parda"/>
  </r>
  <r>
    <n v="1019047"/>
    <n v="10"/>
    <x v="50"/>
    <x v="50"/>
    <s v="EM JOAQUIM DA SILVA GOMES"/>
    <s v="Municipal"/>
    <s v="Urbana"/>
    <n v="1598927"/>
    <n v="172"/>
    <x v="0"/>
    <s v="Regular"/>
    <s v="Noite"/>
    <n v="2013099701296"/>
    <m/>
    <s v="KAYLANE JORDÃO DE OLIVEIRA"/>
    <d v="2007-02-06T00:00:00"/>
    <s v="Feminino"/>
    <s v="Sem Deficiência"/>
    <s v="JOSÉ ANTONIO DE OLIVEIRA"/>
    <s v="ANA CRISTINA JORÃO COELHO"/>
    <x v="2"/>
    <s v="Não declarada"/>
  </r>
  <r>
    <n v="206014"/>
    <n v="2"/>
    <x v="99"/>
    <x v="99"/>
    <s v="EE MARLY FRÓES PEIXOTO"/>
    <s v="Municipal"/>
    <s v="Urbana"/>
    <n v="1604107"/>
    <n v="171"/>
    <x v="0"/>
    <s v="Regular"/>
    <s v="Manhã"/>
    <n v="2004007904251"/>
    <m/>
    <s v="DIEGO MALHÃO DA ROSA"/>
    <d v="1996-04-30T00:00:00"/>
    <s v="Masculino"/>
    <s v="  Transtorno do espectro autista"/>
    <s v="UBIRAJARA CARLOS DA ROSA"/>
    <s v="MARIA LUIZA CARVALHO MALHÃO"/>
    <x v="0"/>
    <s v="Preta"/>
  </r>
  <r>
    <n v="410012"/>
    <n v="4"/>
    <x v="27"/>
    <x v="27"/>
    <s v="EM CLOTILDE GUIMARÃES"/>
    <s v="Municipal"/>
    <s v="Urbana"/>
    <n v="1604417"/>
    <n v="275"/>
    <x v="0"/>
    <s v="Regular"/>
    <s v="Noite"/>
    <n v="2023028500741"/>
    <m/>
    <s v="LUCIMAR FREIRES DO NASCIMENTO"/>
    <d v="1980-12-23T00:00:00"/>
    <s v="Feminino"/>
    <s v="Sem Deficiência"/>
    <s v="VICENTE MOTA DO NASCIMENTO"/>
    <s v="ZULMIRA FREIRES DE PAIVA"/>
    <x v="0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23126401917"/>
    <m/>
    <s v="JOÃO DE DEUS CARNEIRO LIMA"/>
    <d v="1985-11-26T00:00:00"/>
    <s v="Masculino"/>
    <s v="Sem Deficiência"/>
    <s v="ANTONIO FERREIRA LIMA "/>
    <s v="FRANCISCA CARNEIRO LIMA "/>
    <x v="0"/>
    <s v="Pard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06065106414"/>
    <m/>
    <s v="MARCIO VASCONCELLOS DOS SANTOS"/>
    <d v="1977-11-26T00:00:00"/>
    <s v="Masculino"/>
    <s v=" Deficiência intelectual"/>
    <s v="JOSÉ MAURICIO DOS SANTOS"/>
    <s v="MARLENE VASCONCELLOS DOS SANTOS"/>
    <x v="2"/>
    <s v="Não declarada"/>
  </r>
  <r>
    <n v="622006"/>
    <n v="6"/>
    <x v="38"/>
    <x v="38"/>
    <s v="EM ANTENOR NASCENTES"/>
    <s v="Municipal"/>
    <s v="Urbana"/>
    <n v="1615254"/>
    <n v="171"/>
    <x v="0"/>
    <s v="Regular"/>
    <s v="Noite"/>
    <n v="2020051700039"/>
    <m/>
    <s v="LUIS GUILHERME MONSORES DOS SANTOS"/>
    <d v="2004-08-07T00:00:00"/>
    <s v="Masculino"/>
    <s v=" Deficiência intelectual"/>
    <s v="LUISMAR CARDOZO DOS SANTOS"/>
    <s v="CINTIA QUINTANILHA MONSORES"/>
    <x v="2"/>
    <s v="Parda"/>
  </r>
  <r>
    <n v="716211"/>
    <n v="7"/>
    <x v="32"/>
    <x v="32"/>
    <s v="CIEP COMPOSITOR DONGA"/>
    <s v="Municipal"/>
    <s v="Urbana"/>
    <n v="1619507"/>
    <n v="171"/>
    <x v="0"/>
    <s v="Regular"/>
    <s v="Noite"/>
    <n v="2008066703455"/>
    <m/>
    <s v="LUCIENE NERES DOS SANTOS"/>
    <d v="1970-02-05T00:00:00"/>
    <s v="Feminino"/>
    <s v="Sem Deficiência"/>
    <s v="CRISPIM RIBEIRO DOS SANTOS"/>
    <s v="JOSELITA NERES DOS SANTOS"/>
    <x v="0"/>
    <s v="Parda"/>
  </r>
  <r>
    <n v="1019031"/>
    <n v="10"/>
    <x v="20"/>
    <x v="20"/>
    <s v="EM MARECHAL PEDRO CAVALCANTI"/>
    <s v="Municipal"/>
    <s v="Urbana"/>
    <n v="1609533"/>
    <n v="171"/>
    <x v="0"/>
    <s v="Regular"/>
    <s v="Noite"/>
    <n v="2023097100365"/>
    <m/>
    <s v="ÍRIA DE AZEVEDO DE AQUINO"/>
    <d v="1967-02-14T00:00:00"/>
    <s v="Feminino"/>
    <s v="Sem Deficiência"/>
    <s v="JUDITH DE AZEVEDO DE AQUINO"/>
    <s v="RUBEM DE AQUINO"/>
    <x v="1"/>
    <s v="Branca"/>
  </r>
  <r>
    <n v="431026"/>
    <n v="4"/>
    <x v="25"/>
    <x v="25"/>
    <s v="EM HERBERT MOSES"/>
    <s v="Municipal"/>
    <s v="Urbana"/>
    <n v="1602451"/>
    <n v="171"/>
    <x v="0"/>
    <s v="Regular"/>
    <s v="Noite"/>
    <n v="2021035550417"/>
    <m/>
    <s v="RAFAEL DIONISIO PEREIRA"/>
    <d v="1966-02-03T00:00:00"/>
    <s v="Masculino"/>
    <s v="Sem Deficiência"/>
    <s v="MANOEL DIONISIO PEREIRA"/>
    <s v="MARIA CECÍLIA PEREIRA"/>
    <x v="0"/>
    <s v="Branca"/>
  </r>
  <r>
    <n v="430201"/>
    <n v="4"/>
    <x v="0"/>
    <x v="0"/>
    <s v="CIEP MINISTRO GUSTAVO CAPANEMA"/>
    <s v="Municipal"/>
    <s v="Urbana"/>
    <n v="1612597"/>
    <n v="171"/>
    <x v="0"/>
    <s v="Regular"/>
    <s v="Noite"/>
    <n v="2009040304772"/>
    <m/>
    <s v="SEVERINA SILVA DOS SANTOS"/>
    <d v="1957-10-19T00:00:00"/>
    <s v="Feminino"/>
    <s v="Sem Deficiência"/>
    <s v="JOSÉ ANTONIO DA SILVA"/>
    <s v="MARIA JOSÉ DA CONCEIÇÃO"/>
    <x v="1"/>
    <s v="Pard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08030250469"/>
    <m/>
    <s v="JAILTON JUAREZ DAS CHAGAS FERREIRA"/>
    <d v="1999-08-31T00:00:00"/>
    <s v="Masculino"/>
    <s v=" Deficiência intelectual"/>
    <s v="JAILTON FERREIRA DA SILVA"/>
    <s v="SOLANGE SILVA FRANCISCO DAS CHAGAS"/>
    <x v="0"/>
    <s v="Parda"/>
  </r>
  <r>
    <n v="625701"/>
    <n v="6"/>
    <x v="101"/>
    <x v="101"/>
    <s v="CENTRO DE EDUCAÇÃO DE JOVENS E ADULTOS CEJA - ACARI"/>
    <s v="Municipal"/>
    <s v="Urbana"/>
    <n v="1608510"/>
    <n v="273"/>
    <x v="0"/>
    <s v="Regular"/>
    <s v="Noite"/>
    <n v="2003057802640"/>
    <m/>
    <s v="VANDERLUCIA DE SOUZA"/>
    <d v="1968-06-06T00:00:00"/>
    <s v="Feminino"/>
    <s v="Sem Deficiência"/>
    <s v="ANTONIO CESARIO DE SOUZA"/>
    <s v="TEREZINHA FLORENTINA DA SILVA"/>
    <x v="0"/>
    <s v="Não declarada"/>
  </r>
  <r>
    <n v="431502"/>
    <n v="4"/>
    <x v="11"/>
    <x v="11"/>
    <s v="CIEP GRACILIANO RAMOS"/>
    <s v="Municipal"/>
    <s v="Urbana"/>
    <n v="1622393"/>
    <n v="171"/>
    <x v="0"/>
    <s v="Regular"/>
    <s v="Noite"/>
    <n v="2011036003471"/>
    <m/>
    <s v="INGRYD DE MELO PEREIRA TEODORO"/>
    <d v="2002-01-24T00:00:00"/>
    <s v="Feminino"/>
    <s v="Sem Deficiência"/>
    <s v="ALEXANDRE PEREIRA TEODORO"/>
    <s v="GISELLY FERREIRA DE MELO"/>
    <x v="1"/>
    <s v="Parda"/>
  </r>
  <r>
    <n v="716203"/>
    <n v="7"/>
    <x v="26"/>
    <x v="26"/>
    <s v="CIEP PROFESSOR LAURO DE OLIVEIRA LIMA"/>
    <s v="Municipal"/>
    <s v="Urbana"/>
    <n v="1619782"/>
    <n v="174"/>
    <x v="0"/>
    <s v="Regular"/>
    <s v="Noite"/>
    <n v="2023065900803"/>
    <m/>
    <s v="ALTAIR RODRIGUES PEREIRA"/>
    <d v="1961-10-10T00:00:00"/>
    <s v="Masculino"/>
    <s v="Sem Deficiência"/>
    <s v="ZENITI PEREIRA DA ROSA"/>
    <s v="SEBASTIÃO RODRIGUES ROSA"/>
    <x v="1"/>
    <s v="Parda"/>
  </r>
  <r>
    <n v="716049"/>
    <n v="7"/>
    <x v="62"/>
    <x v="62"/>
    <s v="EM RENATO LEITE"/>
    <s v="Municipal"/>
    <s v="Urbana"/>
    <n v="1623875"/>
    <n v="171"/>
    <x v="0"/>
    <s v="Regular"/>
    <s v="Noite"/>
    <n v="2005059600404"/>
    <m/>
    <s v="HELISLANE REGINA LAURIANO ALVES"/>
    <d v="2000-12-30T00:00:00"/>
    <s v="Feminino"/>
    <s v="Sem Deficiência"/>
    <s v="MANOEL AFONSO ALVES"/>
    <s v="MARIA IZABEL LAURIANO"/>
    <x v="0"/>
    <s v="Parda"/>
  </r>
  <r>
    <n v="102504"/>
    <n v="1"/>
    <x v="2"/>
    <x v="2"/>
    <s v="CIEP AVENIDA DOS DESFILES"/>
    <s v="Municipal"/>
    <s v="Urbana"/>
    <n v="1610512"/>
    <n v="171"/>
    <x v="0"/>
    <s v="Regular"/>
    <s v="Tarde"/>
    <n v="2015000400066"/>
    <m/>
    <s v="MIRELA DE ARAUJO NASCIMENTO"/>
    <d v="2007-07-15T00:00:00"/>
    <s v="Feminino"/>
    <s v="Sem Deficiência"/>
    <s v="JAICY ANDRÉ DO NASCIMENTO"/>
    <s v="KATIA CILENE DE ARAUJO CAMBINDA"/>
    <x v="0"/>
    <s v="Preta"/>
  </r>
  <r>
    <n v="102504"/>
    <n v="1"/>
    <x v="2"/>
    <x v="2"/>
    <s v="CIEP AVENIDA DOS DESFILES"/>
    <s v="Municipal"/>
    <s v="Urbana"/>
    <n v="1610512"/>
    <n v="171"/>
    <x v="0"/>
    <s v="Regular"/>
    <s v="Tarde"/>
    <n v="2002011410091"/>
    <m/>
    <s v="LEONARDO DOS SANTOS MOURA"/>
    <d v="1980-08-09T00:00:00"/>
    <s v="Masculino"/>
    <s v=" Deficiência intelectual"/>
    <s v="SEBASTIÃO MOURA DA SILVA"/>
    <s v="JURACIARA JOSÉ DOS SANTOS"/>
    <x v="2"/>
    <s v="Pret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23093050584"/>
    <m/>
    <s v="JOAO CARLOS DA SILVA"/>
    <d v="1965-06-29T00:00:00"/>
    <s v="Masculino"/>
    <s v="Sem Deficiência"/>
    <s v="NEUZA DE SOUZA"/>
    <s v="NILTON DA SILVA"/>
    <x v="0"/>
    <s v="Parda"/>
  </r>
  <r>
    <n v="716501"/>
    <n v="7"/>
    <x v="75"/>
    <x v="75"/>
    <s v="CIEP CARLOS DRUMOND DE ANDRADE"/>
    <s v="Municipal"/>
    <s v="Urbana"/>
    <n v="1616693"/>
    <n v="172"/>
    <x v="0"/>
    <s v="Regular"/>
    <s v="Noite"/>
    <n v="2022066500789"/>
    <m/>
    <s v="FRANCISCA RIBEIRO DE LIMA"/>
    <d v="1962-11-01T00:00:00"/>
    <s v="Feminino"/>
    <s v="Sem Deficiência"/>
    <s v="GONÇALO RIBEIRO ARAUJO"/>
    <s v="MARIA RIBEIRO DE LIMA"/>
    <x v="0"/>
    <s v="Parda"/>
  </r>
  <r>
    <n v="817027"/>
    <n v="8"/>
    <x v="24"/>
    <x v="24"/>
    <s v="EM HENRIQUE DE MAGALHÃES"/>
    <s v="Municipal"/>
    <s v="Urbana"/>
    <n v="1608367"/>
    <n v="171"/>
    <x v="0"/>
    <s v="Regular"/>
    <s v="Noite"/>
    <n v="2023072100213"/>
    <m/>
    <s v="MARCIO FERREIRA DE SOUZA"/>
    <d v="1971-11-07T00:00:00"/>
    <s v="Masculino"/>
    <s v="Sem Deficiência"/>
    <s v="SEVERINA FERREIRA DE SOUZA"/>
    <s v="MOACYR THEODORO DE SOUZA"/>
    <x v="2"/>
    <s v="Parda"/>
  </r>
  <r>
    <n v="1019031"/>
    <n v="10"/>
    <x v="20"/>
    <x v="20"/>
    <s v="EM MARECHAL PEDRO CAVALCANTI"/>
    <s v="Municipal"/>
    <s v="Urbana"/>
    <n v="1609533"/>
    <n v="171"/>
    <x v="0"/>
    <s v="Regular"/>
    <s v="Noite"/>
    <n v="2023097100047"/>
    <m/>
    <s v="ELIZABETE PEREIRA VIEIRA DOS SANTOS"/>
    <d v="1959-11-25T00:00:00"/>
    <s v="Feminino"/>
    <s v="Sem Deficiência"/>
    <s v="MARIA PEREIRA VIEIRA"/>
    <s v="ELISIO VIEIRA"/>
    <x v="0"/>
    <s v="Parda"/>
  </r>
  <r>
    <n v="716211"/>
    <n v="7"/>
    <x v="32"/>
    <x v="32"/>
    <s v="CIEP COMPOSITOR DONGA"/>
    <s v="Municipal"/>
    <s v="Urbana"/>
    <n v="1619507"/>
    <n v="171"/>
    <x v="0"/>
    <s v="Regular"/>
    <s v="Noite"/>
    <n v="2010062450317"/>
    <m/>
    <s v="JOÃO VICTOR DA SILVA TAVARES LIMA"/>
    <d v="2002-10-16T00:00:00"/>
    <s v="Masculino"/>
    <s v="Sem Deficiência"/>
    <s v="MARCOS  TAVARES  LIMA"/>
    <s v="FERNANDA CHRISTINA ALVES  DA  SILVA"/>
    <x v="0"/>
    <s v="Preta"/>
  </r>
  <r>
    <n v="514002"/>
    <n v="5"/>
    <x v="107"/>
    <x v="107"/>
    <s v="EM CECÍLIA MEIRELLES"/>
    <s v="Municipal"/>
    <s v="Urbana"/>
    <n v="1602681"/>
    <n v="171"/>
    <x v="0"/>
    <s v="Regular"/>
    <s v="Manhã"/>
    <n v="2004040901311"/>
    <m/>
    <s v="RENATO DA SILVA CAMPOS"/>
    <d v="1997-01-09T00:00:00"/>
    <s v="Masculino"/>
    <s v=" Deficiência intelectual"/>
    <s v="RENATO CESAR CAMPOS"/>
    <s v="HELIDA DA SILVA CAMPOS"/>
    <x v="0"/>
    <s v="Não declarada"/>
  </r>
  <r>
    <n v="918508"/>
    <n v="9"/>
    <x v="36"/>
    <x v="36"/>
    <s v="CIEP DR. ERNESTO (CHE) GUEVARA"/>
    <s v="Municipal"/>
    <s v="Urbana"/>
    <n v="1618333"/>
    <n v="171"/>
    <x v="0"/>
    <s v="Regular"/>
    <s v="Noite"/>
    <n v="2008093203786"/>
    <m/>
    <s v="MARIA DO SOCORRO LEANDRO DA SILVA"/>
    <d v="1968-07-27T00:00:00"/>
    <s v="Feminino"/>
    <s v="Sem Deficiência"/>
    <s v="SEBASTIÃO LEANDRO DOS SANTOS"/>
    <s v="SEVERINA MARIA DA SILVA"/>
    <x v="0"/>
    <s v="Parda"/>
  </r>
  <r>
    <n v="622006"/>
    <n v="6"/>
    <x v="38"/>
    <x v="38"/>
    <s v="EM ANTENOR NASCENTES"/>
    <s v="Municipal"/>
    <s v="Urbana"/>
    <n v="1615254"/>
    <n v="171"/>
    <x v="0"/>
    <s v="Regular"/>
    <s v="Noite"/>
    <n v="2011051705091"/>
    <m/>
    <s v="FATIMA DE SOUZA"/>
    <d v="1956-11-29T00:00:00"/>
    <s v="Feminino"/>
    <s v="Sem Deficiência"/>
    <s v="SELVO DE SOUZA"/>
    <s v="CLEUSA DO CARMO DA SILVA"/>
    <x v="2"/>
    <s v="Preta"/>
  </r>
  <r>
    <n v="1019047"/>
    <n v="10"/>
    <x v="50"/>
    <x v="50"/>
    <s v="EM JOAQUIM DA SILVA GOMES"/>
    <s v="Municipal"/>
    <s v="Urbana"/>
    <n v="1598927"/>
    <n v="172"/>
    <x v="0"/>
    <s v="Regular"/>
    <s v="Noite"/>
    <n v="2010100704988"/>
    <m/>
    <s v="FRANCISCA FERNANDES DE ARAUJO SOUZA"/>
    <d v="1961-09-10T00:00:00"/>
    <s v="Masculino"/>
    <s v="Sem Deficiência"/>
    <s v="JOÃO AGOSTINHO DE ARAUJO"/>
    <s v="MARIA BATISTA DE ARAUJO"/>
    <x v="2"/>
    <s v="Parda"/>
  </r>
  <r>
    <n v="918505"/>
    <n v="9"/>
    <x v="9"/>
    <x v="9"/>
    <s v="CIEP ANITA MALFATTI"/>
    <s v="Municipal"/>
    <s v="Urbana"/>
    <n v="1615590"/>
    <n v="171"/>
    <x v="0"/>
    <s v="Regular"/>
    <s v="Noite"/>
    <n v="2022092900501"/>
    <m/>
    <s v="ADRIANA DUARTE DA SILVA COSTA"/>
    <d v="1975-12-25T00:00:00"/>
    <s v="Feminino"/>
    <s v="Sem Deficiência"/>
    <s v="ERONILDO DUARTE DA SILVA"/>
    <s v="EUDACI SOARES DUARTE"/>
    <x v="0"/>
    <s v="Parda"/>
  </r>
  <r>
    <n v="312014"/>
    <n v="3"/>
    <x v="1"/>
    <x v="1"/>
    <s v="EM NEREU SAMPAIO"/>
    <s v="Municipal"/>
    <s v="Urbana"/>
    <n v="1616964"/>
    <n v="172"/>
    <x v="0"/>
    <s v="Regular"/>
    <s v="Noite"/>
    <n v="2006018404111"/>
    <m/>
    <s v="ROGERIO DOS SANTOS FERREIRA"/>
    <d v="1977-09-02T00:00:00"/>
    <s v="Masculino"/>
    <s v="Sem Deficiência"/>
    <s v="JOSÉ FERREIRA"/>
    <s v="ZENILDA DOS SANTOS FERREIRA"/>
    <x v="2"/>
    <s v="Preta"/>
  </r>
  <r>
    <n v="313007"/>
    <n v="3"/>
    <x v="67"/>
    <x v="67"/>
    <s v="EM SARMIENTO"/>
    <s v="Municipal"/>
    <s v="Urbana"/>
    <n v="1615849"/>
    <n v="171"/>
    <x v="0"/>
    <s v="Regular"/>
    <s v="Noite"/>
    <n v="2007017904088"/>
    <m/>
    <s v="DICELIA BERNARDINO"/>
    <d v="1945-10-16T00:00:00"/>
    <s v="Feminino"/>
    <s v="Sem Deficiência"/>
    <s v="ANTENOR BERNARDINO"/>
    <s v="SIDONILIA BRASILIENSE BERNARDINO"/>
    <x v="0"/>
    <s v="Pret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09117900013"/>
    <m/>
    <s v="CAIO DA SILVA SINVAL"/>
    <d v="2006-07-16T00:00:00"/>
    <s v="Masculino"/>
    <s v=" Deficiência intelectual"/>
    <s v="FRANCISCO AZEVÊDO SINVAL"/>
    <s v="ANA CLÁUDIA DA SILVA"/>
    <x v="0"/>
    <s v="Parda"/>
  </r>
  <r>
    <n v="312022"/>
    <n v="3"/>
    <x v="61"/>
    <x v="61"/>
    <s v="EM RUBENS BERARDO"/>
    <s v="Municipal"/>
    <s v="Urbana"/>
    <n v="1616254"/>
    <n v="171"/>
    <x v="0"/>
    <s v="Regular"/>
    <s v="Noite"/>
    <n v="2004019202787"/>
    <m/>
    <s v="JOSEFA SUELI DE ARAÚJO"/>
    <d v="1969-06-30T00:00:00"/>
    <s v="Masculino"/>
    <s v="Sem Deficiência"/>
    <s v="CÍCERO FRANCISCO DE ARAÚJO"/>
    <s v="JOSEFA MARIA DE ARAÚJO"/>
    <x v="0"/>
    <s v="Sem Informação"/>
  </r>
  <r>
    <n v="1026029"/>
    <n v="10"/>
    <x v="53"/>
    <x v="53"/>
    <s v="EM PROFESSOR ARI MARQUES PONTES"/>
    <s v="Municipal"/>
    <s v="Urbana"/>
    <n v="1611215"/>
    <n v="171"/>
    <x v="0"/>
    <s v="Regular"/>
    <s v="Noite"/>
    <n v="2014092600336"/>
    <m/>
    <s v="ROSEMARY BERNARDO DOS SANTOS"/>
    <d v="1988-03-03T00:00:00"/>
    <s v="Feminino"/>
    <s v="Sem Deficiência"/>
    <s v="JOÃO NEDINA DE SOUZA"/>
    <s v="MARIA NEDINA DE SOUZA"/>
    <x v="1"/>
    <s v="Parda"/>
  </r>
  <r>
    <n v="312002"/>
    <n v="3"/>
    <x v="58"/>
    <x v="58"/>
    <s v="EM ALCIDE DE GASPERI"/>
    <s v="Municipal"/>
    <s v="Urbana"/>
    <n v="1613402"/>
    <n v="171"/>
    <x v="0"/>
    <s v="Regular"/>
    <s v="Noite"/>
    <n v="2023017200228"/>
    <m/>
    <s v="WAGNER COUTO DA SILVA "/>
    <d v="1982-01-05T00:00:00"/>
    <s v="Masculino"/>
    <s v="Sem Deficiência"/>
    <s v="PAULO GABRIEL DA SILVA"/>
    <s v="MARIA DE LOURDES COUTO DA SILVA"/>
    <x v="0"/>
    <s v="Preta"/>
  </r>
  <r>
    <n v="204012"/>
    <n v="2"/>
    <x v="65"/>
    <x v="65"/>
    <s v="EM MÉXICO"/>
    <s v="Municipal"/>
    <s v="Urbana"/>
    <n v="1613275"/>
    <n v="171"/>
    <x v="0"/>
    <s v="Regular"/>
    <s v="Noite"/>
    <n v="2022006500774"/>
    <m/>
    <s v="MARINA RIBEIRO DE SOUZA "/>
    <d v="1968-10-18T00:00:00"/>
    <s v="Feminino"/>
    <s v="Sem Deficiência"/>
    <s v="REGINA RIBEIRO DE SOUZA"/>
    <s v="JOÃO RIBEIRO FILHO"/>
    <x v="0"/>
    <s v="Sem Informação"/>
  </r>
  <r>
    <n v="817207"/>
    <n v="8"/>
    <x v="28"/>
    <x v="28"/>
    <s v="CIEP VILA KENNEDY"/>
    <s v="Municipal"/>
    <s v="Urbana"/>
    <n v="1605862"/>
    <n v="171"/>
    <x v="0"/>
    <s v="Regular"/>
    <s v="Noite"/>
    <n v="2005076805361"/>
    <m/>
    <s v="LIDIANE CRISTINA LUZIANO"/>
    <d v="1981-08-01T00:00:00"/>
    <s v="Feminino"/>
    <s v="Sem Deficiência"/>
    <s v="JORGE WILSON LUZIANO"/>
    <s v="LUZIMAR GOMES DE OLIVEIRA"/>
    <x v="0"/>
    <s v="Preta"/>
  </r>
  <r>
    <n v="918203"/>
    <n v="9"/>
    <x v="34"/>
    <x v="34"/>
    <s v="CIEP CLEMENTINA DE JESUS"/>
    <s v="Municipal"/>
    <s v="Urbana"/>
    <n v="1601815"/>
    <n v="171"/>
    <x v="0"/>
    <s v="Regular"/>
    <s v="Noite"/>
    <n v="2021092650662"/>
    <m/>
    <s v="JOÃO BATISTA SILVA"/>
    <d v="1955-02-23T00:00:00"/>
    <s v="Masculino"/>
    <s v="Sem Deficiência"/>
    <s v="RAIUMUNDO CASSIMIRO DA SILVA"/>
    <s v="MARIA DO CARMO FURTADO"/>
    <x v="0"/>
    <s v="Parda"/>
  </r>
  <r>
    <n v="102007"/>
    <n v="1"/>
    <x v="47"/>
    <x v="47"/>
    <s v="EM ORLANDO VILLAS BOAS"/>
    <s v="Municipal"/>
    <s v="Urbana"/>
    <n v="1600131"/>
    <n v="173"/>
    <x v="0"/>
    <s v="Regular"/>
    <s v="Noite"/>
    <n v="2023125400071"/>
    <m/>
    <s v="IRENE BERNARDO DA SILVA"/>
    <d v="1966-03-05T00:00:00"/>
    <s v="Feminino"/>
    <s v="Sem Deficiência"/>
    <s v="JOSÉ BERNARDO DA SILVA"/>
    <s v="FRANCISCA MARIA DA CONCEIÇÃO"/>
    <x v="0"/>
    <s v="Parda"/>
  </r>
  <r>
    <n v="312022"/>
    <n v="3"/>
    <x v="61"/>
    <x v="61"/>
    <s v="EM RUBENS BERARDO"/>
    <s v="Municipal"/>
    <s v="Urbana"/>
    <n v="1616254"/>
    <n v="171"/>
    <x v="0"/>
    <s v="Regular"/>
    <s v="Noite"/>
    <n v="2010019205195"/>
    <m/>
    <s v="JOSEFA MARIA DA CONCEIÇÃO IRMÃ"/>
    <d v="1965-04-17T00:00:00"/>
    <s v="Feminino"/>
    <s v="Sem Deficiência"/>
    <s v="MANUEL BENEDITO DA SILVA"/>
    <s v="MARIA JOSEFA DA CONCEIÇÃO"/>
    <x v="0"/>
    <s v="Parda"/>
  </r>
  <r>
    <n v="515055"/>
    <n v="5"/>
    <x v="8"/>
    <x v="8"/>
    <s v="EM MINISTRO EDGARD ROMERO"/>
    <s v="Municipal"/>
    <s v="Urbana"/>
    <n v="1623697"/>
    <n v="171"/>
    <x v="0"/>
    <s v="Regular"/>
    <s v="Tarde"/>
    <n v="2008011950027"/>
    <m/>
    <s v="ALINE CRISTINE DE PAULA BOSCO"/>
    <d v="2002-04-28T00:00:00"/>
    <s v="Feminino"/>
    <s v=" Deficiência intelectual"/>
    <s v="JORGE LUIZ RODRIGUES DE PAULA"/>
    <s v="MARIA DE FATIMA DA SILVA BOSCO"/>
    <x v="2"/>
    <s v="Parda"/>
  </r>
  <r>
    <n v="724502"/>
    <n v="7"/>
    <x v="52"/>
    <x v="52"/>
    <s v="CIEP MARGARET MEE"/>
    <s v="Municipal"/>
    <s v="Urbana"/>
    <n v="1617118"/>
    <n v="171"/>
    <x v="0"/>
    <s v="Regular"/>
    <s v="Noite"/>
    <n v="2023069400988"/>
    <m/>
    <s v="IRENALDO ARDELINO DA SILVA"/>
    <d v="1973-07-15T00:00:00"/>
    <s v="Masculino"/>
    <s v="Sem Deficiência"/>
    <s v="IRACI ARDELINO DA SLVA"/>
    <s v="GERALDO ARDELINO DA SILVA"/>
    <x v="1"/>
    <s v="Parda"/>
  </r>
  <r>
    <n v="716501"/>
    <n v="7"/>
    <x v="75"/>
    <x v="75"/>
    <s v="CIEP CARLOS DRUMOND DE ANDRADE"/>
    <s v="Municipal"/>
    <s v="Urbana"/>
    <n v="1616693"/>
    <n v="172"/>
    <x v="0"/>
    <s v="Regular"/>
    <s v="Noite"/>
    <n v="2000066204895"/>
    <m/>
    <s v="JOÃO HENRIQUE MAGALHÃES FERREIRA"/>
    <d v="1975-01-31T00:00:00"/>
    <s v="Masculino"/>
    <s v="Sem Deficiência"/>
    <s v="JOSÉ FERREIRA"/>
    <s v="CREMILDA MAGALHÃES FERREIRA"/>
    <x v="0"/>
    <s v="Parda"/>
  </r>
  <r>
    <n v="716049"/>
    <n v="7"/>
    <x v="62"/>
    <x v="62"/>
    <s v="EM RENATO LEITE"/>
    <s v="Municipal"/>
    <s v="Urbana"/>
    <n v="1623875"/>
    <n v="171"/>
    <x v="0"/>
    <s v="Regular"/>
    <s v="Noite"/>
    <n v="2016063750071"/>
    <m/>
    <s v="VALDELICE DA SILVA RODRIGUES"/>
    <d v="1974-09-01T00:00:00"/>
    <s v="Feminino"/>
    <s v="Sem Deficiência"/>
    <s v="JOSMAR ANTONIO DA SILVA"/>
    <s v="DAMARIS LUIZ DA SILVA"/>
    <x v="0"/>
    <s v="Branca"/>
  </r>
  <r>
    <n v="918203"/>
    <n v="9"/>
    <x v="34"/>
    <x v="34"/>
    <s v="CIEP CLEMENTINA DE JESUS"/>
    <s v="Municipal"/>
    <s v="Urbana"/>
    <n v="1601815"/>
    <n v="171"/>
    <x v="0"/>
    <s v="Regular"/>
    <s v="Noite"/>
    <n v="2023092600238"/>
    <m/>
    <s v="HELENA RIBEIRO DO NASCIMENTO"/>
    <d v="1953-07-13T00:00:00"/>
    <s v="Feminino"/>
    <s v="Sem Deficiência"/>
    <s v="ARCELINO RIBEIRO"/>
    <s v="CONCEIÇÃO CAROLINA"/>
    <x v="0"/>
    <s v="Branca"/>
  </r>
  <r>
    <n v="410015"/>
    <n v="4"/>
    <x v="92"/>
    <x v="92"/>
    <s v="EM CLÓVIS BEVILÁQUA"/>
    <s v="Municipal"/>
    <s v="Urbana"/>
    <n v="1611005"/>
    <n v="171"/>
    <x v="0"/>
    <s v="Regular"/>
    <s v="Noite"/>
    <n v="2023028800329"/>
    <m/>
    <s v="MARIA SUELITA SILVA GÓES"/>
    <d v="1950-02-04T00:00:00"/>
    <s v="Feminino"/>
    <s v="Sem Deficiência"/>
    <s v="DURVALINO JACINTHO DA SILVA"/>
    <s v="ARLETE BARBOSA DA SILVA"/>
    <x v="1"/>
    <s v="Parda"/>
  </r>
  <r>
    <n v="1202701"/>
    <n v="12"/>
    <x v="91"/>
    <x v="91"/>
    <s v="CREJA - CENTRO MUNICIPAL DE REFERÊNCIA DE EDUCAÇÃO DE JOVENS E ADULTOS"/>
    <s v="Municipal"/>
    <s v="Urbana"/>
    <n v="1614118"/>
    <n v="271"/>
    <x v="0"/>
    <s v="Regular"/>
    <s v="Manhã"/>
    <n v="2013007450275"/>
    <m/>
    <s v="RENATA BITTENCOURT CARDOZO PORCIÚNCULA"/>
    <d v="1991-11-12T00:00:00"/>
    <s v="Feminino"/>
    <s v=" Deficiência intelectual"/>
    <s v="RICARDO AUGUSTO PORCIÚNCULA"/>
    <s v="CARMEM LUCIA BITTENCOURT CARDOZO PORCIÚNCULA"/>
    <x v="2"/>
    <s v="Branc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23093400399"/>
    <m/>
    <s v="NEIDE BORGES MENDONÇA"/>
    <d v="1966-08-02T00:00:00"/>
    <s v="Feminino"/>
    <s v="Sem Deficiência"/>
    <s v="LIDIA BORGES MENDONÇA"/>
    <s v="JOÃO MENDONÇA SOBRINHO"/>
    <x v="0"/>
    <s v="Parda"/>
  </r>
  <r>
    <n v="431003"/>
    <n v="4"/>
    <x v="10"/>
    <x v="10"/>
    <s v="EM MIGUEL GUSTAVO"/>
    <s v="Municipal"/>
    <s v="Urbana"/>
    <n v="1618614"/>
    <n v="171"/>
    <x v="0"/>
    <s v="Regular"/>
    <s v="Noite"/>
    <n v="2022032800941"/>
    <m/>
    <s v="MARIA DE LOURDES RODRIGUES DE SOUSA"/>
    <d v="1972-05-13T00:00:00"/>
    <s v="Feminino"/>
    <s v="Sem Deficiência"/>
    <s v="JOSEFA PINTO DE OLIVEIRA"/>
    <s v="DAMIÃO RODRIGUES DA SILVA"/>
    <x v="1"/>
    <s v="Parda"/>
  </r>
  <r>
    <n v="410015"/>
    <n v="4"/>
    <x v="92"/>
    <x v="92"/>
    <s v="EM CLÓVIS BEVILÁQUA"/>
    <s v="Municipal"/>
    <s v="Urbana"/>
    <n v="1611005"/>
    <n v="171"/>
    <x v="0"/>
    <s v="Regular"/>
    <s v="Noite"/>
    <n v="2023028800175"/>
    <m/>
    <s v="MARIA JÚLIA DE MÉLO"/>
    <d v="1967-05-19T00:00:00"/>
    <s v="Feminino"/>
    <s v="Sem Deficiência"/>
    <s v="LUIZ JOSÉ DE MÉLO"/>
    <s v="MARIA JULIA DE MÉLO"/>
    <x v="0"/>
    <s v="Branc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13065902027"/>
    <m/>
    <s v="LUZINETE AMÁLIA DA CONCEIÇÃO JUSTINO"/>
    <d v="1958-09-15T00:00:00"/>
    <s v="Feminino"/>
    <s v="Sem Deficiência"/>
    <s v="JOSÉ PEDRO DA SILVA"/>
    <s v="AMÁLIA JOSEFA DA CONCEIÇÃO"/>
    <x v="0"/>
    <s v="Parda"/>
  </r>
  <r>
    <n v="313018"/>
    <n v="3"/>
    <x v="103"/>
    <x v="103"/>
    <s v="EM ISABEL MENDES"/>
    <s v="Municipal"/>
    <s v="Urbana"/>
    <n v="1613506"/>
    <n v="171"/>
    <x v="0"/>
    <s v="Regular"/>
    <s v="Noite"/>
    <n v="2020023250024"/>
    <m/>
    <s v="MARIA D'AJUDA DE OLIVEIRA SANTOS"/>
    <d v="1967-07-17T00:00:00"/>
    <s v="Feminino"/>
    <s v="Sem Deficiência"/>
    <s v="JOSE MARTINS DOS SANTOS"/>
    <s v="LOURENÇA DE OLIVEIRA SANTOS"/>
    <x v="0"/>
    <s v="Sem Informação"/>
  </r>
  <r>
    <n v="1019031"/>
    <n v="10"/>
    <x v="20"/>
    <x v="20"/>
    <s v="EM MARECHAL PEDRO CAVALCANTI"/>
    <s v="Municipal"/>
    <s v="Urbana"/>
    <n v="1609533"/>
    <n v="171"/>
    <x v="0"/>
    <s v="Regular"/>
    <s v="Noite"/>
    <n v="2013066704695"/>
    <m/>
    <s v="DEBORA NOVAZ MOREIRA LOURENÇO"/>
    <d v="1981-07-07T00:00:00"/>
    <s v="Feminino"/>
    <s v="Sem Deficiência"/>
    <s v="MAURO DE ARAÚJO MOREIRA"/>
    <s v="ELIANE DE PAULA NOVAZ"/>
    <x v="0"/>
    <s v="Preta"/>
  </r>
  <r>
    <n v="1120502"/>
    <n v="11"/>
    <x v="3"/>
    <x v="3"/>
    <s v="CIEP JOÃO MANGABEIRA"/>
    <s v="Municipal"/>
    <s v="Urbana"/>
    <n v="1604964"/>
    <n v="171"/>
    <x v="0"/>
    <s v="Regular"/>
    <s v="Noite"/>
    <n v="2023039350567"/>
    <m/>
    <s v="MARIA JOSE AVELINO DE ALBUQUERQUE"/>
    <d v="1952-12-01T00:00:00"/>
    <s v="Feminino"/>
    <s v="Sem Deficiência"/>
    <s v="CREUSA FARIAS DA SILVA"/>
    <s v="JOSE AVELINO DA SILVA"/>
    <x v="0"/>
    <s v="Branca"/>
  </r>
  <r>
    <n v="205003"/>
    <n v="2"/>
    <x v="51"/>
    <x v="51"/>
    <s v="EM DOUTOR CÍCERO PENNA"/>
    <s v="Municipal"/>
    <s v="Urbana"/>
    <n v="1623055"/>
    <n v="174"/>
    <x v="0"/>
    <s v="Regular"/>
    <s v="Noite"/>
    <n v="2022007800356"/>
    <m/>
    <s v="ROSANGELA ROSA DE ALMEIDA"/>
    <d v="1976-09-18T00:00:00"/>
    <s v="Feminino"/>
    <s v="Sem Deficiência"/>
    <s v="JORGE FRANCISCODE ALMEIDA"/>
    <s v="MARIA ROSA"/>
    <x v="0"/>
    <s v="Parda"/>
  </r>
  <r>
    <n v="312022"/>
    <n v="3"/>
    <x v="61"/>
    <x v="61"/>
    <s v="EM RUBENS BERARDO"/>
    <s v="Municipal"/>
    <s v="Urbana"/>
    <n v="1616254"/>
    <n v="171"/>
    <x v="0"/>
    <s v="Regular"/>
    <s v="Noite"/>
    <n v="2023019200675"/>
    <m/>
    <s v="MARIA APARECIDA COSTA"/>
    <d v="1953-09-06T00:00:00"/>
    <s v="Feminino"/>
    <s v="Sem Deficiência"/>
    <s v="MARIA BATISTA COSTA"/>
    <s v="MARIA BATISTA COSTA"/>
    <x v="1"/>
    <s v="Parda"/>
  </r>
  <r>
    <n v="107017"/>
    <n v="1"/>
    <x v="5"/>
    <x v="5"/>
    <s v="EM NEUMA GONÇALVES DA SILVA - DONA NEUMA"/>
    <s v="Municipal"/>
    <s v="Urbana"/>
    <n v="1621293"/>
    <n v="171"/>
    <x v="0"/>
    <s v="Regular"/>
    <s v="Noite"/>
    <n v="2022157900313"/>
    <m/>
    <s v="ADRIANA FONSECA DE FREITAS"/>
    <d v="1982-04-23T00:00:00"/>
    <s v="Feminino"/>
    <s v="Sem Deficiência"/>
    <s v="OTÁVIO ANTÔNIO DE FREITAS FILHO"/>
    <s v="REGINA CÉLIA DA CONCEIÇÃO FONSECA"/>
    <x v="0"/>
    <s v="Branca"/>
  </r>
  <r>
    <n v="1202701"/>
    <n v="12"/>
    <x v="91"/>
    <x v="91"/>
    <s v="CREJA - CENTRO MUNICIPAL DE REFERÊNCIA DE EDUCAÇÃO DE JOVENS E ADULTOS"/>
    <s v="Municipal"/>
    <s v="Urbana"/>
    <n v="1614119"/>
    <n v="272"/>
    <x v="0"/>
    <s v="Regular"/>
    <s v="Noite"/>
    <n v="2022126300527"/>
    <m/>
    <s v="TATIANA LINS SOARES"/>
    <d v="1992-03-06T00:00:00"/>
    <s v="Feminino"/>
    <s v="Sem Deficiência"/>
    <s v="JOSÉ PEDRO SOARES"/>
    <s v="MARIA DE FATIMA LINS SOARES"/>
    <x v="1"/>
    <s v="Branca"/>
  </r>
  <r>
    <n v="430201"/>
    <n v="4"/>
    <x v="0"/>
    <x v="0"/>
    <s v="CIEP MINISTRO GUSTAVO CAPANEMA"/>
    <s v="Municipal"/>
    <s v="Urbana"/>
    <n v="1612597"/>
    <n v="171"/>
    <x v="0"/>
    <s v="Regular"/>
    <s v="Noite"/>
    <n v="2022040350186"/>
    <m/>
    <s v="MARIA JALIOMAR DA SILVA"/>
    <d v="1969-02-16T00:00:00"/>
    <s v="Feminino"/>
    <s v="Sem Deficiência"/>
    <s v="ANTONIA MARIA DA SILVA"/>
    <s v="SEVERINO LIBERATO DA SILVA"/>
    <x v="0"/>
    <s v="Branca"/>
  </r>
  <r>
    <n v="410021"/>
    <n v="4"/>
    <x v="44"/>
    <x v="44"/>
    <s v="EM BRASIL"/>
    <s v="Municipal"/>
    <s v="Urbana"/>
    <n v="1613561"/>
    <n v="171"/>
    <x v="0"/>
    <s v="Regular"/>
    <s v="Noite"/>
    <n v="2008029403303"/>
    <m/>
    <s v="MARIA DE FATIMA MARTINS CORAGEM"/>
    <d v="1970-06-15T00:00:00"/>
    <s v="Feminino"/>
    <s v="Sem Deficiência"/>
    <s v="DAMIÃO MARTINS"/>
    <s v="MARIA ENGRACIA MARTINS"/>
    <x v="0"/>
    <s v="Parda"/>
  </r>
  <r>
    <n v="716211"/>
    <n v="7"/>
    <x v="32"/>
    <x v="32"/>
    <s v="CIEP COMPOSITOR DONGA"/>
    <s v="Municipal"/>
    <s v="Urbana"/>
    <n v="1619507"/>
    <n v="171"/>
    <x v="0"/>
    <s v="Regular"/>
    <s v="Noite"/>
    <n v="2021066700577"/>
    <m/>
    <s v="LUCIDALVA COUTO AMORIM"/>
    <d v="1978-01-15T00:00:00"/>
    <s v="Feminino"/>
    <s v="Sem Deficiência"/>
    <s v="MANOEL SILVA DE AMORIM"/>
    <s v="AUREA DE ARAGÃO COUTO"/>
    <x v="0"/>
    <s v="Não declarada"/>
  </r>
  <r>
    <n v="724026"/>
    <n v="7"/>
    <x v="16"/>
    <x v="16"/>
    <s v="EM EMBAIXADOR ÍTALO ZAPPA"/>
    <s v="Municipal"/>
    <s v="Urbana"/>
    <n v="1620406"/>
    <n v="171"/>
    <x v="0"/>
    <s v="Regular"/>
    <s v="Noite"/>
    <n v="2023103500781"/>
    <m/>
    <s v="AWANE DE OLIVEIRA CAVALCANTI"/>
    <d v="2007-09-16T00:00:00"/>
    <s v="Feminino"/>
    <s v="Sem Deficiência"/>
    <s v="EDINILSON ALVES CAVALCANTI"/>
    <s v="KELLY CRISTINA DE OLIVEIRA"/>
    <x v="0"/>
    <s v="Preta"/>
  </r>
  <r>
    <n v="205003"/>
    <n v="2"/>
    <x v="51"/>
    <x v="51"/>
    <s v="EM DOUTOR CÍCERO PENNA"/>
    <s v="Municipal"/>
    <s v="Urbana"/>
    <n v="1623055"/>
    <n v="174"/>
    <x v="0"/>
    <s v="Regular"/>
    <s v="Noite"/>
    <n v="2020007800228"/>
    <m/>
    <s v="DEUZEDINA ANTONIA FELIPE"/>
    <d v="1951-07-19T00:00:00"/>
    <s v="Feminino"/>
    <s v="Sem Deficiência"/>
    <s v="ANTONIA JANUARIA"/>
    <s v="JOSÉ FINO FELIPE"/>
    <x v="0"/>
    <s v="Preta"/>
  </r>
  <r>
    <n v="312009"/>
    <n v="3"/>
    <x v="54"/>
    <x v="54"/>
    <s v="EM GEORGE SUMNER"/>
    <s v="Municipal"/>
    <s v="Urbana"/>
    <n v="1617222"/>
    <n v="171"/>
    <x v="0"/>
    <s v="Regular"/>
    <s v="Noite"/>
    <n v="2023017900262"/>
    <m/>
    <s v="ANTONIO RODRIGUES SOBRINHO"/>
    <d v="1965-11-20T00:00:00"/>
    <s v="Masculino"/>
    <s v="Sem Deficiência"/>
    <s v="VICENTE ZACARIAS SOBRINHO"/>
    <s v="CICERA RODRIGUES DE JESUS SOBRINHO"/>
    <x v="0"/>
    <s v="Sem Informação"/>
  </r>
  <r>
    <n v="716041"/>
    <n v="7"/>
    <x v="104"/>
    <x v="104"/>
    <s v="EM BARÃO DA TAQUARA"/>
    <s v="Municipal"/>
    <s v="Urbana"/>
    <n v="1613403"/>
    <n v="171"/>
    <x v="0"/>
    <s v="Regular"/>
    <s v="Tarde"/>
    <n v="2008066703358"/>
    <m/>
    <s v="MARLENE CALIXTO"/>
    <d v="1950-12-03T00:00:00"/>
    <s v="Feminino"/>
    <s v="Sem Deficiência"/>
    <s v="NILO CALIXTO FERREIRA"/>
    <s v="LIDUVINA CALDAS"/>
    <x v="1"/>
    <s v="Parda"/>
  </r>
  <r>
    <n v="205003"/>
    <n v="2"/>
    <x v="51"/>
    <x v="51"/>
    <s v="EM DOUTOR CÍCERO PENNA"/>
    <s v="Municipal"/>
    <s v="Urbana"/>
    <n v="1623053"/>
    <n v="172"/>
    <x v="0"/>
    <s v="Regular"/>
    <s v="Noite"/>
    <n v="2023007851366"/>
    <m/>
    <s v="GABRIEL SILVA PEREIRA"/>
    <d v="1994-12-25T00:00:00"/>
    <s v="Masculino"/>
    <s v=" Deficiência intelectual"/>
    <s v="ELIANA SILVA PEREIRA"/>
    <s v="RONALDO DONIZETE PEREIRA"/>
    <x v="0"/>
    <s v="Branca"/>
  </r>
  <r>
    <n v="1019210"/>
    <n v="10"/>
    <x v="45"/>
    <x v="45"/>
    <s v="CIEP ALBERTO PASQUALINE"/>
    <s v="Municipal"/>
    <s v="Urbana"/>
    <n v="1599999"/>
    <n v="171"/>
    <x v="0"/>
    <s v="Regular"/>
    <s v="Noite"/>
    <n v="2023100800610"/>
    <m/>
    <s v="JOSÉ VICENTE FILHO"/>
    <d v="1979-10-15T00:00:00"/>
    <s v="Masculino"/>
    <s v="Sem Deficiência"/>
    <s v="ANA MARIA AGOSTINHO"/>
    <s v="JOSÉ VICENTE"/>
    <x v="1"/>
    <s v="Parda"/>
  </r>
  <r>
    <n v="312022"/>
    <n v="3"/>
    <x v="61"/>
    <x v="61"/>
    <s v="EM RUBENS BERARDO"/>
    <s v="Municipal"/>
    <s v="Urbana"/>
    <n v="1616255"/>
    <n v="172"/>
    <x v="0"/>
    <s v="Regular"/>
    <s v="Noite"/>
    <n v="2023019200594"/>
    <m/>
    <s v="MARIA DE FÁTIMA BORGES DE LIMA"/>
    <d v="1965-05-05T00:00:00"/>
    <s v="Feminino"/>
    <s v="Sem Deficiência"/>
    <s v="JANES BORGES LEAL"/>
    <s v="MARIA DA SILVA LEAL"/>
    <x v="1"/>
    <s v="Parda"/>
  </r>
  <r>
    <n v="430201"/>
    <n v="4"/>
    <x v="0"/>
    <x v="0"/>
    <s v="CIEP MINISTRO GUSTAVO CAPANEMA"/>
    <s v="Municipal"/>
    <s v="Urbana"/>
    <n v="1612598"/>
    <n v="172"/>
    <x v="0"/>
    <s v="Regular"/>
    <s v="Noite"/>
    <n v="2023040300314"/>
    <m/>
    <s v="SILVANA DA SILVA SOARES"/>
    <d v="1973-11-15T00:00:00"/>
    <s v="Feminino"/>
    <s v="Sem Deficiência"/>
    <s v="VICENTE VIEIRA DO NASCIMENTO"/>
    <s v="JOSEFA SEVERINA DA SILVA SOARES"/>
    <x v="0"/>
    <s v="Parda"/>
  </r>
  <r>
    <n v="1120019"/>
    <n v="11"/>
    <x v="37"/>
    <x v="37"/>
    <s v="EM RODRIGO OTÁVIO"/>
    <s v="Municipal"/>
    <s v="Urbana"/>
    <n v="1620849"/>
    <n v="171"/>
    <x v="0"/>
    <s v="Regular"/>
    <s v="Noite"/>
    <n v="2023037900055"/>
    <m/>
    <s v="CARLOS ALBERTO CANDEIA RAMOS"/>
    <d v="1965-03-03T00:00:00"/>
    <s v="Masculino"/>
    <s v="Sem Deficiência"/>
    <s v="NORBERTO CANDEIA RAMOS"/>
    <s v="MARIA DE LOURDES CANDEIA RAMOS"/>
    <x v="0"/>
    <s v="Não declarada"/>
  </r>
  <r>
    <n v="410021"/>
    <n v="4"/>
    <x v="44"/>
    <x v="44"/>
    <s v="EM BRASIL"/>
    <s v="Municipal"/>
    <s v="Urbana"/>
    <n v="1613561"/>
    <n v="171"/>
    <x v="0"/>
    <s v="Regular"/>
    <s v="Noite"/>
    <n v="2006062702407"/>
    <m/>
    <s v="MARCOS RODRIGO SOARES"/>
    <d v="1987-07-13T00:00:00"/>
    <s v="Masculino"/>
    <s v=" Deficiência intelectual"/>
    <s v="ALFREDO SOARES"/>
    <s v="REGINA CELI DA SILVA"/>
    <x v="0"/>
    <s v="Parda"/>
  </r>
  <r>
    <n v="102007"/>
    <n v="1"/>
    <x v="47"/>
    <x v="47"/>
    <s v="EM ORLANDO VILLAS BOAS"/>
    <s v="Municipal"/>
    <s v="Urbana"/>
    <n v="1600131"/>
    <n v="173"/>
    <x v="0"/>
    <s v="Regular"/>
    <s v="Noite"/>
    <n v="2021125400279"/>
    <m/>
    <s v="MARIA DAS DORES LIMA DA SILVA"/>
    <d v="1975-01-23T00:00:00"/>
    <s v="Feminino"/>
    <s v="Sem Deficiência"/>
    <s v="CÍCERO FRANCISCO DE LIMA"/>
    <s v="MARIA FLORÊNCIO DA COSTA"/>
    <x v="0"/>
    <s v="Parda"/>
  </r>
  <r>
    <n v="312002"/>
    <n v="3"/>
    <x v="58"/>
    <x v="58"/>
    <s v="EM ALCIDE DE GASPERI"/>
    <s v="Municipal"/>
    <s v="Urbana"/>
    <n v="1613402"/>
    <n v="171"/>
    <x v="0"/>
    <s v="Regular"/>
    <s v="Noite"/>
    <n v="2014028000277"/>
    <m/>
    <s v="MÔNICA DA PALMA VALLEJO"/>
    <d v="1971-08-27T00:00:00"/>
    <s v="Feminino"/>
    <s v="Sem Deficiência"/>
    <s v="NELSON MATOS VALLEJO"/>
    <s v="MARILENE DE PALMA VALLEJO"/>
    <x v="0"/>
    <s v="Branca"/>
  </r>
  <r>
    <n v="716203"/>
    <n v="7"/>
    <x v="26"/>
    <x v="26"/>
    <s v="CIEP PROFESSOR LAURO DE OLIVEIRA LIMA"/>
    <s v="Municipal"/>
    <s v="Urbana"/>
    <n v="1619780"/>
    <n v="172"/>
    <x v="0"/>
    <s v="Regular"/>
    <s v="Noite"/>
    <n v="2011132807225"/>
    <m/>
    <s v="ANDERSON LUIZ DE OLIVEIRA DA SILVA"/>
    <d v="2005-12-16T00:00:00"/>
    <s v="Masculino"/>
    <s v=" Deficiência intelectual"/>
    <s v="ALREMIR LEITE DA SILVA"/>
    <s v="CRISTINA MENDES DE OLIVEIRA"/>
    <x v="0"/>
    <s v="Parda"/>
  </r>
  <r>
    <n v="313051"/>
    <n v="3"/>
    <x v="60"/>
    <x v="60"/>
    <s v="EM ALAGOAS"/>
    <s v="Municipal"/>
    <s v="Urbana"/>
    <n v="1618848"/>
    <n v="172"/>
    <x v="0"/>
    <s v="Regular"/>
    <s v="Noite"/>
    <n v="2023026550481"/>
    <m/>
    <s v="RENATA DE CASSIA BRANDÃO"/>
    <d v="1975-11-05T00:00:00"/>
    <s v="Feminino"/>
    <s v="Sem Deficiência"/>
    <s v="PAULO BRANDÃO"/>
    <s v="RITA DE CASSIA BRANDÃO"/>
    <x v="0"/>
    <s v="Parda"/>
  </r>
  <r>
    <n v="625701"/>
    <n v="6"/>
    <x v="101"/>
    <x v="101"/>
    <s v="CENTRO DE EDUCAÇÃO DE JOVENS E ADULTOS CEJA - ACARI"/>
    <s v="Municipal"/>
    <s v="Urbana"/>
    <n v="1608510"/>
    <n v="273"/>
    <x v="0"/>
    <s v="Regular"/>
    <s v="Noite"/>
    <n v="2023157700479"/>
    <m/>
    <s v="MARIA ANDRE FERREIRA"/>
    <d v="1978-07-09T00:00:00"/>
    <s v="Feminino"/>
    <s v="Sem Deficiência"/>
    <s v="MARIA FELIX DA SILVA"/>
    <s v="MANOEL ANDRE FERREIRA"/>
    <x v="1"/>
    <s v="Parda"/>
  </r>
  <r>
    <n v="312002"/>
    <n v="3"/>
    <x v="58"/>
    <x v="58"/>
    <s v="EM ALCIDE DE GASPERI"/>
    <s v="Municipal"/>
    <s v="Urbana"/>
    <n v="1613402"/>
    <n v="171"/>
    <x v="0"/>
    <s v="Regular"/>
    <s v="Noite"/>
    <n v="2023017200252"/>
    <m/>
    <s v="ANAILZA DA SILVA QUEIROZ "/>
    <d v="1973-08-19T00:00:00"/>
    <s v="Feminino"/>
    <s v="Sem Deficiência"/>
    <s v="MANOEL JOSÉ DOS SANTOS"/>
    <s v="ALAIDE MARIA DA SILVA SANTOS"/>
    <x v="1"/>
    <s v="Parda"/>
  </r>
  <r>
    <n v="410501"/>
    <n v="4"/>
    <x v="64"/>
    <x v="64"/>
    <s v="CIEP JUSCELINO KUBITSCHEK"/>
    <s v="Municipal"/>
    <s v="Urbana"/>
    <n v="1614339"/>
    <n v="171"/>
    <x v="0"/>
    <s v="Regular"/>
    <s v="Noite"/>
    <n v="2023030000318"/>
    <m/>
    <s v="ROBERTO CARLOS DA SILVA"/>
    <d v="1971-05-13T00:00:00"/>
    <s v="Masculino"/>
    <s v="Sem Deficiência"/>
    <s v="TERTULIANO DA SIVAL FILHO"/>
    <s v="MARIA JOSÉ DA CONCEIÇÃO"/>
    <x v="1"/>
    <s v="Sem Informação"/>
  </r>
  <r>
    <n v="918201"/>
    <n v="9"/>
    <x v="23"/>
    <x v="23"/>
    <s v="CIEP ENGENHEIRO WAGNER GASPAR EMERY"/>
    <s v="Municipal"/>
    <s v="Urbana"/>
    <n v="1614209"/>
    <n v="171"/>
    <x v="0"/>
    <s v="Regular"/>
    <s v="Noite"/>
    <n v="2022092400508"/>
    <m/>
    <s v="DULCILEIDE LAURINDA DE LIMA"/>
    <d v="1964-04-24T00:00:00"/>
    <s v="Feminino"/>
    <s v="Sem Deficiência"/>
    <s v="LUIZ BRAZ DE LIMA"/>
    <s v="OLIMPIA LAURINDA DE LIMA"/>
    <x v="0"/>
    <s v="Preta"/>
  </r>
  <r>
    <n v="205003"/>
    <n v="2"/>
    <x v="51"/>
    <x v="51"/>
    <s v="EM DOUTOR CÍCERO PENNA"/>
    <s v="Municipal"/>
    <s v="Urbana"/>
    <n v="1623053"/>
    <n v="172"/>
    <x v="0"/>
    <s v="Regular"/>
    <s v="Noite"/>
    <n v="2018007800510"/>
    <m/>
    <s v="PAULO CESAR OLIVEIRA DOS SANTOS"/>
    <d v="1983-05-26T00:00:00"/>
    <s v="Masculino"/>
    <s v="Sem Deficiência"/>
    <s v="LUCIMAR DE OLIVEIRA"/>
    <s v="AROLDO DOS SANTOS"/>
    <x v="0"/>
    <s v="Indígena"/>
  </r>
  <r>
    <n v="431018"/>
    <n v="4"/>
    <x v="85"/>
    <x v="85"/>
    <s v="EM REPÚBLICA DO LÍBANO"/>
    <s v="Municipal"/>
    <s v="Urbana"/>
    <n v="1619087"/>
    <n v="171"/>
    <x v="0"/>
    <s v="Regular"/>
    <s v="Noite"/>
    <n v="2022034600079"/>
    <m/>
    <s v="CINTIA DOS SANTOS PEREIRA"/>
    <d v="1985-06-28T00:00:00"/>
    <s v="Feminino"/>
    <s v="Sem Deficiência"/>
    <s v="BARTOLOMEU DOS SANTOS"/>
    <s v="FRANCISCA DE FATIMA DOS SANTOS"/>
    <x v="0"/>
    <s v="Sem Informação"/>
  </r>
  <r>
    <n v="313007"/>
    <n v="3"/>
    <x v="67"/>
    <x v="67"/>
    <s v="EM SARMIENTO"/>
    <s v="Municipal"/>
    <s v="Urbana"/>
    <n v="1615850"/>
    <n v="172"/>
    <x v="0"/>
    <s v="Regular"/>
    <s v="Noite"/>
    <n v="2006022302301"/>
    <m/>
    <s v="DÉBORA DA CONCEIÇÃO MESQUITA NETO"/>
    <d v="1980-05-08T00:00:00"/>
    <s v="Feminino"/>
    <s v="Sem Deficiência"/>
    <s v="ANTONIO CARLOS MESQUITA"/>
    <s v="MARIA DA CONCEIÇÃO SILVA"/>
    <x v="0"/>
    <s v="Branca"/>
  </r>
  <r>
    <n v="1120019"/>
    <n v="11"/>
    <x v="37"/>
    <x v="37"/>
    <s v="EM RODRIGO OTÁVIO"/>
    <s v="Municipal"/>
    <s v="Urbana"/>
    <n v="1620849"/>
    <n v="171"/>
    <x v="0"/>
    <s v="Regular"/>
    <s v="Noite"/>
    <n v="2011037903921"/>
    <m/>
    <s v="MARIA DE LOURDES LEONÇO"/>
    <d v="1962-12-11T00:00:00"/>
    <s v="Feminino"/>
    <s v="Sem Deficiência"/>
    <s v="RAIMUNDO LEONÇO DA SILVA"/>
    <s v="SEVERINA MARIA DA CONCEIÇÃO"/>
    <x v="0"/>
    <s v="Preta"/>
  </r>
  <r>
    <n v="1026008"/>
    <n v="10"/>
    <x v="43"/>
    <x v="43"/>
    <s v="EM ENGENHEIRO GASTÃO RANGEL"/>
    <s v="Municipal"/>
    <s v="Urbana"/>
    <n v="1613008"/>
    <n v="171"/>
    <x v="0"/>
    <s v="Regular"/>
    <s v="Noite"/>
    <n v="2022102400386"/>
    <m/>
    <s v="ADRIANO DE ARAÚJO SILVA"/>
    <d v="1985-07-12T00:00:00"/>
    <s v="Masculino"/>
    <s v="Sem Deficiência"/>
    <s v="SEVERINO MANOEL DA SILVA"/>
    <s v="MARIA DAS GRAÇAS DE ARAÚJO SILVA"/>
    <x v="2"/>
    <s v="Parda"/>
  </r>
  <r>
    <n v="716203"/>
    <n v="7"/>
    <x v="26"/>
    <x v="26"/>
    <s v="CIEP PROFESSOR LAURO DE OLIVEIRA LIMA"/>
    <s v="Municipal"/>
    <s v="Urbana"/>
    <n v="1619782"/>
    <n v="174"/>
    <x v="0"/>
    <s v="Regular"/>
    <s v="Noite"/>
    <n v="2023065952196"/>
    <m/>
    <s v="CARLUCIA RODRIGUES DOS SANTOS"/>
    <d v="1977-09-28T00:00:00"/>
    <s v="Feminino"/>
    <s v="Sem Deficiência"/>
    <s v="ZULANIR DOS SANTOS RODRIGUES"/>
    <s v="RAIMUNDO NONATO RODRIGUES"/>
    <x v="0"/>
    <s v="Parda"/>
  </r>
  <r>
    <n v="515052"/>
    <n v="5"/>
    <x v="81"/>
    <x v="81"/>
    <s v="EM AZEVEDO JUNIOR"/>
    <s v="Municipal"/>
    <s v="Urbana"/>
    <n v="1614949"/>
    <n v="171"/>
    <x v="0"/>
    <s v="Regular"/>
    <s v="Noite"/>
    <n v="2023049700439"/>
    <m/>
    <s v="DILZA SILVEIRA"/>
    <d v="1965-07-17T00:00:00"/>
    <s v="Feminino"/>
    <s v="Sem Deficiência"/>
    <s v="MANOEL SILVEIRA"/>
    <s v="MARINALVA SILVEIRA"/>
    <x v="1"/>
    <s v="Parda"/>
  </r>
  <r>
    <n v="716203"/>
    <n v="7"/>
    <x v="26"/>
    <x v="26"/>
    <s v="CIEP PROFESSOR LAURO DE OLIVEIRA LIMA"/>
    <s v="Municipal"/>
    <s v="Urbana"/>
    <n v="1619780"/>
    <n v="172"/>
    <x v="0"/>
    <s v="Regular"/>
    <s v="Noite"/>
    <n v="2023065901176"/>
    <m/>
    <s v="MARIA DAS GRAÇAS MARQUES DE SOUSA"/>
    <d v="1963-08-13T00:00:00"/>
    <s v="Feminino"/>
    <s v="Sem Deficiência"/>
    <s v="NAIZA MARQUES DE SOUSA"/>
    <s v="JOSÉ ESTÁCIO DE SOUSA"/>
    <x v="2"/>
    <s v="Sem Informação"/>
  </r>
  <r>
    <n v="1019047"/>
    <n v="10"/>
    <x v="50"/>
    <x v="50"/>
    <s v="EM JOAQUIM DA SILVA GOMES"/>
    <s v="Municipal"/>
    <s v="Urbana"/>
    <n v="1598925"/>
    <n v="171"/>
    <x v="0"/>
    <s v="Regular"/>
    <s v="Noite"/>
    <n v="2020098750156"/>
    <m/>
    <s v="SILVANA DE SOUZA"/>
    <d v="1967-10-16T00:00:00"/>
    <s v="Feminino"/>
    <s v="Sem Deficiência"/>
    <s v="MARIA DE LOURDES DA SILVA"/>
    <s v="CARLOS DE SOUZA"/>
    <x v="2"/>
    <s v="Não declarada"/>
  </r>
  <r>
    <n v="716054"/>
    <n v="7"/>
    <x v="35"/>
    <x v="35"/>
    <s v="EM PIO X"/>
    <s v="Municipal"/>
    <s v="Urbana"/>
    <n v="1612526"/>
    <n v="171"/>
    <x v="0"/>
    <s v="Regular"/>
    <s v="Noite"/>
    <n v="2022064200061"/>
    <m/>
    <s v="SILVANEIDE COSTA AGUIAR"/>
    <d v="1969-11-12T00:00:00"/>
    <s v="Feminino"/>
    <s v="Sem Deficiência"/>
    <s v="GIEZÍ GUEDES DE AGUIAR"/>
    <s v="FRANCINETE MARIA DA COSTA AGUIAR"/>
    <x v="0"/>
    <s v="Branca"/>
  </r>
  <r>
    <n v="833031"/>
    <n v="8"/>
    <x v="21"/>
    <x v="21"/>
    <s v="EM TASSO DA SILVEIRA"/>
    <s v="Municipal"/>
    <s v="Urbana"/>
    <n v="1605926"/>
    <n v="171"/>
    <x v="0"/>
    <s v="Regular"/>
    <s v="Noite"/>
    <n v="2012082001883"/>
    <m/>
    <s v="HUMBERTO JULIO SANTOS"/>
    <d v="1963-10-23T00:00:00"/>
    <s v="Masculino"/>
    <s v="Sem Deficiência"/>
    <s v="PEDRO JULIO SANTOS"/>
    <s v="ELVIRA ROCHA DOS SANTOS"/>
    <x v="0"/>
    <s v="Preta"/>
  </r>
  <r>
    <n v="410007"/>
    <n v="4"/>
    <x v="15"/>
    <x v="15"/>
    <s v="EM PADRE MANUEL DA NÓBREGA"/>
    <s v="Municipal"/>
    <s v="Urbana"/>
    <n v="1609696"/>
    <n v="171"/>
    <x v="0"/>
    <s v="Regular"/>
    <s v="Noite"/>
    <n v="2020028050392"/>
    <m/>
    <s v="MARIA ANISIA MONTENEGRO AGOSTINHO"/>
    <d v="1964-10-16T00:00:00"/>
    <s v="Feminino"/>
    <s v="Sem Deficiência"/>
    <s v="INACIO ANISIO MONTEIRO"/>
    <s v="GERALDINA ANISIO MONTEIRO"/>
    <x v="1"/>
    <s v="Parda"/>
  </r>
  <r>
    <n v="431026"/>
    <n v="4"/>
    <x v="25"/>
    <x v="25"/>
    <s v="EM HERBERT MOSES"/>
    <s v="Municipal"/>
    <s v="Urbana"/>
    <n v="1602451"/>
    <n v="171"/>
    <x v="0"/>
    <s v="Regular"/>
    <s v="Noite"/>
    <n v="2017035500586"/>
    <m/>
    <s v="DENISE BATISTA MACHADO"/>
    <d v="1985-02-26T00:00:00"/>
    <s v="Feminino"/>
    <s v="Sem Deficiência"/>
    <s v="JOSIEL LUIZ MACHADO"/>
    <s v="IRENEIDE BATISTA DO ROSARIO"/>
    <x v="0"/>
    <s v="Parda"/>
  </r>
  <r>
    <n v="724502"/>
    <n v="7"/>
    <x v="52"/>
    <x v="52"/>
    <s v="CIEP MARGARET MEE"/>
    <s v="Municipal"/>
    <s v="Urbana"/>
    <n v="1617120"/>
    <n v="172"/>
    <x v="0"/>
    <s v="Regular"/>
    <s v="Noite"/>
    <n v="2022069400726"/>
    <m/>
    <s v="JAILMA PASSOS MARCELINO"/>
    <d v="1985-01-01T00:00:00"/>
    <s v="Feminino"/>
    <s v="Sem Deficiência"/>
    <s v="ANTONIETA MARIA PASSOS"/>
    <s v="LUIS MARCELINO FILHO"/>
    <x v="0"/>
    <s v="Parda"/>
  </r>
  <r>
    <n v="1019047"/>
    <n v="10"/>
    <x v="50"/>
    <x v="50"/>
    <s v="EM JOAQUIM DA SILVA GOMES"/>
    <s v="Municipal"/>
    <s v="Urbana"/>
    <n v="1598925"/>
    <n v="171"/>
    <x v="0"/>
    <s v="Regular"/>
    <s v="Noite"/>
    <n v="2022098700121"/>
    <m/>
    <s v="VERA LUCIA DA SILVA SALINO"/>
    <d v="1953-11-15T00:00:00"/>
    <s v="Feminino"/>
    <s v="Sem Deficiência"/>
    <s v="LUIZ ROBERTO DA SILVA"/>
    <s v="FILOMENA MIRANDA SILVA"/>
    <x v="2"/>
    <s v="Não declarada"/>
  </r>
  <r>
    <n v="312031"/>
    <n v="3"/>
    <x v="66"/>
    <x v="66"/>
    <s v="EM EURICO SALLES"/>
    <s v="Municipal"/>
    <s v="Urbana"/>
    <n v="1612131"/>
    <n v="171"/>
    <x v="0"/>
    <s v="Regular"/>
    <s v="Noite"/>
    <n v="2007110400094"/>
    <m/>
    <s v="JOÃO PEDRO RIBEIRO DA SILVA INACIO"/>
    <d v="2005-03-12T00:00:00"/>
    <s v="Masculino"/>
    <s v="Sem Deficiência"/>
    <s v="JORGE DA SILVA INACIO"/>
    <s v="AIDÊ MARIA RIBEIRO DA SILVA"/>
    <x v="1"/>
    <s v="Parda"/>
  </r>
  <r>
    <n v="209026"/>
    <n v="2"/>
    <x v="41"/>
    <x v="41"/>
    <s v="EM PROFESSOR LOURENÇO FILHO"/>
    <s v="Municipal"/>
    <s v="Urbana"/>
    <n v="1622825"/>
    <n v="171"/>
    <x v="0"/>
    <s v="Regular"/>
    <s v="Noite"/>
    <n v="2022016500173"/>
    <m/>
    <s v="EDJALMA AMARO DA SILVA"/>
    <d v="1971-09-17T00:00:00"/>
    <s v="Masculino"/>
    <s v="Sem Deficiência"/>
    <s v="MANOEL AMARO DA SILVA"/>
    <s v="LUIZA DAMIANA DA SILVA"/>
    <x v="1"/>
    <s v="Parda"/>
  </r>
  <r>
    <n v="625701"/>
    <n v="6"/>
    <x v="101"/>
    <x v="101"/>
    <s v="CENTRO DE EDUCAÇÃO DE JOVENS E ADULTOS CEJA - ACARI"/>
    <s v="Municipal"/>
    <s v="Urbana"/>
    <n v="1608509"/>
    <n v="272"/>
    <x v="0"/>
    <s v="Regular"/>
    <s v="Noite"/>
    <n v="2010057202335"/>
    <m/>
    <s v="ANNY SUELI SANTOS BUSTAMANTE"/>
    <d v="2006-06-04T00:00:00"/>
    <s v="Feminino"/>
    <s v="Sem Deficiência"/>
    <s v="JORGE ANTONIO BANDEIRA BUSTAMANTE"/>
    <s v="KELLY CRISTINA BARBOSA SANTOS"/>
    <x v="1"/>
    <s v="Parda"/>
  </r>
  <r>
    <n v="410501"/>
    <n v="4"/>
    <x v="64"/>
    <x v="64"/>
    <s v="CIEP JUSCELINO KUBITSCHEK"/>
    <s v="Municipal"/>
    <s v="Urbana"/>
    <n v="1614339"/>
    <n v="171"/>
    <x v="0"/>
    <s v="Regular"/>
    <s v="Noite"/>
    <n v="2023030000296"/>
    <m/>
    <s v="GEOVANI FONSECA MANOEL"/>
    <d v="1982-10-31T00:00:00"/>
    <s v="Masculino"/>
    <s v="Sem Deficiência"/>
    <s v="JOSÉ MANOEL"/>
    <s v="MERIA REGINA FONSECA DE OLIVEIRA"/>
    <x v="1"/>
    <s v="Branca"/>
  </r>
  <r>
    <n v="410012"/>
    <n v="4"/>
    <x v="27"/>
    <x v="27"/>
    <s v="EM CLOTILDE GUIMARÃES"/>
    <s v="Municipal"/>
    <s v="Urbana"/>
    <n v="1604415"/>
    <n v="274"/>
    <x v="0"/>
    <s v="Regular"/>
    <s v="Noite"/>
    <n v="2018030100774"/>
    <m/>
    <s v="ELANNI BARBOSA DOS SANTOS"/>
    <d v="1982-06-10T00:00:00"/>
    <s v="Feminino"/>
    <s v="Sem Deficiência"/>
    <s v="PETRONIO CARDOZO TAVEIRA"/>
    <s v="MARLENE BARBOSA TAVEIRA"/>
    <x v="0"/>
    <s v="Parda"/>
  </r>
  <r>
    <n v="430201"/>
    <n v="4"/>
    <x v="0"/>
    <x v="0"/>
    <s v="CIEP MINISTRO GUSTAVO CAPANEMA"/>
    <s v="Municipal"/>
    <s v="Urbana"/>
    <n v="1612597"/>
    <n v="171"/>
    <x v="0"/>
    <s v="Regular"/>
    <s v="Noite"/>
    <n v="2018040300199"/>
    <m/>
    <s v="APARECIDA AMORIM DA SILVA"/>
    <d v="1971-06-09T00:00:00"/>
    <s v="Feminino"/>
    <s v="Sem Deficiência"/>
    <s v="MANOEL TEOTONIO DA SILVA"/>
    <s v="LUCIA FAUSTINO DE AMORIM"/>
    <x v="0"/>
    <s v="Preta"/>
  </r>
  <r>
    <n v="625701"/>
    <n v="6"/>
    <x v="101"/>
    <x v="101"/>
    <s v="CENTRO DE EDUCAÇÃO DE JOVENS E ADULTOS CEJA - ACARI"/>
    <s v="Municipal"/>
    <s v="Urbana"/>
    <n v="1608507"/>
    <n v="271"/>
    <x v="0"/>
    <s v="Regular"/>
    <s v="Manhã"/>
    <n v="2023157700037"/>
    <m/>
    <s v="FATIMA NEMEZIA DA CRUZ"/>
    <d v="1955-06-04T00:00:00"/>
    <s v="Feminino"/>
    <s v="Sem Deficiência"/>
    <s v="ANTONIO SOLEDADE DA CRUZ"/>
    <s v="NAIR CANDIDA DA CRUZ"/>
    <x v="0"/>
    <s v="Preta"/>
  </r>
  <r>
    <n v="716211"/>
    <n v="7"/>
    <x v="32"/>
    <x v="32"/>
    <s v="CIEP COMPOSITOR DONGA"/>
    <s v="Municipal"/>
    <s v="Urbana"/>
    <n v="1619507"/>
    <n v="171"/>
    <x v="0"/>
    <s v="Regular"/>
    <s v="Noite"/>
    <n v="2023066701448"/>
    <m/>
    <s v="CARMEN DA SILVA DOS SANTOS"/>
    <d v="1961-05-10T00:00:00"/>
    <s v="Feminino"/>
    <s v="Sem Deficiência"/>
    <s v="NÃO CONSTA"/>
    <s v="MARIA DA SILVA"/>
    <x v="1"/>
    <s v="Não declarada"/>
  </r>
  <r>
    <n v="1019013"/>
    <n v="10"/>
    <x v="39"/>
    <x v="39"/>
    <s v="EM BENTO DO AMARAL COUTINHO"/>
    <s v="Municipal"/>
    <s v="Urbana"/>
    <n v="1612833"/>
    <n v="172"/>
    <x v="0"/>
    <s v="Regular"/>
    <s v="Noite"/>
    <n v="2021095300166"/>
    <m/>
    <s v="CELMA PEREIRA RODRIGUES"/>
    <d v="1967-04-20T00:00:00"/>
    <s v="Feminino"/>
    <s v="Sem Deficiência"/>
    <s v="OLIVIA NUNES PEREIRA RODRIGUES"/>
    <s v="MARCOS RODRIGUES"/>
    <x v="0"/>
    <s v="Parda"/>
  </r>
  <r>
    <n v="431026"/>
    <n v="4"/>
    <x v="25"/>
    <x v="25"/>
    <s v="EM HERBERT MOSES"/>
    <s v="Municipal"/>
    <s v="Urbana"/>
    <n v="1602451"/>
    <n v="171"/>
    <x v="0"/>
    <s v="Regular"/>
    <s v="Noite"/>
    <n v="2015028000330"/>
    <m/>
    <s v="ELISANGELA DE ALMEIDA FERREIRA"/>
    <d v="1984-01-13T00:00:00"/>
    <s v="Feminino"/>
    <s v="Sem Deficiência"/>
    <s v="FLÁVIO RIBEIRO FERREIRA"/>
    <s v="DARCILENE REGINA DE ALMEIDA"/>
    <x v="0"/>
    <s v="Pret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20093050008"/>
    <m/>
    <s v="ANA LUIZA FERRAZ DE ARAUJO"/>
    <d v="1964-08-21T00:00:00"/>
    <s v="Feminino"/>
    <s v="Sem Deficiência"/>
    <s v="MOYSES FERRAZ DE ARAUJO"/>
    <s v="CARMELITA SOARES ALVES"/>
    <x v="0"/>
    <s v="Parda"/>
  </r>
  <r>
    <n v="430015"/>
    <n v="4"/>
    <x v="94"/>
    <x v="94"/>
    <s v="EM ERPÍDIO CABRAL DE SOUZA (ÍNDIO DA MARÉ)"/>
    <s v="Municipal"/>
    <s v="Urbana"/>
    <n v="1604654"/>
    <n v="171"/>
    <x v="0"/>
    <s v="Regular"/>
    <s v="Manhã"/>
    <n v="2008040450371"/>
    <m/>
    <s v="MARIA HELENA DA SILVA"/>
    <d v="2003-03-16T00:00:00"/>
    <s v="Feminino"/>
    <s v="Sem Deficiência"/>
    <s v="ARMANDO DA SILVA"/>
    <s v="ANA BIANCA DA SILVA"/>
    <x v="0"/>
    <s v="Branca"/>
  </r>
  <r>
    <n v="1026008"/>
    <n v="10"/>
    <x v="43"/>
    <x v="43"/>
    <s v="EM ENGENHEIRO GASTÃO RANGEL"/>
    <s v="Municipal"/>
    <s v="Urbana"/>
    <n v="1613008"/>
    <n v="171"/>
    <x v="0"/>
    <s v="Regular"/>
    <s v="Noite"/>
    <n v="2009095305045"/>
    <m/>
    <s v="CÍCERA JUVÊNCIO DE OLIVEIRA"/>
    <d v="1981-06-06T00:00:00"/>
    <s v="Feminino"/>
    <s v="Sem Deficiência"/>
    <s v="JOSÉ JUVÊNCIO DE OLIVEIRA"/>
    <s v="JOANA MARIA DE JESUS OLIVEIRA"/>
    <x v="2"/>
    <s v="Parda"/>
  </r>
  <r>
    <n v="205003"/>
    <n v="2"/>
    <x v="51"/>
    <x v="51"/>
    <s v="EM DOUTOR CÍCERO PENNA"/>
    <s v="Municipal"/>
    <s v="Urbana"/>
    <n v="1623052"/>
    <n v="171"/>
    <x v="0"/>
    <s v="Regular"/>
    <s v="Noite"/>
    <n v="2007080305501"/>
    <m/>
    <s v="LUIZA BARBOSA DE ALBUQUERQUE"/>
    <d v="2000-11-11T00:00:00"/>
    <s v="Feminino"/>
    <s v="  Transtorno do espectro autista"/>
    <s v="PAULO SERGIO ANDRADE DE ALBUQUERQUE"/>
    <s v="SHEILA CRISTINA BARBOSA DE ALBUQUERQUE"/>
    <x v="0"/>
    <s v="Preta"/>
  </r>
  <r>
    <n v="205003"/>
    <n v="2"/>
    <x v="51"/>
    <x v="51"/>
    <s v="EM DOUTOR CÍCERO PENNA"/>
    <s v="Municipal"/>
    <s v="Urbana"/>
    <n v="1623054"/>
    <n v="173"/>
    <x v="0"/>
    <s v="Regular"/>
    <s v="Noite"/>
    <n v="2021007850606"/>
    <m/>
    <s v="VALKIRIA BENVINDO"/>
    <d v="1971-05-02T00:00:00"/>
    <s v="Feminino"/>
    <s v="Sem Deficiência"/>
    <s v="VALDETE DA SILVA"/>
    <s v="ALBERTO BENVINDO"/>
    <x v="0"/>
    <s v="Parda"/>
  </r>
  <r>
    <n v="431502"/>
    <n v="4"/>
    <x v="11"/>
    <x v="11"/>
    <s v="CIEP GRACILIANO RAMOS"/>
    <s v="Municipal"/>
    <s v="Urbana"/>
    <n v="1622393"/>
    <n v="171"/>
    <x v="0"/>
    <s v="Regular"/>
    <s v="Noite"/>
    <n v="2023036000085"/>
    <m/>
    <s v="LUANA CAMPOS NEVES"/>
    <d v="2006-04-09T00:00:00"/>
    <s v="Feminino"/>
    <s v="Sem Deficiência"/>
    <s v="LINCOLN NEVES NETO"/>
    <s v="SANDRA REGINA CAMPOS DINIZ"/>
    <x v="0"/>
    <s v="Parda"/>
  </r>
  <r>
    <n v="716501"/>
    <n v="7"/>
    <x v="75"/>
    <x v="75"/>
    <s v="CIEP CARLOS DRUMOND DE ANDRADE"/>
    <s v="Municipal"/>
    <s v="Urbana"/>
    <n v="1616692"/>
    <n v="171"/>
    <x v="0"/>
    <s v="Regular"/>
    <s v="Noite"/>
    <n v="2023066200244"/>
    <m/>
    <s v="AGUIDA VELHO DA SILVA"/>
    <d v="1957-11-05T00:00:00"/>
    <s v="Feminino"/>
    <s v="Sem Deficiência"/>
    <s v="FRANCISCO VENANCIO DE MOURA"/>
    <s v="ANTONIA VELHO DA SILVA"/>
    <x v="1"/>
    <s v="Branca"/>
  </r>
  <r>
    <n v="625018"/>
    <n v="6"/>
    <x v="55"/>
    <x v="55"/>
    <s v="EM COMANDANTE ARNALDO VARELLA"/>
    <s v="Municipal"/>
    <s v="Urbana"/>
    <n v="1602861"/>
    <n v="171"/>
    <x v="0"/>
    <s v="Regular"/>
    <s v="Noite"/>
    <n v="2022056101105"/>
    <m/>
    <s v="ELIEL CUSTODIO DA SILVA"/>
    <d v="1947-05-01T00:00:00"/>
    <s v="Masculino"/>
    <s v="Sem Deficiência"/>
    <s v="ANTONIO CUSTODIO DA SILVA"/>
    <s v="MARIA PAIXÃO DA SILVA"/>
    <x v="0"/>
    <s v="Preta"/>
  </r>
  <r>
    <n v="817502"/>
    <n v="8"/>
    <x v="48"/>
    <x v="48"/>
    <s v="CIEP PROFESSORA CÉLIA MARTINS MENNA BARRETO"/>
    <s v="Municipal"/>
    <s v="Urbana"/>
    <n v="1598780"/>
    <n v="171"/>
    <x v="0"/>
    <s v="Regular"/>
    <s v="Noite"/>
    <n v="2008071202752"/>
    <m/>
    <s v="LUCAS LUIZ OLIVEIRA DA SILVA"/>
    <d v="2002-07-08T00:00:00"/>
    <s v="Masculino"/>
    <s v=" Deficiência intelectual"/>
    <s v="ANDRÉ LUIZ FERREIRA DA SILVA"/>
    <s v="LILIANE CRISTINA DE AZEVEDO OLIVEIRA"/>
    <x v="1"/>
    <s v="Branca"/>
  </r>
  <r>
    <n v="817502"/>
    <n v="8"/>
    <x v="48"/>
    <x v="48"/>
    <s v="CIEP PROFESSORA CÉLIA MARTINS MENNA BARRETO"/>
    <s v="Municipal"/>
    <s v="Urbana"/>
    <n v="1598780"/>
    <n v="171"/>
    <x v="0"/>
    <s v="Regular"/>
    <s v="Noite"/>
    <n v="2012071150360"/>
    <m/>
    <s v="VITÓRIA GABRIELE DAMASIO RODRIGUES"/>
    <d v="2005-11-29T00:00:00"/>
    <s v="Feminino"/>
    <s v="Sem Deficiência"/>
    <s v="JOSUÉ RODRIGUES"/>
    <s v="CINTIA DAMASIO"/>
    <x v="1"/>
    <s v="Branca"/>
  </r>
  <r>
    <n v="817503"/>
    <n v="8"/>
    <x v="31"/>
    <x v="31"/>
    <s v="CIEP PADRE PAULO CORRÊA DE SÁ"/>
    <s v="Municipal"/>
    <s v="Urbana"/>
    <n v="1619911"/>
    <n v="171"/>
    <x v="0"/>
    <s v="Regular"/>
    <s v="Noite"/>
    <n v="2020082500091"/>
    <m/>
    <s v="MARTINHO PEREIRA FERREIRA"/>
    <d v="1962-11-12T00:00:00"/>
    <s v="Masculino"/>
    <s v="Sem Deficiência"/>
    <s v="LUCIANO TEODORO FERREIRA"/>
    <s v="ERNESTINA PEREIRA FERREIRA"/>
    <x v="2"/>
    <s v="Preta"/>
  </r>
  <r>
    <n v="1026029"/>
    <n v="10"/>
    <x v="53"/>
    <x v="53"/>
    <s v="EM PROFESSOR ARI MARQUES PONTES"/>
    <s v="Municipal"/>
    <s v="Urbana"/>
    <n v="1611215"/>
    <n v="171"/>
    <x v="0"/>
    <s v="Regular"/>
    <s v="Noite"/>
    <n v="2008103350069"/>
    <m/>
    <s v="GABRIEL DA SILVA DIAS"/>
    <d v="2001-03-13T00:00:00"/>
    <s v="Masculino"/>
    <s v="Sem Deficiência"/>
    <s v="ROMILDO DA SILVA DIAS"/>
    <s v="LUCIANA APARECIDA DA SILVA"/>
    <x v="1"/>
    <s v="Pard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07106204405"/>
    <m/>
    <s v="DENISE DE OLIVEIRA SANTOS"/>
    <d v="1963-10-22T00:00:00"/>
    <s v="Feminino"/>
    <s v="Sem Deficiência"/>
    <s v="WALTER DE OLIVEIRA"/>
    <s v="MARIA DA CONCEIÇÃO COSTA"/>
    <x v="0"/>
    <s v="Branca"/>
  </r>
  <r>
    <n v="817075"/>
    <n v="8"/>
    <x v="29"/>
    <x v="29"/>
    <s v="EM GENERAL TASSO FRAGOSO"/>
    <s v="Municipal"/>
    <s v="Urbana"/>
    <n v="1605904"/>
    <n v="171"/>
    <x v="0"/>
    <s v="Regular"/>
    <s v="Noite"/>
    <n v="2006076905569"/>
    <m/>
    <s v="NEUZALINA MELLO DA SILVA"/>
    <d v="1972-09-09T00:00:00"/>
    <s v="Feminino"/>
    <s v="Sem Deficiência"/>
    <s v="JORGE MELLO DA SILVA"/>
    <s v="Sem Informação"/>
    <x v="0"/>
    <s v="Parda"/>
  </r>
  <r>
    <n v="410012"/>
    <n v="4"/>
    <x v="27"/>
    <x v="27"/>
    <s v="EM CLOTILDE GUIMARÃES"/>
    <s v="Municipal"/>
    <s v="Urbana"/>
    <n v="1604415"/>
    <n v="274"/>
    <x v="0"/>
    <s v="Regular"/>
    <s v="Noite"/>
    <n v="2014028550099"/>
    <m/>
    <s v="MARIA ZULENE MELO"/>
    <d v="1962-08-15T00:00:00"/>
    <s v="Feminino"/>
    <s v="Sem Deficiência"/>
    <s v="FRANCISCO DAS CHAGAS MELO"/>
    <s v="MARIA IRIMAR MELO"/>
    <x v="0"/>
    <s v="Branca"/>
  </r>
  <r>
    <n v="1026008"/>
    <n v="10"/>
    <x v="43"/>
    <x v="43"/>
    <s v="EM ENGENHEIRO GASTÃO RANGEL"/>
    <s v="Municipal"/>
    <s v="Urbana"/>
    <n v="1613008"/>
    <n v="171"/>
    <x v="0"/>
    <s v="Regular"/>
    <s v="Noite"/>
    <n v="2009102450319"/>
    <m/>
    <s v="JOÃO CARDOSO DOS SANTOS"/>
    <d v="1964-03-10T00:00:00"/>
    <s v="Masculino"/>
    <s v="Sem Deficiência"/>
    <s v="MANOEL CARDOSO DOS SANTOS"/>
    <s v="LUIZA ANSELMO DA SILVA"/>
    <x v="1"/>
    <s v="Branca"/>
  </r>
  <r>
    <n v="918201"/>
    <n v="9"/>
    <x v="23"/>
    <x v="23"/>
    <s v="CIEP ENGENHEIRO WAGNER GASPAR EMERY"/>
    <s v="Municipal"/>
    <s v="Urbana"/>
    <n v="1614209"/>
    <n v="171"/>
    <x v="0"/>
    <s v="Regular"/>
    <s v="Noite"/>
    <n v="2007092405972"/>
    <m/>
    <s v="ANA PAULA SANTIAGO ELIAS"/>
    <d v="1976-05-10T00:00:00"/>
    <s v="Feminino"/>
    <s v="Sem Deficiência"/>
    <s v="PAULO SERGIO SANTIAGO ELIAS"/>
    <s v="JUSSARA DO NASCIMENTO REIS"/>
    <x v="0"/>
    <s v="Preta"/>
  </r>
  <r>
    <n v="205003"/>
    <n v="2"/>
    <x v="51"/>
    <x v="51"/>
    <s v="EM DOUTOR CÍCERO PENNA"/>
    <s v="Municipal"/>
    <s v="Urbana"/>
    <n v="1623054"/>
    <n v="173"/>
    <x v="0"/>
    <s v="Regular"/>
    <s v="Noite"/>
    <n v="2023007800648"/>
    <m/>
    <s v="ALCIDIA GULBER"/>
    <d v="1956-03-05T00:00:00"/>
    <s v="Feminino"/>
    <s v="Sem Deficiência"/>
    <s v="MONOEL CONCEIÇAO DOS SANTOS"/>
    <s v="CAPITULINA SOARES DOS SANTOS"/>
    <x v="0"/>
    <s v="Preta"/>
  </r>
  <r>
    <n v="313051"/>
    <n v="3"/>
    <x v="60"/>
    <x v="60"/>
    <s v="EM ALAGOAS"/>
    <s v="Municipal"/>
    <s v="Urbana"/>
    <n v="1618848"/>
    <n v="172"/>
    <x v="0"/>
    <s v="Regular"/>
    <s v="Noite"/>
    <n v="2019026500273"/>
    <m/>
    <s v="GENECI DA SILVA"/>
    <d v="1960-03-20T00:00:00"/>
    <s v="Feminino"/>
    <s v="Sem Deficiência"/>
    <s v="ORMINDO ANTONIO DA SILVA"/>
    <s v="FRANCISCA CONSTANTINO"/>
    <x v="0"/>
    <s v="Parda"/>
  </r>
  <r>
    <n v="1019013"/>
    <n v="10"/>
    <x v="39"/>
    <x v="39"/>
    <s v="EM BENTO DO AMARAL COUTINHO"/>
    <s v="Municipal"/>
    <s v="Urbana"/>
    <n v="1612833"/>
    <n v="172"/>
    <x v="0"/>
    <s v="Regular"/>
    <s v="Noite"/>
    <n v="2023095350712"/>
    <m/>
    <s v="MARIA DE FÁTIMA GOMES"/>
    <d v="1959-05-05T00:00:00"/>
    <s v="Feminino"/>
    <s v="Sem Deficiência"/>
    <s v="ANNA THOMAZIA GOMES"/>
    <s v="RAYMUNDO NONATO GOMES"/>
    <x v="0"/>
    <s v="Preta"/>
  </r>
  <r>
    <n v="209003"/>
    <n v="2"/>
    <x v="74"/>
    <x v="74"/>
    <s v="EM FRANCISCO DE CASTRO"/>
    <s v="Municipal"/>
    <s v="Urbana"/>
    <n v="1616216"/>
    <n v="171"/>
    <x v="0"/>
    <s v="Regular"/>
    <s v="Tarde"/>
    <n v="2012060702382"/>
    <m/>
    <s v="CLAYTON CRUZ DE OLIVEIRA"/>
    <d v="2005-08-14T00:00:00"/>
    <s v="Masculino"/>
    <s v=" Deficiência intelectual"/>
    <s v="JONAS DE OLIVEIRA"/>
    <s v="DANUZIA CRUZ DA SILVA"/>
    <x v="0"/>
    <s v="Branca"/>
  </r>
  <r>
    <n v="514009"/>
    <n v="5"/>
    <x v="108"/>
    <x v="108"/>
    <s v="EM MATO GROSSO"/>
    <s v="Municipal"/>
    <s v="Urbana"/>
    <n v="1609889"/>
    <n v="171"/>
    <x v="0"/>
    <s v="Regular"/>
    <s v="Manhã"/>
    <n v="2007040902576"/>
    <m/>
    <s v="STEPHANY MONTEIRO DOCK VIEIRA"/>
    <d v="2000-07-11T00:00:00"/>
    <s v="Feminino"/>
    <s v=" Deficiência intelectual"/>
    <s v="LUIZ CARLOS DOCK VIEIRA"/>
    <s v="EVELIN DOS SANTOS MONTEIRO"/>
    <x v="0"/>
    <s v="Branca"/>
  </r>
  <r>
    <n v="1120502"/>
    <n v="11"/>
    <x v="3"/>
    <x v="3"/>
    <s v="CIEP JOÃO MANGABEIRA"/>
    <s v="Municipal"/>
    <s v="Urbana"/>
    <n v="1604964"/>
    <n v="171"/>
    <x v="0"/>
    <s v="Regular"/>
    <s v="Noite"/>
    <n v="2005039301967"/>
    <m/>
    <s v="MARIA JOSÉ ALVES LACERDA"/>
    <d v="1970-03-18T00:00:00"/>
    <s v="Feminino"/>
    <s v="Sem Deficiência"/>
    <s v="ANTONIO ALVES DA COSTA"/>
    <s v="MARIA ALVES DA COSTA"/>
    <x v="0"/>
    <s v="Branca"/>
  </r>
  <r>
    <n v="205003"/>
    <n v="2"/>
    <x v="51"/>
    <x v="51"/>
    <s v="EM DOUTOR CÍCERO PENNA"/>
    <s v="Municipal"/>
    <s v="Urbana"/>
    <n v="1623055"/>
    <n v="174"/>
    <x v="0"/>
    <s v="Regular"/>
    <s v="Noite"/>
    <n v="2012007801398"/>
    <m/>
    <s v="GLORIA ONORINA DA COSTA GONÇALVES"/>
    <d v="1949-01-30T00:00:00"/>
    <s v="Feminino"/>
    <s v="Sem Deficiência"/>
    <s v="VALDEMAR AUGUSTO DA COSTA"/>
    <s v="MARIA FELIPE DA COSTA"/>
    <x v="0"/>
    <s v="Preta"/>
  </r>
  <r>
    <n v="716070"/>
    <n v="7"/>
    <x v="12"/>
    <x v="12"/>
    <s v="EM PROFESSORA MARIA THEREZINHA DE CARVALHO MACHADO"/>
    <s v="Municipal"/>
    <s v="Urbana"/>
    <n v="1621677"/>
    <n v="172"/>
    <x v="0"/>
    <s v="Regular"/>
    <s v="Tarde"/>
    <n v="2002047400087"/>
    <m/>
    <s v="CAROLINE VIEIRA DA SILVA HENDERSON"/>
    <d v="1983-08-23T00:00:00"/>
    <s v="Feminino"/>
    <s v=" Deficiência intelectual"/>
    <s v="JELSON LAERCIO DE CARVALHO HENDERSON"/>
    <s v="ANGELA VIEIRA DA SILVA HENDERSON"/>
    <x v="0"/>
    <s v="Não declarada"/>
  </r>
  <r>
    <n v="209003"/>
    <n v="2"/>
    <x v="74"/>
    <x v="74"/>
    <s v="EM FRANCISCO DE CASTRO"/>
    <s v="Municipal"/>
    <s v="Urbana"/>
    <n v="1616217"/>
    <n v="172"/>
    <x v="0"/>
    <s v="Regular"/>
    <s v="Tarde"/>
    <n v="2023042300109"/>
    <m/>
    <s v="GUSTAVO FERNANDES ELIAS DE ABREU"/>
    <d v="2002-11-08T00:00:00"/>
    <s v="Masculino"/>
    <s v=" Deficiência intelectual"/>
    <s v="AILTON ELIAS DE ABREU"/>
    <s v="LUCIELMA FERNANDES DE ABREU"/>
    <x v="0"/>
    <s v="Branca"/>
  </r>
  <r>
    <n v="208012"/>
    <n v="2"/>
    <x v="102"/>
    <x v="102"/>
    <s v="EM ORSINA DA FONSECA"/>
    <s v="Municipal"/>
    <s v="Urbana"/>
    <n v="1602497"/>
    <n v="171"/>
    <x v="0"/>
    <s v="Regular"/>
    <s v="Noite"/>
    <n v="2005012405346"/>
    <m/>
    <s v="LEANDRO DE OLIVEIRA"/>
    <d v="1984-10-05T00:00:00"/>
    <s v="Masculino"/>
    <s v="Sem Deficiência"/>
    <s v="GETÚLIO DE OLIVEIRA"/>
    <s v="ROSALINA GUILHERME DE OLIVEIRA"/>
    <x v="1"/>
    <s v="Preta"/>
  </r>
  <r>
    <n v="410021"/>
    <n v="4"/>
    <x v="44"/>
    <x v="44"/>
    <s v="EM BRASIL"/>
    <s v="Municipal"/>
    <s v="Urbana"/>
    <n v="1613561"/>
    <n v="171"/>
    <x v="0"/>
    <s v="Regular"/>
    <s v="Noite"/>
    <n v="2022029400377"/>
    <m/>
    <s v="ADRIANO DA SILVA DAMASCENO"/>
    <d v="2005-06-03T00:00:00"/>
    <s v="Masculino"/>
    <s v="Sem Deficiência"/>
    <s v="JORGE LUIS DAMASCENO SILVA"/>
    <s v="ELZI VENERANDA DA SILVA"/>
    <x v="0"/>
    <s v="Sem Informação"/>
  </r>
  <r>
    <n v="622007"/>
    <n v="6"/>
    <x v="13"/>
    <x v="13"/>
    <s v="EM ALEXANDRE FARAH"/>
    <s v="Municipal"/>
    <s v="Urbana"/>
    <n v="1599780"/>
    <n v="171"/>
    <x v="0"/>
    <s v="Regular"/>
    <s v="Noite"/>
    <n v="2023051800241"/>
    <m/>
    <s v="CARLOS LAURINDO DA CUNHA"/>
    <d v="1977-10-11T00:00:00"/>
    <s v="Masculino"/>
    <s v="Sem Deficiência"/>
    <s v="ALAIR LAURINDO"/>
    <s v="CARLOS ALBERTO VIEIRA DA CUNHA"/>
    <x v="0"/>
    <s v="Preta"/>
  </r>
  <r>
    <n v="313002"/>
    <n v="3"/>
    <x v="33"/>
    <x v="33"/>
    <s v="EM JOSÉ VERÍSSIMO"/>
    <s v="Municipal"/>
    <s v="Urbana"/>
    <n v="1618992"/>
    <n v="171"/>
    <x v="0"/>
    <s v="Regular"/>
    <s v="Manhã"/>
    <n v="2016017900332"/>
    <m/>
    <s v="VALDILENE CHAVES DE OLIVEIRA"/>
    <d v="1982-10-05T00:00:00"/>
    <s v="Feminino"/>
    <s v="Sem Deficiência"/>
    <s v="TERTO JOAQUIM DE OLIVEIRA"/>
    <s v="EDITE FRANCISCA CHAVES"/>
    <x v="0"/>
    <s v="Branca"/>
  </r>
  <r>
    <n v="431003"/>
    <n v="4"/>
    <x v="10"/>
    <x v="10"/>
    <s v="EM MIGUEL GUSTAVO"/>
    <s v="Municipal"/>
    <s v="Urbana"/>
    <n v="1618614"/>
    <n v="171"/>
    <x v="0"/>
    <s v="Regular"/>
    <s v="Noite"/>
    <n v="2007043102554"/>
    <m/>
    <s v="THAINÁ ROSA OLIVEIRA DE SIQUEIRA"/>
    <d v="1995-09-24T00:00:00"/>
    <s v="Feminino"/>
    <s v=" Deficiência intelectual"/>
    <s v="CARLOS AUGUSTO OLIVEIRA DE SIQUEIRA"/>
    <s v="ANA MARIA DE OLIVEIRA COELHO "/>
    <x v="2"/>
    <s v="Branca"/>
  </r>
  <r>
    <n v="209003"/>
    <n v="2"/>
    <x v="74"/>
    <x v="74"/>
    <s v="EM FRANCISCO DE CASTRO"/>
    <s v="Municipal"/>
    <s v="Urbana"/>
    <n v="1616216"/>
    <n v="171"/>
    <x v="0"/>
    <s v="Regular"/>
    <s v="Tarde"/>
    <n v="2006011900139"/>
    <m/>
    <s v="SAYANE PAIVA DE MACENA"/>
    <d v="2000-12-26T00:00:00"/>
    <s v="Feminino"/>
    <s v=" Deficiência intelectual"/>
    <s v="JOSÉ MANUEL DE MACENA"/>
    <s v="SEVERINA TRANQUILINO DE PAIVA"/>
    <x v="0"/>
    <s v="Branca"/>
  </r>
  <r>
    <n v="430701"/>
    <n v="4"/>
    <x v="19"/>
    <x v="19"/>
    <s v="CENTRO DE EDUCAÇÃO DE JOVENS E ADULTOS CEJA - MARÉ"/>
    <s v="Municipal"/>
    <s v="Urbana"/>
    <n v="1616766"/>
    <n v="273"/>
    <x v="0"/>
    <s v="Regular"/>
    <s v="Noite"/>
    <n v="2021143600012"/>
    <m/>
    <s v="INÁCIA PEREIRA XAVIER"/>
    <d v="1972-04-14T00:00:00"/>
    <s v="Feminino"/>
    <s v="Sem Deficiência"/>
    <s v="APOLÔNIO FRANCISCO XAVIER"/>
    <s v="LUZIA PEREIRA XAVIER"/>
    <x v="0"/>
    <s v="Parda"/>
  </r>
  <r>
    <n v="208501"/>
    <n v="2"/>
    <x v="78"/>
    <x v="78"/>
    <s v="CIEP SAMUEL WAINER"/>
    <s v="Municipal"/>
    <s v="Urbana"/>
    <n v="1609307"/>
    <n v="171"/>
    <x v="0"/>
    <s v="Regular"/>
    <s v="Noite"/>
    <n v="2017126301969"/>
    <m/>
    <s v="ROSEMERE MARQUES DA SILVA"/>
    <d v="1966-06-06T00:00:00"/>
    <s v="Feminino"/>
    <s v="Sem Deficiência"/>
    <s v="JOÃO MARQUES DA SILVA"/>
    <s v="MARLI ALVES"/>
    <x v="1"/>
    <s v="Preta"/>
  </r>
  <r>
    <n v="622007"/>
    <n v="6"/>
    <x v="13"/>
    <x v="13"/>
    <s v="EM ALEXANDRE FARAH"/>
    <s v="Municipal"/>
    <s v="Urbana"/>
    <n v="1599780"/>
    <n v="171"/>
    <x v="0"/>
    <s v="Regular"/>
    <s v="Noite"/>
    <n v="2023051800305"/>
    <m/>
    <s v="ANDRÉ SANTOS DOS REIS DE SOUZA"/>
    <d v="1978-05-01T00:00:00"/>
    <s v="Masculino"/>
    <s v="Sem Deficiência"/>
    <s v="LUIZA SANTOS DOS REIS"/>
    <s v="ALVARO PEREIRA DE SOUZA"/>
    <x v="0"/>
    <s v="Parda"/>
  </r>
  <r>
    <n v="515001"/>
    <n v="5"/>
    <x v="68"/>
    <x v="68"/>
    <s v="EM PARÁ"/>
    <s v="Municipal"/>
    <s v="Urbana"/>
    <n v="1607310"/>
    <n v="171"/>
    <x v="0"/>
    <s v="Regular"/>
    <s v="Noite"/>
    <n v="2014044680091"/>
    <m/>
    <s v="FLAVIO VIEIRA ARAUJO DE ALCANTARA"/>
    <d v="1969-05-29T00:00:00"/>
    <s v="Masculino"/>
    <s v="Sem Deficiência"/>
    <s v="HONORATO ARAUJO DE ALCÂNTARA"/>
    <s v="MARIA JOSÉ VIEIRA"/>
    <x v="0"/>
    <s v="Parda"/>
  </r>
  <r>
    <n v="102007"/>
    <n v="1"/>
    <x v="47"/>
    <x v="47"/>
    <s v="EM ORLANDO VILLAS BOAS"/>
    <s v="Municipal"/>
    <s v="Urbana"/>
    <n v="1600131"/>
    <n v="173"/>
    <x v="0"/>
    <s v="Regular"/>
    <s v="Noite"/>
    <n v="2011017904116"/>
    <m/>
    <s v="ANDERSON SOARES DE SOUZA PONTES"/>
    <d v="1988-01-20T00:00:00"/>
    <s v="Masculino"/>
    <s v="Sem Deficiência"/>
    <s v="JOÃO SOARES PONTES"/>
    <s v="MIRIAM AMARO DE SOUSA"/>
    <x v="0"/>
    <s v="Parda"/>
  </r>
  <r>
    <n v="313024"/>
    <n v="3"/>
    <x v="100"/>
    <x v="100"/>
    <s v="EM ACRE"/>
    <s v="Municipal"/>
    <s v="Urbana"/>
    <n v="1604856"/>
    <n v="171"/>
    <x v="0"/>
    <s v="Regular"/>
    <s v="Tarde"/>
    <n v="2011029350196"/>
    <m/>
    <s v="MATEUS SANTOS DE SOUZA"/>
    <d v="2006-04-14T00:00:00"/>
    <s v="Masculino"/>
    <s v=" Deficiência intelectual"/>
    <s v="MARCIO CESAR DE SOUZA"/>
    <s v="GISELE SANTOS DA LUZ"/>
    <x v="1"/>
    <s v="Preta"/>
  </r>
  <r>
    <n v="431003"/>
    <n v="4"/>
    <x v="10"/>
    <x v="10"/>
    <s v="EM MIGUEL GUSTAVO"/>
    <s v="Municipal"/>
    <s v="Urbana"/>
    <n v="1618614"/>
    <n v="171"/>
    <x v="0"/>
    <s v="Regular"/>
    <s v="Noite"/>
    <n v="2010044550364"/>
    <m/>
    <s v="CAIANE MOURA CRISPIM"/>
    <d v="2005-04-16T00:00:00"/>
    <s v="Feminino"/>
    <s v=" Deficiência intelectual"/>
    <s v="THIAGO DA SILVA CRISPIM"/>
    <s v="MONIQUE ALVES DE MOURA"/>
    <x v="2"/>
    <s v="Branca"/>
  </r>
  <r>
    <n v="1019210"/>
    <n v="10"/>
    <x v="45"/>
    <x v="45"/>
    <s v="CIEP ALBERTO PASQUALINE"/>
    <s v="Municipal"/>
    <s v="Urbana"/>
    <n v="1599999"/>
    <n v="171"/>
    <x v="0"/>
    <s v="Regular"/>
    <s v="Noite"/>
    <n v="2012053900786"/>
    <m/>
    <s v="CAUAN PEREIRA SLEMAN EBRAIM"/>
    <d v="2005-09-15T00:00:00"/>
    <s v="Masculino"/>
    <s v="Sem Deficiência"/>
    <s v="JAMIL SLEMAN EBRAIM"/>
    <s v="KELLY DO NASCIMENTO PEREIRA"/>
    <x v="0"/>
    <s v="Parda"/>
  </r>
  <r>
    <n v="204501"/>
    <n v="2"/>
    <x v="79"/>
    <x v="79"/>
    <s v="CIEP PRESIDENTE TANCREDO NEVES"/>
    <s v="Municipal"/>
    <s v="Urbana"/>
    <n v="1611258"/>
    <n v="171"/>
    <x v="0"/>
    <s v="Regular"/>
    <s v="Noite"/>
    <n v="2007108400414"/>
    <m/>
    <s v="RICARDO TEIXEIRA TOBIAS"/>
    <d v="2004-11-26T00:00:00"/>
    <s v="Masculino"/>
    <s v="Sem Deficiência"/>
    <s v="MONICA TEIXEIRA DE LIMA"/>
    <s v="NILTON DE JESUS TOBIAS"/>
    <x v="1"/>
    <s v="Sem Informação"/>
  </r>
  <r>
    <n v="817075"/>
    <n v="8"/>
    <x v="29"/>
    <x v="29"/>
    <s v="EM GENERAL TASSO FRAGOSO"/>
    <s v="Municipal"/>
    <s v="Urbana"/>
    <n v="1605904"/>
    <n v="171"/>
    <x v="0"/>
    <s v="Regular"/>
    <s v="Noite"/>
    <n v="2022076900216"/>
    <m/>
    <s v="LUANA ESTRELLA SARMENTO CAMPOS"/>
    <d v="1991-02-22T00:00:00"/>
    <s v="Feminino"/>
    <s v="Sem Deficiência"/>
    <s v="COSME CAMPOS"/>
    <s v="MARIA DE FÁTIMA SARMENTO CAMPOS"/>
    <x v="2"/>
    <s v="Parda"/>
  </r>
  <r>
    <n v="918201"/>
    <n v="9"/>
    <x v="23"/>
    <x v="23"/>
    <s v="CIEP ENGENHEIRO WAGNER GASPAR EMERY"/>
    <s v="Municipal"/>
    <s v="Urbana"/>
    <n v="1614209"/>
    <n v="171"/>
    <x v="0"/>
    <s v="Regular"/>
    <s v="Noite"/>
    <n v="2023092450996"/>
    <m/>
    <s v="MARIA ESTER DA SILVA"/>
    <d v="1961-02-20T00:00:00"/>
    <s v="Feminino"/>
    <s v="Sem Deficiência"/>
    <s v="VICENTE RODRIGUES DA SILVA"/>
    <s v="BEATRIZ MARIA DA CONCEIÇÃO"/>
    <x v="0"/>
    <s v="Parda"/>
  </r>
  <r>
    <n v="716054"/>
    <n v="7"/>
    <x v="35"/>
    <x v="35"/>
    <s v="EM PIO X"/>
    <s v="Municipal"/>
    <s v="Urbana"/>
    <n v="1612526"/>
    <n v="171"/>
    <x v="0"/>
    <s v="Regular"/>
    <s v="Noite"/>
    <n v="2022064200109"/>
    <m/>
    <s v="TÂNIA REGINA DO NASCIMENTO"/>
    <d v="1964-06-13T00:00:00"/>
    <s v="Feminino"/>
    <s v="Sem Deficiência"/>
    <s v="EDINÉIA SILVA DO NASCIMENTO"/>
    <s v="WALTER SOARES DO NASCIMENTO"/>
    <x v="0"/>
    <s v="Branca"/>
  </r>
  <r>
    <n v="1019207"/>
    <n v="10"/>
    <x v="88"/>
    <x v="88"/>
    <s v="CIEP DEPUTADO ULYSSES GUIMARÃES"/>
    <s v="Municipal"/>
    <s v="Urbana"/>
    <n v="1617911"/>
    <n v="172"/>
    <x v="0"/>
    <s v="Regular"/>
    <s v="Noite"/>
    <n v="2023100500616"/>
    <m/>
    <s v="MARIA DE LOURDES BARBOS DE LIMA"/>
    <d v="1957-11-10T00:00:00"/>
    <s v="Feminino"/>
    <s v="Sem Deficiência"/>
    <s v="AMARO JOÃO DE LIMA"/>
    <s v="MARIA BARBOSA DA SILVA"/>
    <x v="2"/>
    <s v="Branca"/>
  </r>
  <r>
    <n v="918510"/>
    <n v="9"/>
    <x v="69"/>
    <x v="69"/>
    <s v="CIEP ARMINDO MARCÍLIO DOUTEL DE ANDRADE"/>
    <s v="Municipal"/>
    <s v="Urbana"/>
    <n v="1621560"/>
    <n v="171"/>
    <x v="0"/>
    <s v="Regular"/>
    <s v="Noite"/>
    <n v="2020093400149"/>
    <m/>
    <s v="ELECY DE JESUS SANTOS"/>
    <d v="1975-11-13T00:00:00"/>
    <s v="Feminino"/>
    <s v="Sem Deficiência"/>
    <s v="FELICIANO JÚLIO DOS SANTOS"/>
    <s v="LUCILIA ALVES DE JESUS"/>
    <x v="0"/>
    <s v="Preta"/>
  </r>
  <r>
    <n v="204501"/>
    <n v="2"/>
    <x v="79"/>
    <x v="79"/>
    <s v="CIEP PRESIDENTE TANCREDO NEVES"/>
    <s v="Municipal"/>
    <s v="Urbana"/>
    <n v="1611258"/>
    <n v="171"/>
    <x v="0"/>
    <s v="Regular"/>
    <s v="Noite"/>
    <n v="2022007400099"/>
    <m/>
    <s v="MARIA NILCE MENDES DE MACÊDO "/>
    <d v="1966-03-20T00:00:00"/>
    <s v="Feminino"/>
    <s v="Sem Deficiência"/>
    <s v="MANOEL PEREIRA PINTO"/>
    <s v="FRANCELINA MENDES DE SOUZA "/>
    <x v="1"/>
    <s v="Parda"/>
  </r>
  <r>
    <n v="716211"/>
    <n v="7"/>
    <x v="32"/>
    <x v="32"/>
    <s v="CIEP COMPOSITOR DONGA"/>
    <s v="Municipal"/>
    <s v="Urbana"/>
    <n v="1619507"/>
    <n v="171"/>
    <x v="0"/>
    <s v="Regular"/>
    <s v="Noite"/>
    <n v="2021066700771"/>
    <m/>
    <s v="MARIA DAS DORES VITAL"/>
    <d v="1961-08-19T00:00:00"/>
    <s v="Feminino"/>
    <s v="Sem Deficiência"/>
    <s v="JOSÉ VITAL BENTO"/>
    <s v="ANA LOBO VITAL"/>
    <x v="0"/>
    <s v="Parda"/>
  </r>
  <r>
    <n v="208501"/>
    <n v="2"/>
    <x v="78"/>
    <x v="78"/>
    <s v="CIEP SAMUEL WAINER"/>
    <s v="Municipal"/>
    <s v="Urbana"/>
    <n v="1609307"/>
    <n v="171"/>
    <x v="0"/>
    <s v="Regular"/>
    <s v="Noite"/>
    <n v="2023013600191"/>
    <m/>
    <s v="MARCELA CRISTINA DA SILVA NETO"/>
    <d v="1983-04-09T00:00:00"/>
    <s v="Feminino"/>
    <s v="Sem Deficiência"/>
    <s v="ISIMAR DOS SANTOS NETO"/>
    <s v="LEDA BARBOSA DA SILVA NETO"/>
    <x v="0"/>
    <s v="Branca"/>
  </r>
  <r>
    <n v="411202"/>
    <n v="4"/>
    <x v="84"/>
    <x v="84"/>
    <s v="CIEP GREGÓRIO BEZERRA"/>
    <s v="Municipal"/>
    <s v="Urbana"/>
    <n v="1608445"/>
    <n v="171"/>
    <x v="0"/>
    <s v="Regular"/>
    <s v="Noite"/>
    <n v="2023035800592"/>
    <m/>
    <s v="LUCAS BATISTA DE ARAUJO"/>
    <d v="1982-07-04T00:00:00"/>
    <s v="Masculino"/>
    <s v="Sem Deficiência"/>
    <s v="JOSÉ BATISTA DE ARAÚJO"/>
    <s v="JULIETA ANJOS DOS SANTOS"/>
    <x v="2"/>
    <s v="Parda"/>
  </r>
  <r>
    <n v="411202"/>
    <n v="4"/>
    <x v="84"/>
    <x v="84"/>
    <s v="CIEP GREGÓRIO BEZERRA"/>
    <s v="Municipal"/>
    <s v="Urbana"/>
    <n v="1608445"/>
    <n v="171"/>
    <x v="0"/>
    <s v="Regular"/>
    <s v="Noite"/>
    <n v="2023035800452"/>
    <m/>
    <s v="MARIA DA PENHA MESSIAS TELLES"/>
    <d v="1963-07-25T00:00:00"/>
    <s v="Feminino"/>
    <s v="Sem Deficiência"/>
    <s v="MILTON MESSIAS TELLES"/>
    <s v="ADÉLIA GOMES DA SILVA"/>
    <x v="2"/>
    <s v="Parda"/>
  </r>
  <r>
    <n v="102007"/>
    <n v="1"/>
    <x v="47"/>
    <x v="47"/>
    <s v="EM ORLANDO VILLAS BOAS"/>
    <s v="Municipal"/>
    <s v="Urbana"/>
    <n v="1600129"/>
    <n v="172"/>
    <x v="0"/>
    <s v="Regular"/>
    <s v="Noite"/>
    <n v="2023125400143"/>
    <m/>
    <s v="MARINEIDE SOUZA COSTA"/>
    <d v="1973-07-10T00:00:00"/>
    <s v="Feminino"/>
    <s v="Sem Deficiência"/>
    <s v="JOSÉ CONCEIÇÃO DA COSTA"/>
    <s v="NEUZA GOMES DE SOUZA"/>
    <x v="0"/>
    <s v="Parda"/>
  </r>
  <r>
    <n v="101501"/>
    <n v="1"/>
    <x v="46"/>
    <x v="46"/>
    <s v="CIEP HENFIL"/>
    <s v="Municipal"/>
    <s v="Urbana"/>
    <n v="1613099"/>
    <n v="171"/>
    <x v="0"/>
    <s v="Regular"/>
    <s v="Noite"/>
    <n v="2020001150043"/>
    <m/>
    <s v="LUIS CARLOS DA ROCHA"/>
    <d v="1970-06-26T00:00:00"/>
    <s v="Masculino"/>
    <s v="Sem Deficiência"/>
    <s v="SEVERINO CÂNDIDO DA ROCHA"/>
    <s v="SEVERINA XAVIER DA SILVA"/>
    <x v="0"/>
    <s v="Não declarada"/>
  </r>
  <r>
    <n v="208012"/>
    <n v="2"/>
    <x v="102"/>
    <x v="102"/>
    <s v="EM ORSINA DA FONSECA"/>
    <s v="Municipal"/>
    <s v="Urbana"/>
    <n v="1602497"/>
    <n v="171"/>
    <x v="0"/>
    <s v="Regular"/>
    <s v="Noite"/>
    <n v="2016014200097"/>
    <m/>
    <s v="CRISTOVÃO JORGE DA SILVA"/>
    <d v="1969-03-23T00:00:00"/>
    <s v="Masculino"/>
    <s v="Sem Deficiência"/>
    <s v="JOSUÉ JORGE DA SILVA"/>
    <s v="MARIA JOSÉ JORGE DA SILVA"/>
    <x v="1"/>
    <s v="Branca"/>
  </r>
  <r>
    <n v="833504"/>
    <n v="8"/>
    <x v="22"/>
    <x v="22"/>
    <s v="CIEP FRANCISCO SOLANO TRINDADE"/>
    <s v="Municipal"/>
    <s v="Urbana"/>
    <n v="1608713"/>
    <n v="171"/>
    <x v="0"/>
    <s v="Regular"/>
    <s v="Noite"/>
    <n v="2023083552471"/>
    <m/>
    <s v="FRANCISCO CLEUDIO PIRES"/>
    <d v="1962-01-13T00:00:00"/>
    <s v="Masculino"/>
    <s v="Sem Deficiência"/>
    <s v="LUIZ VIEIRA PIRES"/>
    <s v="ANTONIA PEREIRA PIRES"/>
    <x v="0"/>
    <s v="Pard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14067380174"/>
    <m/>
    <s v="FRANCISCO DAVI DE SOUZA"/>
    <d v="2000-10-24T00:00:00"/>
    <s v="Masculino"/>
    <s v=" Deficiência física"/>
    <s v="MANOEL DE SOUZA"/>
    <s v="MARIA EUSALIA MACIEL DE SOUZA"/>
    <x v="0"/>
    <s v="Branca"/>
  </r>
  <r>
    <n v="622006"/>
    <n v="6"/>
    <x v="38"/>
    <x v="38"/>
    <s v="EM ANTENOR NASCENTES"/>
    <s v="Municipal"/>
    <s v="Urbana"/>
    <n v="1615254"/>
    <n v="171"/>
    <x v="0"/>
    <s v="Regular"/>
    <s v="Noite"/>
    <n v="2007051706129"/>
    <m/>
    <s v="ROSIMERI DINIZ DE MORAIS"/>
    <d v="1969-11-05T00:00:00"/>
    <s v="Feminino"/>
    <s v=" Deficiência intelectual"/>
    <s v="HIGINO ADOLFO DE MORAIS"/>
    <s v="DALVA DA CONCEIÇÃO DINIZ"/>
    <x v="2"/>
    <s v="Parda"/>
  </r>
  <r>
    <n v="515020"/>
    <n v="5"/>
    <x v="86"/>
    <x v="86"/>
    <s v="EM WALDEMAR FALCÃO"/>
    <s v="Municipal"/>
    <s v="Urbana"/>
    <n v="1610967"/>
    <n v="171"/>
    <x v="0"/>
    <s v="Regular"/>
    <s v="Noite"/>
    <n v="2006053902148"/>
    <m/>
    <s v="THAÍS FERREIRA COELHO"/>
    <d v="1993-07-11T00:00:00"/>
    <s v="Feminino"/>
    <s v="Sem Deficiência"/>
    <s v="LEANDRO DE JESUS SANTOS"/>
    <s v="LUIZ FERNANDO FERREIRA COELHO"/>
    <x v="1"/>
    <s v="Não declarada"/>
  </r>
  <r>
    <n v="716501"/>
    <n v="7"/>
    <x v="75"/>
    <x v="75"/>
    <s v="CIEP CARLOS DRUMOND DE ANDRADE"/>
    <s v="Municipal"/>
    <s v="Urbana"/>
    <n v="1616692"/>
    <n v="171"/>
    <x v="0"/>
    <s v="Regular"/>
    <s v="Noite"/>
    <n v="2023066200201"/>
    <m/>
    <s v="LUIS GONÇALVES DE LIMA"/>
    <d v="1954-07-13T00:00:00"/>
    <s v="Masculino"/>
    <s v="Sem Deficiência"/>
    <s v="ANTONIA BARBOSA DAS NEVES"/>
    <s v="MANOEL GONÇALVES DE LIMA"/>
    <x v="0"/>
    <s v="Parda"/>
  </r>
  <r>
    <n v="514002"/>
    <n v="5"/>
    <x v="107"/>
    <x v="107"/>
    <s v="EM CECÍLIA MEIRELLES"/>
    <s v="Municipal"/>
    <s v="Urbana"/>
    <n v="1602681"/>
    <n v="171"/>
    <x v="0"/>
    <s v="Regular"/>
    <s v="Manhã"/>
    <n v="2009041003423"/>
    <m/>
    <s v="WILLIAM DOS SANTOS MORAES LUGO"/>
    <d v="1991-10-22T00:00:00"/>
    <s v="Masculino"/>
    <s v=" Deficiência auditiva"/>
    <s v="ALMIR BAIA LUGO"/>
    <s v="LENIRA DOS SANTOS MORAES LUGO"/>
    <x v="0"/>
    <s v="Branca"/>
  </r>
  <r>
    <n v="1019031"/>
    <n v="10"/>
    <x v="20"/>
    <x v="20"/>
    <s v="EM MARECHAL PEDRO CAVALCANTI"/>
    <s v="Municipal"/>
    <s v="Urbana"/>
    <n v="1609533"/>
    <n v="171"/>
    <x v="0"/>
    <s v="Regular"/>
    <s v="Noite"/>
    <n v="2023097100403"/>
    <m/>
    <s v="SEVERINO AMARO DA SILVA"/>
    <d v="1971-02-26T00:00:00"/>
    <s v="Masculino"/>
    <s v="Sem Deficiência"/>
    <s v="AMARO MIGUEL DA SILVA"/>
    <s v="MARIA DE LOURDES DA SILVA"/>
    <x v="1"/>
    <s v="Parda"/>
  </r>
  <r>
    <n v="515055"/>
    <n v="5"/>
    <x v="8"/>
    <x v="8"/>
    <s v="EM MINISTRO EDGARD ROMERO"/>
    <s v="Municipal"/>
    <s v="Urbana"/>
    <n v="1623697"/>
    <n v="171"/>
    <x v="0"/>
    <s v="Regular"/>
    <s v="Tarde"/>
    <n v="2004066201660"/>
    <m/>
    <s v="MARILEI CAMINHA SOARES"/>
    <d v="1959-12-22T00:00:00"/>
    <s v="Feminino"/>
    <s v="Sem Deficiência"/>
    <s v="EDSON CAMINHA SOARES"/>
    <s v="Sem Informação"/>
    <x v="0"/>
    <s v="Parda"/>
  </r>
  <r>
    <n v="205003"/>
    <n v="2"/>
    <x v="51"/>
    <x v="51"/>
    <s v="EM DOUTOR CÍCERO PENNA"/>
    <s v="Municipal"/>
    <s v="Urbana"/>
    <n v="1623055"/>
    <n v="174"/>
    <x v="0"/>
    <s v="Regular"/>
    <s v="Noite"/>
    <n v="2023007800494"/>
    <m/>
    <s v="IVONE MARIA DA PIEDADE INÁCIO"/>
    <d v="1987-11-20T00:00:00"/>
    <s v="Feminino"/>
    <s v="Sem Deficiência"/>
    <s v="NÃO DECLARADO"/>
    <s v="CAMILA DA PIEDADE INÁCIO"/>
    <x v="0"/>
    <s v="Preta"/>
  </r>
  <r>
    <n v="410012"/>
    <n v="4"/>
    <x v="27"/>
    <x v="27"/>
    <s v="EM CLOTILDE GUIMARÃES"/>
    <s v="Municipal"/>
    <s v="Urbana"/>
    <n v="1604413"/>
    <n v="272"/>
    <x v="0"/>
    <s v="Regular"/>
    <s v="Tarde"/>
    <n v="2023028500325"/>
    <m/>
    <s v="JUCELIA PINTO DA SILVA"/>
    <d v="1978-09-29T00:00:00"/>
    <s v="Feminino"/>
    <s v="Sem Deficiência"/>
    <s v="GERALDO CARLOS DA SILVA"/>
    <s v="JUSSARA JOSÉ PINTO"/>
    <x v="0"/>
    <s v="Branca"/>
  </r>
  <r>
    <n v="622022"/>
    <n v="6"/>
    <x v="40"/>
    <x v="40"/>
    <s v="EM ROSE KLABIN"/>
    <s v="Municipal"/>
    <s v="Urbana"/>
    <n v="1615794"/>
    <n v="171"/>
    <x v="0"/>
    <s v="Regular"/>
    <s v="Noite"/>
    <n v="2000053109279"/>
    <m/>
    <s v="ANGELICA APARECIDA DA SILVA"/>
    <d v="1988-01-05T00:00:00"/>
    <s v="Feminino"/>
    <s v=" Deficiência intelectual"/>
    <s v="GERALDO DE ASSIS DA SILVA"/>
    <s v="ANGELA MARIA MARQUES DA CRUZ SILVA"/>
    <x v="1"/>
    <s v="Parda"/>
  </r>
  <r>
    <n v="622006"/>
    <n v="6"/>
    <x v="38"/>
    <x v="38"/>
    <s v="EM ANTENOR NASCENTES"/>
    <s v="Municipal"/>
    <s v="Urbana"/>
    <n v="1615254"/>
    <n v="171"/>
    <x v="0"/>
    <s v="Regular"/>
    <s v="Noite"/>
    <n v="2021051700169"/>
    <m/>
    <s v="MARIA DA CONCEIÇÃO DIAS"/>
    <d v="1956-03-08T00:00:00"/>
    <s v="Feminino"/>
    <s v="Sem Deficiência"/>
    <s v="CARMEM DA SILVA"/>
    <s v="SEBASTIÃO DIAS THEODORO"/>
    <x v="2"/>
    <s v="Preta"/>
  </r>
  <r>
    <n v="313002"/>
    <n v="3"/>
    <x v="33"/>
    <x v="33"/>
    <s v="EM JOSÉ VERÍSSIMO"/>
    <s v="Municipal"/>
    <s v="Urbana"/>
    <n v="1618992"/>
    <n v="171"/>
    <x v="0"/>
    <s v="Regular"/>
    <s v="Manhã"/>
    <n v="2012022200944"/>
    <m/>
    <s v="LEANDRO DE ASSIS DOS SANTOS"/>
    <d v="2008-03-15T00:00:00"/>
    <s v="Masculino"/>
    <s v="Sem Deficiência"/>
    <s v="ROBSON WANDERLEI DOS SANTOS"/>
    <s v="CARLA FIGUEIRA DE ASSIS"/>
    <x v="0"/>
    <s v="Parda"/>
  </r>
  <r>
    <n v="410015"/>
    <n v="4"/>
    <x v="92"/>
    <x v="92"/>
    <s v="EM CLÓVIS BEVILÁQUA"/>
    <s v="Municipal"/>
    <s v="Urbana"/>
    <n v="1611005"/>
    <n v="171"/>
    <x v="0"/>
    <s v="Regular"/>
    <s v="Noite"/>
    <n v="2023028800078"/>
    <m/>
    <s v="LUCINEIA JOAQUIM DA SILVA"/>
    <d v="1970-10-11T00:00:00"/>
    <s v="Feminino"/>
    <s v="Sem Deficiência"/>
    <s v="ROSEMIRO JOAQUIM DA SILVA"/>
    <s v="INACIA DA SILVA CONCEIÇÃO"/>
    <x v="2"/>
    <s v="Parda"/>
  </r>
  <r>
    <n v="313051"/>
    <n v="3"/>
    <x v="60"/>
    <x v="60"/>
    <s v="EM ALAGOAS"/>
    <s v="Municipal"/>
    <s v="Urbana"/>
    <n v="1618845"/>
    <n v="171"/>
    <x v="0"/>
    <s v="Regular"/>
    <s v="Noite"/>
    <n v="2007088250536"/>
    <m/>
    <s v="JOSE HILTON DA SILVA JUNIOR"/>
    <d v="2001-09-20T00:00:00"/>
    <s v="Masculino"/>
    <s v="Sem Deficiência"/>
    <s v="JOSE HILTON DA SILVA"/>
    <s v="GILTANIA MORAIS DA SILVA"/>
    <x v="0"/>
    <s v="Parda"/>
  </r>
  <r>
    <n v="313029"/>
    <n v="3"/>
    <x v="89"/>
    <x v="89"/>
    <s v="EM THOMAS MANN"/>
    <s v="Municipal"/>
    <s v="Urbana"/>
    <n v="1615662"/>
    <n v="171"/>
    <x v="0"/>
    <s v="Regular"/>
    <s v="Noite"/>
    <n v="2012027080220"/>
    <m/>
    <s v="NARCISO MENDES DE SOUSA LIMA"/>
    <d v="2006-11-17T00:00:00"/>
    <s v="Masculino"/>
    <s v=" Deficiência intelectual"/>
    <s v="TARCISIO DE SOUSA LIMA  "/>
    <s v="DANIELE MENDES"/>
    <x v="0"/>
    <s v="Preta"/>
  </r>
  <r>
    <n v="1202701"/>
    <n v="12"/>
    <x v="91"/>
    <x v="91"/>
    <s v="CREJA - CENTRO MUNICIPAL DE REFERÊNCIA DE EDUCAÇÃO DE JOVENS E ADULTOS"/>
    <s v="Municipal"/>
    <s v="Urbana"/>
    <n v="1614118"/>
    <n v="271"/>
    <x v="0"/>
    <s v="Regular"/>
    <s v="Manhã"/>
    <n v="2023126300941"/>
    <m/>
    <s v="LAUDECÍ MEDEIROS DE MELO"/>
    <d v="1962-04-21T00:00:00"/>
    <s v="Feminino"/>
    <s v="Sem Deficiência"/>
    <s v="FRANCISCO MEDEIROS DE MELO"/>
    <s v="MARIA JÚLIA DE MEDEIROS"/>
    <x v="1"/>
    <s v="Branca"/>
  </r>
  <r>
    <n v="410015"/>
    <n v="4"/>
    <x v="92"/>
    <x v="92"/>
    <s v="EM CLÓVIS BEVILÁQUA"/>
    <s v="Municipal"/>
    <s v="Urbana"/>
    <n v="1611005"/>
    <n v="171"/>
    <x v="0"/>
    <s v="Regular"/>
    <s v="Noite"/>
    <n v="2023028850750"/>
    <m/>
    <s v="PAULO RICARDO OLIVEIRA DA SILVA DOS SANTOS"/>
    <d v="1998-03-07T00:00:00"/>
    <s v="Masculino"/>
    <s v="Sem Deficiência"/>
    <s v="EDSON PAZ DOS SANTOS"/>
    <s v="CLAUDIA DE OLIVEIRA DA SILVA"/>
    <x v="0"/>
    <s v="Não declarada"/>
  </r>
  <r>
    <n v="716049"/>
    <n v="7"/>
    <x v="62"/>
    <x v="62"/>
    <s v="EM RENATO LEITE"/>
    <s v="Municipal"/>
    <s v="Urbana"/>
    <n v="1623875"/>
    <n v="171"/>
    <x v="0"/>
    <s v="Regular"/>
    <s v="Noite"/>
    <n v="2007060702769"/>
    <m/>
    <s v="NEUZA ANTONIO"/>
    <d v="1954-11-08T00:00:00"/>
    <s v="Feminino"/>
    <s v="Sem Deficiência"/>
    <s v="JOÃO ANTONIO"/>
    <s v="SEBASTIANA RITA ANTONIO"/>
    <x v="0"/>
    <s v="Preta"/>
  </r>
  <r>
    <n v="514001"/>
    <n v="5"/>
    <x v="14"/>
    <x v="14"/>
    <s v="EM DESEMBARGADOR MONTENEGRO"/>
    <s v="Municipal"/>
    <s v="Urbana"/>
    <n v="1605216"/>
    <n v="171"/>
    <x v="0"/>
    <s v="Regular"/>
    <s v="Noite"/>
    <n v="2023040900206"/>
    <m/>
    <s v="ANTONIA IVONETE MESQUITA RODRIGUES"/>
    <d v="1980-08-07T00:00:00"/>
    <s v="Feminino"/>
    <s v="Sem Deficiência"/>
    <s v="BENEDITO MIRANDA RODRIGUES"/>
    <s v="MARIA DO SOCORRO MESQUITA RODRIGUES"/>
    <x v="2"/>
    <s v="Branca"/>
  </r>
  <r>
    <n v="205003"/>
    <n v="2"/>
    <x v="51"/>
    <x v="51"/>
    <s v="EM DOUTOR CÍCERO PENNA"/>
    <s v="Municipal"/>
    <s v="Urbana"/>
    <n v="1623052"/>
    <n v="171"/>
    <x v="0"/>
    <s v="Regular"/>
    <s v="Noite"/>
    <n v="2021007800471"/>
    <m/>
    <s v="MARIA VITORIA GOMES DO NASCIMENTO"/>
    <d v="1996-07-20T00:00:00"/>
    <s v="Feminino"/>
    <s v="Sem Deficiência"/>
    <s v="DIANO SILVA GOMES"/>
    <s v="SEVERINA MARIA DO NASCIMENTO GOMES "/>
    <x v="0"/>
    <s v="Parda"/>
  </r>
  <r>
    <n v="625701"/>
    <n v="6"/>
    <x v="101"/>
    <x v="101"/>
    <s v="CENTRO DE EDUCAÇÃO DE JOVENS E ADULTOS CEJA - ACARI"/>
    <s v="Municipal"/>
    <s v="Urbana"/>
    <n v="1608507"/>
    <n v="271"/>
    <x v="0"/>
    <s v="Regular"/>
    <s v="Manhã"/>
    <n v="2010055000051"/>
    <m/>
    <s v="ALEXSA CECÍLIA CALIXTO VASCONCELOS"/>
    <d v="2005-06-15T00:00:00"/>
    <s v="Feminino"/>
    <s v="Sem Deficiência"/>
    <s v="MARCIO CALIXTO DA SILVA"/>
    <s v="ELIZABETH DA SILVA VASCONCELOS"/>
    <x v="1"/>
    <s v="Parda"/>
  </r>
  <r>
    <n v="227004"/>
    <n v="2"/>
    <x v="77"/>
    <x v="77"/>
    <s v="EM RINALDO DE LAMARE"/>
    <s v="Municipal"/>
    <s v="Urbana"/>
    <n v="1599198"/>
    <n v="172"/>
    <x v="0"/>
    <s v="Regular"/>
    <s v="Noite"/>
    <n v="2022126402788"/>
    <m/>
    <s v="VANUSA FARIAS DE MELO FRANÇA"/>
    <d v="1976-09-17T00:00:00"/>
    <s v="Feminino"/>
    <s v="Sem Deficiência"/>
    <s v="ADÃO FARIAS MELO"/>
    <s v="ANTONIA ALVES DE MELO"/>
    <x v="0"/>
    <s v="Parda"/>
  </r>
  <r>
    <n v="410018"/>
    <n v="4"/>
    <x v="87"/>
    <x v="87"/>
    <s v="EM BERLIM"/>
    <s v="Municipal"/>
    <s v="Urbana"/>
    <n v="1613811"/>
    <n v="171"/>
    <x v="0"/>
    <s v="Regular"/>
    <s v="Noite"/>
    <n v="2021029100405"/>
    <m/>
    <s v="PEDRO ALVES DOS SANTOS"/>
    <d v="1960-08-04T00:00:00"/>
    <s v="Masculino"/>
    <s v="Sem Deficiência"/>
    <s v="BENTO ALVES DOS SANTOS"/>
    <s v="RITA MARIA DOS SANTOS"/>
    <x v="0"/>
    <s v="Sem Informação"/>
  </r>
  <r>
    <n v="312022"/>
    <n v="3"/>
    <x v="61"/>
    <x v="61"/>
    <s v="EM RUBENS BERARDO"/>
    <s v="Municipal"/>
    <s v="Urbana"/>
    <n v="1616254"/>
    <n v="171"/>
    <x v="0"/>
    <s v="Regular"/>
    <s v="Noite"/>
    <n v="2014019280165"/>
    <m/>
    <s v="ARIEL LEANDRO DE ALBUQUERQUE"/>
    <d v="2006-08-30T00:00:00"/>
    <s v="Masculino"/>
    <s v="Sem Deficiência"/>
    <s v="MANOEL ALVES DE ALBUQUERQUE"/>
    <s v="CLÁUDIA MARIA LEANDRO BENVINDO"/>
    <x v="0"/>
    <s v="Parda"/>
  </r>
  <r>
    <n v="410012"/>
    <n v="4"/>
    <x v="27"/>
    <x v="27"/>
    <s v="EM CLOTILDE GUIMARÃES"/>
    <s v="Municipal"/>
    <s v="Urbana"/>
    <n v="1604418"/>
    <n v="276"/>
    <x v="0"/>
    <s v="Regular"/>
    <s v="Noite"/>
    <n v="2023028550454"/>
    <m/>
    <s v="RILDETE BARBOSA DE SOUSA"/>
    <d v="1982-12-01T00:00:00"/>
    <s v="Feminino"/>
    <s v="Sem Deficiência"/>
    <s v="BALBINO BARBOSA"/>
    <s v="MARIA DO CARMO PEREIRA DE SOUSA"/>
    <x v="0"/>
    <s v="Parda"/>
  </r>
  <r>
    <n v="313051"/>
    <n v="3"/>
    <x v="60"/>
    <x v="60"/>
    <s v="EM ALAGOAS"/>
    <s v="Municipal"/>
    <s v="Urbana"/>
    <n v="1618848"/>
    <n v="172"/>
    <x v="0"/>
    <s v="Regular"/>
    <s v="Noite"/>
    <n v="2002026502891"/>
    <m/>
    <s v="NABIA SILVA DA FONSECA"/>
    <d v="1981-05-11T00:00:00"/>
    <s v="Feminino"/>
    <s v="Sem Deficiência"/>
    <s v="JOSÉ BORGES DA FONSECA"/>
    <s v="MARIA CÉLIA PEREIRA DA SILVA"/>
    <x v="1"/>
    <s v="Preta"/>
  </r>
  <r>
    <n v="716501"/>
    <n v="7"/>
    <x v="75"/>
    <x v="75"/>
    <s v="CIEP CARLOS DRUMOND DE ANDRADE"/>
    <s v="Municipal"/>
    <s v="Urbana"/>
    <n v="1616692"/>
    <n v="171"/>
    <x v="0"/>
    <s v="Regular"/>
    <s v="Noite"/>
    <n v="2020066200088"/>
    <m/>
    <s v="ANDRÉ DE OLIVEIRA"/>
    <d v="1980-01-01T00:00:00"/>
    <s v="Masculino"/>
    <s v="Sem Deficiência"/>
    <s v="CREUZA MARIA DA CONCEIÇÃO"/>
    <s v="VALMIR DE OLIVEIRA"/>
    <x v="2"/>
    <s v="Parda"/>
  </r>
  <r>
    <n v="515052"/>
    <n v="5"/>
    <x v="81"/>
    <x v="81"/>
    <s v="EM AZEVEDO JUNIOR"/>
    <s v="Municipal"/>
    <s v="Urbana"/>
    <n v="1614949"/>
    <n v="171"/>
    <x v="0"/>
    <s v="Regular"/>
    <s v="Noite"/>
    <n v="2022049700309"/>
    <m/>
    <s v="JOSIEL FRANCISCO DA SILVA"/>
    <d v="1970-08-30T00:00:00"/>
    <s v="Masculino"/>
    <s v="Sem Deficiência"/>
    <s v="MANOEL DIONÍSIO DA SILVA"/>
    <s v="JOSEFA FRANCISCA DA SILVA"/>
    <x v="0"/>
    <s v="Preta"/>
  </r>
  <r>
    <n v="817502"/>
    <n v="8"/>
    <x v="48"/>
    <x v="48"/>
    <s v="CIEP PROFESSORA CÉLIA MARTINS MENNA BARRETO"/>
    <s v="Municipal"/>
    <s v="Urbana"/>
    <n v="1598780"/>
    <n v="171"/>
    <x v="0"/>
    <s v="Regular"/>
    <s v="Noite"/>
    <n v="2010082450126"/>
    <m/>
    <s v="MARCELO COSTA DOS SANTOS"/>
    <d v="2005-11-24T00:00:00"/>
    <s v="Masculino"/>
    <s v="Sem Deficiência"/>
    <s v="ALMIR CARDOSO DOS SANTOS"/>
    <s v="MARIA DE LOURDES COSTA E SILVA"/>
    <x v="1"/>
    <s v="Pret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08065801950"/>
    <m/>
    <s v="JOÃO PEDRO DE SANTANA GOMES"/>
    <d v="2001-02-11T00:00:00"/>
    <s v="Masculino"/>
    <s v=" Deficiência intelectual"/>
    <s v="FERNADO ALVES GOMES"/>
    <s v="ANDRESSA HELENA BATISTA DE SANTANA"/>
    <x v="2"/>
    <s v="Preta"/>
  </r>
  <r>
    <n v="716049"/>
    <n v="7"/>
    <x v="62"/>
    <x v="62"/>
    <s v="EM RENATO LEITE"/>
    <s v="Municipal"/>
    <s v="Urbana"/>
    <n v="1623875"/>
    <n v="171"/>
    <x v="0"/>
    <s v="Regular"/>
    <s v="Noite"/>
    <n v="2002077904351"/>
    <m/>
    <s v="EDNA LÚCIA FERREIRA BARROS"/>
    <d v="1973-06-26T00:00:00"/>
    <s v="Feminino"/>
    <s v="Sem Deficiência"/>
    <s v="JOSÉ FERREIRA BARROS"/>
    <s v="MARIA DE FRANÇA SOARES"/>
    <x v="0"/>
    <s v="Parda"/>
  </r>
  <r>
    <n v="430701"/>
    <n v="4"/>
    <x v="19"/>
    <x v="19"/>
    <s v="CENTRO DE EDUCAÇÃO DE JOVENS E ADULTOS CEJA - MARÉ"/>
    <s v="Municipal"/>
    <s v="Urbana"/>
    <n v="1616766"/>
    <n v="273"/>
    <x v="0"/>
    <s v="Regular"/>
    <s v="Noite"/>
    <n v="2023143600531"/>
    <m/>
    <s v="LUIZA HELENA DE OLIVEIRA BERNARDES "/>
    <d v="1962-07-16T00:00:00"/>
    <s v="Feminino"/>
    <s v="Sem Deficiência"/>
    <s v="MANUEL FRANCISCO DE OLIVEIRA"/>
    <s v="FRANCISACA EPIFANIO DE OLIVEIRA"/>
    <x v="1"/>
    <s v="Parda"/>
  </r>
  <r>
    <n v="817064"/>
    <n v="8"/>
    <x v="7"/>
    <x v="7"/>
    <s v="EM MARIETA DA CUNHA DA SILVA"/>
    <s v="Municipal"/>
    <s v="Urbana"/>
    <n v="1610179"/>
    <n v="171"/>
    <x v="0"/>
    <s v="Regular"/>
    <s v="Noite"/>
    <n v="2008132402276"/>
    <m/>
    <s v="CARLOS DANIEL MIRANDA DA SILVA"/>
    <d v="2005-06-17T00:00:00"/>
    <s v="Masculino"/>
    <s v="Sem Deficiência"/>
    <s v="CLEFERSON ALVES DA SILVA"/>
    <s v="SUZANA FERREIRA MIRANDA"/>
    <x v="1"/>
    <s v="Parda"/>
  </r>
  <r>
    <n v="312022"/>
    <n v="3"/>
    <x v="61"/>
    <x v="61"/>
    <s v="EM RUBENS BERARDO"/>
    <s v="Municipal"/>
    <s v="Urbana"/>
    <n v="1616255"/>
    <n v="172"/>
    <x v="0"/>
    <s v="Regular"/>
    <s v="Noite"/>
    <n v="2022019250488"/>
    <m/>
    <s v="LUCIANA DOS SANTOS SILVA"/>
    <d v="1975-02-02T00:00:00"/>
    <s v="Feminino"/>
    <s v="Sem Deficiência"/>
    <s v="MARIA DA CONCEIÇÃO DOS SANTOS FILHA"/>
    <s v="DAVI RICARDO DOS SANTOS"/>
    <x v="0"/>
    <s v="Branca"/>
  </r>
  <r>
    <n v="204501"/>
    <n v="2"/>
    <x v="79"/>
    <x v="79"/>
    <s v="CIEP PRESIDENTE TANCREDO NEVES"/>
    <s v="Municipal"/>
    <s v="Urbana"/>
    <n v="1611258"/>
    <n v="171"/>
    <x v="0"/>
    <s v="Regular"/>
    <s v="Noite"/>
    <n v="2017007400637"/>
    <m/>
    <s v="JAIR MOZER DA SILVA"/>
    <d v="1984-12-06T00:00:00"/>
    <s v="Masculino"/>
    <s v="Sem Deficiência"/>
    <s v="JORGE CRISTIANO DA SILVA"/>
    <s v="RUTE CANDIDA DA SILVA"/>
    <x v="2"/>
    <s v="Sem Informação"/>
  </r>
  <r>
    <n v="313046"/>
    <n v="3"/>
    <x v="96"/>
    <x v="96"/>
    <s v="EM REPÚBLICA DE EL SALVADOR"/>
    <s v="Municipal"/>
    <s v="Urbana"/>
    <n v="1599915"/>
    <n v="171"/>
    <x v="0"/>
    <s v="Regular"/>
    <s v="Noite"/>
    <n v="2023026000147"/>
    <m/>
    <s v="JOSÉ DA SILVA BARBOSA"/>
    <d v="1965-12-30T00:00:00"/>
    <s v="Masculino"/>
    <s v="Sem Deficiência"/>
    <s v="NAIR FRANCISCA DA SILVA"/>
    <s v="JOÃO BERTO BARBOSA"/>
    <x v="2"/>
    <s v="Parda"/>
  </r>
  <r>
    <n v="716203"/>
    <n v="7"/>
    <x v="26"/>
    <x v="26"/>
    <s v="CIEP PROFESSOR LAURO DE OLIVEIRA LIMA"/>
    <s v="Municipal"/>
    <s v="Urbana"/>
    <n v="1619782"/>
    <n v="174"/>
    <x v="0"/>
    <s v="Regular"/>
    <s v="Noite"/>
    <n v="2012059380032"/>
    <m/>
    <s v="RIVALDA PAULINO DOS SANTOS"/>
    <d v="1982-08-05T00:00:00"/>
    <s v="Feminino"/>
    <s v="Sem Deficiência"/>
    <s v="MANOEL PAULINO DOS SANTOS"/>
    <s v="MARIA DAS NEVES RIBEIRO DA SILVA"/>
    <x v="0"/>
    <s v="Parda"/>
  </r>
  <r>
    <n v="313035"/>
    <n v="3"/>
    <x v="49"/>
    <x v="49"/>
    <s v="EM EDGARD SUSSEKIND DE MENDONÇA"/>
    <s v="Municipal"/>
    <s v="Urbana"/>
    <n v="1612285"/>
    <n v="171"/>
    <x v="0"/>
    <s v="Regular"/>
    <s v="Noite"/>
    <n v="2022024950425"/>
    <m/>
    <s v="MARLI DOS SANTOS"/>
    <d v="1964-01-14T00:00:00"/>
    <s v="Feminino"/>
    <s v="Sem Deficiência"/>
    <s v="JUSTINA ALEXANDRE DOS SANTOS"/>
    <s v="MANOEL DOMINGOS DOS SANTOS"/>
    <x v="0"/>
    <s v="Preta"/>
  </r>
  <r>
    <n v="716203"/>
    <n v="7"/>
    <x v="26"/>
    <x v="26"/>
    <s v="CIEP PROFESSOR LAURO DE OLIVEIRA LIMA"/>
    <s v="Municipal"/>
    <s v="Urbana"/>
    <n v="1619779"/>
    <n v="171"/>
    <x v="0"/>
    <s v="Regular"/>
    <s v="Noite"/>
    <n v="2021065901200"/>
    <m/>
    <s v="WALTER SEVERINO DA SILVA"/>
    <d v="2000-01-18T00:00:00"/>
    <s v="Masculino"/>
    <s v="Sem Deficiência"/>
    <s v="MARIA SEBASTIÃO DA SILVA"/>
    <s v="ADAUTO SEVERINO DA SILVA"/>
    <x v="0"/>
    <s v="Parda"/>
  </r>
  <r>
    <n v="431018"/>
    <n v="4"/>
    <x v="85"/>
    <x v="85"/>
    <s v="EM REPÚBLICA DO LÍBANO"/>
    <s v="Municipal"/>
    <s v="Urbana"/>
    <n v="1619087"/>
    <n v="171"/>
    <x v="0"/>
    <s v="Regular"/>
    <s v="Noite"/>
    <n v="2023034600123"/>
    <m/>
    <s v="ANA FLÁVIA PIMENTA DE SOUZA"/>
    <d v="1979-06-09T00:00:00"/>
    <s v="Feminino"/>
    <s v="Sem Deficiência"/>
    <s v="MARIA APARECIDA DE SOUZA"/>
    <s v="LUIZ CARLOS PIMENTA DE SOUZA"/>
    <x v="0"/>
    <s v="Preta"/>
  </r>
  <r>
    <n v="918041"/>
    <n v="9"/>
    <x v="59"/>
    <x v="59"/>
    <s v="EM ANTONIA VARGAS CUQUEJO"/>
    <s v="Municipal"/>
    <s v="Urbana"/>
    <n v="1610785"/>
    <n v="171"/>
    <x v="0"/>
    <s v="Regular"/>
    <s v="Noite"/>
    <n v="2000084508752"/>
    <m/>
    <s v="PATRICIA OLIVEIRA SOARES"/>
    <d v="1986-04-03T00:00:00"/>
    <s v="Feminino"/>
    <s v="Sem Deficiência"/>
    <s v="PAULO CÉSAR CORREA SOARES"/>
    <s v="MARIA LÚCIA DA SILVA OLIVEIRA"/>
    <x v="0"/>
    <s v="Preta"/>
  </r>
  <r>
    <n v="102505"/>
    <n v="1"/>
    <x v="30"/>
    <x v="30"/>
    <s v="CIEP JOSÉ PEDRO VARELA"/>
    <s v="Municipal"/>
    <s v="Urbana"/>
    <n v="1613578"/>
    <n v="171"/>
    <x v="0"/>
    <s v="Regular"/>
    <s v="Noite"/>
    <n v="2023002400358"/>
    <m/>
    <s v="FRANCISCO ADAERTO DA SILVA"/>
    <d v="1969-10-19T00:00:00"/>
    <s v="Masculino"/>
    <s v="Sem Deficiência"/>
    <s v="PAULO CRISITTOMO SILVEIRA"/>
    <s v="RAIMUNDA NONATA DA SILVA"/>
    <x v="1"/>
    <s v="Branca"/>
  </r>
  <r>
    <n v="204012"/>
    <n v="2"/>
    <x v="65"/>
    <x v="65"/>
    <s v="EM MÉXICO"/>
    <s v="Municipal"/>
    <s v="Urbana"/>
    <n v="1613275"/>
    <n v="171"/>
    <x v="0"/>
    <s v="Regular"/>
    <s v="Noite"/>
    <n v="2023006500446"/>
    <m/>
    <s v="OBERDAN FERREIRA SILVA"/>
    <d v="1969-09-25T00:00:00"/>
    <s v="Masculino"/>
    <s v="Sem Deficiência"/>
    <s v="GIVALDO SILVA"/>
    <s v="MARIA DE JESUS FERREIRA"/>
    <x v="1"/>
    <s v="Sem Informação"/>
  </r>
  <r>
    <n v="431026"/>
    <n v="4"/>
    <x v="25"/>
    <x v="25"/>
    <s v="EM HERBERT MOSES"/>
    <s v="Municipal"/>
    <s v="Urbana"/>
    <n v="1602451"/>
    <n v="171"/>
    <x v="0"/>
    <s v="Regular"/>
    <s v="Noite"/>
    <n v="2004036003550"/>
    <m/>
    <s v="DANIEL SOARES TOMÁS"/>
    <d v="1973-06-13T00:00:00"/>
    <s v="Masculino"/>
    <s v="Sem Deficiência"/>
    <s v="JOEL AMARO TOMÁS"/>
    <s v="MARIA JOSÉ SOARES"/>
    <x v="0"/>
    <s v="Branca"/>
  </r>
  <r>
    <n v="410015"/>
    <n v="4"/>
    <x v="92"/>
    <x v="92"/>
    <s v="EM CLÓVIS BEVILÁQUA"/>
    <s v="Municipal"/>
    <s v="Urbana"/>
    <n v="1611005"/>
    <n v="171"/>
    <x v="0"/>
    <s v="Regular"/>
    <s v="Noite"/>
    <n v="2022028800444"/>
    <m/>
    <s v="UBIRAJARA DOS SANTOS"/>
    <d v="1987-05-20T00:00:00"/>
    <s v="Masculino"/>
    <s v="Sem Deficiência"/>
    <s v="MARIA DOS SANTOS"/>
    <s v="JOÃO DOS SANTOS"/>
    <x v="0"/>
    <s v="Preta"/>
  </r>
  <r>
    <n v="817064"/>
    <n v="8"/>
    <x v="7"/>
    <x v="7"/>
    <s v="EM MARIETA DA CUNHA DA SILVA"/>
    <s v="Municipal"/>
    <s v="Urbana"/>
    <n v="1610179"/>
    <n v="171"/>
    <x v="0"/>
    <s v="Regular"/>
    <s v="Noite"/>
    <n v="2002082901844"/>
    <m/>
    <s v="GILDA ALVES DA SILVA"/>
    <d v="1963-09-11T00:00:00"/>
    <s v="Feminino"/>
    <s v="Sem Deficiência"/>
    <s v="LOURIVAL TIAGO DA SILVA"/>
    <s v="FRANCISCA ALVES DA SILVA"/>
    <x v="1"/>
    <s v="Preta"/>
  </r>
  <r>
    <n v="1019207"/>
    <n v="10"/>
    <x v="88"/>
    <x v="88"/>
    <s v="CIEP DEPUTADO ULYSSES GUIMARÃES"/>
    <s v="Municipal"/>
    <s v="Urbana"/>
    <n v="1617911"/>
    <n v="172"/>
    <x v="0"/>
    <s v="Regular"/>
    <s v="Noite"/>
    <n v="2005046503481"/>
    <m/>
    <s v="MARIA BETANIA DA SILVA"/>
    <d v="1982-10-25T00:00:00"/>
    <s v="Feminino"/>
    <s v="Sem Deficiência"/>
    <s v="MANOEL ANTONIO DA SILVA"/>
    <s v="MARIA DE LOURDES DA SILVA"/>
    <x v="0"/>
    <s v="Parda"/>
  </r>
  <r>
    <n v="625018"/>
    <n v="6"/>
    <x v="55"/>
    <x v="55"/>
    <s v="EM COMANDANTE ARNALDO VARELLA"/>
    <s v="Municipal"/>
    <s v="Urbana"/>
    <n v="1602861"/>
    <n v="171"/>
    <x v="0"/>
    <s v="Regular"/>
    <s v="Noite"/>
    <n v="2023056100026"/>
    <m/>
    <s v="ZULEIDE CALIXTO DE ALCANTARA"/>
    <d v="1978-06-06T00:00:00"/>
    <s v="Feminino"/>
    <s v="Sem Deficiência"/>
    <s v="PEDRO EDSON DE ALCANTARA"/>
    <s v="BERENICE CALIXTO DA SILVA"/>
    <x v="0"/>
    <s v="Parda"/>
  </r>
  <r>
    <n v="410018"/>
    <n v="4"/>
    <x v="87"/>
    <x v="87"/>
    <s v="EM BERLIM"/>
    <s v="Municipal"/>
    <s v="Urbana"/>
    <n v="1613811"/>
    <n v="171"/>
    <x v="0"/>
    <s v="Regular"/>
    <s v="Noite"/>
    <n v="2022029100306"/>
    <m/>
    <s v="LUZIA MARIA DO NASCIMENTO FIRMINO"/>
    <d v="1961-05-20T00:00:00"/>
    <s v="Feminino"/>
    <s v="Sem Deficiência"/>
    <s v="GENARIO SAMUEL DO NASCIMENTO"/>
    <s v="MARINA MARIA DO NASCIMENTO "/>
    <x v="0"/>
    <s v="Preta"/>
  </r>
  <r>
    <n v="716501"/>
    <n v="7"/>
    <x v="75"/>
    <x v="75"/>
    <s v="CIEP CARLOS DRUMOND DE ANDRADE"/>
    <s v="Municipal"/>
    <s v="Urbana"/>
    <n v="1616693"/>
    <n v="172"/>
    <x v="0"/>
    <s v="Regular"/>
    <s v="Noite"/>
    <n v="2019066500347"/>
    <m/>
    <s v="CRISTINA GOMES DE OLIVEIRA "/>
    <d v="1996-04-15T00:00:00"/>
    <s v="Feminino"/>
    <s v="Sem Deficiência"/>
    <s v="JOSÉ NUNES DE OLIVEIRA "/>
    <s v="OSVALDINA G DE OLIVEIRA  "/>
    <x v="1"/>
    <s v="Branca"/>
  </r>
  <r>
    <n v="1019047"/>
    <n v="10"/>
    <x v="50"/>
    <x v="50"/>
    <s v="EM JOAQUIM DA SILVA GOMES"/>
    <s v="Municipal"/>
    <s v="Urbana"/>
    <n v="1598927"/>
    <n v="172"/>
    <x v="0"/>
    <s v="Regular"/>
    <s v="Noite"/>
    <n v="2004100701755"/>
    <m/>
    <s v="MARCELA ROSA DA SILVA PEREIRA"/>
    <d v="1983-11-03T00:00:00"/>
    <s v="Feminino"/>
    <s v="Sem Deficiência"/>
    <s v="VIVALDO ALVES PEREIRA"/>
    <s v="MARILZA ROSA DA SILVA PEREIRA"/>
    <x v="2"/>
    <s v="Branca"/>
  </r>
  <r>
    <n v="515030"/>
    <n v="5"/>
    <x v="90"/>
    <x v="90"/>
    <s v="EM IRINEU MARINHO"/>
    <s v="Municipal"/>
    <s v="Urbana"/>
    <n v="1601761"/>
    <n v="171"/>
    <x v="0"/>
    <s v="Regular"/>
    <s v="Noite"/>
    <n v="2011047503772"/>
    <m/>
    <s v="DILZA RODRIGUES"/>
    <d v="1958-05-05T00:00:00"/>
    <s v="Feminino"/>
    <s v="Sem Deficiência"/>
    <s v="CLOVIS RODRIGUES"/>
    <s v="GILZA GOMES DE OLIVEIRA"/>
    <x v="1"/>
    <s v="Branca"/>
  </r>
  <r>
    <n v="716501"/>
    <n v="7"/>
    <x v="75"/>
    <x v="75"/>
    <s v="CIEP CARLOS DRUMOND DE ANDRADE"/>
    <s v="Municipal"/>
    <s v="Urbana"/>
    <n v="1616692"/>
    <n v="171"/>
    <x v="0"/>
    <s v="Regular"/>
    <s v="Noite"/>
    <n v="2015066550074"/>
    <m/>
    <s v="JOSE LUCAS DOS SANTOS SILVA"/>
    <d v="2008-06-17T00:00:00"/>
    <s v="Masculino"/>
    <s v="Sem Deficiência"/>
    <s v="JOSE NILTON DA SILVA"/>
    <s v="LINDINALVA ALVES DOS SANTOS"/>
    <x v="0"/>
    <s v="Parda"/>
  </r>
  <r>
    <n v="313024"/>
    <n v="3"/>
    <x v="100"/>
    <x v="100"/>
    <s v="EM ACRE"/>
    <s v="Municipal"/>
    <s v="Urbana"/>
    <n v="1604856"/>
    <n v="171"/>
    <x v="0"/>
    <s v="Regular"/>
    <s v="Tarde"/>
    <n v="2018026580163"/>
    <m/>
    <s v="JANAIRA GOULART DE FREITAS"/>
    <d v="1967-09-22T00:00:00"/>
    <s v="Feminino"/>
    <s v=" Deficiência intelectual"/>
    <s v="UBIRATAN FERNANDES FREITAS"/>
    <s v="ELFIRA DE SOUZA GOULART"/>
    <x v="1"/>
    <s v="Parda"/>
  </r>
  <r>
    <n v="205003"/>
    <n v="2"/>
    <x v="51"/>
    <x v="51"/>
    <s v="EM DOUTOR CÍCERO PENNA"/>
    <s v="Municipal"/>
    <s v="Urbana"/>
    <n v="1623054"/>
    <n v="173"/>
    <x v="0"/>
    <s v="Regular"/>
    <s v="Noite"/>
    <n v="2022007800186"/>
    <m/>
    <s v="JOSÉ AVANILDO DOS SANTOS"/>
    <d v="1977-08-21T00:00:00"/>
    <s v="Masculino"/>
    <s v="Sem Deficiência"/>
    <s v="SEVERINA MARIA DOS SABTOS"/>
    <s v="GENARIO HUNRIQUES DOS SANTOS"/>
    <x v="0"/>
    <s v="Branca"/>
  </r>
  <r>
    <n v="312002"/>
    <n v="3"/>
    <x v="58"/>
    <x v="58"/>
    <s v="EM ALCIDE DE GASPERI"/>
    <s v="Municipal"/>
    <s v="Urbana"/>
    <n v="1613402"/>
    <n v="171"/>
    <x v="0"/>
    <s v="Regular"/>
    <s v="Noite"/>
    <n v="2020017250166"/>
    <m/>
    <s v="IRENILDA RIBEIRO"/>
    <d v="1969-08-24T00:00:00"/>
    <s v="Feminino"/>
    <s v="Sem Deficiência"/>
    <s v="NATANAEL BRAZ RIBEIRO"/>
    <s v="SEVERINA MARIA DA CONCEIÇÃO"/>
    <x v="0"/>
    <s v="Branca"/>
  </r>
  <r>
    <n v="431502"/>
    <n v="4"/>
    <x v="11"/>
    <x v="11"/>
    <s v="CIEP GRACILIANO RAMOS"/>
    <s v="Municipal"/>
    <s v="Urbana"/>
    <n v="1622394"/>
    <n v="172"/>
    <x v="0"/>
    <s v="Regular"/>
    <s v="Noite"/>
    <n v="2004036001531"/>
    <m/>
    <s v="JOANA DARC LIMA DE ARAUJO"/>
    <d v="1982-10-27T00:00:00"/>
    <s v="Feminino"/>
    <s v="Sem Deficiência"/>
    <s v="JOÃO GUALBERTO DE ARAUJO"/>
    <s v="FLORIZA DE LIMA"/>
    <x v="1"/>
    <s v="Parda"/>
  </r>
  <r>
    <n v="833031"/>
    <n v="8"/>
    <x v="21"/>
    <x v="21"/>
    <s v="EM TASSO DA SILVEIRA"/>
    <s v="Municipal"/>
    <s v="Urbana"/>
    <n v="1605926"/>
    <n v="171"/>
    <x v="0"/>
    <s v="Regular"/>
    <s v="Noite"/>
    <n v="2012078550185"/>
    <m/>
    <s v="PEDRO HENRIQUE DA SILVA BRANDÃO"/>
    <d v="2007-12-24T00:00:00"/>
    <s v="Masculino"/>
    <s v="Sem Deficiência"/>
    <s v="LEANDRO BRANDÃO FIRMINO"/>
    <s v="DANIELA DA SILVA"/>
    <x v="0"/>
    <s v="Parda"/>
  </r>
  <r>
    <n v="205003"/>
    <n v="2"/>
    <x v="51"/>
    <x v="51"/>
    <s v="EM DOUTOR CÍCERO PENNA"/>
    <s v="Municipal"/>
    <s v="Urbana"/>
    <n v="1623054"/>
    <n v="173"/>
    <x v="0"/>
    <s v="Regular"/>
    <s v="Noite"/>
    <n v="2023007800397"/>
    <m/>
    <s v="SEBASTIANA SILVA SOARES"/>
    <d v="1968-01-21T00:00:00"/>
    <s v="Feminino"/>
    <s v="Sem Deficiência"/>
    <s v="JOAQUIM AUGUSTO SOARES"/>
    <s v="LEONÍDIA DA SILVA SOARES"/>
    <x v="0"/>
    <s v="Parda"/>
  </r>
  <r>
    <n v="312031"/>
    <n v="3"/>
    <x v="66"/>
    <x v="66"/>
    <s v="EM EURICO SALLES"/>
    <s v="Municipal"/>
    <s v="Urbana"/>
    <n v="1612131"/>
    <n v="171"/>
    <x v="0"/>
    <s v="Regular"/>
    <s v="Noite"/>
    <n v="2023020150546"/>
    <m/>
    <s v="AIDA DOS SANTOS DIAS DE SOUZA"/>
    <d v="1950-07-05T00:00:00"/>
    <s v="Feminino"/>
    <s v="Sem Deficiência"/>
    <s v="IVONILDE DOS SANTOS"/>
    <s v="CANDIDO DIAS"/>
    <x v="0"/>
    <s v="Parda"/>
  </r>
  <r>
    <n v="918027"/>
    <n v="9"/>
    <x v="106"/>
    <x v="106"/>
    <s v="EM RUBENS DE FARIAS NEVES"/>
    <s v="Municipal"/>
    <s v="Urbana"/>
    <n v="1599733"/>
    <n v="171"/>
    <x v="0"/>
    <s v="Regular"/>
    <s v="Noite"/>
    <n v="2023086750673"/>
    <m/>
    <s v="GILVANETE ARAUJO DE LIMA"/>
    <d v="1974-01-11T00:00:00"/>
    <s v="Feminino"/>
    <s v="Sem Deficiência"/>
    <s v="JOÃO FERREIRA DE LIMA"/>
    <s v="ANITA FILGUEIRA DE ARAUJO"/>
    <x v="0"/>
    <s v="Parda"/>
  </r>
  <r>
    <n v="313051"/>
    <n v="3"/>
    <x v="60"/>
    <x v="60"/>
    <s v="EM ALAGOAS"/>
    <s v="Municipal"/>
    <s v="Urbana"/>
    <n v="1618845"/>
    <n v="171"/>
    <x v="0"/>
    <s v="Regular"/>
    <s v="Noite"/>
    <n v="2003026504442"/>
    <m/>
    <s v="ROSELI GALDINO DA SILVA"/>
    <d v="1966-09-19T00:00:00"/>
    <s v="Feminino"/>
    <s v="Sem Deficiência"/>
    <s v="JOSÉ GALDINO DA SILVA"/>
    <s v="MARIA CORREIA DA SILVA"/>
    <x v="0"/>
    <s v="Branca"/>
  </r>
  <r>
    <n v="410012"/>
    <n v="4"/>
    <x v="27"/>
    <x v="27"/>
    <s v="EM CLOTILDE GUIMARÃES"/>
    <s v="Municipal"/>
    <s v="Urbana"/>
    <n v="1604415"/>
    <n v="274"/>
    <x v="0"/>
    <s v="Regular"/>
    <s v="Noite"/>
    <n v="2008082950429"/>
    <m/>
    <s v="ERICK EDUARDO MENDES DA SILVA LUCAS"/>
    <d v="2003-04-12T00:00:00"/>
    <s v="Masculino"/>
    <s v=" Deficiência física"/>
    <s v="RODRIGO EDUARDO LUCAS"/>
    <s v="LUCIANA CRISTINA MENDES DA SILVA"/>
    <x v="0"/>
    <s v="Parda"/>
  </r>
  <r>
    <n v="312031"/>
    <n v="3"/>
    <x v="66"/>
    <x v="66"/>
    <s v="EM EURICO SALLES"/>
    <s v="Municipal"/>
    <s v="Urbana"/>
    <n v="1612131"/>
    <n v="171"/>
    <x v="0"/>
    <s v="Regular"/>
    <s v="Noite"/>
    <n v="2012018403674"/>
    <m/>
    <s v="JOÃO VÍTOR SANTOS DA SILVA"/>
    <d v="2007-07-09T00:00:00"/>
    <s v="Masculino"/>
    <s v="Sem Deficiência"/>
    <s v="ROMÁRIO SANTOS DA SILVA"/>
    <s v="IONE DOS SANTOS"/>
    <x v="0"/>
    <s v="Parda"/>
  </r>
  <r>
    <n v="313046"/>
    <n v="3"/>
    <x v="96"/>
    <x v="96"/>
    <s v="EM REPÚBLICA DE EL SALVADOR"/>
    <s v="Municipal"/>
    <s v="Urbana"/>
    <n v="1599915"/>
    <n v="171"/>
    <x v="0"/>
    <s v="Regular"/>
    <s v="Noite"/>
    <n v="2005026300223"/>
    <m/>
    <s v="FABÍOLA LUCENA FRANCISCA"/>
    <d v="1999-11-23T00:00:00"/>
    <s v="Feminino"/>
    <s v="Sem Deficiência"/>
    <s v="WELLINGTON GOMES FRANCISCO"/>
    <s v="PAULA ROBERTA LUCENA DA SILVA"/>
    <x v="0"/>
    <s v="Parda"/>
  </r>
  <r>
    <n v="411202"/>
    <n v="4"/>
    <x v="84"/>
    <x v="84"/>
    <s v="CIEP GREGÓRIO BEZERRA"/>
    <s v="Municipal"/>
    <s v="Urbana"/>
    <n v="1608445"/>
    <n v="171"/>
    <x v="0"/>
    <s v="Regular"/>
    <s v="Noite"/>
    <n v="2023035800061"/>
    <m/>
    <s v="RAFAEL COSTA DE OLIVEIRA"/>
    <d v="1985-01-25T00:00:00"/>
    <s v="Masculino"/>
    <s v="Sem Deficiência"/>
    <s v="EDILBERTO DIAS DE OLIVEIRA"/>
    <s v="CLEUSA MARIA COSTA"/>
    <x v="2"/>
    <s v="Parda"/>
  </r>
  <r>
    <n v="716203"/>
    <n v="7"/>
    <x v="26"/>
    <x v="26"/>
    <s v="CIEP PROFESSOR LAURO DE OLIVEIRA LIMA"/>
    <s v="Municipal"/>
    <s v="Urbana"/>
    <n v="1619782"/>
    <n v="174"/>
    <x v="0"/>
    <s v="Regular"/>
    <s v="Noite"/>
    <n v="2009035802760"/>
    <m/>
    <s v="VIVIANE DA SILVA FRANÇA"/>
    <d v="2004-04-03T00:00:00"/>
    <s v="Feminino"/>
    <s v=" Deficiência intelectual"/>
    <s v="JOSÉ VIRGULINO DE FRANÇA"/>
    <s v="MARIA HOSANA TRANQUILINO DA SILVA"/>
    <x v="0"/>
    <s v="Branca"/>
  </r>
  <r>
    <n v="313035"/>
    <n v="3"/>
    <x v="49"/>
    <x v="49"/>
    <s v="EM EDGARD SUSSEKIND DE MENDONÇA"/>
    <s v="Municipal"/>
    <s v="Urbana"/>
    <n v="1612285"/>
    <n v="171"/>
    <x v="0"/>
    <s v="Regular"/>
    <s v="Noite"/>
    <n v="2023024900361"/>
    <m/>
    <s v="EDUARDO PEREIRA REIS"/>
    <d v="1983-06-22T00:00:00"/>
    <s v="Masculino"/>
    <s v="Sem Deficiência"/>
    <s v="ORCÍLIO PEREIRA REIS"/>
    <s v="MARIA DA CONCEIÇÃO DA SILVA REIS"/>
    <x v="1"/>
    <s v="Sem Informação"/>
  </r>
  <r>
    <n v="918505"/>
    <n v="9"/>
    <x v="9"/>
    <x v="9"/>
    <s v="CIEP ANITA MALFATTI"/>
    <s v="Municipal"/>
    <s v="Urbana"/>
    <n v="1615590"/>
    <n v="171"/>
    <x v="0"/>
    <s v="Regular"/>
    <s v="Noite"/>
    <n v="2007092903816"/>
    <m/>
    <s v="ROSIMAR ASSIS DA SILVA"/>
    <d v="1959-05-22T00:00:00"/>
    <s v="Feminino"/>
    <s v="Sem Deficiência"/>
    <s v="EUNICE DE ASSIS"/>
    <s v="Sem Informação"/>
    <x v="0"/>
    <s v="Parda"/>
  </r>
  <r>
    <n v="312501"/>
    <n v="3"/>
    <x v="42"/>
    <x v="42"/>
    <s v="CIEP PATRICE LUMUMBA"/>
    <s v="Municipal"/>
    <s v="Urbana"/>
    <n v="1616859"/>
    <n v="171"/>
    <x v="0"/>
    <s v="Regular"/>
    <s v="Noite"/>
    <n v="2008022103231"/>
    <m/>
    <s v="MARIA DA CONCEIÇÃO CHAVES"/>
    <d v="1971-02-08T00:00:00"/>
    <s v="Feminino"/>
    <s v="Sem Deficiência"/>
    <s v="MANSUETO MARTINS CHAVES"/>
    <s v="MARIA JOSÉ CHAVES"/>
    <x v="0"/>
    <s v="Parda"/>
  </r>
  <r>
    <n v="716205"/>
    <n v="7"/>
    <x v="76"/>
    <x v="76"/>
    <s v="CIEP RUBENS PAIVA"/>
    <s v="Municipal"/>
    <s v="Urbana"/>
    <n v="1613253"/>
    <n v="171"/>
    <x v="0"/>
    <s v="Regular"/>
    <s v="Noite"/>
    <n v="2023066151413"/>
    <m/>
    <s v="GABRIEL BEZERRA HORA"/>
    <d v="1949-04-05T00:00:00"/>
    <s v="Masculino"/>
    <s v="Sem Deficiência"/>
    <s v="ALZIRA FERREIRA LIMA"/>
    <s v="FRANCISCO BEZERRA HORA"/>
    <x v="0"/>
    <s v="Parda"/>
  </r>
  <r>
    <n v="625701"/>
    <n v="6"/>
    <x v="101"/>
    <x v="101"/>
    <s v="CENTRO DE EDUCAÇÃO DE JOVENS E ADULTOS CEJA - ACARI"/>
    <s v="Municipal"/>
    <s v="Urbana"/>
    <n v="1608509"/>
    <n v="272"/>
    <x v="0"/>
    <s v="Regular"/>
    <s v="Noite"/>
    <n v="2022157700659"/>
    <m/>
    <s v="JOSÉ CARLOS ANDRIETA DA SILVA"/>
    <d v="1961-10-07T00:00:00"/>
    <s v="Masculino"/>
    <s v="Sem Deficiência"/>
    <s v="JOSÉ GOMES DA SILVA"/>
    <s v="ALZERINA ANDRIETA DA SILVA"/>
    <x v="0"/>
    <s v="Não declarada"/>
  </r>
  <r>
    <n v="716054"/>
    <n v="7"/>
    <x v="35"/>
    <x v="35"/>
    <s v="EM PIO X"/>
    <s v="Municipal"/>
    <s v="Urbana"/>
    <n v="1612526"/>
    <n v="171"/>
    <x v="0"/>
    <s v="Regular"/>
    <s v="Noite"/>
    <n v="2022064200052"/>
    <m/>
    <s v="ROSANE SILVA SOUZA DOS ANJOS"/>
    <d v="1959-02-18T00:00:00"/>
    <s v="Feminino"/>
    <s v="Sem Deficiência"/>
    <s v="JORGINA SILVA SOUZA"/>
    <s v="REYNALDO DE ASSIS SOUZA "/>
    <x v="0"/>
    <s v="Branca"/>
  </r>
  <r>
    <n v="515052"/>
    <n v="5"/>
    <x v="81"/>
    <x v="81"/>
    <s v="EM AZEVEDO JUNIOR"/>
    <s v="Municipal"/>
    <s v="Urbana"/>
    <n v="1614949"/>
    <n v="171"/>
    <x v="0"/>
    <s v="Regular"/>
    <s v="Noite"/>
    <n v="2023049700536"/>
    <m/>
    <s v="ANTONIA VILANIR HONORATO DOS SANTOS"/>
    <d v="1978-05-08T00:00:00"/>
    <s v="Feminino"/>
    <s v="Sem Deficiência"/>
    <s v="ADAO TERTULINO DOS SANTOS"/>
    <s v="MARIA HONORATO DE SOUSA SANTOS"/>
    <x v="2"/>
    <s v="Parda"/>
  </r>
  <r>
    <n v="410501"/>
    <n v="4"/>
    <x v="64"/>
    <x v="64"/>
    <s v="CIEP JUSCELINO KUBITSCHEK"/>
    <s v="Municipal"/>
    <s v="Urbana"/>
    <n v="1614339"/>
    <n v="171"/>
    <x v="0"/>
    <s v="Regular"/>
    <s v="Noite"/>
    <n v="2023030000083"/>
    <m/>
    <s v="EDMILSON GUEDES BASTOS"/>
    <d v="1966-12-23T00:00:00"/>
    <s v="Masculino"/>
    <s v="Sem Deficiência"/>
    <s v="ANOTONIO CARLOS BASTOS"/>
    <s v="MARIA DA PENHA GUEDES"/>
    <x v="0"/>
    <s v="Parda"/>
  </r>
  <r>
    <n v="430701"/>
    <n v="4"/>
    <x v="19"/>
    <x v="19"/>
    <s v="CENTRO DE EDUCAÇÃO DE JOVENS E ADULTOS CEJA - MARÉ"/>
    <s v="Municipal"/>
    <s v="Urbana"/>
    <n v="1616764"/>
    <n v="271"/>
    <x v="0"/>
    <s v="Regular"/>
    <s v="Manhã"/>
    <n v="2022143600878"/>
    <m/>
    <s v="JACINTA DE FÁTIMA LIMA"/>
    <d v="1968-02-29T00:00:00"/>
    <s v="Feminino"/>
    <s v="Sem Deficiência"/>
    <s v="JOSÉ FERREIRA DE LIMA"/>
    <s v="JOSEFA PEDRO DA SILVA"/>
    <x v="2"/>
    <s v="Parda"/>
  </r>
  <r>
    <n v="411202"/>
    <n v="4"/>
    <x v="84"/>
    <x v="84"/>
    <s v="CIEP GREGÓRIO BEZERRA"/>
    <s v="Municipal"/>
    <s v="Urbana"/>
    <n v="1608445"/>
    <n v="171"/>
    <x v="0"/>
    <s v="Regular"/>
    <s v="Noite"/>
    <n v="2023035800401"/>
    <m/>
    <s v="MARCIO SILVA DE ALMEIDA"/>
    <d v="1980-09-26T00:00:00"/>
    <s v="Masculino"/>
    <s v="Sem Deficiência"/>
    <s v="ANTONIO ROBERTO DE ALMEIDA"/>
    <s v="MARIA JOSÉ SILVA DE ALMEIDA"/>
    <x v="0"/>
    <s v="Parda"/>
  </r>
  <r>
    <n v="410012"/>
    <n v="4"/>
    <x v="27"/>
    <x v="27"/>
    <s v="EM CLOTILDE GUIMARÃES"/>
    <s v="Municipal"/>
    <s v="Urbana"/>
    <n v="1604414"/>
    <n v="273"/>
    <x v="0"/>
    <s v="Regular"/>
    <s v="Noite"/>
    <n v="2022028500718"/>
    <m/>
    <s v="PAULO CESAR SANTOS DE MACEDO"/>
    <d v="1983-04-06T00:00:00"/>
    <s v="Masculino"/>
    <s v="Sem Deficiência"/>
    <s v="ADÃO DIAS DE MACEDO"/>
    <s v="ANNA MARIA DOS SANTOS"/>
    <x v="1"/>
    <s v="Parda"/>
  </r>
  <r>
    <n v="514002"/>
    <n v="5"/>
    <x v="107"/>
    <x v="107"/>
    <s v="EM CECÍLIA MEIRELLES"/>
    <s v="Municipal"/>
    <s v="Urbana"/>
    <n v="1602681"/>
    <n v="171"/>
    <x v="0"/>
    <s v="Regular"/>
    <s v="Manhã"/>
    <n v="2006041003496"/>
    <m/>
    <s v="BÁRBARA CRISTINA DA SILVA VICENTE FERREIRA"/>
    <d v="1988-03-30T00:00:00"/>
    <s v="Feminino"/>
    <s v=" Deficiência intelectual"/>
    <s v="ANTÔNIO PEDRO BARROS FERREIRA E SILVA"/>
    <s v="SILVIA DA SILVA VICENTE FERREIRA"/>
    <x v="0"/>
    <s v="Parda"/>
  </r>
  <r>
    <n v="312002"/>
    <n v="3"/>
    <x v="58"/>
    <x v="58"/>
    <s v="EM ALCIDE DE GASPERI"/>
    <s v="Municipal"/>
    <s v="Urbana"/>
    <n v="1613402"/>
    <n v="171"/>
    <x v="0"/>
    <s v="Regular"/>
    <s v="Noite"/>
    <n v="2008020102211"/>
    <m/>
    <s v="MARIA JUCIGLEIDE CAMELO DE SOUSA"/>
    <d v="1980-11-18T00:00:00"/>
    <s v="Feminino"/>
    <s v="Sem Deficiência"/>
    <s v="RAIMUNDO FERREIRA DE SOUSA"/>
    <s v="FRANCISCA CAMELO DAS CHAGAS"/>
    <x v="2"/>
    <s v="Parda"/>
  </r>
  <r>
    <n v="410012"/>
    <n v="4"/>
    <x v="27"/>
    <x v="27"/>
    <s v="EM CLOTILDE GUIMARÃES"/>
    <s v="Municipal"/>
    <s v="Urbana"/>
    <n v="1604415"/>
    <n v="274"/>
    <x v="0"/>
    <s v="Regular"/>
    <s v="Noite"/>
    <n v="2016030100492"/>
    <m/>
    <s v="RAIMUNDA ALVES DE SOUSA"/>
    <d v="1961-02-09T00:00:00"/>
    <s v="Feminino"/>
    <s v="Sem Deficiência"/>
    <s v="GONÇALO FREIRES GUSMÃO"/>
    <s v="MARIA ALVES DA COSTA"/>
    <x v="0"/>
    <s v="Branca"/>
  </r>
  <r>
    <n v="312014"/>
    <n v="3"/>
    <x v="1"/>
    <x v="1"/>
    <s v="EM NEREU SAMPAIO"/>
    <s v="Municipal"/>
    <s v="Urbana"/>
    <n v="1616964"/>
    <n v="172"/>
    <x v="0"/>
    <s v="Regular"/>
    <s v="Noite"/>
    <n v="2003018405503"/>
    <m/>
    <s v="MANOEL RIBEIRO DA SILVA"/>
    <d v="1970-12-23T00:00:00"/>
    <s v="Masculino"/>
    <s v="Sem Deficiência"/>
    <s v="FRANCISCO RIBEIRO DA SILVA"/>
    <s v="EXPEDITA MARIA DA CONCEIÇÃO"/>
    <x v="1"/>
    <s v="Parda"/>
  </r>
  <r>
    <n v="209003"/>
    <n v="2"/>
    <x v="74"/>
    <x v="74"/>
    <s v="EM FRANCISCO DE CASTRO"/>
    <s v="Municipal"/>
    <s v="Urbana"/>
    <n v="1616217"/>
    <n v="172"/>
    <x v="0"/>
    <s v="Regular"/>
    <s v="Tarde"/>
    <n v="2011003680059"/>
    <m/>
    <s v="ARTHUR DINIZ E SOUSA"/>
    <d v="2004-01-05T00:00:00"/>
    <s v="Masculino"/>
    <s v="  Transtorno do espectro autista"/>
    <s v="ELIOMAR OLIVEIRA DE SOUSA"/>
    <s v="KELLY DINIZ FERREIRA E SOUSA"/>
    <x v="0"/>
    <s v="Parda"/>
  </r>
  <r>
    <n v="208012"/>
    <n v="2"/>
    <x v="102"/>
    <x v="102"/>
    <s v="EM ORSINA DA FONSECA"/>
    <s v="Municipal"/>
    <s v="Urbana"/>
    <n v="1602497"/>
    <n v="171"/>
    <x v="0"/>
    <s v="Regular"/>
    <s v="Noite"/>
    <n v="2023012400121"/>
    <m/>
    <s v="ROSANE DE SOUZA VIRGINIO DE ASSIS"/>
    <d v="1964-09-07T00:00:00"/>
    <s v="Feminino"/>
    <s v="Sem Deficiência"/>
    <s v="NÃO DECLARADO NA CERTIDÃO"/>
    <s v="MARIA DE LOURDES DE SOUZA"/>
    <x v="0"/>
    <s v="Pret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13066501506"/>
    <m/>
    <s v="MATHEUS GUERRA PINTO"/>
    <d v="1995-06-11T00:00:00"/>
    <s v="Masculino"/>
    <s v=" Deficiência intelectual"/>
    <s v="ALDO CESAR DE LIMA PINTO"/>
    <s v="DAISY DELGADO GUERRA PINTO"/>
    <x v="2"/>
    <s v="Branca"/>
  </r>
  <r>
    <n v="716501"/>
    <n v="7"/>
    <x v="75"/>
    <x v="75"/>
    <s v="CIEP CARLOS DRUMOND DE ANDRADE"/>
    <s v="Municipal"/>
    <s v="Urbana"/>
    <n v="1616693"/>
    <n v="172"/>
    <x v="0"/>
    <s v="Regular"/>
    <s v="Noite"/>
    <n v="2010066550189"/>
    <m/>
    <s v="ROBERTO RODRIGUES DE ATAIDE"/>
    <d v="2006-02-15T00:00:00"/>
    <s v="Masculino"/>
    <s v="Sem Deficiência"/>
    <s v="JOÃO PESSOA DE ATAIDE"/>
    <s v="ROSELIA RODRIGUES GONÇALVES"/>
    <x v="0"/>
    <s v="Parda"/>
  </r>
  <r>
    <n v="430701"/>
    <n v="4"/>
    <x v="19"/>
    <x v="19"/>
    <s v="CENTRO DE EDUCAÇÃO DE JOVENS E ADULTOS CEJA - MARÉ"/>
    <s v="Municipal"/>
    <s v="Urbana"/>
    <n v="1616764"/>
    <n v="271"/>
    <x v="0"/>
    <s v="Regular"/>
    <s v="Manhã"/>
    <n v="2023143600060"/>
    <m/>
    <s v="CLEITON VINÍCIUS SOFRÉ DAS NEVES"/>
    <d v="1992-01-20T00:00:00"/>
    <s v="Masculino"/>
    <s v="Sem Deficiência"/>
    <s v="MAURÍCIO CUNHA DAS NEVES"/>
    <s v="HELANE SODRÉ CIPRIANO"/>
    <x v="0"/>
    <s v="Preta"/>
  </r>
  <r>
    <n v="716070"/>
    <n v="7"/>
    <x v="12"/>
    <x v="12"/>
    <s v="EM PROFESSORA MARIA THEREZINHA DE CARVALHO MACHADO"/>
    <s v="Municipal"/>
    <s v="Urbana"/>
    <n v="1621676"/>
    <n v="171"/>
    <x v="0"/>
    <s v="Regular"/>
    <s v="Manhã"/>
    <n v="2023103700039"/>
    <m/>
    <s v="CAIO HENRIQUE MORAES DE ALMEIDA"/>
    <d v="1994-12-18T00:00:00"/>
    <s v="Masculino"/>
    <s v="Sem Deficiência"/>
    <s v="MARCOS PAULO REIS DE ALMEIDA"/>
    <s v="ANA CRISTINA VIEIRA MORAES DE ALMEIDA"/>
    <x v="2"/>
    <s v="Branca"/>
  </r>
  <r>
    <n v="430701"/>
    <n v="4"/>
    <x v="19"/>
    <x v="19"/>
    <s v="CENTRO DE EDUCAÇÃO DE JOVENS E ADULTOS CEJA - MARÉ"/>
    <s v="Municipal"/>
    <s v="Urbana"/>
    <n v="1616766"/>
    <n v="273"/>
    <x v="0"/>
    <s v="Regular"/>
    <s v="Noite"/>
    <n v="2023143600451"/>
    <m/>
    <s v="AIRTON RODRIGUES DO NASCIMENTO"/>
    <d v="1975-06-10T00:00:00"/>
    <s v="Masculino"/>
    <s v="Sem Deficiência"/>
    <s v="JOÃO PEREIRA DO NASCIMENTO"/>
    <s v="FRANCISCA RODRIGUES DO NASCIMENTO"/>
    <x v="1"/>
    <s v="Parda"/>
  </r>
  <r>
    <n v="716054"/>
    <n v="7"/>
    <x v="35"/>
    <x v="35"/>
    <s v="EM PIO X"/>
    <s v="Municipal"/>
    <s v="Urbana"/>
    <n v="1612526"/>
    <n v="171"/>
    <x v="0"/>
    <s v="Regular"/>
    <s v="Noite"/>
    <n v="2003061002920"/>
    <m/>
    <s v="JONY SOARES DA SILVA"/>
    <d v="1988-01-10T00:00:00"/>
    <s v="Masculino"/>
    <s v="Sem Deficiência"/>
    <s v="WALTEIR PEREIRA DA SILVA"/>
    <s v="ROSICLER SOARES DA SILVA"/>
    <x v="0"/>
    <s v="Parda"/>
  </r>
  <r>
    <n v="918506"/>
    <n v="9"/>
    <x v="63"/>
    <x v="63"/>
    <s v="CIEP RAYMUNDO OTTONI DE CASTRO MAYA"/>
    <s v="Municipal"/>
    <s v="Urbana"/>
    <n v="1604832"/>
    <n v="171"/>
    <x v="0"/>
    <s v="Regular"/>
    <s v="Noite"/>
    <n v="2019093000481"/>
    <m/>
    <s v="MARCOS ANTONIO PINHEIRO DE FREITAS"/>
    <d v="1976-01-08T00:00:00"/>
    <s v="Masculino"/>
    <s v="Sem Deficiência"/>
    <s v="SEBASTIAO ORACIO DE FREITAS"/>
    <s v="ZILDA PINHEIRO DE FREITAS"/>
    <x v="0"/>
    <s v="Parda"/>
  </r>
  <r>
    <n v="1026008"/>
    <n v="10"/>
    <x v="43"/>
    <x v="43"/>
    <s v="EM ENGENHEIRO GASTÃO RANGEL"/>
    <s v="Municipal"/>
    <s v="Urbana"/>
    <n v="1613008"/>
    <n v="171"/>
    <x v="0"/>
    <s v="Regular"/>
    <s v="Noite"/>
    <n v="2012002101444"/>
    <m/>
    <s v="ELIAS CELESTINO DA SILVA VENANCIO"/>
    <d v="2008-02-26T00:00:00"/>
    <s v="Masculino"/>
    <s v="Sem Deficiência"/>
    <s v="ELIAS VENANCIO"/>
    <s v="ALESSANDRA MONIQUE CELESTINO DA SILVA"/>
    <x v="2"/>
    <s v="Parda"/>
  </r>
  <r>
    <n v="410007"/>
    <n v="4"/>
    <x v="15"/>
    <x v="15"/>
    <s v="EM PADRE MANUEL DA NÓBREGA"/>
    <s v="Municipal"/>
    <s v="Urbana"/>
    <n v="1609696"/>
    <n v="171"/>
    <x v="0"/>
    <s v="Regular"/>
    <s v="Noite"/>
    <n v="2023028000209"/>
    <m/>
    <s v="MAGNA DE JESUS"/>
    <d v="1972-09-06T00:00:00"/>
    <s v="Feminino"/>
    <s v="Sem Deficiência"/>
    <s v="DELZA FREIRE"/>
    <s v="ANTONIA DE JESUS"/>
    <x v="1"/>
    <s v="Parda"/>
  </r>
  <r>
    <n v="410018"/>
    <n v="4"/>
    <x v="87"/>
    <x v="87"/>
    <s v="EM BERLIM"/>
    <s v="Municipal"/>
    <s v="Urbana"/>
    <n v="1613811"/>
    <n v="171"/>
    <x v="0"/>
    <s v="Regular"/>
    <s v="Noite"/>
    <n v="2008029402196"/>
    <m/>
    <s v="MARIA MADALENA AZEVEDO DE CARVALHO"/>
    <d v="1980-04-01T00:00:00"/>
    <s v="Feminino"/>
    <s v="Sem Deficiência"/>
    <s v="MARIA DA CONCEIÇÃO AZEVEDO DE CARVALHO"/>
    <s v="Sem Informação"/>
    <x v="0"/>
    <s v="Sem Informação"/>
  </r>
  <r>
    <n v="312022"/>
    <n v="3"/>
    <x v="61"/>
    <x v="61"/>
    <s v="EM RUBENS BERARDO"/>
    <s v="Municipal"/>
    <s v="Urbana"/>
    <n v="1616254"/>
    <n v="171"/>
    <x v="0"/>
    <s v="Regular"/>
    <s v="Noite"/>
    <n v="2023019200080"/>
    <m/>
    <s v="ANTONIO DA CONCEIÇÃO"/>
    <d v="1960-02-15T00:00:00"/>
    <s v="Masculino"/>
    <s v="Sem Deficiência"/>
    <s v="NÃO DECLARADO"/>
    <s v="SEVERINA JOANA DA CONCEIÇÃO"/>
    <x v="0"/>
    <s v="Preta"/>
  </r>
  <r>
    <n v="918086"/>
    <n v="9"/>
    <x v="83"/>
    <x v="83"/>
    <s v="EM PROFESSOR FÁBIO CÉSAR PACÍFICO"/>
    <s v="Municipal"/>
    <s v="Urbana"/>
    <n v="1603074"/>
    <n v="171"/>
    <x v="0"/>
    <s v="Regular"/>
    <s v="Noite"/>
    <n v="2004078800652"/>
    <m/>
    <s v="OZICLEIDE FERREIRA GONÇALVES DA SILVA"/>
    <d v="1967-01-05T00:00:00"/>
    <s v="Feminino"/>
    <s v="Sem Deficiência"/>
    <s v="CARLINDO JOSÉ GONÇALVES"/>
    <s v="IVONETE FERREIRA GONÇALVES DA SILVA"/>
    <x v="0"/>
    <s v="Sem Informação"/>
  </r>
  <r>
    <n v="208501"/>
    <n v="2"/>
    <x v="78"/>
    <x v="78"/>
    <s v="CIEP SAMUEL WAINER"/>
    <s v="Municipal"/>
    <s v="Urbana"/>
    <n v="1609307"/>
    <n v="171"/>
    <x v="0"/>
    <s v="Regular"/>
    <s v="Noite"/>
    <n v="2011012480130"/>
    <m/>
    <s v="MARIA DO CARMO NASCIMENTO MAROUVO"/>
    <d v="1950-06-12T00:00:00"/>
    <s v="Feminino"/>
    <s v="Sem Deficiência"/>
    <s v="ANTONIO SARAIVA DO NASCIMENTO"/>
    <s v="AMBROSINA MARIA DA CONCEIÇÃO"/>
    <x v="0"/>
    <s v="Branca"/>
  </r>
  <r>
    <n v="227004"/>
    <n v="2"/>
    <x v="77"/>
    <x v="77"/>
    <s v="EM RINALDO DE LAMARE"/>
    <s v="Municipal"/>
    <s v="Urbana"/>
    <n v="1599197"/>
    <n v="171"/>
    <x v="0"/>
    <s v="Regular"/>
    <s v="Manhã"/>
    <n v="2022126402427"/>
    <m/>
    <s v="MAYZA BARROS NOVAES"/>
    <d v="1977-05-01T00:00:00"/>
    <s v="Feminino"/>
    <s v=" Deficiência intelectual"/>
    <s v="JOÃO AUGUSTO VIEIRA NOVAES"/>
    <s v="DELTA BARROS PINHEIRO"/>
    <x v="2"/>
    <s v="Branca"/>
  </r>
  <r>
    <n v="625018"/>
    <n v="6"/>
    <x v="55"/>
    <x v="55"/>
    <s v="EM COMANDANTE ARNALDO VARELLA"/>
    <s v="Municipal"/>
    <s v="Urbana"/>
    <n v="1602863"/>
    <n v="191"/>
    <x v="1"/>
    <s v="Regular"/>
    <s v="Noite"/>
    <n v="2012040780248"/>
    <m/>
    <s v="ALEXANDRINA SOUZA NERES"/>
    <d v="1979-12-29T00:00:00"/>
    <s v="Feminino"/>
    <s v="Sem Deficiência"/>
    <s v="Sem Informação"/>
    <s v="ZELINA SOUZA NEVES"/>
    <x v="0"/>
    <s v="Branca"/>
  </r>
  <r>
    <n v="431026"/>
    <n v="4"/>
    <x v="25"/>
    <x v="25"/>
    <s v="EM HERBERT MOSES"/>
    <s v="Municipal"/>
    <s v="Urbana"/>
    <n v="1602452"/>
    <n v="191"/>
    <x v="1"/>
    <s v="Regular"/>
    <s v="Noite"/>
    <n v="2009035503461"/>
    <m/>
    <s v="RODRIGO FERREIRA DA SILVA"/>
    <d v="1993-11-02T00:00:00"/>
    <s v="Masculino"/>
    <s v="Sem Deficiência"/>
    <s v="Sem Informação"/>
    <s v="EDILSEUSA FERREIRA DA SILVA"/>
    <x v="0"/>
    <s v="Parda"/>
  </r>
  <r>
    <n v="313051"/>
    <n v="3"/>
    <x v="60"/>
    <x v="60"/>
    <s v="EM ALAGOAS"/>
    <s v="Municipal"/>
    <s v="Urbana"/>
    <n v="1618852"/>
    <n v="192"/>
    <x v="1"/>
    <s v="Regular"/>
    <s v="Noite"/>
    <n v="2022026500761"/>
    <m/>
    <s v="ANA PAULA DE OLIVEIRA QUADROS"/>
    <d v="1980-08-06T00:00:00"/>
    <s v="Feminino"/>
    <s v="Sem Deficiência"/>
    <s v="PAULO CESAR DE OLIVEIRA QUADROS"/>
    <s v="VERA LUCIA DE OLIVEIRA QUADROS"/>
    <x v="0"/>
    <s v="Branca"/>
  </r>
  <r>
    <n v="431026"/>
    <n v="4"/>
    <x v="25"/>
    <x v="25"/>
    <s v="EM HERBERT MOSES"/>
    <s v="Municipal"/>
    <s v="Urbana"/>
    <n v="1602454"/>
    <n v="192"/>
    <x v="1"/>
    <s v="Regular"/>
    <s v="Noite"/>
    <n v="2019035500205"/>
    <m/>
    <s v="EDSON MARCOLINO DA COSTA"/>
    <d v="1972-03-06T00:00:00"/>
    <s v="Masculino"/>
    <s v="Sem Deficiência"/>
    <s v="JOSÉ MARCOLINO DA COSTA"/>
    <s v="MARIA DO LIVRAMENTO VALENTIM DA COSTA"/>
    <x v="0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07002100131"/>
    <m/>
    <s v="LEANDRA DE SOUZA FRAZÃO"/>
    <d v="2002-04-01T00:00:00"/>
    <s v="Feminino"/>
    <s v="Sem Deficiência"/>
    <s v="Sem Informação"/>
    <s v="NEUZILETE DE SOUZA FRAZÃO"/>
    <x v="2"/>
    <s v="Parda"/>
  </r>
  <r>
    <n v="1202701"/>
    <n v="12"/>
    <x v="91"/>
    <x v="91"/>
    <s v="CREJA - CENTRO MUNICIPAL DE REFERÊNCIA DE EDUCAÇÃO DE JOVENS E ADULTOS"/>
    <s v="Municipal"/>
    <s v="Urbana"/>
    <n v="1614121"/>
    <n v="291"/>
    <x v="1"/>
    <s v="Regular"/>
    <s v="Manhã"/>
    <n v="2023126300193"/>
    <m/>
    <s v="MARIA DAS NEVES DA SILVA"/>
    <d v="1963-04-12T00:00:00"/>
    <s v="Feminino"/>
    <s v="Sem Deficiência"/>
    <s v="MANOEL RIBEIRO DA SILVA"/>
    <s v="BALBINA MINERVINA DA CONCEIÇÃO"/>
    <x v="0"/>
    <s v="Parda"/>
  </r>
  <r>
    <n v="1202701"/>
    <n v="12"/>
    <x v="91"/>
    <x v="91"/>
    <s v="CREJA - CENTRO MUNICIPAL DE REFERÊNCIA DE EDUCAÇÃO DE JOVENS E ADULTOS"/>
    <s v="Municipal"/>
    <s v="Urbana"/>
    <n v="1614122"/>
    <n v="292"/>
    <x v="1"/>
    <s v="Regular"/>
    <s v="Manhã"/>
    <n v="2011000401981"/>
    <m/>
    <s v="TAISSA VITORIA SOUZA DA SILVA"/>
    <d v="2004-01-20T00:00:00"/>
    <s v="Feminino"/>
    <s v="Sem Deficiência"/>
    <s v="Sem Informação"/>
    <s v="PATRICIA DE SOUZA SILVA"/>
    <x v="0"/>
    <s v="Preta"/>
  </r>
  <r>
    <n v="411015"/>
    <n v="4"/>
    <x v="72"/>
    <x v="72"/>
    <s v="EM SUÍÇA"/>
    <s v="Municipal"/>
    <s v="Urbana"/>
    <n v="1601780"/>
    <n v="191"/>
    <x v="1"/>
    <s v="Regular"/>
    <s v="Noite"/>
    <n v="2022031700251"/>
    <m/>
    <s v="ADRIANA DE OLIVEIRA CAMARINO"/>
    <d v="1972-07-20T00:00:00"/>
    <s v="Masculino"/>
    <s v="Sem Deficiência"/>
    <s v="CIRIACO DE OLIVEIRA"/>
    <s v="NEUZA MARIA MIRANDA"/>
    <x v="1"/>
    <s v="Preta"/>
  </r>
  <r>
    <n v="833031"/>
    <n v="8"/>
    <x v="21"/>
    <x v="21"/>
    <s v="EM TASSO DA SILVEIRA"/>
    <s v="Municipal"/>
    <s v="Urbana"/>
    <n v="1605927"/>
    <n v="191"/>
    <x v="1"/>
    <s v="Regular"/>
    <s v="Noite"/>
    <n v="2021080300068"/>
    <m/>
    <s v="ANA MARIA DE JESUS"/>
    <d v="1968-03-11T00:00:00"/>
    <s v="Feminino"/>
    <s v="Sem Deficiência"/>
    <s v="MANOEL DOS ANJOS DE JESUS"/>
    <s v="MARIA DOS SANTOS"/>
    <x v="0"/>
    <s v="Preta"/>
  </r>
  <r>
    <n v="102504"/>
    <n v="1"/>
    <x v="2"/>
    <x v="2"/>
    <s v="CIEP AVENIDA DOS DESFILES"/>
    <s v="Municipal"/>
    <s v="Urbana"/>
    <n v="1610514"/>
    <n v="191"/>
    <x v="1"/>
    <s v="Regular"/>
    <s v="Tarde"/>
    <n v="2009002702669"/>
    <m/>
    <s v="FELIPE DA SILVA"/>
    <d v="2004-03-06T00:00:00"/>
    <s v="Masculino"/>
    <s v="Sem Deficiência"/>
    <s v="Sem Informação"/>
    <s v="CARLA JESUS SILVA"/>
    <x v="2"/>
    <s v="Preta"/>
  </r>
  <r>
    <n v="102504"/>
    <n v="1"/>
    <x v="2"/>
    <x v="2"/>
    <s v="CIEP AVENIDA DOS DESFILES"/>
    <s v="Municipal"/>
    <s v="Urbana"/>
    <n v="1610514"/>
    <n v="191"/>
    <x v="1"/>
    <s v="Regular"/>
    <s v="Tarde"/>
    <n v="2007003200407"/>
    <m/>
    <s v="ANDRÉ OLIVEIRA BRAZ"/>
    <d v="2001-05-06T00:00:00"/>
    <s v="Masculino"/>
    <s v="Sem Deficiência"/>
    <s v="Sem Informação"/>
    <s v="CARMEN VERA OLIVEIRA BRAZ"/>
    <x v="2"/>
    <s v="Preta"/>
  </r>
  <r>
    <n v="313002"/>
    <n v="3"/>
    <x v="33"/>
    <x v="33"/>
    <s v="EM JOSÉ VERÍSSIMO"/>
    <s v="Municipal"/>
    <s v="Urbana"/>
    <n v="1618993"/>
    <n v="191"/>
    <x v="1"/>
    <s v="Regular"/>
    <s v="Manhã"/>
    <n v="2011021700929"/>
    <m/>
    <s v="ISAQUE GABRIEL GOMES"/>
    <d v="2006-05-17T00:00:00"/>
    <s v="Masculino"/>
    <s v="Sem Deficiência"/>
    <s v="Sem Informação"/>
    <s v="KATIA CILENE GOMES"/>
    <x v="0"/>
    <s v="Preta"/>
  </r>
  <r>
    <n v="102005"/>
    <n v="1"/>
    <x v="109"/>
    <x v="109"/>
    <s v="EM CALOUSTE GULBENKIAN"/>
    <s v="Municipal"/>
    <s v="Urbana"/>
    <n v="1610636"/>
    <n v="192"/>
    <x v="1"/>
    <s v="Regular"/>
    <s v="Noite"/>
    <n v="2001002100230"/>
    <m/>
    <s v="TAINARA DA SILVA SANTOS"/>
    <d v="1993-10-31T00:00:00"/>
    <s v="Feminino"/>
    <s v="Sem Deficiência"/>
    <s v="Sem Informação"/>
    <s v="SIMONE DA SILVA SANTOS"/>
    <x v="0"/>
    <s v="Sem Informação"/>
  </r>
  <r>
    <n v="515001"/>
    <n v="5"/>
    <x v="68"/>
    <x v="68"/>
    <s v="EM PARÁ"/>
    <s v="Municipal"/>
    <s v="Urbana"/>
    <n v="1607312"/>
    <n v="192"/>
    <x v="1"/>
    <s v="Regular"/>
    <s v="Noite"/>
    <n v="2004052502620"/>
    <m/>
    <s v="JULIO CESAR MARCIANO"/>
    <d v="1993-07-02T00:00:00"/>
    <s v="Masculino"/>
    <s v=" Deficiência intelectual"/>
    <s v="Sem Informação"/>
    <s v="FATIMA DA SILVA MARCIANO"/>
    <x v="1"/>
    <s v="Branca"/>
  </r>
  <r>
    <n v="209003"/>
    <n v="2"/>
    <x v="74"/>
    <x v="74"/>
    <s v="EM FRANCISCO DE CASTRO"/>
    <s v="Municipal"/>
    <s v="Urbana"/>
    <n v="1616218"/>
    <n v="191"/>
    <x v="1"/>
    <s v="Regular"/>
    <s v="Tarde"/>
    <n v="2007109900534"/>
    <m/>
    <s v="KAUANY MARQUES RODRIGUES"/>
    <d v="2005-11-05T00:00:00"/>
    <s v="Feminino"/>
    <s v="Sem Deficiência"/>
    <s v="Sem Informação"/>
    <s v="PRISCILA MARQUES RODRIGUES"/>
    <x v="0"/>
    <s v="Preta"/>
  </r>
  <r>
    <n v="431026"/>
    <n v="4"/>
    <x v="25"/>
    <x v="25"/>
    <s v="EM HERBERT MOSES"/>
    <s v="Municipal"/>
    <s v="Urbana"/>
    <n v="1602452"/>
    <n v="191"/>
    <x v="1"/>
    <s v="Regular"/>
    <s v="Noite"/>
    <n v="2003036001567"/>
    <m/>
    <s v="NATALIA RODOLFO DA SILVA"/>
    <d v="1994-02-21T00:00:00"/>
    <s v="Feminino"/>
    <s v="Sem Deficiência"/>
    <s v="Sem Informação"/>
    <s v="SILVANA DA SILVA GOMES"/>
    <x v="0"/>
    <s v="Não declarada"/>
  </r>
  <r>
    <n v="410012"/>
    <n v="4"/>
    <x v="27"/>
    <x v="27"/>
    <s v="EM CLOTILDE GUIMARÃES"/>
    <s v="Municipal"/>
    <s v="Urbana"/>
    <n v="1604420"/>
    <n v="292"/>
    <x v="1"/>
    <s v="Regular"/>
    <s v="Manhã"/>
    <n v="2012028504414"/>
    <m/>
    <s v="EURO DE SOUZA"/>
    <d v="1972-07-11T00:00:00"/>
    <s v="Feminino"/>
    <s v="Sem Deficiência"/>
    <s v="Sem Informação"/>
    <s v="NADIR DE SOUZA"/>
    <x v="0"/>
    <s v="Parda"/>
  </r>
  <r>
    <n v="411202"/>
    <n v="4"/>
    <x v="84"/>
    <x v="84"/>
    <s v="CIEP GREGÓRIO BEZERRA"/>
    <s v="Municipal"/>
    <s v="Urbana"/>
    <n v="1608446"/>
    <n v="191"/>
    <x v="1"/>
    <s v="Regular"/>
    <s v="Noite"/>
    <n v="2011031102315"/>
    <m/>
    <s v="VITOR FERREIRA"/>
    <d v="2006-06-18T00:00:00"/>
    <s v="Masculino"/>
    <s v="Sem Deficiência"/>
    <s v="Sem Informação"/>
    <s v="MIRIAM FERREIRA PEREIRA"/>
    <x v="2"/>
    <s v="Branc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05028502435"/>
    <m/>
    <s v="SUZI DA SILVA"/>
    <d v="1998-09-20T00:00:00"/>
    <s v="Feminino"/>
    <s v="Sem Deficiência"/>
    <s v="Sem Informação"/>
    <s v="SIRLEI DA SILVA"/>
    <x v="0"/>
    <s v="Par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11092605333"/>
    <m/>
    <s v="ANTONIO MENDES DA SILVA"/>
    <d v="1958-06-10T00:00:00"/>
    <s v="Masculino"/>
    <s v="Sem Deficiência"/>
    <s v="RAIMUNDO MENDES DA SILVA"/>
    <s v="DEDINA RODRIGUES LOPES"/>
    <x v="2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08131600767"/>
    <m/>
    <s v="VITOR GABRIEL ROSARIO SOARES"/>
    <d v="2005-06-25T00:00:00"/>
    <s v="Masculino"/>
    <s v="Sem Deficiência"/>
    <s v="Sem Informação"/>
    <s v="SANDRA LUANA ROSARIO SOARES"/>
    <x v="1"/>
    <s v="Branca"/>
  </r>
  <r>
    <n v="410012"/>
    <n v="4"/>
    <x v="27"/>
    <x v="27"/>
    <s v="EM CLOTILDE GUIMARÃES"/>
    <s v="Municipal"/>
    <s v="Urbana"/>
    <n v="1604423"/>
    <n v="295"/>
    <x v="1"/>
    <s v="Regular"/>
    <s v="Noite"/>
    <n v="2001028514333"/>
    <m/>
    <s v="JOICE CRISTINA SOARES CAVALCANTE"/>
    <d v="1987-09-08T00:00:00"/>
    <s v="Feminino"/>
    <s v="Sem Deficiência"/>
    <s v="Sem Informação"/>
    <s v="ANGELA CRISTINA SOARES CAVALCANTE"/>
    <x v="0"/>
    <s v="Sem Informação"/>
  </r>
  <r>
    <n v="431502"/>
    <n v="4"/>
    <x v="11"/>
    <x v="11"/>
    <s v="CIEP GRACILIANO RAMOS"/>
    <s v="Municipal"/>
    <s v="Urbana"/>
    <n v="1622395"/>
    <n v="191"/>
    <x v="1"/>
    <s v="Regular"/>
    <s v="Noite"/>
    <n v="2007035050214"/>
    <m/>
    <s v="LORRAN GOMES"/>
    <d v="2000-03-24T00:00:00"/>
    <s v="Masculino"/>
    <s v=" Deficiência intelectual"/>
    <s v="Sem Informação"/>
    <s v="LEISEVANIA FRANCELINA GOMES"/>
    <x v="2"/>
    <s v="Branca"/>
  </r>
  <r>
    <n v="312009"/>
    <n v="3"/>
    <x v="54"/>
    <x v="54"/>
    <s v="EM GEORGE SUMNER"/>
    <s v="Municipal"/>
    <s v="Urbana"/>
    <n v="1617223"/>
    <n v="191"/>
    <x v="1"/>
    <s v="Regular"/>
    <s v="Noite"/>
    <n v="2007022900711"/>
    <m/>
    <s v="PALOMA CRISTINA TERRA"/>
    <d v="1992-09-15T00:00:00"/>
    <s v="Feminino"/>
    <s v="Sem Deficiência"/>
    <s v="Sem Informação"/>
    <s v="MARCIA CRISTINA DA CONCEIÇÃO TERRA"/>
    <x v="0"/>
    <s v="Parda"/>
  </r>
  <r>
    <n v="918508"/>
    <n v="9"/>
    <x v="36"/>
    <x v="36"/>
    <s v="CIEP DR. ERNESTO (CHE) GUEVARA"/>
    <s v="Municipal"/>
    <s v="Urbana"/>
    <n v="1618335"/>
    <n v="192"/>
    <x v="1"/>
    <s v="Regular"/>
    <s v="Noite"/>
    <n v="2008093251217"/>
    <m/>
    <s v="ANA CRISTINA DA SILVA"/>
    <d v="1969-06-21T00:00:00"/>
    <s v="Feminino"/>
    <s v="Sem Deficiência"/>
    <s v="Sem Informação"/>
    <s v="ANALIA PEREIRA DA SILVA"/>
    <x v="1"/>
    <s v="Parda"/>
  </r>
  <r>
    <n v="1019210"/>
    <n v="10"/>
    <x v="45"/>
    <x v="45"/>
    <s v="CIEP ALBERTO PASQUALINE"/>
    <s v="Municipal"/>
    <s v="Urbana"/>
    <n v="1600000"/>
    <n v="191"/>
    <x v="1"/>
    <s v="Regular"/>
    <s v="Noite"/>
    <n v="2001098100481"/>
    <m/>
    <s v="JULIANA DE LIMA"/>
    <d v="1988-10-30T00:00:00"/>
    <s v="Feminino"/>
    <s v=" Deficiência intelectual"/>
    <s v="Sem Informação"/>
    <s v="ANA LUIZA DE LIMA"/>
    <x v="0"/>
    <s v="Parda"/>
  </r>
  <r>
    <n v="515030"/>
    <n v="5"/>
    <x v="90"/>
    <x v="90"/>
    <s v="EM IRINEU MARINHO"/>
    <s v="Municipal"/>
    <s v="Urbana"/>
    <n v="1601762"/>
    <n v="191"/>
    <x v="1"/>
    <s v="Regular"/>
    <s v="Noite"/>
    <n v="2008001603758"/>
    <m/>
    <s v="ALEXSANDRO DE OLIVEIRA TRIGUEIROS"/>
    <d v="1994-06-30T00:00:00"/>
    <s v="Masculino"/>
    <s v="Sem Deficiência"/>
    <s v="Sem Informação"/>
    <s v="VANIA DE OLIVEIRA TRIGUEIROS"/>
    <x v="0"/>
    <s v="Parda"/>
  </r>
  <r>
    <n v="410012"/>
    <n v="4"/>
    <x v="27"/>
    <x v="27"/>
    <s v="EM CLOTILDE GUIMARÃES"/>
    <s v="Municipal"/>
    <s v="Urbana"/>
    <n v="1604419"/>
    <n v="291"/>
    <x v="1"/>
    <s v="Regular"/>
    <s v="Tarde"/>
    <n v="2008100450143"/>
    <m/>
    <s v="KAIQUE RAMOS DA SILVA"/>
    <d v="2002-12-31T00:00:00"/>
    <s v="Masculino"/>
    <s v="Sem Deficiência"/>
    <s v="Sem Informação"/>
    <s v="TEREZA CRISTINA RAMOS DA SILVA"/>
    <x v="2"/>
    <s v="Parda"/>
  </r>
  <r>
    <n v="312031"/>
    <n v="3"/>
    <x v="66"/>
    <x v="66"/>
    <s v="EM EURICO SALLES"/>
    <s v="Municipal"/>
    <s v="Urbana"/>
    <n v="1612132"/>
    <n v="191"/>
    <x v="1"/>
    <s v="Regular"/>
    <s v="Noite"/>
    <n v="2006019900456"/>
    <m/>
    <s v="TATIANA THOMÉ DOS SANTOS"/>
    <d v="1993-07-27T00:00:00"/>
    <s v="Feminino"/>
    <s v="Sem Deficiência"/>
    <s v="Sem Informação"/>
    <s v="MARIA DA GLÓRIA THOMÉ DOS SANTOS"/>
    <x v="1"/>
    <s v="Parda"/>
  </r>
  <r>
    <n v="431003"/>
    <n v="4"/>
    <x v="10"/>
    <x v="10"/>
    <s v="EM MIGUEL GUSTAVO"/>
    <s v="Municipal"/>
    <s v="Urbana"/>
    <n v="1618617"/>
    <n v="191"/>
    <x v="1"/>
    <s v="Regular"/>
    <s v="Noite"/>
    <n v="2005032802057"/>
    <m/>
    <s v="MARIA VERÔNICA GONÇALVES"/>
    <d v="1973-02-04T00:00:00"/>
    <s v="Feminino"/>
    <s v="Sem Deficiência"/>
    <s v="Sem Informação"/>
    <s v="ROSA SEVERINA GONÇALVES"/>
    <x v="1"/>
    <s v="Sem Informação"/>
  </r>
  <r>
    <n v="431502"/>
    <n v="4"/>
    <x v="11"/>
    <x v="11"/>
    <s v="CIEP GRACILIANO RAMOS"/>
    <s v="Municipal"/>
    <s v="Urbana"/>
    <n v="1622395"/>
    <n v="191"/>
    <x v="1"/>
    <s v="Regular"/>
    <s v="Noite"/>
    <n v="2002035704388"/>
    <m/>
    <s v="CRISTILAINE RAIMUNDO DA SILVA"/>
    <d v="1991-08-27T00:00:00"/>
    <s v="Feminino"/>
    <s v="Sem Deficiência"/>
    <s v="Sem Informação"/>
    <s v="CRISTINA RAIMUNDO DA SILVA"/>
    <x v="1"/>
    <s v="Parda"/>
  </r>
  <r>
    <n v="817207"/>
    <n v="8"/>
    <x v="28"/>
    <x v="28"/>
    <s v="CIEP VILA KENNEDY"/>
    <s v="Municipal"/>
    <s v="Urbana"/>
    <n v="1605864"/>
    <n v="192"/>
    <x v="1"/>
    <s v="Regular"/>
    <s v="Noite"/>
    <n v="2008082804163"/>
    <m/>
    <s v="MANOEL DA SILVA"/>
    <d v="1963-01-01T00:00:00"/>
    <s v="Masculino"/>
    <s v="Sem Deficiência"/>
    <s v="Sem Informação"/>
    <s v="MARIA CIÇA DA CONCEIÇÃO"/>
    <x v="0"/>
    <s v="Parda"/>
  </r>
  <r>
    <n v="312031"/>
    <n v="3"/>
    <x v="66"/>
    <x v="66"/>
    <s v="EM EURICO SALLES"/>
    <s v="Municipal"/>
    <s v="Urbana"/>
    <n v="1612132"/>
    <n v="191"/>
    <x v="1"/>
    <s v="Regular"/>
    <s v="Noite"/>
    <n v="2002019704719"/>
    <m/>
    <s v="LUCAS PEREIRA DOS SANTOS"/>
    <d v="1994-03-09T00:00:00"/>
    <s v="Masculino"/>
    <s v=" Deficiência intelectual"/>
    <s v="Sem Informação"/>
    <s v="ANA PEREIRA DOS SANTOS"/>
    <x v="1"/>
    <s v="Branca"/>
  </r>
  <r>
    <n v="431502"/>
    <n v="4"/>
    <x v="11"/>
    <x v="11"/>
    <s v="CIEP GRACILIANO RAMOS"/>
    <s v="Municipal"/>
    <s v="Urbana"/>
    <n v="1622395"/>
    <n v="191"/>
    <x v="1"/>
    <s v="Regular"/>
    <s v="Noite"/>
    <n v="2006036004498"/>
    <m/>
    <s v="ANA CRISTINA DA CONCEIÇÃO"/>
    <d v="1969-04-11T00:00:00"/>
    <s v="Feminino"/>
    <s v="Sem Deficiência"/>
    <s v="Sem Informação"/>
    <s v="ANA LIDIA DA CONCEIÇÃO"/>
    <x v="1"/>
    <s v="Parda"/>
  </r>
  <r>
    <n v="817207"/>
    <n v="8"/>
    <x v="28"/>
    <x v="28"/>
    <s v="CIEP VILA KENNEDY"/>
    <s v="Municipal"/>
    <s v="Urbana"/>
    <n v="1605864"/>
    <n v="192"/>
    <x v="1"/>
    <s v="Regular"/>
    <s v="Noite"/>
    <n v="2007082802847"/>
    <m/>
    <s v="MANOEL GONÇALVES DE SOUZA"/>
    <d v="1964-05-02T00:00:00"/>
    <s v="Masculino"/>
    <s v="Sem Deficiência"/>
    <s v="Sem Informação"/>
    <s v="MARIA ANTONIA DE SOUZA JORGE"/>
    <x v="0"/>
    <s v="Parda"/>
  </r>
  <r>
    <n v="817074"/>
    <n v="8"/>
    <x v="110"/>
    <x v="110"/>
    <s v="EM MARECHAL ALCIDES ETCHEGOYEN"/>
    <s v="Municipal"/>
    <s v="Urbana"/>
    <n v="1623799"/>
    <n v="191"/>
    <x v="1"/>
    <s v="Regular"/>
    <s v="Noite"/>
    <n v="2010084000501"/>
    <m/>
    <s v="WELINGTON MONTEIRO DINIZ"/>
    <d v="2005-04-05T00:00:00"/>
    <s v="Masculino"/>
    <s v="Sem Deficiência"/>
    <s v="Sem Informação"/>
    <s v="ALEKSANDRA MONTEIRO DINIZ"/>
    <x v="0"/>
    <s v="Branca"/>
  </r>
  <r>
    <n v="431502"/>
    <n v="4"/>
    <x v="11"/>
    <x v="11"/>
    <s v="CIEP GRACILIANO RAMOS"/>
    <s v="Municipal"/>
    <s v="Urbana"/>
    <n v="1622395"/>
    <n v="191"/>
    <x v="1"/>
    <s v="Regular"/>
    <s v="Noite"/>
    <n v="2008036005067"/>
    <m/>
    <s v="MARIANA MARIA DO NASCIMENTO"/>
    <d v="1995-03-27T00:00:00"/>
    <s v="Feminino"/>
    <s v="Sem Deficiência"/>
    <s v="Sem Informação"/>
    <s v="MONICA MARIA DO NASCIMENTO"/>
    <x v="0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00027401995"/>
    <m/>
    <s v="ANDERSON MARQUES GOMES"/>
    <d v="1988-04-15T00:00:00"/>
    <s v="Masculino"/>
    <s v="*Deficiência múltipla"/>
    <s v="Sem Informação"/>
    <s v="MARIA DA GUIA MARQUES DA SILVA"/>
    <x v="0"/>
    <s v="Branca"/>
  </r>
  <r>
    <n v="312022"/>
    <n v="3"/>
    <x v="61"/>
    <x v="61"/>
    <s v="EM RUBENS BERARDO"/>
    <s v="Municipal"/>
    <s v="Urbana"/>
    <n v="1616257"/>
    <n v="192"/>
    <x v="1"/>
    <s v="Regular"/>
    <s v="Noite"/>
    <n v="2006081101880"/>
    <m/>
    <s v="JULIANE AGUIAR DA SILVA"/>
    <d v="1995-05-01T00:00:00"/>
    <s v="Feminino"/>
    <s v="Sem Deficiência"/>
    <s v="Sem Informação"/>
    <s v="ANA CLAUDIA AGUIAR DA SILVA"/>
    <x v="1"/>
    <s v="Branc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04056600693"/>
    <m/>
    <s v="TAISA CRISTINA GOMES"/>
    <d v="1998-07-20T00:00:00"/>
    <s v="Feminino"/>
    <s v="Sem Deficiência"/>
    <s v="Sem Informação"/>
    <s v="MARIA DA PENHA GOMES"/>
    <x v="0"/>
    <s v="Branc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1065909092"/>
    <m/>
    <s v="ALEX BATISTA DE SOUZA"/>
    <d v="1982-11-13T00:00:00"/>
    <s v="Masculino"/>
    <s v="Sem Deficiência"/>
    <s v="Sem Informação"/>
    <s v="FRANCISCA BATISTA DE SOUZA"/>
    <x v="1"/>
    <s v="Parda"/>
  </r>
  <r>
    <n v="312022"/>
    <n v="3"/>
    <x v="61"/>
    <x v="61"/>
    <s v="EM RUBENS BERARDO"/>
    <s v="Municipal"/>
    <s v="Urbana"/>
    <n v="1616256"/>
    <n v="191"/>
    <x v="1"/>
    <s v="Regular"/>
    <s v="Noite"/>
    <n v="2011019450490"/>
    <m/>
    <s v="MARCOS PAULO DA SILVA BERNARDO"/>
    <d v="2006-06-29T00:00:00"/>
    <s v="Masculino"/>
    <s v="Sem Deficiência"/>
    <s v="Sem Informação"/>
    <s v="FERNANDA DA SILVA BERNARDO"/>
    <x v="0"/>
    <s v="Sem Informação"/>
  </r>
  <r>
    <n v="102504"/>
    <n v="1"/>
    <x v="2"/>
    <x v="2"/>
    <s v="CIEP AVENIDA DOS DESFILES"/>
    <s v="Municipal"/>
    <s v="Urbana"/>
    <n v="1610515"/>
    <n v="192"/>
    <x v="1"/>
    <s v="Regular"/>
    <s v="Tarde"/>
    <n v="2005002100437"/>
    <m/>
    <s v="ANDREZA ROCHA DA SILVA"/>
    <d v="2000-03-19T00:00:00"/>
    <s v="Feminino"/>
    <s v="Sem Deficiência"/>
    <s v="Sem Informação"/>
    <s v="FERNANDA ROCHA DA SILVA"/>
    <x v="0"/>
    <s v="Preta"/>
  </r>
  <r>
    <n v="817207"/>
    <n v="8"/>
    <x v="28"/>
    <x v="28"/>
    <s v="CIEP VILA KENNEDY"/>
    <s v="Municipal"/>
    <s v="Urbana"/>
    <n v="1605864"/>
    <n v="192"/>
    <x v="1"/>
    <s v="Regular"/>
    <s v="Noite"/>
    <n v="2005082803545"/>
    <m/>
    <s v="SOLANGE CAVALCANTE LEMOS"/>
    <d v="1960-08-08T00:00:00"/>
    <s v="Feminino"/>
    <s v="Sem Deficiência"/>
    <s v="Sem Informação"/>
    <s v="LUIZA CAVALCANTE"/>
    <x v="0"/>
    <s v="Parda"/>
  </r>
  <r>
    <n v="734010"/>
    <n v="7"/>
    <x v="82"/>
    <x v="82"/>
    <s v="EM PEDRO ALEIXO"/>
    <s v="Municipal"/>
    <s v="Urbana"/>
    <n v="1606737"/>
    <n v="191"/>
    <x v="1"/>
    <s v="Regular"/>
    <s v="Manhã"/>
    <n v="2002065911551"/>
    <m/>
    <s v="ROSANGELA DA COSTA"/>
    <d v="1952-05-18T00:00:00"/>
    <s v="Feminino"/>
    <s v="Sem Deficiência"/>
    <s v="Sem Informação"/>
    <s v="ALAYDE COSTA"/>
    <x v="2"/>
    <s v="Pret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06083704476"/>
    <m/>
    <s v="CÍRIA DAMIANA DE MATOS"/>
    <d v="1965-09-21T00:00:00"/>
    <s v="Feminino"/>
    <s v="Sem Deficiência"/>
    <s v="Sem Informação"/>
    <s v="MARIA OLIVEIRA DE MATOS"/>
    <x v="0"/>
    <s v="Parda"/>
  </r>
  <r>
    <n v="1202701"/>
    <n v="12"/>
    <x v="91"/>
    <x v="91"/>
    <s v="CREJA - CENTRO MUNICIPAL DE REFERÊNCIA DE EDUCAÇÃO DE JOVENS E ADULTOS"/>
    <s v="Municipal"/>
    <s v="Urbana"/>
    <n v="1614124"/>
    <n v="294"/>
    <x v="1"/>
    <s v="Regular"/>
    <s v="Noite"/>
    <n v="2011001602786"/>
    <m/>
    <s v="JOSÉ HILTON FERREIRA DOS SANTOS"/>
    <d v="1969-12-05T00:00:00"/>
    <s v="Masculino"/>
    <s v="Sem Deficiência"/>
    <s v="Sem Informação"/>
    <s v="LUSIA FERREIRA DOS SANTOS"/>
    <x v="0"/>
    <s v="Não declarada"/>
  </r>
  <r>
    <n v="716211"/>
    <n v="7"/>
    <x v="32"/>
    <x v="32"/>
    <s v="CIEP COMPOSITOR DONGA"/>
    <s v="Municipal"/>
    <s v="Urbana"/>
    <n v="1619509"/>
    <n v="191"/>
    <x v="1"/>
    <s v="Regular"/>
    <s v="Noite"/>
    <n v="2008066703498"/>
    <m/>
    <s v="JOSÉ BONIFÁCIO CAMILO DA SILVA"/>
    <d v="1964-09-06T00:00:00"/>
    <s v="Masculino"/>
    <s v="Sem Deficiência"/>
    <s v="SEVERINO FERREIRA DA SILVA"/>
    <s v="MARIA CAMILO RODRIGUES"/>
    <x v="1"/>
    <s v="Parda"/>
  </r>
  <r>
    <n v="312014"/>
    <n v="3"/>
    <x v="1"/>
    <x v="1"/>
    <s v="EM NEREU SAMPAIO"/>
    <s v="Municipal"/>
    <s v="Urbana"/>
    <n v="1616965"/>
    <n v="191"/>
    <x v="1"/>
    <s v="Regular"/>
    <s v="Noite"/>
    <n v="2003020901598"/>
    <m/>
    <s v="TATIANE ANDREZA PEREIRA DE OLIVEIRA"/>
    <d v="1994-07-10T00:00:00"/>
    <s v="Feminino"/>
    <s v="Sem Deficiência"/>
    <s v="Sem Informação"/>
    <s v="MARLENE PEREIRA DE OLIVEIRA"/>
    <x v="1"/>
    <s v="Preta"/>
  </r>
  <r>
    <n v="312014"/>
    <n v="3"/>
    <x v="1"/>
    <x v="1"/>
    <s v="EM NEREU SAMPAIO"/>
    <s v="Municipal"/>
    <s v="Urbana"/>
    <n v="1616965"/>
    <n v="191"/>
    <x v="1"/>
    <s v="Regular"/>
    <s v="Noite"/>
    <n v="2009020901961"/>
    <m/>
    <s v="AGATHA BEATRIZ PEREIRA DA SILVA"/>
    <d v="2004-11-24T00:00:00"/>
    <s v="Feminino"/>
    <s v="Sem Deficiência"/>
    <s v="Sem Informação"/>
    <s v="ALINE PEREIRA DA SILVA"/>
    <x v="0"/>
    <s v="Parda"/>
  </r>
  <r>
    <n v="625018"/>
    <n v="6"/>
    <x v="55"/>
    <x v="55"/>
    <s v="EM COMANDANTE ARNALDO VARELLA"/>
    <s v="Municipal"/>
    <s v="Urbana"/>
    <n v="1602863"/>
    <n v="191"/>
    <x v="1"/>
    <s v="Regular"/>
    <s v="Noite"/>
    <n v="2006057406226"/>
    <m/>
    <s v="FABIO TERTULIANO"/>
    <d v="1984-06-29T00:00:00"/>
    <s v="Masculino"/>
    <s v="Sem Deficiência"/>
    <s v="Sem Informação"/>
    <s v="SUELI TERTULIANO"/>
    <x v="2"/>
    <s v="Preta"/>
  </r>
  <r>
    <n v="430503"/>
    <n v="4"/>
    <x v="4"/>
    <x v="4"/>
    <s v="CIEP LEONEL DE MOURA BRIZOLA"/>
    <s v="Municipal"/>
    <s v="Urbana"/>
    <n v="1606827"/>
    <n v="191"/>
    <x v="1"/>
    <s v="Regular"/>
    <s v="Noite"/>
    <n v="2005030901074"/>
    <m/>
    <s v="JULIANA DA SILVA PEREIRA"/>
    <d v="1991-06-14T00:00:00"/>
    <s v="Feminino"/>
    <s v="Sem Deficiência"/>
    <s v="MARIA MENDES DA SILVA"/>
    <s v="LUIZ HENRIQUE FRAZÃO PEREIRA"/>
    <x v="0"/>
    <s v="Sem Informação"/>
  </r>
  <r>
    <n v="625018"/>
    <n v="6"/>
    <x v="55"/>
    <x v="55"/>
    <s v="EM COMANDANTE ARNALDO VARELLA"/>
    <s v="Municipal"/>
    <s v="Urbana"/>
    <n v="1602865"/>
    <n v="192"/>
    <x v="1"/>
    <s v="Regular"/>
    <s v="Noite"/>
    <n v="2008051001042"/>
    <m/>
    <s v="KELSON DA SILVA"/>
    <d v="2001-08-29T00:00:00"/>
    <s v="Masculino"/>
    <s v="Sem Deficiência"/>
    <s v="Sem Informação"/>
    <s v="QUEILA DA SILVA FREITAS"/>
    <x v="2"/>
    <s v="Parda"/>
  </r>
  <r>
    <n v="833503"/>
    <n v="8"/>
    <x v="95"/>
    <x v="95"/>
    <s v="CIEP THOMAS JEFFERSON"/>
    <s v="Municipal"/>
    <s v="Urbana"/>
    <n v="1600078"/>
    <n v="191"/>
    <x v="1"/>
    <s v="Regular"/>
    <s v="Noite"/>
    <n v="2007083403016"/>
    <m/>
    <s v="MARCELO JORGE DA SILVA"/>
    <d v="1975-04-16T00:00:00"/>
    <s v="Masculino"/>
    <s v="Sem Deficiência"/>
    <s v="Sem Informação"/>
    <s v="ROSA MARIA DA SILVA"/>
    <x v="0"/>
    <s v="Pret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07132103301"/>
    <m/>
    <s v="KELLY SAMARA DA SILVA BENICIO"/>
    <d v="2000-01-30T00:00:00"/>
    <s v="Feminino"/>
    <s v="Sem Deficiência"/>
    <s v="Sem Informação"/>
    <s v="LUSINEIDE DA SILVA BENICIO"/>
    <x v="1"/>
    <s v="Branca"/>
  </r>
  <r>
    <n v="833503"/>
    <n v="8"/>
    <x v="95"/>
    <x v="95"/>
    <s v="CIEP THOMAS JEFFERSON"/>
    <s v="Municipal"/>
    <s v="Urbana"/>
    <n v="1600078"/>
    <n v="191"/>
    <x v="1"/>
    <s v="Regular"/>
    <s v="Noite"/>
    <n v="2003083404109"/>
    <m/>
    <s v="RAFAEL FRANCISCO DE PAULA"/>
    <d v="1988-08-03T00:00:00"/>
    <s v="Masculino"/>
    <s v="Sem Deficiência"/>
    <s v="Sem Informação"/>
    <s v="IRACEMA FRANCISCO DE PAULA"/>
    <x v="0"/>
    <s v="Parda"/>
  </r>
  <r>
    <n v="833031"/>
    <n v="8"/>
    <x v="21"/>
    <x v="21"/>
    <s v="EM TASSO DA SILVEIRA"/>
    <s v="Municipal"/>
    <s v="Urbana"/>
    <n v="1605927"/>
    <n v="191"/>
    <x v="1"/>
    <s v="Regular"/>
    <s v="Noite"/>
    <n v="2010080304572"/>
    <m/>
    <s v="RODRIGO RAYMUNDO"/>
    <d v="1976-03-24T00:00:00"/>
    <s v="Masculino"/>
    <s v="Sem Deficiência"/>
    <s v="Sem Informação"/>
    <s v="MARILETE FERREIRA RAYMUNDO"/>
    <x v="0"/>
    <s v="Parda"/>
  </r>
  <r>
    <n v="515052"/>
    <n v="5"/>
    <x v="81"/>
    <x v="81"/>
    <s v="EM AZEVEDO JUNIOR"/>
    <s v="Municipal"/>
    <s v="Urbana"/>
    <n v="1614950"/>
    <n v="191"/>
    <x v="1"/>
    <s v="Regular"/>
    <s v="Noite"/>
    <n v="2001032702611"/>
    <m/>
    <s v="CINTIA SANTOS DE AGUIAR"/>
    <d v="1990-09-27T00:00:00"/>
    <s v="Feminino"/>
    <s v="Sem Deficiência"/>
    <s v="Sem Informação"/>
    <s v="DILMA SANTOS DE AGUIAR"/>
    <x v="0"/>
    <s v="Preta"/>
  </r>
  <r>
    <n v="1202701"/>
    <n v="12"/>
    <x v="91"/>
    <x v="91"/>
    <s v="CREJA - CENTRO MUNICIPAL DE REFERÊNCIA DE EDUCAÇÃO DE JOVENS E ADULTOS"/>
    <s v="Municipal"/>
    <s v="Urbana"/>
    <n v="1614123"/>
    <n v="293"/>
    <x v="1"/>
    <s v="Regular"/>
    <s v="Manhã"/>
    <n v="2005036003507"/>
    <m/>
    <s v="SIMONE PEREIRA"/>
    <d v="1972-10-28T00:00:00"/>
    <s v="Feminino"/>
    <s v="Sem Deficiência"/>
    <s v="Sem Informação"/>
    <s v="Sem Informação"/>
    <x v="1"/>
    <s v="Parda"/>
  </r>
  <r>
    <n v="1202701"/>
    <n v="12"/>
    <x v="91"/>
    <x v="91"/>
    <s v="CREJA - CENTRO MUNICIPAL DE REFERÊNCIA DE EDUCAÇÃO DE JOVENS E ADULTOS"/>
    <s v="Municipal"/>
    <s v="Urbana"/>
    <n v="1614122"/>
    <n v="292"/>
    <x v="1"/>
    <s v="Regular"/>
    <s v="Manhã"/>
    <n v="2005036003175"/>
    <m/>
    <s v="GISIELE FERREIRA"/>
    <d v="1990-01-02T00:00:00"/>
    <s v="Feminino"/>
    <s v="Sem Deficiência"/>
    <s v="Sem Informação"/>
    <s v="APARECIDA DE FATIMA FERREIRA"/>
    <x v="0"/>
    <s v="Pret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12082400991"/>
    <m/>
    <s v="ROSILENE DE SOUZA CHAGAS"/>
    <d v="1969-09-28T00:00:00"/>
    <s v="Feminino"/>
    <s v="Sem Deficiência"/>
    <s v="Sem Informação"/>
    <s v="MARIA DIAS DE SOUZA"/>
    <x v="0"/>
    <s v="Parda"/>
  </r>
  <r>
    <n v="716049"/>
    <n v="7"/>
    <x v="62"/>
    <x v="62"/>
    <s v="EM RENATO LEITE"/>
    <s v="Municipal"/>
    <s v="Urbana"/>
    <n v="1623877"/>
    <n v="192"/>
    <x v="1"/>
    <s v="Regular"/>
    <s v="Noite"/>
    <n v="1997065803321"/>
    <m/>
    <s v="WAGNER RIBEIRO BARBOSA"/>
    <d v="1987-10-29T00:00:00"/>
    <s v="Masculino"/>
    <s v="Sem Deficiência"/>
    <s v="Sem Informação"/>
    <s v="SUELI RIBEIRA BARBOSA"/>
    <x v="0"/>
    <s v="Parda"/>
  </r>
  <r>
    <n v="107001"/>
    <n v="1"/>
    <x v="73"/>
    <x v="73"/>
    <s v="EM GONÇALVES DIAS"/>
    <s v="Municipal"/>
    <s v="Urbana"/>
    <n v="1606874"/>
    <n v="191"/>
    <x v="1"/>
    <s v="Regular"/>
    <s v="Noite"/>
    <n v="2012004000335"/>
    <m/>
    <s v="CYNTHIA ARAÚJO SILVA"/>
    <d v="2004-11-25T00:00:00"/>
    <s v="Feminino"/>
    <s v="Sem Deficiência"/>
    <s v="Sem Informação"/>
    <s v="MARIANA ARAUJO SILVA"/>
    <x v="0"/>
    <s v="Preta"/>
  </r>
  <r>
    <n v="625018"/>
    <n v="6"/>
    <x v="55"/>
    <x v="55"/>
    <s v="EM COMANDANTE ARNALDO VARELLA"/>
    <s v="Municipal"/>
    <s v="Urbana"/>
    <n v="1602865"/>
    <n v="192"/>
    <x v="1"/>
    <s v="Regular"/>
    <s v="Noite"/>
    <n v="2008116100309"/>
    <m/>
    <s v="PAULO HENRIQUE ARAUJO DOS SANTOS SOUZA"/>
    <d v="2005-04-30T00:00:00"/>
    <s v="Masculino"/>
    <s v="Sem Deficiência"/>
    <s v="Sem Informação"/>
    <s v="FABIANA ARAUJO DOS SANTOS SOUZA"/>
    <x v="0"/>
    <s v="Parda"/>
  </r>
  <r>
    <n v="430503"/>
    <n v="4"/>
    <x v="4"/>
    <x v="4"/>
    <s v="CIEP LEONEL DE MOURA BRIZOLA"/>
    <s v="Municipal"/>
    <s v="Urbana"/>
    <n v="1606827"/>
    <n v="191"/>
    <x v="1"/>
    <s v="Regular"/>
    <s v="Noite"/>
    <n v="2010040702046"/>
    <m/>
    <s v="GIL PATRICIO"/>
    <d v="1970-07-27T00:00:00"/>
    <s v="Masculino"/>
    <s v="Sem Deficiência"/>
    <s v="Sem Informação"/>
    <s v="ADENIR PATRICIA"/>
    <x v="0"/>
    <s v="Preta"/>
  </r>
  <r>
    <n v="625018"/>
    <n v="6"/>
    <x v="55"/>
    <x v="55"/>
    <s v="EM COMANDANTE ARNALDO VARELLA"/>
    <s v="Municipal"/>
    <s v="Urbana"/>
    <n v="1602865"/>
    <n v="192"/>
    <x v="1"/>
    <s v="Regular"/>
    <s v="Noite"/>
    <n v="2004057407170"/>
    <m/>
    <s v="RITA DE CASSIA SANTOS DE MELLO"/>
    <d v="1957-02-23T00:00:00"/>
    <s v="Feminino"/>
    <s v="Sem Deficiência"/>
    <s v="Sem Informação"/>
    <s v="MARIA DO ROSÁRIO DOS SANTOS"/>
    <x v="2"/>
    <s v="Parda"/>
  </r>
  <r>
    <n v="625018"/>
    <n v="6"/>
    <x v="55"/>
    <x v="55"/>
    <s v="EM COMANDANTE ARNALDO VARELLA"/>
    <s v="Municipal"/>
    <s v="Urbana"/>
    <n v="1602865"/>
    <n v="192"/>
    <x v="1"/>
    <s v="Regular"/>
    <s v="Noite"/>
    <n v="2008057450311"/>
    <m/>
    <s v="THAINÁ PINHEIRO DE SOUSA"/>
    <d v="1993-02-17T00:00:00"/>
    <s v="Masculino"/>
    <s v="Sem Deficiência"/>
    <s v="Sem Informação"/>
    <s v="KATIA MARIA PINHEIRO DE SOUSA"/>
    <x v="1"/>
    <s v="Sem Informação"/>
  </r>
  <r>
    <n v="313018"/>
    <n v="3"/>
    <x v="103"/>
    <x v="103"/>
    <s v="EM ISABEL MENDES"/>
    <s v="Municipal"/>
    <s v="Urbana"/>
    <n v="1613507"/>
    <n v="191"/>
    <x v="1"/>
    <s v="Regular"/>
    <s v="Noite"/>
    <n v="2019023280159"/>
    <m/>
    <s v="IDEMIR JUSTINO DUARTE DE ARAÚJO"/>
    <d v="1997-02-07T00:00:00"/>
    <s v="Masculino"/>
    <s v="Sem Deficiência"/>
    <s v="Sem Informação"/>
    <s v="ROSICLER DUARTE DE ARAUJO"/>
    <x v="1"/>
    <s v="Preta"/>
  </r>
  <r>
    <n v="817075"/>
    <n v="8"/>
    <x v="29"/>
    <x v="29"/>
    <s v="EM GENERAL TASSO FRAGOSO"/>
    <s v="Municipal"/>
    <s v="Urbana"/>
    <n v="1605905"/>
    <n v="191"/>
    <x v="1"/>
    <s v="Regular"/>
    <s v="Noite"/>
    <n v="2006083301266"/>
    <m/>
    <s v="JUAN DE OLIVEIRA"/>
    <d v="2001-10-23T00:00:00"/>
    <s v="Masculino"/>
    <s v="Sem Deficiência"/>
    <s v="Sem Informação"/>
    <s v="GEOGINA CANDIDADA DE OLIVEIRA"/>
    <x v="0"/>
    <s v="Branca"/>
  </r>
  <r>
    <n v="431018"/>
    <n v="4"/>
    <x v="85"/>
    <x v="85"/>
    <s v="EM REPÚBLICA DO LÍBANO"/>
    <s v="Municipal"/>
    <s v="Urbana"/>
    <n v="1619088"/>
    <n v="191"/>
    <x v="1"/>
    <s v="Regular"/>
    <s v="Noite"/>
    <n v="2012035503312"/>
    <m/>
    <s v="MARIA DA PENHA DA SILVA"/>
    <d v="1966-10-02T00:00:00"/>
    <s v="Feminino"/>
    <s v="Sem Deficiência"/>
    <s v="Sem Informação"/>
    <s v="MARIA ANTONIA DA SILVA"/>
    <x v="0"/>
    <s v="Preta"/>
  </r>
  <r>
    <n v="817207"/>
    <n v="8"/>
    <x v="28"/>
    <x v="28"/>
    <s v="CIEP VILA KENNEDY"/>
    <s v="Municipal"/>
    <s v="Urbana"/>
    <n v="1605863"/>
    <n v="191"/>
    <x v="1"/>
    <s v="Regular"/>
    <s v="Noite"/>
    <n v="2007119701020"/>
    <m/>
    <s v="GABRIEL RAMALHO DOS SANTOS"/>
    <d v="2005-06-07T00:00:00"/>
    <s v="Masculino"/>
    <s v="Sem Deficiência"/>
    <s v="Sem Informação"/>
    <s v="SILVIA RAMALHO DOS SANTOS"/>
    <x v="1"/>
    <s v="Parda"/>
  </r>
  <r>
    <n v="817207"/>
    <n v="8"/>
    <x v="28"/>
    <x v="28"/>
    <s v="CIEP VILA KENNEDY"/>
    <s v="Municipal"/>
    <s v="Urbana"/>
    <n v="1605863"/>
    <n v="191"/>
    <x v="1"/>
    <s v="Regular"/>
    <s v="Noite"/>
    <n v="2005082403156"/>
    <m/>
    <s v="CARLA CASSIANA BARBOSA"/>
    <d v="1977-08-30T00:00:00"/>
    <s v="Feminino"/>
    <s v="Sem Deficiência"/>
    <s v="Sem Informação"/>
    <s v="Sem Informação"/>
    <x v="0"/>
    <s v="Preta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09093403031"/>
    <m/>
    <s v="LUCIANA DE JESUS CARDOSO"/>
    <d v="1972-06-06T00:00:00"/>
    <s v="Feminino"/>
    <s v="Sem Deficiência"/>
    <s v="Sem Informação"/>
    <s v="MARIA LUCILA DE JESUS CARDOSO"/>
    <x v="0"/>
    <s v="Pret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04077302390"/>
    <m/>
    <s v="SONIA MARIA DE CASTRO DE OLIVEIRA"/>
    <d v="1953-06-23T00:00:00"/>
    <s v="Feminino"/>
    <s v="Sem Deficiência"/>
    <s v="Sem Informação"/>
    <s v="EFIGENIA FELISBERTO DE CASTRO"/>
    <x v="0"/>
    <s v="Sem Informação"/>
  </r>
  <r>
    <n v="1026029"/>
    <n v="10"/>
    <x v="53"/>
    <x v="53"/>
    <s v="EM PROFESSOR ARI MARQUES PONTES"/>
    <s v="Municipal"/>
    <s v="Urbana"/>
    <n v="1611216"/>
    <n v="191"/>
    <x v="1"/>
    <s v="Regular"/>
    <s v="Noite"/>
    <n v="2003087000819"/>
    <m/>
    <s v="DANIELE DA CONCEIÇÃO MARQUES FERREIRA"/>
    <d v="1989-12-10T00:00:00"/>
    <s v="Feminino"/>
    <s v="Sem Deficiência"/>
    <s v="Sem Informação"/>
    <s v="DAISE DA CONCEIÇÃO MARQUES"/>
    <x v="1"/>
    <s v="Parda"/>
  </r>
  <r>
    <n v="102505"/>
    <n v="1"/>
    <x v="30"/>
    <x v="30"/>
    <s v="CIEP JOSÉ PEDRO VARELA"/>
    <s v="Municipal"/>
    <s v="Urbana"/>
    <n v="1613579"/>
    <n v="191"/>
    <x v="1"/>
    <s v="Regular"/>
    <s v="Noite"/>
    <n v="2006023601191"/>
    <m/>
    <s v="MATEUS MAGALHÃES DE SOUZA"/>
    <d v="1998-01-01T00:00:00"/>
    <s v="Masculino"/>
    <s v=" Deficiência auditiva"/>
    <s v="Sem Informação"/>
    <s v="LUCIANA MAGALHÃES DE SOUZA"/>
    <x v="1"/>
    <s v="Preta"/>
  </r>
  <r>
    <n v="817034"/>
    <n v="8"/>
    <x v="111"/>
    <x v="111"/>
    <s v="EM JORGE JABOUR"/>
    <s v="Municipal"/>
    <s v="Urbana"/>
    <n v="1616154"/>
    <n v="191"/>
    <x v="1"/>
    <s v="Regular"/>
    <s v="Noite"/>
    <n v="2009072107859"/>
    <m/>
    <s v="MARIA CECILIA DE ALMEIDA"/>
    <d v="1957-10-26T00:00:00"/>
    <s v="Feminino"/>
    <s v="Sem Deficiência"/>
    <s v="Sem Informação"/>
    <s v="MARIA DA CONCEIÇÃO DE ALMEIDA"/>
    <x v="0"/>
    <s v="Preta"/>
  </r>
  <r>
    <n v="515030"/>
    <n v="5"/>
    <x v="90"/>
    <x v="90"/>
    <s v="EM IRINEU MARINHO"/>
    <s v="Municipal"/>
    <s v="Urbana"/>
    <n v="1601762"/>
    <n v="191"/>
    <x v="1"/>
    <s v="Regular"/>
    <s v="Noite"/>
    <n v="2003046801604"/>
    <m/>
    <s v="EMERSON DOUGLAS OLIVEIRA SANTOS"/>
    <d v="1994-02-14T00:00:00"/>
    <s v="Masculino"/>
    <s v="Sem Deficiência"/>
    <s v="Sem Informação"/>
    <s v="SOLANGE OLIVEIRA SANTOS"/>
    <x v="0"/>
    <s v="Não declarada"/>
  </r>
  <r>
    <n v="817503"/>
    <n v="8"/>
    <x v="31"/>
    <x v="31"/>
    <s v="CIEP PADRE PAULO CORRÊA DE SÁ"/>
    <s v="Municipal"/>
    <s v="Urbana"/>
    <n v="1619912"/>
    <n v="191"/>
    <x v="1"/>
    <s v="Regular"/>
    <s v="Noite"/>
    <n v="2004076906305"/>
    <m/>
    <s v="ALINE REGINA BEZERRA"/>
    <d v="1989-05-26T00:00:00"/>
    <s v="Feminino"/>
    <s v="Sem Deficiência"/>
    <s v="Sem Informação"/>
    <s v="SONIA REGINA BEZERRA"/>
    <x v="0"/>
    <s v="Sem Informação"/>
  </r>
  <r>
    <n v="515001"/>
    <n v="5"/>
    <x v="68"/>
    <x v="68"/>
    <s v="EM PARÁ"/>
    <s v="Municipal"/>
    <s v="Urbana"/>
    <n v="1607311"/>
    <n v="191"/>
    <x v="1"/>
    <s v="Regular"/>
    <s v="Noite"/>
    <n v="2003050800943"/>
    <m/>
    <s v="THUANE CRISTINA DE PAULA BARROS"/>
    <d v="1995-04-25T00:00:00"/>
    <s v="Feminino"/>
    <s v="Sem Deficiência"/>
    <s v="Sem Informação"/>
    <s v="CLÁUDIA RENATA DE PAULA BARROS"/>
    <x v="1"/>
    <s v="Parda"/>
  </r>
  <r>
    <n v="724022"/>
    <n v="7"/>
    <x v="56"/>
    <x v="56"/>
    <s v="EM COMUNIDADE DE VARGEM GRANDE"/>
    <s v="Municipal"/>
    <s v="Urbana"/>
    <n v="1605596"/>
    <n v="191"/>
    <x v="1"/>
    <s v="Regular"/>
    <s v="Noite"/>
    <n v="2005069003735"/>
    <m/>
    <s v="JONAS RAMOS DAS CANDEIAS"/>
    <d v="1979-08-27T00:00:00"/>
    <s v="Masculino"/>
    <s v="Sem Deficiência"/>
    <s v="Sem Informação"/>
    <s v="MARINETE RAMOS DAS CANDEIAS"/>
    <x v="0"/>
    <s v="Preta"/>
  </r>
  <r>
    <n v="622022"/>
    <n v="6"/>
    <x v="40"/>
    <x v="40"/>
    <s v="EM ROSE KLABIN"/>
    <s v="Municipal"/>
    <s v="Urbana"/>
    <n v="1615796"/>
    <n v="191"/>
    <x v="1"/>
    <s v="Regular"/>
    <s v="Noite"/>
    <n v="2005039600352"/>
    <m/>
    <s v="TAIGUARA LUIS DA SILVA DELGADO"/>
    <d v="2000-02-19T00:00:00"/>
    <s v="Masculino"/>
    <s v="Sem Deficiência"/>
    <s v="Sem Informação"/>
    <s v="GISELE DA SILVA DELGADO"/>
    <x v="0"/>
    <s v="Preta"/>
  </r>
  <r>
    <n v="817064"/>
    <n v="8"/>
    <x v="7"/>
    <x v="7"/>
    <s v="EM MARIETA DA CUNHA DA SILVA"/>
    <s v="Municipal"/>
    <s v="Urbana"/>
    <n v="1610180"/>
    <n v="191"/>
    <x v="1"/>
    <s v="Regular"/>
    <s v="Noite"/>
    <n v="2008127000297"/>
    <m/>
    <s v="MATHEUS AMARAL DO NASCIMENTO"/>
    <d v="2005-10-07T00:00:00"/>
    <s v="Masculino"/>
    <s v="Sem Deficiência"/>
    <s v="Sem Informação"/>
    <s v="FLÁVIA AMARAL DO NASCIMENTO DE OLIVEIRA"/>
    <x v="0"/>
    <s v="Preta"/>
  </r>
  <r>
    <n v="918203"/>
    <n v="9"/>
    <x v="34"/>
    <x v="34"/>
    <s v="CIEP CLEMENTINA DE JESUS"/>
    <s v="Municipal"/>
    <s v="Urbana"/>
    <n v="1601817"/>
    <n v="191"/>
    <x v="1"/>
    <s v="Regular"/>
    <s v="Noite"/>
    <n v="2005092601368"/>
    <m/>
    <s v="TERESA PEREIRA"/>
    <d v="1951-10-10T00:00:00"/>
    <s v="Feminino"/>
    <s v="Sem Deficiência"/>
    <s v="Sem Informação"/>
    <s v="MAGNOLIA PEREIRA"/>
    <x v="0"/>
    <s v="Branca"/>
  </r>
  <r>
    <n v="833201"/>
    <n v="8"/>
    <x v="112"/>
    <x v="112"/>
    <s v="CIEP FREI VELOSO"/>
    <s v="Municipal"/>
    <s v="Urbana"/>
    <n v="1622664"/>
    <n v="191"/>
    <x v="1"/>
    <s v="Regular"/>
    <s v="Noite"/>
    <n v="2011083701881"/>
    <m/>
    <s v="MARIA CONCEIÇÃO DA SILVA"/>
    <d v="1942-05-30T00:00:00"/>
    <s v="Feminino"/>
    <s v="Sem Deficiência"/>
    <s v="Sem Informação"/>
    <s v="LUZIA DA CONCEIÇÃO DA SILVA"/>
    <x v="2"/>
    <s v="Parda"/>
  </r>
  <r>
    <n v="724010"/>
    <n v="7"/>
    <x v="113"/>
    <x v="113"/>
    <s v="EM FREDERICO TROTTA"/>
    <s v="Municipal"/>
    <s v="Urbana"/>
    <n v="1622484"/>
    <n v="191"/>
    <x v="1"/>
    <s v="Regular"/>
    <s v="Noite"/>
    <n v="2007067804338"/>
    <m/>
    <s v="JOSÉ BONIFÁCIO DOS SANTOS"/>
    <d v="1955-05-14T00:00:00"/>
    <s v="Masculino"/>
    <s v="Sem Deficiência"/>
    <s v="Sem Informação"/>
    <s v="MARGARIDA RITA DOS SANTOS "/>
    <x v="0"/>
    <s v="Parda"/>
  </r>
  <r>
    <n v="918508"/>
    <n v="9"/>
    <x v="36"/>
    <x v="36"/>
    <s v="CIEP DR. ERNESTO (CHE) GUEVARA"/>
    <s v="Municipal"/>
    <s v="Urbana"/>
    <n v="1618335"/>
    <n v="192"/>
    <x v="1"/>
    <s v="Regular"/>
    <s v="Noite"/>
    <n v="2006088202843"/>
    <m/>
    <s v="IZABELI DA SILVA"/>
    <d v="1998-08-13T00:00:00"/>
    <s v="Feminino"/>
    <s v=" Deficiência intelectual"/>
    <s v="Sem Informação"/>
    <s v="ANA PAULA SILVA"/>
    <x v="0"/>
    <s v="Preta"/>
  </r>
  <r>
    <n v="918508"/>
    <n v="9"/>
    <x v="36"/>
    <x v="36"/>
    <s v="CIEP DR. ERNESTO (CHE) GUEVARA"/>
    <s v="Municipal"/>
    <s v="Urbana"/>
    <n v="1618334"/>
    <n v="191"/>
    <x v="1"/>
    <s v="Regular"/>
    <s v="Noite"/>
    <n v="2006093205049"/>
    <m/>
    <s v="ANDREA MOISES"/>
    <d v="1976-07-01T00:00:00"/>
    <s v="Feminino"/>
    <s v="Sem Deficiência"/>
    <s v="Sem Informação"/>
    <s v="EVA GONÇALVES DOS SANTOS"/>
    <x v="0"/>
    <s v="Parda"/>
  </r>
  <r>
    <n v="724022"/>
    <n v="7"/>
    <x v="56"/>
    <x v="56"/>
    <s v="EM COMUNIDADE DE VARGEM GRANDE"/>
    <s v="Municipal"/>
    <s v="Urbana"/>
    <n v="1605596"/>
    <n v="191"/>
    <x v="1"/>
    <s v="Regular"/>
    <s v="Noite"/>
    <n v="2004069000967"/>
    <m/>
    <s v="JOÃO JOSÉ DE OLIVEIRA"/>
    <d v="1974-07-22T00:00:00"/>
    <s v="Masculino"/>
    <s v="Sem Deficiência"/>
    <s v="Sem Informação"/>
    <s v="MARIA JOSÉ DE OLIVEIRA"/>
    <x v="0"/>
    <s v="Branca"/>
  </r>
  <r>
    <n v="724022"/>
    <n v="7"/>
    <x v="56"/>
    <x v="56"/>
    <s v="EM COMUNIDADE DE VARGEM GRANDE"/>
    <s v="Municipal"/>
    <s v="Urbana"/>
    <n v="1605596"/>
    <n v="191"/>
    <x v="1"/>
    <s v="Regular"/>
    <s v="Noite"/>
    <n v="2012132600084"/>
    <m/>
    <s v="KAWÊ CRISTIAN DOMINGOS"/>
    <d v="2007-08-22T00:00:00"/>
    <s v="Masculino"/>
    <s v="Sem Deficiência"/>
    <s v="Sem Informação"/>
    <s v="IMACULADA MARIA DOMINGOS"/>
    <x v="0"/>
    <s v="Parda"/>
  </r>
  <r>
    <n v="515001"/>
    <n v="5"/>
    <x v="68"/>
    <x v="68"/>
    <s v="EM PARÁ"/>
    <s v="Municipal"/>
    <s v="Urbana"/>
    <n v="1607311"/>
    <n v="191"/>
    <x v="1"/>
    <s v="Regular"/>
    <s v="Noite"/>
    <n v="2013044650177"/>
    <m/>
    <s v="EDLA OLIMPIO ESTEVES"/>
    <d v="1972-01-26T00:00:00"/>
    <s v="Feminino"/>
    <s v="Sem Deficiência"/>
    <s v="Sem Informação"/>
    <s v="MARLI OLIMPIO ESTEVES"/>
    <x v="1"/>
    <s v="Preta"/>
  </r>
  <r>
    <n v="918041"/>
    <n v="9"/>
    <x v="59"/>
    <x v="59"/>
    <s v="EM ANTONIA VARGAS CUQUEJO"/>
    <s v="Municipal"/>
    <s v="Urbana"/>
    <n v="1610787"/>
    <n v="192"/>
    <x v="1"/>
    <s v="Regular"/>
    <s v="Noite"/>
    <n v="2004093301246"/>
    <m/>
    <s v="WILLIAN DA PENHA"/>
    <d v="1988-09-04T00:00:00"/>
    <s v="Masculino"/>
    <s v="Sem Deficiência"/>
    <s v="Sem Informação"/>
    <s v="MARIA JOSE DA PENHA DA SILVA"/>
    <x v="0"/>
    <s v="Preta"/>
  </r>
  <r>
    <n v="817503"/>
    <n v="8"/>
    <x v="31"/>
    <x v="31"/>
    <s v="CIEP PADRE PAULO CORRÊA DE SÁ"/>
    <s v="Municipal"/>
    <s v="Urbana"/>
    <n v="1619912"/>
    <n v="191"/>
    <x v="1"/>
    <s v="Regular"/>
    <s v="Noite"/>
    <n v="2011070580214"/>
    <m/>
    <s v="ALLAN LUCAS DE VASCONCELOS DE SOUZA"/>
    <d v="2006-08-01T00:00:00"/>
    <s v="Masculino"/>
    <s v="Sem Deficiência"/>
    <s v="Sem Informação"/>
    <s v="FABIANA DE VASCONCELOS DE SOUZA"/>
    <x v="0"/>
    <s v="Branca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09093102996"/>
    <m/>
    <s v="SEVERINA MIGUEL ALBINO"/>
    <d v="1964-01-26T00:00:00"/>
    <s v="Feminino"/>
    <s v="Sem Deficiência"/>
    <s v="Sem Informação"/>
    <s v="MINERVINA F DA CONCEIÇÃO"/>
    <x v="0"/>
    <s v="Parda"/>
  </r>
  <r>
    <n v="431502"/>
    <n v="4"/>
    <x v="11"/>
    <x v="11"/>
    <s v="CIEP GRACILIANO RAMOS"/>
    <s v="Municipal"/>
    <s v="Urbana"/>
    <n v="1622395"/>
    <n v="191"/>
    <x v="1"/>
    <s v="Regular"/>
    <s v="Noite"/>
    <n v="2006036002037"/>
    <m/>
    <s v="ANDREA LUCIA COSTA"/>
    <d v="1970-05-02T00:00:00"/>
    <s v="Masculino"/>
    <s v="Sem Deficiência"/>
    <s v="Sem Informação"/>
    <s v="VERA LUCIA COSTA"/>
    <x v="1"/>
    <s v="Branc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07093205896"/>
    <m/>
    <s v="EMILIA CRISTINA VIEIRA VIANA"/>
    <d v="1975-10-08T00:00:00"/>
    <s v="Feminino"/>
    <s v="Sem Deficiência"/>
    <s v="Sem Informação"/>
    <s v="NEUSA MARIA VIEIRA VIANA"/>
    <x v="0"/>
    <s v="Branca"/>
  </r>
  <r>
    <n v="918041"/>
    <n v="9"/>
    <x v="59"/>
    <x v="59"/>
    <s v="EM ANTONIA VARGAS CUQUEJO"/>
    <s v="Municipal"/>
    <s v="Urbana"/>
    <n v="1610786"/>
    <n v="191"/>
    <x v="1"/>
    <s v="Regular"/>
    <s v="Noite"/>
    <n v="2007092806063"/>
    <m/>
    <s v="ROSANGELA CRISTO FERREIRA"/>
    <d v="1967-02-14T00:00:00"/>
    <s v="Feminino"/>
    <s v="Sem Deficiência"/>
    <s v="Sem Informação"/>
    <s v="MARIA INES CRISTO FERREIRA"/>
    <x v="0"/>
    <s v="Branc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09132201198"/>
    <m/>
    <s v="IURI DA SILVA NEVES"/>
    <d v="2003-12-24T00:00:00"/>
    <s v="Masculino"/>
    <s v=" Deficiência intelectual"/>
    <s v="Sem Informação"/>
    <s v="MARIA TEREZA DA SILVA NEVES"/>
    <x v="0"/>
    <s v="Parda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13093450186"/>
    <m/>
    <s v="KAUÃ YURI PEREIRA CHAVES"/>
    <d v="2003-02-08T00:00:00"/>
    <s v="Masculino"/>
    <s v="Sem Deficiência"/>
    <s v="Sem Informação"/>
    <s v="GILCELIA PEREIRA CHAVES GOMES"/>
    <x v="0"/>
    <s v="Parda"/>
  </r>
  <r>
    <n v="833504"/>
    <n v="8"/>
    <x v="22"/>
    <x v="22"/>
    <s v="CIEP FRANCISCO SOLANO TRINDADE"/>
    <s v="Municipal"/>
    <s v="Urbana"/>
    <n v="1608714"/>
    <n v="191"/>
    <x v="1"/>
    <s v="Regular"/>
    <s v="Noite"/>
    <n v="2002083501921"/>
    <m/>
    <s v="REGINA CELIA DA CONCEIÇÃO CARVALHO"/>
    <d v="1960-11-22T00:00:00"/>
    <s v="Feminino"/>
    <s v="Sem Deficiência"/>
    <s v="Sem Informação"/>
    <s v="ELZA DA CONCEIÇÃO CARVALHO"/>
    <x v="0"/>
    <s v="Preta"/>
  </r>
  <r>
    <n v="1026008"/>
    <n v="10"/>
    <x v="43"/>
    <x v="43"/>
    <s v="EM ENGENHEIRO GASTÃO RANGEL"/>
    <s v="Municipal"/>
    <s v="Urbana"/>
    <n v="1613010"/>
    <n v="192"/>
    <x v="1"/>
    <s v="Regular"/>
    <s v="Noite"/>
    <n v="2012132204642"/>
    <m/>
    <s v="MARIA ISABEL PEREIRA FREIRE"/>
    <d v="2007-10-07T00:00:00"/>
    <s v="Feminino"/>
    <s v="Sem Deficiência"/>
    <s v="Sem Informação"/>
    <s v="ELENICE PEREIRA FREIRE"/>
    <x v="0"/>
    <s v="Parda"/>
  </r>
  <r>
    <n v="312009"/>
    <n v="3"/>
    <x v="54"/>
    <x v="54"/>
    <s v="EM GEORGE SUMNER"/>
    <s v="Municipal"/>
    <s v="Urbana"/>
    <n v="1617223"/>
    <n v="191"/>
    <x v="1"/>
    <s v="Regular"/>
    <s v="Noite"/>
    <n v="2007095701891"/>
    <m/>
    <s v="ROSA SHAYANNE OLIVEIRA DA SILVA"/>
    <d v="1997-09-27T00:00:00"/>
    <s v="Feminino"/>
    <s v="Sem Deficiência"/>
    <s v="Sem Informação"/>
    <s v="ANA CARLA OLIVEIRA DA SILVA"/>
    <x v="0"/>
    <s v="Preta"/>
  </r>
  <r>
    <n v="918203"/>
    <n v="9"/>
    <x v="34"/>
    <x v="34"/>
    <s v="CIEP CLEMENTINA DE JESUS"/>
    <s v="Municipal"/>
    <s v="Urbana"/>
    <n v="1601817"/>
    <n v="191"/>
    <x v="1"/>
    <s v="Regular"/>
    <s v="Noite"/>
    <n v="2012087302440"/>
    <m/>
    <s v="ROSANA DE PAULA SOARES"/>
    <d v="1973-08-29T00:00:00"/>
    <s v="Feminino"/>
    <s v="Sem Deficiência"/>
    <s v="Sem Informação"/>
    <s v="VERA LUCIA DE PAULA SOARES"/>
    <x v="0"/>
    <s v="Pard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13063202133"/>
    <m/>
    <s v="MATHEUS ROSA GARCIA"/>
    <d v="2002-07-08T00:00:00"/>
    <s v="Masculino"/>
    <s v="  Transtorno do espectro autista"/>
    <s v="EDIMILSON FIGUEIREDO GARCIA"/>
    <s v="PATRICIA MENEZES ROSA"/>
    <x v="0"/>
    <s v="Branc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06004500082"/>
    <m/>
    <s v="GABRIEL RODRIGUES MOURA"/>
    <d v="2001-07-20T00:00:00"/>
    <s v="Masculino"/>
    <s v=" Deficiência intelectual"/>
    <s v="Sem Informação"/>
    <s v="JUPIARA RODRIGUES MOURA"/>
    <x v="0"/>
    <s v="Não declarada"/>
  </r>
  <r>
    <n v="1026003"/>
    <n v="10"/>
    <x v="114"/>
    <x v="114"/>
    <s v="EM PROFESSOR CASTILHO"/>
    <s v="Municipal"/>
    <s v="Urbana"/>
    <n v="1617199"/>
    <n v="191"/>
    <x v="1"/>
    <s v="Regular"/>
    <s v="Noite"/>
    <n v="2011101904334"/>
    <m/>
    <s v="ALCINÉA PEDRO IVO"/>
    <d v="1967-06-17T00:00:00"/>
    <s v="Feminino"/>
    <s v="Sem Deficiência"/>
    <s v="Sem Informação"/>
    <s v="DILEID PEDRO IVO"/>
    <x v="0"/>
    <s v="Branca"/>
  </r>
  <r>
    <n v="716041"/>
    <n v="7"/>
    <x v="104"/>
    <x v="104"/>
    <s v="EM BARÃO DA TAQUARA"/>
    <s v="Municipal"/>
    <s v="Urbana"/>
    <n v="1613406"/>
    <n v="191"/>
    <x v="1"/>
    <s v="Regular"/>
    <s v="Tarde"/>
    <n v="2013143300603"/>
    <m/>
    <s v="GUSTAVO HENRIQUE NATAL"/>
    <d v="2005-12-08T00:00:00"/>
    <s v="Masculino"/>
    <s v=" Deficiência física"/>
    <s v="Sem Informação"/>
    <s v="LAURA HELENA NATAL"/>
    <x v="2"/>
    <s v="Pard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13097980121"/>
    <m/>
    <s v="MARYNA VICTÓRIA WERNECK DE AVELLAR TORTORO"/>
    <d v="2008-01-09T00:00:00"/>
    <s v="Feminino"/>
    <s v="Sem Deficiência"/>
    <s v="Sem Informação"/>
    <s v="SAMANTA AURORA WERNECK DE A TORTORO"/>
    <x v="1"/>
    <s v="Parda"/>
  </r>
  <r>
    <n v="817034"/>
    <n v="8"/>
    <x v="111"/>
    <x v="111"/>
    <s v="EM JORGE JABOUR"/>
    <s v="Municipal"/>
    <s v="Urbana"/>
    <n v="1616154"/>
    <n v="191"/>
    <x v="1"/>
    <s v="Regular"/>
    <s v="Noite"/>
    <n v="2009070602577"/>
    <m/>
    <s v="KETHLEEN SUELLE PERCILIANO"/>
    <d v="2001-10-22T00:00:00"/>
    <s v="Feminino"/>
    <s v="Sem Deficiência"/>
    <s v="Sem Informação"/>
    <s v="LUANA PERCILIANO"/>
    <x v="1"/>
    <s v="Branca"/>
  </r>
  <r>
    <n v="410015"/>
    <n v="4"/>
    <x v="92"/>
    <x v="92"/>
    <s v="EM CLÓVIS BEVILÁQUA"/>
    <s v="Municipal"/>
    <s v="Urbana"/>
    <n v="1611007"/>
    <n v="191"/>
    <x v="1"/>
    <s v="Regular"/>
    <s v="Noite"/>
    <n v="2001030301970"/>
    <m/>
    <s v="DEJANIRA BARBOZA"/>
    <d v="1988-06-26T00:00:00"/>
    <s v="Feminino"/>
    <s v="Sem Deficiência"/>
    <s v="Sem Informação"/>
    <s v="MARIA CELI BARBOZA"/>
    <x v="0"/>
    <s v="Não declarad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20092450487"/>
    <m/>
    <s v="MANOEL ANTÔNIO JOSE DA SILVA"/>
    <d v="1970-02-13T00:00:00"/>
    <s v="Masculino"/>
    <s v="Sem Deficiência"/>
    <s v="ANTÔNIO JOSÉ DA SILVA"/>
    <s v="MARIA AMELIA DA CONCEIÇÃO"/>
    <x v="0"/>
    <s v="Sem Informação"/>
  </r>
  <r>
    <n v="410012"/>
    <n v="4"/>
    <x v="27"/>
    <x v="27"/>
    <s v="EM CLOTILDE GUIMARÃES"/>
    <s v="Municipal"/>
    <s v="Urbana"/>
    <n v="1604419"/>
    <n v="291"/>
    <x v="1"/>
    <s v="Regular"/>
    <s v="Tarde"/>
    <n v="2011040450673"/>
    <m/>
    <s v="PEDRO HENRIQUE DA SILVA"/>
    <d v="2007-02-04T00:00:00"/>
    <s v="Masculino"/>
    <s v="Sem Deficiência"/>
    <s v="Sem Informação"/>
    <s v="ANGELA MARIA DA SILVA"/>
    <x v="0"/>
    <s v="Parda"/>
  </r>
  <r>
    <n v="107001"/>
    <n v="1"/>
    <x v="73"/>
    <x v="73"/>
    <s v="EM GONÇALVES DIAS"/>
    <s v="Municipal"/>
    <s v="Urbana"/>
    <n v="1606874"/>
    <n v="191"/>
    <x v="1"/>
    <s v="Regular"/>
    <s v="Noite"/>
    <n v="2011004503754"/>
    <m/>
    <s v="FERNANDA BEATRIZ DE LIMA"/>
    <d v="2006-08-01T00:00:00"/>
    <s v="Feminino"/>
    <s v="Sem Deficiência"/>
    <s v="Sem Informação"/>
    <s v="DEBORA MARIA DE LIMA"/>
    <x v="0"/>
    <s v="Parda"/>
  </r>
  <r>
    <n v="430701"/>
    <n v="4"/>
    <x v="19"/>
    <x v="19"/>
    <s v="CENTRO DE EDUCAÇÃO DE JOVENS E ADULTOS CEJA - MARÉ"/>
    <s v="Municipal"/>
    <s v="Urbana"/>
    <n v="1616773"/>
    <n v="296"/>
    <x v="1"/>
    <s v="Regular"/>
    <s v="Noite"/>
    <n v="2003040306741"/>
    <m/>
    <s v="ROSELENE MOREIRA"/>
    <d v="1973-02-27T00:00:00"/>
    <s v="Feminino"/>
    <s v="Sem Deficiência"/>
    <s v="Sem Informação"/>
    <s v="MARIA APARECIDA MOREIRA"/>
    <x v="0"/>
    <s v="Preta"/>
  </r>
  <r>
    <n v="430201"/>
    <n v="4"/>
    <x v="0"/>
    <x v="0"/>
    <s v="CIEP MINISTRO GUSTAVO CAPANEMA"/>
    <s v="Municipal"/>
    <s v="Urbana"/>
    <n v="1612600"/>
    <n v="192"/>
    <x v="1"/>
    <s v="Regular"/>
    <s v="Noite"/>
    <n v="2023040300551"/>
    <m/>
    <s v="MATHEUS FELIPE OLIVEIRA DA SILVA"/>
    <d v="1999-02-22T00:00:00"/>
    <s v="Masculino"/>
    <s v="Sem Deficiência"/>
    <s v="ROSIANE BAPTISTA DE OLIVEIRA"/>
    <s v="ALEXANDER DE ALCANTARA DA SILVA"/>
    <x v="1"/>
    <s v="Preta"/>
  </r>
  <r>
    <n v="102007"/>
    <n v="1"/>
    <x v="47"/>
    <x v="47"/>
    <s v="EM ORLANDO VILLAS BOAS"/>
    <s v="Municipal"/>
    <s v="Urbana"/>
    <n v="1600136"/>
    <n v="193"/>
    <x v="1"/>
    <s v="Regular"/>
    <s v="Noite"/>
    <n v="2008131300739"/>
    <m/>
    <s v="INGRID AUGUSTA DE PAULA"/>
    <d v="2007-05-22T00:00:00"/>
    <s v="Feminino"/>
    <s v=" Deficiência intelectual"/>
    <s v="Sem Informação"/>
    <s v="FLAVIA AUGUSTA DE PAULA"/>
    <x v="0"/>
    <s v="Preta"/>
  </r>
  <r>
    <n v="430503"/>
    <n v="4"/>
    <x v="4"/>
    <x v="4"/>
    <s v="CIEP LEONEL DE MOURA BRIZOLA"/>
    <s v="Municipal"/>
    <s v="Urbana"/>
    <n v="1606827"/>
    <n v="191"/>
    <x v="1"/>
    <s v="Regular"/>
    <s v="Noite"/>
    <n v="2023040750417"/>
    <m/>
    <s v="MARIA MADALENA BARRETO NUNES"/>
    <d v="1957-09-25T00:00:00"/>
    <s v="Feminino"/>
    <s v="Sem Deficiência"/>
    <s v="MARIA LUIZA BARRETO NUNES"/>
    <s v="CLODOMIRO DIAS NUNES"/>
    <x v="0"/>
    <s v="Branca"/>
  </r>
  <r>
    <n v="410501"/>
    <n v="4"/>
    <x v="64"/>
    <x v="64"/>
    <s v="CIEP JUSCELINO KUBITSCHEK"/>
    <s v="Municipal"/>
    <s v="Urbana"/>
    <n v="1614340"/>
    <n v="191"/>
    <x v="1"/>
    <s v="Regular"/>
    <s v="Noite"/>
    <n v="2006004302680"/>
    <m/>
    <s v="CAROLINE CRISTINA RANGEL DOS SANTOS"/>
    <d v="1994-09-22T00:00:00"/>
    <s v="Feminino"/>
    <s v="Sem Deficiência"/>
    <s v="Sem Informação"/>
    <s v="ANA CRISTINA RANGEL DOS SANTOS"/>
    <x v="1"/>
    <s v="Preta"/>
  </r>
  <r>
    <n v="410012"/>
    <n v="4"/>
    <x v="27"/>
    <x v="27"/>
    <s v="EM CLOTILDE GUIMARÃES"/>
    <s v="Municipal"/>
    <s v="Urbana"/>
    <n v="1604420"/>
    <n v="292"/>
    <x v="1"/>
    <s v="Regular"/>
    <s v="Manhã"/>
    <n v="2013030103462"/>
    <m/>
    <s v="GRAZIELLY SOUSA LOPES"/>
    <d v="2002-05-08T00:00:00"/>
    <s v="Feminino"/>
    <s v=" Deficiência intelectual"/>
    <s v="Sem Informação"/>
    <s v="ZIRLEIDE SOUSA SILVA"/>
    <x v="2"/>
    <s v="Pret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09091901433"/>
    <m/>
    <s v="MARIANA RODRIGUES"/>
    <d v="2002-03-10T00:00:00"/>
    <s v="Feminino"/>
    <s v=" Deficiência intelectual"/>
    <s v="Sem Informação"/>
    <s v="LUZIA SUELI RODRIGUES"/>
    <x v="1"/>
    <s v="Branca"/>
  </r>
  <r>
    <n v="102005"/>
    <n v="1"/>
    <x v="109"/>
    <x v="109"/>
    <s v="EM CALOUSTE GULBENKIAN"/>
    <s v="Municipal"/>
    <s v="Urbana"/>
    <n v="1610635"/>
    <n v="191"/>
    <x v="1"/>
    <s v="Regular"/>
    <s v="Noite"/>
    <n v="2006002405091"/>
    <m/>
    <s v="DEJANIRA BARBOSA MARINHO"/>
    <d v="1962-05-22T00:00:00"/>
    <s v="Feminino"/>
    <s v="Sem Deficiência"/>
    <s v="Sem Informação"/>
    <s v="EGEU MARINHO"/>
    <x v="0"/>
    <s v="Parda"/>
  </r>
  <r>
    <n v="515001"/>
    <n v="5"/>
    <x v="68"/>
    <x v="68"/>
    <s v="EM PARÁ"/>
    <s v="Municipal"/>
    <s v="Urbana"/>
    <n v="1607312"/>
    <n v="192"/>
    <x v="1"/>
    <s v="Regular"/>
    <s v="Noite"/>
    <n v="2013044600552"/>
    <m/>
    <s v="MARIA APARECIDA DA CUNHA MALHEIROS"/>
    <s v="NULL"/>
    <s v="Feminino"/>
    <s v="Sem Deficiência"/>
    <s v="Sem Informação"/>
    <s v="ILZA DA CUNHA MALHEIROS"/>
    <x v="0"/>
    <s v="Sem Informação"/>
  </r>
  <r>
    <n v="515001"/>
    <n v="5"/>
    <x v="68"/>
    <x v="68"/>
    <s v="EM PARÁ"/>
    <s v="Municipal"/>
    <s v="Urbana"/>
    <n v="1607312"/>
    <n v="192"/>
    <x v="1"/>
    <s v="Regular"/>
    <s v="Noite"/>
    <n v="2013044600871"/>
    <m/>
    <s v="MARIA DO SOCORRO GONZAGA"/>
    <d v="1956-07-15T00:00:00"/>
    <s v="Feminino"/>
    <s v="Sem Deficiência"/>
    <s v="Sem Informação"/>
    <s v="MARIA SEVERINA GONZAGA"/>
    <x v="0"/>
    <s v="Pard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3065902345"/>
    <m/>
    <s v="SONIA MAGDA RIBEIRO AMARAL"/>
    <d v="1982-10-09T00:00:00"/>
    <s v="Feminino"/>
    <s v="Sem Deficiência"/>
    <s v="Sem Informação"/>
    <s v="MARIA DOS PRAZERES LIMA RIBEIRO AMARAL"/>
    <x v="0"/>
    <s v="Branc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07040450292"/>
    <m/>
    <s v="KAUÃ RAMOS DA SILVA"/>
    <d v="2003-02-08T00:00:00"/>
    <s v="Masculino"/>
    <s v=" Deficiência intelectual"/>
    <s v="Sem Informação"/>
    <s v="DULCE KELLY RAMOS DA SILVA"/>
    <x v="0"/>
    <s v="Parda"/>
  </r>
  <r>
    <n v="410012"/>
    <n v="4"/>
    <x v="27"/>
    <x v="27"/>
    <s v="EM CLOTILDE GUIMARÃES"/>
    <s v="Municipal"/>
    <s v="Urbana"/>
    <n v="1604421"/>
    <n v="293"/>
    <x v="1"/>
    <s v="Regular"/>
    <s v="Noite"/>
    <n v="2012030105866"/>
    <m/>
    <s v="TIAGO DA CONCEIÇÃO MATHEUS"/>
    <d v="1988-04-15T00:00:00"/>
    <s v="Masculino"/>
    <s v="Sem Deficiência"/>
    <s v="Sem Informação"/>
    <s v="HILDA MARIA DA CONCEIÇÃO MATEUS"/>
    <x v="0"/>
    <s v="Parda"/>
  </r>
  <r>
    <n v="1120019"/>
    <n v="11"/>
    <x v="37"/>
    <x v="37"/>
    <s v="EM RODRIGO OTÁVIO"/>
    <s v="Municipal"/>
    <s v="Urbana"/>
    <n v="1620850"/>
    <n v="191"/>
    <x v="1"/>
    <s v="Regular"/>
    <s v="Noite"/>
    <n v="2007002403410"/>
    <m/>
    <s v="SEVERINO MARTINS DOS SANTOS"/>
    <d v="1982-02-10T00:00:00"/>
    <s v="Masculino"/>
    <s v="Sem Deficiência"/>
    <s v="Sem Informação"/>
    <s v="MARIA SANTINA DA CONCEIÇÃO"/>
    <x v="1"/>
    <s v="Parda"/>
  </r>
  <r>
    <n v="410018"/>
    <n v="4"/>
    <x v="87"/>
    <x v="87"/>
    <s v="EM BERLIM"/>
    <s v="Municipal"/>
    <s v="Urbana"/>
    <n v="1613812"/>
    <n v="191"/>
    <x v="1"/>
    <s v="Regular"/>
    <s v="Noite"/>
    <n v="2005030104107"/>
    <m/>
    <s v="MATEUS VITOR SOARES"/>
    <d v="1996-02-25T00:00:00"/>
    <s v="Masculino"/>
    <s v=" Deficiência intelectual"/>
    <s v="Sem Informação"/>
    <s v="LUCILEY SOARES"/>
    <x v="0"/>
    <s v="Parda"/>
  </r>
  <r>
    <n v="817034"/>
    <n v="8"/>
    <x v="111"/>
    <x v="111"/>
    <s v="EM JORGE JABOUR"/>
    <s v="Municipal"/>
    <s v="Urbana"/>
    <n v="1616154"/>
    <n v="191"/>
    <x v="1"/>
    <s v="Regular"/>
    <s v="Noite"/>
    <n v="2003072900231"/>
    <m/>
    <s v="ROBERTA GONÇALVES MARTINS"/>
    <d v="1997-01-06T00:00:00"/>
    <s v="Feminino"/>
    <s v="Sem Deficiência"/>
    <s v="MOACIR MARTINS"/>
    <s v="ANGELA APARECIDA ANUNCIAÇÃO GONÇALVES"/>
    <x v="2"/>
    <s v="Preta"/>
  </r>
  <r>
    <n v="1120019"/>
    <n v="11"/>
    <x v="37"/>
    <x v="37"/>
    <s v="EM RODRIGO OTÁVIO"/>
    <s v="Municipal"/>
    <s v="Urbana"/>
    <n v="1620850"/>
    <n v="191"/>
    <x v="1"/>
    <s v="Regular"/>
    <s v="Noite"/>
    <n v="2011036400012"/>
    <m/>
    <s v="PAULO HENRIQUE LIMA MANHÃES"/>
    <d v="2006-03-29T00:00:00"/>
    <s v="Masculino"/>
    <s v="Sem Deficiência"/>
    <s v="Sem Informação"/>
    <s v="VERONICA LIMA MANHÃES"/>
    <x v="0"/>
    <s v="Parda"/>
  </r>
  <r>
    <n v="1019202"/>
    <n v="10"/>
    <x v="115"/>
    <x v="115"/>
    <s v="CIEP ISMAEL NERY"/>
    <s v="Municipal"/>
    <s v="Urbana"/>
    <n v="1603740"/>
    <n v="191"/>
    <x v="1"/>
    <s v="Regular"/>
    <s v="Tarde"/>
    <n v="2012104602434"/>
    <m/>
    <s v="LUANA CRISTINA DA SILVA PEREIRA"/>
    <d v="1990-04-27T00:00:00"/>
    <s v="Feminino"/>
    <s v="Sem Deficiência"/>
    <s v="Sem Informação"/>
    <s v="IRACI DA SILVA PEREIRA"/>
    <x v="0"/>
    <s v="Preta"/>
  </r>
  <r>
    <n v="1019202"/>
    <n v="10"/>
    <x v="115"/>
    <x v="115"/>
    <s v="CIEP ISMAEL NERY"/>
    <s v="Municipal"/>
    <s v="Urbana"/>
    <n v="1603740"/>
    <n v="191"/>
    <x v="1"/>
    <s v="Regular"/>
    <s v="Tarde"/>
    <n v="2011100101513"/>
    <m/>
    <s v="LUIZ CARLOS RIBEIRO DA SILVA"/>
    <d v="2006-10-27T00:00:00"/>
    <s v="Masculino"/>
    <s v="Sem Deficiência"/>
    <s v="Sem Informação"/>
    <s v="ANA PAULA RIBEIRO DA SILVA"/>
    <x v="0"/>
    <s v="Parda"/>
  </r>
  <r>
    <n v="1019202"/>
    <n v="10"/>
    <x v="115"/>
    <x v="115"/>
    <s v="CIEP ISMAEL NERY"/>
    <s v="Municipal"/>
    <s v="Urbana"/>
    <n v="1603740"/>
    <n v="191"/>
    <x v="1"/>
    <s v="Regular"/>
    <s v="Tarde"/>
    <n v="2002095804419"/>
    <m/>
    <s v="ANA CLÁUDIA DIAS DOS REIS"/>
    <d v="1975-01-23T00:00:00"/>
    <s v="Feminino"/>
    <s v="Sem Deficiência"/>
    <s v="Sem Informação"/>
    <s v="CARMEM LUCIA DIAS DOS REIS"/>
    <x v="0"/>
    <s v="Não declara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03002405363"/>
    <m/>
    <s v="MICHELE MANOEL DA SILVA"/>
    <d v="1985-02-06T00:00:00"/>
    <s v="Feminino"/>
    <s v="Sem Deficiência"/>
    <s v="Sem Informação"/>
    <s v="MARCIA MANOEL DA SILVA"/>
    <x v="2"/>
    <s v="Pard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13097901441"/>
    <m/>
    <s v="ANA CAROLINA WERNECK AVELLAR"/>
    <d v="2002-07-22T00:00:00"/>
    <s v="Feminino"/>
    <s v="Sem Deficiência"/>
    <s v="Sem Informação"/>
    <s v="SANDRA AURORA WERNECK DE AVELLAR"/>
    <x v="0"/>
    <s v="Branca"/>
  </r>
  <r>
    <n v="817027"/>
    <n v="8"/>
    <x v="24"/>
    <x v="24"/>
    <s v="EM HENRIQUE DE MAGALHÃES"/>
    <s v="Municipal"/>
    <s v="Urbana"/>
    <n v="1608368"/>
    <n v="191"/>
    <x v="1"/>
    <s v="Regular"/>
    <s v="Noite"/>
    <n v="2013072300312"/>
    <m/>
    <s v="KAUANE SOARES VIEIRA"/>
    <d v="2008-04-02T00:00:00"/>
    <s v="Feminino"/>
    <s v="Sem Deficiência"/>
    <s v="Sem Informação"/>
    <s v="IZABEL CRISTINA SOARES VIEIRA"/>
    <x v="0"/>
    <s v="Pret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13097980112"/>
    <m/>
    <s v="GABRIEL HENRIQUE WERNECK DE AVELLAR TORTORO"/>
    <d v="2006-06-19T00:00:00"/>
    <s v="Masculino"/>
    <s v=" Deficiência intelectual"/>
    <s v="Sem Informação"/>
    <s v="SAMANTA AURORA WERNECK DE AVELLAR TORTORO"/>
    <x v="0"/>
    <s v="Branca"/>
  </r>
  <r>
    <n v="1019019"/>
    <n v="10"/>
    <x v="116"/>
    <x v="116"/>
    <s v="EM FERNANDO DE AZEVEDO"/>
    <s v="Municipal"/>
    <s v="Urbana"/>
    <n v="1619172"/>
    <n v="191"/>
    <x v="1"/>
    <s v="Regular"/>
    <s v="Tarde"/>
    <n v="2011096301584"/>
    <m/>
    <s v="AUGUSTO GUSTAVO MARTINS MIRANDA"/>
    <d v="2006-05-20T00:00:00"/>
    <s v="Masculino"/>
    <s v="Sem Deficiência"/>
    <s v="ANDERSON MIRANDA MANHÃES"/>
    <s v="OLIVIA MARIA MARTINS DE AZEVEDO"/>
    <x v="0"/>
    <s v="Branca"/>
  </r>
  <r>
    <n v="410501"/>
    <n v="4"/>
    <x v="64"/>
    <x v="64"/>
    <s v="CIEP JUSCELINO KUBITSCHEK"/>
    <s v="Municipal"/>
    <s v="Urbana"/>
    <n v="1614340"/>
    <n v="191"/>
    <x v="1"/>
    <s v="Regular"/>
    <s v="Noite"/>
    <n v="2007004303714"/>
    <m/>
    <s v="ANA CLARA PEREIRA MENDANHA"/>
    <d v="2001-01-13T00:00:00"/>
    <s v="Feminino"/>
    <s v="Sem Deficiência"/>
    <s v="Sem Informação"/>
    <s v="ANA PAULA PEREIRA MENDANHA"/>
    <x v="1"/>
    <s v="Preta"/>
  </r>
  <r>
    <n v="102007"/>
    <n v="1"/>
    <x v="47"/>
    <x v="47"/>
    <s v="EM ORLANDO VILLAS BOAS"/>
    <s v="Municipal"/>
    <s v="Urbana"/>
    <n v="1600135"/>
    <n v="192"/>
    <x v="1"/>
    <s v="Regular"/>
    <s v="Noite"/>
    <n v="2008002406174"/>
    <m/>
    <s v="CLEUZA DA SILVA MACHADO"/>
    <d v="1949-05-10T00:00:00"/>
    <s v="Feminino"/>
    <s v="Sem Deficiência"/>
    <s v="Sem Informação"/>
    <s v="LICOLINA FERNANDES PEREIRA"/>
    <x v="0"/>
    <s v="Parda"/>
  </r>
  <r>
    <n v="430701"/>
    <n v="4"/>
    <x v="19"/>
    <x v="19"/>
    <s v="CENTRO DE EDUCAÇÃO DE JOVENS E ADULTOS CEJA - MARÉ"/>
    <s v="Municipal"/>
    <s v="Urbana"/>
    <n v="1616772"/>
    <n v="295"/>
    <x v="1"/>
    <s v="Regular"/>
    <s v="Noite"/>
    <n v="2011040302801"/>
    <m/>
    <s v="SELMA REGINA FERREIRA DA COSTA"/>
    <d v="1974-07-16T00:00:00"/>
    <s v="Feminino"/>
    <s v="Sem Deficiência"/>
    <s v="Sem Informação"/>
    <s v="MARIA JOSE FERREIRA DA COSTA"/>
    <x v="1"/>
    <s v="Parda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13094102840"/>
    <m/>
    <s v="KAUÃ PEREIRA RITA"/>
    <d v="2006-05-13T00:00:00"/>
    <s v="Masculino"/>
    <s v="Sem Deficiência"/>
    <s v="Sem Informação"/>
    <s v="ALESSANDRA PEREIRA RITA"/>
    <x v="0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18066100723"/>
    <m/>
    <s v="LINDINALVA ZARDO DE OLIVEIRA BRITO"/>
    <d v="1957-05-22T00:00:00"/>
    <s v="Feminino"/>
    <s v="Sem Deficiência"/>
    <s v="LAIZ DE OLIVEIRA"/>
    <s v="AMELIA ZARDO DE OLIVEIRA"/>
    <x v="0"/>
    <s v="Parda"/>
  </r>
  <r>
    <n v="431502"/>
    <n v="4"/>
    <x v="11"/>
    <x v="11"/>
    <s v="CIEP GRACILIANO RAMOS"/>
    <s v="Municipal"/>
    <s v="Urbana"/>
    <n v="1622395"/>
    <n v="191"/>
    <x v="1"/>
    <s v="Regular"/>
    <s v="Noite"/>
    <n v="2000030304199"/>
    <m/>
    <s v="RAFAELA ADÃO DA SILVA"/>
    <d v="1985-08-21T00:00:00"/>
    <s v="Feminino"/>
    <s v="Sem Deficiência"/>
    <s v="Sem Informação"/>
    <s v="MARIA CELIA ADÃO DA SILVA"/>
    <x v="0"/>
    <s v="Parda"/>
  </r>
  <r>
    <n v="1019031"/>
    <n v="10"/>
    <x v="20"/>
    <x v="20"/>
    <s v="EM MARECHAL PEDRO CAVALCANTI"/>
    <s v="Municipal"/>
    <s v="Urbana"/>
    <n v="1609534"/>
    <n v="191"/>
    <x v="1"/>
    <s v="Regular"/>
    <s v="Noite"/>
    <n v="2004103404891"/>
    <m/>
    <s v="RAFAELA VALLADARES"/>
    <d v="1989-02-03T00:00:00"/>
    <s v="Feminino"/>
    <s v=" Deficiência intelectual"/>
    <s v="Sem Informação"/>
    <s v="ANA LUCIA VALLADARES"/>
    <x v="0"/>
    <s v="Preta"/>
  </r>
  <r>
    <n v="313029"/>
    <n v="3"/>
    <x v="89"/>
    <x v="89"/>
    <s v="EM THOMAS MANN"/>
    <s v="Municipal"/>
    <s v="Urbana"/>
    <n v="1615663"/>
    <n v="191"/>
    <x v="1"/>
    <s v="Regular"/>
    <s v="Noite"/>
    <n v="2013096402506"/>
    <m/>
    <s v="EMILLY VICTORIA DESIDERIO"/>
    <d v="2007-08-30T00:00:00"/>
    <s v="Feminino"/>
    <s v="Sem Deficiência"/>
    <s v="Sem Informação"/>
    <s v="MARIA EDUARDA DESIDERIO DE ALMEIDA"/>
    <x v="0"/>
    <s v="Branca"/>
  </r>
  <r>
    <n v="102007"/>
    <n v="1"/>
    <x v="47"/>
    <x v="47"/>
    <s v="EM ORLANDO VILLAS BOAS"/>
    <s v="Municipal"/>
    <s v="Urbana"/>
    <n v="1600136"/>
    <n v="193"/>
    <x v="1"/>
    <s v="Regular"/>
    <s v="Noite"/>
    <n v="2002002406566"/>
    <m/>
    <s v="ERENILDA DA PAIXÃO"/>
    <d v="1973-10-12T00:00:00"/>
    <s v="Feminino"/>
    <s v="Sem Deficiência"/>
    <s v="Sem Informação"/>
    <s v="MARIA HILDA DA PAIXÃO"/>
    <x v="0"/>
    <s v="Parda"/>
  </r>
  <r>
    <n v="622022"/>
    <n v="6"/>
    <x v="40"/>
    <x v="40"/>
    <s v="EM ROSE KLABIN"/>
    <s v="Municipal"/>
    <s v="Urbana"/>
    <n v="1615796"/>
    <n v="191"/>
    <x v="1"/>
    <s v="Regular"/>
    <s v="Noite"/>
    <n v="2003040301324"/>
    <m/>
    <s v="NATAN DE PAIVA GUIMARÃES"/>
    <d v="1998-11-14T00:00:00"/>
    <s v="Masculino"/>
    <s v=" Deficiência intelectual"/>
    <s v="Sem Informação"/>
    <s v="VALÉRIA DE PAIVA GUIMARÃES"/>
    <x v="0"/>
    <s v="Parda"/>
  </r>
  <r>
    <n v="1019211"/>
    <n v="10"/>
    <x v="98"/>
    <x v="98"/>
    <s v="CIEP MAJOR MANUEL GOMES ARCHER"/>
    <s v="Municipal"/>
    <s v="Urbana"/>
    <n v="1607926"/>
    <n v="191"/>
    <x v="1"/>
    <s v="Regular"/>
    <s v="Noite"/>
    <n v="2010100902330"/>
    <m/>
    <s v="JUÇARA DA SILVA FERRAZ"/>
    <d v="1954-04-18T00:00:00"/>
    <s v="Feminino"/>
    <s v="Sem Deficiência"/>
    <s v="Sem Informação"/>
    <s v="HORADIA FRANCISCA DA SILVA"/>
    <x v="2"/>
    <s v="Sem Informação"/>
  </r>
  <r>
    <n v="313007"/>
    <n v="3"/>
    <x v="67"/>
    <x v="67"/>
    <s v="EM SARMIENTO"/>
    <s v="Municipal"/>
    <s v="Urbana"/>
    <n v="1615851"/>
    <n v="191"/>
    <x v="1"/>
    <s v="Regular"/>
    <s v="Noite"/>
    <n v="2002040313677"/>
    <m/>
    <s v="ROBSON DA SILVA"/>
    <d v="1989-03-23T00:00:00"/>
    <s v="Masculino"/>
    <s v=" Deficiência intelectual"/>
    <s v="Sem Informação"/>
    <s v="SUELI DA SILVA"/>
    <x v="0"/>
    <s v="Preta"/>
  </r>
  <r>
    <n v="411202"/>
    <n v="4"/>
    <x v="84"/>
    <x v="84"/>
    <s v="CIEP GREGÓRIO BEZERRA"/>
    <s v="Municipal"/>
    <s v="Urbana"/>
    <n v="1608446"/>
    <n v="191"/>
    <x v="1"/>
    <s v="Regular"/>
    <s v="Noite"/>
    <n v="2010035950282"/>
    <m/>
    <s v="KAIKY CAUÃ ROBERTO"/>
    <d v="2005-05-07T00:00:00"/>
    <s v="Masculino"/>
    <s v="Sem Deficiência"/>
    <s v="Sem Informação"/>
    <s v="CARLA RENATA ROBERTO"/>
    <x v="2"/>
    <s v="Pard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12096404004"/>
    <m/>
    <s v="ERICK NASCIMENTO SALES"/>
    <d v="2008-02-20T00:00:00"/>
    <s v="Masculino"/>
    <s v="Sem Deficiência"/>
    <s v="Sem Informação"/>
    <s v="SAFIRA NASCIMENTO SALES"/>
    <x v="2"/>
    <s v="Parda"/>
  </r>
  <r>
    <n v="205003"/>
    <n v="2"/>
    <x v="51"/>
    <x v="51"/>
    <s v="EM DOUTOR CÍCERO PENNA"/>
    <s v="Municipal"/>
    <s v="Urbana"/>
    <n v="1623056"/>
    <n v="191"/>
    <x v="1"/>
    <s v="Regular"/>
    <s v="Noite"/>
    <n v="2023007800672"/>
    <m/>
    <s v="ANTONIO FERREIRA MENDES"/>
    <d v="1968-05-12T00:00:00"/>
    <s v="Masculino"/>
    <s v="Sem Deficiência"/>
    <s v="ANTONIO MENDES"/>
    <s v="IZABEL FEREIRA MENDES"/>
    <x v="1"/>
    <s v="Parda"/>
  </r>
  <r>
    <n v="1120019"/>
    <n v="11"/>
    <x v="37"/>
    <x v="37"/>
    <s v="EM RODRIGO OTÁVIO"/>
    <s v="Municipal"/>
    <s v="Urbana"/>
    <n v="1620850"/>
    <n v="191"/>
    <x v="1"/>
    <s v="Regular"/>
    <s v="Noite"/>
    <n v="2006038800259"/>
    <m/>
    <s v="DANILO MARTINS LINHARES"/>
    <d v="2001-05-07T00:00:00"/>
    <s v="Masculino"/>
    <s v="Sem Deficiência"/>
    <s v="Sem Informação"/>
    <s v="SIMONE MARTINS LINHARES"/>
    <x v="0"/>
    <s v="Branca"/>
  </r>
  <r>
    <n v="716211"/>
    <n v="7"/>
    <x v="32"/>
    <x v="32"/>
    <s v="CIEP COMPOSITOR DONGA"/>
    <s v="Municipal"/>
    <s v="Urbana"/>
    <n v="1619509"/>
    <n v="191"/>
    <x v="1"/>
    <s v="Regular"/>
    <s v="Noite"/>
    <n v="2005066705143"/>
    <m/>
    <s v="ROSANGELA DOS REIS MARTINS"/>
    <d v="1975-04-26T00:00:00"/>
    <s v="Feminino"/>
    <s v="Sem Deficiência"/>
    <s v="ANTONIO JORGE"/>
    <s v="NERCY MARTINS JORGE"/>
    <x v="1"/>
    <s v="Pard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03072106144"/>
    <m/>
    <s v="MARIA JOSÉ SILVA DE LIMA"/>
    <d v="1968-07-04T00:00:00"/>
    <s v="Feminino"/>
    <s v="Sem Deficiência"/>
    <s v="SEVERINO BASILIO DA SILVA"/>
    <s v="MARIA DA PAZ DOS SANTOS SILVA"/>
    <x v="0"/>
    <s v="Sem Informação"/>
  </r>
  <r>
    <n v="1019047"/>
    <n v="10"/>
    <x v="50"/>
    <x v="50"/>
    <s v="EM JOAQUIM DA SILVA GOMES"/>
    <s v="Municipal"/>
    <s v="Urbana"/>
    <n v="1598928"/>
    <n v="191"/>
    <x v="1"/>
    <s v="Regular"/>
    <s v="Noite"/>
    <n v="2002100702836"/>
    <m/>
    <s v="GERSONITA DIONÍSIO DE JESUS"/>
    <d v="1942-09-06T00:00:00"/>
    <s v="Feminino"/>
    <s v="Sem Deficiência"/>
    <s v="Sem Informação"/>
    <s v="EVANGELINA LOURDES DOS SANTOS"/>
    <x v="2"/>
    <s v="Preta"/>
  </r>
  <r>
    <n v="206502"/>
    <n v="2"/>
    <x v="71"/>
    <x v="71"/>
    <s v="CIEP NAÇÃO RUBRO NEGRA"/>
    <s v="Municipal"/>
    <s v="Urbana"/>
    <n v="1623103"/>
    <n v="192"/>
    <x v="1"/>
    <s v="Regular"/>
    <s v="Noite"/>
    <n v="2011106600660"/>
    <m/>
    <s v="KAMYLLE VICTÓRIA BEZERRA SILVA"/>
    <d v="2008-03-24T00:00:00"/>
    <s v="Feminino"/>
    <s v="*Deficiência múltipla"/>
    <s v="Sem Informação"/>
    <s v="KARLYANE BEZERRA SILVA"/>
    <x v="0"/>
    <s v="Parda"/>
  </r>
  <r>
    <n v="431018"/>
    <n v="4"/>
    <x v="85"/>
    <x v="85"/>
    <s v="EM REPÚBLICA DO LÍBANO"/>
    <s v="Municipal"/>
    <s v="Urbana"/>
    <n v="1619088"/>
    <n v="191"/>
    <x v="1"/>
    <s v="Regular"/>
    <s v="Noite"/>
    <n v="2012034850124"/>
    <m/>
    <s v="ESTHEFANI VITÓRIA DA SILVA BERRETARI"/>
    <d v="2007-11-06T00:00:00"/>
    <s v="Feminino"/>
    <s v="Sem Deficiência"/>
    <s v="Sem Informação"/>
    <s v="ROSIMAR DA SILVA BERRETARI"/>
    <x v="1"/>
    <s v="Branca"/>
  </r>
  <r>
    <n v="411202"/>
    <n v="4"/>
    <x v="84"/>
    <x v="84"/>
    <s v="CIEP GREGÓRIO BEZERRA"/>
    <s v="Municipal"/>
    <s v="Urbana"/>
    <n v="1608446"/>
    <n v="191"/>
    <x v="1"/>
    <s v="Regular"/>
    <s v="Noite"/>
    <n v="2008029301659"/>
    <m/>
    <s v="FABRICIA NANCI DE JESUS"/>
    <d v="1997-01-06T00:00:00"/>
    <s v="Feminino"/>
    <s v="Sem Deficiência"/>
    <s v="Sem Informação"/>
    <s v="ANDREIA NANCI DE JESUS"/>
    <x v="2"/>
    <s v="Parda"/>
  </r>
  <r>
    <n v="1019211"/>
    <n v="10"/>
    <x v="98"/>
    <x v="98"/>
    <s v="CIEP MAJOR MANUEL GOMES ARCHER"/>
    <s v="Municipal"/>
    <s v="Urbana"/>
    <n v="1607926"/>
    <n v="191"/>
    <x v="1"/>
    <s v="Regular"/>
    <s v="Noite"/>
    <n v="2012100902964"/>
    <m/>
    <s v="LUCI FERREIRA DA SILVA"/>
    <d v="1949-01-20T00:00:00"/>
    <s v="Feminino"/>
    <s v="Sem Deficiência"/>
    <s v="Sem Informação"/>
    <s v="MARIA LAUDILIA FERREIRA DA SILVA"/>
    <x v="0"/>
    <s v="Preta"/>
  </r>
  <r>
    <n v="430201"/>
    <n v="4"/>
    <x v="0"/>
    <x v="0"/>
    <s v="CIEP MINISTRO GUSTAVO CAPANEMA"/>
    <s v="Municipal"/>
    <s v="Urbana"/>
    <n v="1612599"/>
    <n v="191"/>
    <x v="1"/>
    <s v="Regular"/>
    <s v="Noite"/>
    <n v="2008113400964"/>
    <m/>
    <s v="BRUNO DA SILVA PONTES"/>
    <d v="2005-01-13T00:00:00"/>
    <s v="Masculino"/>
    <s v="Sem Deficiência"/>
    <s v="MARCOS ANTÔNIO PONTES"/>
    <s v="CRISTINA DA SILVA LUCIANO"/>
    <x v="0"/>
    <s v="Parda"/>
  </r>
  <r>
    <n v="430201"/>
    <n v="4"/>
    <x v="0"/>
    <x v="0"/>
    <s v="CIEP MINISTRO GUSTAVO CAPANEMA"/>
    <s v="Municipal"/>
    <s v="Urbana"/>
    <n v="1612599"/>
    <n v="191"/>
    <x v="1"/>
    <s v="Regular"/>
    <s v="Noite"/>
    <n v="2005113200782"/>
    <m/>
    <s v="SARA VITORIA MARQUES"/>
    <d v="2002-03-29T00:00:00"/>
    <s v="Feminino"/>
    <s v=" Deficiência intelectual"/>
    <s v="Sem Informação"/>
    <s v="HELOISA HELENA MARQUES"/>
    <x v="0"/>
    <s v="Preta"/>
  </r>
  <r>
    <n v="1019019"/>
    <n v="10"/>
    <x v="116"/>
    <x v="116"/>
    <s v="EM FERNANDO DE AZEVEDO"/>
    <s v="Municipal"/>
    <s v="Urbana"/>
    <n v="1619172"/>
    <n v="191"/>
    <x v="1"/>
    <s v="Regular"/>
    <s v="Tarde"/>
    <n v="2011094103751"/>
    <m/>
    <s v="ANGELA MARIA RIBEIRO"/>
    <d v="1956-03-25T00:00:00"/>
    <s v="Feminino"/>
    <s v="Sem Deficiência"/>
    <s v="Sem Informação"/>
    <s v="DIONISIA RIBEIRO"/>
    <x v="0"/>
    <s v="Pret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02093010474"/>
    <m/>
    <s v="VALERIA DA CONCEIÇÃO ANDRADE"/>
    <d v="1979-02-07T00:00:00"/>
    <s v="Feminino"/>
    <s v="Sem Deficiência"/>
    <s v="JOAQUIM TEIXEIRA DE ANDRADE"/>
    <s v="MARIA BERNARDINA DA CONCEIÇAO ANDRADE"/>
    <x v="0"/>
    <s v="Parda"/>
  </r>
  <r>
    <n v="431026"/>
    <n v="4"/>
    <x v="25"/>
    <x v="25"/>
    <s v="EM HERBERT MOSES"/>
    <s v="Municipal"/>
    <s v="Urbana"/>
    <n v="1602452"/>
    <n v="191"/>
    <x v="1"/>
    <s v="Regular"/>
    <s v="Noite"/>
    <n v="2013034702026"/>
    <m/>
    <s v="JOÃO PAULO DE OLIVEIRA SANTORI"/>
    <d v="2002-10-16T00:00:00"/>
    <s v="Masculino"/>
    <s v="Sem Deficiência"/>
    <s v="Sem Informação"/>
    <s v="ANA CLAUDIA DE OLIVEIRA SANTORI"/>
    <x v="0"/>
    <s v="Parda"/>
  </r>
  <r>
    <n v="209026"/>
    <n v="2"/>
    <x v="41"/>
    <x v="41"/>
    <s v="EM PROFESSOR LOURENÇO FILHO"/>
    <s v="Municipal"/>
    <s v="Urbana"/>
    <n v="1622826"/>
    <n v="191"/>
    <x v="1"/>
    <s v="Regular"/>
    <s v="Noite"/>
    <n v="2009013601567"/>
    <m/>
    <s v="LUIZ CESAR THENORIO"/>
    <d v="1979-11-09T00:00:00"/>
    <s v="Masculino"/>
    <s v="Sem Deficiência"/>
    <s v="PAULO CESAR THENORIO"/>
    <s v="LUIZA PERES DE MORAES"/>
    <x v="2"/>
    <s v="Preta"/>
  </r>
  <r>
    <n v="1019031"/>
    <n v="10"/>
    <x v="20"/>
    <x v="20"/>
    <s v="EM MARECHAL PEDRO CAVALCANTI"/>
    <s v="Municipal"/>
    <s v="Urbana"/>
    <n v="1609534"/>
    <n v="191"/>
    <x v="1"/>
    <s v="Regular"/>
    <s v="Noite"/>
    <n v="2006094300665"/>
    <m/>
    <s v="DANIELA HENRIQUE TAVARES DA SILVA"/>
    <d v="2002-01-26T00:00:00"/>
    <s v="Feminino"/>
    <s v="Sem Deficiência"/>
    <s v="ALUISIO HENRIQUE DA SILVA"/>
    <s v="IVONE CLEIDE BATISTA TAVARES"/>
    <x v="0"/>
    <s v="Branca"/>
  </r>
  <r>
    <n v="1019210"/>
    <n v="10"/>
    <x v="45"/>
    <x v="45"/>
    <s v="CIEP ALBERTO PASQUALINE"/>
    <s v="Municipal"/>
    <s v="Urbana"/>
    <n v="1600000"/>
    <n v="191"/>
    <x v="1"/>
    <s v="Regular"/>
    <s v="Noite"/>
    <n v="2005095602551"/>
    <m/>
    <s v="GISELE RIBEIRO ESPÍNDOLA"/>
    <d v="1990-09-08T00:00:00"/>
    <s v="Feminino"/>
    <s v="Sem Deficiência"/>
    <s v="Sem Informação"/>
    <s v="MARIA JOSÉ RIBEIRO ESPINDOLA"/>
    <x v="0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03003702426"/>
    <m/>
    <s v="ANA CARLA RIBEIRO DA SILVA"/>
    <d v="1997-10-03T00:00:00"/>
    <s v="Feminino"/>
    <s v="Sem Deficiência"/>
    <s v="Sem Informação"/>
    <s v="MAURILIA RIBEIRO DA SILVA"/>
    <x v="0"/>
    <s v="Pret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11004401811"/>
    <m/>
    <s v="LÍVIA DE CASTRO"/>
    <d v="2006-04-15T00:00:00"/>
    <s v="Feminino"/>
    <s v="Sem Deficiência"/>
    <s v="Sem Informação"/>
    <s v="GISELE DE CASTRO"/>
    <x v="2"/>
    <s v="Parda"/>
  </r>
  <r>
    <n v="817505"/>
    <n v="8"/>
    <x v="80"/>
    <x v="80"/>
    <s v="CIEP MARECHAL JULIO CAETANO HORTA BARBOSA"/>
    <s v="Municipal"/>
    <s v="Urbana"/>
    <n v="1618811"/>
    <n v="191"/>
    <x v="1"/>
    <s v="Regular"/>
    <s v="Noite"/>
    <n v="2001082706172"/>
    <m/>
    <s v="JAQUELINE APARECIDA DE BRITO PEREIRA"/>
    <d v="1991-06-21T00:00:00"/>
    <s v="Feminino"/>
    <s v=" Deficiência intelectual"/>
    <s v="ROGERIO DE MELO PEREIRA"/>
    <s v="ROSANGELA APARECIDA DE BRITO PEREIRA"/>
    <x v="0"/>
    <s v="Branca"/>
  </r>
  <r>
    <n v="107001"/>
    <n v="1"/>
    <x v="73"/>
    <x v="73"/>
    <s v="EM GONÇALVES DIAS"/>
    <s v="Municipal"/>
    <s v="Urbana"/>
    <n v="1606874"/>
    <n v="191"/>
    <x v="1"/>
    <s v="Regular"/>
    <s v="Noite"/>
    <n v="2013003701974"/>
    <m/>
    <s v="SILMA DA PENHA DOS SANTOS"/>
    <d v="1948-08-19T00:00:00"/>
    <s v="Feminino"/>
    <s v="Sem Deficiência"/>
    <s v="Sem Informação"/>
    <s v="MARIA DO CARMO DA PENHA"/>
    <x v="0"/>
    <s v="Parda"/>
  </r>
  <r>
    <n v="101501"/>
    <n v="1"/>
    <x v="46"/>
    <x v="46"/>
    <s v="CIEP HENFIL"/>
    <s v="Municipal"/>
    <s v="Urbana"/>
    <n v="1613100"/>
    <n v="191"/>
    <x v="1"/>
    <s v="Regular"/>
    <s v="Noite"/>
    <n v="2008001102961"/>
    <m/>
    <s v="JOSÉ RAMOS"/>
    <d v="1972-06-14T00:00:00"/>
    <s v="Masculino"/>
    <s v="Sem Deficiência"/>
    <s v="Sem Informação"/>
    <s v="MARIA JOSÉ DA CONCEIÇÃO"/>
    <x v="0"/>
    <s v="Parda"/>
  </r>
  <r>
    <n v="431502"/>
    <n v="4"/>
    <x v="11"/>
    <x v="11"/>
    <s v="CIEP GRACILIANO RAMOS"/>
    <s v="Municipal"/>
    <s v="Urbana"/>
    <n v="1622395"/>
    <n v="191"/>
    <x v="1"/>
    <s v="Regular"/>
    <s v="Noite"/>
    <n v="2005035300451"/>
    <m/>
    <s v="LARYSSA MARIA LEME DA SILVA"/>
    <d v="1999-07-09T00:00:00"/>
    <s v="Feminino"/>
    <s v="Sem Deficiência"/>
    <s v="LEONILDO JOSÉ DA SILVA"/>
    <s v="ROSANA PAES LEME DA SILVA"/>
    <x v="0"/>
    <s v="Parda"/>
  </r>
  <r>
    <n v="102007"/>
    <n v="1"/>
    <x v="47"/>
    <x v="47"/>
    <s v="EM ORLANDO VILLAS BOAS"/>
    <s v="Municipal"/>
    <s v="Urbana"/>
    <n v="1600135"/>
    <n v="192"/>
    <x v="1"/>
    <s v="Regular"/>
    <s v="Noite"/>
    <n v="2011125403190"/>
    <m/>
    <s v="MARIA DOLORES MARCELINA DA SILVA"/>
    <d v="1960-08-17T00:00:00"/>
    <s v="Feminino"/>
    <s v="Sem Deficiência"/>
    <s v="Sem Informação"/>
    <s v="JUDITE PEREIRA DASILVA"/>
    <x v="0"/>
    <s v="Parda"/>
  </r>
  <r>
    <n v="918041"/>
    <n v="9"/>
    <x v="59"/>
    <x v="59"/>
    <s v="EM ANTONIA VARGAS CUQUEJO"/>
    <s v="Municipal"/>
    <s v="Urbana"/>
    <n v="1610787"/>
    <n v="192"/>
    <x v="1"/>
    <s v="Regular"/>
    <s v="Noite"/>
    <n v="2022088100449"/>
    <m/>
    <s v="ELIANE FONSECA XAVIER"/>
    <d v="1962-04-03T00:00:00"/>
    <s v="Feminino"/>
    <s v="Sem Deficiência"/>
    <s v="SEBASTIÃO PINTO FONSECA"/>
    <s v="RITA DA SILVA FONSECA"/>
    <x v="0"/>
    <s v="Preta"/>
  </r>
  <r>
    <n v="1019031"/>
    <n v="10"/>
    <x v="20"/>
    <x v="20"/>
    <s v="EM MARECHAL PEDRO CAVALCANTI"/>
    <s v="Municipal"/>
    <s v="Urbana"/>
    <n v="1609534"/>
    <n v="191"/>
    <x v="1"/>
    <s v="Regular"/>
    <s v="Noite"/>
    <n v="2007122300677"/>
    <m/>
    <s v="GUILHERME GABRIEL CANDIDO FUNES"/>
    <d v="2003-06-19T00:00:00"/>
    <s v="Masculino"/>
    <s v="Sem Deficiência"/>
    <s v="FERNANDO GABRIEL FUNES"/>
    <s v="TATIANA DA COSTA CANDIDO"/>
    <x v="0"/>
    <s v="Branca"/>
  </r>
  <r>
    <n v="1019031"/>
    <n v="10"/>
    <x v="20"/>
    <x v="20"/>
    <s v="EM MARECHAL PEDRO CAVALCANTI"/>
    <s v="Municipal"/>
    <s v="Urbana"/>
    <n v="1609535"/>
    <n v="192"/>
    <x v="1"/>
    <s v="Regular"/>
    <s v="Noite"/>
    <n v="2005097105750"/>
    <m/>
    <s v="VANDA CARDOSO DE SOUZA"/>
    <d v="1951-08-01T00:00:00"/>
    <s v="Feminino"/>
    <s v="Sem Deficiência"/>
    <s v="Sem Informação"/>
    <s v="RAQUEL SANTOS CARDOSO"/>
    <x v="0"/>
    <s v="Parda"/>
  </r>
  <r>
    <n v="817207"/>
    <n v="8"/>
    <x v="28"/>
    <x v="28"/>
    <s v="CIEP VILA KENNEDY"/>
    <s v="Municipal"/>
    <s v="Urbana"/>
    <n v="1605863"/>
    <n v="191"/>
    <x v="1"/>
    <s v="Regular"/>
    <s v="Noite"/>
    <n v="2008082805364"/>
    <m/>
    <s v="ALINE BRITO DOS SANTOS"/>
    <d v="1993-02-10T00:00:00"/>
    <s v="Feminino"/>
    <s v="Sem Deficiência"/>
    <s v="MAURO DOS SANTOS"/>
    <s v="SUELI BRITO DOS SANTOS"/>
    <x v="0"/>
    <s v="Pard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11093002047"/>
    <m/>
    <s v="ÉRICA REGINA MARTINS"/>
    <d v="1980-01-05T00:00:00"/>
    <s v="Feminino"/>
    <s v="Sem Deficiência"/>
    <s v="Sem Informação"/>
    <s v="MARIA MARTINS FILHA"/>
    <x v="0"/>
    <s v="Pard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07093004157"/>
    <m/>
    <s v="ADEVAIR DA SILVA BEZERRA"/>
    <d v="1978-12-08T00:00:00"/>
    <s v="Masculino"/>
    <s v="Sem Deficiência"/>
    <s v="Sem Informação"/>
    <s v="MARIA DOLORES DA SILVA BEZERRA"/>
    <x v="1"/>
    <s v="Branca"/>
  </r>
  <r>
    <n v="102504"/>
    <n v="1"/>
    <x v="2"/>
    <x v="2"/>
    <s v="CIEP AVENIDA DOS DESFILES"/>
    <s v="Municipal"/>
    <s v="Urbana"/>
    <n v="1610515"/>
    <n v="192"/>
    <x v="1"/>
    <s v="Regular"/>
    <s v="Tarde"/>
    <n v="2006126300037"/>
    <m/>
    <s v="MARIA APARECIDA ATANASIO"/>
    <d v="1955-04-12T00:00:00"/>
    <s v="Feminino"/>
    <s v="Sem Deficiência"/>
    <s v="Sem Informação"/>
    <s v="MARIA DO CARMO ATANASIO"/>
    <x v="0"/>
    <s v="Preta"/>
  </r>
  <r>
    <n v="102005"/>
    <n v="1"/>
    <x v="109"/>
    <x v="109"/>
    <s v="EM CALOUSTE GULBENKIAN"/>
    <s v="Municipal"/>
    <s v="Urbana"/>
    <n v="1610635"/>
    <n v="191"/>
    <x v="1"/>
    <s v="Regular"/>
    <s v="Noite"/>
    <n v="2003007402699"/>
    <m/>
    <s v="MARIA JOSÉ FERREIRA DOS SANTOS"/>
    <d v="1969-02-04T00:00:00"/>
    <s v="Feminino"/>
    <s v="Sem Deficiência"/>
    <s v="Sem Informação"/>
    <s v="CECILIA FERREIRA DOS SANTOS"/>
    <x v="0"/>
    <s v="Sem Informação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23034200141"/>
    <m/>
    <s v="JONAS FERREIRA DA SILVA"/>
    <d v="1951-01-10T00:00:00"/>
    <s v="Masculino"/>
    <s v="Sem Deficiência"/>
    <s v="JONAS FERREIRA DA SILVA"/>
    <s v="MARIA LEOPOLDINA DA CONCEIÇÃO"/>
    <x v="1"/>
    <s v="Branca"/>
  </r>
  <r>
    <n v="313051"/>
    <n v="3"/>
    <x v="60"/>
    <x v="60"/>
    <s v="EM ALAGOAS"/>
    <s v="Municipal"/>
    <s v="Urbana"/>
    <n v="1618849"/>
    <n v="191"/>
    <x v="1"/>
    <s v="Regular"/>
    <s v="Noite"/>
    <n v="2019026580081"/>
    <m/>
    <s v="RUAN DA SILVA"/>
    <d v="2000-05-04T00:00:00"/>
    <s v="Masculino"/>
    <s v="Sem Deficiência"/>
    <s v="Sem Informação"/>
    <s v="MONIQUE DA SILVA"/>
    <x v="0"/>
    <s v="Preta"/>
  </r>
  <r>
    <n v="625205"/>
    <n v="6"/>
    <x v="97"/>
    <x v="97"/>
    <s v="CIEP ANTONIO CANDEIA FILHO"/>
    <s v="Municipal"/>
    <s v="Urbana"/>
    <n v="1613205"/>
    <n v="191"/>
    <x v="1"/>
    <s v="Regular"/>
    <s v="Noite"/>
    <n v="2011057801440"/>
    <m/>
    <s v="RAFAEL SILVA"/>
    <d v="2007-04-10T00:00:00"/>
    <s v="Masculino"/>
    <s v="Sem Deficiência"/>
    <s v="Sem Informação"/>
    <s v="ANA CRISTINA SILVA"/>
    <x v="0"/>
    <s v="Branca"/>
  </r>
  <r>
    <n v="622007"/>
    <n v="6"/>
    <x v="13"/>
    <x v="13"/>
    <s v="EM ALEXANDRE FARAH"/>
    <s v="Municipal"/>
    <s v="Urbana"/>
    <n v="1599781"/>
    <n v="191"/>
    <x v="1"/>
    <s v="Regular"/>
    <s v="Noite"/>
    <n v="2011051704281"/>
    <m/>
    <s v="ANA LUCIA DE PAULA"/>
    <d v="1982-02-06T00:00:00"/>
    <s v="Feminino"/>
    <s v="Sem Deficiência"/>
    <s v="Sem Informação"/>
    <s v="LUZIA PEREIRA DE PAULA"/>
    <x v="0"/>
    <s v="Preta"/>
  </r>
  <r>
    <n v="102504"/>
    <n v="1"/>
    <x v="2"/>
    <x v="2"/>
    <s v="CIEP AVENIDA DOS DESFILES"/>
    <s v="Municipal"/>
    <s v="Urbana"/>
    <n v="1610514"/>
    <n v="191"/>
    <x v="1"/>
    <s v="Regular"/>
    <s v="Tarde"/>
    <n v="2009108000528"/>
    <m/>
    <s v="ANA LUIZA HILDEBRANDO DO NASCIMENTO"/>
    <d v="2005-09-06T00:00:00"/>
    <s v="Feminino"/>
    <s v="Sem Deficiência"/>
    <s v="ANTONIO ROBERTO PEREIRA DO NASCIMENTO"/>
    <s v="FRANCINE AZARIAS HILDEBRANDO"/>
    <x v="0"/>
    <s v="Pard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11092403862"/>
    <m/>
    <s v="LUCIANA MARGARETH DA SILVA MATTOS"/>
    <d v="1969-10-03T00:00:00"/>
    <s v="Feminino"/>
    <s v="Sem Deficiência"/>
    <s v="Sem Informação"/>
    <s v="LUCI MARIA DA SILVA"/>
    <x v="1"/>
    <s v="Preta"/>
  </r>
  <r>
    <n v="312022"/>
    <n v="3"/>
    <x v="61"/>
    <x v="61"/>
    <s v="EM RUBENS BERARDO"/>
    <s v="Municipal"/>
    <s v="Urbana"/>
    <n v="1616256"/>
    <n v="191"/>
    <x v="1"/>
    <s v="Regular"/>
    <s v="Noite"/>
    <n v="2007018801720"/>
    <m/>
    <s v="LUCAS BESERRA LIMA"/>
    <d v="1999-05-10T00:00:00"/>
    <s v="Masculino"/>
    <s v=" Deficiência intelectual"/>
    <s v="Sem Informação"/>
    <s v="SONIA MARIA BEZERRA LIMA"/>
    <x v="0"/>
    <s v="Branca"/>
  </r>
  <r>
    <n v="312022"/>
    <n v="3"/>
    <x v="61"/>
    <x v="61"/>
    <s v="EM RUBENS BERARDO"/>
    <s v="Municipal"/>
    <s v="Urbana"/>
    <n v="1616256"/>
    <n v="191"/>
    <x v="1"/>
    <s v="Regular"/>
    <s v="Noite"/>
    <n v="2010019203494"/>
    <m/>
    <s v="MARIA JOSÉ ADRIANO BATISTA"/>
    <d v="1956-08-28T00:00:00"/>
    <s v="Feminino"/>
    <s v="Sem Deficiência"/>
    <s v="Sem Informação"/>
    <s v="MARIA PAULINO ADRIANO"/>
    <x v="0"/>
    <s v="Parda"/>
  </r>
  <r>
    <n v="312002"/>
    <n v="3"/>
    <x v="58"/>
    <x v="58"/>
    <s v="EM ALCIDE DE GASPERI"/>
    <s v="Municipal"/>
    <s v="Urbana"/>
    <n v="1613404"/>
    <n v="191"/>
    <x v="1"/>
    <s v="Regular"/>
    <s v="Noite"/>
    <n v="2009020701458"/>
    <m/>
    <s v="IZAÊUDA PAIVA "/>
    <d v="1972-09-16T00:00:00"/>
    <s v="Feminino"/>
    <s v="Sem Deficiência"/>
    <s v="Sem Informação"/>
    <s v="MARIA DE LOURDES PAIVA"/>
    <x v="0"/>
    <s v="Pard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05092405241"/>
    <m/>
    <s v="KETHELEN COSTA"/>
    <d v="1997-07-13T00:00:00"/>
    <s v="Feminino"/>
    <s v="Sem Deficiência"/>
    <s v="Sem Informação"/>
    <s v="MARIA APARECIDA COSTA DE SOUZA"/>
    <x v="1"/>
    <s v="Branca"/>
  </r>
  <r>
    <n v="622006"/>
    <n v="6"/>
    <x v="38"/>
    <x v="38"/>
    <s v="EM ANTENOR NASCENTES"/>
    <s v="Municipal"/>
    <s v="Urbana"/>
    <n v="1615255"/>
    <n v="191"/>
    <x v="1"/>
    <s v="Regular"/>
    <s v="Noite"/>
    <n v="2007051705572"/>
    <m/>
    <s v="LUCIANA GONÇALVES DE OLIVEIRA"/>
    <d v="1977-03-23T00:00:00"/>
    <s v="Feminino"/>
    <s v="Sem Deficiência"/>
    <s v="Sem Informação"/>
    <s v="ROSA LIA GONÇALVES DE OLIVEIRA"/>
    <x v="1"/>
    <s v="Parda"/>
  </r>
  <r>
    <n v="312009"/>
    <n v="3"/>
    <x v="54"/>
    <x v="54"/>
    <s v="EM GEORGE SUMNER"/>
    <s v="Municipal"/>
    <s v="Urbana"/>
    <n v="1617223"/>
    <n v="191"/>
    <x v="1"/>
    <s v="Regular"/>
    <s v="Noite"/>
    <n v="2006027002186"/>
    <m/>
    <s v="PEDRO AUGUSTO MARTINS DOS SANTOS"/>
    <d v="2001-06-19T00:00:00"/>
    <s v="Masculino"/>
    <s v="Sem Deficiência"/>
    <s v="Sem Informação"/>
    <s v="ADRIANA MARTINS DOS SANTOS"/>
    <x v="0"/>
    <s v="Branca"/>
  </r>
  <r>
    <n v="312009"/>
    <n v="3"/>
    <x v="54"/>
    <x v="54"/>
    <s v="EM GEORGE SUMNER"/>
    <s v="Municipal"/>
    <s v="Urbana"/>
    <n v="1617223"/>
    <n v="191"/>
    <x v="1"/>
    <s v="Regular"/>
    <s v="Noite"/>
    <n v="2012013601494"/>
    <m/>
    <s v="HELOÁ VITORIA FIGUEIREDO DOS SANTOS"/>
    <d v="2006-06-29T00:00:00"/>
    <s v="Feminino"/>
    <s v="Sem Deficiência"/>
    <s v="Sem Informação"/>
    <s v="JANE MICHELE FIGUEIREDO DOS SANTOS"/>
    <x v="0"/>
    <s v="Parda"/>
  </r>
  <r>
    <n v="313007"/>
    <n v="3"/>
    <x v="67"/>
    <x v="67"/>
    <s v="EM SARMIENTO"/>
    <s v="Municipal"/>
    <s v="Urbana"/>
    <n v="1615852"/>
    <n v="192"/>
    <x v="1"/>
    <s v="Regular"/>
    <s v="Noite"/>
    <n v="2013029902527"/>
    <m/>
    <s v="ANDERSON LUIZ RODRIGUES FORTUNATO"/>
    <d v="2005-03-03T00:00:00"/>
    <s v="Masculino"/>
    <s v="  Transtorno do espectro autista"/>
    <s v="Sem Informação"/>
    <s v="FABIANA RODRIGUES FORTUNATO"/>
    <x v="0"/>
    <s v="Preta"/>
  </r>
  <r>
    <n v="918027"/>
    <n v="9"/>
    <x v="106"/>
    <x v="106"/>
    <s v="EM RUBENS DE FARIAS NEVES"/>
    <s v="Municipal"/>
    <s v="Urbana"/>
    <n v="1599734"/>
    <n v="191"/>
    <x v="1"/>
    <s v="Regular"/>
    <s v="Noite"/>
    <n v="2004097110526"/>
    <m/>
    <s v="ANGELA MADALENA DE JESUS"/>
    <d v="1976-04-17T00:00:00"/>
    <s v="Feminino"/>
    <s v="Sem Deficiência"/>
    <s v="Sem Informação"/>
    <s v="TEREZINHA DE JESUS"/>
    <x v="0"/>
    <s v="Parda"/>
  </r>
  <r>
    <n v="622007"/>
    <n v="6"/>
    <x v="13"/>
    <x v="13"/>
    <s v="EM ALEXANDRE FARAH"/>
    <s v="Municipal"/>
    <s v="Urbana"/>
    <n v="1599781"/>
    <n v="191"/>
    <x v="1"/>
    <s v="Regular"/>
    <s v="Noite"/>
    <n v="2012054150161"/>
    <m/>
    <s v="ISABELE DA SILVA OLIVEIRA"/>
    <d v="2004-05-07T00:00:00"/>
    <s v="Feminino"/>
    <s v="Sem Deficiência"/>
    <s v="Sem Informação"/>
    <s v="ANA PAULA DA SILVA OLIVEIRA"/>
    <x v="0"/>
    <s v="Pret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12092403305"/>
    <m/>
    <s v="JANE SCHIRLEY ARAUJO DOS SANTOS"/>
    <d v="1981-11-15T00:00:00"/>
    <s v="Feminino"/>
    <s v="Sem Deficiência"/>
    <s v="Sem Informação"/>
    <s v="MARIA DE LOURDES DOS SANTOS SILVA"/>
    <x v="1"/>
    <s v="Parda"/>
  </r>
  <r>
    <n v="515020"/>
    <n v="5"/>
    <x v="86"/>
    <x v="86"/>
    <s v="EM WALDEMAR FALCÃO"/>
    <s v="Municipal"/>
    <s v="Urbana"/>
    <n v="1610968"/>
    <n v="191"/>
    <x v="1"/>
    <s v="Regular"/>
    <s v="Noite"/>
    <n v="2012046501979"/>
    <m/>
    <s v="ANA LUCIA LOPES"/>
    <d v="1959-03-01T00:00:00"/>
    <s v="Feminino"/>
    <s v="Sem Deficiência"/>
    <s v="Sem Informação"/>
    <s v="MARIA LUIZA LOPES"/>
    <x v="2"/>
    <s v="Não declarada"/>
  </r>
  <r>
    <n v="817207"/>
    <n v="8"/>
    <x v="28"/>
    <x v="28"/>
    <s v="CIEP VILA KENNEDY"/>
    <s v="Municipal"/>
    <s v="Urbana"/>
    <n v="1605863"/>
    <n v="191"/>
    <x v="1"/>
    <s v="Regular"/>
    <s v="Noite"/>
    <n v="2005020100303"/>
    <m/>
    <s v="DAVI DOS SANTOS PINTO"/>
    <d v="1984-04-17T00:00:00"/>
    <s v="Masculino"/>
    <s v="Sem Deficiência"/>
    <s v="Sem Informação"/>
    <s v="SOLANGE DOS SANTOS PINTO"/>
    <x v="0"/>
    <s v="Branca"/>
  </r>
  <r>
    <n v="622006"/>
    <n v="6"/>
    <x v="38"/>
    <x v="38"/>
    <s v="EM ANTENOR NASCENTES"/>
    <s v="Municipal"/>
    <s v="Urbana"/>
    <n v="1615255"/>
    <n v="191"/>
    <x v="1"/>
    <s v="Regular"/>
    <s v="Noite"/>
    <n v="2003065002037"/>
    <m/>
    <s v="MÁRCIO ANDRÉ DE SOUZA NICOLI"/>
    <d v="1997-11-22T00:00:00"/>
    <s v="Masculino"/>
    <s v=" Deficiência intelectual"/>
    <s v="MARCIO NICOLI"/>
    <s v="MÔNICA DE SOUZA NICOLI"/>
    <x v="0"/>
    <s v="Par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23152300456"/>
    <m/>
    <s v="ANA CAROLINA MARCULINO SANTOS "/>
    <d v="1999-06-24T00:00:00"/>
    <s v="Feminino"/>
    <s v="Sem Deficiência"/>
    <s v="JULIO CESAR SANTOS"/>
    <s v="GEORGIA MARINHO MARCULINO SANTOS"/>
    <x v="2"/>
    <s v="Branca"/>
  </r>
  <r>
    <n v="515001"/>
    <n v="5"/>
    <x v="68"/>
    <x v="68"/>
    <s v="EM PARÁ"/>
    <s v="Municipal"/>
    <s v="Urbana"/>
    <n v="1607312"/>
    <n v="192"/>
    <x v="1"/>
    <s v="Regular"/>
    <s v="Noite"/>
    <n v="2004041901056"/>
    <m/>
    <s v="DIEGO CARLOS NUNES PEREIRA"/>
    <d v="1990-11-21T00:00:00"/>
    <s v="Masculino"/>
    <s v=" Deficiência intelectual"/>
    <s v="Sem Informação"/>
    <s v="MARLENE NUNES PEREIRA"/>
    <x v="1"/>
    <s v="Pard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09052650174"/>
    <m/>
    <s v="VIVIAN DOS SANTOS"/>
    <d v="2004-02-06T00:00:00"/>
    <s v="Feminino"/>
    <s v=" Deficiência intelectual"/>
    <s v="Sem Informação"/>
    <s v="VIVIANE DOS SANTOS"/>
    <x v="0"/>
    <s v="Parda"/>
  </r>
  <r>
    <n v="918041"/>
    <n v="9"/>
    <x v="59"/>
    <x v="59"/>
    <s v="EM ANTONIA VARGAS CUQUEJO"/>
    <s v="Municipal"/>
    <s v="Urbana"/>
    <n v="1610786"/>
    <n v="191"/>
    <x v="1"/>
    <s v="Regular"/>
    <s v="Noite"/>
    <n v="2005042307342"/>
    <m/>
    <s v="GEORGINA CHAGAS DE OLIVEIRA"/>
    <d v="1955-05-23T00:00:00"/>
    <s v="Feminino"/>
    <s v="Sem Deficiência"/>
    <s v="Sem Informação"/>
    <s v="ANITA CHAGAS DE OLIVEIRA"/>
    <x v="0"/>
    <s v="Parda"/>
  </r>
  <r>
    <n v="918041"/>
    <n v="9"/>
    <x v="59"/>
    <x v="59"/>
    <s v="EM ANTONIA VARGAS CUQUEJO"/>
    <s v="Municipal"/>
    <s v="Urbana"/>
    <n v="1610786"/>
    <n v="191"/>
    <x v="1"/>
    <s v="Regular"/>
    <s v="Noite"/>
    <n v="2008088103230"/>
    <m/>
    <s v="CÁTIA REGINA BATISTA DA SILVA"/>
    <d v="1976-02-19T00:00:00"/>
    <s v="Feminino"/>
    <s v="Sem Deficiência"/>
    <s v="Sem Informação"/>
    <s v="LENIRA MARIA BATISTA"/>
    <x v="0"/>
    <s v="Parda"/>
  </r>
  <r>
    <n v="514001"/>
    <n v="5"/>
    <x v="14"/>
    <x v="14"/>
    <s v="EM DESEMBARGADOR MONTENEGRO"/>
    <s v="Municipal"/>
    <s v="Urbana"/>
    <n v="1605217"/>
    <n v="191"/>
    <x v="1"/>
    <s v="Regular"/>
    <s v="Noite"/>
    <n v="2019040900259"/>
    <m/>
    <s v="LIDIANE MELO DE CARVALHO"/>
    <d v="1981-09-26T00:00:00"/>
    <s v="Feminino"/>
    <s v=" Deficiência intelectual"/>
    <s v="SEBASTIÃO MENDES DE CARVALHO"/>
    <s v="ANA CELIA MELO DE CARVALHO"/>
    <x v="0"/>
    <s v="Branca"/>
  </r>
  <r>
    <n v="918041"/>
    <n v="9"/>
    <x v="59"/>
    <x v="59"/>
    <s v="EM ANTONIA VARGAS CUQUEJO"/>
    <s v="Municipal"/>
    <s v="Urbana"/>
    <n v="1610787"/>
    <n v="192"/>
    <x v="1"/>
    <s v="Regular"/>
    <s v="Noite"/>
    <n v="2011088180153"/>
    <m/>
    <s v="JOÃO VITOR DA SILVA LIMA"/>
    <d v="2006-01-03T00:00:00"/>
    <s v="Masculino"/>
    <s v="Sem Deficiência"/>
    <s v="Sem Informação"/>
    <s v="VALDETE DA SILVA LIMA"/>
    <x v="0"/>
    <s v="Parda"/>
  </r>
  <r>
    <n v="312031"/>
    <n v="3"/>
    <x v="66"/>
    <x v="66"/>
    <s v="EM EURICO SALLES"/>
    <s v="Municipal"/>
    <s v="Urbana"/>
    <n v="1612132"/>
    <n v="191"/>
    <x v="1"/>
    <s v="Regular"/>
    <s v="Noite"/>
    <n v="2001020201255"/>
    <m/>
    <s v="MICHELE CRISTINA DA SILVA"/>
    <d v="1986-03-27T00:00:00"/>
    <s v="Feminino"/>
    <s v="Sem Deficiência"/>
    <s v="Sem Informação"/>
    <s v="NORMA SUELI DA SILVA"/>
    <x v="1"/>
    <s v="Não declarada"/>
  </r>
  <r>
    <n v="817207"/>
    <n v="8"/>
    <x v="28"/>
    <x v="28"/>
    <s v="CIEP VILA KENNEDY"/>
    <s v="Municipal"/>
    <s v="Urbana"/>
    <n v="1605864"/>
    <n v="192"/>
    <x v="1"/>
    <s v="Regular"/>
    <s v="Noite"/>
    <n v="2001082803763"/>
    <m/>
    <s v="RAIMUNDO SOARES ANCHIETA JUNIOR"/>
    <d v="1982-04-17T00:00:00"/>
    <s v="Masculino"/>
    <s v="Sem Deficiência"/>
    <s v="RAIMUNDO SOARES ANCHIETA"/>
    <s v="ANTONIA SOUZA ANCHIETA"/>
    <x v="0"/>
    <s v="Preta"/>
  </r>
  <r>
    <n v="313035"/>
    <n v="3"/>
    <x v="49"/>
    <x v="49"/>
    <s v="EM EDGARD SUSSEKIND DE MENDONÇA"/>
    <s v="Municipal"/>
    <s v="Urbana"/>
    <n v="1612286"/>
    <n v="191"/>
    <x v="1"/>
    <s v="Regular"/>
    <s v="Noite"/>
    <n v="2010024901650"/>
    <m/>
    <s v="MARINA APARECIDA DA CONCEIÇÃO"/>
    <d v="1961-11-28T00:00:00"/>
    <s v="Feminino"/>
    <s v="Sem Deficiência"/>
    <s v="Sem Informação"/>
    <s v="ADELAIDE ROSA DA CONCEIÇÃO"/>
    <x v="0"/>
    <s v="Parda"/>
  </r>
  <r>
    <n v="918508"/>
    <n v="9"/>
    <x v="36"/>
    <x v="36"/>
    <s v="CIEP DR. ERNESTO (CHE) GUEVARA"/>
    <s v="Municipal"/>
    <s v="Urbana"/>
    <n v="1618334"/>
    <n v="191"/>
    <x v="1"/>
    <s v="Regular"/>
    <s v="Noite"/>
    <n v="2013047101271"/>
    <m/>
    <s v="GEANE ROSA VICENTE"/>
    <d v="1994-06-13T00:00:00"/>
    <s v="Feminino"/>
    <s v=" Deficiência intelectual"/>
    <s v="Sem Informação"/>
    <s v="MARIA JULIA ROSA VICENTE"/>
    <x v="0"/>
    <s v="Preta"/>
  </r>
  <r>
    <n v="410018"/>
    <n v="4"/>
    <x v="87"/>
    <x v="87"/>
    <s v="EM BERLIM"/>
    <s v="Municipal"/>
    <s v="Urbana"/>
    <n v="1613812"/>
    <n v="191"/>
    <x v="1"/>
    <s v="Regular"/>
    <s v="Noite"/>
    <n v="2022029100250"/>
    <m/>
    <s v="VALDECI ALMEIDA SOUZA LUIZ"/>
    <d v="1949-08-26T00:00:00"/>
    <s v="Feminino"/>
    <s v="Sem Deficiência"/>
    <s v="FRANCISCO JOSE DE SOUZA"/>
    <s v="MARCIONILIA ALMEIDA E SOUZA"/>
    <x v="1"/>
    <s v="Parda"/>
  </r>
  <r>
    <n v="515030"/>
    <n v="5"/>
    <x v="90"/>
    <x v="90"/>
    <s v="EM IRINEU MARINHO"/>
    <s v="Municipal"/>
    <s v="Urbana"/>
    <n v="1601762"/>
    <n v="191"/>
    <x v="1"/>
    <s v="Regular"/>
    <s v="Noite"/>
    <n v="2009045702245"/>
    <m/>
    <s v="CARLOS HENRIQUE DA SILVA"/>
    <d v="2001-01-01T00:00:00"/>
    <s v="Masculino"/>
    <s v="Sem Deficiência"/>
    <s v="Sem Informação"/>
    <s v="ANA LUCIA DA SILVA"/>
    <x v="0"/>
    <s v="Preta"/>
  </r>
  <r>
    <n v="625018"/>
    <n v="6"/>
    <x v="55"/>
    <x v="55"/>
    <s v="EM COMANDANTE ARNALDO VARELLA"/>
    <s v="Municipal"/>
    <s v="Urbana"/>
    <n v="1602865"/>
    <n v="192"/>
    <x v="1"/>
    <s v="Regular"/>
    <s v="Noite"/>
    <n v="2012056108595"/>
    <m/>
    <s v="LUCIENE DE JESUS VIEIRA ESPINATO"/>
    <d v="1971-12-13T00:00:00"/>
    <s v="Feminino"/>
    <s v="Sem Deficiência"/>
    <s v="Sem Informação"/>
    <s v="LUZIA DE JESUS VIEIRA"/>
    <x v="0"/>
    <s v="Parda"/>
  </r>
  <r>
    <n v="515030"/>
    <n v="5"/>
    <x v="90"/>
    <x v="90"/>
    <s v="EM IRINEU MARINHO"/>
    <s v="Municipal"/>
    <s v="Urbana"/>
    <n v="1601763"/>
    <n v="192"/>
    <x v="1"/>
    <s v="Regular"/>
    <s v="Noite"/>
    <n v="2006047503318"/>
    <m/>
    <s v="HELENA RODRIGUES DE AMORIM"/>
    <d v="1954-10-16T00:00:00"/>
    <s v="Feminino"/>
    <s v="Sem Deficiência"/>
    <s v="Sem Informação"/>
    <s v="ANALIA RODRIGUES DA SILVA"/>
    <x v="0"/>
    <s v="Parda"/>
  </r>
  <r>
    <n v="625018"/>
    <n v="6"/>
    <x v="55"/>
    <x v="55"/>
    <s v="EM COMANDANTE ARNALDO VARELLA"/>
    <s v="Municipal"/>
    <s v="Urbana"/>
    <n v="1602863"/>
    <n v="191"/>
    <x v="1"/>
    <s v="Regular"/>
    <s v="Noite"/>
    <n v="2001041200029"/>
    <m/>
    <s v="LUCAS ATAIDE DE OLIVEIRA"/>
    <d v="1995-08-31T00:00:00"/>
    <s v="Masculino"/>
    <s v="Sem Deficiência"/>
    <s v="Sem Informação"/>
    <s v="FERNANDA ATAIDE DE OLIVEIRA"/>
    <x v="0"/>
    <s v="Parda"/>
  </r>
  <r>
    <n v="313007"/>
    <n v="3"/>
    <x v="67"/>
    <x v="67"/>
    <s v="EM SARMIENTO"/>
    <s v="Municipal"/>
    <s v="Urbana"/>
    <n v="1615851"/>
    <n v="191"/>
    <x v="1"/>
    <s v="Regular"/>
    <s v="Noite"/>
    <n v="2003022101831"/>
    <m/>
    <s v="ARTUR MENEZES DE OLIVEIRA"/>
    <d v="1994-09-25T00:00:00"/>
    <s v="Masculino"/>
    <s v="Sem Deficiência"/>
    <s v="Sem Informação"/>
    <s v="SELMA MENEZES DE OLIVEIRA"/>
    <x v="0"/>
    <s v="Parda"/>
  </r>
  <r>
    <n v="313007"/>
    <n v="3"/>
    <x v="67"/>
    <x v="67"/>
    <s v="EM SARMIENTO"/>
    <s v="Municipal"/>
    <s v="Urbana"/>
    <n v="1615851"/>
    <n v="191"/>
    <x v="1"/>
    <s v="Regular"/>
    <s v="Noite"/>
    <n v="2022022100742"/>
    <m/>
    <s v="CRISTIANE RANGEL DA SILVA"/>
    <d v="1974-09-24T00:00:00"/>
    <s v="Feminino"/>
    <s v="Sem Deficiência"/>
    <s v="VALDIR FAGUNDES DA SILVA"/>
    <s v="NADIR VITALINA RANGEL DA SILA"/>
    <x v="0"/>
    <s v="Parda"/>
  </r>
  <r>
    <n v="312009"/>
    <n v="3"/>
    <x v="54"/>
    <x v="54"/>
    <s v="EM GEORGE SUMNER"/>
    <s v="Municipal"/>
    <s v="Urbana"/>
    <n v="1617223"/>
    <n v="191"/>
    <x v="1"/>
    <s v="Regular"/>
    <s v="Noite"/>
    <n v="2022021600156"/>
    <m/>
    <s v="WALLACE GABRIEL FELIZARDO DE ASSIS"/>
    <d v="2008-03-09T00:00:00"/>
    <s v="Masculino"/>
    <s v="Sem Deficiência"/>
    <s v="RODRIGO PRADO DE ASSIS"/>
    <s v="JAQUELINE CRISTINA FELIZARDO"/>
    <x v="1"/>
    <s v="Parda"/>
  </r>
  <r>
    <n v="312009"/>
    <n v="3"/>
    <x v="54"/>
    <x v="54"/>
    <s v="EM GEORGE SUMNER"/>
    <s v="Municipal"/>
    <s v="Urbana"/>
    <n v="1617223"/>
    <n v="191"/>
    <x v="1"/>
    <s v="Regular"/>
    <s v="Noite"/>
    <n v="2010017902336"/>
    <m/>
    <s v="MARIA DA CONCEIÇÃO DE OLIVEIRA"/>
    <d v="1951-06-02T00:00:00"/>
    <s v="Feminino"/>
    <s v="Sem Deficiência"/>
    <s v="Sem Informação"/>
    <s v="VALDIMIRA DE OLIVEIRA"/>
    <x v="0"/>
    <s v="Branca"/>
  </r>
  <r>
    <n v="833504"/>
    <n v="8"/>
    <x v="22"/>
    <x v="22"/>
    <s v="CIEP FRANCISCO SOLANO TRINDADE"/>
    <s v="Municipal"/>
    <s v="Urbana"/>
    <n v="1608714"/>
    <n v="191"/>
    <x v="1"/>
    <s v="Regular"/>
    <s v="Noite"/>
    <n v="2003022303213"/>
    <m/>
    <s v="MARA LUCIA DOS SANTOS"/>
    <d v="1966-01-10T00:00:00"/>
    <s v="Feminino"/>
    <s v="Sem Deficiência"/>
    <s v="Sem Informação"/>
    <s v="MARCIA MIRTES DOS SANTOS"/>
    <x v="1"/>
    <s v="Sem Informação"/>
  </r>
  <r>
    <n v="410018"/>
    <n v="4"/>
    <x v="87"/>
    <x v="87"/>
    <s v="EM BERLIM"/>
    <s v="Municipal"/>
    <s v="Urbana"/>
    <n v="1613812"/>
    <n v="191"/>
    <x v="1"/>
    <s v="Regular"/>
    <s v="Noite"/>
    <n v="2003051904173"/>
    <m/>
    <s v="JANICE SALDANHA"/>
    <d v="1987-05-03T00:00:00"/>
    <s v="Feminino"/>
    <s v="Sem Deficiência"/>
    <s v="Sem Informação"/>
    <s v="SÔNIA MARIA SALDANHA"/>
    <x v="0"/>
    <s v="Sem Informação"/>
  </r>
  <r>
    <n v="514007"/>
    <n v="5"/>
    <x v="6"/>
    <x v="6"/>
    <s v="EM ALBERT SABIN"/>
    <s v="Municipal"/>
    <s v="Urbana"/>
    <n v="1622419"/>
    <n v="191"/>
    <x v="1"/>
    <s v="Regular"/>
    <s v="Noite"/>
    <n v="2012043201435"/>
    <m/>
    <s v="MARIA DE JESUS DA SILVA"/>
    <d v="1961-02-03T00:00:00"/>
    <s v="Feminino"/>
    <s v="Sem Deficiência"/>
    <s v="Sem Informação"/>
    <s v="ISABEL FRANCISCA DA SILVA"/>
    <x v="1"/>
    <s v="Branca"/>
  </r>
  <r>
    <n v="313007"/>
    <n v="3"/>
    <x v="67"/>
    <x v="67"/>
    <s v="EM SARMIENTO"/>
    <s v="Municipal"/>
    <s v="Urbana"/>
    <n v="1615852"/>
    <n v="192"/>
    <x v="1"/>
    <s v="Regular"/>
    <s v="Noite"/>
    <n v="2012022101971"/>
    <m/>
    <s v="VILMA IRINEU DOS SANTOS CORRÊA"/>
    <d v="1966-12-22T00:00:00"/>
    <s v="Feminino"/>
    <s v="Sem Deficiência"/>
    <s v="Sem Informação"/>
    <s v="MARIA DA CONCEIÇÃO IRINEU DOS SANTOS"/>
    <x v="0"/>
    <s v="Preta"/>
  </r>
  <r>
    <n v="724026"/>
    <n v="7"/>
    <x v="16"/>
    <x v="16"/>
    <s v="EM EMBAIXADOR ÍTALO ZAPPA"/>
    <s v="Municipal"/>
    <s v="Urbana"/>
    <n v="1620407"/>
    <n v="191"/>
    <x v="1"/>
    <s v="Regular"/>
    <s v="Noite"/>
    <n v="2012138701168"/>
    <m/>
    <s v="LUIZ FILIPE REZENDE DA SILVA"/>
    <d v="2008-04-23T00:00:00"/>
    <s v="Masculino"/>
    <s v=" Deficiência física"/>
    <s v="Sem Informação"/>
    <s v="CAMILA THAISA REZENDE DA SILVA"/>
    <x v="1"/>
    <s v="Preta"/>
  </r>
  <r>
    <n v="208012"/>
    <n v="2"/>
    <x v="102"/>
    <x v="102"/>
    <s v="EM ORSINA DA FONSECA"/>
    <s v="Municipal"/>
    <s v="Urbana"/>
    <n v="1602500"/>
    <n v="191"/>
    <x v="1"/>
    <s v="Regular"/>
    <s v="Noite"/>
    <n v="2013143601999"/>
    <m/>
    <s v="JOÃO ALVES LEITE"/>
    <d v="1977-12-29T00:00:00"/>
    <s v="Masculino"/>
    <s v="Sem Deficiência"/>
    <s v="MANOEL MARINHO LEITE"/>
    <s v="IÊDA ALVES DA SILVA LEITE"/>
    <x v="1"/>
    <s v="Branca"/>
  </r>
  <r>
    <n v="313007"/>
    <n v="3"/>
    <x v="67"/>
    <x v="67"/>
    <s v="EM SARMIENTO"/>
    <s v="Municipal"/>
    <s v="Urbana"/>
    <n v="1615852"/>
    <n v="192"/>
    <x v="1"/>
    <s v="Regular"/>
    <s v="Noite"/>
    <n v="2003022301229"/>
    <m/>
    <s v="LUZINETE OLINTO NUNES"/>
    <d v="1953-02-15T00:00:00"/>
    <s v="Feminino"/>
    <s v="Sem Deficiência"/>
    <s v="Sem Informação"/>
    <s v="OLINTA FRANCISCA"/>
    <x v="0"/>
    <s v="Parda"/>
  </r>
  <r>
    <n v="313007"/>
    <n v="3"/>
    <x v="67"/>
    <x v="67"/>
    <s v="EM SARMIENTO"/>
    <s v="Municipal"/>
    <s v="Urbana"/>
    <n v="1615851"/>
    <n v="191"/>
    <x v="1"/>
    <s v="Regular"/>
    <s v="Noite"/>
    <n v="2008022150043"/>
    <m/>
    <s v="JHONY VIEIRA"/>
    <d v="2002-08-10T00:00:00"/>
    <s v="Masculino"/>
    <s v="Sem Deficiência"/>
    <s v="Sem Informação"/>
    <s v="MARIA APARECIDA VIEIRA"/>
    <x v="1"/>
    <s v="Parda"/>
  </r>
  <r>
    <n v="410015"/>
    <n v="4"/>
    <x v="92"/>
    <x v="92"/>
    <s v="EM CLÓVIS BEVILÁQUA"/>
    <s v="Municipal"/>
    <s v="Urbana"/>
    <n v="1611007"/>
    <n v="191"/>
    <x v="1"/>
    <s v="Regular"/>
    <s v="Noite"/>
    <n v="2005112100717"/>
    <m/>
    <s v="PÂMELA VITÓRIA GONÇALVES DA SILVA"/>
    <d v="2004-05-29T00:00:00"/>
    <s v="Feminino"/>
    <s v="Sem Deficiência"/>
    <s v="Sem Informação"/>
    <s v="LILIANE GONÇALVES DA SILVA"/>
    <x v="0"/>
    <s v="Parda"/>
  </r>
  <r>
    <n v="209026"/>
    <n v="2"/>
    <x v="41"/>
    <x v="41"/>
    <s v="EM PROFESSOR LOURENÇO FILHO"/>
    <s v="Municipal"/>
    <s v="Urbana"/>
    <n v="1622826"/>
    <n v="191"/>
    <x v="1"/>
    <s v="Regular"/>
    <s v="Noite"/>
    <n v="2022016500351"/>
    <m/>
    <s v="VALDETE MARIA DA SILVA"/>
    <d v="1975-10-03T00:00:00"/>
    <s v="Feminino"/>
    <s v="Sem Deficiência"/>
    <s v="HELENO SEBASTIAO DA SILVA"/>
    <s v="MARIA QUITERIA DA SILVA"/>
    <x v="2"/>
    <s v="Não declarad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04018405749"/>
    <m/>
    <s v="EDNA RODRIGUES PEREIRA"/>
    <d v="1972-09-07T00:00:00"/>
    <s v="Feminino"/>
    <s v="Sem Deficiência"/>
    <s v="Sem Informação"/>
    <s v="CELUTA RODRIGUES PEREIRA"/>
    <x v="0"/>
    <s v="Parda"/>
  </r>
  <r>
    <n v="515020"/>
    <n v="5"/>
    <x v="86"/>
    <x v="86"/>
    <s v="EM WALDEMAR FALCÃO"/>
    <s v="Municipal"/>
    <s v="Urbana"/>
    <n v="1610968"/>
    <n v="191"/>
    <x v="1"/>
    <s v="Regular"/>
    <s v="Noite"/>
    <n v="2013046502078"/>
    <m/>
    <s v="MAURICIA FERREIRA DO NASCIMENTO"/>
    <d v="1953-10-19T00:00:00"/>
    <s v="Feminino"/>
    <s v="Sem Deficiência"/>
    <s v="Sem Informação"/>
    <s v="DEJANIRA FERREIRA DO NASCIMENTO"/>
    <x v="2"/>
    <s v="Parda"/>
  </r>
  <r>
    <n v="515030"/>
    <n v="5"/>
    <x v="90"/>
    <x v="90"/>
    <s v="EM IRINEU MARINHO"/>
    <s v="Municipal"/>
    <s v="Urbana"/>
    <n v="1601762"/>
    <n v="191"/>
    <x v="1"/>
    <s v="Regular"/>
    <s v="Noite"/>
    <n v="2002047501355"/>
    <m/>
    <s v="FELIPE MATHIAS DE ALBUQUERQUE"/>
    <d v="1992-07-27T00:00:00"/>
    <s v="Masculino"/>
    <s v="Sem Deficiência"/>
    <s v="Sem Informação"/>
    <s v="ANA MARIA MATHIAS DE ALBUQUERQUE"/>
    <x v="0"/>
    <s v="Branca"/>
  </r>
  <r>
    <n v="313029"/>
    <n v="3"/>
    <x v="89"/>
    <x v="89"/>
    <s v="EM THOMAS MANN"/>
    <s v="Municipal"/>
    <s v="Urbana"/>
    <n v="1615663"/>
    <n v="191"/>
    <x v="1"/>
    <s v="Regular"/>
    <s v="Noite"/>
    <n v="2012027001915"/>
    <m/>
    <s v="KAUÃ VICTOR FERREIRA PINTO"/>
    <d v="2006-08-29T00:00:00"/>
    <s v="Masculino"/>
    <s v="Sem Deficiência"/>
    <s v="Sem Informação"/>
    <s v="RENATA FERREIRA PINTO"/>
    <x v="1"/>
    <s v="Branca"/>
  </r>
  <r>
    <n v="313007"/>
    <n v="3"/>
    <x v="67"/>
    <x v="67"/>
    <s v="EM SARMIENTO"/>
    <s v="Municipal"/>
    <s v="Urbana"/>
    <n v="1615852"/>
    <n v="192"/>
    <x v="1"/>
    <s v="Regular"/>
    <s v="Noite"/>
    <n v="2013022102851"/>
    <m/>
    <s v="ROSANGELA MARIA DOS SANTOS LOPES"/>
    <d v="1963-03-07T00:00:00"/>
    <s v="Feminino"/>
    <s v="Sem Deficiência"/>
    <s v="Sem Informação"/>
    <s v="DJANIRA MARIA DOS SANTOS"/>
    <x v="0"/>
    <s v="Branca"/>
  </r>
  <r>
    <n v="313007"/>
    <n v="3"/>
    <x v="67"/>
    <x v="67"/>
    <s v="EM SARMIENTO"/>
    <s v="Municipal"/>
    <s v="Urbana"/>
    <n v="1615852"/>
    <n v="192"/>
    <x v="1"/>
    <s v="Regular"/>
    <s v="Noite"/>
    <n v="2011022104645"/>
    <m/>
    <s v="MARIA JOSÉ FRANCISCA DE ALMEIDA"/>
    <d v="1972-02-17T00:00:00"/>
    <s v="Feminino"/>
    <s v="Sem Deficiência"/>
    <s v="Sem Informação"/>
    <s v="MARIA JOSÉ DE ALMEIDA"/>
    <x v="0"/>
    <s v="Branca"/>
  </r>
  <r>
    <n v="208012"/>
    <n v="2"/>
    <x v="102"/>
    <x v="102"/>
    <s v="EM ORSINA DA FONSECA"/>
    <s v="Municipal"/>
    <s v="Urbana"/>
    <n v="1602500"/>
    <n v="191"/>
    <x v="1"/>
    <s v="Regular"/>
    <s v="Noite"/>
    <n v="2004047503681"/>
    <m/>
    <s v="IRIS FERREIRA FRANÇA"/>
    <d v="1963-03-04T00:00:00"/>
    <s v="Feminino"/>
    <s v="Sem Deficiência"/>
    <s v="Sem Informação"/>
    <s v="IZABEL FERREIRA FRANÇA"/>
    <x v="1"/>
    <s v="Parda"/>
  </r>
  <r>
    <n v="724502"/>
    <n v="7"/>
    <x v="52"/>
    <x v="52"/>
    <s v="CIEP MARGARET MEE"/>
    <s v="Municipal"/>
    <s v="Urbana"/>
    <n v="1617121"/>
    <n v="191"/>
    <x v="1"/>
    <s v="Regular"/>
    <s v="Noite"/>
    <n v="2013067801601"/>
    <m/>
    <s v="RITA DE CASSIA SANTOS"/>
    <d v="1959-05-24T00:00:00"/>
    <s v="Feminino"/>
    <s v="Sem Deficiência"/>
    <s v="Sem Informação"/>
    <s v="MARIA BERNADETE SANTOS"/>
    <x v="0"/>
    <s v="Não declarada"/>
  </r>
  <r>
    <n v="102007"/>
    <n v="1"/>
    <x v="47"/>
    <x v="47"/>
    <s v="EM ORLANDO VILLAS BOAS"/>
    <s v="Municipal"/>
    <s v="Urbana"/>
    <n v="1600135"/>
    <n v="192"/>
    <x v="1"/>
    <s v="Regular"/>
    <s v="Noite"/>
    <n v="2014002400111"/>
    <m/>
    <s v="VIVIANE VENANCIO DA SILVA"/>
    <d v="1976-10-14T00:00:00"/>
    <s v="Feminino"/>
    <s v="Sem Deficiência"/>
    <s v="COSME VENANCIO DA SILVA"/>
    <s v="MARCIA DOS REIS DA SILVA"/>
    <x v="0"/>
    <s v="Preta"/>
  </r>
  <r>
    <n v="918505"/>
    <n v="9"/>
    <x v="9"/>
    <x v="9"/>
    <s v="CIEP ANITA MALFATTI"/>
    <s v="Municipal"/>
    <s v="Urbana"/>
    <n v="1615591"/>
    <n v="191"/>
    <x v="1"/>
    <s v="Regular"/>
    <s v="Noite"/>
    <n v="2013092903047"/>
    <m/>
    <s v="MARIA DO SOCORRO SOUSA"/>
    <d v="1949-08-21T00:00:00"/>
    <s v="Feminino"/>
    <s v="Sem Deficiência"/>
    <s v="Sem Informação"/>
    <s v="RAIMUNDA GONÇALVES DE SOUSA"/>
    <x v="0"/>
    <s v="Preta"/>
  </r>
  <r>
    <n v="313051"/>
    <n v="3"/>
    <x v="60"/>
    <x v="60"/>
    <s v="EM ALAGOAS"/>
    <s v="Municipal"/>
    <s v="Urbana"/>
    <n v="1618849"/>
    <n v="191"/>
    <x v="1"/>
    <s v="Regular"/>
    <s v="Noite"/>
    <n v="2013026550158"/>
    <m/>
    <s v="JOÃO PAULO DE SOUZA GUIMARÃES"/>
    <d v="1994-07-25T00:00:00"/>
    <s v="Masculino"/>
    <s v="Sem Deficiência"/>
    <s v="Sem Informação"/>
    <s v="ROSINEIA MENEZES DE SOUZA"/>
    <x v="0"/>
    <s v="Preta"/>
  </r>
  <r>
    <n v="312014"/>
    <n v="3"/>
    <x v="1"/>
    <x v="1"/>
    <s v="EM NEREU SAMPAIO"/>
    <s v="Municipal"/>
    <s v="Urbana"/>
    <n v="1616966"/>
    <n v="192"/>
    <x v="1"/>
    <s v="Regular"/>
    <s v="Noite"/>
    <n v="2012018402261"/>
    <m/>
    <s v="DIEGO NUNES DA SILVA"/>
    <d v="1990-01-10T00:00:00"/>
    <s v="Masculino"/>
    <s v="Sem Deficiência"/>
    <s v="Sem Informação"/>
    <s v="MARISA NUNES DA SILVA"/>
    <x v="1"/>
    <s v="Preta"/>
  </r>
  <r>
    <n v="313046"/>
    <n v="3"/>
    <x v="96"/>
    <x v="96"/>
    <s v="EM REPÚBLICA DE EL SALVADOR"/>
    <s v="Municipal"/>
    <s v="Urbana"/>
    <n v="1599916"/>
    <n v="191"/>
    <x v="1"/>
    <s v="Regular"/>
    <s v="Noite"/>
    <n v="2011024901593"/>
    <m/>
    <s v="MARIA APARECIDA DUNGA JANUARIO"/>
    <d v="1952-06-04T00:00:00"/>
    <s v="Feminino"/>
    <s v="Sem Deficiência"/>
    <s v="Sem Informação"/>
    <s v="LAUDELINA MARIA DA CONCEIÇÃO"/>
    <x v="0"/>
    <s v="Não declarada"/>
  </r>
  <r>
    <n v="918505"/>
    <n v="9"/>
    <x v="9"/>
    <x v="9"/>
    <s v="CIEP ANITA MALFATTI"/>
    <s v="Municipal"/>
    <s v="Urbana"/>
    <n v="1615591"/>
    <n v="191"/>
    <x v="1"/>
    <s v="Regular"/>
    <s v="Noite"/>
    <n v="2002092908671"/>
    <m/>
    <s v="LAERCE FERREIRA GONÇALVES"/>
    <d v="1945-09-23T00:00:00"/>
    <s v="Feminino"/>
    <s v="Sem Deficiência"/>
    <s v="Sem Informação"/>
    <s v="MARIA CAROLINA FERREIRA"/>
    <x v="0"/>
    <s v="Preta"/>
  </r>
  <r>
    <n v="313007"/>
    <n v="3"/>
    <x v="67"/>
    <x v="67"/>
    <s v="EM SARMIENTO"/>
    <s v="Municipal"/>
    <s v="Urbana"/>
    <n v="1615851"/>
    <n v="191"/>
    <x v="1"/>
    <s v="Regular"/>
    <s v="Noite"/>
    <n v="2011022102987"/>
    <m/>
    <s v="FRANSERVAL MODESTO"/>
    <d v="1976-05-28T00:00:00"/>
    <s v="Masculino"/>
    <s v="Sem Deficiência"/>
    <s v="Sem Informação"/>
    <s v="MARIA APARECIDA MODESTO"/>
    <x v="1"/>
    <s v="Parda"/>
  </r>
  <r>
    <n v="515055"/>
    <n v="5"/>
    <x v="8"/>
    <x v="8"/>
    <s v="EM MINISTRO EDGARD ROMERO"/>
    <s v="Municipal"/>
    <s v="Urbana"/>
    <n v="1623701"/>
    <n v="191"/>
    <x v="1"/>
    <s v="Regular"/>
    <s v="Tarde"/>
    <n v="2013018404059"/>
    <m/>
    <s v="AHGATTA YANI CANDIDA REIS"/>
    <d v="2006-04-27T00:00:00"/>
    <s v="Feminino"/>
    <s v="Sem Deficiência"/>
    <s v="Sem Informação"/>
    <s v="LUCIANA CANDIDA REIS"/>
    <x v="1"/>
    <s v="Branca"/>
  </r>
  <r>
    <n v="515016"/>
    <n v="5"/>
    <x v="105"/>
    <x v="105"/>
    <s v="EM RAJA GABAGLIA"/>
    <s v="Municipal"/>
    <s v="Urbana"/>
    <n v="1599815"/>
    <n v="191"/>
    <x v="1"/>
    <s v="Regular"/>
    <s v="Noite"/>
    <n v="2011047503381"/>
    <m/>
    <s v="EVELYN CRISTINA DA SILVA PEREIRA"/>
    <d v="2006-05-10T00:00:00"/>
    <s v="Feminino"/>
    <s v="Sem Deficiência"/>
    <s v="Sem Informação"/>
    <s v="LILIANE DA SILVA PEREIRA"/>
    <x v="0"/>
    <s v="Parda"/>
  </r>
  <r>
    <n v="312009"/>
    <n v="3"/>
    <x v="54"/>
    <x v="54"/>
    <s v="EM GEORGE SUMNER"/>
    <s v="Municipal"/>
    <s v="Urbana"/>
    <n v="1617223"/>
    <n v="191"/>
    <x v="1"/>
    <s v="Regular"/>
    <s v="Noite"/>
    <n v="2007017950276"/>
    <m/>
    <s v="JOÃO EVANGELISTA DUTRA"/>
    <d v="1964-12-28T00:00:00"/>
    <s v="Masculino"/>
    <s v="Sem Deficiência"/>
    <s v="JOSÉ GONÇALVES DUTRA"/>
    <s v="LAURICENA ARRUDA DUTRA"/>
    <x v="0"/>
    <s v="Parda"/>
  </r>
  <r>
    <n v="515001"/>
    <n v="5"/>
    <x v="68"/>
    <x v="68"/>
    <s v="EM PARÁ"/>
    <s v="Municipal"/>
    <s v="Urbana"/>
    <n v="1607311"/>
    <n v="191"/>
    <x v="1"/>
    <s v="Regular"/>
    <s v="Noite"/>
    <n v="2013053150050"/>
    <m/>
    <s v="ALESSANDRA MARCIANO"/>
    <d v="1998-04-30T00:00:00"/>
    <s v="Feminino"/>
    <s v="Sem Deficiência"/>
    <s v="Sem Informação"/>
    <s v="FÁTIMA DA SILVA MARCIANO"/>
    <x v="0"/>
    <s v="Parda"/>
  </r>
  <r>
    <n v="833201"/>
    <n v="8"/>
    <x v="112"/>
    <x v="112"/>
    <s v="CIEP FREI VELOSO"/>
    <s v="Municipal"/>
    <s v="Urbana"/>
    <n v="1622664"/>
    <n v="191"/>
    <x v="1"/>
    <s v="Regular"/>
    <s v="Noite"/>
    <n v="2011018403081"/>
    <m/>
    <s v="MARIA DAS DORES BELFORT FONSECA"/>
    <d v="1955-11-20T00:00:00"/>
    <s v="Feminino"/>
    <s v="Sem Deficiência"/>
    <s v="Sem Informação"/>
    <s v="MARINA BELFORT FONSECA"/>
    <x v="2"/>
    <s v="Pard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2065900236"/>
    <m/>
    <s v="JAQUELINE DE REZENDE CASQUEIRO"/>
    <d v="1974-03-06T00:00:00"/>
    <s v="Feminino"/>
    <s v="Sem Deficiência"/>
    <s v="MARIO GRANDIM CASQUEIRO"/>
    <s v="AMELIA FERNANDES DE REZENDE"/>
    <x v="0"/>
    <s v="Parda"/>
  </r>
  <r>
    <n v="208012"/>
    <n v="2"/>
    <x v="102"/>
    <x v="102"/>
    <s v="EM ORSINA DA FONSECA"/>
    <s v="Municipal"/>
    <s v="Urbana"/>
    <n v="1602500"/>
    <n v="191"/>
    <x v="1"/>
    <s v="Regular"/>
    <s v="Noite"/>
    <n v="2022012400492"/>
    <m/>
    <s v="CRISTIANE MARIA BATISTA PEREIRA"/>
    <d v="1985-07-02T00:00:00"/>
    <s v="Feminino"/>
    <s v="Sem Deficiência"/>
    <s v="ORLANDO BATISTA"/>
    <s v="ELIANE MARIA DA CONCEIÇÃO"/>
    <x v="2"/>
    <s v="Preta"/>
  </r>
  <r>
    <n v="107001"/>
    <n v="1"/>
    <x v="73"/>
    <x v="73"/>
    <s v="EM GONÇALVES DIAS"/>
    <s v="Municipal"/>
    <s v="Urbana"/>
    <n v="1606874"/>
    <n v="191"/>
    <x v="1"/>
    <s v="Regular"/>
    <s v="Noite"/>
    <n v="2014003750027"/>
    <m/>
    <s v="RITA MARIA COELHO"/>
    <d v="1950-12-18T00:00:00"/>
    <s v="Feminino"/>
    <s v="Sem Deficiência"/>
    <s v="Sem Informação"/>
    <s v="JOSEFA FLORENCIA DA CONCEIÇÃO"/>
    <x v="0"/>
    <s v="Preta"/>
  </r>
  <r>
    <n v="206502"/>
    <n v="2"/>
    <x v="71"/>
    <x v="71"/>
    <s v="CIEP NAÇÃO RUBRO NEGRA"/>
    <s v="Municipal"/>
    <s v="Urbana"/>
    <n v="1623102"/>
    <n v="191"/>
    <x v="1"/>
    <s v="Regular"/>
    <s v="Noite"/>
    <n v="2016011200738"/>
    <m/>
    <s v="CLAUDINEIDE RODRIGUES MACHADO"/>
    <d v="1978-12-25T00:00:00"/>
    <s v="Feminino"/>
    <s v="Sem Deficiência"/>
    <s v="ANTONIO MACHADO"/>
    <s v="ZILDA RODRIGUES NOVAIS"/>
    <x v="1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17098700167"/>
    <m/>
    <s v="WANTUIR VALENTIM MASCARENHAS"/>
    <d v="1949-11-08T00:00:00"/>
    <s v="Masculino"/>
    <s v="Sem Deficiência"/>
    <s v="OCTACILIO BORGES MASCARENHAS"/>
    <s v="FLORINDA CHAGAS VALLENTIM"/>
    <x v="2"/>
    <s v="Preta"/>
  </r>
  <r>
    <n v="312022"/>
    <n v="3"/>
    <x v="61"/>
    <x v="61"/>
    <s v="EM RUBENS BERARDO"/>
    <s v="Municipal"/>
    <s v="Urbana"/>
    <n v="1616256"/>
    <n v="191"/>
    <x v="1"/>
    <s v="Regular"/>
    <s v="Noite"/>
    <n v="2017019200603"/>
    <m/>
    <s v="ROSILDA FRANCISCA ALEXANDRE FRANÇA"/>
    <d v="1977-06-26T00:00:00"/>
    <s v="Feminino"/>
    <s v="Sem Deficiência"/>
    <s v="JOSEFA FRANCISCA ALBERTO"/>
    <s v="MANOEL JÚLIO ALEXANDRE"/>
    <x v="0"/>
    <s v="Branca"/>
  </r>
  <r>
    <n v="313051"/>
    <n v="3"/>
    <x v="60"/>
    <x v="60"/>
    <s v="EM ALAGOAS"/>
    <s v="Municipal"/>
    <s v="Urbana"/>
    <n v="1618852"/>
    <n v="192"/>
    <x v="1"/>
    <s v="Regular"/>
    <s v="Noite"/>
    <n v="2022018000399"/>
    <m/>
    <s v="ROSE MARY ALVES DUARTE EMERICK FERNANDES"/>
    <d v="1969-07-27T00:00:00"/>
    <s v="Feminino"/>
    <s v="Sem Deficiência"/>
    <s v="ERNANDES FRANCISCO DUARTE"/>
    <s v="LILITA ALVES DUARTE"/>
    <x v="0"/>
    <s v="Não declarada"/>
  </r>
  <r>
    <n v="431026"/>
    <n v="4"/>
    <x v="25"/>
    <x v="25"/>
    <s v="EM HERBERT MOSES"/>
    <s v="Municipal"/>
    <s v="Urbana"/>
    <n v="1602454"/>
    <n v="192"/>
    <x v="1"/>
    <s v="Regular"/>
    <s v="Noite"/>
    <n v="2023035500122"/>
    <m/>
    <s v="EDILEIDE FLORÊNCIO DA SILVA"/>
    <d v="1979-09-24T00:00:00"/>
    <s v="Feminino"/>
    <s v="Sem Deficiência"/>
    <s v="ARLINDO FLORÊNCIO DE OLIVEIRA"/>
    <s v="MARIA GORETTE DA SILVA"/>
    <x v="0"/>
    <s v="Branca"/>
  </r>
  <r>
    <n v="431003"/>
    <n v="4"/>
    <x v="10"/>
    <x v="10"/>
    <s v="EM MIGUEL GUSTAVO"/>
    <s v="Municipal"/>
    <s v="Urbana"/>
    <n v="1618617"/>
    <n v="191"/>
    <x v="1"/>
    <s v="Regular"/>
    <s v="Noite"/>
    <n v="2014032880171"/>
    <m/>
    <s v="ANDREIA RODRIGUES"/>
    <d v="1977-08-20T00:00:00"/>
    <s v="Feminino"/>
    <s v="Sem Deficiência"/>
    <s v="Sem Informação"/>
    <s v="MARIA EUNICE RODRIGUES"/>
    <x v="1"/>
    <s v="Parda"/>
  </r>
  <r>
    <n v="817064"/>
    <n v="8"/>
    <x v="7"/>
    <x v="7"/>
    <s v="EM MARIETA DA CUNHA DA SILVA"/>
    <s v="Municipal"/>
    <s v="Urbana"/>
    <n v="1610180"/>
    <n v="191"/>
    <x v="1"/>
    <s v="Regular"/>
    <s v="Noite"/>
    <n v="2011088380128"/>
    <m/>
    <s v="GABRIEL NUNES SANTANA"/>
    <d v="2006-10-17T00:00:00"/>
    <s v="Masculino"/>
    <s v="Sem Deficiência"/>
    <s v="Sem Informação"/>
    <s v="KELLY REGINA NUNES SANTANA"/>
    <x v="0"/>
    <s v="Parda"/>
  </r>
  <r>
    <n v="313051"/>
    <n v="3"/>
    <x v="60"/>
    <x v="60"/>
    <s v="EM ALAGOAS"/>
    <s v="Municipal"/>
    <s v="Urbana"/>
    <n v="1618849"/>
    <n v="191"/>
    <x v="1"/>
    <s v="Regular"/>
    <s v="Noite"/>
    <n v="2011026503056"/>
    <m/>
    <s v="MARIA HENRIQUETA THOMÉ DOS SANTOS"/>
    <d v="1962-05-18T00:00:00"/>
    <s v="Feminino"/>
    <s v="Sem Deficiência"/>
    <s v="CAMILO THOME DOS SANTOS"/>
    <s v="THEREZA ROSA DOS SANTOS"/>
    <x v="0"/>
    <s v="Parda"/>
  </r>
  <r>
    <n v="313051"/>
    <n v="3"/>
    <x v="60"/>
    <x v="60"/>
    <s v="EM ALAGOAS"/>
    <s v="Municipal"/>
    <s v="Urbana"/>
    <n v="1618849"/>
    <n v="191"/>
    <x v="1"/>
    <s v="Regular"/>
    <s v="Noite"/>
    <n v="2019026580234"/>
    <m/>
    <s v="CATIA CRISTINA GARCIA DOS SANTOS"/>
    <d v="1974-06-05T00:00:00"/>
    <s v="Feminino"/>
    <s v="Sem Deficiência"/>
    <s v="SINEZIO DOS SANTOS"/>
    <s v="MARIA AUGUSTA DA SILVA GARCIA"/>
    <x v="0"/>
    <s v="Preta"/>
  </r>
  <r>
    <n v="206502"/>
    <n v="2"/>
    <x v="71"/>
    <x v="71"/>
    <s v="CIEP NAÇÃO RUBRO NEGRA"/>
    <s v="Municipal"/>
    <s v="Urbana"/>
    <n v="1623103"/>
    <n v="192"/>
    <x v="1"/>
    <s v="Regular"/>
    <s v="Noite"/>
    <n v="2011117200447"/>
    <m/>
    <s v="CARLOS RAFAEL XAVIER DA SILVA"/>
    <d v="2008-07-25T00:00:00"/>
    <s v="Masculino"/>
    <s v="Sem Deficiência"/>
    <s v="Sem Informação"/>
    <s v="DAYANA XAVIER DA SILVA"/>
    <x v="2"/>
    <s v="Preta"/>
  </r>
  <r>
    <n v="102504"/>
    <n v="1"/>
    <x v="2"/>
    <x v="2"/>
    <s v="CIEP AVENIDA DOS DESFILES"/>
    <s v="Municipal"/>
    <s v="Urbana"/>
    <n v="1610514"/>
    <n v="191"/>
    <x v="1"/>
    <s v="Regular"/>
    <s v="Tarde"/>
    <n v="2008001603570"/>
    <m/>
    <s v="ADEILDA RIBEIRO DA SILVA"/>
    <d v="1964-02-21T00:00:00"/>
    <s v="Feminino"/>
    <s v="Sem Deficiência"/>
    <s v="JOSÉ RIBEIRO DA SILVA"/>
    <s v="CELINA JOSEFA DA SILVA"/>
    <x v="0"/>
    <s v="Branca"/>
  </r>
  <r>
    <n v="430503"/>
    <n v="4"/>
    <x v="4"/>
    <x v="4"/>
    <s v="CIEP LEONEL DE MOURA BRIZOLA"/>
    <s v="Municipal"/>
    <s v="Urbana"/>
    <n v="1606827"/>
    <n v="191"/>
    <x v="1"/>
    <s v="Regular"/>
    <s v="Noite"/>
    <n v="2017040700318"/>
    <m/>
    <s v="MARIA DO SOCORRO DOMINGOS DE OLIVEIRA"/>
    <d v="1975-01-11T00:00:00"/>
    <s v="Feminino"/>
    <s v="Sem Deficiência"/>
    <s v="OLIVIA DOMINGOS DE OLIVEIRA"/>
    <s v="DOMINGOS SEBASTIÃO DE OLIVEIRA"/>
    <x v="0"/>
    <s v="Sem Informação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4065901801"/>
    <m/>
    <s v="LAUDICEIA DA SILVA"/>
    <d v="1960-12-21T00:00:00"/>
    <s v="Feminino"/>
    <s v="Sem Deficiência"/>
    <s v="Sem Informação"/>
    <s v="DURVALINA BELTRAO DA SILVA"/>
    <x v="1"/>
    <s v="Pard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17062000254"/>
    <m/>
    <s v="RAFAEL DE SOUZA MARQUES"/>
    <d v="2006-11-19T00:00:00"/>
    <s v="Masculino"/>
    <s v="Sem Deficiência"/>
    <s v="CAMILA SANTOS DE SOUZA"/>
    <s v="ELINALDO AGUIAR MARQUES"/>
    <x v="0"/>
    <s v="Parda"/>
  </r>
  <r>
    <n v="724026"/>
    <n v="7"/>
    <x v="16"/>
    <x v="16"/>
    <s v="EM EMBAIXADOR ÍTALO ZAPPA"/>
    <s v="Municipal"/>
    <s v="Urbana"/>
    <n v="1620407"/>
    <n v="191"/>
    <x v="1"/>
    <s v="Regular"/>
    <s v="Noite"/>
    <n v="2014069000433"/>
    <m/>
    <s v="MARIA QUITÉRIA CAETANO PASTOR"/>
    <d v="1974-01-14T00:00:00"/>
    <s v="Feminino"/>
    <s v="Sem Deficiência"/>
    <s v="Sem Informação"/>
    <s v="MARIA CICERA CAETANO"/>
    <x v="0"/>
    <s v="Branca"/>
  </r>
  <r>
    <n v="724502"/>
    <n v="7"/>
    <x v="52"/>
    <x v="52"/>
    <s v="CIEP MARGARET MEE"/>
    <s v="Municipal"/>
    <s v="Urbana"/>
    <n v="1617121"/>
    <n v="191"/>
    <x v="1"/>
    <s v="Regular"/>
    <s v="Noite"/>
    <n v="2022069400572"/>
    <m/>
    <s v="MARLENE AFONSO DA SILVA"/>
    <d v="1956-06-25T00:00:00"/>
    <s v="Feminino"/>
    <s v="Sem Deficiência"/>
    <s v="JOÃO AUGUSTO DA SILVA "/>
    <s v="NILZA AFONSO DA COSTA "/>
    <x v="1"/>
    <s v="Parda"/>
  </r>
  <r>
    <n v="918027"/>
    <n v="9"/>
    <x v="106"/>
    <x v="106"/>
    <s v="EM RUBENS DE FARIAS NEVES"/>
    <s v="Municipal"/>
    <s v="Urbana"/>
    <n v="1599734"/>
    <n v="191"/>
    <x v="1"/>
    <s v="Regular"/>
    <s v="Noite"/>
    <n v="2014086700553"/>
    <m/>
    <s v="ANDRÉ SOARES"/>
    <d v="1983-03-18T00:00:00"/>
    <s v="Masculino"/>
    <s v="Sem Deficiência"/>
    <s v="Sem Informação"/>
    <s v="ALBERTINA SOARES"/>
    <x v="0"/>
    <s v="Pret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11065401412"/>
    <m/>
    <s v="PEDRO VINICIUS DUARTE DA SILVA"/>
    <d v="1998-10-12T00:00:00"/>
    <s v="Masculino"/>
    <s v="Sem Deficiência"/>
    <s v="Sem Informação"/>
    <s v="VALDICELIA DUARTE DA SILVA"/>
    <x v="0"/>
    <s v="Parda"/>
  </r>
  <r>
    <n v="102504"/>
    <n v="1"/>
    <x v="2"/>
    <x v="2"/>
    <s v="CIEP AVENIDA DOS DESFILES"/>
    <s v="Municipal"/>
    <s v="Urbana"/>
    <n v="1610514"/>
    <n v="191"/>
    <x v="1"/>
    <s v="Regular"/>
    <s v="Tarde"/>
    <n v="2010009350389"/>
    <m/>
    <s v="JULIANA FELIX ANDRADE"/>
    <d v="2004-04-08T00:00:00"/>
    <s v="Feminino"/>
    <s v="Sem Deficiência"/>
    <s v="Sem Informação"/>
    <s v="JACIRA DA SILVA ANDRADE"/>
    <x v="2"/>
    <s v="Branca"/>
  </r>
  <r>
    <n v="918508"/>
    <n v="9"/>
    <x v="36"/>
    <x v="36"/>
    <s v="CIEP DR. ERNESTO (CHE) GUEVARA"/>
    <s v="Municipal"/>
    <s v="Urbana"/>
    <n v="1618335"/>
    <n v="192"/>
    <x v="1"/>
    <s v="Regular"/>
    <s v="Noite"/>
    <n v="2014093201265"/>
    <m/>
    <s v="JOSE ALVES DE ARAUJO"/>
    <d v="1949-02-02T00:00:00"/>
    <s v="Masculino"/>
    <s v="Sem Deficiência"/>
    <s v="Sem Informação"/>
    <s v="JOANA ALVES DE ARAUJO"/>
    <x v="0"/>
    <s v="Branca"/>
  </r>
  <r>
    <n v="817503"/>
    <n v="8"/>
    <x v="31"/>
    <x v="31"/>
    <s v="CIEP PADRE PAULO CORRÊA DE SÁ"/>
    <s v="Municipal"/>
    <s v="Urbana"/>
    <n v="1619912"/>
    <n v="191"/>
    <x v="1"/>
    <s v="Regular"/>
    <s v="Noite"/>
    <n v="2009070250239"/>
    <m/>
    <s v="WENDERSON GONÇALVES SANTOS"/>
    <d v="2004-09-05T00:00:00"/>
    <s v="Masculino"/>
    <s v="Sem Deficiência"/>
    <s v="Sem Informação"/>
    <s v="ALESSANDRA GONÇALVES SANTOS"/>
    <x v="0"/>
    <s v="Parda"/>
  </r>
  <r>
    <n v="204012"/>
    <n v="2"/>
    <x v="65"/>
    <x v="65"/>
    <s v="EM MÉXICO"/>
    <s v="Municipal"/>
    <s v="Urbana"/>
    <n v="1613276"/>
    <n v="191"/>
    <x v="1"/>
    <s v="Regular"/>
    <s v="Noite"/>
    <n v="2013007401312"/>
    <m/>
    <s v="MARIA DA GUIA PESSOA"/>
    <d v="1959-07-17T00:00:00"/>
    <s v="Feminino"/>
    <s v="Sem Deficiência"/>
    <s v="Sem Informação"/>
    <s v="RITA PEREIRA DA SILVA"/>
    <x v="0"/>
    <s v="Branca"/>
  </r>
  <r>
    <n v="817034"/>
    <n v="8"/>
    <x v="111"/>
    <x v="111"/>
    <s v="EM JORGE JABOUR"/>
    <s v="Municipal"/>
    <s v="Urbana"/>
    <n v="1616154"/>
    <n v="191"/>
    <x v="1"/>
    <s v="Regular"/>
    <s v="Noite"/>
    <n v="2011073303157"/>
    <m/>
    <s v="VANDERSON AMORIM"/>
    <d v="1982-04-27T00:00:00"/>
    <s v="Masculino"/>
    <s v="Sem Deficiência"/>
    <s v="Sem Informação"/>
    <s v="NICEIA AMORIM DE MATOS"/>
    <x v="0"/>
    <s v="Branca"/>
  </r>
  <r>
    <n v="716205"/>
    <n v="7"/>
    <x v="76"/>
    <x v="76"/>
    <s v="CIEP RUBENS PAIVA"/>
    <s v="Municipal"/>
    <s v="Urbana"/>
    <n v="1613254"/>
    <n v="191"/>
    <x v="1"/>
    <s v="Regular"/>
    <s v="Noite"/>
    <n v="2005066105758"/>
    <m/>
    <s v="SANDRA CUSTODIO"/>
    <d v="1966-03-07T00:00:00"/>
    <s v="Feminino"/>
    <s v="Sem Deficiência"/>
    <s v="Sem Informação"/>
    <s v="IOLANDA CUSTODIO"/>
    <x v="1"/>
    <s v="Preta"/>
  </r>
  <r>
    <n v="716205"/>
    <n v="7"/>
    <x v="76"/>
    <x v="76"/>
    <s v="CIEP RUBENS PAIVA"/>
    <s v="Municipal"/>
    <s v="Urbana"/>
    <n v="1613255"/>
    <n v="192"/>
    <x v="1"/>
    <s v="Regular"/>
    <s v="Noite"/>
    <n v="2010066107650"/>
    <m/>
    <s v="UISLANE MARIA DA SILVA"/>
    <d v="2000-03-22T00:00:00"/>
    <s v="Feminino"/>
    <s v="Sem Deficiência"/>
    <s v="Sem Informação"/>
    <s v="JOSEFA MARIA DA CONCEIÇÃO SILVA"/>
    <x v="1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14066103789"/>
    <m/>
    <s v="JULIO NASCIMENTO BENTO DA SILVA"/>
    <d v="1983-12-25T00:00:00"/>
    <s v="Masculino"/>
    <s v="Sem Deficiência"/>
    <s v="Sem Informação"/>
    <s v="INACIA BENTO DA SILVA"/>
    <x v="0"/>
    <s v="Parda"/>
  </r>
  <r>
    <n v="313029"/>
    <n v="3"/>
    <x v="89"/>
    <x v="89"/>
    <s v="EM THOMAS MANN"/>
    <s v="Municipal"/>
    <s v="Urbana"/>
    <n v="1615663"/>
    <n v="191"/>
    <x v="1"/>
    <s v="Regular"/>
    <s v="Noite"/>
    <n v="2005006703535"/>
    <m/>
    <s v="MARCIA LAURISETE PEREIRA"/>
    <d v="1995-05-29T00:00:00"/>
    <s v="Feminino"/>
    <s v=" Deficiência auditiva"/>
    <s v="Sem Informação"/>
    <s v="LÁZARA MARIA PEREIRA"/>
    <x v="0"/>
    <s v="Branca"/>
  </r>
  <r>
    <n v="716205"/>
    <n v="7"/>
    <x v="76"/>
    <x v="76"/>
    <s v="CIEP RUBENS PAIVA"/>
    <s v="Municipal"/>
    <s v="Urbana"/>
    <n v="1613255"/>
    <n v="192"/>
    <x v="1"/>
    <s v="Regular"/>
    <s v="Noite"/>
    <n v="2011066102575"/>
    <m/>
    <s v="NATHÁLIA MARQUES"/>
    <d v="1994-12-05T00:00:00"/>
    <s v="Feminino"/>
    <s v=" Deficiência intelectual"/>
    <s v="Sem Informação"/>
    <s v="CELIA MARQUES DA CRUZ"/>
    <x v="0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10066108427"/>
    <m/>
    <s v="CELIA MARQUES DA CRUZ"/>
    <d v="1971-04-01T00:00:00"/>
    <s v="Feminino"/>
    <s v="Sem Deficiência"/>
    <s v="Sem Informação"/>
    <s v="MARIA DE LOURDES DA CRUZ"/>
    <x v="0"/>
    <s v="Branca"/>
  </r>
  <r>
    <n v="716501"/>
    <n v="7"/>
    <x v="75"/>
    <x v="75"/>
    <s v="CIEP CARLOS DRUMOND DE ANDRADE"/>
    <s v="Municipal"/>
    <s v="Urbana"/>
    <n v="1616694"/>
    <n v="191"/>
    <x v="1"/>
    <s v="Regular"/>
    <s v="Noite"/>
    <n v="2006065001833"/>
    <m/>
    <s v="JESSICA OLIVEIRA DA SILVA"/>
    <d v="1989-12-07T00:00:00"/>
    <s v="Feminino"/>
    <s v="Sem Deficiência"/>
    <s v="Sem Informação"/>
    <s v="MARIA TERESA DA SILVA PASSOS"/>
    <x v="0"/>
    <s v="Parda"/>
  </r>
  <r>
    <n v="716501"/>
    <n v="7"/>
    <x v="75"/>
    <x v="75"/>
    <s v="CIEP CARLOS DRUMOND DE ANDRADE"/>
    <s v="Municipal"/>
    <s v="Urbana"/>
    <n v="1616694"/>
    <n v="191"/>
    <x v="1"/>
    <s v="Regular"/>
    <s v="Noite"/>
    <n v="2001066507772"/>
    <m/>
    <s v="MARIA JOSÉ RODRIGUES CAMPOS"/>
    <d v="1964-09-29T00:00:00"/>
    <s v="Feminino"/>
    <s v="Sem Deficiência"/>
    <s v="Sem Informação"/>
    <s v="NELZINHA RODRIGUES DA SILVA"/>
    <x v="2"/>
    <s v="Parda"/>
  </r>
  <r>
    <n v="622006"/>
    <n v="6"/>
    <x v="38"/>
    <x v="38"/>
    <s v="EM ANTENOR NASCENTES"/>
    <s v="Municipal"/>
    <s v="Urbana"/>
    <n v="1615255"/>
    <n v="191"/>
    <x v="1"/>
    <s v="Regular"/>
    <s v="Noite"/>
    <n v="2005051902851"/>
    <m/>
    <s v="ANA MARIA RÊGO SILVA"/>
    <d v="1963-12-09T00:00:00"/>
    <s v="Feminino"/>
    <s v="Sem Deficiência"/>
    <s v="JOSÉ DE DEUS FERREIRA DO RÊGO"/>
    <s v="MARIA DA CONCEIÇÃO MOREIRA SILVA"/>
    <x v="1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14083401130"/>
    <m/>
    <s v="BIANCA PATRICIA LEÃO COSTA"/>
    <d v="1990-08-24T00:00:00"/>
    <s v="Feminino"/>
    <s v="Sem Deficiência"/>
    <s v="Sem Informação"/>
    <s v="JANAINA GARDENIA LEÃO COSTA"/>
    <x v="0"/>
    <s v="Parda"/>
  </r>
  <r>
    <n v="430701"/>
    <n v="4"/>
    <x v="19"/>
    <x v="19"/>
    <s v="CENTRO DE EDUCAÇÃO DE JOVENS E ADULTOS CEJA - MARÉ"/>
    <s v="Municipal"/>
    <s v="Urbana"/>
    <n v="1616770"/>
    <n v="293"/>
    <x v="1"/>
    <s v="Regular"/>
    <s v="Tarde"/>
    <n v="2013143605803"/>
    <m/>
    <s v="ROSANGELA DOS SANTOS ARAÚJO"/>
    <d v="1956-06-30T00:00:00"/>
    <s v="Feminino"/>
    <s v="Sem Deficiência"/>
    <s v="Sem Informação"/>
    <s v="SIRENE DOS SANTOS ARAÚJO"/>
    <x v="0"/>
    <s v="Preta"/>
  </r>
  <r>
    <n v="204501"/>
    <n v="2"/>
    <x v="79"/>
    <x v="79"/>
    <s v="CIEP PRESIDENTE TANCREDO NEVES"/>
    <s v="Municipal"/>
    <s v="Urbana"/>
    <n v="1611260"/>
    <n v="191"/>
    <x v="1"/>
    <s v="Regular"/>
    <s v="Noite"/>
    <n v="2002013601586"/>
    <m/>
    <s v="ELISÂNGELA DOS SANTOS"/>
    <d v="1986-12-09T00:00:00"/>
    <s v="Feminino"/>
    <s v="Sem Deficiência"/>
    <s v="Sem Informação"/>
    <s v="Sem Informação"/>
    <x v="2"/>
    <s v="Sem Informação"/>
  </r>
  <r>
    <n v="204501"/>
    <n v="2"/>
    <x v="79"/>
    <x v="79"/>
    <s v="CIEP PRESIDENTE TANCREDO NEVES"/>
    <s v="Municipal"/>
    <s v="Urbana"/>
    <n v="1611260"/>
    <n v="191"/>
    <x v="1"/>
    <s v="Regular"/>
    <s v="Noite"/>
    <n v="2012007801088"/>
    <m/>
    <s v="INÁCIA GONÇALVES DA SILVA SOUZA"/>
    <d v="1964-07-08T00:00:00"/>
    <s v="Feminino"/>
    <s v="Sem Deficiência"/>
    <s v="Sem Informação"/>
    <s v="ROSA MARIA DO NASCIMENTO"/>
    <x v="1"/>
    <s v="Parda"/>
  </r>
  <r>
    <n v="208501"/>
    <n v="2"/>
    <x v="78"/>
    <x v="78"/>
    <s v="CIEP SAMUEL WAINER"/>
    <s v="Municipal"/>
    <s v="Urbana"/>
    <n v="1609308"/>
    <n v="191"/>
    <x v="1"/>
    <s v="Regular"/>
    <s v="Noite"/>
    <n v="2013011401526"/>
    <m/>
    <s v="JONATHAN NEPOMUCENO"/>
    <d v="1995-02-28T00:00:00"/>
    <s v="Masculino"/>
    <s v=" Deficiência intelectual"/>
    <s v="Sem Informação"/>
    <s v="ROSÁRIA NEPOMUCENO"/>
    <x v="0"/>
    <s v="Não declarad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12066107648"/>
    <m/>
    <s v="CÍNTIA REGINA LEITE SANTO"/>
    <d v="1985-04-18T00:00:00"/>
    <s v="Feminino"/>
    <s v=" Deficiência intelectual"/>
    <s v="Sem Informação"/>
    <s v="GLORIA MARIA LEITE SANTO"/>
    <x v="0"/>
    <s v="Branc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07064700485"/>
    <m/>
    <s v="ANDRÉ LUIZ MARQUES VIEIRA"/>
    <d v="2002-07-04T00:00:00"/>
    <s v="Masculino"/>
    <s v=" Deficiência intelectual"/>
    <s v="Sem Informação"/>
    <s v="PRISCILA MARQUES VIEIRA"/>
    <x v="0"/>
    <s v="Parda"/>
  </r>
  <r>
    <n v="227004"/>
    <n v="2"/>
    <x v="77"/>
    <x v="77"/>
    <s v="EM RINALDO DE LAMARE"/>
    <s v="Municipal"/>
    <s v="Urbana"/>
    <n v="1599199"/>
    <n v="191"/>
    <x v="1"/>
    <s v="Regular"/>
    <s v="Manhã"/>
    <n v="2002017008405"/>
    <m/>
    <s v="TAINÁ DA PAZ"/>
    <d v="1986-08-07T00:00:00"/>
    <s v="Feminino"/>
    <s v=" Deficiência intelectual"/>
    <s v="Sem Informação"/>
    <s v="MARIA DA PAZ"/>
    <x v="0"/>
    <s v="Branca"/>
  </r>
  <r>
    <n v="208501"/>
    <n v="2"/>
    <x v="78"/>
    <x v="78"/>
    <s v="CIEP SAMUEL WAINER"/>
    <s v="Municipal"/>
    <s v="Urbana"/>
    <n v="1609308"/>
    <n v="191"/>
    <x v="1"/>
    <s v="Regular"/>
    <s v="Noite"/>
    <n v="2005013701356"/>
    <m/>
    <s v="ANA CAROLINA SILVA PIMENTA"/>
    <d v="2000-10-01T00:00:00"/>
    <s v="Feminino"/>
    <s v="Sem Deficiência"/>
    <s v="Sem Informação"/>
    <s v="ANA PAULA SILVA PIMENTA"/>
    <x v="1"/>
    <s v="Parda"/>
  </r>
  <r>
    <n v="734010"/>
    <n v="7"/>
    <x v="82"/>
    <x v="82"/>
    <s v="EM PEDRO ALEIXO"/>
    <s v="Municipal"/>
    <s v="Urbana"/>
    <n v="1606737"/>
    <n v="191"/>
    <x v="1"/>
    <s v="Regular"/>
    <s v="Manhã"/>
    <n v="2005060401509"/>
    <m/>
    <s v="MATHEUS ALYAN SOUZA DA SILVA"/>
    <d v="2000-04-16T00:00:00"/>
    <s v="Masculino"/>
    <s v="Sem Deficiência"/>
    <s v="Sem Informação"/>
    <s v="VALENÇA SOUZA DA SILVA"/>
    <x v="0"/>
    <s v="Pard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10065703224"/>
    <m/>
    <s v="BRENO SILVA SANTOS"/>
    <d v="2006-09-20T00:00:00"/>
    <s v="Masculino"/>
    <s v="Sem Deficiência"/>
    <s v="Sem Informação"/>
    <s v="ALESSANDRA SILVA SANTOS"/>
    <x v="0"/>
    <s v="Parda"/>
  </r>
  <r>
    <n v="209003"/>
    <n v="2"/>
    <x v="74"/>
    <x v="74"/>
    <s v="EM FRANCISCO DE CASTRO"/>
    <s v="Municipal"/>
    <s v="Urbana"/>
    <n v="1616218"/>
    <n v="191"/>
    <x v="1"/>
    <s v="Regular"/>
    <s v="Tarde"/>
    <n v="2010012202174"/>
    <m/>
    <s v="GABRIELE MATOS DE SOUZA"/>
    <d v="2002-11-09T00:00:00"/>
    <s v="Feminino"/>
    <s v="Sem Deficiência"/>
    <s v="Sem Informação"/>
    <s v="MONICA MATOS DE SOUZA"/>
    <x v="1"/>
    <s v="Parda"/>
  </r>
  <r>
    <n v="734010"/>
    <n v="7"/>
    <x v="82"/>
    <x v="82"/>
    <s v="EM PEDRO ALEIXO"/>
    <s v="Municipal"/>
    <s v="Urbana"/>
    <n v="1606737"/>
    <n v="191"/>
    <x v="1"/>
    <s v="Regular"/>
    <s v="Manhã"/>
    <n v="2009060701700"/>
    <m/>
    <s v="MARIA CRISTINA CLEMENTE DOS SANTOS"/>
    <d v="1962-02-26T00:00:00"/>
    <s v="Feminino"/>
    <s v="Sem Deficiência"/>
    <s v="Sem Informação"/>
    <s v="MARIA CLEMENTE"/>
    <x v="0"/>
    <s v="Preta"/>
  </r>
  <r>
    <n v="102504"/>
    <n v="1"/>
    <x v="2"/>
    <x v="2"/>
    <s v="CIEP AVENIDA DOS DESFILES"/>
    <s v="Municipal"/>
    <s v="Urbana"/>
    <n v="1610514"/>
    <n v="191"/>
    <x v="1"/>
    <s v="Regular"/>
    <s v="Tarde"/>
    <n v="2012017003109"/>
    <m/>
    <s v="MARCELO FARIAS DE OLIVEIRA"/>
    <d v="2004-12-24T00:00:00"/>
    <s v="Masculino"/>
    <s v="Sem Deficiência"/>
    <s v="Sem Informação"/>
    <s v="CARLA FARIAS DE OLIVEIRA"/>
    <x v="2"/>
    <s v="Branca"/>
  </r>
  <r>
    <n v="716205"/>
    <n v="7"/>
    <x v="76"/>
    <x v="76"/>
    <s v="CIEP RUBENS PAIVA"/>
    <s v="Municipal"/>
    <s v="Urbana"/>
    <n v="1613255"/>
    <n v="192"/>
    <x v="1"/>
    <s v="Regular"/>
    <s v="Noite"/>
    <n v="2003066106031"/>
    <m/>
    <s v="ELIANE RIBEIRO MARTINS"/>
    <d v="1955-05-12T00:00:00"/>
    <s v="Feminino"/>
    <s v="Sem Deficiência"/>
    <s v="Sem Informação"/>
    <s v="THEREZINHA RIBEIRO DE SOUZA"/>
    <x v="0"/>
    <s v="Preta"/>
  </r>
  <r>
    <n v="724022"/>
    <n v="7"/>
    <x v="56"/>
    <x v="56"/>
    <s v="EM COMUNIDADE DE VARGEM GRANDE"/>
    <s v="Municipal"/>
    <s v="Urbana"/>
    <n v="1605596"/>
    <n v="191"/>
    <x v="1"/>
    <s v="Regular"/>
    <s v="Noite"/>
    <n v="2009068800561"/>
    <m/>
    <s v="RODRIGO FERRAZ CARDOSO"/>
    <d v="2004-02-20T00:00:00"/>
    <s v="Masculino"/>
    <s v="Sem Deficiência"/>
    <s v="Sem Informação"/>
    <s v="EDMÉA FERRAZ CARDOSO"/>
    <x v="1"/>
    <s v="Branca"/>
  </r>
  <r>
    <n v="817039"/>
    <n v="8"/>
    <x v="118"/>
    <x v="118"/>
    <s v="EM SAMPAIO CORRÊA"/>
    <s v="Municipal"/>
    <s v="Urbana"/>
    <n v="1604280"/>
    <n v="191"/>
    <x v="1"/>
    <s v="Regular"/>
    <s v="Noite"/>
    <n v="2010073301733"/>
    <m/>
    <s v="MARIA DAS GRAÇAS DA SILVA FRANÇA"/>
    <d v="1964-05-08T00:00:00"/>
    <s v="Feminino"/>
    <s v="Sem Deficiência"/>
    <s v="Sem Informação"/>
    <s v="Sem Informação"/>
    <x v="0"/>
    <s v="Parda"/>
  </r>
  <r>
    <n v="817039"/>
    <n v="8"/>
    <x v="118"/>
    <x v="118"/>
    <s v="EM SAMPAIO CORRÊA"/>
    <s v="Municipal"/>
    <s v="Urbana"/>
    <n v="1604280"/>
    <n v="191"/>
    <x v="1"/>
    <s v="Regular"/>
    <s v="Noite"/>
    <n v="2013073301461"/>
    <m/>
    <s v="JORGE ANTONIO LIMA PAZ"/>
    <d v="1970-08-14T00:00:00"/>
    <s v="Masculino"/>
    <s v="Sem Deficiência"/>
    <s v="Sem Informação"/>
    <s v="MARISTELA LIMA PAZ"/>
    <x v="1"/>
    <s v="Preta"/>
  </r>
  <r>
    <n v="204501"/>
    <n v="2"/>
    <x v="79"/>
    <x v="79"/>
    <s v="CIEP PRESIDENTE TANCREDO NEVES"/>
    <s v="Municipal"/>
    <s v="Urbana"/>
    <n v="1611260"/>
    <n v="191"/>
    <x v="1"/>
    <s v="Regular"/>
    <s v="Noite"/>
    <n v="2006007404246"/>
    <m/>
    <s v="VITOR DE OLIVEIRA"/>
    <d v="1994-01-12T00:00:00"/>
    <s v="Masculino"/>
    <s v="Sem Deficiência"/>
    <s v="Sem Informação"/>
    <s v="CARLINDA DE OLIVEIRA"/>
    <x v="1"/>
    <s v="Preta"/>
  </r>
  <r>
    <n v="410012"/>
    <n v="4"/>
    <x v="27"/>
    <x v="27"/>
    <s v="EM CLOTILDE GUIMARÃES"/>
    <s v="Municipal"/>
    <s v="Urbana"/>
    <n v="1604420"/>
    <n v="292"/>
    <x v="1"/>
    <s v="Regular"/>
    <s v="Manhã"/>
    <n v="2007007650130"/>
    <m/>
    <s v="FRANCISCA LIGIA DE LIMA NASCIMENTO"/>
    <d v="1993-09-30T00:00:00"/>
    <s v="Feminino"/>
    <s v="Sem Deficiência"/>
    <s v="Sem Informação"/>
    <s v="MARIA REGINALVA DE LIMA NASCIMENTO"/>
    <x v="2"/>
    <s v="Pret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22034200178"/>
    <m/>
    <s v="ZEILDA DA SILVA"/>
    <d v="1955-10-26T00:00:00"/>
    <s v="Feminino"/>
    <s v="Sem Deficiência"/>
    <s v="ANTONIO OTAVIO DA SILVA"/>
    <s v="HILDA MARIA DO ESPIRITO SANTO SILVA"/>
    <x v="0"/>
    <s v="Preta"/>
  </r>
  <r>
    <n v="1026008"/>
    <n v="10"/>
    <x v="43"/>
    <x v="43"/>
    <s v="EM ENGENHEIRO GASTÃO RANGEL"/>
    <s v="Municipal"/>
    <s v="Urbana"/>
    <n v="1613010"/>
    <n v="192"/>
    <x v="1"/>
    <s v="Regular"/>
    <s v="Noite"/>
    <n v="2011069403436"/>
    <m/>
    <s v="TEREZINHA ALICE QUINTANILHA"/>
    <d v="1954-11-15T00:00:00"/>
    <s v="Feminino"/>
    <s v="Sem Deficiência"/>
    <s v="Sem Informação"/>
    <s v="MARIA APARECIDA QUINTANILHA"/>
    <x v="0"/>
    <s v="Preta"/>
  </r>
  <r>
    <n v="227004"/>
    <n v="2"/>
    <x v="77"/>
    <x v="77"/>
    <s v="EM RINALDO DE LAMARE"/>
    <s v="Municipal"/>
    <s v="Urbana"/>
    <n v="1599200"/>
    <n v="192"/>
    <x v="1"/>
    <s v="Regular"/>
    <s v="Noite"/>
    <n v="2007011203100"/>
    <m/>
    <s v="TEREZINHA DE JESUS AMARAL DA SILVA"/>
    <d v="1953-01-18T00:00:00"/>
    <s v="Feminino"/>
    <s v="Sem Deficiência"/>
    <s v="Sem Informação"/>
    <s v="MARIA DE LOURDES AMARAL"/>
    <x v="1"/>
    <s v="Branca"/>
  </r>
  <r>
    <n v="716049"/>
    <n v="7"/>
    <x v="62"/>
    <x v="62"/>
    <s v="EM RENATO LEITE"/>
    <s v="Municipal"/>
    <s v="Urbana"/>
    <n v="1623877"/>
    <n v="192"/>
    <x v="1"/>
    <s v="Regular"/>
    <s v="Noite"/>
    <n v="2013060702585"/>
    <m/>
    <s v="CLAUDIA REGINA DA CRUZ"/>
    <d v="1974-05-14T00:00:00"/>
    <s v="Feminino"/>
    <s v="Sem Deficiência"/>
    <s v="Sem Informação"/>
    <s v="MARIA APARECIDA DA CRUZ"/>
    <x v="0"/>
    <s v="Parda"/>
  </r>
  <r>
    <n v="716049"/>
    <n v="7"/>
    <x v="62"/>
    <x v="62"/>
    <s v="EM RENATO LEITE"/>
    <s v="Municipal"/>
    <s v="Urbana"/>
    <n v="1623877"/>
    <n v="192"/>
    <x v="1"/>
    <s v="Regular"/>
    <s v="Noite"/>
    <n v="2011060701949"/>
    <m/>
    <s v="FERNANDO BRITO"/>
    <d v="1989-02-04T00:00:00"/>
    <s v="Masculino"/>
    <s v="Sem Deficiência"/>
    <s v="Sem Informação"/>
    <s v="ZENILDA MARIA BRITO"/>
    <x v="0"/>
    <s v="Preta"/>
  </r>
  <r>
    <n v="206502"/>
    <n v="2"/>
    <x v="71"/>
    <x v="71"/>
    <s v="CIEP NAÇÃO RUBRO NEGRA"/>
    <s v="Municipal"/>
    <s v="Urbana"/>
    <n v="1623103"/>
    <n v="192"/>
    <x v="1"/>
    <s v="Regular"/>
    <s v="Noite"/>
    <n v="2014011280093"/>
    <m/>
    <s v="FRANCISCA MARIA DE SOUZA NASCIMENTO"/>
    <d v="1985-05-27T00:00:00"/>
    <s v="Feminino"/>
    <s v="Sem Deficiência"/>
    <s v="Sem Informação"/>
    <s v="MARIA NEUZA DE SOUZA"/>
    <x v="1"/>
    <s v="Parda"/>
  </r>
  <r>
    <n v="716211"/>
    <n v="7"/>
    <x v="32"/>
    <x v="32"/>
    <s v="CIEP COMPOSITOR DONGA"/>
    <s v="Municipal"/>
    <s v="Urbana"/>
    <n v="1619509"/>
    <n v="191"/>
    <x v="1"/>
    <s v="Regular"/>
    <s v="Noite"/>
    <n v="2012066702481"/>
    <m/>
    <s v="LEANDRO DE SOUZA FERREIRA"/>
    <d v="1982-12-24T00:00:00"/>
    <s v="Masculino"/>
    <s v="Sem Deficiência"/>
    <s v="Sem Informação"/>
    <s v="JUCIARA DE SOUZA FERREIRA"/>
    <x v="0"/>
    <s v="Não declarada"/>
  </r>
  <r>
    <n v="817064"/>
    <n v="8"/>
    <x v="7"/>
    <x v="7"/>
    <s v="EM MARIETA DA CUNHA DA SILVA"/>
    <s v="Municipal"/>
    <s v="Urbana"/>
    <n v="1610180"/>
    <n v="191"/>
    <x v="1"/>
    <s v="Regular"/>
    <s v="Noite"/>
    <n v="2009075804704"/>
    <m/>
    <s v="LEANDRO NUNES DE SOUSA"/>
    <d v="2005-04-13T00:00:00"/>
    <s v="Masculino"/>
    <s v="Sem Deficiência"/>
    <s v="Sem Informação"/>
    <s v="LAÍS NUNES DE SOUSA"/>
    <x v="0"/>
    <s v="Preta"/>
  </r>
  <r>
    <n v="817039"/>
    <n v="8"/>
    <x v="118"/>
    <x v="118"/>
    <s v="EM SAMPAIO CORRÊA"/>
    <s v="Municipal"/>
    <s v="Urbana"/>
    <n v="1604280"/>
    <n v="191"/>
    <x v="1"/>
    <s v="Regular"/>
    <s v="Noite"/>
    <n v="2012073301454"/>
    <m/>
    <s v="CRISTIANE ALMEIDA SANTOS"/>
    <d v="1975-07-24T00:00:00"/>
    <s v="Feminino"/>
    <s v="Sem Deficiência"/>
    <s v="Sem Informação"/>
    <s v="CARMOZINA MARIA ALMEIDA SANTOS"/>
    <x v="0"/>
    <s v="Preta"/>
  </r>
  <r>
    <n v="817039"/>
    <n v="8"/>
    <x v="118"/>
    <x v="118"/>
    <s v="EM SAMPAIO CORRÊA"/>
    <s v="Municipal"/>
    <s v="Urbana"/>
    <n v="1604280"/>
    <n v="191"/>
    <x v="1"/>
    <s v="Regular"/>
    <s v="Noite"/>
    <n v="2010073301857"/>
    <m/>
    <s v="SEVERINA MARIA MARQUES"/>
    <d v="1949-10-29T00:00:00"/>
    <s v="Feminino"/>
    <s v="Sem Deficiência"/>
    <s v="Sem Informação"/>
    <s v="UMBELINA MARIA EUGENIA"/>
    <x v="0"/>
    <s v="Parda"/>
  </r>
  <r>
    <n v="206502"/>
    <n v="2"/>
    <x v="71"/>
    <x v="71"/>
    <s v="CIEP NAÇÃO RUBRO NEGRA"/>
    <s v="Municipal"/>
    <s v="Urbana"/>
    <n v="1623102"/>
    <n v="191"/>
    <x v="1"/>
    <s v="Regular"/>
    <s v="Noite"/>
    <n v="2009011202959"/>
    <m/>
    <s v="MARIA FELICIDADE DE OLIVEIRA"/>
    <d v="1951-04-25T00:00:00"/>
    <s v="Feminino"/>
    <s v="Sem Deficiência"/>
    <s v="Sem Informação"/>
    <s v="OLIVIA DE OLIVEIRA"/>
    <x v="1"/>
    <s v="Preta"/>
  </r>
  <r>
    <n v="209026"/>
    <n v="2"/>
    <x v="41"/>
    <x v="41"/>
    <s v="EM PROFESSOR LOURENÇO FILHO"/>
    <s v="Municipal"/>
    <s v="Urbana"/>
    <n v="1622826"/>
    <n v="191"/>
    <x v="1"/>
    <s v="Regular"/>
    <s v="Noite"/>
    <n v="2012015000340"/>
    <m/>
    <s v="LEANDRO DOS SANTOS OLIVEIRA"/>
    <d v="2007-06-14T00:00:00"/>
    <s v="Masculino"/>
    <s v="Sem Deficiência"/>
    <s v="Sem Informação"/>
    <s v="GEOVANIA DOS SANTOS OLIVEIRA"/>
    <x v="1"/>
    <s v="Preta"/>
  </r>
  <r>
    <n v="817075"/>
    <n v="8"/>
    <x v="29"/>
    <x v="29"/>
    <s v="EM GENERAL TASSO FRAGOSO"/>
    <s v="Municipal"/>
    <s v="Urbana"/>
    <n v="1605905"/>
    <n v="191"/>
    <x v="1"/>
    <s v="Regular"/>
    <s v="Noite"/>
    <n v="2007079602182"/>
    <m/>
    <s v="DARLAN CARLOS ANTONIO"/>
    <d v="2002-08-07T00:00:00"/>
    <s v="Masculino"/>
    <s v=" Deficiência auditiva"/>
    <s v="Sem Informação"/>
    <s v="ADRIANA CARLOS ANTONIO"/>
    <x v="0"/>
    <s v="Parda"/>
  </r>
  <r>
    <n v="622006"/>
    <n v="6"/>
    <x v="38"/>
    <x v="38"/>
    <s v="EM ANTENOR NASCENTES"/>
    <s v="Municipal"/>
    <s v="Urbana"/>
    <n v="1615255"/>
    <n v="191"/>
    <x v="1"/>
    <s v="Regular"/>
    <s v="Noite"/>
    <n v="2010069801051"/>
    <m/>
    <s v="PEDRO DOS SANTOS"/>
    <d v="2006-02-17T00:00:00"/>
    <s v="Masculino"/>
    <s v="Sem Deficiência"/>
    <s v="Sem Informação"/>
    <s v="BRUNA CAROLINA CRISTINA DOS SANTOS"/>
    <x v="2"/>
    <s v="Parda"/>
  </r>
  <r>
    <n v="817064"/>
    <n v="8"/>
    <x v="7"/>
    <x v="7"/>
    <s v="EM MARIETA DA CUNHA DA SILVA"/>
    <s v="Municipal"/>
    <s v="Urbana"/>
    <n v="1610180"/>
    <n v="191"/>
    <x v="1"/>
    <s v="Regular"/>
    <s v="Noite"/>
    <n v="2009119600289"/>
    <m/>
    <s v="GABRIELLA VITORIA COELHO ANACLETO"/>
    <d v="2008-01-01T00:00:00"/>
    <s v="Feminino"/>
    <s v="Sem Deficiência"/>
    <s v="Sem Informação"/>
    <s v="AMANDA COELHO ANACLETO"/>
    <x v="0"/>
    <s v="Parda"/>
  </r>
  <r>
    <n v="817027"/>
    <n v="8"/>
    <x v="24"/>
    <x v="24"/>
    <s v="EM HENRIQUE DE MAGALHÃES"/>
    <s v="Municipal"/>
    <s v="Urbana"/>
    <n v="1608368"/>
    <n v="191"/>
    <x v="1"/>
    <s v="Regular"/>
    <s v="Noite"/>
    <n v="1998066203644"/>
    <m/>
    <s v="LUIZ FERNANDO DE SANTANA"/>
    <d v="1979-04-18T00:00:00"/>
    <s v="Masculino"/>
    <s v="Sem Deficiência"/>
    <s v="Sem Informação"/>
    <s v="CARMELITA DE SANTANA"/>
    <x v="0"/>
    <s v="Preta"/>
  </r>
  <r>
    <n v="107001"/>
    <n v="1"/>
    <x v="73"/>
    <x v="73"/>
    <s v="EM GONÇALVES DIAS"/>
    <s v="Municipal"/>
    <s v="Urbana"/>
    <n v="1606874"/>
    <n v="191"/>
    <x v="1"/>
    <s v="Regular"/>
    <s v="Noite"/>
    <n v="2017003700059"/>
    <m/>
    <s v="CARLOS ANTONIO VIEGAS"/>
    <d v="1974-10-25T00:00:00"/>
    <s v="Masculino"/>
    <s v="Sem Deficiência"/>
    <s v="ANTONIA MARTINS VIEGAS"/>
    <s v="SEVERINO VIEGAS"/>
    <x v="0"/>
    <s v="Parda"/>
  </r>
  <r>
    <n v="227004"/>
    <n v="2"/>
    <x v="77"/>
    <x v="77"/>
    <s v="EM RINALDO DE LAMARE"/>
    <s v="Municipal"/>
    <s v="Urbana"/>
    <n v="1599199"/>
    <n v="191"/>
    <x v="1"/>
    <s v="Regular"/>
    <s v="Manhã"/>
    <n v="2014125601069"/>
    <m/>
    <s v="JONATHAN ANTERO DE FREITAS"/>
    <d v="2007-01-10T00:00:00"/>
    <s v="Masculino"/>
    <s v="Sem Deficiência"/>
    <s v="Sem Informação"/>
    <s v="SIMONE ANTERO DA SILVA"/>
    <x v="2"/>
    <s v="Parda"/>
  </r>
  <r>
    <n v="918203"/>
    <n v="9"/>
    <x v="34"/>
    <x v="34"/>
    <s v="CIEP CLEMENTINA DE JESUS"/>
    <s v="Municipal"/>
    <s v="Urbana"/>
    <n v="1601817"/>
    <n v="191"/>
    <x v="1"/>
    <s v="Regular"/>
    <s v="Noite"/>
    <n v="2006011202008"/>
    <m/>
    <s v="ZENI MOTA BARBOSA"/>
    <d v="1970-11-18T00:00:00"/>
    <s v="Feminino"/>
    <s v="Sem Deficiência"/>
    <s v="HELIO MOTA BARBOSA"/>
    <s v="NOEMIA DE SOUSA BARBOSA"/>
    <x v="0"/>
    <s v="Sem Informação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12106203359"/>
    <m/>
    <s v="MARIA DE FÁTIMA NASCIMENTO"/>
    <d v="1957-12-28T00:00:00"/>
    <s v="Feminino"/>
    <s v="Sem Deficiência"/>
    <s v="Sem Informação"/>
    <s v="ETELVINA DO NASCIMENTO"/>
    <x v="0"/>
    <s v="Parda"/>
  </r>
  <r>
    <n v="817064"/>
    <n v="8"/>
    <x v="7"/>
    <x v="7"/>
    <s v="EM MARIETA DA CUNHA DA SILVA"/>
    <s v="Municipal"/>
    <s v="Urbana"/>
    <n v="1610180"/>
    <n v="191"/>
    <x v="1"/>
    <s v="Regular"/>
    <s v="Noite"/>
    <n v="2002092508746"/>
    <m/>
    <s v="OLDAIR RODRIGUES DE OLIVEIRA"/>
    <d v="1963-10-27T00:00:00"/>
    <s v="Masculino"/>
    <s v="Sem Deficiência"/>
    <s v="Sem Informação"/>
    <s v="Sem Informação"/>
    <x v="0"/>
    <s v="Sem Informação"/>
  </r>
  <r>
    <n v="313002"/>
    <n v="3"/>
    <x v="33"/>
    <x v="33"/>
    <s v="EM JOSÉ VERÍSSIMO"/>
    <s v="Municipal"/>
    <s v="Urbana"/>
    <n v="1618993"/>
    <n v="191"/>
    <x v="1"/>
    <s v="Regular"/>
    <s v="Manhã"/>
    <n v="2008124400138"/>
    <m/>
    <s v="KHAYO VITOR DA SILVA"/>
    <d v="2007-11-08T00:00:00"/>
    <s v="Masculino"/>
    <s v="Sem Deficiência"/>
    <s v="VALDINEI"/>
    <s v="KEROLLY DA SILVA"/>
    <x v="0"/>
    <s v="Preta"/>
  </r>
  <r>
    <n v="833031"/>
    <n v="8"/>
    <x v="21"/>
    <x v="21"/>
    <s v="EM TASSO DA SILVEIRA"/>
    <s v="Municipal"/>
    <s v="Urbana"/>
    <n v="1605927"/>
    <n v="191"/>
    <x v="1"/>
    <s v="Regular"/>
    <s v="Noite"/>
    <n v="2014093003463"/>
    <m/>
    <s v="SUELI DA COSTA SANTOS"/>
    <d v="1962-08-03T00:00:00"/>
    <s v="Feminino"/>
    <s v="Sem Deficiência"/>
    <s v="Sem Informação"/>
    <s v="MARIA DE LOURDES MOREIRA DA COSTA"/>
    <x v="0"/>
    <s v="Pard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15100550159"/>
    <m/>
    <s v="CAUÃ GONZAGA RODRIGUES"/>
    <d v="2008-10-10T00:00:00"/>
    <s v="Masculino"/>
    <s v="Sem Deficiência"/>
    <s v="Sem Informação"/>
    <s v="VÂNIA GONZAGA RODRIGUES"/>
    <x v="1"/>
    <s v="Preta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12106203685"/>
    <m/>
    <s v="DANIELE DA SILVA"/>
    <d v="1981-12-01T00:00:00"/>
    <s v="Feminino"/>
    <s v="Sem Deficiência"/>
    <s v="Sem Informação"/>
    <s v="LINDALVA MARIA DA SILVA"/>
    <x v="1"/>
    <s v="Preta"/>
  </r>
  <r>
    <n v="1120012"/>
    <n v="11"/>
    <x v="93"/>
    <x v="93"/>
    <s v="EM BRIGADEIRO EDUARDO GOMES"/>
    <s v="Municipal"/>
    <s v="Urbana"/>
    <n v="1617239"/>
    <n v="191"/>
    <x v="1"/>
    <s v="Regular"/>
    <s v="Tarde"/>
    <n v="2023037200096"/>
    <m/>
    <s v="IHAGO DA SILVA BATISTA"/>
    <d v="2006-09-05T00:00:00"/>
    <s v="Masculino"/>
    <s v="Sem Deficiência"/>
    <s v="RONES DA SILVA BATISTA"/>
    <s v="IARA GONÇALVES  DA SILVA BARBOSA"/>
    <x v="0"/>
    <s v="Preta"/>
  </r>
  <r>
    <n v="102505"/>
    <n v="1"/>
    <x v="30"/>
    <x v="30"/>
    <s v="CIEP JOSÉ PEDRO VARELA"/>
    <s v="Municipal"/>
    <s v="Urbana"/>
    <n v="1613579"/>
    <n v="191"/>
    <x v="1"/>
    <s v="Regular"/>
    <s v="Noite"/>
    <n v="2003104701131"/>
    <m/>
    <s v="REGIS ALVES DE JESUS"/>
    <d v="1997-11-01T00:00:00"/>
    <s v="Masculino"/>
    <s v="Sem Deficiência"/>
    <s v="REGINALDO ALVES DE LIMA"/>
    <s v="TATIANA APARECIDA DE JESUS"/>
    <x v="2"/>
    <s v="Branca"/>
  </r>
  <r>
    <n v="515055"/>
    <n v="5"/>
    <x v="8"/>
    <x v="8"/>
    <s v="EM MINISTRO EDGARD ROMERO"/>
    <s v="Municipal"/>
    <s v="Urbana"/>
    <n v="1623701"/>
    <n v="191"/>
    <x v="1"/>
    <s v="Regular"/>
    <s v="Tarde"/>
    <n v="2015049700110"/>
    <m/>
    <s v="SORAIA CONCEIÇÃO PEREIRA"/>
    <d v="1969-09-14T00:00:00"/>
    <s v="Feminino"/>
    <s v="Sem Deficiência"/>
    <s v="Sem Informação"/>
    <s v="MARIA PASCOA PEREIRA"/>
    <x v="0"/>
    <s v="Parda"/>
  </r>
  <r>
    <n v="431502"/>
    <n v="4"/>
    <x v="11"/>
    <x v="11"/>
    <s v="CIEP GRACILIANO RAMOS"/>
    <s v="Municipal"/>
    <s v="Urbana"/>
    <n v="1622395"/>
    <n v="191"/>
    <x v="1"/>
    <s v="Regular"/>
    <s v="Noite"/>
    <n v="2017047500268"/>
    <m/>
    <s v="HENRIQUE JOSÉ BARBOSA"/>
    <d v="1979-08-14T00:00:00"/>
    <s v="Masculino"/>
    <s v="Sem Deficiência"/>
    <s v="MARIA SEVERINA DA CONCEIÇÃO"/>
    <s v="JOSÉ HENRIQUE BARBOSA"/>
    <x v="2"/>
    <s v="Parda"/>
  </r>
  <r>
    <n v="102504"/>
    <n v="1"/>
    <x v="2"/>
    <x v="2"/>
    <s v="CIEP AVENIDA DOS DESFILES"/>
    <s v="Municipal"/>
    <s v="Urbana"/>
    <n v="1610514"/>
    <n v="191"/>
    <x v="1"/>
    <s v="Regular"/>
    <s v="Tarde"/>
    <n v="2015104700601"/>
    <m/>
    <s v="RAYSSA CRISTINA DA SILVA"/>
    <d v="2003-12-26T00:00:00"/>
    <s v="Feminino"/>
    <s v="Sem Deficiência"/>
    <s v="Sem Informação"/>
    <s v="JOVELINA SILVA"/>
    <x v="2"/>
    <s v="Preta"/>
  </r>
  <r>
    <n v="817034"/>
    <n v="8"/>
    <x v="111"/>
    <x v="111"/>
    <s v="EM JORGE JABOUR"/>
    <s v="Municipal"/>
    <s v="Urbana"/>
    <n v="1616154"/>
    <n v="191"/>
    <x v="1"/>
    <s v="Regular"/>
    <s v="Noite"/>
    <n v="2015076200149"/>
    <m/>
    <s v="KAYLANE CRISTINE NASCIMENTO"/>
    <d v="2004-09-08T00:00:00"/>
    <s v="Feminino"/>
    <s v="Sem Deficiência"/>
    <s v="Sem Informação"/>
    <s v="MARIA CRISTINA NASCIMENTO MADALENA"/>
    <x v="0"/>
    <s v="Preta"/>
  </r>
  <r>
    <n v="313007"/>
    <n v="3"/>
    <x v="67"/>
    <x v="67"/>
    <s v="EM SARMIENTO"/>
    <s v="Municipal"/>
    <s v="Urbana"/>
    <n v="1615851"/>
    <n v="191"/>
    <x v="1"/>
    <s v="Regular"/>
    <s v="Noite"/>
    <n v="2015022100430"/>
    <m/>
    <s v="ANA CARLA MACHADO BRAGA"/>
    <d v="1980-01-13T00:00:00"/>
    <s v="Feminino"/>
    <s v="Sem Deficiência"/>
    <s v="Sem Informação"/>
    <s v="NEIDE MACHADO BRAGA"/>
    <x v="1"/>
    <s v="Preta"/>
  </r>
  <r>
    <n v="1026008"/>
    <n v="10"/>
    <x v="43"/>
    <x v="43"/>
    <s v="EM ENGENHEIRO GASTÃO RANGEL"/>
    <s v="Municipal"/>
    <s v="Urbana"/>
    <n v="1613009"/>
    <n v="191"/>
    <x v="1"/>
    <s v="Regular"/>
    <s v="Noite"/>
    <n v="2015101900820"/>
    <m/>
    <s v="MARIA ERIVANDA PAZ BERNARDO"/>
    <d v="1966-12-04T00:00:00"/>
    <s v="Feminino"/>
    <s v="Sem Deficiência"/>
    <s v="Sem Informação"/>
    <s v="TEREZINHA PAZ"/>
    <x v="1"/>
    <s v="Branca"/>
  </r>
  <r>
    <n v="716501"/>
    <n v="7"/>
    <x v="75"/>
    <x v="75"/>
    <s v="CIEP CARLOS DRUMOND DE ANDRADE"/>
    <s v="Municipal"/>
    <s v="Urbana"/>
    <n v="1616694"/>
    <n v="191"/>
    <x v="1"/>
    <s v="Regular"/>
    <s v="Noite"/>
    <n v="2015064200858"/>
    <m/>
    <s v="MARCIO PAULISTA"/>
    <d v="1978-05-11T00:00:00"/>
    <s v="Masculino"/>
    <s v="Sem Deficiência"/>
    <s v="Sem Informação"/>
    <s v="ELENICE PAULISTA RODRIGUES"/>
    <x v="1"/>
    <s v="Preta"/>
  </r>
  <r>
    <n v="716054"/>
    <n v="7"/>
    <x v="35"/>
    <x v="35"/>
    <s v="EM PIO X"/>
    <s v="Municipal"/>
    <s v="Urbana"/>
    <n v="1612527"/>
    <n v="191"/>
    <x v="1"/>
    <s v="Regular"/>
    <s v="Noite"/>
    <n v="2015064280100"/>
    <m/>
    <s v="LINDALVA MARIA DA CONCEIÇÃO"/>
    <d v="1985-01-10T00:00:00"/>
    <s v="Feminino"/>
    <s v="Sem Deficiência"/>
    <s v="Sem Informação"/>
    <s v="NATHALICIA MARIA DA CONCEIÇÃO"/>
    <x v="0"/>
    <s v="Parda"/>
  </r>
  <r>
    <n v="625018"/>
    <n v="6"/>
    <x v="55"/>
    <x v="55"/>
    <s v="EM COMANDANTE ARNALDO VARELLA"/>
    <s v="Municipal"/>
    <s v="Urbana"/>
    <n v="1602865"/>
    <n v="192"/>
    <x v="1"/>
    <s v="Regular"/>
    <s v="Noite"/>
    <n v="2015056100882"/>
    <m/>
    <s v="ELIENE OLIVEIRA DOS SANTOS"/>
    <d v="1961-11-07T00:00:00"/>
    <s v="Feminino"/>
    <s v="Sem Deficiência"/>
    <s v="Sem Informação"/>
    <s v="EDELVITA OLIVEIRA DOS SANTOS"/>
    <x v="1"/>
    <s v="Parda"/>
  </r>
  <r>
    <n v="716049"/>
    <n v="7"/>
    <x v="62"/>
    <x v="62"/>
    <s v="EM RENATO LEITE"/>
    <s v="Municipal"/>
    <s v="Urbana"/>
    <n v="1623876"/>
    <n v="191"/>
    <x v="1"/>
    <s v="Regular"/>
    <s v="Noite"/>
    <n v="2015060700856"/>
    <m/>
    <s v="SILVIA REGINA ANDRADE DA SILVA"/>
    <d v="1979-08-06T00:00:00"/>
    <s v="Feminino"/>
    <s v="Sem Deficiência"/>
    <s v="Sem Informação"/>
    <s v="TERESINHA ANDRADE  DA SILVA"/>
    <x v="1"/>
    <s v="Preta"/>
  </r>
  <r>
    <n v="1026003"/>
    <n v="10"/>
    <x v="114"/>
    <x v="114"/>
    <s v="EM PROFESSOR CASTILHO"/>
    <s v="Municipal"/>
    <s v="Urbana"/>
    <n v="1617199"/>
    <n v="191"/>
    <x v="1"/>
    <s v="Regular"/>
    <s v="Noite"/>
    <n v="2015101901052"/>
    <m/>
    <s v="CARLOS JOSE DE ANDRADE"/>
    <d v="1968-10-04T00:00:00"/>
    <s v="Masculino"/>
    <s v="Sem Deficiência"/>
    <s v="Sem Informação"/>
    <s v="MARIA DA PENHA DE ANDRADE"/>
    <x v="0"/>
    <s v="Parda"/>
  </r>
  <r>
    <n v="430201"/>
    <n v="4"/>
    <x v="0"/>
    <x v="0"/>
    <s v="CIEP MINISTRO GUSTAVO CAPANEMA"/>
    <s v="Municipal"/>
    <s v="Urbana"/>
    <n v="1612599"/>
    <n v="191"/>
    <x v="1"/>
    <s v="Regular"/>
    <s v="Noite"/>
    <n v="2015015300241"/>
    <m/>
    <s v="CLEBER LUCAS DE SOUZA "/>
    <d v="2007-05-16T00:00:00"/>
    <s v="Masculino"/>
    <s v="Sem Deficiência"/>
    <s v="Sem Informação"/>
    <s v="BARBARA DANIELLE DA SILVA DE SOUZA"/>
    <x v="0"/>
    <s v="Parda"/>
  </r>
  <r>
    <n v="817503"/>
    <n v="8"/>
    <x v="31"/>
    <x v="31"/>
    <s v="CIEP PADRE PAULO CORRÊA DE SÁ"/>
    <s v="Municipal"/>
    <s v="Urbana"/>
    <n v="1619912"/>
    <n v="191"/>
    <x v="1"/>
    <s v="Regular"/>
    <s v="Noite"/>
    <n v="2016082500017"/>
    <m/>
    <s v="MARLI BEZERRA DE LUCENA"/>
    <d v="1961-01-21T00:00:00"/>
    <s v="Feminino"/>
    <s v="Sem Deficiência"/>
    <s v="Sem Informação"/>
    <s v="Sem Informação"/>
    <x v="1"/>
    <s v="Não declarada"/>
  </r>
  <r>
    <n v="431026"/>
    <n v="4"/>
    <x v="25"/>
    <x v="25"/>
    <s v="EM HERBERT MOSES"/>
    <s v="Municipal"/>
    <s v="Urbana"/>
    <n v="1602452"/>
    <n v="191"/>
    <x v="1"/>
    <s v="Regular"/>
    <s v="Noite"/>
    <n v="2016035500146"/>
    <m/>
    <s v="ELIANDRA DE JESUS"/>
    <d v="1978-05-30T00:00:00"/>
    <s v="Feminino"/>
    <s v="Sem Deficiência"/>
    <s v="Sem Informação"/>
    <s v="JOVENTINA DE JESUS "/>
    <x v="0"/>
    <s v="Parda"/>
  </r>
  <r>
    <n v="724010"/>
    <n v="7"/>
    <x v="113"/>
    <x v="113"/>
    <s v="EM FREDERICO TROTTA"/>
    <s v="Municipal"/>
    <s v="Urbana"/>
    <n v="1622484"/>
    <n v="191"/>
    <x v="1"/>
    <s v="Regular"/>
    <s v="Noite"/>
    <n v="2016067800234"/>
    <m/>
    <s v="LUCIA CRISTINA LOPES DE SOUZA"/>
    <d v="1960-02-04T00:00:00"/>
    <s v="Feminino"/>
    <s v="Sem Deficiência"/>
    <s v="Sem Informação"/>
    <s v="VANDA LOPES DE SOUZA"/>
    <x v="0"/>
    <s v="Não declarada"/>
  </r>
  <r>
    <n v="312009"/>
    <n v="3"/>
    <x v="54"/>
    <x v="54"/>
    <s v="EM GEORGE SUMNER"/>
    <s v="Municipal"/>
    <s v="Urbana"/>
    <n v="1617223"/>
    <n v="191"/>
    <x v="1"/>
    <s v="Regular"/>
    <s v="Noite"/>
    <n v="2016003700417"/>
    <m/>
    <s v="FRANCISCA GOMES LOPES DA SILVA"/>
    <d v="1960-08-27T00:00:00"/>
    <s v="Feminino"/>
    <s v="Sem Deficiência"/>
    <s v="Sem Informação"/>
    <s v="MARIA DAS NEVES SILVA"/>
    <x v="1"/>
    <s v="Parda"/>
  </r>
  <r>
    <n v="817509"/>
    <n v="8"/>
    <x v="119"/>
    <x v="119"/>
    <s v="CIEP MAESTRINA CHIQUINHA GONZAGA"/>
    <s v="Municipal"/>
    <s v="Urbana"/>
    <n v="1611553"/>
    <n v="191"/>
    <x v="1"/>
    <s v="Regular"/>
    <s v="Noite"/>
    <n v="2010119800206"/>
    <m/>
    <s v="ANNY ISABELLY SOARES SAMPAIO"/>
    <d v="2007-09-03T00:00:00"/>
    <s v="Feminino"/>
    <s v="Sem Deficiência"/>
    <s v="Sem Informação"/>
    <s v="ELAINE SOARES SAMPAIO"/>
    <x v="0"/>
    <s v="Parda"/>
  </r>
  <r>
    <n v="430701"/>
    <n v="4"/>
    <x v="19"/>
    <x v="19"/>
    <s v="CENTRO DE EDUCAÇÃO DE JOVENS E ADULTOS CEJA - MARÉ"/>
    <s v="Municipal"/>
    <s v="Urbana"/>
    <n v="1616771"/>
    <n v="294"/>
    <x v="1"/>
    <s v="Regular"/>
    <s v="Tarde"/>
    <n v="2016001100307"/>
    <m/>
    <s v="AMANDA CORDEIRO GAMA"/>
    <d v="1991-06-06T00:00:00"/>
    <s v="Feminino"/>
    <s v="Sem Deficiência"/>
    <s v="Sem Informação"/>
    <s v="ADRIANA CORDEIRO GAMA"/>
    <x v="1"/>
    <s v="Parda"/>
  </r>
  <r>
    <n v="313029"/>
    <n v="3"/>
    <x v="89"/>
    <x v="89"/>
    <s v="EM THOMAS MANN"/>
    <s v="Municipal"/>
    <s v="Urbana"/>
    <n v="1615663"/>
    <n v="191"/>
    <x v="1"/>
    <s v="Regular"/>
    <s v="Noite"/>
    <n v="2016024300167"/>
    <m/>
    <s v="JURACI FRANCISCO SANTANA"/>
    <d v="1956-11-09T00:00:00"/>
    <s v="Masculino"/>
    <s v=" Deficiência física"/>
    <s v="Sem Informação"/>
    <s v="ENEIDE FRANCISCA SANTANA"/>
    <x v="0"/>
    <s v="Parda"/>
  </r>
  <r>
    <n v="1019210"/>
    <n v="10"/>
    <x v="45"/>
    <x v="45"/>
    <s v="CIEP ALBERTO PASQUALINE"/>
    <s v="Municipal"/>
    <s v="Urbana"/>
    <n v="1600000"/>
    <n v="191"/>
    <x v="1"/>
    <s v="Regular"/>
    <s v="Noite"/>
    <n v="2016100800129"/>
    <m/>
    <s v="ELZA MARIA DA SILVA"/>
    <d v="1963-10-16T00:00:00"/>
    <s v="Feminino"/>
    <s v="Sem Deficiência"/>
    <s v="Sem Informação"/>
    <s v="MARIA JOSÉ DA SILVA"/>
    <x v="1"/>
    <s v="Pard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16086700347"/>
    <m/>
    <s v="IVERSON RODRIGUES DE MOURA"/>
    <d v="1985-12-04T00:00:00"/>
    <s v="Masculino"/>
    <s v="Sem Deficiência"/>
    <s v="Sem Informação"/>
    <s v="MARIA DE LOURDES RODRIGUES DE MOURA"/>
    <x v="0"/>
    <s v="Pard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6065901831"/>
    <m/>
    <s v="JOSÉ IRTON COELHO DOS SANTOS"/>
    <d v="1970-12-13T00:00:00"/>
    <s v="Masculino"/>
    <s v="Sem Deficiência"/>
    <s v="Sem Informação"/>
    <s v="CLARINDO BARBOSA DOS SANTOS"/>
    <x v="0"/>
    <s v="Branca"/>
  </r>
  <r>
    <n v="622006"/>
    <n v="6"/>
    <x v="38"/>
    <x v="38"/>
    <s v="EM ANTENOR NASCENTES"/>
    <s v="Municipal"/>
    <s v="Urbana"/>
    <n v="1615255"/>
    <n v="191"/>
    <x v="1"/>
    <s v="Regular"/>
    <s v="Noite"/>
    <n v="2016051700961"/>
    <m/>
    <s v="LUCIANA ARAUJO DA SILVA"/>
    <d v="1982-03-10T00:00:00"/>
    <s v="Feminino"/>
    <s v="Sem Deficiência"/>
    <s v="Sem Informação"/>
    <s v="CLAUDETE ARAUJO DA SILVA"/>
    <x v="1"/>
    <s v="Parda"/>
  </r>
  <r>
    <n v="102007"/>
    <n v="1"/>
    <x v="47"/>
    <x v="47"/>
    <s v="EM ORLANDO VILLAS BOAS"/>
    <s v="Municipal"/>
    <s v="Urbana"/>
    <n v="1600135"/>
    <n v="192"/>
    <x v="1"/>
    <s v="Regular"/>
    <s v="Noite"/>
    <n v="2016002400185"/>
    <m/>
    <s v="REGINA SOARES"/>
    <d v="1970-01-11T00:00:00"/>
    <s v="Feminino"/>
    <s v="Sem Deficiência"/>
    <s v="Sem Informação"/>
    <s v="JOVELINA SOARES"/>
    <x v="0"/>
    <s v="Parda"/>
  </r>
  <r>
    <n v="102504"/>
    <n v="1"/>
    <x v="2"/>
    <x v="2"/>
    <s v="CIEP AVENIDA DOS DESFILES"/>
    <s v="Municipal"/>
    <s v="Urbana"/>
    <n v="1610515"/>
    <n v="192"/>
    <x v="1"/>
    <s v="Regular"/>
    <s v="Tarde"/>
    <n v="2017002250025"/>
    <m/>
    <s v="ANGELA FERREIRA"/>
    <d v="1955-10-21T00:00:00"/>
    <s v="Feminino"/>
    <s v="Sem Deficiência"/>
    <s v="Sem Informação"/>
    <s v="VERA FERREIRA"/>
    <x v="0"/>
    <s v="Parda"/>
  </r>
  <r>
    <n v="431026"/>
    <n v="4"/>
    <x v="25"/>
    <x v="25"/>
    <s v="EM HERBERT MOSES"/>
    <s v="Municipal"/>
    <s v="Urbana"/>
    <n v="1602452"/>
    <n v="191"/>
    <x v="1"/>
    <s v="Regular"/>
    <s v="Noite"/>
    <n v="2016035500375"/>
    <m/>
    <s v="CATIA REGINA CAMILO DA SILVA"/>
    <d v="1972-12-07T00:00:00"/>
    <s v="Feminino"/>
    <s v="Sem Deficiência"/>
    <s v="Sem Informação"/>
    <s v="MARIA APARECIDA CAMILO"/>
    <x v="0"/>
    <s v="Parda"/>
  </r>
  <r>
    <n v="817027"/>
    <n v="8"/>
    <x v="24"/>
    <x v="24"/>
    <s v="EM HENRIQUE DE MAGALHÃES"/>
    <s v="Municipal"/>
    <s v="Urbana"/>
    <n v="1608368"/>
    <n v="191"/>
    <x v="1"/>
    <s v="Regular"/>
    <s v="Noite"/>
    <n v="2016072100644"/>
    <m/>
    <s v="ANDRÉ LUIZ SANTOS GOMES"/>
    <d v="2000-02-07T00:00:00"/>
    <s v="Masculino"/>
    <s v="Sem Deficiência"/>
    <s v="Sem Informação"/>
    <s v="CRISTINA SANTOS GOMES"/>
    <x v="1"/>
    <s v="Não declarada"/>
  </r>
  <r>
    <n v="1026003"/>
    <n v="10"/>
    <x v="114"/>
    <x v="114"/>
    <s v="EM PROFESSOR CASTILHO"/>
    <s v="Municipal"/>
    <s v="Urbana"/>
    <n v="1617199"/>
    <n v="191"/>
    <x v="1"/>
    <s v="Regular"/>
    <s v="Noite"/>
    <n v="2016085800194"/>
    <m/>
    <s v="VINÍCIUS SOARES FERREIRA"/>
    <d v="2007-04-23T00:00:00"/>
    <s v="Masculino"/>
    <s v="Sem Deficiência"/>
    <s v="Sem Informação"/>
    <s v="LUZINETE SOARES BOY"/>
    <x v="0"/>
    <s v="Não declarada"/>
  </r>
  <r>
    <n v="313007"/>
    <n v="3"/>
    <x v="67"/>
    <x v="67"/>
    <s v="EM SARMIENTO"/>
    <s v="Municipal"/>
    <s v="Urbana"/>
    <n v="1615852"/>
    <n v="192"/>
    <x v="1"/>
    <s v="Regular"/>
    <s v="Noite"/>
    <n v="2017022100096"/>
    <m/>
    <s v="ANA MARIA FERREIRA CAZEMIRO"/>
    <d v="1951-12-25T00:00:00"/>
    <s v="Feminino"/>
    <s v="Sem Deficiência"/>
    <s v="Sem Informação"/>
    <s v="NELZIRA CANUTO FERREIRA"/>
    <x v="0"/>
    <s v="Preta"/>
  </r>
  <r>
    <n v="1026003"/>
    <n v="10"/>
    <x v="114"/>
    <x v="114"/>
    <s v="EM PROFESSOR CASTILHO"/>
    <s v="Municipal"/>
    <s v="Urbana"/>
    <n v="1617199"/>
    <n v="191"/>
    <x v="1"/>
    <s v="Regular"/>
    <s v="Noite"/>
    <n v="2017101950599"/>
    <m/>
    <s v="MARCELA ALVES SOARES"/>
    <d v="1954-04-30T00:00:00"/>
    <s v="Feminino"/>
    <s v="Sem Deficiência"/>
    <s v="Sem Informação"/>
    <s v="ALAIDE ALVES SOARES"/>
    <x v="0"/>
    <s v="Parda"/>
  </r>
  <r>
    <n v="1026008"/>
    <n v="10"/>
    <x v="43"/>
    <x v="43"/>
    <s v="EM ENGENHEIRO GASTÃO RANGEL"/>
    <s v="Municipal"/>
    <s v="Urbana"/>
    <n v="1613009"/>
    <n v="191"/>
    <x v="1"/>
    <s v="Regular"/>
    <s v="Noite"/>
    <n v="2017106300134"/>
    <m/>
    <s v="KAYLAINE GUIMARÃES RIBEIRO"/>
    <d v="2005-12-15T00:00:00"/>
    <s v="Feminino"/>
    <s v="Sem Deficiência"/>
    <s v="Sem Informação"/>
    <s v="ANA PAULA GUIMARÃES RIBEIRO"/>
    <x v="2"/>
    <s v="Branca"/>
  </r>
  <r>
    <n v="918508"/>
    <n v="9"/>
    <x v="36"/>
    <x v="36"/>
    <s v="CIEP DR. ERNESTO (CHE) GUEVARA"/>
    <s v="Municipal"/>
    <s v="Urbana"/>
    <n v="1618334"/>
    <n v="191"/>
    <x v="1"/>
    <s v="Regular"/>
    <s v="Noite"/>
    <n v="2017072800598"/>
    <m/>
    <s v="CLAUDIA REGINA DE OLIVEIRA SILVA"/>
    <d v="1968-01-09T00:00:00"/>
    <s v="Feminino"/>
    <s v="Sem Deficiência"/>
    <s v="Sem Informação"/>
    <s v="CARMENCI DE OLIVEIRA SILVA"/>
    <x v="0"/>
    <s v="Parda"/>
  </r>
  <r>
    <n v="312009"/>
    <n v="3"/>
    <x v="54"/>
    <x v="54"/>
    <s v="EM GEORGE SUMNER"/>
    <s v="Municipal"/>
    <s v="Urbana"/>
    <n v="1617223"/>
    <n v="191"/>
    <x v="1"/>
    <s v="Regular"/>
    <s v="Noite"/>
    <n v="2017017900462"/>
    <m/>
    <s v="NELMA MARCIA DE SOUZA"/>
    <d v="1962-08-27T00:00:00"/>
    <s v="Feminino"/>
    <s v="Sem Deficiência"/>
    <s v="Sem Informação"/>
    <s v="MARIA JOSÉ DE SOUZA"/>
    <x v="0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17030000518"/>
    <m/>
    <s v="MARIA D'AJUDA DOS SANTOS CHAGAS"/>
    <d v="1961-04-13T00:00:00"/>
    <s v="Feminino"/>
    <s v="Sem Deficiência"/>
    <s v="Sem Informação"/>
    <s v="Sem Informação"/>
    <x v="1"/>
    <s v="Sem Informação"/>
  </r>
  <r>
    <n v="102504"/>
    <n v="1"/>
    <x v="2"/>
    <x v="2"/>
    <s v="CIEP AVENIDA DOS DESFILES"/>
    <s v="Municipal"/>
    <s v="Urbana"/>
    <n v="1610514"/>
    <n v="191"/>
    <x v="1"/>
    <s v="Regular"/>
    <s v="Tarde"/>
    <n v="2010117300826"/>
    <m/>
    <s v="GUILHERME DA SILVA SANTOS"/>
    <d v="2007-01-31T00:00:00"/>
    <s v="Masculino"/>
    <s v="Sem Deficiência"/>
    <s v="Sem Informação"/>
    <s v="FABIANA DA SILVA SANTOS"/>
    <x v="1"/>
    <s v="Parda"/>
  </r>
  <r>
    <n v="209026"/>
    <n v="2"/>
    <x v="41"/>
    <x v="41"/>
    <s v="EM PROFESSOR LOURENÇO FILHO"/>
    <s v="Municipal"/>
    <s v="Urbana"/>
    <n v="1622826"/>
    <n v="191"/>
    <x v="1"/>
    <s v="Regular"/>
    <s v="Noite"/>
    <n v="2017016500568"/>
    <m/>
    <s v="DANIEL RODRIGUES DO PORTO"/>
    <d v="1970-07-15T00:00:00"/>
    <s v="Masculino"/>
    <s v="Sem Deficiência"/>
    <s v="Sem Informação"/>
    <s v="MARIA RODRIGUES DO PORTO"/>
    <x v="1"/>
    <s v="Parda"/>
  </r>
  <r>
    <n v="515030"/>
    <n v="5"/>
    <x v="90"/>
    <x v="90"/>
    <s v="EM IRINEU MARINHO"/>
    <s v="Municipal"/>
    <s v="Urbana"/>
    <n v="1601763"/>
    <n v="192"/>
    <x v="1"/>
    <s v="Regular"/>
    <s v="Noite"/>
    <n v="2017047500683"/>
    <m/>
    <s v="RAFAEL GOMES "/>
    <d v="1991-12-27T00:00:00"/>
    <s v="Masculino"/>
    <s v="Sem Deficiência"/>
    <s v="Sem Informação"/>
    <s v="MARCIA GOMES"/>
    <x v="0"/>
    <s v="Não declarada"/>
  </r>
  <r>
    <n v="102007"/>
    <n v="1"/>
    <x v="47"/>
    <x v="47"/>
    <s v="EM ORLANDO VILLAS BOAS"/>
    <s v="Municipal"/>
    <s v="Urbana"/>
    <n v="1600136"/>
    <n v="193"/>
    <x v="1"/>
    <s v="Regular"/>
    <s v="Noite"/>
    <n v="2018125480337"/>
    <m/>
    <s v="ADRIANA SANTOS"/>
    <d v="1978-02-05T00:00:00"/>
    <s v="Feminino"/>
    <s v="Sem Deficiência"/>
    <s v="Sem Informação"/>
    <s v="DOMINGAS VITORINA SANTOS"/>
    <x v="0"/>
    <s v="Preta"/>
  </r>
  <r>
    <n v="515020"/>
    <n v="5"/>
    <x v="86"/>
    <x v="86"/>
    <s v="EM WALDEMAR FALCÃO"/>
    <s v="Municipal"/>
    <s v="Urbana"/>
    <n v="1610968"/>
    <n v="191"/>
    <x v="1"/>
    <s v="Regular"/>
    <s v="Noite"/>
    <n v="2018046550014"/>
    <m/>
    <s v="ELIZABETH FRANCISCO"/>
    <d v="1956-05-08T00:00:00"/>
    <s v="Feminino"/>
    <s v="Sem Deficiência"/>
    <s v="Sem Informação"/>
    <s v="Sem Informação"/>
    <x v="0"/>
    <s v="Preta"/>
  </r>
  <r>
    <n v="724502"/>
    <n v="7"/>
    <x v="52"/>
    <x v="52"/>
    <s v="CIEP MARGARET MEE"/>
    <s v="Municipal"/>
    <s v="Urbana"/>
    <n v="1617121"/>
    <n v="191"/>
    <x v="1"/>
    <s v="Regular"/>
    <s v="Noite"/>
    <n v="2017069402382"/>
    <m/>
    <s v="CLEUNILDE FERREIRA DA SILVA"/>
    <d v="1974-08-19T00:00:00"/>
    <s v="Feminino"/>
    <s v="Sem Deficiência"/>
    <s v="Sem Informação"/>
    <s v="ANTONIA VIANA FERREIRA DA SILVA"/>
    <x v="0"/>
    <s v="Preta"/>
  </r>
  <r>
    <n v="515030"/>
    <n v="5"/>
    <x v="90"/>
    <x v="90"/>
    <s v="EM IRINEU MARINHO"/>
    <s v="Municipal"/>
    <s v="Urbana"/>
    <n v="1601762"/>
    <n v="191"/>
    <x v="1"/>
    <s v="Regular"/>
    <s v="Noite"/>
    <n v="2017044600806"/>
    <m/>
    <s v="LECÁSSIA DAS DORES"/>
    <d v="1979-12-16T00:00:00"/>
    <s v="Feminino"/>
    <s v="Sem Deficiência"/>
    <s v="Sem Informação"/>
    <s v="ARLETE DAS DORES DOS SANTOS"/>
    <x v="1"/>
    <s v="Não declarada"/>
  </r>
  <r>
    <n v="724502"/>
    <n v="7"/>
    <x v="52"/>
    <x v="52"/>
    <s v="CIEP MARGARET MEE"/>
    <s v="Municipal"/>
    <s v="Urbana"/>
    <n v="1617121"/>
    <n v="191"/>
    <x v="1"/>
    <s v="Regular"/>
    <s v="Noite"/>
    <n v="2017069402366"/>
    <m/>
    <s v="NELCELINA SILVA TAVARES"/>
    <d v="1976-02-07T00:00:00"/>
    <s v="Feminino"/>
    <s v="Sem Deficiência"/>
    <s v="Sem Informação"/>
    <s v="CELINA VITORIA TAVARES SILVA"/>
    <x v="0"/>
    <s v="Parda"/>
  </r>
  <r>
    <n v="514009"/>
    <n v="5"/>
    <x v="108"/>
    <x v="108"/>
    <s v="EM MATO GROSSO"/>
    <s v="Municipal"/>
    <s v="Urbana"/>
    <n v="1609891"/>
    <n v="191"/>
    <x v="1"/>
    <s v="Regular"/>
    <s v="Tarde"/>
    <n v="2018041750180"/>
    <m/>
    <s v="LUCILIA MARIA DA CONCEIÇÃO LOPES"/>
    <d v="1938-05-24T00:00:00"/>
    <s v="Feminino"/>
    <s v="Sem Deficiência"/>
    <s v="Sem Informação"/>
    <s v="NAIR MARIA DA CONCEIÇÃO"/>
    <x v="0"/>
    <s v="Branca"/>
  </r>
  <r>
    <n v="410501"/>
    <n v="4"/>
    <x v="64"/>
    <x v="64"/>
    <s v="CIEP JUSCELINO KUBITSCHEK"/>
    <s v="Municipal"/>
    <s v="Urbana"/>
    <n v="1614340"/>
    <n v="191"/>
    <x v="1"/>
    <s v="Regular"/>
    <s v="Noite"/>
    <n v="2018030080137"/>
    <m/>
    <s v="GRACE PACHECO"/>
    <d v="1987-05-25T00:00:00"/>
    <s v="Feminino"/>
    <s v="Sem Deficiência"/>
    <s v="Sem Informação"/>
    <s v="ANDREA PACHECO"/>
    <x v="0"/>
    <s v="Parda"/>
  </r>
  <r>
    <n v="1202701"/>
    <n v="12"/>
    <x v="91"/>
    <x v="91"/>
    <s v="CREJA - CENTRO MUNICIPAL DE REFERÊNCIA DE EDUCAÇÃO DE JOVENS E ADULTOS"/>
    <s v="Municipal"/>
    <s v="Urbana"/>
    <n v="1614123"/>
    <n v="293"/>
    <x v="1"/>
    <s v="Regular"/>
    <s v="Manhã"/>
    <n v="2018100880145"/>
    <m/>
    <s v="BRUNA VIEIRA BORGES"/>
    <d v="2001-06-26T00:00:00"/>
    <s v="Feminino"/>
    <s v="Sem Deficiência"/>
    <s v="Sem Informação"/>
    <s v="JOELMA VIEIRA BORGE"/>
    <x v="1"/>
    <s v="Preta"/>
  </r>
  <r>
    <n v="918203"/>
    <n v="9"/>
    <x v="34"/>
    <x v="34"/>
    <s v="CIEP CLEMENTINA DE JESUS"/>
    <s v="Municipal"/>
    <s v="Urbana"/>
    <n v="1601817"/>
    <n v="191"/>
    <x v="1"/>
    <s v="Regular"/>
    <s v="Noite"/>
    <n v="2018086500107"/>
    <m/>
    <s v="MIRELA DO NASCIMENTO"/>
    <d v="2006-06-01T00:00:00"/>
    <s v="Feminino"/>
    <s v="Sem Deficiência"/>
    <s v="Sem Informação"/>
    <s v="MIRIAM ANDRADE DO NASCIMENTO"/>
    <x v="1"/>
    <s v="Preta"/>
  </r>
  <r>
    <n v="313018"/>
    <n v="3"/>
    <x v="103"/>
    <x v="103"/>
    <s v="EM ISABEL MENDES"/>
    <s v="Municipal"/>
    <s v="Urbana"/>
    <n v="1613507"/>
    <n v="191"/>
    <x v="1"/>
    <s v="Regular"/>
    <s v="Noite"/>
    <n v="2018023200262"/>
    <m/>
    <s v="LUCIA HELENA DE OLIVEIRA"/>
    <d v="1966-01-06T00:00:00"/>
    <s v="Feminino"/>
    <s v="Sem Deficiência"/>
    <s v="Sem Informação"/>
    <s v="NAIR DE OLIVEIRA"/>
    <x v="0"/>
    <s v="Preta"/>
  </r>
  <r>
    <n v="918505"/>
    <n v="9"/>
    <x v="9"/>
    <x v="9"/>
    <s v="CIEP ANITA MALFATTI"/>
    <s v="Municipal"/>
    <s v="Urbana"/>
    <n v="1615591"/>
    <n v="191"/>
    <x v="1"/>
    <s v="Regular"/>
    <s v="Noite"/>
    <n v="2018092900715"/>
    <m/>
    <s v="LUIS CARLOS FERREIRA DA CONCEIÇÃO"/>
    <d v="1965-04-27T00:00:00"/>
    <s v="Masculino"/>
    <s v="Sem Deficiência"/>
    <s v="Sem Informação"/>
    <s v="MARIA FERREIRA DA CONCEIÇÃO"/>
    <x v="0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18004700107"/>
    <m/>
    <s v="KETYLIN VITÓRIA SOUZA OLIVEIRA"/>
    <d v="2008-04-01T00:00:00"/>
    <s v="Feminino"/>
    <s v="Sem Deficiência"/>
    <s v="Sem Informação"/>
    <s v="MARCELE DONATO DE SOUZA"/>
    <x v="1"/>
    <s v="Preta"/>
  </r>
  <r>
    <n v="107001"/>
    <n v="1"/>
    <x v="73"/>
    <x v="73"/>
    <s v="EM GONÇALVES DIAS"/>
    <s v="Municipal"/>
    <s v="Urbana"/>
    <n v="1606874"/>
    <n v="191"/>
    <x v="1"/>
    <s v="Regular"/>
    <s v="Noite"/>
    <n v="2018003700189"/>
    <m/>
    <s v="JOSÉ VIEGAS DAS NEVES"/>
    <d v="1968-03-19T00:00:00"/>
    <s v="Masculino"/>
    <s v="Sem Deficiência"/>
    <s v="Sem Informação"/>
    <s v="JOSEFA VIEGAS DAS NEVES"/>
    <x v="0"/>
    <s v="Parda"/>
  </r>
  <r>
    <n v="313029"/>
    <n v="3"/>
    <x v="89"/>
    <x v="89"/>
    <s v="EM THOMAS MANN"/>
    <s v="Municipal"/>
    <s v="Urbana"/>
    <n v="1615663"/>
    <n v="191"/>
    <x v="1"/>
    <s v="Regular"/>
    <s v="Noite"/>
    <n v="2018024300210"/>
    <m/>
    <s v="RAIMUNDO FREITAS RODRIGUES"/>
    <d v="1965-04-20T00:00:00"/>
    <s v="Masculino"/>
    <s v="Sem Deficiência"/>
    <s v="Sem Informação"/>
    <s v="JESUINA DE FREITAS RODRIGUES"/>
    <x v="0"/>
    <s v="Parda"/>
  </r>
  <r>
    <n v="817075"/>
    <n v="8"/>
    <x v="29"/>
    <x v="29"/>
    <s v="EM GENERAL TASSO FRAGOSO"/>
    <s v="Municipal"/>
    <s v="Urbana"/>
    <n v="1605905"/>
    <n v="191"/>
    <x v="1"/>
    <s v="Regular"/>
    <s v="Noite"/>
    <n v="2018076900072"/>
    <m/>
    <s v="ROSIMERI CUSTODIO"/>
    <d v="1981-09-03T00:00:00"/>
    <s v="Feminino"/>
    <s v="  Transtorno do espectro autista"/>
    <s v="Sem Informação"/>
    <s v="ARLETE CUSTODIO"/>
    <x v="1"/>
    <s v="Pard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18151300103"/>
    <m/>
    <s v="MARIA APARECIDA VIEIRA"/>
    <d v="1963-12-30T00:00:00"/>
    <s v="Feminino"/>
    <s v="Sem Deficiência"/>
    <s v="Sem Informação"/>
    <s v="Sem Informação"/>
    <x v="1"/>
    <s v="Parda"/>
  </r>
  <r>
    <n v="515001"/>
    <n v="5"/>
    <x v="68"/>
    <x v="68"/>
    <s v="EM PARÁ"/>
    <s v="Municipal"/>
    <s v="Urbana"/>
    <n v="1607312"/>
    <n v="192"/>
    <x v="1"/>
    <s v="Regular"/>
    <s v="Noite"/>
    <n v="2018044600316"/>
    <m/>
    <s v="MARIA IVONE DA CONCEIÇÃO"/>
    <d v="1951-09-05T00:00:00"/>
    <s v="Feminino"/>
    <s v="Sem Deficiência"/>
    <s v="Sem Informação"/>
    <s v="MARIA ISABEL DA CONCEIÇÃO"/>
    <x v="0"/>
    <s v="Preta"/>
  </r>
  <r>
    <n v="410018"/>
    <n v="4"/>
    <x v="87"/>
    <x v="87"/>
    <s v="EM BERLIM"/>
    <s v="Municipal"/>
    <s v="Urbana"/>
    <n v="1613812"/>
    <n v="191"/>
    <x v="1"/>
    <s v="Regular"/>
    <s v="Noite"/>
    <n v="2018029100014"/>
    <m/>
    <s v="MADALENA PINTO TAVARES"/>
    <d v="1942-09-22T00:00:00"/>
    <s v="Feminino"/>
    <s v="Sem Deficiência"/>
    <s v="Sem Informação"/>
    <s v="Sem Informação"/>
    <x v="0"/>
    <s v="Sem Informação"/>
  </r>
  <r>
    <n v="515052"/>
    <n v="5"/>
    <x v="81"/>
    <x v="81"/>
    <s v="EM AZEVEDO JUNIOR"/>
    <s v="Municipal"/>
    <s v="Urbana"/>
    <n v="1614950"/>
    <n v="191"/>
    <x v="1"/>
    <s v="Regular"/>
    <s v="Noite"/>
    <n v="2018037900385"/>
    <m/>
    <s v="MONICA REGINA FAUSTINO"/>
    <d v="1977-10-29T00:00:00"/>
    <s v="Feminino"/>
    <s v="Sem Deficiência"/>
    <s v="Sem Informação"/>
    <s v="SILVIA FAUSTINO"/>
    <x v="1"/>
    <s v="Parda"/>
  </r>
  <r>
    <n v="431502"/>
    <n v="4"/>
    <x v="11"/>
    <x v="11"/>
    <s v="CIEP GRACILIANO RAMOS"/>
    <s v="Municipal"/>
    <s v="Urbana"/>
    <n v="1622395"/>
    <n v="191"/>
    <x v="1"/>
    <s v="Regular"/>
    <s v="Noite"/>
    <n v="2018036000267"/>
    <m/>
    <s v="IZABEL DOS SANTOS SILVA"/>
    <d v="1984-08-06T00:00:00"/>
    <s v="Feminino"/>
    <s v="Sem Deficiência"/>
    <s v="Sem Informação"/>
    <s v="LUCIA ROSA DOS SANTOS"/>
    <x v="1"/>
    <s v="Preta"/>
  </r>
  <r>
    <n v="817207"/>
    <n v="8"/>
    <x v="28"/>
    <x v="28"/>
    <s v="CIEP VILA KENNEDY"/>
    <s v="Municipal"/>
    <s v="Urbana"/>
    <n v="1605864"/>
    <n v="192"/>
    <x v="1"/>
    <s v="Regular"/>
    <s v="Noite"/>
    <n v="2018082800271"/>
    <m/>
    <s v="ALEX CORREA GONÇALVES"/>
    <d v="1970-04-26T00:00:00"/>
    <s v="Masculino"/>
    <s v="Sem Deficiência"/>
    <s v="Sem Informação"/>
    <s v="DENIZE SEBASTIANA CORREA GONÇALVES"/>
    <x v="0"/>
    <s v="Parda"/>
  </r>
  <r>
    <n v="1120012"/>
    <n v="11"/>
    <x v="93"/>
    <x v="93"/>
    <s v="EM BRIGADEIRO EDUARDO GOMES"/>
    <s v="Municipal"/>
    <s v="Urbana"/>
    <n v="1617239"/>
    <n v="191"/>
    <x v="1"/>
    <s v="Regular"/>
    <s v="Tarde"/>
    <n v="2018037200201"/>
    <m/>
    <s v="MARIA LUIZA FERREIRA PATROCÍNIO"/>
    <d v="1958-12-30T00:00:00"/>
    <s v="Feminino"/>
    <s v="Sem Deficiência"/>
    <s v="Sem Informação"/>
    <s v="HERCÍLIA JOSÉ FERREIRA"/>
    <x v="0"/>
    <s v="Branca"/>
  </r>
  <r>
    <n v="431026"/>
    <n v="4"/>
    <x v="25"/>
    <x v="25"/>
    <s v="EM HERBERT MOSES"/>
    <s v="Municipal"/>
    <s v="Urbana"/>
    <n v="1602454"/>
    <n v="192"/>
    <x v="1"/>
    <s v="Regular"/>
    <s v="Noite"/>
    <n v="2018035500479"/>
    <m/>
    <s v="ADEILDES MARIA DE JESUS "/>
    <d v="1970-02-10T00:00:00"/>
    <s v="Feminino"/>
    <s v="Sem Deficiência"/>
    <s v="Sem Informação"/>
    <s v="GENEROSA MARIA DE JESUS"/>
    <x v="0"/>
    <s v="Preta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19093480289"/>
    <m/>
    <s v="MARINALVA HELENA DA CONCEIÇÃO"/>
    <d v="1965-06-11T00:00:00"/>
    <s v="Feminino"/>
    <s v="Sem Deficiência"/>
    <s v="Sem Informação"/>
    <s v="HELENA SEVERINA DA CONCEIÇÃO"/>
    <x v="0"/>
    <s v="Parda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18106200367"/>
    <m/>
    <s v="DAMIANA TERTULIANO DE SOUZA DOS SANTOS"/>
    <d v="1967-11-10T00:00:00"/>
    <s v="Feminino"/>
    <s v="Sem Deficiência"/>
    <s v="Sem Informação"/>
    <s v="MARIA DAS DORES TERTULIANO"/>
    <x v="0"/>
    <s v="Sem Informação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9065980345"/>
    <m/>
    <s v="MARIA DO ESPIRITO SANTO COSTA"/>
    <d v="1964-12-07T00:00:00"/>
    <s v="Feminino"/>
    <s v="Sem Deficiência"/>
    <s v="Sem Informação"/>
    <s v="MARIA NATIVIDADE COSTA"/>
    <x v="0"/>
    <s v="Branc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19065980434"/>
    <m/>
    <s v="MARIA CREMILDA SILVA DOS SANTOS"/>
    <d v="1965-10-21T00:00:00"/>
    <s v="Feminino"/>
    <s v="Sem Deficiência"/>
    <s v="Sem Informação"/>
    <s v="MARIA DO SOCORRO ARAUJO"/>
    <x v="1"/>
    <s v="Parda"/>
  </r>
  <r>
    <n v="209026"/>
    <n v="2"/>
    <x v="41"/>
    <x v="41"/>
    <s v="EM PROFESSOR LOURENÇO FILHO"/>
    <s v="Municipal"/>
    <s v="Urbana"/>
    <n v="1622826"/>
    <n v="191"/>
    <x v="1"/>
    <s v="Regular"/>
    <s v="Noite"/>
    <n v="2019016500262"/>
    <m/>
    <s v="IDESLANGE FERNANDES LISBOA"/>
    <d v="1975-11-18T00:00:00"/>
    <s v="Feminino"/>
    <s v="Sem Deficiência"/>
    <s v="Sem Informação"/>
    <s v="MARIA DAS DORES FERNANDES"/>
    <x v="1"/>
    <s v="Não declarada"/>
  </r>
  <r>
    <n v="817027"/>
    <n v="8"/>
    <x v="24"/>
    <x v="24"/>
    <s v="EM HENRIQUE DE MAGALHÃES"/>
    <s v="Municipal"/>
    <s v="Urbana"/>
    <n v="1608368"/>
    <n v="191"/>
    <x v="1"/>
    <s v="Regular"/>
    <s v="Noite"/>
    <n v="2019072100185"/>
    <m/>
    <s v="ANA MARA HILARIO"/>
    <d v="1974-06-26T00:00:00"/>
    <s v="Feminino"/>
    <s v="Sem Deficiência"/>
    <s v="Sem Informação"/>
    <s v="MARIA DA GRAÇA HILARIO"/>
    <x v="0"/>
    <s v="Preta"/>
  </r>
  <r>
    <n v="716205"/>
    <n v="7"/>
    <x v="76"/>
    <x v="76"/>
    <s v="CIEP RUBENS PAIVA"/>
    <s v="Municipal"/>
    <s v="Urbana"/>
    <n v="1613254"/>
    <n v="191"/>
    <x v="1"/>
    <s v="Regular"/>
    <s v="Noite"/>
    <n v="2019063780110"/>
    <m/>
    <s v="MARIA HELENA DE PAULA"/>
    <d v="1960-08-22T00:00:00"/>
    <s v="Feminino"/>
    <s v="Sem Deficiência"/>
    <s v="Sem Informação"/>
    <s v="BENEDITA MARIA DE PAULA"/>
    <x v="0"/>
    <s v="Parda"/>
  </r>
  <r>
    <n v="622006"/>
    <n v="6"/>
    <x v="38"/>
    <x v="38"/>
    <s v="EM ANTENOR NASCENTES"/>
    <s v="Municipal"/>
    <s v="Urbana"/>
    <n v="1615255"/>
    <n v="191"/>
    <x v="1"/>
    <s v="Regular"/>
    <s v="Noite"/>
    <n v="2019051700124"/>
    <m/>
    <s v="CLAUDIA FRANCISCO"/>
    <d v="1970-06-03T00:00:00"/>
    <s v="Feminino"/>
    <s v="Sem Deficiência"/>
    <s v="Sem Informação"/>
    <s v="ILZA FRANCISCO"/>
    <x v="2"/>
    <s v="Preta"/>
  </r>
  <r>
    <n v="313007"/>
    <n v="3"/>
    <x v="67"/>
    <x v="67"/>
    <s v="EM SARMIENTO"/>
    <s v="Municipal"/>
    <s v="Urbana"/>
    <n v="1615852"/>
    <n v="192"/>
    <x v="1"/>
    <s v="Regular"/>
    <s v="Noite"/>
    <n v="2019022100637"/>
    <m/>
    <s v="MARCIA DE SOUZA"/>
    <d v="1973-01-19T00:00:00"/>
    <s v="Feminino"/>
    <s v="Sem Deficiência"/>
    <s v="Sem Informação"/>
    <s v="SEBASTIANA GERALDA DE SOUZA"/>
    <x v="0"/>
    <s v="Parda"/>
  </r>
  <r>
    <n v="205003"/>
    <n v="2"/>
    <x v="51"/>
    <x v="51"/>
    <s v="EM DOUTOR CÍCERO PENNA"/>
    <s v="Municipal"/>
    <s v="Urbana"/>
    <n v="1623057"/>
    <n v="192"/>
    <x v="1"/>
    <s v="Regular"/>
    <s v="Noite"/>
    <n v="2019008880230"/>
    <m/>
    <s v="LUCAS DA SILVA"/>
    <d v="2006-07-09T00:00:00"/>
    <s v="Masculino"/>
    <s v="Sem Deficiência"/>
    <s v="Sem Informação"/>
    <s v="NARA DA SILVA"/>
    <x v="0"/>
    <s v="Parda"/>
  </r>
  <r>
    <n v="514009"/>
    <n v="5"/>
    <x v="108"/>
    <x v="108"/>
    <s v="EM MATO GROSSO"/>
    <s v="Municipal"/>
    <s v="Urbana"/>
    <n v="1609891"/>
    <n v="191"/>
    <x v="1"/>
    <s v="Regular"/>
    <s v="Tarde"/>
    <n v="2019041780273"/>
    <m/>
    <s v="MARIA IVANILDA DOS SANTOS PEREIRA"/>
    <d v="1951-01-30T00:00:00"/>
    <s v="Feminino"/>
    <s v="Sem Deficiência"/>
    <s v="Sem Informação"/>
    <s v="SEVERINA MARIA DA CONCEIÇÃO"/>
    <x v="0"/>
    <s v="Preta"/>
  </r>
  <r>
    <n v="313007"/>
    <n v="3"/>
    <x v="67"/>
    <x v="67"/>
    <s v="EM SARMIENTO"/>
    <s v="Municipal"/>
    <s v="Urbana"/>
    <n v="1615851"/>
    <n v="191"/>
    <x v="1"/>
    <s v="Regular"/>
    <s v="Noite"/>
    <n v="2019022180185"/>
    <m/>
    <s v="MONIQUE RODRIGUES"/>
    <d v="1985-10-14T00:00:00"/>
    <s v="Feminino"/>
    <s v="Sem Deficiência"/>
    <s v="Sem Informação"/>
    <s v="DONISETE RODRIGUES"/>
    <x v="0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19011200171"/>
    <m/>
    <s v="SIMONE ALVES DA SILVA"/>
    <d v="1974-02-15T00:00:00"/>
    <s v="Feminino"/>
    <s v="Sem Deficiência"/>
    <s v="Sem Informação"/>
    <s v="ABIGAIL ALVES DA SILVA"/>
    <x v="2"/>
    <s v="Preta"/>
  </r>
  <r>
    <n v="515016"/>
    <n v="5"/>
    <x v="105"/>
    <x v="105"/>
    <s v="EM RAJA GABAGLIA"/>
    <s v="Municipal"/>
    <s v="Urbana"/>
    <n v="1599815"/>
    <n v="191"/>
    <x v="1"/>
    <s v="Regular"/>
    <s v="Noite"/>
    <n v="2019046100238"/>
    <m/>
    <s v="ROSÂNGELA CAMINHA CABRAL"/>
    <d v="1958-10-09T00:00:00"/>
    <s v="Feminino"/>
    <s v="Sem Deficiência"/>
    <s v="Sem Informação"/>
    <s v="LEDA CAMINHA CABRAL "/>
    <x v="0"/>
    <s v="Branca"/>
  </r>
  <r>
    <n v="209026"/>
    <n v="2"/>
    <x v="41"/>
    <x v="41"/>
    <s v="EM PROFESSOR LOURENÇO FILHO"/>
    <s v="Municipal"/>
    <s v="Urbana"/>
    <n v="1622826"/>
    <n v="191"/>
    <x v="1"/>
    <s v="Regular"/>
    <s v="Noite"/>
    <n v="2019016500106"/>
    <m/>
    <s v="JOSE RODRIGUES DA SILVA"/>
    <d v="1971-11-06T00:00:00"/>
    <s v="Masculino"/>
    <s v="Sem Deficiência"/>
    <s v="Sem Informação"/>
    <s v="ANA MARIA DA CONCEICAO"/>
    <x v="1"/>
    <s v="Não declarada"/>
  </r>
  <r>
    <n v="817075"/>
    <n v="8"/>
    <x v="29"/>
    <x v="29"/>
    <s v="EM GENERAL TASSO FRAGOSO"/>
    <s v="Municipal"/>
    <s v="Urbana"/>
    <n v="1605905"/>
    <n v="191"/>
    <x v="1"/>
    <s v="Regular"/>
    <s v="Noite"/>
    <n v="2019072100461"/>
    <m/>
    <s v="KELI DE BARROS AZEVEDO"/>
    <d v="1980-09-12T00:00:00"/>
    <s v="Feminino"/>
    <s v="Sem Deficiência"/>
    <s v="Sem Informação"/>
    <s v="ELZI DE BARROS AZEVEDO"/>
    <x v="2"/>
    <s v="Branca"/>
  </r>
  <r>
    <n v="716049"/>
    <n v="7"/>
    <x v="62"/>
    <x v="62"/>
    <s v="EM RENATO LEITE"/>
    <s v="Municipal"/>
    <s v="Urbana"/>
    <n v="1623876"/>
    <n v="191"/>
    <x v="1"/>
    <s v="Regular"/>
    <s v="Noite"/>
    <n v="2019063781451"/>
    <m/>
    <s v="MARIA DA CONCEIÇÃO DA SILVA"/>
    <d v="1962-08-28T00:00:00"/>
    <s v="Feminino"/>
    <s v="Sem Deficiência"/>
    <s v="Sem Informação"/>
    <s v="MARIA CANDIDA DA SILVA"/>
    <x v="0"/>
    <s v="Parda"/>
  </r>
  <r>
    <n v="515020"/>
    <n v="5"/>
    <x v="86"/>
    <x v="86"/>
    <s v="EM WALDEMAR FALCÃO"/>
    <s v="Municipal"/>
    <s v="Urbana"/>
    <n v="1610968"/>
    <n v="191"/>
    <x v="1"/>
    <s v="Regular"/>
    <s v="Noite"/>
    <n v="2019046500139"/>
    <m/>
    <s v="MARIA DE FÁTIMA DOS SANTOS"/>
    <d v="1961-06-21T00:00:00"/>
    <s v="Feminino"/>
    <s v="Sem Deficiência"/>
    <s v="Sem Informação"/>
    <s v="MARIA DE NAZARÉ DOS SANTOS"/>
    <x v="1"/>
    <s v="Não declarada"/>
  </r>
  <r>
    <n v="313051"/>
    <n v="3"/>
    <x v="60"/>
    <x v="60"/>
    <s v="EM ALAGOAS"/>
    <s v="Municipal"/>
    <s v="Urbana"/>
    <n v="1618849"/>
    <n v="191"/>
    <x v="1"/>
    <s v="Regular"/>
    <s v="Noite"/>
    <n v="2019026500532"/>
    <m/>
    <s v="CREUSA DOS SANTOS ALVES"/>
    <d v="1958-04-20T00:00:00"/>
    <s v="Feminino"/>
    <s v="Sem Deficiência"/>
    <s v="Sem Informação"/>
    <s v="NÃO DECLARADA"/>
    <x v="0"/>
    <s v="Preta"/>
  </r>
  <r>
    <n v="102007"/>
    <n v="1"/>
    <x v="47"/>
    <x v="47"/>
    <s v="EM ORLANDO VILLAS BOAS"/>
    <s v="Municipal"/>
    <s v="Urbana"/>
    <n v="1600136"/>
    <n v="193"/>
    <x v="1"/>
    <s v="Regular"/>
    <s v="Noite"/>
    <n v="2019125400528"/>
    <m/>
    <s v="MARCIA MARIA DA SILVA"/>
    <d v="1978-10-02T00:00:00"/>
    <s v="Feminino"/>
    <s v="Sem Deficiência"/>
    <s v="Sem Informação"/>
    <s v="MARIA OTÍLIA DA SILVA"/>
    <x v="0"/>
    <s v="Parda"/>
  </r>
  <r>
    <n v="724502"/>
    <n v="7"/>
    <x v="52"/>
    <x v="52"/>
    <s v="CIEP MARGARET MEE"/>
    <s v="Municipal"/>
    <s v="Urbana"/>
    <n v="1617121"/>
    <n v="191"/>
    <x v="1"/>
    <s v="Regular"/>
    <s v="Noite"/>
    <n v="2020069450158"/>
    <m/>
    <s v="MARIA AURILENE DE MESQUITA"/>
    <d v="1979-06-12T00:00:00"/>
    <s v="Feminino"/>
    <s v="Sem Deficiência"/>
    <s v="Sem Informação"/>
    <s v="MARIA NA ATIVIDADE DE MESQUITA"/>
    <x v="1"/>
    <s v="Parda"/>
  </r>
  <r>
    <n v="625005"/>
    <n v="6"/>
    <x v="57"/>
    <x v="57"/>
    <s v="EM CHARLES ANDERSON WEAVER"/>
    <s v="Municipal"/>
    <s v="Urbana"/>
    <n v="1605115"/>
    <n v="191"/>
    <x v="1"/>
    <s v="Regular"/>
    <s v="Noite"/>
    <n v="2019054800219"/>
    <m/>
    <s v="CESAR AUGUSTO TAVARES DE ARAUJO"/>
    <d v="1989-01-15T00:00:00"/>
    <s v="Masculino"/>
    <s v="Sem Deficiência"/>
    <s v="Sem Informação"/>
    <s v="DULCILENE TAVARES DE ARAUJO"/>
    <x v="1"/>
    <s v="Branca"/>
  </r>
  <r>
    <n v="1019202"/>
    <n v="10"/>
    <x v="115"/>
    <x v="115"/>
    <s v="CIEP ISMAEL NERY"/>
    <s v="Municipal"/>
    <s v="Urbana"/>
    <n v="1603740"/>
    <n v="191"/>
    <x v="1"/>
    <s v="Regular"/>
    <s v="Tarde"/>
    <n v="2020095350050"/>
    <m/>
    <s v="LUCIENE BARBOSA DE QUEIROZ RANGEL"/>
    <d v="1974-10-17T00:00:00"/>
    <s v="Feminino"/>
    <s v="Sem Deficiência"/>
    <s v="Sem Informação"/>
    <s v="MERCEDES BARBOSA DE QUEIROZ"/>
    <x v="0"/>
    <s v="Preta"/>
  </r>
  <r>
    <n v="1026003"/>
    <n v="10"/>
    <x v="114"/>
    <x v="114"/>
    <s v="EM PROFESSOR CASTILHO"/>
    <s v="Municipal"/>
    <s v="Urbana"/>
    <n v="1617199"/>
    <n v="191"/>
    <x v="1"/>
    <s v="Regular"/>
    <s v="Noite"/>
    <n v="2020101950092"/>
    <m/>
    <s v="JANAINA SERRA DE SOUZA"/>
    <d v="1995-02-21T00:00:00"/>
    <s v="Feminino"/>
    <s v="Sem Deficiência"/>
    <s v="Sem Informação"/>
    <s v="MARIA ALICE SERRA DE SOUZA"/>
    <x v="0"/>
    <s v="Não declarada"/>
  </r>
  <r>
    <n v="431026"/>
    <n v="4"/>
    <x v="25"/>
    <x v="25"/>
    <s v="EM HERBERT MOSES"/>
    <s v="Municipal"/>
    <s v="Urbana"/>
    <n v="1602452"/>
    <n v="191"/>
    <x v="1"/>
    <s v="Regular"/>
    <s v="Noite"/>
    <n v="2020035550176"/>
    <m/>
    <s v="WILSON DOS SANTOS"/>
    <d v="1976-08-28T00:00:00"/>
    <s v="Masculino"/>
    <s v="Sem Deficiência"/>
    <s v="Sem Informação"/>
    <s v="MARIA DE LOURDES DOS SANTOS"/>
    <x v="0"/>
    <s v="Preta"/>
  </r>
  <r>
    <n v="724502"/>
    <n v="7"/>
    <x v="52"/>
    <x v="52"/>
    <s v="CIEP MARGARET MEE"/>
    <s v="Municipal"/>
    <s v="Urbana"/>
    <n v="1617121"/>
    <n v="191"/>
    <x v="1"/>
    <s v="Regular"/>
    <s v="Noite"/>
    <n v="2020067850141"/>
    <m/>
    <s v="DEJANIRA JESUS DE OLIVEIRA"/>
    <d v="1969-10-29T00:00:00"/>
    <s v="Feminino"/>
    <s v="Sem Deficiência"/>
    <s v="Sem Informação"/>
    <s v="LUIZA JESUS DE OLIVEIRA"/>
    <x v="0"/>
    <s v="Parda"/>
  </r>
  <r>
    <n v="833503"/>
    <n v="8"/>
    <x v="95"/>
    <x v="95"/>
    <s v="CIEP THOMAS JEFFERSON"/>
    <s v="Municipal"/>
    <s v="Urbana"/>
    <n v="1600078"/>
    <n v="191"/>
    <x v="1"/>
    <s v="Regular"/>
    <s v="Noite"/>
    <n v="2020083400511"/>
    <m/>
    <s v="MARCOS ANTONIO DA CONCEIÇÃO CARLOS"/>
    <d v="1964-12-23T00:00:00"/>
    <s v="Masculino"/>
    <s v=" Deficiência intelectual"/>
    <s v="Sem Informação"/>
    <s v="Sem Informação"/>
    <x v="0"/>
    <s v="Parda"/>
  </r>
  <r>
    <n v="1026008"/>
    <n v="10"/>
    <x v="43"/>
    <x v="43"/>
    <s v="EM ENGENHEIRO GASTÃO RANGEL"/>
    <s v="Municipal"/>
    <s v="Urbana"/>
    <n v="1613010"/>
    <n v="192"/>
    <x v="1"/>
    <s v="Regular"/>
    <s v="Noite"/>
    <n v="2020101950564"/>
    <m/>
    <s v="ARLINDO ALVES DA CUNHA"/>
    <d v="1981-10-17T00:00:00"/>
    <s v="Masculino"/>
    <s v="Sem Deficiência"/>
    <s v="Sem Informação"/>
    <s v="ANA MARIA ALVES DA CUNHA"/>
    <x v="0"/>
    <s v="Parda"/>
  </r>
  <r>
    <n v="410012"/>
    <n v="4"/>
    <x v="27"/>
    <x v="27"/>
    <s v="EM CLOTILDE GUIMARÃES"/>
    <s v="Municipal"/>
    <s v="Urbana"/>
    <n v="1604423"/>
    <n v="295"/>
    <x v="1"/>
    <s v="Regular"/>
    <s v="Noite"/>
    <n v="2020028500096"/>
    <m/>
    <s v="ANDRESSA BARBOSA"/>
    <d v="1991-09-21T00:00:00"/>
    <s v="Feminino"/>
    <s v="Sem Deficiência"/>
    <s v="Sem Informação"/>
    <s v="IARA BARBOSA"/>
    <x v="0"/>
    <s v="Branc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20151350048"/>
    <m/>
    <s v="MARIA WILMA DOS SANTOS"/>
    <d v="1973-03-19T00:00:00"/>
    <s v="Feminino"/>
    <s v="Sem Deficiência"/>
    <s v="Sem Informação"/>
    <s v="ANTONIA MARIA DA CONCEIÇÃO"/>
    <x v="2"/>
    <s v="Sem Informação"/>
  </r>
  <r>
    <n v="410015"/>
    <n v="4"/>
    <x v="92"/>
    <x v="92"/>
    <s v="EM CLÓVIS BEVILÁQUA"/>
    <s v="Municipal"/>
    <s v="Urbana"/>
    <n v="1611007"/>
    <n v="191"/>
    <x v="1"/>
    <s v="Regular"/>
    <s v="Noite"/>
    <n v="2020028850011"/>
    <m/>
    <s v="NELSON JULIO HARRIS"/>
    <d v="1972-12-11T00:00:00"/>
    <s v="Masculino"/>
    <s v="Sem Deficiência"/>
    <s v="Sem Informação"/>
    <s v="WALDETTE HARRIS"/>
    <x v="0"/>
    <s v="Preta"/>
  </r>
  <r>
    <n v="430201"/>
    <n v="4"/>
    <x v="0"/>
    <x v="0"/>
    <s v="CIEP MINISTRO GUSTAVO CAPANEMA"/>
    <s v="Municipal"/>
    <s v="Urbana"/>
    <n v="1612599"/>
    <n v="191"/>
    <x v="1"/>
    <s v="Regular"/>
    <s v="Noite"/>
    <n v="2020040300247"/>
    <m/>
    <s v="ANA MARIA DA SILVA"/>
    <d v="1973-08-05T00:00:00"/>
    <s v="Feminino"/>
    <s v="Sem Deficiência"/>
    <s v="Sem Informação"/>
    <s v="JOSEFA MARIA DA CONCEIÇÃO SILVA"/>
    <x v="0"/>
    <s v="Parda"/>
  </r>
  <r>
    <n v="101501"/>
    <n v="1"/>
    <x v="46"/>
    <x v="46"/>
    <s v="CIEP HENFIL"/>
    <s v="Municipal"/>
    <s v="Urbana"/>
    <n v="1613100"/>
    <n v="191"/>
    <x v="1"/>
    <s v="Regular"/>
    <s v="Noite"/>
    <n v="2021001050306"/>
    <m/>
    <s v="MARIA DE LOURDES GARCIA"/>
    <d v="1954-07-15T00:00:00"/>
    <s v="Feminino"/>
    <s v="Sem Deficiência"/>
    <s v="Sem Informação"/>
    <s v="JOANA PEREIRA DOS SANTOS"/>
    <x v="0"/>
    <s v="Preta"/>
  </r>
  <r>
    <n v="1019211"/>
    <n v="10"/>
    <x v="98"/>
    <x v="98"/>
    <s v="CIEP MAJOR MANUEL GOMES ARCHER"/>
    <s v="Municipal"/>
    <s v="Urbana"/>
    <n v="1607926"/>
    <n v="191"/>
    <x v="1"/>
    <s v="Regular"/>
    <s v="Noite"/>
    <n v="2020100900318"/>
    <m/>
    <s v="NATALINA COSTA BARRETO"/>
    <d v="1970-12-25T00:00:00"/>
    <s v="Feminino"/>
    <s v="Sem Deficiência"/>
    <s v="Sem Informação"/>
    <s v="MARLENE COSTA BARRETO"/>
    <x v="0"/>
    <s v="Parda"/>
  </r>
  <r>
    <n v="102007"/>
    <n v="1"/>
    <x v="47"/>
    <x v="47"/>
    <s v="EM ORLANDO VILLAS BOAS"/>
    <s v="Municipal"/>
    <s v="Urbana"/>
    <n v="1600135"/>
    <n v="192"/>
    <x v="1"/>
    <s v="Regular"/>
    <s v="Noite"/>
    <n v="2020125450201"/>
    <m/>
    <s v="DÉBORA REGINA AUGUSTA DO CARMO"/>
    <d v="1982-04-12T00:00:00"/>
    <s v="Feminino"/>
    <s v="Sem Deficiência"/>
    <s v="Sem Informação"/>
    <s v="EDITH AUGUSTA DO CARMO"/>
    <x v="0"/>
    <s v="Parda"/>
  </r>
  <r>
    <n v="206502"/>
    <n v="2"/>
    <x v="71"/>
    <x v="71"/>
    <s v="CIEP NAÇÃO RUBRO NEGRA"/>
    <s v="Municipal"/>
    <s v="Urbana"/>
    <n v="1623103"/>
    <n v="192"/>
    <x v="1"/>
    <s v="Regular"/>
    <s v="Noite"/>
    <n v="2021011250561"/>
    <m/>
    <s v="JOSÉ MANOEL DA SILVA"/>
    <d v="1969-09-16T00:00:00"/>
    <s v="Masculino"/>
    <s v="Sem Deficiência"/>
    <s v="Sem Informação"/>
    <s v="MARIA JOSÉ DA SILVA"/>
    <x v="1"/>
    <s v="Parda"/>
  </r>
  <r>
    <n v="206502"/>
    <n v="2"/>
    <x v="71"/>
    <x v="71"/>
    <s v="CIEP NAÇÃO RUBRO NEGRA"/>
    <s v="Municipal"/>
    <s v="Urbana"/>
    <n v="1623103"/>
    <n v="192"/>
    <x v="1"/>
    <s v="Regular"/>
    <s v="Noite"/>
    <n v="2020011200396"/>
    <m/>
    <s v="FRANCISCO ALBERTINO LOPES"/>
    <d v="1950-11-21T00:00:00"/>
    <s v="Masculino"/>
    <s v="Sem Deficiência"/>
    <s v="Sem Informação"/>
    <s v="Sem Informação"/>
    <x v="1"/>
    <s v="Branca"/>
  </r>
  <r>
    <n v="205003"/>
    <n v="2"/>
    <x v="51"/>
    <x v="51"/>
    <s v="EM DOUTOR CÍCERO PENNA"/>
    <s v="Municipal"/>
    <s v="Urbana"/>
    <n v="1623056"/>
    <n v="191"/>
    <x v="1"/>
    <s v="Regular"/>
    <s v="Noite"/>
    <n v="2021007850614"/>
    <m/>
    <s v="MÁRCIA CRISTINA MARTINS"/>
    <d v="1972-05-27T00:00:00"/>
    <s v="Feminino"/>
    <s v="Sem Deficiência"/>
    <s v="Sem Informação"/>
    <s v="LOURDES MARTINS"/>
    <x v="0"/>
    <s v="Pret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21092450817"/>
    <m/>
    <s v="MARIA HELENA DA CONCEIÇÃO ALELUIA"/>
    <d v="1959-10-03T00:00:00"/>
    <s v="Feminino"/>
    <s v="Sem Deficiência"/>
    <s v="Sem Informação"/>
    <s v="MARIA JOSÉ DA CONCEIÇÃO ALELUIA"/>
    <x v="0"/>
    <s v="Preta"/>
  </r>
  <r>
    <n v="622007"/>
    <n v="6"/>
    <x v="13"/>
    <x v="13"/>
    <s v="EM ALEXANDRE FARAH"/>
    <s v="Municipal"/>
    <s v="Urbana"/>
    <n v="1599781"/>
    <n v="191"/>
    <x v="1"/>
    <s v="Regular"/>
    <s v="Noite"/>
    <n v="2021051800180"/>
    <m/>
    <s v="ELIZANGELA DA SILVA PEREIRA"/>
    <d v="1982-04-18T00:00:00"/>
    <s v="Feminino"/>
    <s v="Sem Deficiência"/>
    <s v="Sem Informação"/>
    <s v="CIDNEIA DA SILVA PEREIRA"/>
    <x v="0"/>
    <s v="Parda"/>
  </r>
  <r>
    <n v="716054"/>
    <n v="7"/>
    <x v="35"/>
    <x v="35"/>
    <s v="EM PIO X"/>
    <s v="Municipal"/>
    <s v="Urbana"/>
    <n v="1612527"/>
    <n v="191"/>
    <x v="1"/>
    <s v="Regular"/>
    <s v="Noite"/>
    <n v="2021064200241"/>
    <m/>
    <s v="MARIA LADUNÉA SILVA"/>
    <d v="1964-05-23T00:00:00"/>
    <s v="Feminino"/>
    <s v="Sem Deficiência"/>
    <s v="Sem Informação"/>
    <s v="MARIA JOSE DA NATIVIDADE SILVA"/>
    <x v="1"/>
    <s v="Parda"/>
  </r>
  <r>
    <n v="102504"/>
    <n v="1"/>
    <x v="2"/>
    <x v="2"/>
    <s v="CIEP AVENIDA DOS DESFILES"/>
    <s v="Municipal"/>
    <s v="Urbana"/>
    <n v="1610515"/>
    <n v="192"/>
    <x v="1"/>
    <s v="Regular"/>
    <s v="Tarde"/>
    <n v="2021002200115"/>
    <m/>
    <s v="JANAINA CORRÊA GOMES"/>
    <d v="1983-09-22T00:00:00"/>
    <s v="Feminino"/>
    <s v="Sem Deficiência"/>
    <s v="Sem Informação"/>
    <s v="VALDELICE CORRÊA GOMES"/>
    <x v="0"/>
    <s v="Preta"/>
  </r>
  <r>
    <n v="312501"/>
    <n v="3"/>
    <x v="42"/>
    <x v="42"/>
    <s v="CIEP PATRICE LUMUMBA"/>
    <s v="Municipal"/>
    <s v="Urbana"/>
    <n v="1616860"/>
    <n v="191"/>
    <x v="1"/>
    <s v="Regular"/>
    <s v="Noite"/>
    <n v="2021020700311"/>
    <m/>
    <s v="ELCIO DE JESUS"/>
    <d v="1967-07-02T00:00:00"/>
    <s v="Masculino"/>
    <s v="Sem Deficiência"/>
    <s v="Sem Informação"/>
    <s v="Sem Informação"/>
    <x v="2"/>
    <s v="Preta"/>
  </r>
  <r>
    <n v="313051"/>
    <n v="3"/>
    <x v="60"/>
    <x v="60"/>
    <s v="EM ALAGOAS"/>
    <s v="Municipal"/>
    <s v="Urbana"/>
    <n v="1618849"/>
    <n v="191"/>
    <x v="1"/>
    <s v="Regular"/>
    <s v="Noite"/>
    <n v="2021026500275"/>
    <m/>
    <s v="NIZIA REGINA RIBEIRO DUARTE"/>
    <d v="1973-12-22T00:00:00"/>
    <s v="Feminino"/>
    <s v="Sem Deficiência"/>
    <s v="Sem Informação"/>
    <s v="SONIA RIBEIRO DUARTE"/>
    <x v="0"/>
    <s v="Branca"/>
  </r>
  <r>
    <n v="1019031"/>
    <n v="10"/>
    <x v="20"/>
    <x v="20"/>
    <s v="EM MARECHAL PEDRO CAVALCANTI"/>
    <s v="Municipal"/>
    <s v="Urbana"/>
    <n v="1609535"/>
    <n v="192"/>
    <x v="1"/>
    <s v="Regular"/>
    <s v="Noite"/>
    <n v="2021097100458"/>
    <m/>
    <s v="MARIA DO SOCORRO SILVA DE ARAÚJO"/>
    <d v="1966-06-19T00:00:00"/>
    <s v="Feminino"/>
    <s v="Sem Deficiência"/>
    <s v="Sem Informação"/>
    <s v="JOSEFA MARIA DA CONCEIÇÃO"/>
    <x v="0"/>
    <s v="Parda"/>
  </r>
  <r>
    <n v="716501"/>
    <n v="7"/>
    <x v="75"/>
    <x v="75"/>
    <s v="CIEP CARLOS DRUMOND DE ANDRADE"/>
    <s v="Municipal"/>
    <s v="Urbana"/>
    <n v="1616694"/>
    <n v="191"/>
    <x v="1"/>
    <s v="Regular"/>
    <s v="Noite"/>
    <n v="2021066500373"/>
    <m/>
    <s v="ANTONIO JOSÉ VIEIRA"/>
    <d v="1961-01-17T00:00:00"/>
    <s v="Masculino"/>
    <s v="Sem Deficiência"/>
    <s v="Sem Informação"/>
    <s v="RAIMUNDA MARIA VIEIRA"/>
    <x v="1"/>
    <s v="Branca"/>
  </r>
  <r>
    <n v="313007"/>
    <n v="3"/>
    <x v="67"/>
    <x v="67"/>
    <s v="EM SARMIENTO"/>
    <s v="Municipal"/>
    <s v="Urbana"/>
    <n v="1615852"/>
    <n v="192"/>
    <x v="1"/>
    <s v="Regular"/>
    <s v="Noite"/>
    <n v="2021022100639"/>
    <m/>
    <s v="MARIA JOSÉ DA COSTA E SILVA "/>
    <d v="1969-02-06T00:00:00"/>
    <s v="Feminino"/>
    <s v="Sem Deficiência"/>
    <s v="Sem Informação"/>
    <s v="MARIA DE JESUS FERREIRA DA COSTA"/>
    <x v="0"/>
    <s v="Parda"/>
  </r>
  <r>
    <n v="1026003"/>
    <n v="10"/>
    <x v="114"/>
    <x v="114"/>
    <s v="EM PROFESSOR CASTILHO"/>
    <s v="Municipal"/>
    <s v="Urbana"/>
    <n v="1617199"/>
    <n v="191"/>
    <x v="1"/>
    <s v="Regular"/>
    <s v="Noite"/>
    <n v="2021101900476"/>
    <m/>
    <s v="ESMERALDA MARIA DA CONCEIÇÃO"/>
    <d v="1965-12-02T00:00:00"/>
    <s v="Feminino"/>
    <s v="Sem Deficiência"/>
    <s v="Sem Informação"/>
    <s v="DAILTA MARIA DA CONCEIÇÃO"/>
    <x v="0"/>
    <s v="Não declara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21157900269"/>
    <m/>
    <s v="ANA CLAUDIA ROCHA FERREIRA "/>
    <d v="1980-03-03T00:00:00"/>
    <s v="Feminino"/>
    <s v="Sem Deficiência"/>
    <s v="Sem Informação"/>
    <s v="MARILENE ROCHA FERREIRA"/>
    <x v="1"/>
    <s v="Parda"/>
  </r>
  <r>
    <n v="515001"/>
    <n v="5"/>
    <x v="68"/>
    <x v="68"/>
    <s v="EM PARÁ"/>
    <s v="Municipal"/>
    <s v="Urbana"/>
    <n v="1607311"/>
    <n v="191"/>
    <x v="1"/>
    <s v="Regular"/>
    <s v="Noite"/>
    <n v="2021044600197"/>
    <m/>
    <s v="ANA MARIA DA SILVA DOS SANTOS"/>
    <d v="1961-07-11T00:00:00"/>
    <s v="Feminino"/>
    <s v="Sem Deficiência"/>
    <s v="Sem Informação"/>
    <s v="MARIA ALICE DA CONCEIÇÃO"/>
    <x v="0"/>
    <s v="Preta"/>
  </r>
  <r>
    <n v="313007"/>
    <n v="3"/>
    <x v="67"/>
    <x v="67"/>
    <s v="EM SARMIENTO"/>
    <s v="Municipal"/>
    <s v="Urbana"/>
    <n v="1615852"/>
    <n v="192"/>
    <x v="1"/>
    <s v="Regular"/>
    <s v="Noite"/>
    <n v="2021022100841"/>
    <m/>
    <s v="PEDRINA PRISCILA ALVES DE PAULA"/>
    <d v="1985-11-27T00:00:00"/>
    <s v="Feminino"/>
    <s v="Sem Deficiência"/>
    <s v="ATAIR ANTONIO ALVES DE PAULA"/>
    <s v="JURACY REIS VIDAL"/>
    <x v="1"/>
    <s v="Sem Informação"/>
  </r>
  <r>
    <n v="101501"/>
    <n v="1"/>
    <x v="46"/>
    <x v="46"/>
    <s v="CIEP HENFIL"/>
    <s v="Municipal"/>
    <s v="Urbana"/>
    <n v="1613100"/>
    <n v="191"/>
    <x v="1"/>
    <s v="Regular"/>
    <s v="Noite"/>
    <n v="2021001100109"/>
    <m/>
    <s v="MARIA APARECIDA BEZERRA DE LIRA"/>
    <d v="1974-03-29T00:00:00"/>
    <s v="Feminino"/>
    <s v="Sem Deficiência"/>
    <s v="Sem Informação"/>
    <s v="CARLINDA BEZERRA DE LIMA"/>
    <x v="1"/>
    <s v="Parda"/>
  </r>
  <r>
    <n v="1019019"/>
    <n v="10"/>
    <x v="116"/>
    <x v="116"/>
    <s v="EM FERNANDO DE AZEVEDO"/>
    <s v="Municipal"/>
    <s v="Urbana"/>
    <n v="1619172"/>
    <n v="191"/>
    <x v="1"/>
    <s v="Regular"/>
    <s v="Tarde"/>
    <n v="2021095900066"/>
    <m/>
    <s v="MARIA DOMINGAS DE SOUZA MENEZES"/>
    <d v="1967-06-26T00:00:00"/>
    <s v="Feminino"/>
    <s v="Sem Deficiência"/>
    <s v="Sem Informação"/>
    <s v="FLORENÇA DE SOUZA"/>
    <x v="0"/>
    <s v="Parda"/>
  </r>
  <r>
    <n v="716041"/>
    <n v="7"/>
    <x v="104"/>
    <x v="104"/>
    <s v="EM BARÃO DA TAQUARA"/>
    <s v="Municipal"/>
    <s v="Urbana"/>
    <n v="1613406"/>
    <n v="191"/>
    <x v="1"/>
    <s v="Regular"/>
    <s v="Tarde"/>
    <n v="2022067851429"/>
    <m/>
    <s v="ANTONIO JORGE PINTO DE SOUZA"/>
    <d v="1967-12-20T00:00:00"/>
    <s v="Masculino"/>
    <s v="Sem Deficiência"/>
    <s v="Sem Informação"/>
    <s v="JOSAFÁ PINTO DE SOUZA"/>
    <x v="1"/>
    <s v="Branca"/>
  </r>
  <r>
    <n v="1019031"/>
    <n v="10"/>
    <x v="20"/>
    <x v="20"/>
    <s v="EM MARECHAL PEDRO CAVALCANTI"/>
    <s v="Municipal"/>
    <s v="Urbana"/>
    <n v="1609535"/>
    <n v="192"/>
    <x v="1"/>
    <s v="Regular"/>
    <s v="Noite"/>
    <n v="2021097100423"/>
    <m/>
    <s v="LAERTE CAVALCANTI"/>
    <d v="1967-04-02T00:00:00"/>
    <s v="Masculino"/>
    <s v="Sem Deficiência"/>
    <s v="Sem Informação"/>
    <s v="MARIA JOSÉ CAVALCANTI"/>
    <x v="0"/>
    <s v="Pard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21100500393"/>
    <m/>
    <s v="JORGE ADOLPHO"/>
    <d v="1948-11-04T00:00:00"/>
    <s v="Masculino"/>
    <s v="Sem Deficiência"/>
    <s v="Sem Informação"/>
    <s v="ADAIL ADOLPHO"/>
    <x v="0"/>
    <s v="Parda"/>
  </r>
  <r>
    <n v="102007"/>
    <n v="1"/>
    <x v="47"/>
    <x v="47"/>
    <s v="EM ORLANDO VILLAS BOAS"/>
    <s v="Municipal"/>
    <s v="Urbana"/>
    <n v="1600136"/>
    <n v="193"/>
    <x v="1"/>
    <s v="Regular"/>
    <s v="Noite"/>
    <n v="2022125450827"/>
    <m/>
    <s v="MARINALVA FLÔR BEZERRA"/>
    <d v="1978-05-16T00:00:00"/>
    <s v="Feminino"/>
    <s v="Sem Deficiência"/>
    <s v="Sem Informação"/>
    <s v="RITA FLÔR BEZERRA"/>
    <x v="1"/>
    <s v="Branca"/>
  </r>
  <r>
    <n v="431018"/>
    <n v="4"/>
    <x v="85"/>
    <x v="85"/>
    <s v="EM REPÚBLICA DO LÍBANO"/>
    <s v="Municipal"/>
    <s v="Urbana"/>
    <n v="1619088"/>
    <n v="191"/>
    <x v="1"/>
    <s v="Regular"/>
    <s v="Noite"/>
    <n v="2022034650327"/>
    <m/>
    <s v="ROSÁLIA ALVES DE SOUSA SILVA"/>
    <d v="1973-04-20T00:00:00"/>
    <s v="Feminino"/>
    <s v="Sem Deficiência"/>
    <s v="Sem Informação"/>
    <s v="FRANCISCA ALVES DE SOUSA"/>
    <x v="0"/>
    <s v="Não declarada"/>
  </r>
  <r>
    <n v="102504"/>
    <n v="1"/>
    <x v="2"/>
    <x v="2"/>
    <s v="CIEP AVENIDA DOS DESFILES"/>
    <s v="Municipal"/>
    <s v="Urbana"/>
    <n v="1610514"/>
    <n v="191"/>
    <x v="1"/>
    <s v="Regular"/>
    <s v="Tarde"/>
    <n v="2022002250099"/>
    <m/>
    <s v="ANA MARIA ATANASIO"/>
    <d v="1950-07-13T00:00:00"/>
    <s v="Feminino"/>
    <s v="Sem Deficiência"/>
    <s v="Sem Informação"/>
    <s v="MARIA DO CARMO ATANASIO"/>
    <x v="0"/>
    <s v="Parda"/>
  </r>
  <r>
    <n v="724022"/>
    <n v="7"/>
    <x v="56"/>
    <x v="56"/>
    <s v="EM COMUNIDADE DE VARGEM GRANDE"/>
    <s v="Municipal"/>
    <s v="Urbana"/>
    <n v="1605596"/>
    <n v="191"/>
    <x v="1"/>
    <s v="Regular"/>
    <s v="Noite"/>
    <n v="2022069050148"/>
    <m/>
    <s v="ANA DE LOURDES BASTOS"/>
    <d v="1967-12-10T00:00:00"/>
    <s v="Feminino"/>
    <s v="Sem Deficiência"/>
    <s v="Sem Informação"/>
    <s v="MARIA DENIR BASTOS"/>
    <x v="0"/>
    <s v="Branca"/>
  </r>
  <r>
    <n v="1019202"/>
    <n v="10"/>
    <x v="115"/>
    <x v="115"/>
    <s v="CIEP ISMAEL NERY"/>
    <s v="Municipal"/>
    <s v="Urbana"/>
    <n v="1603740"/>
    <n v="191"/>
    <x v="1"/>
    <s v="Regular"/>
    <s v="Tarde"/>
    <n v="2022100050451"/>
    <m/>
    <s v="JOSE BATISTA SANTOS"/>
    <d v="1962-08-08T00:00:00"/>
    <s v="Masculino"/>
    <s v="Sem Deficiência"/>
    <s v="Sem Informação"/>
    <s v="ENEDINA SANTOS"/>
    <x v="0"/>
    <s v="Não declarada"/>
  </r>
  <r>
    <n v="312501"/>
    <n v="3"/>
    <x v="42"/>
    <x v="42"/>
    <s v="CIEP PATRICE LUMUMBA"/>
    <s v="Municipal"/>
    <s v="Urbana"/>
    <n v="1616860"/>
    <n v="191"/>
    <x v="1"/>
    <s v="Regular"/>
    <s v="Noite"/>
    <n v="2022020700033"/>
    <m/>
    <s v="MARIA DA CONCEIÇÃO DE AZEVEDO"/>
    <d v="1968-03-05T00:00:00"/>
    <s v="Feminino"/>
    <s v="Sem Deficiência"/>
    <s v="Sem Informação"/>
    <s v="MILTON DE AZEVEDO"/>
    <x v="2"/>
    <s v="Parda"/>
  </r>
  <r>
    <n v="515055"/>
    <n v="5"/>
    <x v="8"/>
    <x v="8"/>
    <s v="EM MINISTRO EDGARD ROMERO"/>
    <s v="Municipal"/>
    <s v="Urbana"/>
    <n v="1623701"/>
    <n v="191"/>
    <x v="1"/>
    <s v="Regular"/>
    <s v="Tarde"/>
    <n v="2022050050657"/>
    <m/>
    <s v="JOSEFA FÉLIX DA SILVA DO COUTO"/>
    <d v="1962-09-21T00:00:00"/>
    <s v="Feminino"/>
    <s v="Sem Deficiência"/>
    <s v="Sem Informação"/>
    <s v="MARIA FÉLIX DA SILVA"/>
    <x v="0"/>
    <s v="Branca"/>
  </r>
  <r>
    <n v="312014"/>
    <n v="3"/>
    <x v="1"/>
    <x v="1"/>
    <s v="EM NEREU SAMPAIO"/>
    <s v="Municipal"/>
    <s v="Urbana"/>
    <n v="1616966"/>
    <n v="192"/>
    <x v="1"/>
    <s v="Regular"/>
    <s v="Noite"/>
    <n v="2022018450564"/>
    <m/>
    <s v="KEYTE DOS REIS"/>
    <d v="1990-11-10T00:00:00"/>
    <s v="Feminino"/>
    <s v="Sem Deficiência"/>
    <s v="Sem Informação"/>
    <s v="MAURILDA DOS REIS"/>
    <x v="2"/>
    <s v="Preta"/>
  </r>
  <r>
    <n v="833201"/>
    <n v="8"/>
    <x v="112"/>
    <x v="112"/>
    <s v="CIEP FREI VELOSO"/>
    <s v="Municipal"/>
    <s v="Urbana"/>
    <n v="1622664"/>
    <n v="191"/>
    <x v="1"/>
    <s v="Regular"/>
    <s v="Noite"/>
    <n v="2022083700120"/>
    <m/>
    <s v="FABIOLA FLORENTINO"/>
    <d v="1988-12-04T00:00:00"/>
    <s v="Feminino"/>
    <s v="Sem Deficiência"/>
    <s v="Sem Informação"/>
    <s v="MARIA DA CONCEIÇÃO FLORENTINO"/>
    <x v="1"/>
    <s v="Preta"/>
  </r>
  <r>
    <n v="102005"/>
    <n v="1"/>
    <x v="109"/>
    <x v="109"/>
    <s v="EM CALOUSTE GULBENKIAN"/>
    <s v="Municipal"/>
    <s v="Urbana"/>
    <n v="1610635"/>
    <n v="191"/>
    <x v="1"/>
    <s v="Regular"/>
    <s v="Noite"/>
    <n v="2022001600061"/>
    <m/>
    <s v="CREUSA EVANGELINA CEZAR"/>
    <d v="1956-01-20T00:00:00"/>
    <s v="Feminino"/>
    <s v="Sem Deficiência"/>
    <s v="Sem Informação"/>
    <s v="EVANGELINA DA CONCEIÇÃO CUNHA"/>
    <x v="0"/>
    <s v="Preta"/>
  </r>
  <r>
    <n v="817034"/>
    <n v="8"/>
    <x v="111"/>
    <x v="111"/>
    <s v="EM JORGE JABOUR"/>
    <s v="Municipal"/>
    <s v="Urbana"/>
    <n v="1616154"/>
    <n v="191"/>
    <x v="1"/>
    <s v="Regular"/>
    <s v="Noite"/>
    <n v="2022072850800"/>
    <m/>
    <s v="ALEXANDRA CORDEIRO"/>
    <d v="1986-09-25T00:00:00"/>
    <s v="Feminino"/>
    <s v="Sem Deficiência"/>
    <s v="Sem Informação"/>
    <s v="DIRCE CORDEIRO"/>
    <x v="0"/>
    <s v="Preta"/>
  </r>
  <r>
    <n v="206502"/>
    <n v="2"/>
    <x v="71"/>
    <x v="71"/>
    <s v="CIEP NAÇÃO RUBRO NEGRA"/>
    <s v="Municipal"/>
    <s v="Urbana"/>
    <n v="1623103"/>
    <n v="192"/>
    <x v="1"/>
    <s v="Regular"/>
    <s v="Noite"/>
    <n v="2022011200180"/>
    <m/>
    <s v="CLOTILDES SANTOS DA SILVA"/>
    <d v="1966-04-10T00:00:00"/>
    <s v="Feminino"/>
    <s v="Sem Deficiência"/>
    <s v="Sem Informação"/>
    <s v="MARINALVA SANTOS DA SILVA"/>
    <x v="1"/>
    <s v="Sem Informação"/>
  </r>
  <r>
    <n v="206502"/>
    <n v="2"/>
    <x v="71"/>
    <x v="71"/>
    <s v="CIEP NAÇÃO RUBRO NEGRA"/>
    <s v="Municipal"/>
    <s v="Urbana"/>
    <n v="1623103"/>
    <n v="192"/>
    <x v="1"/>
    <s v="Regular"/>
    <s v="Noite"/>
    <n v="2022011200244"/>
    <m/>
    <s v="NELCI DOS SANTOS CARVALHO"/>
    <d v="1973-05-05T00:00:00"/>
    <s v="Masculino"/>
    <s v="Sem Deficiência"/>
    <s v="Sem Informação"/>
    <s v="ELIETE BISPO DOS SANTOS"/>
    <x v="1"/>
    <s v="Sem Informação"/>
  </r>
  <r>
    <n v="817064"/>
    <n v="8"/>
    <x v="7"/>
    <x v="7"/>
    <s v="EM MARIETA DA CUNHA DA SILVA"/>
    <s v="Municipal"/>
    <s v="Urbana"/>
    <n v="1610180"/>
    <n v="191"/>
    <x v="1"/>
    <s v="Regular"/>
    <s v="Noite"/>
    <n v="2022075800137"/>
    <m/>
    <s v="ELINA DA SILVA"/>
    <d v="1970-10-15T00:00:00"/>
    <s v="Feminino"/>
    <s v="Sem Deficiência"/>
    <s v="Sem Informação"/>
    <s v="ELIETE HIGINA DA SILVA"/>
    <x v="0"/>
    <s v="Parda"/>
  </r>
  <r>
    <n v="515030"/>
    <n v="5"/>
    <x v="90"/>
    <x v="90"/>
    <s v="EM IRINEU MARINHO"/>
    <s v="Municipal"/>
    <s v="Urbana"/>
    <n v="1601762"/>
    <n v="191"/>
    <x v="1"/>
    <s v="Regular"/>
    <s v="Noite"/>
    <n v="2022047500116"/>
    <m/>
    <s v="HINDIRA MARIA DE JESUS DE FRANÇA"/>
    <d v="1978-04-30T00:00:00"/>
    <s v="Feminino"/>
    <s v="Sem Deficiência"/>
    <s v="Sem Informação"/>
    <s v="FRANCISCA MARIA DE JESUS"/>
    <x v="0"/>
    <s v="Não declarada"/>
  </r>
  <r>
    <n v="817503"/>
    <n v="8"/>
    <x v="31"/>
    <x v="31"/>
    <s v="CIEP PADRE PAULO CORRÊA DE SÁ"/>
    <s v="Municipal"/>
    <s v="Urbana"/>
    <n v="1619912"/>
    <n v="191"/>
    <x v="1"/>
    <s v="Regular"/>
    <s v="Noite"/>
    <n v="2022082500151"/>
    <m/>
    <s v="MARIZA DE JESUS CONCEIÇÃO"/>
    <d v="1953-06-06T00:00:00"/>
    <s v="Feminino"/>
    <s v="Sem Deficiência"/>
    <s v="Sem Informação"/>
    <s v="ZULMIRA MARIA DE JESUS"/>
    <x v="0"/>
    <s v="Parda"/>
  </r>
  <r>
    <n v="625205"/>
    <n v="6"/>
    <x v="97"/>
    <x v="97"/>
    <s v="CIEP ANTONIO CANDEIA FILHO"/>
    <s v="Municipal"/>
    <s v="Urbana"/>
    <n v="1613205"/>
    <n v="191"/>
    <x v="1"/>
    <s v="Regular"/>
    <s v="Noite"/>
    <n v="2022058200062"/>
    <m/>
    <s v="VITOR COSTA RAMOS"/>
    <d v="2001-04-20T00:00:00"/>
    <s v="Feminino"/>
    <s v="Sem Deficiência"/>
    <s v="Sem Informação"/>
    <s v="SILVANIA COSTA RAMOS"/>
    <x v="0"/>
    <s v="Preta"/>
  </r>
  <r>
    <n v="206502"/>
    <n v="2"/>
    <x v="71"/>
    <x v="71"/>
    <s v="CIEP NAÇÃO RUBRO NEGRA"/>
    <s v="Municipal"/>
    <s v="Urbana"/>
    <n v="1623103"/>
    <n v="192"/>
    <x v="1"/>
    <s v="Regular"/>
    <s v="Noite"/>
    <n v="2022011200210"/>
    <m/>
    <s v="VALDEMAR  SEVERIANO DA SILVA"/>
    <d v="1973-02-15T00:00:00"/>
    <s v="Masculino"/>
    <s v="Sem Deficiência"/>
    <s v="Sem Informação"/>
    <s v="FRANCISCA RICARDO DA SILVA"/>
    <x v="1"/>
    <s v="Sem Informação"/>
  </r>
  <r>
    <n v="1026029"/>
    <n v="10"/>
    <x v="53"/>
    <x v="53"/>
    <s v="EM PROFESSOR ARI MARQUES PONTES"/>
    <s v="Municipal"/>
    <s v="Urbana"/>
    <n v="1611216"/>
    <n v="191"/>
    <x v="1"/>
    <s v="Regular"/>
    <s v="Noite"/>
    <n v="2022152300181"/>
    <m/>
    <s v="ROSIVALDO DA SILVA LIMA"/>
    <d v="1972-07-19T00:00:00"/>
    <s v="Masculino"/>
    <s v="Sem Deficiência"/>
    <s v="Sem Informação"/>
    <s v="Sem Informação"/>
    <x v="0"/>
    <s v="Branca"/>
  </r>
  <r>
    <n v="1026008"/>
    <n v="10"/>
    <x v="43"/>
    <x v="43"/>
    <s v="EM ENGENHEIRO GASTÃO RANGEL"/>
    <s v="Municipal"/>
    <s v="Urbana"/>
    <n v="1613010"/>
    <n v="192"/>
    <x v="1"/>
    <s v="Regular"/>
    <s v="Noite"/>
    <n v="2022102400246"/>
    <m/>
    <s v="LUYZ KARLOS DA GLÓRIA"/>
    <d v="2002-05-08T00:00:00"/>
    <s v="Masculino"/>
    <s v="Sem Deficiência"/>
    <s v="Sem Informação"/>
    <s v="TATIANE DA GLÓRIA"/>
    <x v="0"/>
    <s v="Preta"/>
  </r>
  <r>
    <n v="204012"/>
    <n v="2"/>
    <x v="65"/>
    <x v="65"/>
    <s v="EM MÉXICO"/>
    <s v="Municipal"/>
    <s v="Urbana"/>
    <n v="1613276"/>
    <n v="191"/>
    <x v="1"/>
    <s v="Regular"/>
    <s v="Noite"/>
    <n v="2022006500634"/>
    <m/>
    <s v="ROGÉRIO DA CONCEIÇÃO"/>
    <d v="1979-10-19T00:00:00"/>
    <s v="Masculino"/>
    <s v="Sem Deficiência"/>
    <s v="Sem Informação"/>
    <s v="MARIA JOSEFA DA CONCEIÇÃO"/>
    <x v="0"/>
    <s v="Sem Informação"/>
  </r>
  <r>
    <n v="1120019"/>
    <n v="11"/>
    <x v="37"/>
    <x v="37"/>
    <s v="EM RODRIGO OTÁVIO"/>
    <s v="Municipal"/>
    <s v="Urbana"/>
    <n v="1620850"/>
    <n v="191"/>
    <x v="1"/>
    <s v="Regular"/>
    <s v="Noite"/>
    <n v="2022037900472"/>
    <m/>
    <s v="RENATA OLIVEIRA LIMA"/>
    <d v="1982-01-08T00:00:00"/>
    <s v="Feminino"/>
    <s v="Sem Deficiência"/>
    <s v="Sem Informação"/>
    <s v="CECILIA OLIVEIRA LIMA"/>
    <x v="0"/>
    <s v="Não declarada"/>
  </r>
  <r>
    <n v="918041"/>
    <n v="9"/>
    <x v="59"/>
    <x v="59"/>
    <s v="EM ANTONIA VARGAS CUQUEJO"/>
    <s v="Municipal"/>
    <s v="Urbana"/>
    <n v="1610787"/>
    <n v="192"/>
    <x v="1"/>
    <s v="Regular"/>
    <s v="Noite"/>
    <n v="2022088100317"/>
    <m/>
    <s v="PRISCILA QUINTINO DE ALMEIDA"/>
    <d v="1983-12-16T00:00:00"/>
    <s v="Feminino"/>
    <s v="Sem Deficiência"/>
    <s v="Sem Informação"/>
    <s v="NIVANDA CELIA QUINTINO DE ALMEIDA"/>
    <x v="0"/>
    <s v="Preta"/>
  </r>
  <r>
    <n v="206502"/>
    <n v="2"/>
    <x v="71"/>
    <x v="71"/>
    <s v="CIEP NAÇÃO RUBRO NEGRA"/>
    <s v="Municipal"/>
    <s v="Urbana"/>
    <n v="1623103"/>
    <n v="192"/>
    <x v="1"/>
    <s v="Regular"/>
    <s v="Noite"/>
    <n v="2022011200228"/>
    <m/>
    <s v="MARIA ELIENE GOMES NETO"/>
    <d v="1965-11-15T00:00:00"/>
    <s v="Masculino"/>
    <s v="Sem Deficiência"/>
    <s v="Sem Informação"/>
    <s v="EDINEUZA TERTULINO GOMES"/>
    <x v="1"/>
    <s v="Sem Informação"/>
  </r>
  <r>
    <n v="716501"/>
    <n v="7"/>
    <x v="75"/>
    <x v="75"/>
    <s v="CIEP CARLOS DRUMOND DE ANDRADE"/>
    <s v="Municipal"/>
    <s v="Urbana"/>
    <n v="1616694"/>
    <n v="191"/>
    <x v="1"/>
    <s v="Regular"/>
    <s v="Noite"/>
    <n v="2022066500410"/>
    <m/>
    <s v="RAIMUNDO MARIANO DE GOUVEIA"/>
    <d v="1987-07-10T00:00:00"/>
    <s v="Masculino"/>
    <s v="Sem Deficiência"/>
    <s v="Sem Informação"/>
    <s v="MARIA DA GUIA MARIANO DE GOUVEIA"/>
    <x v="1"/>
    <s v="Parda"/>
  </r>
  <r>
    <n v="514009"/>
    <n v="5"/>
    <x v="108"/>
    <x v="108"/>
    <s v="EM MATO GROSSO"/>
    <s v="Municipal"/>
    <s v="Urbana"/>
    <n v="1609891"/>
    <n v="191"/>
    <x v="1"/>
    <s v="Regular"/>
    <s v="Tarde"/>
    <n v="2022041700407"/>
    <m/>
    <s v="MARINALVA DOS SANTOS"/>
    <d v="1950-10-01T00:00:00"/>
    <s v="Feminino"/>
    <s v="Sem Deficiência"/>
    <s v="Sem Informação"/>
    <s v="MARIA DO CÉU DOS SANTOS"/>
    <x v="0"/>
    <s v="Branca"/>
  </r>
  <r>
    <n v="817207"/>
    <n v="8"/>
    <x v="28"/>
    <x v="28"/>
    <s v="CIEP VILA KENNEDY"/>
    <s v="Municipal"/>
    <s v="Urbana"/>
    <n v="1605863"/>
    <n v="191"/>
    <x v="1"/>
    <s v="Regular"/>
    <s v="Noite"/>
    <n v="2022082800210"/>
    <m/>
    <s v="MARIA DO ROSARIO MARQUES DE ARAUJO"/>
    <d v="1962-02-07T00:00:00"/>
    <s v="Feminino"/>
    <s v="Sem Deficiência"/>
    <s v="Sem Informação"/>
    <s v="MARIA MARQUES DE ARAUJO"/>
    <x v="0"/>
    <s v="Par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22152300598"/>
    <m/>
    <s v="MARIA MADALENA PETRINA"/>
    <d v="1955-05-05T00:00:00"/>
    <s v="Feminino"/>
    <s v="Sem Deficiência"/>
    <s v="Sem Informação"/>
    <s v="ADELINA MARIA DE JESUS"/>
    <x v="1"/>
    <s v="Sem Informação"/>
  </r>
  <r>
    <n v="716041"/>
    <n v="7"/>
    <x v="104"/>
    <x v="104"/>
    <s v="EM BARÃO DA TAQUARA"/>
    <s v="Municipal"/>
    <s v="Urbana"/>
    <n v="1613406"/>
    <n v="191"/>
    <x v="1"/>
    <s v="Regular"/>
    <s v="Tarde"/>
    <n v="2022062900189"/>
    <m/>
    <s v="PATRICIA DE MELLO COSTA"/>
    <d v="1974-07-03T00:00:00"/>
    <s v="Feminino"/>
    <s v="Sem Deficiência"/>
    <s v="Sem Informação"/>
    <s v="ANA MARIA DE MELLO COSTA"/>
    <x v="0"/>
    <s v="Branc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2065900201"/>
    <m/>
    <s v="EDINAILSON MELO DE LIMA"/>
    <d v="2006-12-31T00:00:00"/>
    <s v="Masculino"/>
    <s v="Sem Deficiência"/>
    <s v="Sem Informação"/>
    <s v="CLAUDIA RAQUEL DOS SANTOS MELO"/>
    <x v="0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2022095300032"/>
    <m/>
    <s v="GILMAR DIAS DAS CHAGAS"/>
    <d v="1972-06-10T00:00:00"/>
    <s v="Masculino"/>
    <s v="Sem Deficiência"/>
    <s v="Sem Informação"/>
    <s v="VALDIR DIAS DAS CHAGAS"/>
    <x v="0"/>
    <s v="Parda"/>
  </r>
  <r>
    <n v="817074"/>
    <n v="8"/>
    <x v="110"/>
    <x v="110"/>
    <s v="EM MARECHAL ALCIDES ETCHEGOYEN"/>
    <s v="Municipal"/>
    <s v="Urbana"/>
    <n v="1623799"/>
    <n v="191"/>
    <x v="1"/>
    <s v="Regular"/>
    <s v="Noite"/>
    <n v="2022076800106"/>
    <m/>
    <s v="ROSEMERE CAVALCANTE DA SILVA"/>
    <d v="1987-12-19T00:00:00"/>
    <s v="Feminino"/>
    <s v="Sem Deficiência"/>
    <s v="Sem Informação"/>
    <s v="MARIA TERESA CAVALCANTE DA SILVA"/>
    <x v="0"/>
    <s v="Sem Informação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2065900228"/>
    <m/>
    <s v="JOSEFA FELICIANO DA SILVA"/>
    <d v="1987-10-17T00:00:00"/>
    <s v="Feminino"/>
    <s v="Sem Deficiência"/>
    <s v="Sem Informação"/>
    <s v="MARIA JOSÉ FELICIANO"/>
    <x v="1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2022095300024"/>
    <m/>
    <s v="ANA SOCORRO DOS SANTOS ALMEIDA"/>
    <d v="1958-02-28T00:00:00"/>
    <s v="Feminino"/>
    <s v="Sem Deficiência"/>
    <s v="Sem Informação"/>
    <s v="JOSEFA RITA DO AMOR DIVINO"/>
    <x v="0"/>
    <s v="Parda"/>
  </r>
  <r>
    <n v="833504"/>
    <n v="8"/>
    <x v="22"/>
    <x v="22"/>
    <s v="CIEP FRANCISCO SOLANO TRINDADE"/>
    <s v="Municipal"/>
    <s v="Urbana"/>
    <n v="1608714"/>
    <n v="191"/>
    <x v="1"/>
    <s v="Regular"/>
    <s v="Noite"/>
    <n v="2022083500333"/>
    <m/>
    <s v="JUPIRA LUTERO DOS SANTOS"/>
    <d v="1973-03-06T00:00:00"/>
    <s v="Feminino"/>
    <s v="Sem Deficiência"/>
    <s v="Sem Informação"/>
    <s v="VILMA LUTERO DOS SANTOS"/>
    <x v="0"/>
    <s v="Sem Informação"/>
  </r>
  <r>
    <n v="410012"/>
    <n v="4"/>
    <x v="27"/>
    <x v="27"/>
    <s v="EM CLOTILDE GUIMARÃES"/>
    <s v="Municipal"/>
    <s v="Urbana"/>
    <n v="1604424"/>
    <n v="296"/>
    <x v="1"/>
    <s v="Regular"/>
    <s v="Noite"/>
    <n v="2022028500785"/>
    <m/>
    <s v="ROSILENE DE SOUZA OLIVEIRA"/>
    <d v="1969-01-28T00:00:00"/>
    <s v="Feminino"/>
    <s v="Sem Deficiência"/>
    <s v="Sem Informação"/>
    <s v="BERNADETTE DE SOUZA OLIVEIRA"/>
    <x v="0"/>
    <s v="Parda"/>
  </r>
  <r>
    <n v="107001"/>
    <n v="1"/>
    <x v="73"/>
    <x v="73"/>
    <s v="EM GONÇALVES DIAS"/>
    <s v="Municipal"/>
    <s v="Urbana"/>
    <n v="1606874"/>
    <n v="191"/>
    <x v="1"/>
    <s v="Regular"/>
    <s v="Noite"/>
    <n v="2022003300227"/>
    <m/>
    <s v="MARIA LUCIA NUNES"/>
    <d v="1958-05-15T00:00:00"/>
    <s v="Feminino"/>
    <s v="Sem Deficiência"/>
    <s v="Sem Informação"/>
    <s v="NÃO CONSTA NA CERTIDÃO DE NASCIMENTO"/>
    <x v="0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22019200081"/>
    <m/>
    <s v="MARIA DO CARMO FELIX DA SILVA SANTOS"/>
    <d v="1951-09-18T00:00:00"/>
    <s v="Feminino"/>
    <s v="Sem Deficiência"/>
    <s v="Sem Informação"/>
    <s v="LAURA FELIX DA SILVA"/>
    <x v="0"/>
    <s v="Não declara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22065901143"/>
    <m/>
    <s v="IDALINA MARIA DA SILVA NETA"/>
    <d v="1975-08-25T00:00:00"/>
    <s v="Feminino"/>
    <s v="Sem Deficiência"/>
    <s v="Sem Informação"/>
    <s v="LUZIA DA SILVA"/>
    <x v="1"/>
    <s v="Parda"/>
  </r>
  <r>
    <n v="817075"/>
    <n v="8"/>
    <x v="29"/>
    <x v="29"/>
    <s v="EM GENERAL TASSO FRAGOSO"/>
    <s v="Municipal"/>
    <s v="Urbana"/>
    <n v="1605905"/>
    <n v="191"/>
    <x v="1"/>
    <s v="Regular"/>
    <s v="Noite"/>
    <n v="2022076900232"/>
    <m/>
    <s v="MANUEL CARDOSO"/>
    <d v="1964-04-14T00:00:00"/>
    <s v="Masculino"/>
    <s v="Sem Deficiência"/>
    <s v="Sem Informação"/>
    <s v="MARIA PAULA CARDOSO"/>
    <x v="0"/>
    <s v="Parda"/>
  </r>
  <r>
    <n v="817074"/>
    <n v="8"/>
    <x v="110"/>
    <x v="110"/>
    <s v="EM MARECHAL ALCIDES ETCHEGOYEN"/>
    <s v="Municipal"/>
    <s v="Urbana"/>
    <n v="1623799"/>
    <n v="191"/>
    <x v="1"/>
    <s v="Regular"/>
    <s v="Noite"/>
    <n v="2022076800271"/>
    <m/>
    <s v="DENISE LEITÃO FERREIRA DA SILVA"/>
    <d v="1963-11-18T00:00:00"/>
    <s v="Feminino"/>
    <s v="Sem Deficiência"/>
    <s v="Sem Informação"/>
    <s v="Sem Informação"/>
    <x v="0"/>
    <s v="Branca"/>
  </r>
  <r>
    <n v="716501"/>
    <n v="7"/>
    <x v="75"/>
    <x v="75"/>
    <s v="CIEP CARLOS DRUMOND DE ANDRADE"/>
    <s v="Municipal"/>
    <s v="Urbana"/>
    <n v="1616694"/>
    <n v="191"/>
    <x v="1"/>
    <s v="Regular"/>
    <s v="Noite"/>
    <n v="2022066500657"/>
    <m/>
    <s v="MARIA DO SOCORRO LOPES DE CARVALHO"/>
    <d v="1964-04-26T00:00:00"/>
    <s v="Feminino"/>
    <s v="Sem Deficiência"/>
    <s v="Sem Informação"/>
    <s v="DORALICE MARIA DA CONCEIÇÃO"/>
    <x v="1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22098700406"/>
    <m/>
    <s v="REGINA CÉLIA DA CONCEIÇÃO"/>
    <d v="1959-05-01T00:00:00"/>
    <s v="Feminino"/>
    <s v="Sem Deficiência"/>
    <s v="Sem Informação"/>
    <s v="BENEDITA DA CONCEIÇÃO"/>
    <x v="2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22098700279"/>
    <m/>
    <s v="CARLOS EDUARDO DE JESUS"/>
    <d v="1980-06-15T00:00:00"/>
    <s v="Masculino"/>
    <s v="Sem Deficiência"/>
    <s v="Sem Informação"/>
    <s v="VERA LUCIA DE JESUS"/>
    <x v="2"/>
    <s v="Preta"/>
  </r>
  <r>
    <n v="817074"/>
    <n v="8"/>
    <x v="110"/>
    <x v="110"/>
    <s v="EM MARECHAL ALCIDES ETCHEGOYEN"/>
    <s v="Municipal"/>
    <s v="Urbana"/>
    <n v="1623799"/>
    <n v="191"/>
    <x v="1"/>
    <s v="Regular"/>
    <s v="Noite"/>
    <n v="2022076800254"/>
    <m/>
    <s v="IVANICE AMORIM DA SILVA"/>
    <d v="1981-03-30T00:00:00"/>
    <s v="Feminino"/>
    <s v="Sem Deficiência"/>
    <s v="Sem Informação"/>
    <s v="MARIA DAS NEVES AMORIM DA SILVA"/>
    <x v="0"/>
    <s v="Sem Informação"/>
  </r>
  <r>
    <n v="204501"/>
    <n v="2"/>
    <x v="79"/>
    <x v="79"/>
    <s v="CIEP PRESIDENTE TANCREDO NEVES"/>
    <s v="Municipal"/>
    <s v="Urbana"/>
    <n v="1611260"/>
    <n v="191"/>
    <x v="1"/>
    <s v="Regular"/>
    <s v="Noite"/>
    <n v="2022007400668"/>
    <m/>
    <s v="ROSINETE ALVES DA SILVA"/>
    <d v="1964-11-11T00:00:00"/>
    <s v="Feminino"/>
    <s v="Sem Deficiência"/>
    <s v="Sem Informação"/>
    <s v="MARIA ALVES DA CONCEIÇÃO"/>
    <x v="1"/>
    <s v="Sem Informação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22034200151"/>
    <m/>
    <s v="MARIA CELIA CORREIA DOS SANTOS "/>
    <d v="1954-12-19T00:00:00"/>
    <s v="Feminino"/>
    <s v="Sem Deficiência"/>
    <s v="Sem Informação"/>
    <s v="ENY CORREIA DA SILVA"/>
    <x v="0"/>
    <s v="Parda"/>
  </r>
  <r>
    <n v="410012"/>
    <n v="4"/>
    <x v="27"/>
    <x v="27"/>
    <s v="EM CLOTILDE GUIMARÃES"/>
    <s v="Municipal"/>
    <s v="Urbana"/>
    <n v="1604423"/>
    <n v="295"/>
    <x v="1"/>
    <s v="Regular"/>
    <s v="Noite"/>
    <n v="2022028500726"/>
    <m/>
    <s v="MARIA DAS GRAÇAS BARBOZA DE LIMA"/>
    <d v="1966-01-05T00:00:00"/>
    <s v="Feminino"/>
    <s v="Sem Deficiência"/>
    <s v="Sem Informação"/>
    <s v="ALZIRA BARBOZA DE LIMA"/>
    <x v="0"/>
    <s v="Branca"/>
  </r>
  <r>
    <n v="515055"/>
    <n v="5"/>
    <x v="8"/>
    <x v="8"/>
    <s v="EM MINISTRO EDGARD ROMERO"/>
    <s v="Municipal"/>
    <s v="Urbana"/>
    <n v="1623701"/>
    <n v="191"/>
    <x v="1"/>
    <s v="Regular"/>
    <s v="Tarde"/>
    <n v="2022050000218"/>
    <m/>
    <s v="EDNALVA PATRICIA DOS SANTOS"/>
    <d v="1950-10-28T00:00:00"/>
    <s v="Feminino"/>
    <s v="Sem Deficiência"/>
    <s v="Sem Informação"/>
    <s v="MARIA PATRICIA DOS SANTOS"/>
    <x v="1"/>
    <s v="Parda"/>
  </r>
  <r>
    <n v="1026003"/>
    <n v="10"/>
    <x v="114"/>
    <x v="114"/>
    <s v="EM PROFESSOR CASTILHO"/>
    <s v="Municipal"/>
    <s v="Urbana"/>
    <n v="1617199"/>
    <n v="191"/>
    <x v="1"/>
    <s v="Regular"/>
    <s v="Noite"/>
    <n v="2022101900415"/>
    <m/>
    <s v="IVANETE ANDRADE DE PAIVA"/>
    <d v="1971-11-13T00:00:00"/>
    <s v="Feminino"/>
    <s v="Sem Deficiência"/>
    <s v="Sem Informação"/>
    <s v="ROSA HERMINIA PAZ"/>
    <x v="0"/>
    <s v="Não declara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22100800565"/>
    <m/>
    <s v="ELISABETE DA CONCEIÇÃO"/>
    <d v="1969-10-27T00:00:00"/>
    <s v="Feminino"/>
    <s v="Sem Deficiência"/>
    <s v="Sem Informação"/>
    <s v="MARIA DA GLORIA DA CONCEIÇÃO"/>
    <x v="1"/>
    <s v="Preta"/>
  </r>
  <r>
    <n v="204012"/>
    <n v="2"/>
    <x v="65"/>
    <x v="65"/>
    <s v="EM MÉXICO"/>
    <s v="Municipal"/>
    <s v="Urbana"/>
    <n v="1613276"/>
    <n v="191"/>
    <x v="1"/>
    <s v="Regular"/>
    <s v="Noite"/>
    <n v="2022126301655"/>
    <m/>
    <s v="MARINALVA JOSÉ DA SILVA"/>
    <d v="1955-05-05T00:00:00"/>
    <s v="Feminino"/>
    <s v="Sem Deficiência"/>
    <s v="Sem Informação"/>
    <s v="MARIA JOSÉ DA SILVA"/>
    <x v="0"/>
    <s v="Parda"/>
  </r>
  <r>
    <n v="817039"/>
    <n v="8"/>
    <x v="118"/>
    <x v="118"/>
    <s v="EM SAMPAIO CORRÊA"/>
    <s v="Municipal"/>
    <s v="Urbana"/>
    <n v="1604280"/>
    <n v="191"/>
    <x v="1"/>
    <s v="Regular"/>
    <s v="Noite"/>
    <n v="2022073300013"/>
    <m/>
    <s v="MARIA DAS DÔRES DE JESUS"/>
    <d v="1958-05-30T00:00:00"/>
    <s v="Feminino"/>
    <s v="Sem Deficiência"/>
    <s v="Sem Informação"/>
    <s v="MARIA DA CONCEIÇÃO DE JESUS"/>
    <x v="0"/>
    <s v="Parda"/>
  </r>
  <r>
    <n v="622007"/>
    <n v="6"/>
    <x v="13"/>
    <x v="13"/>
    <s v="EM ALEXANDRE FARAH"/>
    <s v="Municipal"/>
    <s v="Urbana"/>
    <n v="1599781"/>
    <n v="191"/>
    <x v="1"/>
    <s v="Regular"/>
    <s v="Noite"/>
    <n v="2022051800285"/>
    <m/>
    <s v="LUCIMAR MARQUES DO NASCIMENTO"/>
    <d v="1995-04-24T00:00:00"/>
    <s v="Feminino"/>
    <s v="Sem Deficiência"/>
    <s v="Sem Informação"/>
    <s v="HILDA CABRAL DO NASCIMENTO"/>
    <x v="0"/>
    <s v="Parda"/>
  </r>
  <r>
    <n v="1202701"/>
    <n v="12"/>
    <x v="91"/>
    <x v="91"/>
    <s v="CREJA - CENTRO MUNICIPAL DE REFERÊNCIA DE EDUCAÇÃO DE JOVENS E ADULTOS"/>
    <s v="Municipal"/>
    <s v="Urbana"/>
    <n v="1614121"/>
    <n v="291"/>
    <x v="1"/>
    <s v="Regular"/>
    <s v="Manhã"/>
    <n v="2022126301400"/>
    <m/>
    <s v="ANA CRISTINA DE BARROS"/>
    <d v="1973-06-08T00:00:00"/>
    <s v="Feminino"/>
    <s v="Sem Deficiência"/>
    <s v="Sem Informação"/>
    <s v="EULINA MARIA DE BARROS"/>
    <x v="1"/>
    <s v="Parda"/>
  </r>
  <r>
    <n v="206502"/>
    <n v="2"/>
    <x v="71"/>
    <x v="71"/>
    <s v="CIEP NAÇÃO RUBRO NEGRA"/>
    <s v="Municipal"/>
    <s v="Urbana"/>
    <n v="1623102"/>
    <n v="191"/>
    <x v="1"/>
    <s v="Regular"/>
    <s v="Noite"/>
    <n v="2022011201011"/>
    <m/>
    <s v="CARLOS EDUARDO DA SILVA"/>
    <d v="1982-01-22T00:00:00"/>
    <s v="Masculino"/>
    <s v="Sem Deficiência"/>
    <s v="Sem Informação"/>
    <s v="EDNA PERICARTO DA SILVA"/>
    <x v="1"/>
    <s v="Sem Informação"/>
  </r>
  <r>
    <n v="1120502"/>
    <n v="11"/>
    <x v="3"/>
    <x v="3"/>
    <s v="CIEP JOÃO MANGABEIRA"/>
    <s v="Municipal"/>
    <s v="Urbana"/>
    <n v="1604968"/>
    <n v="191"/>
    <x v="1"/>
    <s v="Regular"/>
    <s v="Noite"/>
    <n v="2022039300413"/>
    <m/>
    <s v="RUBENS JUSTINO "/>
    <d v="1973-05-21T00:00:00"/>
    <s v="Masculino"/>
    <s v="Sem Deficiência"/>
    <s v="Sem Informação"/>
    <s v="JURACI JUSTINA PEREIRA "/>
    <x v="0"/>
    <s v="Preta"/>
  </r>
  <r>
    <n v="312501"/>
    <n v="3"/>
    <x v="42"/>
    <x v="42"/>
    <s v="CIEP PATRICE LUMUMBA"/>
    <s v="Municipal"/>
    <s v="Urbana"/>
    <n v="1616860"/>
    <n v="191"/>
    <x v="1"/>
    <s v="Regular"/>
    <s v="Noite"/>
    <n v="2022020700351"/>
    <m/>
    <s v="MARIA DO SOCORRO MENDES DA ROCHA"/>
    <d v="1974-09-03T00:00:00"/>
    <s v="Feminino"/>
    <s v="Sem Deficiência"/>
    <s v="Sem Informação"/>
    <s v="MARIA DA CONCEIÇÃO MENDES"/>
    <x v="2"/>
    <s v="Parda"/>
  </r>
  <r>
    <n v="817064"/>
    <n v="8"/>
    <x v="7"/>
    <x v="7"/>
    <s v="EM MARIETA DA CUNHA DA SILVA"/>
    <s v="Municipal"/>
    <s v="Urbana"/>
    <n v="1610180"/>
    <n v="191"/>
    <x v="1"/>
    <s v="Regular"/>
    <s v="Noite"/>
    <n v="2022075800382"/>
    <m/>
    <s v="JUSSARA CASSIANO PERREIRA"/>
    <d v="1958-12-10T00:00:00"/>
    <s v="Feminino"/>
    <s v="Sem Deficiência"/>
    <s v="Sem Informação"/>
    <s v="AFONSIA CASSIANO PEREIRA"/>
    <x v="1"/>
    <s v="Branca"/>
  </r>
  <r>
    <n v="622022"/>
    <n v="6"/>
    <x v="40"/>
    <x v="40"/>
    <s v="EM ROSE KLABIN"/>
    <s v="Municipal"/>
    <s v="Urbana"/>
    <n v="1615796"/>
    <n v="191"/>
    <x v="1"/>
    <s v="Regular"/>
    <s v="Noite"/>
    <n v="2022053300379"/>
    <m/>
    <s v="FRANCISCO AUGUSTO DOS SANTOS"/>
    <d v="1980-12-22T00:00:00"/>
    <s v="Masculino"/>
    <s v="Sem Deficiência"/>
    <s v="Sem Informação"/>
    <s v="MARIA VITÓRIA DOS SANTOS"/>
    <x v="2"/>
    <s v="Parda"/>
  </r>
  <r>
    <n v="724022"/>
    <n v="7"/>
    <x v="56"/>
    <x v="56"/>
    <s v="EM COMUNIDADE DE VARGEM GRANDE"/>
    <s v="Municipal"/>
    <s v="Urbana"/>
    <n v="1605596"/>
    <n v="191"/>
    <x v="1"/>
    <s v="Regular"/>
    <s v="Noite"/>
    <n v="2022069000591"/>
    <m/>
    <s v="SAMARA CASTRO ARAUJO HOMERO"/>
    <d v="1975-10-30T00:00:00"/>
    <s v="Feminino"/>
    <s v="Sem Deficiência"/>
    <s v="Sem Informação"/>
    <s v="VANILDA CASTRO ARAUJO"/>
    <x v="0"/>
    <s v="Preta"/>
  </r>
  <r>
    <n v="312014"/>
    <n v="3"/>
    <x v="1"/>
    <x v="1"/>
    <s v="EM NEREU SAMPAIO"/>
    <s v="Municipal"/>
    <s v="Urbana"/>
    <n v="1616965"/>
    <n v="191"/>
    <x v="1"/>
    <s v="Regular"/>
    <s v="Noite"/>
    <n v="2022018400273"/>
    <m/>
    <s v="DEISANIRA DA SILVA GOUVEIA"/>
    <d v="1972-03-03T00:00:00"/>
    <s v="Feminino"/>
    <s v="Sem Deficiência"/>
    <s v="Sem Informação"/>
    <s v="CLARA REGINA DA SILVA GOUVEIA"/>
    <x v="0"/>
    <s v="Parda"/>
  </r>
  <r>
    <n v="817074"/>
    <n v="8"/>
    <x v="110"/>
    <x v="110"/>
    <s v="EM MARECHAL ALCIDES ETCHEGOYEN"/>
    <s v="Municipal"/>
    <s v="Urbana"/>
    <n v="1623799"/>
    <n v="191"/>
    <x v="1"/>
    <s v="Regular"/>
    <s v="Noite"/>
    <n v="2022076800351"/>
    <m/>
    <s v="ZULEIDE ALVES DA SILVA "/>
    <d v="1974-01-17T00:00:00"/>
    <s v="Feminino"/>
    <s v="Sem Deficiência"/>
    <s v="Sem Informação"/>
    <s v="JOSÉ GOMES DA SILVA"/>
    <x v="0"/>
    <s v="Não declarada"/>
  </r>
  <r>
    <n v="410501"/>
    <n v="4"/>
    <x v="64"/>
    <x v="64"/>
    <s v="CIEP JUSCELINO KUBITSCHEK"/>
    <s v="Municipal"/>
    <s v="Urbana"/>
    <n v="1614340"/>
    <n v="191"/>
    <x v="1"/>
    <s v="Regular"/>
    <s v="Noite"/>
    <n v="2022030000514"/>
    <m/>
    <s v="MARCELA SANTOS DE ARAUJO"/>
    <d v="1983-12-21T00:00:00"/>
    <s v="Feminino"/>
    <s v="Sem Deficiência"/>
    <s v="Sem Informação"/>
    <s v="TEREZINHA ARAUJO DE LUCENA"/>
    <x v="0"/>
    <s v="Sem Informação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22065901577"/>
    <m/>
    <s v="CLAUDIA ALVES DE MELO"/>
    <d v="1969-08-30T00:00:00"/>
    <s v="Feminino"/>
    <s v="Sem Deficiência"/>
    <s v="Sem Informação"/>
    <s v="MARLUCE ALVES DE MELO"/>
    <x v="1"/>
    <s v="Pard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22092400753"/>
    <m/>
    <s v="MARCELO MARTINS DA COSTA"/>
    <d v="1976-09-16T00:00:00"/>
    <s v="Masculino"/>
    <s v="Sem Deficiência"/>
    <s v="Sem Informação"/>
    <s v="MARIA LUCIA MARTINS DA COSTA"/>
    <x v="1"/>
    <s v="Branca"/>
  </r>
  <r>
    <n v="430701"/>
    <n v="4"/>
    <x v="19"/>
    <x v="19"/>
    <s v="CENTRO DE EDUCAÇÃO DE JOVENS E ADULTOS CEJA - MARÉ"/>
    <s v="Municipal"/>
    <s v="Urbana"/>
    <n v="1616773"/>
    <n v="296"/>
    <x v="1"/>
    <s v="Regular"/>
    <s v="Noite"/>
    <n v="2023143650415"/>
    <m/>
    <s v="ELIZETE SIQUEIRA DA SILVA"/>
    <d v="1979-11-26T00:00:00"/>
    <s v="Feminino"/>
    <s v="Sem Deficiência"/>
    <s v="Sem Informação"/>
    <s v="MARIA SIQUEITRA DA SILAVA"/>
    <x v="0"/>
    <s v="Indígena"/>
  </r>
  <r>
    <n v="1026003"/>
    <n v="10"/>
    <x v="114"/>
    <x v="114"/>
    <s v="EM PROFESSOR CASTILHO"/>
    <s v="Municipal"/>
    <s v="Urbana"/>
    <n v="1617199"/>
    <n v="191"/>
    <x v="1"/>
    <s v="Regular"/>
    <s v="Noite"/>
    <n v="2023101951476"/>
    <m/>
    <s v="LUAN DA CRUZ"/>
    <d v="1990-09-02T00:00:00"/>
    <s v="Masculino"/>
    <s v="Sem Deficiência"/>
    <s v="Sem Informação"/>
    <s v="MARINALVA MARIA DA CRUZ"/>
    <x v="0"/>
    <s v="Não declarada"/>
  </r>
  <r>
    <n v="1026003"/>
    <n v="10"/>
    <x v="114"/>
    <x v="114"/>
    <s v="EM PROFESSOR CASTILHO"/>
    <s v="Municipal"/>
    <s v="Urbana"/>
    <n v="1617199"/>
    <n v="191"/>
    <x v="1"/>
    <s v="Regular"/>
    <s v="Noite"/>
    <n v="2023101951646"/>
    <m/>
    <s v="MARIA DAS GRAÇAS PEREIRA DE SOUSA"/>
    <d v="1958-04-05T00:00:00"/>
    <s v="Feminino"/>
    <s v="Sem Deficiência"/>
    <s v="Sem Informação"/>
    <s v="NECI NUNES PEREIRA"/>
    <x v="0"/>
    <s v="Não declarada"/>
  </r>
  <r>
    <n v="833031"/>
    <n v="8"/>
    <x v="21"/>
    <x v="21"/>
    <s v="EM TASSO DA SILVEIRA"/>
    <s v="Municipal"/>
    <s v="Urbana"/>
    <n v="1605927"/>
    <n v="191"/>
    <x v="1"/>
    <s v="Regular"/>
    <s v="Noite"/>
    <n v="2023078650185"/>
    <m/>
    <s v="LUIZ FERNANDO DA SILVA PAIVA"/>
    <d v="2008-03-15T00:00:00"/>
    <s v="Masculino"/>
    <s v="Sem Deficiência"/>
    <s v="Sem Informação"/>
    <s v="ÉRICA SAMANTA DA SILVA PAIVA"/>
    <x v="1"/>
    <s v="Branca"/>
  </r>
  <r>
    <n v="313029"/>
    <n v="3"/>
    <x v="89"/>
    <x v="89"/>
    <s v="EM THOMAS MANN"/>
    <s v="Municipal"/>
    <s v="Urbana"/>
    <n v="1615663"/>
    <n v="191"/>
    <x v="1"/>
    <s v="Regular"/>
    <s v="Noite"/>
    <n v="2023024350612"/>
    <m/>
    <s v="CACIANE SOUZA AMORIM"/>
    <d v="1989-07-28T00:00:00"/>
    <s v="Feminino"/>
    <s v="Sem Deficiência"/>
    <s v="Sem Informação"/>
    <s v="ALAIDE SOUZA AMORIM"/>
    <x v="1"/>
    <s v="Não declarada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23100500098"/>
    <m/>
    <s v="SIMONE RODRIGUES DOS SANTOS"/>
    <d v="1972-10-22T00:00:00"/>
    <s v="Feminino"/>
    <s v="Sem Deficiência"/>
    <s v="Sem Informação"/>
    <s v="MARISA RODRIGUES DOS SANTOS"/>
    <x v="0"/>
    <s v="Parda"/>
  </r>
  <r>
    <n v="833503"/>
    <n v="8"/>
    <x v="95"/>
    <x v="95"/>
    <s v="CIEP THOMAS JEFFERSON"/>
    <s v="Municipal"/>
    <s v="Urbana"/>
    <n v="1600078"/>
    <n v="191"/>
    <x v="1"/>
    <s v="Regular"/>
    <s v="Noite"/>
    <n v="2023083400469"/>
    <m/>
    <s v="VANILDA DOS SANTOS"/>
    <d v="1972-04-21T00:00:00"/>
    <s v="Feminino"/>
    <s v="Sem Deficiência"/>
    <s v="Sem Informação"/>
    <s v="MARIA DOS SANTOS"/>
    <x v="0"/>
    <s v="Parda"/>
  </r>
  <r>
    <n v="209026"/>
    <n v="2"/>
    <x v="41"/>
    <x v="41"/>
    <s v="EM PROFESSOR LOURENÇO FILHO"/>
    <s v="Municipal"/>
    <s v="Urbana"/>
    <n v="1622826"/>
    <n v="191"/>
    <x v="1"/>
    <s v="Regular"/>
    <s v="Noite"/>
    <n v="2023016550284"/>
    <m/>
    <s v="RAIMUNDA ALVES LIMA"/>
    <d v="1966-04-16T00:00:00"/>
    <s v="Feminino"/>
    <s v="Sem Deficiência"/>
    <s v="Sem Informação"/>
    <s v="TERESA ALVES DE LIMA"/>
    <x v="2"/>
    <s v="Parda"/>
  </r>
  <r>
    <n v="107001"/>
    <n v="1"/>
    <x v="73"/>
    <x v="73"/>
    <s v="EM GONÇALVES DIAS"/>
    <s v="Municipal"/>
    <s v="Urbana"/>
    <n v="1606874"/>
    <n v="191"/>
    <x v="1"/>
    <s v="Regular"/>
    <s v="Noite"/>
    <n v="2023003300063"/>
    <m/>
    <s v="ANA MARIA DA SILVA GOMES"/>
    <d v="1964-08-31T00:00:00"/>
    <s v="Feminino"/>
    <s v="Sem Deficiência"/>
    <s v="Sem Informação"/>
    <s v="AMARINA FRANCISCA DE JESUS"/>
    <x v="2"/>
    <s v="Branca"/>
  </r>
  <r>
    <n v="716205"/>
    <n v="7"/>
    <x v="76"/>
    <x v="76"/>
    <s v="CIEP RUBENS PAIVA"/>
    <s v="Municipal"/>
    <s v="Urbana"/>
    <n v="1613254"/>
    <n v="191"/>
    <x v="1"/>
    <s v="Regular"/>
    <s v="Noite"/>
    <n v="2023066151651"/>
    <m/>
    <s v="RITA DE CÁSSIA FERREIRA DA SILVA"/>
    <d v="1972-06-29T00:00:00"/>
    <s v="Feminino"/>
    <s v="Sem Deficiência"/>
    <s v="Sem Informação"/>
    <s v="DULCIENE FERREIRA DA SILVA"/>
    <x v="0"/>
    <s v="Parda"/>
  </r>
  <r>
    <n v="102007"/>
    <n v="1"/>
    <x v="47"/>
    <x v="47"/>
    <s v="EM ORLANDO VILLAS BOAS"/>
    <s v="Municipal"/>
    <s v="Urbana"/>
    <n v="1600136"/>
    <n v="193"/>
    <x v="1"/>
    <s v="Regular"/>
    <s v="Noite"/>
    <n v="2023125400097"/>
    <m/>
    <s v="JÉSSICA CRISTINE DE FARIAS"/>
    <d v="1989-11-13T00:00:00"/>
    <s v="Feminino"/>
    <s v="Sem Deficiência"/>
    <s v="Sem Informação"/>
    <s v="CRISTIANE DE FARIAS"/>
    <x v="0"/>
    <s v="Preta"/>
  </r>
  <r>
    <n v="817207"/>
    <n v="8"/>
    <x v="28"/>
    <x v="28"/>
    <s v="CIEP VILA KENNEDY"/>
    <s v="Municipal"/>
    <s v="Urbana"/>
    <n v="1605863"/>
    <n v="191"/>
    <x v="1"/>
    <s v="Regular"/>
    <s v="Noite"/>
    <n v="2023082851629"/>
    <m/>
    <s v="ESTEFANE CRISTINA LOPES BARBOSA"/>
    <d v="2006-06-26T00:00:00"/>
    <s v="Feminino"/>
    <s v="Sem Deficiência"/>
    <s v="Sem Informação"/>
    <s v="PRISCILA LOPES BARBOSA"/>
    <x v="0"/>
    <s v="Pard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23151350328"/>
    <m/>
    <s v="ANA CARINA DOS SANTOS"/>
    <d v="1962-10-19T00:00:00"/>
    <s v="Feminino"/>
    <s v="Sem Deficiência"/>
    <s v="Sem Informação"/>
    <s v="VILMA BELARMINO DOS SANTOS"/>
    <x v="0"/>
    <s v="Não declarada"/>
  </r>
  <r>
    <n v="411202"/>
    <n v="4"/>
    <x v="84"/>
    <x v="84"/>
    <s v="CIEP GREGÓRIO BEZERRA"/>
    <s v="Municipal"/>
    <s v="Urbana"/>
    <n v="1608446"/>
    <n v="191"/>
    <x v="1"/>
    <s v="Regular"/>
    <s v="Noite"/>
    <n v="2023035850654"/>
    <m/>
    <s v="JUAN DE SOUZA BORBA"/>
    <d v="2006-06-26T00:00:00"/>
    <s v="Masculino"/>
    <s v="Sem Deficiência"/>
    <s v="Sem Informação"/>
    <s v="VIVIANE DE SOUZA BORBA"/>
    <x v="0"/>
    <s v="Parda"/>
  </r>
  <r>
    <n v="918041"/>
    <n v="9"/>
    <x v="59"/>
    <x v="59"/>
    <s v="EM ANTONIA VARGAS CUQUEJO"/>
    <s v="Municipal"/>
    <s v="Urbana"/>
    <n v="1610787"/>
    <n v="192"/>
    <x v="1"/>
    <s v="Regular"/>
    <s v="Noite"/>
    <n v="2023088150959"/>
    <m/>
    <s v="ANDRÉA CRISTINA TEIXEIRA VOGAS"/>
    <d v="1980-12-22T00:00:00"/>
    <s v="Feminino"/>
    <s v="Sem Deficiência"/>
    <s v="Sem Informação"/>
    <s v="DELVANITA TEIXEIRA VOGAS"/>
    <x v="0"/>
    <s v="Parda"/>
  </r>
  <r>
    <n v="1026008"/>
    <n v="10"/>
    <x v="43"/>
    <x v="43"/>
    <s v="EM ENGENHEIRO GASTÃO RANGEL"/>
    <s v="Municipal"/>
    <s v="Urbana"/>
    <n v="1613009"/>
    <n v="191"/>
    <x v="1"/>
    <s v="Regular"/>
    <s v="Noite"/>
    <n v="2023102450608"/>
    <m/>
    <s v="VERONICA PEDROSO"/>
    <d v="1974-04-24T00:00:00"/>
    <s v="Feminino"/>
    <s v="Sem Deficiência"/>
    <s v="Sem Informação"/>
    <s v="JORGINA PEDROSO"/>
    <x v="1"/>
    <s v="Preta"/>
  </r>
  <r>
    <n v="1202701"/>
    <n v="12"/>
    <x v="91"/>
    <x v="91"/>
    <s v="CREJA - CENTRO MUNICIPAL DE REFERÊNCIA DE EDUCAÇÃO DE JOVENS E ADULTOS"/>
    <s v="Municipal"/>
    <s v="Urbana"/>
    <n v="1614125"/>
    <n v="295"/>
    <x v="1"/>
    <s v="Regular"/>
    <s v="Noite"/>
    <n v="2023126300088"/>
    <m/>
    <s v="PEDRO PAULO NERY DOS PASSOS"/>
    <d v="1955-06-27T00:00:00"/>
    <s v="Masculino"/>
    <s v="Sem Deficiência"/>
    <s v="Sem Informação"/>
    <s v="EDEZIA NERY CONCEIÇÃO DOS PASSOS"/>
    <x v="1"/>
    <s v="Preta"/>
  </r>
  <r>
    <n v="817207"/>
    <n v="8"/>
    <x v="28"/>
    <x v="28"/>
    <s v="CIEP VILA KENNEDY"/>
    <s v="Municipal"/>
    <s v="Urbana"/>
    <n v="1605863"/>
    <n v="191"/>
    <x v="1"/>
    <s v="Regular"/>
    <s v="Noite"/>
    <n v="2023082800161"/>
    <m/>
    <s v="CELIO ANTONIO SILVESTRE  DOS SANTOS"/>
    <d v="1953-05-15T00:00:00"/>
    <s v="Masculino"/>
    <s v="Sem Deficiência"/>
    <s v="Sem Informação"/>
    <s v="MARIA SILVESTRE"/>
    <x v="0"/>
    <s v="Parda"/>
  </r>
  <r>
    <n v="622006"/>
    <n v="6"/>
    <x v="38"/>
    <x v="38"/>
    <s v="EM ANTENOR NASCENTES"/>
    <s v="Municipal"/>
    <s v="Urbana"/>
    <n v="1615255"/>
    <n v="191"/>
    <x v="1"/>
    <s v="Regular"/>
    <s v="Noite"/>
    <n v="2023051700114"/>
    <m/>
    <s v="PATRÍCIA MENDES RODRIGUES MOREIRA"/>
    <d v="1967-10-14T00:00:00"/>
    <s v="Feminino"/>
    <s v="Sem Deficiência"/>
    <s v="Sem Informação"/>
    <s v="MARINA ROSA MENDES"/>
    <x v="0"/>
    <s v="Parda"/>
  </r>
  <r>
    <n v="817064"/>
    <n v="8"/>
    <x v="7"/>
    <x v="7"/>
    <s v="EM MARIETA DA CUNHA DA SILVA"/>
    <s v="Municipal"/>
    <s v="Urbana"/>
    <n v="1610180"/>
    <n v="191"/>
    <x v="1"/>
    <s v="Regular"/>
    <s v="Noite"/>
    <n v="2023075800160"/>
    <m/>
    <s v="SANDRA MARIA MACHADO"/>
    <d v="1955-10-11T00:00:00"/>
    <s v="Feminino"/>
    <s v="Sem Deficiência"/>
    <s v="Sem Informação"/>
    <s v="Sem Informação"/>
    <x v="1"/>
    <s v="Parda"/>
  </r>
  <r>
    <n v="1202701"/>
    <n v="12"/>
    <x v="91"/>
    <x v="91"/>
    <s v="CREJA - CENTRO MUNICIPAL DE REFERÊNCIA DE EDUCAÇÃO DE JOVENS E ADULTOS"/>
    <s v="Municipal"/>
    <s v="Urbana"/>
    <n v="1614122"/>
    <n v="292"/>
    <x v="1"/>
    <s v="Regular"/>
    <s v="Manhã"/>
    <n v="2023126300754"/>
    <m/>
    <s v="MARIA DAS GRAÇAS DA CONCEIÇÃO"/>
    <d v="1956-02-23T00:00:00"/>
    <s v="Feminino"/>
    <s v="Sem Deficiência"/>
    <s v="Sem Informação"/>
    <s v="CELINA MARIA DA CONCEIÇÃO"/>
    <x v="1"/>
    <s v="Parda"/>
  </r>
  <r>
    <n v="312501"/>
    <n v="3"/>
    <x v="42"/>
    <x v="42"/>
    <s v="CIEP PATRICE LUMUMBA"/>
    <s v="Municipal"/>
    <s v="Urbana"/>
    <n v="1616860"/>
    <n v="191"/>
    <x v="1"/>
    <s v="Regular"/>
    <s v="Noite"/>
    <n v="2023020700155"/>
    <m/>
    <s v="ANTONIA MENDES DE SOUSA"/>
    <d v="1969-05-28T00:00:00"/>
    <s v="Masculino"/>
    <s v="Sem Deficiência"/>
    <s v="Sem Informação"/>
    <s v="Sem Informação"/>
    <x v="0"/>
    <s v="Parda"/>
  </r>
  <r>
    <n v="312501"/>
    <n v="3"/>
    <x v="42"/>
    <x v="42"/>
    <s v="CIEP PATRICE LUMUMBA"/>
    <s v="Municipal"/>
    <s v="Urbana"/>
    <n v="1616860"/>
    <n v="191"/>
    <x v="1"/>
    <s v="Regular"/>
    <s v="Noite"/>
    <n v="2023020700058"/>
    <m/>
    <s v="LUIZ JOSÉ DE MORAES SILVA"/>
    <d v="1977-01-04T00:00:00"/>
    <s v="Masculino"/>
    <s v="Sem Deficiência"/>
    <s v="Sem Informação"/>
    <s v="Sem Informação"/>
    <x v="0"/>
    <s v="Sem Informação"/>
  </r>
  <r>
    <n v="918041"/>
    <n v="9"/>
    <x v="59"/>
    <x v="59"/>
    <s v="EM ANTONIA VARGAS CUQUEJO"/>
    <s v="Municipal"/>
    <s v="Urbana"/>
    <n v="1610786"/>
    <n v="191"/>
    <x v="1"/>
    <s v="Regular"/>
    <s v="Noite"/>
    <n v="2023088100013"/>
    <m/>
    <s v="VALDEMIR GOMES"/>
    <d v="1968-10-28T00:00:00"/>
    <s v="Masculino"/>
    <s v="Sem Deficiência"/>
    <s v="Sem Informação"/>
    <s v="MARIA DA PENHA GOMES"/>
    <x v="0"/>
    <s v="Preta"/>
  </r>
  <r>
    <n v="107001"/>
    <n v="1"/>
    <x v="73"/>
    <x v="73"/>
    <s v="EM GONÇALVES DIAS"/>
    <s v="Municipal"/>
    <s v="Urbana"/>
    <n v="1606874"/>
    <n v="191"/>
    <x v="1"/>
    <s v="Regular"/>
    <s v="Noite"/>
    <n v="2023003300071"/>
    <m/>
    <s v="MARIA DO LIVRAMENTO NUNES BARBOSA"/>
    <d v="1982-07-17T00:00:00"/>
    <s v="Feminino"/>
    <s v="Sem Deficiência"/>
    <s v="Sem Informação"/>
    <s v="MARIA DA CONCEIÇÃO NUNES BARBOSA"/>
    <x v="2"/>
    <s v="Branca"/>
  </r>
  <r>
    <n v="312014"/>
    <n v="3"/>
    <x v="1"/>
    <x v="1"/>
    <s v="EM NEREU SAMPAIO"/>
    <s v="Municipal"/>
    <s v="Urbana"/>
    <n v="1616966"/>
    <n v="192"/>
    <x v="1"/>
    <s v="Regular"/>
    <s v="Noite"/>
    <n v="2023018400069"/>
    <m/>
    <s v="DIANA DA SILVA MOISES"/>
    <d v="1982-05-11T00:00:00"/>
    <s v="Feminino"/>
    <s v="Sem Deficiência"/>
    <s v="Sem Informação"/>
    <s v="MARIA DEUSA DA SILVA"/>
    <x v="0"/>
    <s v="Parda"/>
  </r>
  <r>
    <n v="410015"/>
    <n v="4"/>
    <x v="92"/>
    <x v="92"/>
    <s v="EM CLÓVIS BEVILÁQUA"/>
    <s v="Municipal"/>
    <s v="Urbana"/>
    <n v="1611007"/>
    <n v="191"/>
    <x v="1"/>
    <s v="Regular"/>
    <s v="Noite"/>
    <n v="2023065900285"/>
    <m/>
    <s v="MARIA JOSE DA SILVA"/>
    <d v="1968-03-19T00:00:00"/>
    <s v="Feminino"/>
    <s v="Sem Deficiência"/>
    <s v="Sem Informação"/>
    <s v="RAIMUNDA GOMES DA SILVA"/>
    <x v="1"/>
    <s v="Não declarada"/>
  </r>
  <r>
    <n v="918508"/>
    <n v="9"/>
    <x v="36"/>
    <x v="36"/>
    <s v="CIEP DR. ERNESTO (CHE) GUEVARA"/>
    <s v="Municipal"/>
    <s v="Urbana"/>
    <n v="1618334"/>
    <n v="191"/>
    <x v="1"/>
    <s v="Regular"/>
    <s v="Noite"/>
    <n v="2023093200241"/>
    <m/>
    <s v="ROSA MARIA CORRÊA"/>
    <d v="1960-01-06T00:00:00"/>
    <s v="Feminino"/>
    <s v="Sem Deficiência"/>
    <s v="Sem Informação"/>
    <s v="MARIA CORRÊA MARTINS"/>
    <x v="0"/>
    <s v="Parda"/>
  </r>
  <r>
    <n v="918508"/>
    <n v="9"/>
    <x v="36"/>
    <x v="36"/>
    <s v="CIEP DR. ERNESTO (CHE) GUEVARA"/>
    <s v="Municipal"/>
    <s v="Urbana"/>
    <n v="1618335"/>
    <n v="192"/>
    <x v="1"/>
    <s v="Regular"/>
    <s v="Noite"/>
    <n v="2023093200306"/>
    <m/>
    <s v="FRANCISCO SOBRAL DA SILVA"/>
    <d v="1971-04-01T00:00:00"/>
    <s v="Masculino"/>
    <s v="Sem Deficiência"/>
    <s v="Sem Informação"/>
    <s v="ANTONIA SOBRAL DA SILVA"/>
    <x v="0"/>
    <s v="Parda"/>
  </r>
  <r>
    <n v="312009"/>
    <n v="3"/>
    <x v="54"/>
    <x v="54"/>
    <s v="EM GEORGE SUMNER"/>
    <s v="Municipal"/>
    <s v="Urbana"/>
    <n v="1617223"/>
    <n v="191"/>
    <x v="1"/>
    <s v="Regular"/>
    <s v="Noite"/>
    <n v="2023017900114"/>
    <m/>
    <s v="SUZANA ISMENIA DOS SANTOS"/>
    <d v="1957-05-29T00:00:00"/>
    <s v="Feminino"/>
    <s v="Sem Deficiência"/>
    <s v="Sem Informação"/>
    <s v="MARIA JOSÉ DOS SANTOS"/>
    <x v="1"/>
    <s v="Preta"/>
  </r>
  <r>
    <n v="724010"/>
    <n v="7"/>
    <x v="113"/>
    <x v="113"/>
    <s v="EM FREDERICO TROTTA"/>
    <s v="Municipal"/>
    <s v="Urbana"/>
    <n v="1622484"/>
    <n v="191"/>
    <x v="1"/>
    <s v="Regular"/>
    <s v="Noite"/>
    <n v="2023067800318"/>
    <m/>
    <s v="ANDRESSA MIRELLE BARROS DE LIMA"/>
    <d v="2007-06-16T00:00:00"/>
    <s v="Feminino"/>
    <s v="Sem Deficiência"/>
    <s v="Sem Informação"/>
    <s v="MONICA BARROS DE LIMA"/>
    <x v="0"/>
    <s v="Branca"/>
  </r>
  <r>
    <n v="625018"/>
    <n v="6"/>
    <x v="55"/>
    <x v="55"/>
    <s v="EM COMANDANTE ARNALDO VARELLA"/>
    <s v="Municipal"/>
    <s v="Urbana"/>
    <n v="1602863"/>
    <n v="191"/>
    <x v="1"/>
    <s v="Regular"/>
    <s v="Noite"/>
    <n v="2023056100247"/>
    <m/>
    <s v="MARIA ISABEL DOS SANTOS FREIRE"/>
    <d v="1956-06-30T00:00:00"/>
    <s v="Feminino"/>
    <s v="Sem Deficiência"/>
    <s v="Sem Informação"/>
    <s v="IRENE FRANCISCA LIMA"/>
    <x v="0"/>
    <s v="Preta"/>
  </r>
  <r>
    <n v="918041"/>
    <n v="9"/>
    <x v="59"/>
    <x v="59"/>
    <s v="EM ANTONIA VARGAS CUQUEJO"/>
    <s v="Municipal"/>
    <s v="Urbana"/>
    <n v="1610787"/>
    <n v="192"/>
    <x v="1"/>
    <s v="Regular"/>
    <s v="Noite"/>
    <n v="2023088151106"/>
    <m/>
    <s v="CARLOS HENRIQUE DA SILVA"/>
    <d v="1980-03-27T00:00:00"/>
    <s v="Masculino"/>
    <s v="Sem Deficiência"/>
    <s v="Sem Informação"/>
    <s v="MARILZA DA SILVA"/>
    <x v="0"/>
    <s v="Parda"/>
  </r>
  <r>
    <n v="918041"/>
    <n v="9"/>
    <x v="59"/>
    <x v="59"/>
    <s v="EM ANTONIA VARGAS CUQUEJO"/>
    <s v="Municipal"/>
    <s v="Urbana"/>
    <n v="1610787"/>
    <n v="192"/>
    <x v="1"/>
    <s v="Regular"/>
    <s v="Noite"/>
    <n v="2023088100099"/>
    <m/>
    <s v="ADRIANA CRISTINA DA SILVA"/>
    <d v="1984-06-18T00:00:00"/>
    <s v="Feminino"/>
    <s v="Sem Deficiência"/>
    <s v="Sem Informação"/>
    <s v="MARIA BENEDITA DA SILVA"/>
    <x v="1"/>
    <s v="Parda"/>
  </r>
  <r>
    <n v="410012"/>
    <n v="4"/>
    <x v="27"/>
    <x v="27"/>
    <s v="EM CLOTILDE GUIMARÃES"/>
    <s v="Municipal"/>
    <s v="Urbana"/>
    <n v="1604420"/>
    <n v="292"/>
    <x v="1"/>
    <s v="Regular"/>
    <s v="Manhã"/>
    <n v="2023028500295"/>
    <m/>
    <s v="SIMONE GOMES"/>
    <d v="1974-12-04T00:00:00"/>
    <s v="Feminino"/>
    <s v="Sem Deficiência"/>
    <s v="Sem Informação"/>
    <s v="AURORA GOMES"/>
    <x v="2"/>
    <s v="Preta"/>
  </r>
  <r>
    <n v="1019211"/>
    <n v="10"/>
    <x v="98"/>
    <x v="98"/>
    <s v="CIEP MAJOR MANUEL GOMES ARCHER"/>
    <s v="Municipal"/>
    <s v="Urbana"/>
    <n v="1607926"/>
    <n v="191"/>
    <x v="1"/>
    <s v="Regular"/>
    <s v="Noite"/>
    <n v="2023100900304"/>
    <m/>
    <s v="ADEMAR DA SILVA"/>
    <d v="1952-05-16T00:00:00"/>
    <s v="Masculino"/>
    <s v="Sem Deficiência"/>
    <s v="Sem Informação"/>
    <s v="MARIA JOSÉ DA SILVA"/>
    <x v="0"/>
    <s v="Não declarad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23106200274"/>
    <m/>
    <s v="MARIA DO CARMO SANTOS"/>
    <d v="1967-05-31T00:00:00"/>
    <s v="Feminino"/>
    <s v="Sem Deficiência"/>
    <s v="Sem Informação"/>
    <s v="RITA MARIA MATOS"/>
    <x v="0"/>
    <s v="Sem Informação"/>
  </r>
  <r>
    <n v="625018"/>
    <n v="6"/>
    <x v="55"/>
    <x v="55"/>
    <s v="EM COMANDANTE ARNALDO VARELLA"/>
    <s v="Municipal"/>
    <s v="Urbana"/>
    <n v="1602865"/>
    <n v="192"/>
    <x v="1"/>
    <s v="Regular"/>
    <s v="Noite"/>
    <n v="2023056100492"/>
    <m/>
    <s v="VITÓRIA PASCOAL DA SILVA"/>
    <d v="1998-07-31T00:00:00"/>
    <s v="Feminino"/>
    <s v="Sem Deficiência"/>
    <s v="Sem Informação"/>
    <s v="JANICE PASCOAL DA SILVA"/>
    <x v="0"/>
    <s v="Parda"/>
  </r>
  <r>
    <n v="515030"/>
    <n v="5"/>
    <x v="90"/>
    <x v="90"/>
    <s v="EM IRINEU MARINHO"/>
    <s v="Municipal"/>
    <s v="Urbana"/>
    <n v="1601763"/>
    <n v="192"/>
    <x v="1"/>
    <s v="Regular"/>
    <s v="Noite"/>
    <n v="2023047500238"/>
    <m/>
    <s v="ALEX DOS SANTOS"/>
    <d v="1971-06-02T00:00:00"/>
    <s v="Masculino"/>
    <s v="Sem Deficiência"/>
    <s v="Sem Informação"/>
    <s v="EDIR MAMEDE DOS SANTOS"/>
    <x v="0"/>
    <s v="Preta"/>
  </r>
  <r>
    <n v="817034"/>
    <n v="8"/>
    <x v="111"/>
    <x v="111"/>
    <s v="EM JORGE JABOUR"/>
    <s v="Municipal"/>
    <s v="Urbana"/>
    <n v="1616154"/>
    <n v="191"/>
    <x v="1"/>
    <s v="Regular"/>
    <s v="Noite"/>
    <n v="2023072800096"/>
    <m/>
    <s v="SIMONE ABRANTES"/>
    <d v="1978-01-15T00:00:00"/>
    <s v="Feminino"/>
    <s v="Sem Deficiência"/>
    <s v="Sem Informação"/>
    <s v="ZILMAR ABRANTES"/>
    <x v="0"/>
    <s v="Branca"/>
  </r>
  <r>
    <n v="625018"/>
    <n v="6"/>
    <x v="55"/>
    <x v="55"/>
    <s v="EM COMANDANTE ARNALDO VARELLA"/>
    <s v="Municipal"/>
    <s v="Urbana"/>
    <n v="1602865"/>
    <n v="192"/>
    <x v="1"/>
    <s v="Regular"/>
    <s v="Noite"/>
    <n v="2023056100522"/>
    <m/>
    <s v="DILAMAR BIEBE PRUDENTE DE AGUIAR"/>
    <d v="1967-03-17T00:00:00"/>
    <s v="Feminino"/>
    <s v="Sem Deficiência"/>
    <s v="Sem Informação"/>
    <s v="MARIA BIEBE PRUDENTE"/>
    <x v="0"/>
    <s v="Parda"/>
  </r>
  <r>
    <n v="1026008"/>
    <n v="10"/>
    <x v="43"/>
    <x v="43"/>
    <s v="EM ENGENHEIRO GASTÃO RANGEL"/>
    <s v="Municipal"/>
    <s v="Urbana"/>
    <n v="1613010"/>
    <n v="192"/>
    <x v="1"/>
    <s v="Regular"/>
    <s v="Noite"/>
    <n v="2023102400341"/>
    <m/>
    <s v="MARIA DE LOURDES OLIVEIRA DE PAIVA"/>
    <d v="1967-09-12T00:00:00"/>
    <s v="Feminino"/>
    <s v="Sem Deficiência"/>
    <s v="Sem Informação"/>
    <s v="HILDA OLIVEIRA DOS SANTOS"/>
    <x v="0"/>
    <s v="Parda"/>
  </r>
  <r>
    <n v="1026008"/>
    <n v="10"/>
    <x v="43"/>
    <x v="43"/>
    <s v="EM ENGENHEIRO GASTÃO RANGEL"/>
    <s v="Municipal"/>
    <s v="Urbana"/>
    <n v="1613010"/>
    <n v="192"/>
    <x v="1"/>
    <s v="Regular"/>
    <s v="Noite"/>
    <n v="2023102400422"/>
    <m/>
    <s v="ANDREIA DE OLIVEIRA GOMES"/>
    <d v="1974-05-27T00:00:00"/>
    <s v="Feminino"/>
    <s v="Sem Deficiência"/>
    <s v="Sem Informação"/>
    <s v="HILDA DE OLIVEIRA"/>
    <x v="1"/>
    <s v="Parda"/>
  </r>
  <r>
    <n v="1026008"/>
    <n v="10"/>
    <x v="43"/>
    <x v="43"/>
    <s v="EM ENGENHEIRO GASTÃO RANGEL"/>
    <s v="Municipal"/>
    <s v="Urbana"/>
    <n v="1613010"/>
    <n v="192"/>
    <x v="1"/>
    <s v="Regular"/>
    <s v="Noite"/>
    <n v="2023102400376"/>
    <m/>
    <s v="MARIA DHEICIANE SOARES"/>
    <d v="1983-12-07T00:00:00"/>
    <s v="Feminino"/>
    <s v="Sem Deficiência"/>
    <s v="Sem Informação"/>
    <s v="MARIA DAS GRAÇAS SOARES"/>
    <x v="0"/>
    <s v="Parda"/>
  </r>
  <r>
    <n v="515001"/>
    <n v="5"/>
    <x v="68"/>
    <x v="68"/>
    <s v="EM PARÁ"/>
    <s v="Municipal"/>
    <s v="Urbana"/>
    <n v="1607311"/>
    <n v="191"/>
    <x v="1"/>
    <s v="Regular"/>
    <s v="Noite"/>
    <n v="2023044600355"/>
    <m/>
    <s v="ANTONIO PEREIRA DAS NEVES"/>
    <d v="1954-06-05T00:00:00"/>
    <s v="Masculino"/>
    <s v="Sem Deficiência"/>
    <s v="Sem Informação"/>
    <s v="JÚLIA RODRIGUES DE LIMA"/>
    <x v="0"/>
    <s v="Parda"/>
  </r>
  <r>
    <n v="625005"/>
    <n v="6"/>
    <x v="57"/>
    <x v="57"/>
    <s v="EM CHARLES ANDERSON WEAVER"/>
    <s v="Municipal"/>
    <s v="Urbana"/>
    <n v="1605115"/>
    <n v="191"/>
    <x v="1"/>
    <s v="Regular"/>
    <s v="Noite"/>
    <n v="2023054800080"/>
    <m/>
    <s v="BEATRIZ DE MENDONÇA RAMOS"/>
    <d v="2003-03-24T00:00:00"/>
    <s v="Feminino"/>
    <s v="Sem Deficiência"/>
    <s v="Sem Informação"/>
    <s v="BIANCA DE MENDONÇA RAMOS"/>
    <x v="0"/>
    <s v="Não declara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23065900897"/>
    <m/>
    <s v="MACIEL DOS SANTOS RODRIGUES"/>
    <d v="1983-11-22T00:00:00"/>
    <s v="Masculino"/>
    <s v="Sem Deficiência"/>
    <s v="Sem Informação"/>
    <s v="ANA DO CARMO RODRIGUES"/>
    <x v="1"/>
    <s v="Parda"/>
  </r>
  <r>
    <n v="1120012"/>
    <n v="11"/>
    <x v="93"/>
    <x v="93"/>
    <s v="EM BRIGADEIRO EDUARDO GOMES"/>
    <s v="Municipal"/>
    <s v="Urbana"/>
    <n v="1617239"/>
    <n v="191"/>
    <x v="1"/>
    <s v="Regular"/>
    <s v="Tarde"/>
    <n v="2023037200088"/>
    <m/>
    <s v="ERMENEGILDA RODRIGUES DA SILVA"/>
    <d v="1966-08-06T00:00:00"/>
    <s v="Feminino"/>
    <s v="Sem Deficiência"/>
    <s v="Sem Informação"/>
    <s v="MARIA RODRIGUES DA SILVA "/>
    <x v="0"/>
    <s v="Parda"/>
  </r>
  <r>
    <n v="515052"/>
    <n v="5"/>
    <x v="81"/>
    <x v="81"/>
    <s v="EM AZEVEDO JUNIOR"/>
    <s v="Municipal"/>
    <s v="Urbana"/>
    <n v="1614950"/>
    <n v="191"/>
    <x v="1"/>
    <s v="Regular"/>
    <s v="Noite"/>
    <n v="2023049700137"/>
    <m/>
    <s v="ROGÉRIO JOSÉ DE LIMA "/>
    <d v="1968-05-21T00:00:00"/>
    <s v="Masculino"/>
    <s v="Sem Deficiência"/>
    <s v="Sem Informação"/>
    <s v="NEUZA JOSÉ DE LIMA"/>
    <x v="0"/>
    <s v="Preta"/>
  </r>
  <r>
    <n v="1019031"/>
    <n v="10"/>
    <x v="20"/>
    <x v="20"/>
    <s v="EM MARECHAL PEDRO CAVALCANTI"/>
    <s v="Municipal"/>
    <s v="Urbana"/>
    <n v="1609534"/>
    <n v="191"/>
    <x v="1"/>
    <s v="Regular"/>
    <s v="Noite"/>
    <n v="2023097100128"/>
    <m/>
    <s v="ILDA DE OLIVEIRA BENTO"/>
    <d v="1970-10-23T00:00:00"/>
    <s v="Feminino"/>
    <s v="Sem Deficiência"/>
    <s v="Sem Informação"/>
    <s v="FLORIANITA DE OLIVEIRA"/>
    <x v="2"/>
    <s v="Par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23152300413"/>
    <m/>
    <s v="FABIANO CANDIDO DA SILVA"/>
    <d v="1977-10-01T00:00:00"/>
    <s v="Masculino"/>
    <s v="Sem Deficiência"/>
    <s v="Sem Informação"/>
    <s v="COSME CANDIDO DA SILVA"/>
    <x v="1"/>
    <s v="Parda"/>
  </r>
  <r>
    <n v="716049"/>
    <n v="7"/>
    <x v="62"/>
    <x v="62"/>
    <s v="EM RENATO LEITE"/>
    <s v="Municipal"/>
    <s v="Urbana"/>
    <n v="1623877"/>
    <n v="192"/>
    <x v="1"/>
    <s v="Regular"/>
    <s v="Noite"/>
    <n v="2023063700262"/>
    <m/>
    <s v="DOMINGOS DOS REIS BATISTA"/>
    <d v="1956-01-22T00:00:00"/>
    <s v="Masculino"/>
    <s v="Sem Deficiência"/>
    <s v="Sem Informação"/>
    <s v="ANTONIA DOS REIS BATISTA"/>
    <x v="1"/>
    <s v="Não declarada"/>
  </r>
  <r>
    <n v="209026"/>
    <n v="2"/>
    <x v="41"/>
    <x v="41"/>
    <s v="EM PROFESSOR LOURENÇO FILHO"/>
    <s v="Municipal"/>
    <s v="Urbana"/>
    <n v="1622826"/>
    <n v="191"/>
    <x v="1"/>
    <s v="Regular"/>
    <s v="Noite"/>
    <n v="2023016500171"/>
    <m/>
    <s v="FABIANA LEANDRO DE SOUZA"/>
    <d v="1981-04-24T00:00:00"/>
    <s v="Feminino"/>
    <s v="Sem Deficiência"/>
    <s v="Sem Informação"/>
    <s v="ANTONIA LEANDRO DE SOUZA"/>
    <x v="0"/>
    <s v="Sem Informação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23054800101"/>
    <m/>
    <s v="TANIA CRISTINA ROSA RIBEIRO"/>
    <d v="1984-04-25T00:00:00"/>
    <s v="Feminino"/>
    <s v="Sem Deficiência"/>
    <s v="Sem Informação"/>
    <s v="WANIA ROSA RIBEIRO"/>
    <x v="2"/>
    <s v="Branca"/>
  </r>
  <r>
    <n v="102005"/>
    <n v="1"/>
    <x v="109"/>
    <x v="109"/>
    <s v="EM CALOUSTE GULBENKIAN"/>
    <s v="Municipal"/>
    <s v="Urbana"/>
    <n v="1610636"/>
    <n v="192"/>
    <x v="1"/>
    <s v="Regular"/>
    <s v="Noite"/>
    <n v="2023001600256"/>
    <m/>
    <s v="RYAN RAFAEL DIAS DE OLIVEIRA"/>
    <d v="2006-09-12T00:00:00"/>
    <s v="Masculino"/>
    <s v="Sem Deficiência"/>
    <s v="Sem Informação"/>
    <s v="VANESSA DIAS DE OLIVEIRA ANJOS"/>
    <x v="0"/>
    <s v="Parda"/>
  </r>
  <r>
    <n v="102007"/>
    <n v="1"/>
    <x v="47"/>
    <x v="47"/>
    <s v="EM ORLANDO VILLAS BOAS"/>
    <s v="Municipal"/>
    <s v="Urbana"/>
    <n v="1600136"/>
    <n v="193"/>
    <x v="1"/>
    <s v="Regular"/>
    <s v="Noite"/>
    <n v="2023125400216"/>
    <m/>
    <s v="FATIMA DE OLIVEIRA"/>
    <d v="1972-02-09T00:00:00"/>
    <s v="Feminino"/>
    <s v="Sem Deficiência"/>
    <s v="Sem Informação"/>
    <s v="MARIA DE FATIMA DE OLIVEIRA"/>
    <x v="1"/>
    <s v="Preta"/>
  </r>
  <r>
    <n v="817064"/>
    <n v="8"/>
    <x v="7"/>
    <x v="7"/>
    <s v="EM MARIETA DA CUNHA DA SILVA"/>
    <s v="Municipal"/>
    <s v="Urbana"/>
    <n v="1610180"/>
    <n v="191"/>
    <x v="1"/>
    <s v="Regular"/>
    <s v="Noite"/>
    <n v="2023075800259"/>
    <m/>
    <s v="MICHELLE COELHO DA ROCHA"/>
    <d v="1989-02-16T00:00:00"/>
    <s v="Feminino"/>
    <s v="Sem Deficiência"/>
    <s v="Sem Informação"/>
    <s v="SIDNEIA COELHO DA ROCHA"/>
    <x v="0"/>
    <s v="Parda"/>
  </r>
  <r>
    <n v="833201"/>
    <n v="8"/>
    <x v="112"/>
    <x v="112"/>
    <s v="CIEP FREI VELOSO"/>
    <s v="Municipal"/>
    <s v="Urbana"/>
    <n v="1622664"/>
    <n v="191"/>
    <x v="1"/>
    <s v="Regular"/>
    <s v="Noite"/>
    <n v="2023083700446"/>
    <m/>
    <s v="EVALDO GONZAGA DA ROCHA"/>
    <d v="1973-09-29T00:00:00"/>
    <s v="Masculino"/>
    <s v="Sem Deficiência"/>
    <s v="Sem Informação"/>
    <s v="EVERALDO GONZAGA DA ROCHA"/>
    <x v="0"/>
    <s v="Parda"/>
  </r>
  <r>
    <n v="817064"/>
    <n v="8"/>
    <x v="7"/>
    <x v="7"/>
    <s v="EM MARIETA DA CUNHA DA SILVA"/>
    <s v="Municipal"/>
    <s v="Urbana"/>
    <n v="1610180"/>
    <n v="191"/>
    <x v="1"/>
    <s v="Regular"/>
    <s v="Noite"/>
    <n v="2023075800241"/>
    <m/>
    <s v="LUIZ CLAUDIO MACHADO"/>
    <d v="1959-09-13T00:00:00"/>
    <s v="Masculino"/>
    <s v="Sem Deficiência"/>
    <s v="Sem Informação"/>
    <s v="Sem Informação"/>
    <x v="1"/>
    <s v="Parda"/>
  </r>
  <r>
    <n v="431018"/>
    <n v="4"/>
    <x v="85"/>
    <x v="85"/>
    <s v="EM REPÚBLICA DO LÍBANO"/>
    <s v="Municipal"/>
    <s v="Urbana"/>
    <n v="1619088"/>
    <n v="191"/>
    <x v="1"/>
    <s v="Regular"/>
    <s v="Noite"/>
    <n v="2023034600310"/>
    <m/>
    <s v="SUELI RODRIGUES SOUSA"/>
    <d v="1960-09-27T00:00:00"/>
    <s v="Feminino"/>
    <s v="Sem Deficiência"/>
    <s v="Sem Informação"/>
    <s v="Sem Informação"/>
    <x v="1"/>
    <s v="Não declara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23152300405"/>
    <m/>
    <s v="CARLOS DANIEL PEREIRA DIAS"/>
    <d v="2000-02-13T00:00:00"/>
    <s v="Masculino"/>
    <s v="Sem Deficiência"/>
    <s v="Sem Informação"/>
    <s v="MARIA DIAS PEREIRA"/>
    <x v="0"/>
    <s v="Par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23152300626"/>
    <m/>
    <s v="ANTONIO EVANDRO FERREIRA LEITÃO"/>
    <d v="1965-06-25T00:00:00"/>
    <s v="Masculino"/>
    <s v="Sem Deficiência"/>
    <s v="Sem Informação"/>
    <s v="RAIMUNDA FERREIRA LEITÃO BARBOSA"/>
    <x v="1"/>
    <s v="Sem Informação"/>
  </r>
  <r>
    <n v="515001"/>
    <n v="5"/>
    <x v="68"/>
    <x v="68"/>
    <s v="EM PARÁ"/>
    <s v="Municipal"/>
    <s v="Urbana"/>
    <n v="1607312"/>
    <n v="192"/>
    <x v="1"/>
    <s v="Regular"/>
    <s v="Noite"/>
    <n v="2023044600380"/>
    <m/>
    <s v="ERICA DOS SANTOS SOARES"/>
    <d v="1983-01-06T00:00:00"/>
    <s v="Feminino"/>
    <s v="Sem Deficiência"/>
    <s v="Sem Informação"/>
    <s v="OBEDE DOS SANTOS"/>
    <x v="1"/>
    <s v="Parda"/>
  </r>
  <r>
    <n v="625018"/>
    <n v="6"/>
    <x v="55"/>
    <x v="55"/>
    <s v="EM COMANDANTE ARNALDO VARELLA"/>
    <s v="Municipal"/>
    <s v="Urbana"/>
    <n v="1602865"/>
    <n v="192"/>
    <x v="1"/>
    <s v="Regular"/>
    <s v="Noite"/>
    <n v="2023056100786"/>
    <m/>
    <s v="ISMAEL PEREIRA DA SILVA"/>
    <d v="1972-10-28T00:00:00"/>
    <s v="Masculino"/>
    <s v="Sem Deficiência"/>
    <s v="Sem Informação"/>
    <s v="JORGINA DA SILVA COSTA"/>
    <x v="2"/>
    <s v="Parda"/>
  </r>
  <r>
    <n v="1019210"/>
    <n v="10"/>
    <x v="45"/>
    <x v="45"/>
    <s v="CIEP ALBERTO PASQUALINE"/>
    <s v="Municipal"/>
    <s v="Urbana"/>
    <n v="1600000"/>
    <n v="191"/>
    <x v="1"/>
    <s v="Regular"/>
    <s v="Noite"/>
    <n v="2023100800369"/>
    <m/>
    <s v="FRANCIRENE SEVERINO DA SILVA"/>
    <d v="1979-04-04T00:00:00"/>
    <s v="Feminino"/>
    <s v="Sem Deficiência"/>
    <s v="Sem Informação"/>
    <s v="MARIA PEDRO DA SILVA"/>
    <x v="1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23098700218"/>
    <m/>
    <s v="MARIA LUCIA DE SOUZA BELO DOS SANTOS"/>
    <d v="1965-08-03T00:00:00"/>
    <s v="Feminino"/>
    <s v="Sem Deficiência"/>
    <s v="Sem Informação"/>
    <s v="MARIA REGINA DE SOUZA"/>
    <x v="2"/>
    <s v="Preta"/>
  </r>
  <r>
    <n v="1019047"/>
    <n v="10"/>
    <x v="50"/>
    <x v="50"/>
    <s v="EM JOAQUIM DA SILVA GOMES"/>
    <s v="Municipal"/>
    <s v="Urbana"/>
    <n v="1598928"/>
    <n v="191"/>
    <x v="1"/>
    <s v="Regular"/>
    <s v="Noite"/>
    <n v="2023098700412"/>
    <m/>
    <s v="ROSENAIDE MAGALHÃES SOARES"/>
    <d v="1957-05-15T00:00:00"/>
    <s v="Feminino"/>
    <s v="Sem Deficiência"/>
    <s v="Sem Informação"/>
    <s v="NELCI NUNES MAGALHÃES"/>
    <x v="2"/>
    <s v="Parda"/>
  </r>
  <r>
    <n v="208501"/>
    <n v="2"/>
    <x v="78"/>
    <x v="78"/>
    <s v="CIEP SAMUEL WAINER"/>
    <s v="Municipal"/>
    <s v="Urbana"/>
    <n v="1609308"/>
    <n v="191"/>
    <x v="1"/>
    <s v="Regular"/>
    <s v="Noite"/>
    <n v="2023013600205"/>
    <m/>
    <s v="CLEONICE ALVES DA SILVA"/>
    <d v="1971-03-12T00:00:00"/>
    <s v="Feminino"/>
    <s v="Sem Deficiência"/>
    <s v="Sem Informação"/>
    <s v="MARIA ADELAIDE DA SILVA"/>
    <x v="0"/>
    <s v="Não declarada"/>
  </r>
  <r>
    <n v="1019210"/>
    <n v="10"/>
    <x v="45"/>
    <x v="45"/>
    <s v="CIEP ALBERTO PASQUALINE"/>
    <s v="Municipal"/>
    <s v="Urbana"/>
    <n v="1600000"/>
    <n v="191"/>
    <x v="1"/>
    <s v="Regular"/>
    <s v="Noite"/>
    <n v="2023100800440"/>
    <m/>
    <s v="CLAUDIA FRANCISCA DE OLIVEIRA"/>
    <d v="1966-10-18T00:00:00"/>
    <s v="Feminino"/>
    <s v="Sem Deficiência"/>
    <s v="Sem Informação"/>
    <s v="VALDINEIA FRANCISCA DE OLIVEIRA"/>
    <x v="1"/>
    <s v="Preta"/>
  </r>
  <r>
    <n v="1019047"/>
    <n v="10"/>
    <x v="50"/>
    <x v="50"/>
    <s v="EM JOAQUIM DA SILVA GOMES"/>
    <s v="Municipal"/>
    <s v="Urbana"/>
    <n v="1598929"/>
    <n v="192"/>
    <x v="1"/>
    <s v="Regular"/>
    <s v="Noite"/>
    <n v="2023098700358"/>
    <m/>
    <s v="THAIS RITA DE SOUZA"/>
    <d v="1999-10-22T00:00:00"/>
    <s v="Feminino"/>
    <s v="Sem Deficiência"/>
    <s v="Sem Informação"/>
    <s v="CLEUSILENE RITA DE SOUZA"/>
    <x v="2"/>
    <s v="Parda"/>
  </r>
  <r>
    <n v="625205"/>
    <n v="6"/>
    <x v="97"/>
    <x v="97"/>
    <s v="CIEP ANTONIO CANDEIA FILHO"/>
    <s v="Municipal"/>
    <s v="Urbana"/>
    <n v="1613205"/>
    <n v="191"/>
    <x v="1"/>
    <s v="Regular"/>
    <s v="Noite"/>
    <n v="2023058200265"/>
    <m/>
    <s v="JOZIANE SILVA DOS SANTOS"/>
    <d v="1978-03-28T00:00:00"/>
    <s v="Feminino"/>
    <s v="Sem Deficiência"/>
    <s v="Sem Informação"/>
    <s v="Sem Informação"/>
    <x v="0"/>
    <s v="Branca"/>
  </r>
  <r>
    <n v="313051"/>
    <n v="3"/>
    <x v="60"/>
    <x v="60"/>
    <s v="EM ALAGOAS"/>
    <s v="Municipal"/>
    <s v="Urbana"/>
    <n v="1618849"/>
    <n v="191"/>
    <x v="1"/>
    <s v="Regular"/>
    <s v="Noite"/>
    <n v="2023026500646"/>
    <m/>
    <s v="CINTIA MARIA DA SILVA"/>
    <d v="1986-04-01T00:00:00"/>
    <s v="Feminino"/>
    <s v="Sem Deficiência"/>
    <s v="Sem Informação"/>
    <s v="VERA LUCIA DA SILVA"/>
    <x v="1"/>
    <s v="Não declarada"/>
  </r>
  <r>
    <n v="101501"/>
    <n v="1"/>
    <x v="46"/>
    <x v="46"/>
    <s v="CIEP HENFIL"/>
    <s v="Municipal"/>
    <s v="Urbana"/>
    <n v="1613100"/>
    <n v="191"/>
    <x v="1"/>
    <s v="Regular"/>
    <s v="Noite"/>
    <n v="2023001100369"/>
    <m/>
    <s v="MARIA MONTEIRO GOMES"/>
    <d v="1956-06-16T00:00:00"/>
    <s v="Feminino"/>
    <s v="Sem Deficiência"/>
    <s v="Sem Informação"/>
    <s v="SEVERINA MARIA DA CONCEIÇÃO"/>
    <x v="0"/>
    <s v="Branca"/>
  </r>
  <r>
    <n v="312501"/>
    <n v="3"/>
    <x v="42"/>
    <x v="42"/>
    <s v="CIEP PATRICE LUMUMBA"/>
    <s v="Municipal"/>
    <s v="Urbana"/>
    <n v="1616860"/>
    <n v="191"/>
    <x v="1"/>
    <s v="Regular"/>
    <s v="Noite"/>
    <n v="2023020700287"/>
    <m/>
    <s v="ANDRÉA DA SILVA SOUSA ALVES"/>
    <d v="1978-04-18T00:00:00"/>
    <s v="Feminino"/>
    <s v="Sem Deficiência"/>
    <s v="Sem Informação"/>
    <s v="Sem Informação"/>
    <x v="0"/>
    <s v="Parda"/>
  </r>
  <r>
    <n v="410007"/>
    <n v="4"/>
    <x v="15"/>
    <x v="15"/>
    <s v="EM PADRE MANUEL DA NÓBREGA"/>
    <s v="Municipal"/>
    <s v="Urbana"/>
    <n v="1609697"/>
    <n v="191"/>
    <x v="1"/>
    <s v="Regular"/>
    <s v="Noite"/>
    <n v="2023028000233"/>
    <m/>
    <s v="ANA CRISTINA BATISTA"/>
    <d v="1964-06-26T00:00:00"/>
    <s v="Feminino"/>
    <s v="Sem Deficiência"/>
    <s v="Sem Informação"/>
    <s v="MARIA JOSÉ BATISTA"/>
    <x v="1"/>
    <s v="Preta"/>
  </r>
  <r>
    <n v="102005"/>
    <n v="1"/>
    <x v="109"/>
    <x v="109"/>
    <s v="EM CALOUSTE GULBENKIAN"/>
    <s v="Municipal"/>
    <s v="Urbana"/>
    <n v="1610636"/>
    <n v="192"/>
    <x v="1"/>
    <s v="Regular"/>
    <s v="Noite"/>
    <n v="2023001600442"/>
    <m/>
    <s v="LUIZ ANTONIO DA SILVA FILHO"/>
    <d v="1957-03-22T00:00:00"/>
    <s v="Masculino"/>
    <s v="Sem Deficiência"/>
    <s v="Sem Informação"/>
    <s v="Sem Informação"/>
    <x v="1"/>
    <s v="Preta"/>
  </r>
  <r>
    <n v="515001"/>
    <n v="5"/>
    <x v="68"/>
    <x v="68"/>
    <s v="EM PARÁ"/>
    <s v="Municipal"/>
    <s v="Urbana"/>
    <n v="1607312"/>
    <n v="192"/>
    <x v="1"/>
    <s v="Regular"/>
    <s v="Noite"/>
    <n v="2023044600223"/>
    <m/>
    <s v="MARTA DOS SANTOS"/>
    <d v="1966-08-18T00:00:00"/>
    <s v="Feminino"/>
    <s v="Sem Deficiência"/>
    <s v="Sem Informação"/>
    <s v="BERENICE VITORIANA DOS SANTOS"/>
    <x v="0"/>
    <s v="Não declarada"/>
  </r>
  <r>
    <n v="515001"/>
    <n v="5"/>
    <x v="68"/>
    <x v="68"/>
    <s v="EM PARÁ"/>
    <s v="Municipal"/>
    <s v="Urbana"/>
    <n v="1607312"/>
    <n v="192"/>
    <x v="1"/>
    <s v="Regular"/>
    <s v="Noite"/>
    <n v="2023044600428"/>
    <m/>
    <s v="FABIANO VIDAL"/>
    <d v="1980-02-12T00:00:00"/>
    <s v="Masculino"/>
    <s v="Sem Deficiência"/>
    <s v="Sem Informação"/>
    <s v="MARIA DE FATIMA VIDAL"/>
    <x v="1"/>
    <s v="Parda"/>
  </r>
  <r>
    <n v="430701"/>
    <n v="4"/>
    <x v="19"/>
    <x v="19"/>
    <s v="CENTRO DE EDUCAÇÃO DE JOVENS E ADULTOS CEJA - MARÉ"/>
    <s v="Municipal"/>
    <s v="Urbana"/>
    <n v="1616771"/>
    <n v="294"/>
    <x v="1"/>
    <s v="Regular"/>
    <s v="Tarde"/>
    <n v="2023143600400"/>
    <m/>
    <s v="MARIA APARECIDA DA SILVA"/>
    <d v="1971-09-20T00:00:00"/>
    <s v="Feminino"/>
    <s v="Sem Deficiência"/>
    <s v="Sem Informação"/>
    <s v="MARIA DAS DÔRES DA SILVA"/>
    <x v="1"/>
    <s v="Parda"/>
  </r>
  <r>
    <n v="1202701"/>
    <n v="12"/>
    <x v="91"/>
    <x v="91"/>
    <s v="CREJA - CENTRO MUNICIPAL DE REFERÊNCIA DE EDUCAÇÃO DE JOVENS E ADULTOS"/>
    <s v="Municipal"/>
    <s v="Urbana"/>
    <n v="1614122"/>
    <n v="292"/>
    <x v="1"/>
    <s v="Regular"/>
    <s v="Manhã"/>
    <n v="2023126301581"/>
    <m/>
    <s v="MARIA HELENA DAS NEVES"/>
    <d v="1952-08-22T00:00:00"/>
    <s v="Feminino"/>
    <s v="Sem Deficiência"/>
    <s v="Sem Informação"/>
    <s v="IRACEMA MARIA SILVANA"/>
    <x v="1"/>
    <s v="Preta"/>
  </r>
  <r>
    <n v="227004"/>
    <n v="2"/>
    <x v="77"/>
    <x v="77"/>
    <s v="EM RINALDO DE LAMARE"/>
    <s v="Municipal"/>
    <s v="Urbana"/>
    <n v="1599199"/>
    <n v="191"/>
    <x v="1"/>
    <s v="Regular"/>
    <s v="Manhã"/>
    <n v="2023126402808"/>
    <m/>
    <s v="ANTONIO CARLOS AZEVEDO "/>
    <d v="1984-08-01T00:00:00"/>
    <s v="Feminino"/>
    <s v="Sem Deficiência"/>
    <s v="Sem Informação"/>
    <s v="MARIA DA LAPA AZEVEDO"/>
    <x v="1"/>
    <s v="Branca"/>
  </r>
  <r>
    <n v="227004"/>
    <n v="2"/>
    <x v="77"/>
    <x v="77"/>
    <s v="EM RINALDO DE LAMARE"/>
    <s v="Municipal"/>
    <s v="Urbana"/>
    <n v="1599199"/>
    <n v="191"/>
    <x v="1"/>
    <s v="Regular"/>
    <s v="Manhã"/>
    <n v="2023126403103"/>
    <m/>
    <s v="JACQUELINE MIRANDA "/>
    <d v="1974-02-23T00:00:00"/>
    <s v="Feminino"/>
    <s v="Sem Deficiência"/>
    <s v="Sem Informação"/>
    <s v="MARLI MIRANDA"/>
    <x v="2"/>
    <s v="Preta"/>
  </r>
  <r>
    <n v="312014"/>
    <n v="3"/>
    <x v="1"/>
    <x v="1"/>
    <s v="EM NEREU SAMPAIO"/>
    <s v="Municipal"/>
    <s v="Urbana"/>
    <n v="1616965"/>
    <n v="191"/>
    <x v="1"/>
    <s v="Regular"/>
    <s v="Noite"/>
    <n v="2023018400204"/>
    <m/>
    <s v="ITAMAR GERALDO DA SILVA"/>
    <d v="1972-01-23T00:00:00"/>
    <s v="Masculino"/>
    <s v="Sem Deficiência"/>
    <s v="Sem Informação"/>
    <s v="NEUZA APARECIDA DA SILVA"/>
    <x v="0"/>
    <s v="Parda"/>
  </r>
  <r>
    <n v="515052"/>
    <n v="5"/>
    <x v="81"/>
    <x v="81"/>
    <s v="EM AZEVEDO JUNIOR"/>
    <s v="Municipal"/>
    <s v="Urbana"/>
    <n v="1614950"/>
    <n v="191"/>
    <x v="1"/>
    <s v="Regular"/>
    <s v="Noite"/>
    <n v="2023049700307"/>
    <m/>
    <s v="VERÔNICA PEREIRA PAULINO "/>
    <d v="1978-06-24T00:00:00"/>
    <s v="Feminino"/>
    <s v="Sem Deficiência"/>
    <s v="Sem Informação"/>
    <s v="ARACILDA PEREIRA PAULINO"/>
    <x v="0"/>
    <s v="Preta"/>
  </r>
  <r>
    <n v="515052"/>
    <n v="5"/>
    <x v="81"/>
    <x v="81"/>
    <s v="EM AZEVEDO JUNIOR"/>
    <s v="Municipal"/>
    <s v="Urbana"/>
    <n v="1614950"/>
    <n v="191"/>
    <x v="1"/>
    <s v="Regular"/>
    <s v="Noite"/>
    <n v="2023049700391"/>
    <m/>
    <s v="PATRÍCIA BENEDITO DOS SANTOS"/>
    <d v="1980-04-06T00:00:00"/>
    <s v="Feminino"/>
    <s v="Sem Deficiência"/>
    <s v="Sem Informação"/>
    <s v="LINDALVA BENEDITO DOS SANTOS"/>
    <x v="1"/>
    <s v="Preta"/>
  </r>
  <r>
    <n v="227004"/>
    <n v="2"/>
    <x v="77"/>
    <x v="77"/>
    <s v="EM RINALDO DE LAMARE"/>
    <s v="Municipal"/>
    <s v="Urbana"/>
    <n v="1599200"/>
    <n v="192"/>
    <x v="1"/>
    <s v="Regular"/>
    <s v="Noite"/>
    <n v="2023126402484"/>
    <m/>
    <s v="ANGELA BASILIO "/>
    <d v="1969-09-11T00:00:00"/>
    <s v="Feminino"/>
    <s v="Sem Deficiência"/>
    <s v="Sem Informação"/>
    <s v="MARIA HELENA BASILIO "/>
    <x v="1"/>
    <s v="Preta"/>
  </r>
  <r>
    <n v="1120502"/>
    <n v="11"/>
    <x v="3"/>
    <x v="3"/>
    <s v="CIEP JOÃO MANGABEIRA"/>
    <s v="Municipal"/>
    <s v="Urbana"/>
    <n v="1604968"/>
    <n v="191"/>
    <x v="1"/>
    <s v="Regular"/>
    <s v="Noite"/>
    <n v="2023039300284"/>
    <m/>
    <s v="OLGA LOPES DA SILVA "/>
    <d v="1981-11-29T00:00:00"/>
    <s v="Feminino"/>
    <s v="Sem Deficiência"/>
    <s v="Sem Informação"/>
    <s v="MARILZA LOPES CUTRIM "/>
    <x v="1"/>
    <s v="Branc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23082400325"/>
    <m/>
    <s v="ANALU AVELAR MARINHO SANTOS"/>
    <d v="1983-08-23T00:00:00"/>
    <s v="Feminino"/>
    <s v="Sem Deficiência"/>
    <s v="Sem Informação"/>
    <s v="USENILDE MARINHO DOS SANTOS"/>
    <x v="1"/>
    <s v="Parda"/>
  </r>
  <r>
    <n v="1019210"/>
    <n v="10"/>
    <x v="45"/>
    <x v="45"/>
    <s v="CIEP ALBERTO PASQUALINE"/>
    <s v="Municipal"/>
    <s v="Urbana"/>
    <n v="1600000"/>
    <n v="191"/>
    <x v="1"/>
    <s v="Regular"/>
    <s v="Noite"/>
    <n v="2023100800521"/>
    <m/>
    <s v="ALEXANDRO GONÇALVES DA SILVA"/>
    <d v="1980-04-07T00:00:00"/>
    <s v="Masculino"/>
    <s v="Sem Deficiência"/>
    <s v="Sem Informação"/>
    <s v="ODILIA GONÇALVES DA SILVA"/>
    <x v="1"/>
    <s v="Preta"/>
  </r>
  <r>
    <n v="430701"/>
    <n v="4"/>
    <x v="19"/>
    <x v="19"/>
    <s v="CENTRO DE EDUCAÇÃO DE JOVENS E ADULTOS CEJA - MARÉ"/>
    <s v="Municipal"/>
    <s v="Urbana"/>
    <n v="1616769"/>
    <n v="292"/>
    <x v="1"/>
    <s v="Regular"/>
    <s v="Manhã"/>
    <n v="2023143600787"/>
    <m/>
    <s v="REGINA CLAUDIA DE SOUSA DE LIMA"/>
    <d v="1974-11-04T00:00:00"/>
    <s v="Feminino"/>
    <s v="Sem Deficiência"/>
    <s v="Sem Informação"/>
    <s v="MARIA GOMES DE SOUSA"/>
    <x v="2"/>
    <s v="Parda"/>
  </r>
  <r>
    <n v="817509"/>
    <n v="8"/>
    <x v="119"/>
    <x v="119"/>
    <s v="CIEP MAESTRINA CHIQUINHA GONZAGA"/>
    <s v="Municipal"/>
    <s v="Urbana"/>
    <n v="1611553"/>
    <n v="191"/>
    <x v="1"/>
    <s v="Regular"/>
    <s v="Noite"/>
    <n v="2023083200346"/>
    <m/>
    <s v="PATRICIA CRISTINA DE MOURA PEREIRA"/>
    <d v="1972-10-29T00:00:00"/>
    <s v="Feminino"/>
    <s v="Sem Deficiência"/>
    <s v="Sem Informação"/>
    <s v="ONOFRE ANTONIO DE MOURA"/>
    <x v="1"/>
    <s v="Parda"/>
  </r>
  <r>
    <n v="410012"/>
    <n v="4"/>
    <x v="27"/>
    <x v="27"/>
    <s v="EM CLOTILDE GUIMARÃES"/>
    <s v="Municipal"/>
    <s v="Urbana"/>
    <n v="1604422"/>
    <n v="294"/>
    <x v="1"/>
    <s v="Regular"/>
    <s v="Noite"/>
    <n v="2023028500686"/>
    <m/>
    <s v="FRANCISCO DE ASSIS BARBOSA DA SILVA"/>
    <d v="1967-01-18T00:00:00"/>
    <s v="Masculino"/>
    <s v="Sem Deficiência"/>
    <s v="Sem Informação"/>
    <s v="JULIA SEBASTIANA DA CONCEIÇÃO"/>
    <x v="1"/>
    <s v="Branca"/>
  </r>
  <r>
    <n v="312002"/>
    <n v="3"/>
    <x v="58"/>
    <x v="58"/>
    <s v="EM ALCIDE DE GASPERI"/>
    <s v="Municipal"/>
    <s v="Urbana"/>
    <n v="1613404"/>
    <n v="191"/>
    <x v="1"/>
    <s v="Regular"/>
    <s v="Noite"/>
    <n v="2023017200244"/>
    <m/>
    <s v="ANA CAROLINA DA SILVA MAURICIO"/>
    <d v="2008-06-21T00:00:00"/>
    <s v="Feminino"/>
    <s v="Sem Deficiência"/>
    <s v="Sem Informação"/>
    <s v="ANA BEATRIZ DA SILVA MAURICIO"/>
    <x v="0"/>
    <s v="Preta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23106200541"/>
    <m/>
    <s v="EDUARDO DE SOUSA MARTINS"/>
    <d v="1975-12-27T00:00:00"/>
    <s v="Masculino"/>
    <s v="Sem Deficiência"/>
    <s v="Sem Informação"/>
    <s v="Sem Informação"/>
    <x v="1"/>
    <s v="Sem Informação"/>
  </r>
  <r>
    <n v="431003"/>
    <n v="4"/>
    <x v="10"/>
    <x v="10"/>
    <s v="EM MIGUEL GUSTAVO"/>
    <s v="Municipal"/>
    <s v="Urbana"/>
    <n v="1618617"/>
    <n v="191"/>
    <x v="1"/>
    <s v="Regular"/>
    <s v="Noite"/>
    <n v="2023032800737"/>
    <m/>
    <s v="LORENA SILVIA ZILAR SERAFIM"/>
    <d v="2006-02-10T00:00:00"/>
    <s v="Feminino"/>
    <s v="Sem Deficiência"/>
    <s v="Sem Informação"/>
    <s v="CINTIA ZILAR SERAFIM"/>
    <x v="1"/>
    <s v="Preta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23020700431"/>
    <m/>
    <s v="ELENILDO JOSÉ DA SILVA"/>
    <d v="1979-02-27T00:00:00"/>
    <s v="Masculino"/>
    <s v="Sem Deficiência"/>
    <s v="Sem Informação"/>
    <s v="Sem Informação"/>
    <x v="2"/>
    <s v="Preta"/>
  </r>
  <r>
    <n v="817074"/>
    <n v="8"/>
    <x v="110"/>
    <x v="110"/>
    <s v="EM MARECHAL ALCIDES ETCHEGOYEN"/>
    <s v="Municipal"/>
    <s v="Urbana"/>
    <n v="1623799"/>
    <n v="191"/>
    <x v="1"/>
    <s v="Regular"/>
    <s v="Noite"/>
    <n v="2023076800112"/>
    <m/>
    <s v="MARCOS ANTONIO PAIVA DE SALES"/>
    <d v="1970-02-20T00:00:00"/>
    <s v="Feminino"/>
    <s v="Sem Deficiência"/>
    <s v="Sem Informação"/>
    <s v="Sem Informação"/>
    <x v="2"/>
    <s v="Parda"/>
  </r>
  <r>
    <n v="204012"/>
    <n v="2"/>
    <x v="65"/>
    <x v="65"/>
    <s v="EM MÉXICO"/>
    <s v="Municipal"/>
    <s v="Urbana"/>
    <n v="1613276"/>
    <n v="191"/>
    <x v="1"/>
    <s v="Regular"/>
    <s v="Noite"/>
    <n v="2022006550861"/>
    <m/>
    <s v="MARIA CARLOS RODRIGUES GOMES"/>
    <d v="1955-08-09T00:00:00"/>
    <s v="Feminino"/>
    <s v="Sem Deficiência"/>
    <s v="SEBASTIÃO BARBOSA DA SILVA"/>
    <s v="FRANCISCA MAURICIA DO CARMO"/>
    <x v="0"/>
    <s v="Não declarada"/>
  </r>
  <r>
    <n v="918041"/>
    <n v="9"/>
    <x v="59"/>
    <x v="59"/>
    <s v="EM ANTONIA VARGAS CUQUEJO"/>
    <s v="Municipal"/>
    <s v="Urbana"/>
    <n v="1610787"/>
    <n v="192"/>
    <x v="1"/>
    <s v="Regular"/>
    <s v="Noite"/>
    <n v="2023088100382"/>
    <m/>
    <s v="MARIA PATRICIA PERERIA SOARES"/>
    <d v="1976-04-18T00:00:00"/>
    <s v="Feminino"/>
    <s v="Sem Deficiência"/>
    <s v="Sem Informação"/>
    <s v="MARLENE PEREIRA SOARES"/>
    <x v="1"/>
    <s v="Preta"/>
  </r>
  <r>
    <n v="514001"/>
    <n v="5"/>
    <x v="14"/>
    <x v="14"/>
    <s v="EM DESEMBARGADOR MONTENEGRO"/>
    <s v="Municipal"/>
    <s v="Urbana"/>
    <n v="1605217"/>
    <n v="191"/>
    <x v="1"/>
    <s v="Regular"/>
    <s v="Noite"/>
    <n v="2023040900192"/>
    <m/>
    <s v="NEUZA DE ARAUJO DA PAIXÃO"/>
    <d v="1961-04-22T00:00:00"/>
    <s v="Feminino"/>
    <s v="Sem Deficiência"/>
    <s v="Sem Informação"/>
    <s v="DINORAH BELGUEIRAN ARAUJO"/>
    <x v="1"/>
    <s v="Parda"/>
  </r>
  <r>
    <n v="1019031"/>
    <n v="10"/>
    <x v="20"/>
    <x v="20"/>
    <s v="EM MARECHAL PEDRO CAVALCANTI"/>
    <s v="Municipal"/>
    <s v="Urbana"/>
    <n v="1609534"/>
    <n v="191"/>
    <x v="1"/>
    <s v="Regular"/>
    <s v="Noite"/>
    <n v="2023097100462"/>
    <m/>
    <s v="RYAN AUGUSTO CUSTODIO MODESTO"/>
    <d v="2008-03-04T00:00:00"/>
    <s v="Masculino"/>
    <s v="Sem Deficiência"/>
    <s v="Sem Informação"/>
    <s v="ROSILAINE CUSTÓDIO MODESTO"/>
    <x v="2"/>
    <s v="Preta"/>
  </r>
  <r>
    <n v="625018"/>
    <n v="6"/>
    <x v="55"/>
    <x v="55"/>
    <s v="EM COMANDANTE ARNALDO VARELLA"/>
    <s v="Municipal"/>
    <s v="Urbana"/>
    <n v="1602863"/>
    <n v="191"/>
    <x v="1"/>
    <s v="Regular"/>
    <s v="Noite"/>
    <n v="2023056100883"/>
    <m/>
    <s v="CATIA CILENE SILVA ALVES"/>
    <d v="1970-04-01T00:00:00"/>
    <s v="Feminino"/>
    <s v="Sem Deficiência"/>
    <s v="Sem Informação"/>
    <s v="SEBASTIÃO SILVA"/>
    <x v="1"/>
    <s v="Preta"/>
  </r>
  <r>
    <n v="227004"/>
    <n v="2"/>
    <x v="77"/>
    <x v="77"/>
    <s v="EM RINALDO DE LAMARE"/>
    <s v="Municipal"/>
    <s v="Urbana"/>
    <n v="1599200"/>
    <n v="192"/>
    <x v="1"/>
    <s v="Regular"/>
    <s v="Noite"/>
    <n v="2023126403049"/>
    <m/>
    <s v="JOÃO MOURA DO ROSARIO "/>
    <d v="1969-12-26T00:00:00"/>
    <s v="Masculino"/>
    <s v="Sem Deficiência"/>
    <s v="Sem Informação"/>
    <s v="OLINDA MOURA DO ROSARIO "/>
    <x v="2"/>
    <s v="Preta"/>
  </r>
  <r>
    <n v="817027"/>
    <n v="8"/>
    <x v="24"/>
    <x v="24"/>
    <s v="EM HENRIQUE DE MAGALHÃES"/>
    <s v="Municipal"/>
    <s v="Urbana"/>
    <n v="1608368"/>
    <n v="191"/>
    <x v="1"/>
    <s v="Regular"/>
    <s v="Noite"/>
    <n v="2023072100167"/>
    <m/>
    <s v="LUCAS CESAR DA SILVA"/>
    <d v="1996-07-11T00:00:00"/>
    <s v="Masculino"/>
    <s v="Sem Deficiência"/>
    <s v="Sem Informação"/>
    <s v="MARIA LUCIA DA SILVA PAIVA"/>
    <x v="1"/>
    <s v="Parda"/>
  </r>
  <r>
    <n v="817509"/>
    <n v="8"/>
    <x v="119"/>
    <x v="119"/>
    <s v="CIEP MAESTRINA CHIQUINHA GONZAGA"/>
    <s v="Municipal"/>
    <s v="Urbana"/>
    <n v="1611553"/>
    <n v="191"/>
    <x v="1"/>
    <s v="Regular"/>
    <s v="Noite"/>
    <n v="2023083200435"/>
    <m/>
    <s v="CATIA REGINA DA SILVA"/>
    <d v="1972-11-12T00:00:00"/>
    <s v="Feminino"/>
    <s v="Sem Deficiência"/>
    <s v="Sem Informação"/>
    <s v="DULCINEA D SILVA"/>
    <x v="1"/>
    <s v="Parda"/>
  </r>
  <r>
    <n v="918041"/>
    <n v="9"/>
    <x v="59"/>
    <x v="59"/>
    <s v="EM ANTONIA VARGAS CUQUEJO"/>
    <s v="Municipal"/>
    <s v="Urbana"/>
    <n v="1610786"/>
    <n v="191"/>
    <x v="1"/>
    <s v="Regular"/>
    <s v="Noite"/>
    <n v="2023088100293"/>
    <m/>
    <s v="SUELIMAR JACINTHA DA CONCEIÇÃO"/>
    <d v="1959-11-22T00:00:00"/>
    <s v="Feminino"/>
    <s v="Sem Deficiência"/>
    <s v="Sem Informação"/>
    <s v="MARIA JACINTHA DA SILVA"/>
    <x v="0"/>
    <s v="Preta"/>
  </r>
  <r>
    <n v="918041"/>
    <n v="9"/>
    <x v="59"/>
    <x v="59"/>
    <s v="EM ANTONIA VARGAS CUQUEJO"/>
    <s v="Municipal"/>
    <s v="Urbana"/>
    <n v="1610786"/>
    <n v="191"/>
    <x v="1"/>
    <s v="Regular"/>
    <s v="Noite"/>
    <n v="2023088100439"/>
    <m/>
    <s v="ALESSANDRO DA SILVA"/>
    <d v="1977-12-05T00:00:00"/>
    <s v="Masculino"/>
    <s v="Sem Deficiência"/>
    <s v="Sem Informação"/>
    <s v="SOLANGE MARIA DA SILVA"/>
    <x v="0"/>
    <s v="Branca"/>
  </r>
  <r>
    <n v="817083"/>
    <n v="8"/>
    <x v="120"/>
    <x v="120"/>
    <s v="EM JORNALISTA SANDRO MOREYRA"/>
    <s v="Municipal"/>
    <s v="Urbana"/>
    <n v="1607049"/>
    <n v="191"/>
    <x v="1"/>
    <s v="Regular"/>
    <s v="Noite"/>
    <n v="2004064502093"/>
    <m/>
    <s v="THAIS APARECIDA LIMA DA SILVA"/>
    <d v="1990-11-01T00:00:00"/>
    <s v="Feminino"/>
    <s v=" Baixa visão"/>
    <s v="MANOEL FERREIRA DA SILVA"/>
    <s v="MIRIAN BEZERRA BARROS DE LIMA"/>
    <x v="0"/>
    <s v="Parda"/>
  </r>
  <r>
    <n v="716049"/>
    <n v="7"/>
    <x v="62"/>
    <x v="62"/>
    <s v="EM RENATO LEITE"/>
    <s v="Municipal"/>
    <s v="Urbana"/>
    <n v="1623876"/>
    <n v="191"/>
    <x v="1"/>
    <s v="Regular"/>
    <s v="Noite"/>
    <n v="2022063700531"/>
    <m/>
    <s v="MARIA LUIZA VENANCIO"/>
    <d v="1949-10-02T00:00:00"/>
    <s v="Feminino"/>
    <s v="Sem Deficiência"/>
    <s v="NÃO DECLARADO"/>
    <s v="MARIA JOAQUINA RITA APRIGIO"/>
    <x v="0"/>
    <s v="Preta"/>
  </r>
  <r>
    <n v="1120502"/>
    <n v="11"/>
    <x v="3"/>
    <x v="3"/>
    <s v="CIEP JOÃO MANGABEIRA"/>
    <s v="Municipal"/>
    <s v="Urbana"/>
    <n v="1604968"/>
    <n v="191"/>
    <x v="1"/>
    <s v="Regular"/>
    <s v="Noite"/>
    <n v="2012036400045"/>
    <m/>
    <s v="KAUAN LIMA MANHÃES"/>
    <d v="2007-09-12T00:00:00"/>
    <s v="Masculino"/>
    <s v="Sem Deficiência"/>
    <s v="NÃO DECLARADO"/>
    <s v="RENATA LIMA MAHÃES"/>
    <x v="0"/>
    <s v="Parda"/>
  </r>
  <r>
    <n v="410012"/>
    <n v="4"/>
    <x v="27"/>
    <x v="27"/>
    <s v="EM CLOTILDE GUIMARÃES"/>
    <s v="Municipal"/>
    <s v="Urbana"/>
    <n v="1604422"/>
    <n v="294"/>
    <x v="1"/>
    <s v="Regular"/>
    <s v="Noite"/>
    <n v="2023028500619"/>
    <m/>
    <s v="LILIA DE OLIVEIRA DA SILVA"/>
    <d v="1978-07-05T00:00:00"/>
    <s v="Feminino"/>
    <s v="Sem Deficiência"/>
    <s v="Sem Informação"/>
    <s v="IVANI DE OLIVEIRA DA SILVA"/>
    <x v="1"/>
    <s v="Parda"/>
  </r>
  <r>
    <n v="716049"/>
    <n v="7"/>
    <x v="62"/>
    <x v="62"/>
    <s v="EM RENATO LEITE"/>
    <s v="Municipal"/>
    <s v="Urbana"/>
    <n v="1623876"/>
    <n v="191"/>
    <x v="1"/>
    <s v="Regular"/>
    <s v="Noite"/>
    <n v="2023063700483"/>
    <m/>
    <s v="GENALVA DE CASTRO"/>
    <d v="1968-05-17T00:00:00"/>
    <s v="Feminino"/>
    <s v="Sem Deficiência"/>
    <s v="ANTONIO SERGIO DE CASTRO"/>
    <s v="MARIA DA CONCEIÇÃO "/>
    <x v="1"/>
    <s v="Parda"/>
  </r>
  <r>
    <n v="431502"/>
    <n v="4"/>
    <x v="11"/>
    <x v="11"/>
    <s v="CIEP GRACILIANO RAMOS"/>
    <s v="Municipal"/>
    <s v="Urbana"/>
    <n v="1622395"/>
    <n v="191"/>
    <x v="1"/>
    <s v="Regular"/>
    <s v="Noite"/>
    <n v="2023036000743"/>
    <m/>
    <s v="SIMONE DA SILVA TAVARES "/>
    <d v="1979-02-14T00:00:00"/>
    <s v="Feminino"/>
    <s v="Sem Deficiência"/>
    <s v="Sem Informação"/>
    <s v="MARIA DIONE DA SILVA"/>
    <x v="2"/>
    <s v="Parda"/>
  </r>
  <r>
    <n v="102005"/>
    <n v="1"/>
    <x v="109"/>
    <x v="109"/>
    <s v="EM CALOUSTE GULBENKIAN"/>
    <s v="Municipal"/>
    <s v="Urbana"/>
    <n v="1610636"/>
    <n v="192"/>
    <x v="1"/>
    <s v="Regular"/>
    <s v="Noite"/>
    <n v="2023001600477"/>
    <m/>
    <s v="ROSEANE CABRAL DA SILVA"/>
    <d v="1980-01-23T00:00:00"/>
    <s v="Feminino"/>
    <s v="Sem Deficiência"/>
    <s v="Sem Informação"/>
    <s v="MARIA DO SOCORRO CABRAL DA SILVA"/>
    <x v="1"/>
    <s v="Parda"/>
  </r>
  <r>
    <n v="430503"/>
    <n v="4"/>
    <x v="4"/>
    <x v="4"/>
    <s v="CIEP LEONEL DE MOURA BRIZOLA"/>
    <s v="Municipal"/>
    <s v="Urbana"/>
    <n v="1606827"/>
    <n v="191"/>
    <x v="1"/>
    <s v="Regular"/>
    <s v="Noite"/>
    <n v="2023040700274"/>
    <m/>
    <s v="JORGE DE ASSIS DOS SANTOS"/>
    <d v="1968-04-23T00:00:00"/>
    <s v="Masculino"/>
    <s v="Sem Deficiência"/>
    <s v="OTACILIO JOSÉ DOS SANTOS"/>
    <s v="MARIA JOSÉ GARCIA DOS SANTOS"/>
    <x v="0"/>
    <s v="Branca"/>
  </r>
  <r>
    <n v="410015"/>
    <n v="4"/>
    <x v="92"/>
    <x v="92"/>
    <s v="EM CLÓVIS BEVILÁQUA"/>
    <s v="Municipal"/>
    <s v="Urbana"/>
    <n v="1611007"/>
    <n v="191"/>
    <x v="1"/>
    <s v="Regular"/>
    <s v="Noite"/>
    <n v="2022028800428"/>
    <m/>
    <s v="ELIANE SILVA DUARTE"/>
    <d v="1976-05-01T00:00:00"/>
    <s v="Feminino"/>
    <s v="Sem Deficiência"/>
    <s v="ANTONIO HENRIQUE DUARTE"/>
    <s v="JOSEFA DA SILVA DUARTE"/>
    <x v="2"/>
    <s v="Parda"/>
  </r>
  <r>
    <n v="312014"/>
    <n v="3"/>
    <x v="1"/>
    <x v="1"/>
    <s v="EM NEREU SAMPAIO"/>
    <s v="Municipal"/>
    <s v="Urbana"/>
    <n v="1616966"/>
    <n v="192"/>
    <x v="1"/>
    <s v="Regular"/>
    <s v="Noite"/>
    <n v="2013018406361"/>
    <m/>
    <s v="TATIANE LIMA PACHECO "/>
    <d v="1985-06-21T00:00:00"/>
    <s v="Feminino"/>
    <s v="Sem Deficiência"/>
    <s v="ADEMIR DE MATTOS PACHECO"/>
    <s v="JOANA D'ARC LIMA"/>
    <x v="2"/>
    <s v="Parda"/>
  </r>
  <r>
    <n v="102005"/>
    <n v="1"/>
    <x v="109"/>
    <x v="109"/>
    <s v="EM CALOUSTE GULBENKIAN"/>
    <s v="Municipal"/>
    <s v="Urbana"/>
    <n v="1610636"/>
    <n v="192"/>
    <x v="1"/>
    <s v="Regular"/>
    <s v="Noite"/>
    <n v="2023001600485"/>
    <m/>
    <s v="JOANA D'ARC DE SOUZA"/>
    <d v="1967-10-22T00:00:00"/>
    <s v="Feminino"/>
    <s v="Sem Deficiência"/>
    <s v="Sem Informação"/>
    <s v="MARIA ANÉSIA DE SOUZA"/>
    <x v="1"/>
    <s v="Parda"/>
  </r>
  <r>
    <n v="209003"/>
    <n v="2"/>
    <x v="74"/>
    <x v="74"/>
    <s v="EM FRANCISCO DE CASTRO"/>
    <s v="Municipal"/>
    <s v="Urbana"/>
    <n v="1616219"/>
    <n v="192"/>
    <x v="1"/>
    <s v="Regular"/>
    <s v="Tarde"/>
    <n v="2012008100636"/>
    <m/>
    <s v="GUILHERME ABREU CAETANO"/>
    <d v="2006-02-06T00:00:00"/>
    <s v="Masculino"/>
    <s v=" Deficiência intelectual"/>
    <s v="IVAN GUEDES CAETANO"/>
    <s v="MARIA CLEBIA ABREU FREIRES"/>
    <x v="0"/>
    <s v="Branca"/>
  </r>
  <r>
    <n v="208012"/>
    <n v="2"/>
    <x v="102"/>
    <x v="102"/>
    <s v="EM ORSINA DA FONSECA"/>
    <s v="Municipal"/>
    <s v="Urbana"/>
    <n v="1602500"/>
    <n v="191"/>
    <x v="1"/>
    <s v="Regular"/>
    <s v="Noite"/>
    <n v="2011012401710"/>
    <m/>
    <s v="LUCIA BRAZ DE OLIVEIRA"/>
    <d v="1975-07-28T00:00:00"/>
    <s v="Feminino"/>
    <s v="Sem Deficiência"/>
    <s v="ANTONIO BRAZ DE OLIVEIRA"/>
    <s v="COSMA FRANCISCA DE OLIVEIRA"/>
    <x v="2"/>
    <s v="Parda"/>
  </r>
  <r>
    <n v="312031"/>
    <n v="3"/>
    <x v="66"/>
    <x v="66"/>
    <s v="EM EURICO SALLES"/>
    <s v="Municipal"/>
    <s v="Urbana"/>
    <n v="1612132"/>
    <n v="191"/>
    <x v="1"/>
    <s v="Regular"/>
    <s v="Noite"/>
    <n v="2009019800014"/>
    <m/>
    <s v="MARCELY VITÓRIA SIMÕES SAMPAIO"/>
    <d v="2004-03-01T00:00:00"/>
    <s v="Feminino"/>
    <s v="Sem Deficiência"/>
    <s v="MARCELO DA SILVA SAMPAIO"/>
    <s v="ZORAIA FERNANDES SIMÕES"/>
    <x v="0"/>
    <s v="Branca"/>
  </r>
  <r>
    <n v="514009"/>
    <n v="5"/>
    <x v="108"/>
    <x v="108"/>
    <s v="EM MATO GROSSO"/>
    <s v="Municipal"/>
    <s v="Urbana"/>
    <n v="1609891"/>
    <n v="191"/>
    <x v="1"/>
    <s v="Regular"/>
    <s v="Tarde"/>
    <n v="2023041700634"/>
    <m/>
    <s v="MARIA APARECIDA TEIXEIRA BALEEIRO"/>
    <d v="1992-10-12T00:00:00"/>
    <s v="Feminino"/>
    <s v="Sem Deficiência"/>
    <s v="JOSÉ FERNANDES BALEEIRO"/>
    <s v="CONCEIÇÃO APARECIDA TEIXEIRA BALEEIRO"/>
    <x v="0"/>
    <s v="Parda"/>
  </r>
  <r>
    <n v="625701"/>
    <n v="6"/>
    <x v="101"/>
    <x v="101"/>
    <s v="CENTRO DE EDUCAÇÃO DE JOVENS E ADULTOS CEJA - ACARI"/>
    <s v="Municipal"/>
    <s v="Urbana"/>
    <n v="1608514"/>
    <n v="292"/>
    <x v="1"/>
    <s v="Regular"/>
    <s v="Noite"/>
    <n v="2021157750119"/>
    <m/>
    <s v="IVONETE NOGUEIRA"/>
    <d v="1968-02-07T00:00:00"/>
    <s v="Feminino"/>
    <s v="Sem Deficiência"/>
    <s v="NÃO DECLARADO"/>
    <s v="AVIDI NOGUEIRA"/>
    <x v="0"/>
    <s v="Preta"/>
  </r>
  <r>
    <n v="515001"/>
    <n v="5"/>
    <x v="68"/>
    <x v="68"/>
    <s v="EM PARÁ"/>
    <s v="Municipal"/>
    <s v="Urbana"/>
    <n v="1607311"/>
    <n v="191"/>
    <x v="1"/>
    <s v="Regular"/>
    <s v="Noite"/>
    <n v="2005060202395"/>
    <m/>
    <s v="YASMIM DA SILVA OLIVEIRA"/>
    <d v="1999-03-09T00:00:00"/>
    <s v="Feminino"/>
    <s v="Sem Deficiência"/>
    <s v="ROGÉRIO OLIVEIRA"/>
    <s v="JACIRA BARRETO DA SILVA"/>
    <x v="1"/>
    <s v="Preta"/>
  </r>
  <r>
    <n v="1120502"/>
    <n v="11"/>
    <x v="3"/>
    <x v="3"/>
    <s v="CIEP JOÃO MANGABEIRA"/>
    <s v="Municipal"/>
    <s v="Urbana"/>
    <n v="1604968"/>
    <n v="191"/>
    <x v="1"/>
    <s v="Regular"/>
    <s v="Noite"/>
    <n v="2022037700805"/>
    <m/>
    <s v="UBIRATAN JOSÉ DA SILVA"/>
    <d v="1988-03-29T00:00:00"/>
    <s v="Masculino"/>
    <s v="Sem Deficiência"/>
    <s v="JOSÉ VICENTE DA SILVA"/>
    <s v="ELINETE MARIA DA SILVA"/>
    <x v="0"/>
    <s v="Preta"/>
  </r>
  <r>
    <n v="724022"/>
    <n v="7"/>
    <x v="56"/>
    <x v="56"/>
    <s v="EM COMUNIDADE DE VARGEM GRANDE"/>
    <s v="Municipal"/>
    <s v="Urbana"/>
    <n v="1605596"/>
    <n v="191"/>
    <x v="1"/>
    <s v="Regular"/>
    <s v="Noite"/>
    <n v="2023069000505"/>
    <m/>
    <s v="NILCEIA HILARIO RODRIGUES DE SOUZA"/>
    <d v="1961-04-22T00:00:00"/>
    <s v="Feminino"/>
    <s v="Sem Deficiência"/>
    <s v="MARIA RANHOL HILARIO"/>
    <s v="MARIA RANHOL HILARIO"/>
    <x v="2"/>
    <s v="Branca"/>
  </r>
  <r>
    <n v="313007"/>
    <n v="3"/>
    <x v="67"/>
    <x v="67"/>
    <s v="EM SARMIENTO"/>
    <s v="Municipal"/>
    <s v="Urbana"/>
    <n v="1615851"/>
    <n v="191"/>
    <x v="1"/>
    <s v="Regular"/>
    <s v="Noite"/>
    <n v="2019022101188"/>
    <m/>
    <s v="ANA DE JESUS COUTINHO OLIVEIRA"/>
    <d v="1979-10-18T00:00:00"/>
    <s v="Feminino"/>
    <s v="Sem Deficiência"/>
    <s v="ANTONIA ROSA DE JESUS"/>
    <s v="ADILSON SANTOS COUTINHO"/>
    <x v="0"/>
    <s v="Parda"/>
  </r>
  <r>
    <n v="724026"/>
    <n v="7"/>
    <x v="16"/>
    <x v="16"/>
    <s v="EM EMBAIXADOR ÍTALO ZAPPA"/>
    <s v="Municipal"/>
    <s v="Urbana"/>
    <n v="1620407"/>
    <n v="191"/>
    <x v="1"/>
    <s v="Regular"/>
    <s v="Noite"/>
    <n v="2022103500953"/>
    <m/>
    <s v="MACIEL ANTONIO PESSOA"/>
    <d v="1981-08-25T00:00:00"/>
    <s v="Masculino"/>
    <s v="Sem Deficiência"/>
    <s v="MARIA ZULMIRA PESSOA"/>
    <s v="ANTONIO FELICIANO PESSOA"/>
    <x v="2"/>
    <s v="Não declarada"/>
  </r>
  <r>
    <n v="1026003"/>
    <n v="10"/>
    <x v="114"/>
    <x v="114"/>
    <s v="EM PROFESSOR CASTILHO"/>
    <s v="Municipal"/>
    <s v="Urbana"/>
    <n v="1617199"/>
    <n v="191"/>
    <x v="1"/>
    <s v="Regular"/>
    <s v="Noite"/>
    <n v="2022101900121"/>
    <m/>
    <s v="ROSANA DOS SANTOS BONFIM DE ANDRADE"/>
    <d v="1982-09-24T00:00:00"/>
    <s v="Feminino"/>
    <s v="Sem Deficiência"/>
    <s v="COSME ROBERTO NASCIMENTO BONFIM"/>
    <s v="ANA MARIA GONÇALVES DOS SANTOS"/>
    <x v="0"/>
    <s v="Preta"/>
  </r>
  <r>
    <n v="312022"/>
    <n v="3"/>
    <x v="61"/>
    <x v="61"/>
    <s v="EM RUBENS BERARDO"/>
    <s v="Municipal"/>
    <s v="Urbana"/>
    <n v="1616257"/>
    <n v="192"/>
    <x v="1"/>
    <s v="Regular"/>
    <s v="Noite"/>
    <n v="2010019205594"/>
    <m/>
    <s v="ROSANA DOS SANTOS SOUZA"/>
    <d v="1986-05-05T00:00:00"/>
    <s v="Feminino"/>
    <s v="Sem Deficiência"/>
    <s v="JOSÉ GOMES DE SOUZA"/>
    <s v="MARIA FRANCISCA DOS SANTOS SOUZA"/>
    <x v="1"/>
    <s v="Branca"/>
  </r>
  <r>
    <n v="209026"/>
    <n v="2"/>
    <x v="41"/>
    <x v="41"/>
    <s v="EM PROFESSOR LOURENÇO FILHO"/>
    <s v="Municipal"/>
    <s v="Urbana"/>
    <n v="1622826"/>
    <n v="191"/>
    <x v="1"/>
    <s v="Regular"/>
    <s v="Noite"/>
    <n v="2019016500297"/>
    <m/>
    <s v="ADELIA DA CONCEICAO OLIVEIRA"/>
    <d v="1974-02-27T00:00:00"/>
    <s v="Feminino"/>
    <s v="Sem Deficiência"/>
    <s v="CICERO VITORIO DE OLIVEIRA"/>
    <s v="FRANCISCA DA CONCEICAO OLIVEIRA"/>
    <x v="1"/>
    <s v="Não declarada"/>
  </r>
  <r>
    <n v="102007"/>
    <n v="1"/>
    <x v="47"/>
    <x v="47"/>
    <s v="EM ORLANDO VILLAS BOAS"/>
    <s v="Municipal"/>
    <s v="Urbana"/>
    <n v="1600136"/>
    <n v="193"/>
    <x v="1"/>
    <s v="Regular"/>
    <s v="Noite"/>
    <n v="2022125400315"/>
    <m/>
    <s v="ROSANGELA NUNES SILVA"/>
    <d v="1969-12-22T00:00:00"/>
    <s v="Feminino"/>
    <s v="Sem Deficiência"/>
    <s v="RAIMUNDO LUIS SOEIRO SILVA"/>
    <s v="MARIA ANTONIA NUNES SILVA"/>
    <x v="0"/>
    <s v="Parda"/>
  </r>
  <r>
    <n v="205003"/>
    <n v="2"/>
    <x v="51"/>
    <x v="51"/>
    <s v="EM DOUTOR CÍCERO PENNA"/>
    <s v="Municipal"/>
    <s v="Urbana"/>
    <n v="1623057"/>
    <n v="192"/>
    <x v="1"/>
    <s v="Regular"/>
    <s v="Noite"/>
    <n v="2012003003063"/>
    <m/>
    <s v="FELIPE BATISTA DO NASCIMENTO"/>
    <d v="1993-06-17T00:00:00"/>
    <s v="Masculino"/>
    <s v="Sem Deficiência"/>
    <s v="JOÃO BATISTA DO NASCIMENTO"/>
    <s v="ISABEL BATISTA DA SILVA NASCIMENTO"/>
    <x v="0"/>
    <s v="Pret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13024303536"/>
    <m/>
    <s v="ALAN DE ARAUJO FREITAS"/>
    <d v="1982-06-16T00:00:00"/>
    <s v="Masculino"/>
    <s v="Sem Deficiência"/>
    <s v="GILSON DA CONCEIÇÃO "/>
    <s v="IOLANDA FERREIRA DE ARAUJO"/>
    <x v="1"/>
    <s v="Preta"/>
  </r>
  <r>
    <n v="1202701"/>
    <n v="12"/>
    <x v="91"/>
    <x v="91"/>
    <s v="CREJA - CENTRO MUNICIPAL DE REFERÊNCIA DE EDUCAÇÃO DE JOVENS E ADULTOS"/>
    <s v="Municipal"/>
    <s v="Urbana"/>
    <n v="1614122"/>
    <n v="292"/>
    <x v="1"/>
    <s v="Regular"/>
    <s v="Manhã"/>
    <n v="2023126301360"/>
    <m/>
    <s v="ANA PAULA MAXIMIANO DA CONCEIÇÃO"/>
    <d v="1977-09-26T00:00:00"/>
    <s v="Feminino"/>
    <s v="Sem Deficiência"/>
    <s v="MARIO MAXIMIANO DA CONCEIÇÃO"/>
    <s v="MARIA IRENE DA SILVA"/>
    <x v="0"/>
    <s v="Parda"/>
  </r>
  <r>
    <n v="625701"/>
    <n v="6"/>
    <x v="101"/>
    <x v="101"/>
    <s v="CENTRO DE EDUCAÇÃO DE JOVENS E ADULTOS CEJA - ACARI"/>
    <s v="Municipal"/>
    <s v="Urbana"/>
    <n v="1608514"/>
    <n v="292"/>
    <x v="1"/>
    <s v="Regular"/>
    <s v="Noite"/>
    <n v="2022157700438"/>
    <m/>
    <s v="ANDRÉIA CÍCERA VICENTE DA COSTA"/>
    <d v="1970-11-19T00:00:00"/>
    <s v="Masculino"/>
    <s v="Sem Deficiência"/>
    <s v="SEVERINO CÍCERO VICENTE"/>
    <s v="CÍCERA FILOMENA VICENTE"/>
    <x v="1"/>
    <s v="Parda"/>
  </r>
  <r>
    <n v="430503"/>
    <n v="4"/>
    <x v="4"/>
    <x v="4"/>
    <s v="CIEP LEONEL DE MOURA BRIZOLA"/>
    <s v="Municipal"/>
    <s v="Urbana"/>
    <n v="1606827"/>
    <n v="191"/>
    <x v="1"/>
    <s v="Regular"/>
    <s v="Noite"/>
    <n v="2020040750021"/>
    <m/>
    <s v="NILSON SILVA DUARTE"/>
    <d v="1962-07-20T00:00:00"/>
    <s v="Masculino"/>
    <s v="Sem Deficiência"/>
    <s v="ALFREDO JOSÉ DUARTE"/>
    <s v="ZOÉ BOAVENTURA SILVA"/>
    <x v="0"/>
    <s v="Parda"/>
  </r>
  <r>
    <n v="313007"/>
    <n v="3"/>
    <x v="67"/>
    <x v="67"/>
    <s v="EM SARMIENTO"/>
    <s v="Municipal"/>
    <s v="Urbana"/>
    <n v="1615852"/>
    <n v="192"/>
    <x v="1"/>
    <s v="Regular"/>
    <s v="Noite"/>
    <n v="2011022150426"/>
    <m/>
    <s v="MARIA DA PENHA CONCEIÇÃO PEREIRA"/>
    <d v="1970-09-18T00:00:00"/>
    <s v="Feminino"/>
    <s v="Sem Deficiência"/>
    <s v="GENIVAL LUIZ PEREIRA"/>
    <s v="BEATRIZ FRANCISCA DA CONCEIÇÃO"/>
    <x v="0"/>
    <s v="Parda"/>
  </r>
  <r>
    <n v="817034"/>
    <n v="8"/>
    <x v="111"/>
    <x v="111"/>
    <s v="EM JORGE JABOUR"/>
    <s v="Municipal"/>
    <s v="Urbana"/>
    <n v="1616154"/>
    <n v="191"/>
    <x v="1"/>
    <s v="Regular"/>
    <s v="Noite"/>
    <n v="2022072800268"/>
    <m/>
    <s v="FABIANA DE OLIVEIRA BARBOSA"/>
    <d v="1984-03-30T00:00:00"/>
    <s v="Feminino"/>
    <s v="Sem Deficiência"/>
    <s v="FRANCISCO CARLOS BARBOSA"/>
    <s v="CELIA MARIA DE OLIVEIRA BARBOSA"/>
    <x v="1"/>
    <s v="Preta"/>
  </r>
  <r>
    <n v="817503"/>
    <n v="8"/>
    <x v="31"/>
    <x v="31"/>
    <s v="CIEP PADRE PAULO CORRÊA DE SÁ"/>
    <s v="Municipal"/>
    <s v="Urbana"/>
    <n v="1619912"/>
    <n v="191"/>
    <x v="1"/>
    <s v="Regular"/>
    <s v="Noite"/>
    <n v="2010082501111"/>
    <m/>
    <s v="VALERIA SANTOS DE SOUZA DA SILVA"/>
    <d v="1994-08-10T00:00:00"/>
    <s v="Feminino"/>
    <s v="Sem Deficiência"/>
    <s v="ANTONIO SANTOS DA SILVA"/>
    <s v="ROSA CRISTINA SANTOS DE SOUZA"/>
    <x v="2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10101601341"/>
    <m/>
    <s v="AMANDA DE OLIVEIRA BROCHADO"/>
    <d v="2005-12-11T00:00:00"/>
    <s v="Feminino"/>
    <s v="Sem Deficiência"/>
    <s v="LUIS INACIO DA SILVA BROCHADO"/>
    <s v="DANIELA DE OLIVEIRA BROCHADO"/>
    <x v="2"/>
    <s v="Branca"/>
  </r>
  <r>
    <n v="625018"/>
    <n v="6"/>
    <x v="55"/>
    <x v="55"/>
    <s v="EM COMANDANTE ARNALDO VARELLA"/>
    <s v="Municipal"/>
    <s v="Urbana"/>
    <n v="1602863"/>
    <n v="191"/>
    <x v="1"/>
    <s v="Regular"/>
    <s v="Noite"/>
    <n v="2014001600133"/>
    <m/>
    <s v="CLEIDINEIA DA SILVA CARVALHO"/>
    <d v="1970-05-12T00:00:00"/>
    <s v="Feminino"/>
    <s v="Sem Deficiência"/>
    <s v="ISRAEL CRUZ DA SILVA"/>
    <s v="THEREZINHA VITORINO"/>
    <x v="2"/>
    <s v="Pard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23093000021"/>
    <m/>
    <s v="ANA CLÁUDIA DE SOUZA DA SILVA"/>
    <d v="1971-06-07T00:00:00"/>
    <s v="Feminino"/>
    <s v="Sem Deficiência"/>
    <s v="MANOEL VITORINO DA SILVA"/>
    <s v="MARIA LUCIA DE SOUZA"/>
    <x v="0"/>
    <s v="Preta"/>
  </r>
  <r>
    <n v="817505"/>
    <n v="8"/>
    <x v="80"/>
    <x v="80"/>
    <s v="CIEP MARECHAL JULIO CAETANO HORTA BARBOSA"/>
    <s v="Municipal"/>
    <s v="Urbana"/>
    <n v="1618811"/>
    <n v="191"/>
    <x v="1"/>
    <s v="Regular"/>
    <s v="Noite"/>
    <n v="2019082700266"/>
    <m/>
    <s v="JANIRA AUGUSTA FERNANDES DA SILVA"/>
    <d v="1952-01-02T00:00:00"/>
    <s v="Feminino"/>
    <s v="Sem Deficiência"/>
    <s v="IRENE AUGUSTA FERNANDES"/>
    <s v="JOAQUIM FERNANDES"/>
    <x v="0"/>
    <s v="Sem Informação"/>
  </r>
  <r>
    <n v="1120019"/>
    <n v="11"/>
    <x v="37"/>
    <x v="37"/>
    <s v="EM RODRIGO OTÁVIO"/>
    <s v="Municipal"/>
    <s v="Urbana"/>
    <n v="1620850"/>
    <n v="191"/>
    <x v="1"/>
    <s v="Regular"/>
    <s v="Noite"/>
    <n v="2023037900152"/>
    <m/>
    <s v="ELEÚDE AUGUSTO DO NASCIMENTO"/>
    <d v="1975-05-21T00:00:00"/>
    <s v="Feminino"/>
    <s v="Sem Deficiência"/>
    <s v="MANOEL AUGUSTO DO NASCIMENTO"/>
    <s v="MARIA DAS NEVES DO NASCIMENTO"/>
    <x v="0"/>
    <s v="Não declarad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23151300274"/>
    <m/>
    <s v="ADRIANO FERREIRA FIALHO"/>
    <d v="2008-02-07T00:00:00"/>
    <s v="Masculino"/>
    <s v="Sem Deficiência"/>
    <s v="FAGNER FIALHO SILVA"/>
    <s v="MIQUELLE DA COSTA FERREIRA"/>
    <x v="2"/>
    <s v="Sem Informação"/>
  </r>
  <r>
    <n v="313018"/>
    <n v="3"/>
    <x v="103"/>
    <x v="103"/>
    <s v="EM ISABEL MENDES"/>
    <s v="Municipal"/>
    <s v="Urbana"/>
    <n v="1613507"/>
    <n v="191"/>
    <x v="1"/>
    <s v="Regular"/>
    <s v="Noite"/>
    <n v="2023023200412"/>
    <m/>
    <s v="ANA ROSA PINTO MARTINS"/>
    <d v="1971-07-25T00:00:00"/>
    <s v="Feminino"/>
    <s v="Sem Deficiência"/>
    <s v="JOÃO LOURENÇO MARTINS"/>
    <s v="ZILDA PINTO MARTINS"/>
    <x v="1"/>
    <s v="Sem Informação"/>
  </r>
  <r>
    <n v="918203"/>
    <n v="9"/>
    <x v="34"/>
    <x v="34"/>
    <s v="CIEP CLEMENTINA DE JESUS"/>
    <s v="Municipal"/>
    <s v="Urbana"/>
    <n v="1601817"/>
    <n v="191"/>
    <x v="1"/>
    <s v="Regular"/>
    <s v="Noite"/>
    <n v="2023092600122"/>
    <m/>
    <s v="JOSEILMA LUIZA DOS SANTOS"/>
    <d v="1992-03-24T00:00:00"/>
    <s v="Feminino"/>
    <s v="Sem Deficiência"/>
    <s v="JOSE ANTONIO DOS SANTOS"/>
    <s v="LUIZA MARIA DA CONCEIÇÃO"/>
    <x v="0"/>
    <s v="Branca"/>
  </r>
  <r>
    <n v="1019047"/>
    <n v="10"/>
    <x v="50"/>
    <x v="50"/>
    <s v="EM JOAQUIM DA SILVA GOMES"/>
    <s v="Municipal"/>
    <s v="Urbana"/>
    <n v="1598929"/>
    <n v="192"/>
    <x v="1"/>
    <s v="Regular"/>
    <s v="Noite"/>
    <n v="2023098700277"/>
    <m/>
    <s v="ROSANGELA DA CONCEIÇÃO"/>
    <d v="1961-10-09T00:00:00"/>
    <s v="Feminino"/>
    <s v="Sem Deficiência"/>
    <s v="LEONATO DO NASCIMENTO"/>
    <s v="FRANCISCA DO NASCIMENTO"/>
    <x v="2"/>
    <s v="Branca"/>
  </r>
  <r>
    <n v="313007"/>
    <n v="3"/>
    <x v="67"/>
    <x v="67"/>
    <s v="EM SARMIENTO"/>
    <s v="Municipal"/>
    <s v="Urbana"/>
    <n v="1615851"/>
    <n v="191"/>
    <x v="1"/>
    <s v="Regular"/>
    <s v="Noite"/>
    <n v="2000021704872"/>
    <m/>
    <s v="JULIANA DA SILVA"/>
    <d v="1986-06-22T00:00:00"/>
    <s v="Feminino"/>
    <s v="Sem Deficiência"/>
    <s v="JAIR GOMES DA SILVA"/>
    <s v="ANA MARIA DA SILVA"/>
    <x v="0"/>
    <s v="Preta"/>
  </r>
  <r>
    <n v="716205"/>
    <n v="7"/>
    <x v="76"/>
    <x v="76"/>
    <s v="CIEP RUBENS PAIVA"/>
    <s v="Municipal"/>
    <s v="Urbana"/>
    <n v="1613254"/>
    <n v="191"/>
    <x v="1"/>
    <s v="Regular"/>
    <s v="Noite"/>
    <n v="2023066100380"/>
    <m/>
    <s v="CASSIA SILEIDE PEREIRA SANTOS"/>
    <d v="1978-12-16T00:00:00"/>
    <s v="Feminino"/>
    <s v="Sem Deficiência"/>
    <s v="MARIA LINDINALVA DA SILVA PEREIRA"/>
    <s v="MANOEL DOS ANJOS PEREIRA"/>
    <x v="0"/>
    <s v="Parda"/>
  </r>
  <r>
    <n v="514002"/>
    <n v="5"/>
    <x v="107"/>
    <x v="107"/>
    <s v="EM CECÍLIA MEIRELLES"/>
    <s v="Municipal"/>
    <s v="Urbana"/>
    <n v="1602682"/>
    <n v="191"/>
    <x v="1"/>
    <s v="Regular"/>
    <s v="Manhã"/>
    <n v="2016041000231"/>
    <m/>
    <s v="TIAGO GOMES DE MENEZES"/>
    <d v="1979-01-24T00:00:00"/>
    <s v="Masculino"/>
    <s v="  Transtorno do espectro autista"/>
    <s v="HELIO XAVIER DE MENEZES"/>
    <s v="CELIA MARIA GOMES DA SILVA DE MENEZES"/>
    <x v="0"/>
    <s v="Preta"/>
  </r>
  <r>
    <n v="1202701"/>
    <n v="12"/>
    <x v="91"/>
    <x v="91"/>
    <s v="CREJA - CENTRO MUNICIPAL DE REFERÊNCIA DE EDUCAÇÃO DE JOVENS E ADULTOS"/>
    <s v="Municipal"/>
    <s v="Urbana"/>
    <n v="1614125"/>
    <n v="295"/>
    <x v="1"/>
    <s v="Regular"/>
    <s v="Noite"/>
    <n v="2021126301002"/>
    <m/>
    <s v="JOCIONE JORGE PINTO REIS"/>
    <d v="1972-09-10T00:00:00"/>
    <s v="Masculino"/>
    <s v="Sem Deficiência"/>
    <s v="FRANCISCO SATURNINO REIS"/>
    <s v="VICÊNCIA PATROCINA PINTO REIS"/>
    <x v="0"/>
    <s v="Parda"/>
  </r>
  <r>
    <n v="431026"/>
    <n v="4"/>
    <x v="25"/>
    <x v="25"/>
    <s v="EM HERBERT MOSES"/>
    <s v="Municipal"/>
    <s v="Urbana"/>
    <n v="1602452"/>
    <n v="191"/>
    <x v="1"/>
    <s v="Regular"/>
    <s v="Noite"/>
    <n v="2003036003888"/>
    <m/>
    <s v="KATIA LUCIA MENDES DIONISIO"/>
    <d v="1975-12-05T00:00:00"/>
    <s v="Feminino"/>
    <s v="Sem Deficiência"/>
    <s v="LUIZ CARLOS DIONISIO"/>
    <s v="WALMIRA MENDES "/>
    <x v="0"/>
    <s v="Não declarada"/>
  </r>
  <r>
    <n v="515001"/>
    <n v="5"/>
    <x v="68"/>
    <x v="68"/>
    <s v="EM PARÁ"/>
    <s v="Municipal"/>
    <s v="Urbana"/>
    <n v="1607312"/>
    <n v="192"/>
    <x v="1"/>
    <s v="Regular"/>
    <s v="Noite"/>
    <n v="2023044600053"/>
    <m/>
    <s v="JOSENILDA MARIA DA SILVA"/>
    <d v="1980-05-04T00:00:00"/>
    <s v="Feminino"/>
    <s v="Sem Deficiência"/>
    <s v="SEVERINO DE RAMOS SILVA"/>
    <s v="NIREIDE FLORENTINO DA SILVA"/>
    <x v="0"/>
    <s v="Parda"/>
  </r>
  <r>
    <n v="625018"/>
    <n v="6"/>
    <x v="55"/>
    <x v="55"/>
    <s v="EM COMANDANTE ARNALDO VARELLA"/>
    <s v="Municipal"/>
    <s v="Urbana"/>
    <n v="1602863"/>
    <n v="191"/>
    <x v="1"/>
    <s v="Regular"/>
    <s v="Noite"/>
    <n v="2023056100905"/>
    <m/>
    <s v="JONATA BARBOSA"/>
    <d v="1960-09-12T00:00:00"/>
    <s v="Feminino"/>
    <s v="Sem Deficiência"/>
    <s v="NÃO DECLARADO"/>
    <s v="JORGINA DOMINGAS SÁ SANTOS"/>
    <x v="2"/>
    <s v="Preta"/>
  </r>
  <r>
    <n v="208501"/>
    <n v="2"/>
    <x v="78"/>
    <x v="78"/>
    <s v="CIEP SAMUEL WAINER"/>
    <s v="Municipal"/>
    <s v="Urbana"/>
    <n v="1609308"/>
    <n v="191"/>
    <x v="1"/>
    <s v="Regular"/>
    <s v="Noite"/>
    <n v="2007012203561"/>
    <m/>
    <s v="SIDNEI SAMUEL CRUZ PEREIRA"/>
    <d v="2000-01-31T00:00:00"/>
    <s v="Masculino"/>
    <s v=" Deficiência intelectual"/>
    <s v="SIDNEI DA COSTA PEREIRA"/>
    <s v="SOLANGE CRISOSTOMO CRUZ PEREIRA"/>
    <x v="1"/>
    <s v="Pard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23092400786"/>
    <m/>
    <s v="JOSÉ ROBERTO DE SOUZA BARROS"/>
    <d v="1967-03-21T00:00:00"/>
    <s v="Masculino"/>
    <s v="Sem Deficiência"/>
    <s v="ROBERTO CEZAR DE BARROS"/>
    <s v="MARLI DE SOUZA BARROS"/>
    <x v="2"/>
    <s v="Parda"/>
  </r>
  <r>
    <n v="918510"/>
    <n v="9"/>
    <x v="69"/>
    <x v="69"/>
    <s v="CIEP ARMINDO MARCÍLIO DOUTEL DE ANDRADE"/>
    <s v="Municipal"/>
    <s v="Urbana"/>
    <n v="1621562"/>
    <n v="192"/>
    <x v="1"/>
    <s v="Regular"/>
    <s v="Noite"/>
    <n v="2008040901713"/>
    <m/>
    <s v="PEDRO MOURA MARTINS"/>
    <d v="2000-02-29T00:00:00"/>
    <s v="Masculino"/>
    <s v="  Transtorno do espectro autista"/>
    <s v="CARLOS ALBERTO DA SILVA MARTINS"/>
    <s v="EDNA FIANNE MOURA DA SILVA"/>
    <x v="0"/>
    <s v="Branca"/>
  </r>
  <r>
    <n v="833201"/>
    <n v="8"/>
    <x v="112"/>
    <x v="112"/>
    <s v="CIEP FREI VELOSO"/>
    <s v="Municipal"/>
    <s v="Urbana"/>
    <n v="1622664"/>
    <n v="191"/>
    <x v="1"/>
    <s v="Regular"/>
    <s v="Noite"/>
    <n v="2023083700454"/>
    <m/>
    <s v="LEODORO PONTE PORTAS"/>
    <d v="1960-04-16T00:00:00"/>
    <s v="Masculino"/>
    <s v="Sem Deficiência"/>
    <s v="MANUEL ANGEL PRUDENCIO PONTE CAL"/>
    <s v="PILAR PORTAS PEREIRA"/>
    <x v="0"/>
    <s v="Não declarada"/>
  </r>
  <r>
    <n v="410012"/>
    <n v="4"/>
    <x v="27"/>
    <x v="27"/>
    <s v="EM CLOTILDE GUIMARÃES"/>
    <s v="Municipal"/>
    <s v="Urbana"/>
    <n v="1604420"/>
    <n v="292"/>
    <x v="1"/>
    <s v="Regular"/>
    <s v="Manhã"/>
    <n v="2000030102332"/>
    <m/>
    <s v="ILÊAIÊ DOS SANTOS COSTA"/>
    <d v="1990-05-15T00:00:00"/>
    <s v="Feminino"/>
    <s v=" Deficiência intelectual"/>
    <s v="ARNALDO COSTA SANTOS"/>
    <s v="NEUZA MARIA DOS SANTOS SOARES"/>
    <x v="2"/>
    <s v="Branca"/>
  </r>
  <r>
    <n v="1202701"/>
    <n v="12"/>
    <x v="91"/>
    <x v="91"/>
    <s v="CREJA - CENTRO MUNICIPAL DE REFERÊNCIA DE EDUCAÇÃO DE JOVENS E ADULTOS"/>
    <s v="Municipal"/>
    <s v="Urbana"/>
    <n v="1614123"/>
    <n v="293"/>
    <x v="1"/>
    <s v="Regular"/>
    <s v="Manhã"/>
    <n v="2023126301653"/>
    <m/>
    <s v="SUELY DE ALMEIDA LOUREIRO"/>
    <d v="1952-11-20T00:00:00"/>
    <s v="Feminino"/>
    <s v="Sem Deficiência"/>
    <s v="WALDIR DE SOUZA BRAZ"/>
    <s v="LAURA DE ALMEIDA BRAZ"/>
    <x v="1"/>
    <s v="Sem Informação"/>
  </r>
  <r>
    <n v="410015"/>
    <n v="4"/>
    <x v="92"/>
    <x v="92"/>
    <s v="EM CLÓVIS BEVILÁQUA"/>
    <s v="Municipal"/>
    <s v="Urbana"/>
    <n v="1611007"/>
    <n v="191"/>
    <x v="1"/>
    <s v="Regular"/>
    <s v="Noite"/>
    <n v="2014029200237"/>
    <m/>
    <s v="BRAYAN PINTO DA ROCHA BRAGA"/>
    <d v="2007-10-17T00:00:00"/>
    <s v="Masculino"/>
    <s v="Sem Deficiência"/>
    <s v="FABIO ROCHA BRAGA"/>
    <s v="ANGÉLICA CONCEIÇÃO MARQUES PINTO"/>
    <x v="2"/>
    <s v="Parda"/>
  </r>
  <r>
    <n v="102504"/>
    <n v="1"/>
    <x v="2"/>
    <x v="2"/>
    <s v="CIEP AVENIDA DOS DESFILES"/>
    <s v="Municipal"/>
    <s v="Urbana"/>
    <n v="1610514"/>
    <n v="191"/>
    <x v="1"/>
    <s v="Regular"/>
    <s v="Tarde"/>
    <n v="2023002200154"/>
    <m/>
    <s v="CARMEN MARIA ROSA DA COSTA"/>
    <d v="1976-04-27T00:00:00"/>
    <s v="Feminino"/>
    <s v="Sem Deficiência"/>
    <s v="JOÃO ROSA DA COSTA "/>
    <s v="ZILDA MARIA DE SOUZA COSTA"/>
    <x v="1"/>
    <s v="Parda"/>
  </r>
  <r>
    <n v="817509"/>
    <n v="8"/>
    <x v="119"/>
    <x v="119"/>
    <s v="CIEP MAESTRINA CHIQUINHA GONZAGA"/>
    <s v="Municipal"/>
    <s v="Urbana"/>
    <n v="1611553"/>
    <n v="191"/>
    <x v="1"/>
    <s v="Regular"/>
    <s v="Noite"/>
    <n v="2005083202961"/>
    <m/>
    <s v="JUAREZ GONÇALVES DE OLIVEIRA"/>
    <d v="1957-11-07T00:00:00"/>
    <s v="Masculino"/>
    <s v="Sem Deficiência"/>
    <s v="NAPOLIÃO ALVES DE OLIVEIRA"/>
    <s v="TEREZINHA CANDIDA ALVES"/>
    <x v="2"/>
    <s v="Parda"/>
  </r>
  <r>
    <n v="430201"/>
    <n v="4"/>
    <x v="0"/>
    <x v="0"/>
    <s v="CIEP MINISTRO GUSTAVO CAPANEMA"/>
    <s v="Municipal"/>
    <s v="Urbana"/>
    <n v="1612599"/>
    <n v="191"/>
    <x v="1"/>
    <s v="Regular"/>
    <s v="Noite"/>
    <n v="2018143600748"/>
    <m/>
    <s v="VANDA MARIA ALEXANDRE DA SILVA E SILVA"/>
    <d v="1972-08-24T00:00:00"/>
    <s v="Feminino"/>
    <s v="Sem Deficiência"/>
    <s v="ARMANDO ALEXANDRE DA SILVA"/>
    <s v="MARIA JOSÉ CORREIA"/>
    <x v="0"/>
    <s v="Branca"/>
  </r>
  <r>
    <n v="430201"/>
    <n v="4"/>
    <x v="0"/>
    <x v="0"/>
    <s v="CIEP MINISTRO GUSTAVO CAPANEMA"/>
    <s v="Municipal"/>
    <s v="Urbana"/>
    <n v="1612600"/>
    <n v="192"/>
    <x v="1"/>
    <s v="Regular"/>
    <s v="Noite"/>
    <n v="2006096400608"/>
    <m/>
    <s v="AMANDA SAMUEL DE ALMEIDA"/>
    <d v="2001-08-10T00:00:00"/>
    <s v="Feminino"/>
    <s v="Sem Deficiência"/>
    <s v="ALEXANDRE RIBEIRO DE ALMEIDA"/>
    <s v="SANDER SAMUEL"/>
    <x v="0"/>
    <s v="Parda"/>
  </r>
  <r>
    <n v="101501"/>
    <n v="1"/>
    <x v="46"/>
    <x v="46"/>
    <s v="CIEP HENFIL"/>
    <s v="Municipal"/>
    <s v="Urbana"/>
    <n v="1613100"/>
    <n v="191"/>
    <x v="1"/>
    <s v="Regular"/>
    <s v="Noite"/>
    <n v="2014099600773"/>
    <m/>
    <s v="KAIKE DOS SANTOS SIQUEIRA"/>
    <d v="2009-01-09T00:00:00"/>
    <s v="Masculino"/>
    <s v="Sem Deficiência"/>
    <s v="JUAREZ CUNHA DE SIQUEIRA"/>
    <s v="CAMILA DOS SANTOS CORRÊA"/>
    <x v="0"/>
    <s v="Pard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23106200550"/>
    <m/>
    <s v="CLAUDIA MARIA DOS SANTOS"/>
    <d v="1965-11-08T00:00:00"/>
    <s v="Feminino"/>
    <s v="Sem Deficiência"/>
    <s v="ILDEBRANDO JERONIMO DA SILVA"/>
    <s v="EFIGENIA MARIA DE JESUS"/>
    <x v="1"/>
    <s v="Sem Informação"/>
  </r>
  <r>
    <n v="313002"/>
    <n v="3"/>
    <x v="33"/>
    <x v="33"/>
    <s v="EM JOSÉ VERÍSSIMO"/>
    <s v="Municipal"/>
    <s v="Urbana"/>
    <n v="1618993"/>
    <n v="191"/>
    <x v="1"/>
    <s v="Regular"/>
    <s v="Manhã"/>
    <n v="2020021600028"/>
    <m/>
    <s v="DIEGO DA CONCEIÇÃO"/>
    <d v="2004-03-08T00:00:00"/>
    <s v="Masculino"/>
    <s v="Sem Deficiência"/>
    <s v="JORGE DA CONCEIÇÃO"/>
    <s v="ADRIANA AGOSTINHO DOS REIS"/>
    <x v="0"/>
    <s v="Preta"/>
  </r>
  <r>
    <n v="410012"/>
    <n v="4"/>
    <x v="27"/>
    <x v="27"/>
    <s v="EM CLOTILDE GUIMARÃES"/>
    <s v="Municipal"/>
    <s v="Urbana"/>
    <n v="1604419"/>
    <n v="291"/>
    <x v="1"/>
    <s v="Regular"/>
    <s v="Tarde"/>
    <n v="2019030100217"/>
    <m/>
    <s v="JOSÉFA UMBELINA DA SILVA"/>
    <d v="1941-05-15T00:00:00"/>
    <s v="Feminino"/>
    <s v="Sem Deficiência"/>
    <s v="JOSE MARCELINO DA SILVA"/>
    <s v="IZABEL UMBELINA DA ROCHA"/>
    <x v="1"/>
    <s v="Parda"/>
  </r>
  <r>
    <n v="1026008"/>
    <n v="10"/>
    <x v="43"/>
    <x v="43"/>
    <s v="EM ENGENHEIRO GASTÃO RANGEL"/>
    <s v="Municipal"/>
    <s v="Urbana"/>
    <n v="1613010"/>
    <n v="192"/>
    <x v="1"/>
    <s v="Regular"/>
    <s v="Noite"/>
    <n v="2023102400252"/>
    <m/>
    <s v="VERONICA PAULA PEREIRA TOLEDO"/>
    <d v="1977-01-02T00:00:00"/>
    <s v="Feminino"/>
    <s v=" Deficiência física"/>
    <s v="JOSÉ PAULO TOLEDO"/>
    <s v="MARIA HELENA PEREIRA TOLEDO"/>
    <x v="0"/>
    <s v="Parda"/>
  </r>
  <r>
    <n v="1026008"/>
    <n v="10"/>
    <x v="43"/>
    <x v="43"/>
    <s v="EM ENGENHEIRO GASTÃO RANGEL"/>
    <s v="Municipal"/>
    <s v="Urbana"/>
    <n v="1613009"/>
    <n v="191"/>
    <x v="1"/>
    <s v="Regular"/>
    <s v="Noite"/>
    <n v="2019102400513"/>
    <m/>
    <s v="JAILZA FREIRE DA COSTA DA SILVA"/>
    <d v="1977-02-10T00:00:00"/>
    <s v="Feminino"/>
    <s v="Sem Deficiência"/>
    <s v="JOSÉ GILSON DA COSTA"/>
    <s v="JOAQUINA FREIRE DA COSTA"/>
    <x v="0"/>
    <s v="Parda"/>
  </r>
  <r>
    <n v="734010"/>
    <n v="7"/>
    <x v="82"/>
    <x v="82"/>
    <s v="EM PEDRO ALEIXO"/>
    <s v="Municipal"/>
    <s v="Urbana"/>
    <n v="1606737"/>
    <n v="191"/>
    <x v="1"/>
    <s v="Regular"/>
    <s v="Manhã"/>
    <n v="2019061280080"/>
    <m/>
    <s v="ANTONIO CARLOS MENDES"/>
    <d v="1951-03-18T00:00:00"/>
    <s v="Masculino"/>
    <s v="Sem Deficiência"/>
    <s v="RITA FLORENCIA FERREIRA"/>
    <s v="SEBASTIÃO ALVES MENDES"/>
    <x v="0"/>
    <s v="Pard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23034200192"/>
    <m/>
    <s v="RENATO SILVA AMARAL DOS SANTOS"/>
    <d v="1974-11-15T00:00:00"/>
    <s v="Masculino"/>
    <s v="*Deficiência múltipla"/>
    <s v="JOSÉ AMARALDOS SANTOS"/>
    <s v="MARIA DE LOURDES DA SILVA "/>
    <x v="1"/>
    <s v="Branca"/>
  </r>
  <r>
    <n v="205003"/>
    <n v="2"/>
    <x v="51"/>
    <x v="51"/>
    <s v="EM DOUTOR CÍCERO PENNA"/>
    <s v="Municipal"/>
    <s v="Urbana"/>
    <n v="1623057"/>
    <n v="192"/>
    <x v="1"/>
    <s v="Regular"/>
    <s v="Noite"/>
    <n v="2008030501534"/>
    <m/>
    <s v="WELLINGTON COSTA RODRIGUES"/>
    <d v="2000-07-29T00:00:00"/>
    <s v="Masculino"/>
    <s v="Sem Deficiência"/>
    <s v="WILLIAM RODRIGUES"/>
    <s v="VANIA COSTA OLIVEIRA"/>
    <x v="1"/>
    <s v="Preta"/>
  </r>
  <r>
    <n v="724502"/>
    <n v="7"/>
    <x v="52"/>
    <x v="52"/>
    <s v="CIEP MARGARET MEE"/>
    <s v="Municipal"/>
    <s v="Urbana"/>
    <n v="1617121"/>
    <n v="191"/>
    <x v="1"/>
    <s v="Regular"/>
    <s v="Noite"/>
    <n v="2015069450160"/>
    <m/>
    <s v="MARLI DE JESUS"/>
    <d v="1962-05-22T00:00:00"/>
    <s v="Feminino"/>
    <s v="Sem Deficiência"/>
    <s v="ATAIDE ANTONIO DE JESUS"/>
    <s v="MARIA DAS DORES DE JESUS"/>
    <x v="0"/>
    <s v="Parda"/>
  </r>
  <r>
    <n v="410012"/>
    <n v="4"/>
    <x v="27"/>
    <x v="27"/>
    <s v="EM CLOTILDE GUIMARÃES"/>
    <s v="Municipal"/>
    <s v="Urbana"/>
    <n v="1604421"/>
    <n v="293"/>
    <x v="1"/>
    <s v="Regular"/>
    <s v="Noite"/>
    <n v="2010030106343"/>
    <m/>
    <s v="MARIA IMACULADA PEREIRA LIMA"/>
    <d v="1966-07-23T00:00:00"/>
    <s v="Feminino"/>
    <s v="Sem Deficiência"/>
    <s v="PAULO LUIZ DE SOUSA LIMA"/>
    <s v="TEREZINHA PEREIRA LIMA"/>
    <x v="0"/>
    <s v="Parda"/>
  </r>
  <r>
    <n v="1019210"/>
    <n v="10"/>
    <x v="45"/>
    <x v="45"/>
    <s v="CIEP ALBERTO PASQUALINE"/>
    <s v="Municipal"/>
    <s v="Urbana"/>
    <n v="1600000"/>
    <n v="191"/>
    <x v="1"/>
    <s v="Regular"/>
    <s v="Noite"/>
    <n v="2023100800172"/>
    <m/>
    <s v="NAILÊ PINHEIRO DA SILVA DUARTE"/>
    <d v="1975-11-12T00:00:00"/>
    <s v="Feminino"/>
    <s v="Sem Deficiência"/>
    <s v="MARIA SANTA PINHEIRO SILVA"/>
    <s v="ELIAS CORDEIRO DA SILVA"/>
    <x v="0"/>
    <s v="Parda"/>
  </r>
  <r>
    <n v="724502"/>
    <n v="7"/>
    <x v="52"/>
    <x v="52"/>
    <s v="CIEP MARGARET MEE"/>
    <s v="Municipal"/>
    <s v="Urbana"/>
    <n v="1617121"/>
    <n v="191"/>
    <x v="1"/>
    <s v="Regular"/>
    <s v="Noite"/>
    <n v="2022069401218"/>
    <m/>
    <s v="RAIANE PAIVA DA SILVA "/>
    <d v="2003-09-13T00:00:00"/>
    <s v="Feminino"/>
    <s v="Sem Deficiência"/>
    <s v="ROSILENE DE PAIVA"/>
    <s v="JENAIR DA SILVA"/>
    <x v="0"/>
    <s v="Pard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16054800125"/>
    <m/>
    <s v="FRANCISCA ALVES DE MELO"/>
    <d v="1965-02-18T00:00:00"/>
    <s v="Feminino"/>
    <s v="Sem Deficiência"/>
    <s v="OLAVO ALVES DE LIMA"/>
    <s v="ANTONIA RODRIGUES DE MELO"/>
    <x v="0"/>
    <s v="Pard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15106200095"/>
    <m/>
    <s v="CLOVIS ANTÔNIO DA SILVA"/>
    <d v="1959-06-29T00:00:00"/>
    <s v="Masculino"/>
    <s v="Sem Deficiência"/>
    <s v="ANTONIO MANOEL DA SILVA"/>
    <s v="INACIA MARIA DA CONCEIÇÃO"/>
    <x v="0"/>
    <s v="Sem Informação"/>
  </r>
  <r>
    <n v="716054"/>
    <n v="7"/>
    <x v="35"/>
    <x v="35"/>
    <s v="EM PIO X"/>
    <s v="Municipal"/>
    <s v="Urbana"/>
    <n v="1612527"/>
    <n v="191"/>
    <x v="1"/>
    <s v="Regular"/>
    <s v="Noite"/>
    <n v="2022064200311"/>
    <m/>
    <s v="IRANY AURELIA DIAS"/>
    <d v="1956-11-12T00:00:00"/>
    <s v="Feminino"/>
    <s v="Sem Deficiência"/>
    <s v="MARIA EUZEBIA LOPES DIAS"/>
    <s v="JOSÉ FLORIANO MARTINS DIAS"/>
    <x v="0"/>
    <s v="Preta"/>
  </r>
  <r>
    <n v="313035"/>
    <n v="3"/>
    <x v="49"/>
    <x v="49"/>
    <s v="EM EDGARD SUSSEKIND DE MENDONÇA"/>
    <s v="Municipal"/>
    <s v="Urbana"/>
    <n v="1612286"/>
    <n v="191"/>
    <x v="1"/>
    <s v="Regular"/>
    <s v="Noite"/>
    <n v="2001024902843"/>
    <m/>
    <s v="DINIS SOUZA DA COSTA"/>
    <d v="1992-09-30T00:00:00"/>
    <s v="Masculino"/>
    <s v="  Transtorno do espectro autista"/>
    <s v="MANOEL PAULINO DA COSTA"/>
    <s v="MARIA SOUZA DA COSTA"/>
    <x v="0"/>
    <s v="Sem Informação"/>
  </r>
  <r>
    <n v="312009"/>
    <n v="3"/>
    <x v="54"/>
    <x v="54"/>
    <s v="EM GEORGE SUMNER"/>
    <s v="Municipal"/>
    <s v="Urbana"/>
    <n v="1617223"/>
    <n v="191"/>
    <x v="1"/>
    <s v="Regular"/>
    <s v="Noite"/>
    <n v="2016017900049"/>
    <m/>
    <s v="ELIANDRA APARECIDA DA SILVA"/>
    <d v="1976-12-09T00:00:00"/>
    <s v="Feminino"/>
    <s v="Sem Deficiência"/>
    <s v="LUIS VITORIO DA SILVA"/>
    <s v="LUZIA DA SILVA"/>
    <x v="1"/>
    <s v="Preta"/>
  </r>
  <r>
    <n v="817075"/>
    <n v="8"/>
    <x v="29"/>
    <x v="29"/>
    <s v="EM GENERAL TASSO FRAGOSO"/>
    <s v="Municipal"/>
    <s v="Urbana"/>
    <n v="1605905"/>
    <n v="191"/>
    <x v="1"/>
    <s v="Regular"/>
    <s v="Noite"/>
    <n v="2021076900137"/>
    <m/>
    <s v="IZABEL COSTA FELIX"/>
    <d v="1955-08-29T00:00:00"/>
    <s v="Feminino"/>
    <s v="Sem Deficiência"/>
    <s v="ANTONIO DE ALBUQUERQUE COSTA"/>
    <s v="MARIA TAVARES DE ARAUJO"/>
    <x v="2"/>
    <s v="Branca"/>
  </r>
  <r>
    <n v="410018"/>
    <n v="4"/>
    <x v="87"/>
    <x v="87"/>
    <s v="EM BERLIM"/>
    <s v="Municipal"/>
    <s v="Urbana"/>
    <n v="1613812"/>
    <n v="191"/>
    <x v="1"/>
    <s v="Regular"/>
    <s v="Noite"/>
    <n v="2007039604311"/>
    <m/>
    <s v="ANDREZA AUGUSTA DÁRC PINHEIRO"/>
    <d v="1996-09-15T00:00:00"/>
    <s v="Feminino"/>
    <s v="Sem Deficiência"/>
    <s v="JOSÉ RICARDO FRANÇA PINHEIRO"/>
    <s v="ADRIANA AUGUSTA DARC"/>
    <x v="0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22030000549"/>
    <m/>
    <s v="JORGE LUIZ SILVA DE SOUZA"/>
    <d v="1982-02-12T00:00:00"/>
    <s v="Masculino"/>
    <s v="Sem Deficiência"/>
    <s v="DELCI FERNANDES DE SOUZA"/>
    <s v="MARIA SILVA DE SOUZA"/>
    <x v="1"/>
    <s v="Sem Informação"/>
  </r>
  <r>
    <n v="833031"/>
    <n v="8"/>
    <x v="21"/>
    <x v="21"/>
    <s v="EM TASSO DA SILVEIRA"/>
    <s v="Municipal"/>
    <s v="Urbana"/>
    <n v="1605927"/>
    <n v="191"/>
    <x v="1"/>
    <s v="Regular"/>
    <s v="Noite"/>
    <n v="2012080380194"/>
    <m/>
    <s v="ANTONIO PAULINO SILVA"/>
    <d v="1971-02-14T00:00:00"/>
    <s v="Masculino"/>
    <s v="Sem Deficiência"/>
    <s v="FRANCISCO PAULINO DA SILVA"/>
    <s v="ANTONIA PEREIRA DA SILVA"/>
    <x v="0"/>
    <s v="Parda"/>
  </r>
  <r>
    <n v="107001"/>
    <n v="1"/>
    <x v="73"/>
    <x v="73"/>
    <s v="EM GONÇALVES DIAS"/>
    <s v="Municipal"/>
    <s v="Urbana"/>
    <n v="1606874"/>
    <n v="191"/>
    <x v="1"/>
    <s v="Regular"/>
    <s v="Noite"/>
    <n v="2016003700514"/>
    <m/>
    <s v="ARMANDO SEVERINO DE LIMA"/>
    <d v="1958-05-10T00:00:00"/>
    <s v="Masculino"/>
    <s v="Sem Deficiência"/>
    <s v="SEVERINO LUDUVICO DE LIMA"/>
    <s v="JOSEFA MARIA DA CONCEIÇÃO"/>
    <x v="0"/>
    <s v="Parda"/>
  </r>
  <r>
    <n v="817027"/>
    <n v="8"/>
    <x v="24"/>
    <x v="24"/>
    <s v="EM HENRIQUE DE MAGALHÃES"/>
    <s v="Municipal"/>
    <s v="Urbana"/>
    <n v="1608368"/>
    <n v="191"/>
    <x v="1"/>
    <s v="Regular"/>
    <s v="Noite"/>
    <n v="2009022550121"/>
    <m/>
    <s v="TIAGO RODRIGUES DOS SANTOS"/>
    <d v="2004-11-27T00:00:00"/>
    <s v="Masculino"/>
    <s v="Sem Deficiência"/>
    <s v="HORÁCIO JOSÉ DOS SANTOS"/>
    <s v="ELISÂNGELA RODRIGUES DE OLIVEIRA"/>
    <x v="0"/>
    <s v="Parda"/>
  </r>
  <r>
    <n v="312002"/>
    <n v="3"/>
    <x v="58"/>
    <x v="58"/>
    <s v="EM ALCIDE DE GASPERI"/>
    <s v="Municipal"/>
    <s v="Urbana"/>
    <n v="1613404"/>
    <n v="191"/>
    <x v="1"/>
    <s v="Regular"/>
    <s v="Noite"/>
    <n v="2023017200198"/>
    <m/>
    <s v="ANTONIA DE MARIA SANTANA DE SOUSA"/>
    <d v="1966-07-12T00:00:00"/>
    <s v="Feminino"/>
    <s v="Sem Deficiência"/>
    <s v="ELIAS JOSÉ DE SOUSA"/>
    <s v="ANTONIA SANTANA DO ESPIRITO SANTO"/>
    <x v="0"/>
    <s v="Parda"/>
  </r>
  <r>
    <n v="724010"/>
    <n v="7"/>
    <x v="113"/>
    <x v="113"/>
    <s v="EM FREDERICO TROTTA"/>
    <s v="Municipal"/>
    <s v="Urbana"/>
    <n v="1622484"/>
    <n v="191"/>
    <x v="1"/>
    <s v="Regular"/>
    <s v="Noite"/>
    <n v="2023067800539"/>
    <m/>
    <s v="MARIA JOSÉ BARBOSA RODRIGUES"/>
    <d v="1983-06-08T00:00:00"/>
    <s v="Feminino"/>
    <s v="Sem Deficiência"/>
    <s v="JOSÉ MANOEL BARBOSA"/>
    <s v="MARIA SALETE DO NASCIMENTO BARBOSA"/>
    <x v="0"/>
    <s v="Branc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08065912581"/>
    <m/>
    <s v="ESTELITA SANTOS DE COUTO"/>
    <d v="1977-07-15T00:00:00"/>
    <s v="Feminino"/>
    <s v="Sem Deficiência"/>
    <s v="DENIVAL PINTO COUTO"/>
    <s v="EUNICE DE JESUS SANTOS"/>
    <x v="0"/>
    <s v="Branca"/>
  </r>
  <r>
    <n v="515001"/>
    <n v="5"/>
    <x v="68"/>
    <x v="68"/>
    <s v="EM PARÁ"/>
    <s v="Municipal"/>
    <s v="Urbana"/>
    <n v="1607311"/>
    <n v="191"/>
    <x v="1"/>
    <s v="Regular"/>
    <s v="Noite"/>
    <n v="2023044600444"/>
    <m/>
    <s v="LEONARDO BREGEIRO DE CASTRO"/>
    <d v="1977-12-23T00:00:00"/>
    <s v="Masculino"/>
    <s v="Sem Deficiência"/>
    <s v="JORGE CARMO DE CASTRO"/>
    <s v="LEONOR DUARTE BREGEIRO"/>
    <x v="1"/>
    <s v="Parda"/>
  </r>
  <r>
    <n v="102504"/>
    <n v="1"/>
    <x v="2"/>
    <x v="2"/>
    <s v="CIEP AVENIDA DOS DESFILES"/>
    <s v="Municipal"/>
    <s v="Urbana"/>
    <n v="1610514"/>
    <n v="191"/>
    <x v="1"/>
    <s v="Regular"/>
    <s v="Tarde"/>
    <n v="2016002580043"/>
    <m/>
    <s v="PATRICK DE OLIVEIRA DA SILVA"/>
    <d v="2008-03-08T00:00:00"/>
    <s v="Masculino"/>
    <s v="Sem Deficiência"/>
    <s v="NAO CONSTA NA CERTIDAO DE NASCIMENTO"/>
    <s v="ALESSANDRA HELENA DE OLIVEIRA DA SILVA"/>
    <x v="1"/>
    <s v="Parda"/>
  </r>
  <r>
    <n v="918041"/>
    <n v="9"/>
    <x v="59"/>
    <x v="59"/>
    <s v="EM ANTONIA VARGAS CUQUEJO"/>
    <s v="Municipal"/>
    <s v="Urbana"/>
    <n v="1610787"/>
    <n v="192"/>
    <x v="1"/>
    <s v="Regular"/>
    <s v="Noite"/>
    <n v="2006088102121"/>
    <m/>
    <s v="PAULO ROBERTO DA SILVA JARDIM"/>
    <d v="1965-05-18T00:00:00"/>
    <s v="Masculino"/>
    <s v="Sem Deficiência"/>
    <s v="LUIZ FELIPE DA SILVA"/>
    <s v="MARLI MARQUES DA SILVA"/>
    <x v="0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2014095300031"/>
    <m/>
    <s v="GRAZIELA DA SILVA ALVES DA FONSECA"/>
    <d v="1980-01-23T00:00:00"/>
    <s v="Feminino"/>
    <s v="Sem Deficiência"/>
    <s v="ANTONIO CARLOS ALVES"/>
    <s v="DERLI DA SILVA ALVES"/>
    <x v="0"/>
    <s v="Não declarad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23103700080"/>
    <m/>
    <s v="SUELY COUTINHO"/>
    <d v="1966-05-25T00:00:00"/>
    <s v="Feminino"/>
    <s v="Sem Deficiência"/>
    <s v="MARIA DE LOURDES NASCIMENTO"/>
    <s v="LUIZ ROBERTO COUTINHO"/>
    <x v="2"/>
    <s v="Não declarada"/>
  </r>
  <r>
    <n v="622006"/>
    <n v="6"/>
    <x v="38"/>
    <x v="38"/>
    <s v="EM ANTENOR NASCENTES"/>
    <s v="Municipal"/>
    <s v="Urbana"/>
    <n v="1615255"/>
    <n v="191"/>
    <x v="1"/>
    <s v="Regular"/>
    <s v="Noite"/>
    <n v="2023051700084"/>
    <m/>
    <s v="LUIZ CLAUDIO DA SILVA"/>
    <d v="1974-04-05T00:00:00"/>
    <s v="Masculino"/>
    <s v="Sem Deficiência"/>
    <s v="BERENICE CALIXTO DA SILVA"/>
    <s v="SEBASTIÃO JOSÉ DA SILVA"/>
    <x v="1"/>
    <s v="Preta"/>
  </r>
  <r>
    <n v="918510"/>
    <n v="9"/>
    <x v="69"/>
    <x v="69"/>
    <s v="CIEP ARMINDO MARCÍLIO DOUTEL DE ANDRADE"/>
    <s v="Municipal"/>
    <s v="Urbana"/>
    <n v="1621562"/>
    <n v="192"/>
    <x v="1"/>
    <s v="Regular"/>
    <s v="Noite"/>
    <n v="2003093104574"/>
    <m/>
    <s v="JESSE FERREIRA XAVIER"/>
    <d v="1962-12-19T00:00:00"/>
    <s v="Masculino"/>
    <s v="Sem Deficiência"/>
    <s v="JOSÉ XAVIER"/>
    <s v="VALDENITA FERREIRA XAVIER"/>
    <x v="1"/>
    <s v="Branca"/>
  </r>
  <r>
    <n v="410018"/>
    <n v="4"/>
    <x v="87"/>
    <x v="87"/>
    <s v="EM BERLIM"/>
    <s v="Municipal"/>
    <s v="Urbana"/>
    <n v="1613812"/>
    <n v="191"/>
    <x v="1"/>
    <s v="Regular"/>
    <s v="Noite"/>
    <n v="2018029180166"/>
    <m/>
    <s v="ROSA DE PAIVA VASCONCELOS"/>
    <d v="1962-10-24T00:00:00"/>
    <s v="Feminino"/>
    <s v="Sem Deficiência"/>
    <s v="ANTONIO MAGALHAES DE PAIVA"/>
    <s v="ANITA ARAUJO MAGALHAES"/>
    <x v="0"/>
    <s v="Branc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14059301996"/>
    <m/>
    <s v="TATIANA DA SILVA MATIAS"/>
    <d v="1990-07-27T00:00:00"/>
    <s v="Feminino"/>
    <s v="Sem Deficiência"/>
    <s v="LUCIMAR DA SILVA MATIAS"/>
    <s v="FRANCISCO RODRIGUES MATIAS"/>
    <x v="0"/>
    <s v="Parda"/>
  </r>
  <r>
    <n v="431026"/>
    <n v="4"/>
    <x v="25"/>
    <x v="25"/>
    <s v="EM HERBERT MOSES"/>
    <s v="Municipal"/>
    <s v="Urbana"/>
    <n v="1602454"/>
    <n v="192"/>
    <x v="1"/>
    <s v="Regular"/>
    <s v="Noite"/>
    <n v="2019035500272"/>
    <m/>
    <s v="ADENILSA RODRIGUES MONTEIRO"/>
    <d v="1968-01-08T00:00:00"/>
    <s v="Feminino"/>
    <s v="Sem Deficiência"/>
    <s v="JOSÉ FRANCISCO CARVALHO"/>
    <s v="MARIA JOSÉ RODRIGUES DE CARVALHO"/>
    <x v="0"/>
    <s v="Parda"/>
  </r>
  <r>
    <n v="515028"/>
    <n v="5"/>
    <x v="18"/>
    <x v="18"/>
    <s v="EM EVANGELINA DUARTE BATISTA"/>
    <s v="Municipal"/>
    <s v="Urbana"/>
    <n v="1609296"/>
    <n v="191"/>
    <x v="1"/>
    <s v="Regular"/>
    <s v="Noite"/>
    <n v="2023047300069"/>
    <m/>
    <s v="RODRIGO CARNEIRO DE MIRANDA"/>
    <d v="1989-09-25T00:00:00"/>
    <s v="Masculino"/>
    <s v="Sem Deficiência"/>
    <s v="MIRIAN CARNEIRO DE MIRANDA"/>
    <s v="JOSÉ BOSCO DE MIRANDA"/>
    <x v="0"/>
    <s v="Branca"/>
  </r>
  <r>
    <n v="313007"/>
    <n v="3"/>
    <x v="67"/>
    <x v="67"/>
    <s v="EM SARMIENTO"/>
    <s v="Municipal"/>
    <s v="Urbana"/>
    <n v="1615852"/>
    <n v="192"/>
    <x v="1"/>
    <s v="Regular"/>
    <s v="Noite"/>
    <n v="2007023201093"/>
    <m/>
    <s v="ANDERSON GOMES DA SILVA"/>
    <d v="1996-08-07T00:00:00"/>
    <s v="Masculino"/>
    <s v="Sem Deficiência"/>
    <s v="MARCOS ANDRÉ NORBERTO DA SILVA"/>
    <s v="JONELIZA DA CRUZ GOMES"/>
    <x v="0"/>
    <s v="Parda"/>
  </r>
  <r>
    <n v="410021"/>
    <n v="4"/>
    <x v="44"/>
    <x v="44"/>
    <s v="EM BRASIL"/>
    <s v="Municipal"/>
    <s v="Urbana"/>
    <n v="1613562"/>
    <n v="191"/>
    <x v="1"/>
    <s v="Regular"/>
    <s v="Noite"/>
    <n v="2022029400288"/>
    <m/>
    <s v="JORGE LUIZ CAMARA DE CASTRO"/>
    <d v="1974-02-01T00:00:00"/>
    <s v="Masculino"/>
    <s v="Sem Deficiência"/>
    <s v="ADAUTO GOMES DE CASTRO"/>
    <s v="MARIA DE JESUS CAMARA DE CASTRO"/>
    <x v="0"/>
    <s v="Sem Informação"/>
  </r>
  <r>
    <n v="1019210"/>
    <n v="10"/>
    <x v="45"/>
    <x v="45"/>
    <s v="CIEP ALBERTO PASQUALINE"/>
    <s v="Municipal"/>
    <s v="Urbana"/>
    <n v="1600000"/>
    <n v="191"/>
    <x v="1"/>
    <s v="Regular"/>
    <s v="Noite"/>
    <n v="2001098100244"/>
    <m/>
    <s v="CAMILA GONÇALVES DE OLIVEIRA"/>
    <d v="1991-04-07T00:00:00"/>
    <s v="Feminino"/>
    <s v=" Deficiência intelectual"/>
    <s v="JOÃO AMANCIO DE OLIVEIRA"/>
    <s v="CRISTINA MARIA GONÇALVES DE OLIVEIRA"/>
    <x v="1"/>
    <s v="Parda"/>
  </r>
  <r>
    <n v="1120012"/>
    <n v="11"/>
    <x v="93"/>
    <x v="93"/>
    <s v="EM BRIGADEIRO EDUARDO GOMES"/>
    <s v="Municipal"/>
    <s v="Urbana"/>
    <n v="1617239"/>
    <n v="191"/>
    <x v="1"/>
    <s v="Regular"/>
    <s v="Tarde"/>
    <n v="2004037500387"/>
    <m/>
    <s v="ANA MARIA FIGUEIREDO NOBRE  DA SILVA"/>
    <d v="2000-02-05T00:00:00"/>
    <s v="Feminino"/>
    <s v=" Deficiência intelectual"/>
    <s v="MARCELO VINICIUS NOBRE DA SILVA"/>
    <s v="PATRICIA MARIA DE OLIVEIRA FIGUEIREDO"/>
    <x v="0"/>
    <s v="Parda"/>
  </r>
  <r>
    <n v="514015"/>
    <n v="5"/>
    <x v="70"/>
    <x v="70"/>
    <s v="EM BARCELONA"/>
    <s v="Municipal"/>
    <s v="Urbana"/>
    <n v="1613979"/>
    <n v="191"/>
    <x v="1"/>
    <s v="Regular"/>
    <s v="Noite"/>
    <n v="2023042300257"/>
    <m/>
    <s v="BERENICE BORGES RAMOS"/>
    <d v="1980-01-20T00:00:00"/>
    <s v="Feminino"/>
    <s v="Sem Deficiência"/>
    <s v="JORGE JOSÉ RAMOS"/>
    <s v="NORMA SUELI DE SOUZA BORGES"/>
    <x v="2"/>
    <s v="Preta"/>
  </r>
  <r>
    <n v="313002"/>
    <n v="3"/>
    <x v="33"/>
    <x v="33"/>
    <s v="EM JOSÉ VERÍSSIMO"/>
    <s v="Municipal"/>
    <s v="Urbana"/>
    <n v="1618993"/>
    <n v="191"/>
    <x v="1"/>
    <s v="Regular"/>
    <s v="Manhã"/>
    <n v="2003014302157"/>
    <m/>
    <s v="ANA PAULA SANTOS DE ABREU"/>
    <d v="1990-04-28T00:00:00"/>
    <s v="Feminino"/>
    <s v="Sem Deficiência"/>
    <s v="JOSÉ GONÇALVES DE ABREU"/>
    <s v="ALICE DOS SANTOS"/>
    <x v="0"/>
    <s v="Parda"/>
  </r>
  <r>
    <n v="1019211"/>
    <n v="10"/>
    <x v="98"/>
    <x v="98"/>
    <s v="CIEP MAJOR MANUEL GOMES ARCHER"/>
    <s v="Municipal"/>
    <s v="Urbana"/>
    <n v="1607926"/>
    <n v="191"/>
    <x v="1"/>
    <s v="Regular"/>
    <s v="Noite"/>
    <n v="2020100900334"/>
    <m/>
    <s v="ANTONIO CARLOS ALVES RIBAS JUNIOR"/>
    <d v="1981-08-09T00:00:00"/>
    <s v="Masculino"/>
    <s v=" Deficiência intelectual"/>
    <s v="ANTONIO CARLOS ALVES RIBAS"/>
    <s v="MARIA ALICE DE ANDRADE SILVA"/>
    <x v="0"/>
    <s v="Branca"/>
  </r>
  <r>
    <n v="716501"/>
    <n v="7"/>
    <x v="75"/>
    <x v="75"/>
    <s v="CIEP CARLOS DRUMOND DE ANDRADE"/>
    <s v="Municipal"/>
    <s v="Urbana"/>
    <n v="1616694"/>
    <n v="191"/>
    <x v="1"/>
    <s v="Regular"/>
    <s v="Noite"/>
    <n v="2002027606526"/>
    <m/>
    <s v="MÁRCIA DE JESUS SANTOS"/>
    <d v="1988-04-05T00:00:00"/>
    <s v="Feminino"/>
    <s v="Sem Deficiência"/>
    <s v="FRANCISCO PEREIRA DE JESUS"/>
    <s v="MARIA DE LOURDES DE JESUS SANTOS"/>
    <x v="0"/>
    <s v="Parda"/>
  </r>
  <r>
    <n v="1120019"/>
    <n v="11"/>
    <x v="37"/>
    <x v="37"/>
    <s v="EM RODRIGO OTÁVIO"/>
    <s v="Municipal"/>
    <s v="Urbana"/>
    <n v="1620850"/>
    <n v="191"/>
    <x v="1"/>
    <s v="Regular"/>
    <s v="Noite"/>
    <n v="2022037900260"/>
    <m/>
    <s v="JOANA DE SOUZA OLIVEIRA"/>
    <d v="1961-06-23T00:00:00"/>
    <s v="Feminino"/>
    <s v="Sem Deficiência"/>
    <s v="JOSÉ RIBEIRO DE SOUZA"/>
    <s v="HELEONORA PEREIRA DE SOUZA"/>
    <x v="0"/>
    <s v="Não declarada"/>
  </r>
  <r>
    <n v="410012"/>
    <n v="4"/>
    <x v="27"/>
    <x v="27"/>
    <s v="EM CLOTILDE GUIMARÃES"/>
    <s v="Municipal"/>
    <s v="Urbana"/>
    <n v="1604424"/>
    <n v="296"/>
    <x v="1"/>
    <s v="Regular"/>
    <s v="Noite"/>
    <n v="2022030100501"/>
    <m/>
    <s v="MARIA DE FÁTIMA SILVA"/>
    <d v="1975-03-03T00:00:00"/>
    <s v="Feminino"/>
    <s v="Sem Deficiência"/>
    <s v="JOÃO FRANQUELINO DA SILVA"/>
    <s v="ANTONIA GOMES DA SILVA"/>
    <x v="0"/>
    <s v="Branca"/>
  </r>
  <r>
    <n v="313018"/>
    <n v="3"/>
    <x v="103"/>
    <x v="103"/>
    <s v="EM ISABEL MENDES"/>
    <s v="Municipal"/>
    <s v="Urbana"/>
    <n v="1613507"/>
    <n v="191"/>
    <x v="1"/>
    <s v="Regular"/>
    <s v="Noite"/>
    <n v="2021023200386"/>
    <m/>
    <s v="GONÇALA DE OLIVEIRA CAMÊLO"/>
    <d v="1944-10-08T00:00:00"/>
    <s v="Feminino"/>
    <s v="Sem Deficiência"/>
    <s v="FRANCISCA ALICE DE CARVALHO OLIVEIRA"/>
    <s v="ANTONIO FERREIRA DE OLIVEIRA"/>
    <x v="0"/>
    <s v="Sem Informação"/>
  </r>
  <r>
    <n v="209026"/>
    <n v="2"/>
    <x v="41"/>
    <x v="41"/>
    <s v="EM PROFESSOR LOURENÇO FILHO"/>
    <s v="Municipal"/>
    <s v="Urbana"/>
    <n v="1622826"/>
    <n v="191"/>
    <x v="1"/>
    <s v="Regular"/>
    <s v="Noite"/>
    <n v="2019016500157"/>
    <m/>
    <s v="MARIA DO CARMO TOMAS DINIZ"/>
    <d v="1966-02-15T00:00:00"/>
    <s v="Feminino"/>
    <s v="Sem Deficiência"/>
    <s v="JOSE TOMAS DINIZ"/>
    <s v="MARIA ALEXANDRINA DA CONCEICAO"/>
    <x v="1"/>
    <s v="Branca"/>
  </r>
  <r>
    <n v="430701"/>
    <n v="4"/>
    <x v="19"/>
    <x v="19"/>
    <s v="CENTRO DE EDUCAÇÃO DE JOVENS E ADULTOS CEJA - MARÉ"/>
    <s v="Municipal"/>
    <s v="Urbana"/>
    <n v="1616771"/>
    <n v="294"/>
    <x v="1"/>
    <s v="Regular"/>
    <s v="Tarde"/>
    <n v="2009032950041"/>
    <m/>
    <s v="GEORGE ARMEDE PEREIRA MILHEME"/>
    <d v="2002-03-31T00:00:00"/>
    <s v="Masculino"/>
    <s v="  Transtorno do espectro autista"/>
    <s v="NEWTON COSTA MILHEME"/>
    <s v="RENATA DE PAULA PEREIRA"/>
    <x v="0"/>
    <s v="Parda"/>
  </r>
  <r>
    <n v="1120019"/>
    <n v="11"/>
    <x v="37"/>
    <x v="37"/>
    <s v="EM RODRIGO OTÁVIO"/>
    <s v="Municipal"/>
    <s v="Urbana"/>
    <n v="1620850"/>
    <n v="191"/>
    <x v="1"/>
    <s v="Regular"/>
    <s v="Noite"/>
    <n v="2011038501266"/>
    <m/>
    <s v="PÂMYLA DE SOUSA MARTINS"/>
    <d v="1996-04-06T00:00:00"/>
    <s v="Feminino"/>
    <s v="Sem Deficiência"/>
    <s v="ANTONIO DA SILVA MARTINS"/>
    <s v="MARIA NARDIENE DE SOUZA"/>
    <x v="2"/>
    <s v="Parda"/>
  </r>
  <r>
    <n v="102505"/>
    <n v="1"/>
    <x v="30"/>
    <x v="30"/>
    <s v="CIEP JOSÉ PEDRO VARELA"/>
    <s v="Municipal"/>
    <s v="Urbana"/>
    <n v="1613579"/>
    <n v="191"/>
    <x v="1"/>
    <s v="Regular"/>
    <s v="Noite"/>
    <n v="2004005300056"/>
    <m/>
    <s v="CHAYELI BARBOSA ANSELMO"/>
    <d v="1999-10-26T00:00:00"/>
    <s v="Feminino"/>
    <s v="Sem Deficiência"/>
    <s v="VENILSON JOSÉ ANSELMO"/>
    <s v="MARIA DA PENHA BARBOSA"/>
    <x v="0"/>
    <s v="Preta"/>
  </r>
  <r>
    <n v="430503"/>
    <n v="4"/>
    <x v="4"/>
    <x v="4"/>
    <s v="CIEP LEONEL DE MOURA BRIZOLA"/>
    <s v="Municipal"/>
    <s v="Urbana"/>
    <n v="1606827"/>
    <n v="191"/>
    <x v="1"/>
    <s v="Regular"/>
    <s v="Noite"/>
    <n v="2012030105173"/>
    <m/>
    <s v="FRANCISCA LUCILENE AZEVEDO DE SOUSA"/>
    <d v="1985-10-25T00:00:00"/>
    <s v="Feminino"/>
    <s v="Sem Deficiência"/>
    <s v="ANTONIO VIEIRA DE SOUSA"/>
    <s v="MARIA DE JESUS AZEVEDO"/>
    <x v="0"/>
    <s v="Branca"/>
  </r>
  <r>
    <n v="716049"/>
    <n v="7"/>
    <x v="62"/>
    <x v="62"/>
    <s v="EM RENATO LEITE"/>
    <s v="Municipal"/>
    <s v="Urbana"/>
    <n v="1623877"/>
    <n v="192"/>
    <x v="1"/>
    <s v="Regular"/>
    <s v="Noite"/>
    <n v="2011066050303"/>
    <m/>
    <s v="DIEGO CARDIAIS DE BRITO"/>
    <d v="2005-12-29T00:00:00"/>
    <s v="Masculino"/>
    <s v="Sem Deficiência"/>
    <s v="FRANCISCO ALVES DE BRITO"/>
    <s v="CLEIDIANA MARIA CARDIAIS DA SILVA"/>
    <x v="1"/>
    <s v="Parda"/>
  </r>
  <r>
    <n v="918203"/>
    <n v="9"/>
    <x v="34"/>
    <x v="34"/>
    <s v="CIEP CLEMENTINA DE JESUS"/>
    <s v="Municipal"/>
    <s v="Urbana"/>
    <n v="1601817"/>
    <n v="191"/>
    <x v="1"/>
    <s v="Regular"/>
    <s v="Noite"/>
    <n v="2010092651051"/>
    <m/>
    <s v="MARIA MAURA FONSECA DOS SANTOS ANDRADE"/>
    <d v="1964-02-15T00:00:00"/>
    <s v="Feminino"/>
    <s v="Sem Deficiência"/>
    <s v="ARMANDO PROFETA DOS SANTOS"/>
    <s v="TEREZINHA DE JESUS FONSECA"/>
    <x v="0"/>
    <s v="Branca"/>
  </r>
  <r>
    <n v="102007"/>
    <n v="1"/>
    <x v="47"/>
    <x v="47"/>
    <s v="EM ORLANDO VILLAS BOAS"/>
    <s v="Municipal"/>
    <s v="Urbana"/>
    <n v="1600135"/>
    <n v="192"/>
    <x v="1"/>
    <s v="Regular"/>
    <s v="Noite"/>
    <n v="2018125400091"/>
    <m/>
    <s v="CREUZA MARIA DOS SANTOS"/>
    <d v="1954-09-10T00:00:00"/>
    <s v="Feminino"/>
    <s v="Sem Deficiência"/>
    <s v="CONSTANTINO MENDES DOS SANTOS"/>
    <s v="APOLONIA MARIA DE JESUS"/>
    <x v="0"/>
    <s v="Parda"/>
  </r>
  <r>
    <n v="833201"/>
    <n v="8"/>
    <x v="112"/>
    <x v="112"/>
    <s v="CIEP FREI VELOSO"/>
    <s v="Municipal"/>
    <s v="Urbana"/>
    <n v="1622664"/>
    <n v="191"/>
    <x v="1"/>
    <s v="Regular"/>
    <s v="Noite"/>
    <n v="2019083700286"/>
    <m/>
    <s v="DOMINGOS ROCHA SOUZA"/>
    <d v="1973-07-28T00:00:00"/>
    <s v="Masculino"/>
    <s v="Sem Deficiência"/>
    <s v="NATALINO XAVIER SOUZA"/>
    <s v="GILDETE ROCHA SOUZA"/>
    <x v="1"/>
    <s v="Parda"/>
  </r>
  <r>
    <n v="716041"/>
    <n v="7"/>
    <x v="104"/>
    <x v="104"/>
    <s v="EM BARÃO DA TAQUARA"/>
    <s v="Municipal"/>
    <s v="Urbana"/>
    <n v="1613406"/>
    <n v="191"/>
    <x v="1"/>
    <s v="Regular"/>
    <s v="Tarde"/>
    <n v="2021062900296"/>
    <m/>
    <s v="ALEXANDRE VIDES REDIVO"/>
    <d v="1999-11-01T00:00:00"/>
    <s v="Masculino"/>
    <s v="*Deficiência múltipla"/>
    <s v="GISLENE VIDES REDIVO"/>
    <s v="MARCIO ALEXANDRE PATARO REDIVO"/>
    <x v="0"/>
    <s v="Branca"/>
  </r>
  <r>
    <n v="1120019"/>
    <n v="11"/>
    <x v="37"/>
    <x v="37"/>
    <s v="EM RODRIGO OTÁVIO"/>
    <s v="Municipal"/>
    <s v="Urbana"/>
    <n v="1620850"/>
    <n v="191"/>
    <x v="1"/>
    <s v="Regular"/>
    <s v="Noite"/>
    <n v="2017037900786"/>
    <m/>
    <s v="PAULA POSSIDONIO SILVA DOS SANTOS"/>
    <d v="1966-06-16T00:00:00"/>
    <s v="Feminino"/>
    <s v="Sem Deficiência"/>
    <s v="JOSÉ POSSIDONIO DA SILVA"/>
    <s v="MARIA ADELINA DA CONCEIÇÃO"/>
    <x v="1"/>
    <s v="Branca"/>
  </r>
  <r>
    <n v="1019019"/>
    <n v="10"/>
    <x v="116"/>
    <x v="116"/>
    <s v="EM FERNANDO DE AZEVEDO"/>
    <s v="Municipal"/>
    <s v="Urbana"/>
    <n v="1619172"/>
    <n v="191"/>
    <x v="1"/>
    <s v="Regular"/>
    <s v="Tarde"/>
    <n v="2013095000226"/>
    <m/>
    <s v="PEDRO AUGUSTO DE AZEVEDO BOTELHO"/>
    <d v="2008-09-10T00:00:00"/>
    <s v="Masculino"/>
    <s v="Sem Deficiência"/>
    <s v="VANDERSON FRAGOSO BOTELHO"/>
    <s v="FLORINDA CAROLINA MARTINS DE AZEVEDO"/>
    <x v="0"/>
    <s v="Branca"/>
  </r>
  <r>
    <n v="716211"/>
    <n v="7"/>
    <x v="32"/>
    <x v="32"/>
    <s v="CIEP COMPOSITOR DONGA"/>
    <s v="Municipal"/>
    <s v="Urbana"/>
    <n v="1619509"/>
    <n v="191"/>
    <x v="1"/>
    <s v="Regular"/>
    <s v="Noite"/>
    <n v="2010066703279"/>
    <m/>
    <s v="EDSON MOURA BARBOSA"/>
    <d v="1981-05-19T00:00:00"/>
    <s v="Masculino"/>
    <s v="Sem Deficiência"/>
    <s v="ANTÔNIO MENDES BARBOSA"/>
    <s v="JOSEFA ALBERTINA DE MOURA"/>
    <x v="1"/>
    <s v="Branca"/>
  </r>
  <r>
    <n v="430701"/>
    <n v="4"/>
    <x v="19"/>
    <x v="19"/>
    <s v="CENTRO DE EDUCAÇÃO DE JOVENS E ADULTOS CEJA - MARÉ"/>
    <s v="Municipal"/>
    <s v="Urbana"/>
    <n v="1616772"/>
    <n v="295"/>
    <x v="1"/>
    <s v="Regular"/>
    <s v="Noite"/>
    <n v="2005113400609"/>
    <m/>
    <s v="BEATRIZ SOUZA DA SILVA"/>
    <d v="2002-03-17T00:00:00"/>
    <s v="Feminino"/>
    <s v="Sem Deficiência"/>
    <s v="JUAREZ SILVA DA CRUZ"/>
    <s v="MARIA IRACEMA DE SOUZA"/>
    <x v="0"/>
    <s v="Preta"/>
  </r>
  <r>
    <n v="410501"/>
    <n v="4"/>
    <x v="64"/>
    <x v="64"/>
    <s v="CIEP JUSCELINO KUBITSCHEK"/>
    <s v="Municipal"/>
    <s v="Urbana"/>
    <n v="1614340"/>
    <n v="191"/>
    <x v="1"/>
    <s v="Regular"/>
    <s v="Noite"/>
    <n v="2011029950461"/>
    <m/>
    <s v="GENILSON JOÃO DA SILVA"/>
    <d v="2005-07-18T00:00:00"/>
    <s v="Masculino"/>
    <s v="Sem Deficiência"/>
    <s v="EDUARDA MARIA DA SILVA"/>
    <s v="GILDO JOÃO DA SILVA"/>
    <x v="0"/>
    <s v="Sem Informação"/>
  </r>
  <r>
    <n v="313024"/>
    <n v="3"/>
    <x v="100"/>
    <x v="100"/>
    <s v="EM ACRE"/>
    <s v="Municipal"/>
    <s v="Urbana"/>
    <n v="1604857"/>
    <n v="191"/>
    <x v="1"/>
    <s v="Regular"/>
    <s v="Tarde"/>
    <n v="2001022102114"/>
    <m/>
    <s v="HENRIQUE FERNANDES DE BRITO"/>
    <d v="1991-03-22T00:00:00"/>
    <s v="Masculino"/>
    <s v=" Deficiência intelectual"/>
    <s v="NILTON BARBOSA DE BRITO"/>
    <s v="MARIA DA GLÓRIA FERNANDES DE BRITO"/>
    <x v="0"/>
    <s v="Branca"/>
  </r>
  <r>
    <n v="313007"/>
    <n v="3"/>
    <x v="67"/>
    <x v="67"/>
    <s v="EM SARMIENTO"/>
    <s v="Municipal"/>
    <s v="Urbana"/>
    <n v="1615852"/>
    <n v="192"/>
    <x v="1"/>
    <s v="Regular"/>
    <s v="Noite"/>
    <n v="2023022100708"/>
    <m/>
    <s v="GERARDA FERREIRA CHAVES"/>
    <d v="1973-12-25T00:00:00"/>
    <s v="Feminino"/>
    <s v="Sem Deficiência"/>
    <s v="IZABEL FERREIRA CHAVES"/>
    <s v="GERARDO CHAVES "/>
    <x v="2"/>
    <s v="Parda"/>
  </r>
  <r>
    <n v="107001"/>
    <n v="1"/>
    <x v="73"/>
    <x v="73"/>
    <s v="EM GONÇALVES DIAS"/>
    <s v="Municipal"/>
    <s v="Urbana"/>
    <n v="1606874"/>
    <n v="191"/>
    <x v="1"/>
    <s v="Regular"/>
    <s v="Noite"/>
    <n v="2015003700206"/>
    <m/>
    <s v="LUCIA DE FATIMA OLIVEIRA SILVA"/>
    <d v="1985-09-26T00:00:00"/>
    <s v="Feminino"/>
    <s v="Sem Deficiência"/>
    <s v="DANIEL ALMEIDA DE SILVA"/>
    <s v="MARIA DO ROSARIO DE OLIVEIRA SILVA"/>
    <x v="0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12027350561"/>
    <m/>
    <s v="DAVYD WILLYAN FREITAS MARTINS DE AZEVEDO"/>
    <d v="2007-05-25T00:00:00"/>
    <s v="Masculino"/>
    <s v="Sem Deficiência"/>
    <s v="CRISTIANO HUMBERTO MARTINS DE AZEVEDO"/>
    <s v="GLAUCILENE FREITAS"/>
    <x v="2"/>
    <s v="Parda"/>
  </r>
  <r>
    <n v="313018"/>
    <n v="3"/>
    <x v="103"/>
    <x v="103"/>
    <s v="EM ISABEL MENDES"/>
    <s v="Municipal"/>
    <s v="Urbana"/>
    <n v="1613507"/>
    <n v="191"/>
    <x v="1"/>
    <s v="Regular"/>
    <s v="Noite"/>
    <n v="2004022400331"/>
    <m/>
    <s v="MALENA CRISTINA DUARTE"/>
    <d v="1995-06-29T00:00:00"/>
    <s v="Feminino"/>
    <s v="Sem Deficiência"/>
    <s v="RITA DE CASSIA DUARTE"/>
    <s v="Sem Informação"/>
    <x v="0"/>
    <s v="Sem Informação"/>
  </r>
  <r>
    <n v="515001"/>
    <n v="5"/>
    <x v="68"/>
    <x v="68"/>
    <s v="EM PARÁ"/>
    <s v="Municipal"/>
    <s v="Urbana"/>
    <n v="1607312"/>
    <n v="192"/>
    <x v="1"/>
    <s v="Regular"/>
    <s v="Noite"/>
    <n v="2005052600212"/>
    <m/>
    <s v="NAYARA AZEVEDO DA SILVA"/>
    <d v="1993-08-02T00:00:00"/>
    <s v="Feminino"/>
    <s v="Sem Deficiência"/>
    <s v="CLAUDECI NEVES DA SILVA"/>
    <s v="VANIA REGINA GOMES DE AZEVEDO"/>
    <x v="0"/>
    <s v="Parda"/>
  </r>
  <r>
    <n v="102505"/>
    <n v="1"/>
    <x v="30"/>
    <x v="30"/>
    <s v="CIEP JOSÉ PEDRO VARELA"/>
    <s v="Municipal"/>
    <s v="Urbana"/>
    <n v="1613579"/>
    <n v="191"/>
    <x v="1"/>
    <s v="Regular"/>
    <s v="Noite"/>
    <n v="2013002405379"/>
    <m/>
    <s v="ANA FRUTUOSA DA SILVA"/>
    <d v="1946-03-28T00:00:00"/>
    <s v="Feminino"/>
    <s v="Sem Deficiência"/>
    <s v="JOSÉ  FRUTUOSA DA SILVA"/>
    <s v="MARIA GONÇALVES DA SILVA"/>
    <x v="0"/>
    <s v="Preta"/>
  </r>
  <r>
    <n v="430201"/>
    <n v="4"/>
    <x v="0"/>
    <x v="0"/>
    <s v="CIEP MINISTRO GUSTAVO CAPANEMA"/>
    <s v="Municipal"/>
    <s v="Urbana"/>
    <n v="1612600"/>
    <n v="192"/>
    <x v="1"/>
    <s v="Regular"/>
    <s v="Noite"/>
    <n v="2023040300497"/>
    <m/>
    <s v="MARIA DA CONCEIÇÃO PEREIRA DUARTE"/>
    <d v="1966-01-08T00:00:00"/>
    <s v="Feminino"/>
    <s v="Sem Deficiência"/>
    <s v="MARIA HELENA PEREIRA DUARTE"/>
    <s v="JOSÉ PEREIRA DO NASCIMENTO"/>
    <x v="1"/>
    <s v="Parda"/>
  </r>
  <r>
    <n v="625005"/>
    <n v="6"/>
    <x v="57"/>
    <x v="57"/>
    <s v="EM CHARLES ANDERSON WEAVER"/>
    <s v="Municipal"/>
    <s v="Urbana"/>
    <n v="1605115"/>
    <n v="191"/>
    <x v="1"/>
    <s v="Regular"/>
    <s v="Noite"/>
    <n v="2006029402386"/>
    <m/>
    <s v="MARIA INEZ DOS SANTOS"/>
    <d v="1976-09-07T00:00:00"/>
    <s v="Feminino"/>
    <s v="Sem Deficiência"/>
    <s v="RAIMUNDA AURENÍ DOS SANTOS"/>
    <s v="RAIMUNDO RIBEIRO DOS SANTOS"/>
    <x v="1"/>
    <s v="Parda"/>
  </r>
  <r>
    <n v="410015"/>
    <n v="4"/>
    <x v="92"/>
    <x v="92"/>
    <s v="EM CLÓVIS BEVILÁQUA"/>
    <s v="Municipal"/>
    <s v="Urbana"/>
    <n v="1611007"/>
    <n v="191"/>
    <x v="1"/>
    <s v="Regular"/>
    <s v="Noite"/>
    <n v="2023028800043"/>
    <m/>
    <s v="LUZIA DE ARAUJO TEIXEIRA"/>
    <d v="1955-07-07T00:00:00"/>
    <s v="Feminino"/>
    <s v="Sem Deficiência"/>
    <s v="JOSÉ CAETANO DE ARAUJO"/>
    <s v="JOAQUINA SOARES DE ARAUJO"/>
    <x v="1"/>
    <s v="Branca"/>
  </r>
  <r>
    <n v="205003"/>
    <n v="2"/>
    <x v="51"/>
    <x v="51"/>
    <s v="EM DOUTOR CÍCERO PENNA"/>
    <s v="Municipal"/>
    <s v="Urbana"/>
    <n v="1623057"/>
    <n v="192"/>
    <x v="1"/>
    <s v="Regular"/>
    <s v="Noite"/>
    <n v="2023007800443"/>
    <m/>
    <s v="JOSÉ ALDO PEREIRA DA SILVA"/>
    <d v="1972-09-10T00:00:00"/>
    <s v="Masculino"/>
    <s v="Sem Deficiência"/>
    <s v="ANTONIO FREIRE DA SILVA"/>
    <s v="ADELITA PEREIRA DA SILVA"/>
    <x v="0"/>
    <s v="Branca"/>
  </r>
  <r>
    <n v="515001"/>
    <n v="5"/>
    <x v="68"/>
    <x v="68"/>
    <s v="EM PARÁ"/>
    <s v="Municipal"/>
    <s v="Urbana"/>
    <n v="1607312"/>
    <n v="192"/>
    <x v="1"/>
    <s v="Regular"/>
    <s v="Noite"/>
    <n v="2023044600401"/>
    <m/>
    <s v="MARIA DAS DORES ALBINO DOS SANTOS"/>
    <d v="1992-05-28T00:00:00"/>
    <s v="Feminino"/>
    <s v="Sem Deficiência"/>
    <s v="JOÃO ALBINO DOS SANTOS"/>
    <s v="MARIA JOSÉ DA SILVA SANTOS"/>
    <x v="1"/>
    <s v="Parda"/>
  </r>
  <r>
    <n v="411202"/>
    <n v="4"/>
    <x v="84"/>
    <x v="84"/>
    <s v="CIEP GREGÓRIO BEZERRA"/>
    <s v="Municipal"/>
    <s v="Urbana"/>
    <n v="1608446"/>
    <n v="191"/>
    <x v="1"/>
    <s v="Regular"/>
    <s v="Noite"/>
    <n v="2023035800355"/>
    <m/>
    <s v="MARIA DA CONCEIÇÃO COSTA DE OLIVEIRA"/>
    <d v="1958-12-07T00:00:00"/>
    <s v="Feminino"/>
    <s v="Sem Deficiência"/>
    <s v="JOÃO FERNANDES DE OLIVEIRA"/>
    <s v="MARIA DA CONCEIÇÃO ALVES DA COSTA"/>
    <x v="0"/>
    <s v="Branca"/>
  </r>
  <r>
    <n v="431026"/>
    <n v="4"/>
    <x v="25"/>
    <x v="25"/>
    <s v="EM HERBERT MOSES"/>
    <s v="Municipal"/>
    <s v="Urbana"/>
    <n v="1602454"/>
    <n v="192"/>
    <x v="1"/>
    <s v="Regular"/>
    <s v="Noite"/>
    <n v="2018035500266"/>
    <m/>
    <s v="MARIA DO SOCORRO SILVA BARBOSA"/>
    <d v="1965-11-01T00:00:00"/>
    <s v="Feminino"/>
    <s v="Sem Deficiência"/>
    <s v="JOÃO FRANCISCO BARBOSA"/>
    <s v="REGINA MARIA DA SILVA"/>
    <x v="0"/>
    <s v="Não declarada"/>
  </r>
  <r>
    <n v="312022"/>
    <n v="3"/>
    <x v="61"/>
    <x v="61"/>
    <s v="EM RUBENS BERARDO"/>
    <s v="Municipal"/>
    <s v="Urbana"/>
    <n v="1616257"/>
    <n v="192"/>
    <x v="1"/>
    <s v="Regular"/>
    <s v="Noite"/>
    <n v="2022019250593"/>
    <m/>
    <s v="MARIA DE LOURDES DA SILVA"/>
    <d v="1973-01-05T00:00:00"/>
    <s v="Feminino"/>
    <s v="Sem Deficiência"/>
    <s v="SEBASTIANA DA SILVA"/>
    <s v="JOÃO JOSÉ DA SILVA"/>
    <x v="0"/>
    <s v="Branca"/>
  </r>
  <r>
    <n v="102505"/>
    <n v="1"/>
    <x v="30"/>
    <x v="30"/>
    <s v="CIEP JOSÉ PEDRO VARELA"/>
    <s v="Municipal"/>
    <s v="Urbana"/>
    <n v="1613579"/>
    <n v="191"/>
    <x v="1"/>
    <s v="Regular"/>
    <s v="Noite"/>
    <n v="2017002400256"/>
    <m/>
    <s v="GILMARA FERREIRA DE LIMA"/>
    <d v="1971-12-19T00:00:00"/>
    <s v="Feminino"/>
    <s v="Sem Deficiência"/>
    <s v="JOSÉ DIOGO FERREIRA DE LIMA"/>
    <s v="MARIA DE LOURDES VIEIRA DE LIMA"/>
    <x v="1"/>
    <s v="Indígena"/>
  </r>
  <r>
    <n v="430701"/>
    <n v="4"/>
    <x v="19"/>
    <x v="19"/>
    <s v="CENTRO DE EDUCAÇÃO DE JOVENS E ADULTOS CEJA - MARÉ"/>
    <s v="Municipal"/>
    <s v="Urbana"/>
    <n v="1616769"/>
    <n v="292"/>
    <x v="1"/>
    <s v="Regular"/>
    <s v="Manhã"/>
    <n v="2010123802285"/>
    <m/>
    <s v="THÉO SALGUEIRO IDALINO"/>
    <d v="2004-11-30T00:00:00"/>
    <s v="Masculino"/>
    <s v="Sem Deficiência"/>
    <s v="JOSÉ FRANCISCO IDALINO FILHO"/>
    <s v="LILIAN MARIA SALGUEIRO"/>
    <x v="1"/>
    <s v="Branc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19087300223"/>
    <m/>
    <s v="ALEX SALES DE FREITAS"/>
    <d v="1981-10-03T00:00:00"/>
    <s v="Masculino"/>
    <s v="Sem Deficiência"/>
    <s v="ANTONIO ADAUTO DE FREITAS"/>
    <s v="MARIA KESIA SALES"/>
    <x v="0"/>
    <s v="Parda"/>
  </r>
  <r>
    <n v="411202"/>
    <n v="4"/>
    <x v="84"/>
    <x v="84"/>
    <s v="CIEP GREGÓRIO BEZERRA"/>
    <s v="Municipal"/>
    <s v="Urbana"/>
    <n v="1608446"/>
    <n v="191"/>
    <x v="1"/>
    <s v="Regular"/>
    <s v="Noite"/>
    <n v="2011030301560"/>
    <m/>
    <s v="KAUAN HENRIQUE DE LIMA VAZ DA SILVA"/>
    <d v="2007-01-30T00:00:00"/>
    <s v="Masculino"/>
    <s v="Sem Deficiência"/>
    <s v="PAULO HENRIQUE DA SILVA"/>
    <s v="MARINE DE LIMA VAZ"/>
    <x v="2"/>
    <s v="Parda"/>
  </r>
  <r>
    <n v="625018"/>
    <n v="6"/>
    <x v="55"/>
    <x v="55"/>
    <s v="EM COMANDANTE ARNALDO VARELLA"/>
    <s v="Municipal"/>
    <s v="Urbana"/>
    <n v="1602865"/>
    <n v="192"/>
    <x v="1"/>
    <s v="Regular"/>
    <s v="Noite"/>
    <n v="2017056100714"/>
    <m/>
    <s v="DEOCLECIA LAVÍNIA DO NASCIMENTO"/>
    <d v="1979-05-10T00:00:00"/>
    <s v="Feminino"/>
    <s v="Sem Deficiência"/>
    <s v="CICERO ANTONIO DO NASCIMENTO"/>
    <s v="JOSEFA MACIEL DO NASCIMENTO"/>
    <x v="0"/>
    <s v="Parda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23100550923"/>
    <m/>
    <s v="ALEXSANDRA FERREIRA DOS SANTOS"/>
    <d v="1979-04-18T00:00:00"/>
    <s v="Feminino"/>
    <s v="Sem Deficiência"/>
    <s v="JURACI PEREIRA DOS SANTOS"/>
    <s v="MARIA JULIETA FERREIRA DOS SANTOS"/>
    <x v="0"/>
    <s v="Parda"/>
  </r>
  <r>
    <n v="1120012"/>
    <n v="11"/>
    <x v="93"/>
    <x v="93"/>
    <s v="EM BRIGADEIRO EDUARDO GOMES"/>
    <s v="Municipal"/>
    <s v="Urbana"/>
    <n v="1617239"/>
    <n v="191"/>
    <x v="1"/>
    <s v="Regular"/>
    <s v="Tarde"/>
    <n v="2020037250161"/>
    <m/>
    <s v="SARAH FARIAS DE OLIVEIRA"/>
    <d v="2000-03-22T00:00:00"/>
    <s v="Feminino"/>
    <s v=" Deficiência intelectual"/>
    <s v="PEDRO NEVES BAZILIO DE OLIVEIRA"/>
    <s v="SEVERINA FARIAS DA SILVA"/>
    <x v="0"/>
    <s v="Branca"/>
  </r>
  <r>
    <n v="102504"/>
    <n v="1"/>
    <x v="2"/>
    <x v="2"/>
    <s v="CIEP AVENIDA DOS DESFILES"/>
    <s v="Municipal"/>
    <s v="Urbana"/>
    <n v="1610514"/>
    <n v="191"/>
    <x v="1"/>
    <s v="Regular"/>
    <s v="Tarde"/>
    <n v="2017022101238"/>
    <m/>
    <s v="FRANCISCO KAIO MARTINS RODRIGUES"/>
    <d v="1999-09-04T00:00:00"/>
    <s v="Masculino"/>
    <s v=" Deficiência intelectual"/>
    <s v="LUCIANO DE LEITÃO RODRIGUES"/>
    <s v="SILVIA MARIA CHAVES MARTINS"/>
    <x v="0"/>
    <s v="Branca"/>
  </r>
  <r>
    <n v="312014"/>
    <n v="3"/>
    <x v="1"/>
    <x v="1"/>
    <s v="EM NEREU SAMPAIO"/>
    <s v="Municipal"/>
    <s v="Urbana"/>
    <n v="1616966"/>
    <n v="192"/>
    <x v="1"/>
    <s v="Regular"/>
    <s v="Noite"/>
    <n v="2014027380131"/>
    <m/>
    <s v="GIOVANA DA ROCHA DE MIRANDA"/>
    <d v="2007-02-16T00:00:00"/>
    <s v="Feminino"/>
    <s v="Sem Deficiência"/>
    <s v="ALEXANDRE DE MIRANDA"/>
    <s v="LUCINETH DA ROCHA LOURENÇO"/>
    <x v="2"/>
    <s v="Parda"/>
  </r>
  <r>
    <n v="724022"/>
    <n v="7"/>
    <x v="56"/>
    <x v="56"/>
    <s v="EM COMUNIDADE DE VARGEM GRANDE"/>
    <s v="Municipal"/>
    <s v="Urbana"/>
    <n v="1605596"/>
    <n v="191"/>
    <x v="1"/>
    <s v="Regular"/>
    <s v="Noite"/>
    <n v="2023069000521"/>
    <m/>
    <s v="DIANA MARIA FELISMINA"/>
    <d v="1981-12-24T00:00:00"/>
    <s v="Feminino"/>
    <s v="Sem Deficiência"/>
    <s v="CÍCERO MANOEL FELISMINO"/>
    <s v="MARIA DA GLORIA FELISMINO"/>
    <x v="2"/>
    <s v="Pard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11092480310"/>
    <m/>
    <s v="MARIA DO ROSÁRIO CARVALHO DO NASCIMENTO"/>
    <d v="1955-08-14T00:00:00"/>
    <s v="Feminino"/>
    <s v="Sem Deficiência"/>
    <s v="JOSÉ DA SILVA CARVALHO"/>
    <s v="MARIA DA PENHA DO NASCIMENTO"/>
    <x v="0"/>
    <s v="Pard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14082400075"/>
    <m/>
    <s v="CICERA BEZERRA DA SILVA"/>
    <d v="1980-09-02T00:00:00"/>
    <s v="Feminino"/>
    <s v="Sem Deficiência"/>
    <s v="CICERO BEZERRA DA SILVA"/>
    <s v="MARIA ALEXANDRE GOMES"/>
    <x v="0"/>
    <s v="Parda"/>
  </r>
  <r>
    <n v="918510"/>
    <n v="9"/>
    <x v="69"/>
    <x v="69"/>
    <s v="CIEP ARMINDO MARCÍLIO DOUTEL DE ANDRADE"/>
    <s v="Municipal"/>
    <s v="Urbana"/>
    <n v="1621562"/>
    <n v="192"/>
    <x v="1"/>
    <s v="Regular"/>
    <s v="Noite"/>
    <n v="2010090201351"/>
    <m/>
    <s v="DAIVID DE OLIVEIRA PEREIRA"/>
    <d v="2006-01-05T00:00:00"/>
    <s v="Masculino"/>
    <s v="Sem Deficiência"/>
    <s v="CELSO CARVALHO PEREIRA"/>
    <s v="ADRIANA FRANCISCA DE OLIVEIRA BARROS"/>
    <x v="0"/>
    <s v="Parda"/>
  </r>
  <r>
    <n v="622007"/>
    <n v="6"/>
    <x v="13"/>
    <x v="13"/>
    <s v="EM ALEXANDRE FARAH"/>
    <s v="Municipal"/>
    <s v="Urbana"/>
    <n v="1599781"/>
    <n v="191"/>
    <x v="1"/>
    <s v="Regular"/>
    <s v="Noite"/>
    <n v="2010051807065"/>
    <m/>
    <s v="ROSILENE JOSE DA CRUZ SILVA"/>
    <d v="1979-06-16T00:00:00"/>
    <s v="Feminino"/>
    <s v="Sem Deficiência"/>
    <s v="MARIO AUGUSTO DA SILVA"/>
    <s v="MARILENE JOSÉ DA CRUZ"/>
    <x v="2"/>
    <s v="Pard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05058105493"/>
    <m/>
    <s v="VERÔNICA DE SOUZA"/>
    <d v="1969-04-05T00:00:00"/>
    <s v="Feminino"/>
    <s v="Sem Deficiência"/>
    <s v="JOÃO DE DEUS DE SOUZA"/>
    <s v="PAULA GABRIEL"/>
    <x v="1"/>
    <s v="Parda"/>
  </r>
  <r>
    <n v="515028"/>
    <n v="5"/>
    <x v="18"/>
    <x v="18"/>
    <s v="EM EVANGELINA DUARTE BATISTA"/>
    <s v="Municipal"/>
    <s v="Urbana"/>
    <n v="1609296"/>
    <n v="191"/>
    <x v="1"/>
    <s v="Regular"/>
    <s v="Noite"/>
    <n v="2012032301638"/>
    <m/>
    <s v="ANA CAROLINA NASCIMENTO SENNA"/>
    <d v="2006-02-01T00:00:00"/>
    <s v="Feminino"/>
    <s v="Sem Deficiência"/>
    <s v="LUCIANO SENNA"/>
    <s v="VERA LÚCIA NASCIMENTO SENNA"/>
    <x v="1"/>
    <s v="Parda"/>
  </r>
  <r>
    <n v="227004"/>
    <n v="2"/>
    <x v="77"/>
    <x v="77"/>
    <s v="EM RINALDO DE LAMARE"/>
    <s v="Municipal"/>
    <s v="Urbana"/>
    <n v="1599199"/>
    <n v="191"/>
    <x v="1"/>
    <s v="Regular"/>
    <s v="Manhã"/>
    <n v="2023126403090"/>
    <m/>
    <s v="MARIA NEIDE FEITOZA DE SOUZA "/>
    <d v="1963-02-16T00:00:00"/>
    <s v="Feminino"/>
    <s v="Sem Deficiência"/>
    <s v="JOSE MENEIS DE SOUZA "/>
    <s v="HILDA ALVES FEITOZA DE SOUZA"/>
    <x v="2"/>
    <s v="Parda"/>
  </r>
  <r>
    <n v="817083"/>
    <n v="8"/>
    <x v="120"/>
    <x v="120"/>
    <s v="EM JORNALISTA SANDRO MOREYRA"/>
    <s v="Municipal"/>
    <s v="Urbana"/>
    <n v="1607049"/>
    <n v="191"/>
    <x v="1"/>
    <s v="Regular"/>
    <s v="Noite"/>
    <n v="2022077700369"/>
    <m/>
    <s v="VALCILEIA LOURDES DA SILVA"/>
    <d v="1987-04-26T00:00:00"/>
    <s v="Feminino"/>
    <s v="Sem Deficiência"/>
    <s v="NÃO DECLARADO"/>
    <s v="SUELI LOURDES DA SILVA"/>
    <x v="1"/>
    <s v="Parda"/>
  </r>
  <r>
    <n v="313018"/>
    <n v="3"/>
    <x v="103"/>
    <x v="103"/>
    <s v="EM ISABEL MENDES"/>
    <s v="Municipal"/>
    <s v="Urbana"/>
    <n v="1613507"/>
    <n v="191"/>
    <x v="1"/>
    <s v="Regular"/>
    <s v="Noite"/>
    <n v="2012022201029"/>
    <m/>
    <s v="DAVI FELIPE DE JESUS DIONIZIO"/>
    <d v="2005-12-14T00:00:00"/>
    <s v="Masculino"/>
    <s v="Sem Deficiência"/>
    <s v="SEVERINO MÁRCIO DE SANTANA DIONIZIO"/>
    <s v="MARIANGELA SILVA DE JESUS"/>
    <x v="0"/>
    <s v="Parda"/>
  </r>
  <r>
    <n v="1019031"/>
    <n v="10"/>
    <x v="20"/>
    <x v="20"/>
    <s v="EM MARECHAL PEDRO CAVALCANTI"/>
    <s v="Municipal"/>
    <s v="Urbana"/>
    <n v="1609535"/>
    <n v="192"/>
    <x v="1"/>
    <s v="Regular"/>
    <s v="Noite"/>
    <n v="2000100300294"/>
    <m/>
    <s v="ADRIANA DA SILVA DELFIM"/>
    <d v="1985-03-11T00:00:00"/>
    <s v="Feminino"/>
    <s v="Sem Deficiência"/>
    <s v="ADÃO GOMES DELFIM"/>
    <s v="IVANIR FRANCISCO DA SILVA"/>
    <x v="0"/>
    <s v="Preta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22093400404"/>
    <m/>
    <s v="DELMA TEIXEIRA PINTO"/>
    <d v="1965-08-13T00:00:00"/>
    <s v="Feminino"/>
    <s v="Sem Deficiência"/>
    <s v="DOMICIO TEIXEIRA PINTO"/>
    <s v="CLARICE DINIZ FREIRE"/>
    <x v="0"/>
    <s v="Parda"/>
  </r>
  <r>
    <n v="1120019"/>
    <n v="11"/>
    <x v="37"/>
    <x v="37"/>
    <s v="EM RODRIGO OTÁVIO"/>
    <s v="Municipal"/>
    <s v="Urbana"/>
    <n v="1620850"/>
    <n v="191"/>
    <x v="1"/>
    <s v="Regular"/>
    <s v="Noite"/>
    <n v="2006037905359"/>
    <m/>
    <s v="ROSINEI JOAQUIM DA SILVA"/>
    <d v="1967-02-28T00:00:00"/>
    <s v="Feminino"/>
    <s v="Sem Deficiência"/>
    <s v="JOÃO JOAQUIM DA SILVA"/>
    <s v="ALZIRA PAULINA DA SILVA"/>
    <x v="0"/>
    <s v="Parda"/>
  </r>
  <r>
    <n v="102007"/>
    <n v="1"/>
    <x v="47"/>
    <x v="47"/>
    <s v="EM ORLANDO VILLAS BOAS"/>
    <s v="Municipal"/>
    <s v="Urbana"/>
    <n v="1600136"/>
    <n v="193"/>
    <x v="1"/>
    <s v="Regular"/>
    <s v="Noite"/>
    <n v="2010002450167"/>
    <m/>
    <s v="CANDIDA SOUSA MISQUITA"/>
    <d v="1960-06-12T00:00:00"/>
    <s v="Feminino"/>
    <s v="Sem Deficiência"/>
    <s v="ANASTACIO ALVES DE SOUSA"/>
    <s v="FRANCISCA ALVES SOUZA"/>
    <x v="0"/>
    <s v="Branca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22100550798"/>
    <m/>
    <s v="ELIZABETH GOMES DE ABREU"/>
    <d v="1963-05-27T00:00:00"/>
    <s v="Feminino"/>
    <s v="Sem Deficiência"/>
    <s v="FRANCISCO VIEIRA DE ABREU"/>
    <s v="MARIA NAZARÉ GOMES RODRIGUES"/>
    <x v="0"/>
    <s v="Preta"/>
  </r>
  <r>
    <n v="625018"/>
    <n v="6"/>
    <x v="55"/>
    <x v="55"/>
    <s v="EM COMANDANTE ARNALDO VARELLA"/>
    <s v="Municipal"/>
    <s v="Urbana"/>
    <n v="1602865"/>
    <n v="192"/>
    <x v="1"/>
    <s v="Regular"/>
    <s v="Noite"/>
    <n v="2017056100358"/>
    <m/>
    <s v="MARIA JOSÉ PEREIRA DE OLIVEIRA"/>
    <d v="1968-09-20T00:00:00"/>
    <s v="Feminino"/>
    <s v="Sem Deficiência"/>
    <s v="JOAQUIM JUSTINO DE OLIVEIRA"/>
    <s v="CLARA PEREIRA DE OLIVEIRA"/>
    <x v="2"/>
    <s v="Branca"/>
  </r>
  <r>
    <n v="206502"/>
    <n v="2"/>
    <x v="71"/>
    <x v="71"/>
    <s v="CIEP NAÇÃO RUBRO NEGRA"/>
    <s v="Municipal"/>
    <s v="Urbana"/>
    <n v="1623102"/>
    <n v="191"/>
    <x v="1"/>
    <s v="Regular"/>
    <s v="Noite"/>
    <n v="2022011200317"/>
    <m/>
    <s v="CÉLIA MARIA DA SILVA RODRIGUES"/>
    <d v="1964-11-13T00:00:00"/>
    <s v="Feminino"/>
    <s v="Sem Deficiência"/>
    <s v="SEBASTIÃO AUGUSTO DA SILVA"/>
    <s v="MARIA DA GLÓRIA DE SOUZA SILVA"/>
    <x v="2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07094102012"/>
    <m/>
    <s v="ELISÂNGELA DOS SANTOS SILVA EVA"/>
    <d v="1991-07-19T00:00:00"/>
    <s v="Feminino"/>
    <s v="Sem Deficiência"/>
    <s v="LUIZ EVA"/>
    <s v="MARIA DAS GRAÇAS DOS SANTOS SILVA"/>
    <x v="2"/>
    <s v="Preta"/>
  </r>
  <r>
    <n v="833504"/>
    <n v="8"/>
    <x v="22"/>
    <x v="22"/>
    <s v="CIEP FRANCISCO SOLANO TRINDADE"/>
    <s v="Municipal"/>
    <s v="Urbana"/>
    <n v="1608714"/>
    <n v="191"/>
    <x v="1"/>
    <s v="Regular"/>
    <s v="Noite"/>
    <n v="2002083502111"/>
    <m/>
    <s v="VANESSA CRISTINA MACHADO DA SILVA"/>
    <d v="1983-07-07T00:00:00"/>
    <s v="Feminino"/>
    <s v="Sem Deficiência"/>
    <s v="PAULO ROBERTO PEREIRA DA SILVA"/>
    <s v="CELINA MACHADO"/>
    <x v="1"/>
    <s v="Sem Informação"/>
  </r>
  <r>
    <n v="817207"/>
    <n v="8"/>
    <x v="28"/>
    <x v="28"/>
    <s v="CIEP VILA KENNEDY"/>
    <s v="Municipal"/>
    <s v="Urbana"/>
    <n v="1605864"/>
    <n v="192"/>
    <x v="1"/>
    <s v="Regular"/>
    <s v="Noite"/>
    <n v="2010128700081"/>
    <m/>
    <s v="MANUELA DE SOUZA GONÇALVES"/>
    <d v="2007-02-06T00:00:00"/>
    <s v="Feminino"/>
    <s v="Sem Deficiência"/>
    <s v="DAYANE DE SOUZA NUNES"/>
    <s v="EMANUEL CASANOVA GONÇALVES"/>
    <x v="0"/>
    <s v="Parda"/>
  </r>
  <r>
    <n v="515001"/>
    <n v="5"/>
    <x v="68"/>
    <x v="68"/>
    <s v="EM PARÁ"/>
    <s v="Municipal"/>
    <s v="Urbana"/>
    <n v="1607311"/>
    <n v="191"/>
    <x v="1"/>
    <s v="Regular"/>
    <s v="Noite"/>
    <n v="2015044600206"/>
    <m/>
    <s v="ANA WILMA FERNANDES DA SILVA"/>
    <d v="1974-06-05T00:00:00"/>
    <s v="Feminino"/>
    <s v="Sem Deficiência"/>
    <s v="JOÃO FERNANDES DA SILVA"/>
    <s v="IRENE FERNANDES DA SILVA"/>
    <x v="0"/>
    <s v="Parda"/>
  </r>
  <r>
    <n v="716049"/>
    <n v="7"/>
    <x v="62"/>
    <x v="62"/>
    <s v="EM RENATO LEITE"/>
    <s v="Municipal"/>
    <s v="Urbana"/>
    <n v="1623877"/>
    <n v="192"/>
    <x v="1"/>
    <s v="Regular"/>
    <s v="Noite"/>
    <n v="2011060750222"/>
    <m/>
    <s v="MARIA OLÍVIA VALADÃO DE ARAUJO"/>
    <d v="1955-04-14T00:00:00"/>
    <s v="Feminino"/>
    <s v="Sem Deficiência"/>
    <s v="LUIZ GONZAGA DE ARAUJO"/>
    <s v="FLORDELINA VALADÃO DE ARAUJO"/>
    <x v="0"/>
    <s v="Parda"/>
  </r>
  <r>
    <n v="209026"/>
    <n v="2"/>
    <x v="41"/>
    <x v="41"/>
    <s v="EM PROFESSOR LOURENÇO FILHO"/>
    <s v="Municipal"/>
    <s v="Urbana"/>
    <n v="1622826"/>
    <n v="191"/>
    <x v="1"/>
    <s v="Regular"/>
    <s v="Noite"/>
    <n v="2022016500271"/>
    <m/>
    <s v="LUCICLEIDE COSTA QUEIROS"/>
    <d v="1980-02-17T00:00:00"/>
    <s v="Feminino"/>
    <s v="Sem Deficiência"/>
    <s v="MARTIM EVARISTO RAIMUNDO"/>
    <s v="MARIA DO SOCORRO COSTA RAIMUNDO"/>
    <x v="1"/>
    <s v="Sem Informação"/>
  </r>
  <r>
    <n v="204014"/>
    <n v="2"/>
    <x v="121"/>
    <x v="121"/>
    <s v="EM PRESIDENTE ARTHUR DA COSTA E SILVA"/>
    <s v="Municipal"/>
    <s v="Urbana"/>
    <n v="1623351"/>
    <n v="191"/>
    <x v="1"/>
    <s v="Regular"/>
    <s v="Manhã"/>
    <n v="2006006600548"/>
    <m/>
    <s v="LARISSA BORGES FREITAS DO NASCIMENTO"/>
    <d v="2001-03-22T00:00:00"/>
    <s v="Feminino"/>
    <s v=" Deficiência intelectual"/>
    <s v="PAULO ROBERTO FREITAS DO N JUNIOR"/>
    <s v="LUDMILA BORGES DE MESQUITA"/>
    <x v="0"/>
    <s v="Branca"/>
  </r>
  <r>
    <n v="430201"/>
    <n v="4"/>
    <x v="0"/>
    <x v="0"/>
    <s v="CIEP MINISTRO GUSTAVO CAPANEMA"/>
    <s v="Municipal"/>
    <s v="Urbana"/>
    <n v="1612599"/>
    <n v="191"/>
    <x v="1"/>
    <s v="Regular"/>
    <s v="Noite"/>
    <n v="2004040303546"/>
    <m/>
    <s v="ANTONIO PEREIRA DE LIMA"/>
    <d v="1962-10-16T00:00:00"/>
    <s v="Masculino"/>
    <s v="Sem Deficiência"/>
    <s v="MANOEL PEREIRA DE LIMA"/>
    <s v="MARIA DAS NEVES DA CONCEIÇÃO"/>
    <x v="0"/>
    <s v="Parda"/>
  </r>
  <r>
    <n v="622007"/>
    <n v="6"/>
    <x v="13"/>
    <x v="13"/>
    <s v="EM ALEXANDRE FARAH"/>
    <s v="Municipal"/>
    <s v="Urbana"/>
    <n v="1599781"/>
    <n v="191"/>
    <x v="1"/>
    <s v="Regular"/>
    <s v="Noite"/>
    <n v="2017051800491"/>
    <m/>
    <s v="VALÉRIO DE ANDRADE RODRIGUES"/>
    <d v="1976-09-26T00:00:00"/>
    <s v="Masculino"/>
    <s v="Sem Deficiência"/>
    <s v="MARIA DE ANDRADE RODRIGUES"/>
    <s v="RAIMUNDO JOSÉ RODRIGUES"/>
    <x v="2"/>
    <s v="Parda"/>
  </r>
  <r>
    <n v="431026"/>
    <n v="4"/>
    <x v="25"/>
    <x v="25"/>
    <s v="EM HERBERT MOSES"/>
    <s v="Municipal"/>
    <s v="Urbana"/>
    <n v="1602454"/>
    <n v="192"/>
    <x v="1"/>
    <s v="Regular"/>
    <s v="Noite"/>
    <n v="2003036007476"/>
    <m/>
    <s v="ROSEMARY DE ANDRADE CALDAS"/>
    <d v="1975-05-05T00:00:00"/>
    <s v="Feminino"/>
    <s v="Sem Deficiência"/>
    <s v="DALMO DE ANDRADE RODRIGUES"/>
    <s v="VERA LUCIA GOMES DOS SANTOS"/>
    <x v="0"/>
    <s v="Branca"/>
  </r>
  <r>
    <n v="206502"/>
    <n v="2"/>
    <x v="71"/>
    <x v="71"/>
    <s v="CIEP NAÇÃO RUBRO NEGRA"/>
    <s v="Municipal"/>
    <s v="Urbana"/>
    <n v="1623103"/>
    <n v="192"/>
    <x v="1"/>
    <s v="Regular"/>
    <s v="Noite"/>
    <n v="2014010703560"/>
    <m/>
    <s v="KAYLANE RODRIGUES ROSA"/>
    <d v="2004-10-12T00:00:00"/>
    <s v="Feminino"/>
    <s v="Sem Deficiência"/>
    <s v="LUCIANO RODRIGUES LUIZ"/>
    <s v="KARINE FRANCISCO ROSA"/>
    <x v="2"/>
    <s v="Preta"/>
  </r>
  <r>
    <n v="430701"/>
    <n v="4"/>
    <x v="19"/>
    <x v="19"/>
    <s v="CENTRO DE EDUCAÇÃO DE JOVENS E ADULTOS CEJA - MARÉ"/>
    <s v="Municipal"/>
    <s v="Urbana"/>
    <n v="1616773"/>
    <n v="296"/>
    <x v="1"/>
    <s v="Regular"/>
    <s v="Noite"/>
    <n v="2022143600312"/>
    <m/>
    <s v="NEILTON DA CONCEIÇÃO RODRIGUES"/>
    <d v="1962-04-08T00:00:00"/>
    <s v="Masculino"/>
    <s v="Sem Deficiência"/>
    <s v="FRANCISCO DE PAULO RODRIGUES"/>
    <s v="MARIA DE LOURDES DA CONCEIÇÃO"/>
    <x v="0"/>
    <s v="Preta"/>
  </r>
  <r>
    <n v="313007"/>
    <n v="3"/>
    <x v="67"/>
    <x v="67"/>
    <s v="EM SARMIENTO"/>
    <s v="Municipal"/>
    <s v="Urbana"/>
    <n v="1615851"/>
    <n v="191"/>
    <x v="1"/>
    <s v="Regular"/>
    <s v="Noite"/>
    <n v="2014017801249"/>
    <m/>
    <s v="JARDIEL VIEIRA DE OLIVEIRA"/>
    <d v="2004-10-30T00:00:00"/>
    <s v="Masculino"/>
    <s v="Sem Deficiência"/>
    <s v="JOEL GAUDARD DE OLIVEIRA"/>
    <s v="MARIA APARECIDA VIEIRA"/>
    <x v="1"/>
    <s v="Não declarada"/>
  </r>
  <r>
    <n v="312014"/>
    <n v="3"/>
    <x v="1"/>
    <x v="1"/>
    <s v="EM NEREU SAMPAIO"/>
    <s v="Municipal"/>
    <s v="Urbana"/>
    <n v="1616965"/>
    <n v="191"/>
    <x v="1"/>
    <s v="Regular"/>
    <s v="Noite"/>
    <n v="2014018980015"/>
    <m/>
    <s v="CASSIELLE MARCELINO DE ARAÚJO"/>
    <d v="2007-04-23T00:00:00"/>
    <s v="Feminino"/>
    <s v="Sem Deficiência"/>
    <s v="MICHEL FONSECA DE ARAÚJO"/>
    <s v="GISELE MARCELINO MORENO"/>
    <x v="2"/>
    <s v="Branca"/>
  </r>
  <r>
    <n v="209026"/>
    <n v="2"/>
    <x v="41"/>
    <x v="41"/>
    <s v="EM PROFESSOR LOURENÇO FILHO"/>
    <s v="Municipal"/>
    <s v="Urbana"/>
    <n v="1622826"/>
    <n v="191"/>
    <x v="1"/>
    <s v="Regular"/>
    <s v="Noite"/>
    <n v="2014016502531"/>
    <m/>
    <s v="FABIANA GONÇALVES DE OLIVEIRA"/>
    <d v="1981-10-19T00:00:00"/>
    <s v="Feminino"/>
    <s v="Sem Deficiência"/>
    <s v="NILO DOS SANTOS OLIVEIRA"/>
    <s v="LÉDIA GONÇALVES BEZERRA"/>
    <x v="1"/>
    <s v="Pard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22065901097"/>
    <m/>
    <s v="ISABEL DE SOUZA GARCIA TERRA"/>
    <d v="1984-06-12T00:00:00"/>
    <s v="Feminino"/>
    <s v="Sem Deficiência"/>
    <s v="SANDRA MARIA DE SOUZA"/>
    <s v="JORGE GARCIA TERRA"/>
    <x v="0"/>
    <s v="Parda"/>
  </r>
  <r>
    <n v="102005"/>
    <n v="1"/>
    <x v="109"/>
    <x v="109"/>
    <s v="EM CALOUSTE GULBENKIAN"/>
    <s v="Municipal"/>
    <s v="Urbana"/>
    <n v="1610636"/>
    <n v="192"/>
    <x v="1"/>
    <s v="Regular"/>
    <s v="Noite"/>
    <n v="2023001600353"/>
    <m/>
    <s v="FAGNER DUARTE SILVA"/>
    <d v="1988-11-16T00:00:00"/>
    <s v="Masculino"/>
    <s v="Sem Deficiência"/>
    <s v="JOSÉ ANTONIO DA SILVA"/>
    <s v="MARIA DE FÁTIMA DUARTE SILVA"/>
    <x v="1"/>
    <s v="Parda"/>
  </r>
  <r>
    <n v="515001"/>
    <n v="5"/>
    <x v="68"/>
    <x v="68"/>
    <s v="EM PARÁ"/>
    <s v="Municipal"/>
    <s v="Urbana"/>
    <n v="1607312"/>
    <n v="192"/>
    <x v="1"/>
    <s v="Regular"/>
    <s v="Noite"/>
    <n v="2023044600231"/>
    <m/>
    <s v="FRANCISCA LINDALVA MESQUITA SOUZA"/>
    <d v="1982-06-24T00:00:00"/>
    <s v="Feminino"/>
    <s v="Sem Deficiência"/>
    <s v="FRANCISCO PATROCINIO DE SOUZA"/>
    <s v="JOVELINA DE MESQUITA"/>
    <x v="0"/>
    <s v="Preta"/>
  </r>
  <r>
    <n v="625018"/>
    <n v="6"/>
    <x v="55"/>
    <x v="55"/>
    <s v="EM COMANDANTE ARNALDO VARELLA"/>
    <s v="Municipal"/>
    <s v="Urbana"/>
    <n v="1602863"/>
    <n v="191"/>
    <x v="1"/>
    <s v="Regular"/>
    <s v="Noite"/>
    <n v="2004057407544"/>
    <m/>
    <s v="LUCIANA PALHARES DA SILVA"/>
    <d v="1972-09-22T00:00:00"/>
    <s v="Feminino"/>
    <s v="Sem Deficiência"/>
    <s v="ALUIZIO JOSÉ PALHARES"/>
    <s v="VANIR FERREIRA DE OLIVEIRA"/>
    <x v="1"/>
    <s v="Parda"/>
  </r>
  <r>
    <n v="1026008"/>
    <n v="10"/>
    <x v="43"/>
    <x v="43"/>
    <s v="EM ENGENHEIRO GASTÃO RANGEL"/>
    <s v="Municipal"/>
    <s v="Urbana"/>
    <n v="1613010"/>
    <n v="192"/>
    <x v="1"/>
    <s v="Regular"/>
    <s v="Noite"/>
    <n v="2023102450616"/>
    <m/>
    <s v="JOCELI CONCEIÇÃO DE SOUSA"/>
    <d v="1979-12-10T00:00:00"/>
    <s v="Feminino"/>
    <s v="Sem Deficiência"/>
    <s v="JOSÉ BISPO DE SOUSA"/>
    <s v="MARIA CONCEIÇÃO DE SOUSA"/>
    <x v="0"/>
    <s v="Branca"/>
  </r>
  <r>
    <n v="817503"/>
    <n v="8"/>
    <x v="31"/>
    <x v="31"/>
    <s v="CIEP PADRE PAULO CORRÊA DE SÁ"/>
    <s v="Municipal"/>
    <s v="Urbana"/>
    <n v="1619912"/>
    <n v="191"/>
    <x v="1"/>
    <s v="Regular"/>
    <s v="Noite"/>
    <n v="2022082500208"/>
    <m/>
    <s v="ANGELA DA SILVA SOUZA"/>
    <d v="1967-07-17T00:00:00"/>
    <s v="Feminino"/>
    <s v="Sem Deficiência"/>
    <s v="GERALDO CABRAL DA SILVA"/>
    <s v="LETÍCIA FLORO DE ARRUDA"/>
    <x v="0"/>
    <s v="Branca"/>
  </r>
  <r>
    <n v="102007"/>
    <n v="1"/>
    <x v="47"/>
    <x v="47"/>
    <s v="EM ORLANDO VILLAS BOAS"/>
    <s v="Municipal"/>
    <s v="Urbana"/>
    <n v="1600133"/>
    <n v="191"/>
    <x v="1"/>
    <s v="Regular"/>
    <s v="Tarde"/>
    <n v="2005126300276"/>
    <m/>
    <s v="MARIA APARECIDA DA SILVA"/>
    <d v="1967-11-11T00:00:00"/>
    <s v="Feminino"/>
    <s v="Sem Deficiência"/>
    <s v="ARISTÃO MENDES"/>
    <s v="ARACY FERREIRA MENDES"/>
    <x v="2"/>
    <s v="Branc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22062950941"/>
    <m/>
    <s v="FRANCISCA FERREIRA CAVALCANTE COSTA"/>
    <d v="1969-01-06T00:00:00"/>
    <s v="Feminino"/>
    <s v="Sem Deficiência"/>
    <s v="ELIAS FERNANDES CAVALCANTE"/>
    <s v="SEBASTIANA FERREIRA DE SOUSA"/>
    <x v="0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23157900061"/>
    <m/>
    <s v="ANA PAULA DA SILVA FREITAS "/>
    <d v="1977-09-13T00:00:00"/>
    <s v="Feminino"/>
    <s v="Sem Deficiência"/>
    <s v="LUIZ DA SILVA FREITAS"/>
    <s v="CLAUDETE GONÇALVES DA SILVA"/>
    <x v="0"/>
    <s v="Não declarada"/>
  </r>
  <r>
    <n v="430701"/>
    <n v="4"/>
    <x v="19"/>
    <x v="19"/>
    <s v="CENTRO DE EDUCAÇÃO DE JOVENS E ADULTOS CEJA - MARÉ"/>
    <s v="Municipal"/>
    <s v="Urbana"/>
    <n v="1616772"/>
    <n v="295"/>
    <x v="1"/>
    <s v="Regular"/>
    <s v="Noite"/>
    <n v="2020143650038"/>
    <m/>
    <s v="EDILENE MATIAS FERREIRA DOS SANTOS"/>
    <d v="1972-03-26T00:00:00"/>
    <s v="Feminino"/>
    <s v="Sem Deficiência"/>
    <s v="EDIVAN MATIAS FERREIRA"/>
    <s v="MARLENE ALVES DE MENEZES FERREIRA"/>
    <x v="0"/>
    <s v="Parda"/>
  </r>
  <r>
    <n v="515028"/>
    <n v="5"/>
    <x v="18"/>
    <x v="18"/>
    <s v="EM EVANGELINA DUARTE BATISTA"/>
    <s v="Municipal"/>
    <s v="Urbana"/>
    <n v="1609296"/>
    <n v="191"/>
    <x v="1"/>
    <s v="Regular"/>
    <s v="Noite"/>
    <n v="2022047300265"/>
    <m/>
    <s v="MARIA SANTOS DO NASCIMENTO DA ROCHA"/>
    <d v="1968-04-23T00:00:00"/>
    <s v="Feminino"/>
    <s v="Sem Deficiência"/>
    <s v="JOSÉ LUIZ DO NASCIMENTO"/>
    <s v="MAURICIA SANTOS DO NASCIMENTO"/>
    <x v="2"/>
    <s v="Preta"/>
  </r>
  <r>
    <n v="1202701"/>
    <n v="12"/>
    <x v="91"/>
    <x v="91"/>
    <s v="CREJA - CENTRO MUNICIPAL DE REFERÊNCIA DE EDUCAÇÃO DE JOVENS E ADULTOS"/>
    <s v="Municipal"/>
    <s v="Urbana"/>
    <n v="1614123"/>
    <n v="293"/>
    <x v="1"/>
    <s v="Regular"/>
    <s v="Manhã"/>
    <n v="2023126301432"/>
    <m/>
    <s v="LEILA FRANCISCA MOREIRA DE OLIVEIRA"/>
    <d v="1965-07-08T00:00:00"/>
    <s v="Feminino"/>
    <s v="Sem Deficiência"/>
    <s v="JOSÉ GERALDO MOREIRA"/>
    <s v="JURACI FRANCISCA DE OLIVEIRA MOREIRA"/>
    <x v="1"/>
    <s v="Parda"/>
  </r>
  <r>
    <n v="1019047"/>
    <n v="10"/>
    <x v="50"/>
    <x v="50"/>
    <s v="EM JOAQUIM DA SILVA GOMES"/>
    <s v="Municipal"/>
    <s v="Urbana"/>
    <n v="1598929"/>
    <n v="192"/>
    <x v="1"/>
    <s v="Regular"/>
    <s v="Noite"/>
    <n v="2002077303616"/>
    <m/>
    <s v="DAMIANA DIAS DO NASCIMENTO FERREIRA"/>
    <d v="1977-07-08T00:00:00"/>
    <s v="Feminino"/>
    <s v="Sem Deficiência"/>
    <s v="JOAQUIM FAUSTINO DO NASCIMENTO"/>
    <s v="MARGARIDA DIAS DE ARAÚJO"/>
    <x v="2"/>
    <s v="Branca"/>
  </r>
  <r>
    <n v="625018"/>
    <n v="6"/>
    <x v="55"/>
    <x v="55"/>
    <s v="EM COMANDANTE ARNALDO VARELLA"/>
    <s v="Municipal"/>
    <s v="Urbana"/>
    <n v="1602863"/>
    <n v="191"/>
    <x v="1"/>
    <s v="Regular"/>
    <s v="Noite"/>
    <n v="2008057450094"/>
    <m/>
    <s v="ARLETE DOS ANJOS LOPES"/>
    <d v="1957-10-30T00:00:00"/>
    <s v="Feminino"/>
    <s v="Sem Deficiência"/>
    <s v="LOURIVAL AMARO LOPES"/>
    <s v="MARIA DE LOURDES DOS ANJOS"/>
    <x v="0"/>
    <s v="Preta"/>
  </r>
  <r>
    <n v="1019013"/>
    <n v="10"/>
    <x v="39"/>
    <x v="39"/>
    <s v="EM BENTO DO AMARAL COUTINHO"/>
    <s v="Municipal"/>
    <s v="Urbana"/>
    <n v="1612835"/>
    <n v="192"/>
    <x v="1"/>
    <s v="Regular"/>
    <s v="Noite"/>
    <n v="2022095300181"/>
    <m/>
    <s v="ANDRÉA CRISTINA MARCIANO CABRAL"/>
    <d v="1970-09-25T00:00:00"/>
    <s v="Feminino"/>
    <s v="Sem Deficiência"/>
    <s v="SEBASTIÃO CABRAL"/>
    <s v="MARIA LUIZA MARCIANO"/>
    <x v="0"/>
    <s v="Parda"/>
  </r>
  <r>
    <n v="817027"/>
    <n v="8"/>
    <x v="24"/>
    <x v="24"/>
    <s v="EM HENRIQUE DE MAGALHÃES"/>
    <s v="Municipal"/>
    <s v="Urbana"/>
    <n v="1608368"/>
    <n v="191"/>
    <x v="1"/>
    <s v="Regular"/>
    <s v="Noite"/>
    <n v="2002082603495"/>
    <m/>
    <s v="LUCIANA VIEIRA SANCHES"/>
    <d v="1976-03-22T00:00:00"/>
    <s v="Feminino"/>
    <s v="Sem Deficiência"/>
    <s v="NELSON NEGRIM SANCHES"/>
    <s v="ROSA VIEIRA SANCHES"/>
    <x v="0"/>
    <s v="Branca"/>
  </r>
  <r>
    <n v="312009"/>
    <n v="3"/>
    <x v="54"/>
    <x v="54"/>
    <s v="EM GEORGE SUMNER"/>
    <s v="Municipal"/>
    <s v="Urbana"/>
    <n v="1617223"/>
    <n v="191"/>
    <x v="1"/>
    <s v="Regular"/>
    <s v="Noite"/>
    <n v="2009017901875"/>
    <m/>
    <s v="JOÃO RODRIGUES DE MATOS"/>
    <d v="1946-10-07T00:00:00"/>
    <s v="Masculino"/>
    <s v="Sem Deficiência"/>
    <s v="PEDRO PEREIRA DE MOURA"/>
    <s v="ATALINA RODRIGUES DE MATOS"/>
    <x v="1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2013095302397"/>
    <m/>
    <s v="VERA LUCIA RUFINO CARDOSO BENTO DA SILVA"/>
    <d v="1960-08-07T00:00:00"/>
    <s v="Feminino"/>
    <s v="Sem Deficiência"/>
    <s v="SEBASTIÃO RUFINO CARDOSO"/>
    <s v="JOSEFA RITA DO AMOR DIVINO"/>
    <x v="0"/>
    <s v="Branca"/>
  </r>
  <r>
    <n v="410007"/>
    <n v="4"/>
    <x v="15"/>
    <x v="15"/>
    <s v="EM PADRE MANUEL DA NÓBREGA"/>
    <s v="Municipal"/>
    <s v="Urbana"/>
    <n v="1609697"/>
    <n v="191"/>
    <x v="1"/>
    <s v="Regular"/>
    <s v="Noite"/>
    <n v="2023028000144"/>
    <m/>
    <s v="JOSEFA RODRIGUES DA SILVA"/>
    <d v="1964-05-06T00:00:00"/>
    <s v="Feminino"/>
    <s v="Sem Deficiência"/>
    <s v="SEVERINO RODRIGUES DA SILVA"/>
    <s v="LUZIA JOÃO DA SILVA"/>
    <x v="0"/>
    <s v="Parda"/>
  </r>
  <r>
    <n v="204012"/>
    <n v="2"/>
    <x v="65"/>
    <x v="65"/>
    <s v="EM MÉXICO"/>
    <s v="Municipal"/>
    <s v="Urbana"/>
    <n v="1613276"/>
    <n v="191"/>
    <x v="1"/>
    <s v="Regular"/>
    <s v="Noite"/>
    <n v="2022006500731"/>
    <m/>
    <s v="COSMA CIPRIANO DE MOURA"/>
    <d v="1972-12-11T00:00:00"/>
    <s v="Feminino"/>
    <s v="Sem Deficiência"/>
    <s v="SEVERINA MARIA DA CONCEIÇÃO "/>
    <s v="SEVERINO CIPRIANO DE MOURA"/>
    <x v="0"/>
    <s v="Sem Informação"/>
  </r>
  <r>
    <n v="410501"/>
    <n v="4"/>
    <x v="64"/>
    <x v="64"/>
    <s v="CIEP JUSCELINO KUBITSCHEK"/>
    <s v="Municipal"/>
    <s v="Urbana"/>
    <n v="1614340"/>
    <n v="191"/>
    <x v="1"/>
    <s v="Regular"/>
    <s v="Noite"/>
    <n v="2017030000305"/>
    <m/>
    <s v="ROSIMERE DE OLIVEIRA DOS SANTOS"/>
    <d v="1981-07-19T00:00:00"/>
    <s v="Feminino"/>
    <s v="Sem Deficiência"/>
    <s v="JOSÉ DE SOUSA SILVA IRMÃO"/>
    <s v="MARIA DO SOCORRO DE OLIVEIRA SILVA"/>
    <x v="1"/>
    <s v="Branca"/>
  </r>
  <r>
    <n v="313018"/>
    <n v="3"/>
    <x v="103"/>
    <x v="103"/>
    <s v="EM ISABEL MENDES"/>
    <s v="Municipal"/>
    <s v="Urbana"/>
    <n v="1613507"/>
    <n v="191"/>
    <x v="1"/>
    <s v="Regular"/>
    <s v="Noite"/>
    <n v="2023023200277"/>
    <m/>
    <s v="MARIA NUBIA RODRIGUES FREITAS"/>
    <d v="1968-12-05T00:00:00"/>
    <s v="Masculino"/>
    <s v="Sem Deficiência"/>
    <s v="MARIA SOCORRO"/>
    <s v="LUIZ EMIDIO FREITAS"/>
    <x v="0"/>
    <s v="Sem Informação"/>
  </r>
  <r>
    <n v="1019019"/>
    <n v="10"/>
    <x v="116"/>
    <x v="116"/>
    <s v="EM FERNANDO DE AZEVEDO"/>
    <s v="Municipal"/>
    <s v="Urbana"/>
    <n v="1619172"/>
    <n v="191"/>
    <x v="1"/>
    <s v="Regular"/>
    <s v="Tarde"/>
    <n v="2011094100930"/>
    <m/>
    <s v="KAUÊ DE PAULA DE SOUZA"/>
    <d v="2007-01-15T00:00:00"/>
    <s v="Masculino"/>
    <s v="Sem Deficiência"/>
    <s v="WILLIAN RAMOS DE SOUZA"/>
    <s v="SIMONE MARA DE PAULA"/>
    <x v="0"/>
    <s v="Parda"/>
  </r>
  <r>
    <n v="817503"/>
    <n v="8"/>
    <x v="31"/>
    <x v="31"/>
    <s v="CIEP PADRE PAULO CORRÊA DE SÁ"/>
    <s v="Municipal"/>
    <s v="Urbana"/>
    <n v="1619912"/>
    <n v="191"/>
    <x v="1"/>
    <s v="Regular"/>
    <s v="Noite"/>
    <n v="2014082500240"/>
    <m/>
    <s v="MALVINA DA SILVA AUGUSTO MENDES"/>
    <d v="1962-03-17T00:00:00"/>
    <s v="Feminino"/>
    <s v="Sem Deficiência"/>
    <s v="ORESTINO AUGUSTO MANHÃES"/>
    <s v="CONCEIÇÃO DA SILVA AUGUSTO"/>
    <x v="0"/>
    <s v="Preta"/>
  </r>
  <r>
    <n v="312031"/>
    <n v="3"/>
    <x v="66"/>
    <x v="66"/>
    <s v="EM EURICO SALLES"/>
    <s v="Municipal"/>
    <s v="Urbana"/>
    <n v="1612132"/>
    <n v="191"/>
    <x v="1"/>
    <s v="Regular"/>
    <s v="Noite"/>
    <n v="2022020100281"/>
    <m/>
    <s v="DEIZE DA SILVA CAMPOS"/>
    <d v="1970-03-02T00:00:00"/>
    <s v="Feminino"/>
    <s v="Sem Deficiência"/>
    <s v="CLAUDIOMIRO MARQUES DA SILVA"/>
    <s v="MARLENE OZÓRIO"/>
    <x v="1"/>
    <s v="Parda"/>
  </r>
  <r>
    <n v="625205"/>
    <n v="6"/>
    <x v="97"/>
    <x v="97"/>
    <s v="CIEP ANTONIO CANDEIA FILHO"/>
    <s v="Municipal"/>
    <s v="Urbana"/>
    <n v="1613205"/>
    <n v="191"/>
    <x v="1"/>
    <s v="Regular"/>
    <s v="Noite"/>
    <n v="2023058200109"/>
    <m/>
    <s v="JANETE MARIA RICARDO"/>
    <d v="1980-01-04T00:00:00"/>
    <s v="Feminino"/>
    <s v="Sem Deficiência"/>
    <s v="NECI MARIA NUNES"/>
    <s v="ANTONIO RICARDO NUNES"/>
    <x v="1"/>
    <s v="Sem Informação"/>
  </r>
  <r>
    <n v="515016"/>
    <n v="5"/>
    <x v="105"/>
    <x v="105"/>
    <s v="EM RAJA GABAGLIA"/>
    <s v="Municipal"/>
    <s v="Urbana"/>
    <n v="1599815"/>
    <n v="191"/>
    <x v="1"/>
    <s v="Regular"/>
    <s v="Noite"/>
    <n v="2022046100092"/>
    <m/>
    <s v="WAGNER DOS SANTOS FIGUEIRA"/>
    <d v="1977-10-28T00:00:00"/>
    <s v="Masculino"/>
    <s v="Sem Deficiência"/>
    <s v="DARCY BAPTISTA FIGUEIRA"/>
    <s v="PALMIRA ALVES DOS SANTOS"/>
    <x v="0"/>
    <s v="Parda"/>
  </r>
  <r>
    <n v="716205"/>
    <n v="7"/>
    <x v="76"/>
    <x v="76"/>
    <s v="CIEP RUBENS PAIVA"/>
    <s v="Municipal"/>
    <s v="Urbana"/>
    <n v="1613254"/>
    <n v="191"/>
    <x v="1"/>
    <s v="Regular"/>
    <s v="Noite"/>
    <n v="2009066104053"/>
    <m/>
    <s v="LOURDINALVA FERNANDES DA CRUZ"/>
    <d v="1964-07-04T00:00:00"/>
    <s v="Feminino"/>
    <s v="Sem Deficiência"/>
    <s v="JOSÉ FERNANDES DA CRUZ"/>
    <s v="GENI BORGES DA SILVA"/>
    <x v="1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00004101502"/>
    <m/>
    <s v="ROBERTA PINTO DA SILVA"/>
    <d v="1993-06-10T00:00:00"/>
    <s v="Feminino"/>
    <s v="Sem Deficiência"/>
    <s v="JORGE LUIZ GOMES DA SILVA"/>
    <s v="MARLENE PAULINO PINTO"/>
    <x v="0"/>
    <s v="Não declarada"/>
  </r>
  <r>
    <n v="817083"/>
    <n v="8"/>
    <x v="120"/>
    <x v="120"/>
    <s v="EM JORNALISTA SANDRO MOREYRA"/>
    <s v="Municipal"/>
    <s v="Urbana"/>
    <n v="1607049"/>
    <n v="191"/>
    <x v="1"/>
    <s v="Regular"/>
    <s v="Noite"/>
    <n v="2003083106396"/>
    <m/>
    <s v="ANDREZA DA SILVA LUCIO"/>
    <d v="1985-10-25T00:00:00"/>
    <s v="Feminino"/>
    <s v="Sem Deficiência"/>
    <s v="PEDRO MARCO LUCIO"/>
    <s v="ELISABETH DA SILVA"/>
    <x v="2"/>
    <s v="Sem Informação"/>
  </r>
  <r>
    <n v="410007"/>
    <n v="4"/>
    <x v="15"/>
    <x v="15"/>
    <s v="EM PADRE MANUEL DA NÓBREGA"/>
    <s v="Municipal"/>
    <s v="Urbana"/>
    <n v="1609697"/>
    <n v="191"/>
    <x v="1"/>
    <s v="Regular"/>
    <s v="Noite"/>
    <n v="2011035850014"/>
    <m/>
    <s v="BERNADETE FERNANDES DA SILVA CABRAL"/>
    <d v="1968-09-03T00:00:00"/>
    <s v="Feminino"/>
    <s v="Sem Deficiência"/>
    <s v="BARNABÉ FERNANDES DA SILVA"/>
    <s v="ALICE DE COUTO DA SILVA"/>
    <x v="2"/>
    <s v="Branca"/>
  </r>
  <r>
    <n v="724502"/>
    <n v="7"/>
    <x v="52"/>
    <x v="52"/>
    <s v="CIEP MARGARET MEE"/>
    <s v="Municipal"/>
    <s v="Urbana"/>
    <n v="1617121"/>
    <n v="191"/>
    <x v="1"/>
    <s v="Regular"/>
    <s v="Noite"/>
    <n v="2004065904128"/>
    <m/>
    <s v="PEDRO CÂNDIDO SOBRINHO"/>
    <d v="1962-12-16T00:00:00"/>
    <s v="Masculino"/>
    <s v="Sem Deficiência"/>
    <s v="ASCENDINO CÂNDIDO"/>
    <s v="ALZIRA MARIA DA CONCEIÇÃO"/>
    <x v="0"/>
    <s v="Parda"/>
  </r>
  <r>
    <n v="724502"/>
    <n v="7"/>
    <x v="52"/>
    <x v="52"/>
    <s v="CIEP MARGARET MEE"/>
    <s v="Municipal"/>
    <s v="Urbana"/>
    <n v="1617121"/>
    <n v="191"/>
    <x v="1"/>
    <s v="Regular"/>
    <s v="Noite"/>
    <n v="2017067800828"/>
    <m/>
    <s v="BEATRIZ PAIVA BARRETO ARAÚJO"/>
    <d v="1976-08-02T00:00:00"/>
    <s v="Feminino"/>
    <s v="Sem Deficiência"/>
    <s v="ARNÓBIO RODRIGUES BARRETO"/>
    <s v="MARIA DAS DÔRES PAIVA BARRÊTO"/>
    <x v="0"/>
    <s v="Branca"/>
  </r>
  <r>
    <n v="918505"/>
    <n v="9"/>
    <x v="9"/>
    <x v="9"/>
    <s v="CIEP ANITA MALFATTI"/>
    <s v="Municipal"/>
    <s v="Urbana"/>
    <n v="1615591"/>
    <n v="191"/>
    <x v="1"/>
    <s v="Regular"/>
    <s v="Noite"/>
    <n v="2019092900110"/>
    <m/>
    <s v="MARIA JOSÉ DA ROCHA"/>
    <d v="1968-11-16T00:00:00"/>
    <s v="Feminino"/>
    <s v="Sem Deficiência"/>
    <s v="AGENOR LOPES DA ROCHA"/>
    <s v="MARIA SERAPIÃO DA ROCHA"/>
    <x v="0"/>
    <s v="Preta"/>
  </r>
  <r>
    <n v="833201"/>
    <n v="8"/>
    <x v="112"/>
    <x v="112"/>
    <s v="CIEP FREI VELOSO"/>
    <s v="Municipal"/>
    <s v="Urbana"/>
    <n v="1622664"/>
    <n v="191"/>
    <x v="1"/>
    <s v="Regular"/>
    <s v="Noite"/>
    <n v="2006083401996"/>
    <m/>
    <s v="TAYNÁ GAMA FONTES FERREIRA"/>
    <d v="1997-01-29T00:00:00"/>
    <s v="Feminino"/>
    <s v=" Deficiência física"/>
    <s v="MARCO ANTONIO FONTES FERREIRA"/>
    <s v="ELISA CRISTINA GAMA FONTES FERREIRA"/>
    <x v="1"/>
    <s v="Branc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14030101344"/>
    <m/>
    <s v="IVANILDO PINTO DA SILVA"/>
    <d v="1967-03-25T00:00:00"/>
    <s v="Masculino"/>
    <s v="Sem Deficiência"/>
    <s v="LUIZ HERCULANO DA SILVA"/>
    <s v="SEVERINA PINTO DA SILVA"/>
    <x v="0"/>
    <s v="Parda"/>
  </r>
  <r>
    <n v="734010"/>
    <n v="7"/>
    <x v="82"/>
    <x v="82"/>
    <s v="EM PEDRO ALEIXO"/>
    <s v="Municipal"/>
    <s v="Urbana"/>
    <n v="1606737"/>
    <n v="191"/>
    <x v="1"/>
    <s v="Regular"/>
    <s v="Manhã"/>
    <n v="2019061200086"/>
    <m/>
    <s v="PEDRO ALVES GOMES"/>
    <d v="1975-10-19T00:00:00"/>
    <s v="Masculino"/>
    <s v="Sem Deficiência"/>
    <s v="CICERA ALVES GOMES"/>
    <s v="FRANCISCO NASCIMENTO GOMES"/>
    <x v="1"/>
    <s v="Preta"/>
  </r>
  <r>
    <n v="102007"/>
    <n v="1"/>
    <x v="47"/>
    <x v="47"/>
    <s v="EM ORLANDO VILLAS BOAS"/>
    <s v="Municipal"/>
    <s v="Urbana"/>
    <n v="1600135"/>
    <n v="192"/>
    <x v="1"/>
    <s v="Regular"/>
    <s v="Noite"/>
    <n v="2017125400301"/>
    <m/>
    <s v="MARIA VERA DA CONCEIÇÃO"/>
    <d v="1974-01-05T00:00:00"/>
    <s v="Feminino"/>
    <s v="Sem Deficiência"/>
    <s v="JOSÉ FRANCISCO DOS SANTOS"/>
    <s v="MARIA DO CARMO DOS SANTOS"/>
    <x v="0"/>
    <s v="Branca"/>
  </r>
  <r>
    <n v="312022"/>
    <n v="3"/>
    <x v="61"/>
    <x v="61"/>
    <s v="EM RUBENS BERARDO"/>
    <s v="Municipal"/>
    <s v="Urbana"/>
    <n v="1616256"/>
    <n v="191"/>
    <x v="1"/>
    <s v="Regular"/>
    <s v="Noite"/>
    <n v="2023019200578"/>
    <m/>
    <s v="FABIANA FRANCELINO DO NASCIMENTO"/>
    <d v="1991-02-16T00:00:00"/>
    <s v="Feminino"/>
    <s v="Sem Deficiência"/>
    <s v="JOSÉ FRANCELINO DO NASCIMENTO"/>
    <s v="ONILIA BATISTA DE ARRUDA"/>
    <x v="1"/>
    <s v="Branca"/>
  </r>
  <r>
    <n v="312022"/>
    <n v="3"/>
    <x v="61"/>
    <x v="61"/>
    <s v="EM RUBENS BERARDO"/>
    <s v="Municipal"/>
    <s v="Urbana"/>
    <n v="1616256"/>
    <n v="191"/>
    <x v="1"/>
    <s v="Regular"/>
    <s v="Noite"/>
    <n v="2020017250051"/>
    <m/>
    <s v="ALAN ALVES DOS SANTOS"/>
    <d v="1963-06-09T00:00:00"/>
    <s v="Masculino"/>
    <s v="Sem Deficiência"/>
    <s v="ARLINDO ALVES DOS SANTOS"/>
    <s v="SEVERINA ALVES DE SOUZA"/>
    <x v="0"/>
    <s v="Preta"/>
  </r>
  <r>
    <n v="312009"/>
    <n v="3"/>
    <x v="54"/>
    <x v="54"/>
    <s v="EM GEORGE SUMNER"/>
    <s v="Municipal"/>
    <s v="Urbana"/>
    <n v="1617223"/>
    <n v="191"/>
    <x v="1"/>
    <s v="Regular"/>
    <s v="Noite"/>
    <n v="2012024303058"/>
    <m/>
    <s v="ROSINETE DOS ANJOS FERREIRA"/>
    <d v="1969-03-17T00:00:00"/>
    <s v="Feminino"/>
    <s v="Sem Deficiência"/>
    <s v="JOAO FERREIRA"/>
    <s v="MARIA LUIZA DOS ANJOS"/>
    <x v="0"/>
    <s v="Sem Informação"/>
  </r>
  <r>
    <n v="313029"/>
    <n v="3"/>
    <x v="89"/>
    <x v="89"/>
    <s v="EM THOMAS MANN"/>
    <s v="Municipal"/>
    <s v="Urbana"/>
    <n v="1615663"/>
    <n v="191"/>
    <x v="1"/>
    <s v="Regular"/>
    <s v="Noite"/>
    <n v="2018024300252"/>
    <m/>
    <s v="JOSE FRANCISCO DOS SANTOS"/>
    <d v="1972-04-30T00:00:00"/>
    <s v="Masculino"/>
    <s v="Sem Deficiência"/>
    <s v="ORLANDO FRANCISCO DOS SANTOS"/>
    <s v="JOSEFA MARIA DA CONCEIÇÃO"/>
    <x v="0"/>
    <s v="Parda"/>
  </r>
  <r>
    <n v="209003"/>
    <n v="2"/>
    <x v="74"/>
    <x v="74"/>
    <s v="EM FRANCISCO DE CASTRO"/>
    <s v="Municipal"/>
    <s v="Urbana"/>
    <n v="1616219"/>
    <n v="192"/>
    <x v="1"/>
    <s v="Regular"/>
    <s v="Tarde"/>
    <n v="2005014801320"/>
    <m/>
    <s v="SEBASTIÃO MARCELO RODRIGUES DE SOUSA JUNIOR"/>
    <d v="1998-09-30T00:00:00"/>
    <s v="Masculino"/>
    <s v="  Transtorno do espectro autista"/>
    <s v="SEBASTIÃO MARCELO RODRIGUES DE SOUSA"/>
    <s v="HONORINDA SANTOS DA SILVA"/>
    <x v="0"/>
    <s v="Preta"/>
  </r>
  <r>
    <n v="514015"/>
    <n v="5"/>
    <x v="70"/>
    <x v="70"/>
    <s v="EM BARCELONA"/>
    <s v="Municipal"/>
    <s v="Urbana"/>
    <n v="1613979"/>
    <n v="191"/>
    <x v="1"/>
    <s v="Regular"/>
    <s v="Noite"/>
    <n v="2006045501474"/>
    <m/>
    <s v="DAVID WALLAN FERREIRA FREITAS"/>
    <d v="1993-08-30T00:00:00"/>
    <s v="Masculino"/>
    <s v="Sem Deficiência"/>
    <s v="HÉLIO MÁRCIO FREITAS FERREIRA"/>
    <s v="PATRÍCIA ANGÉLICA FERREIRA PINTO FREITAS"/>
    <x v="1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23019250648"/>
    <m/>
    <s v="MARIA DE FATIMA DE MELO DO NASCIMENTO"/>
    <d v="1969-07-17T00:00:00"/>
    <s v="Masculino"/>
    <s v="Sem Deficiência"/>
    <s v="FRANCISCO FELIX BALBINO"/>
    <s v="MARIA DO CARMO DO NASCIMENTO"/>
    <x v="0"/>
    <s v="Parda"/>
  </r>
  <r>
    <n v="410018"/>
    <n v="4"/>
    <x v="87"/>
    <x v="87"/>
    <s v="EM BERLIM"/>
    <s v="Municipal"/>
    <s v="Urbana"/>
    <n v="1613812"/>
    <n v="191"/>
    <x v="1"/>
    <s v="Regular"/>
    <s v="Noite"/>
    <n v="2016030101162"/>
    <m/>
    <s v="EDITH CARVALHAES DE ALMEIDA"/>
    <d v="1942-06-17T00:00:00"/>
    <s v="Feminino"/>
    <s v="Sem Deficiência"/>
    <s v="GUILHERMINO CARVALHAES"/>
    <s v="OLIVIA COSTA CARVALHAES"/>
    <x v="0"/>
    <s v="Branc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08087304584"/>
    <m/>
    <s v="SUELI DE SOUZA FERREIRA MARQUES"/>
    <d v="1968-01-19T00:00:00"/>
    <s v="Feminino"/>
    <s v="Sem Deficiência"/>
    <s v="EDSON AFFONSO FERREIRA"/>
    <s v="MARIANA RODRIGUES DE SOUZA FERREIRA"/>
    <x v="0"/>
    <s v="Branca"/>
  </r>
  <r>
    <n v="313024"/>
    <n v="3"/>
    <x v="100"/>
    <x v="100"/>
    <s v="EM ACRE"/>
    <s v="Municipal"/>
    <s v="Urbana"/>
    <n v="1604857"/>
    <n v="191"/>
    <x v="1"/>
    <s v="Regular"/>
    <s v="Tarde"/>
    <n v="2008025900485"/>
    <m/>
    <s v="CARINA CRISTINA DA SILVA JULIO"/>
    <d v="2001-11-03T00:00:00"/>
    <s v="Feminino"/>
    <s v=" Deficiência intelectual"/>
    <s v="MARCELO ALVES JULIO"/>
    <s v="CLAUDIA CRISTINA REIS DA SILVA"/>
    <x v="0"/>
    <s v="Pret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22157900186"/>
    <m/>
    <s v="MÔNICA DE OLIVEIRA RIBEIRO"/>
    <d v="1972-01-06T00:00:00"/>
    <s v="Feminino"/>
    <s v="Sem Deficiência"/>
    <s v="MANOEL RAIMUNDO DE OLIVEIRA"/>
    <s v="LETICE DUARTE DE OLIVEIRA"/>
    <x v="1"/>
    <s v="Parda"/>
  </r>
  <r>
    <n v="313018"/>
    <n v="3"/>
    <x v="103"/>
    <x v="103"/>
    <s v="EM ISABEL MENDES"/>
    <s v="Municipal"/>
    <s v="Urbana"/>
    <n v="1613507"/>
    <n v="191"/>
    <x v="1"/>
    <s v="Regular"/>
    <s v="Noite"/>
    <n v="2019023200317"/>
    <m/>
    <s v="MARIA DO SOCORRO LOPES DUARTE"/>
    <d v="1958-04-04T00:00:00"/>
    <s v="Feminino"/>
    <s v="Sem Deficiência"/>
    <s v="AREOLINO LOPES DUARTE "/>
    <s v="IZABEL MARIA DUARTE"/>
    <x v="2"/>
    <s v="Sem Informação"/>
  </r>
  <r>
    <n v="209026"/>
    <n v="2"/>
    <x v="41"/>
    <x v="41"/>
    <s v="EM PROFESSOR LOURENÇO FILHO"/>
    <s v="Municipal"/>
    <s v="Urbana"/>
    <n v="1622826"/>
    <n v="191"/>
    <x v="1"/>
    <s v="Regular"/>
    <s v="Noite"/>
    <n v="2008110500089"/>
    <m/>
    <s v="LUIZ CARLOS SILVA AMBROSIO"/>
    <d v="2006-07-05T00:00:00"/>
    <s v="Masculino"/>
    <s v="Sem Deficiência"/>
    <s v="LUIZ CARLOS SILVA AMBROSIO"/>
    <s v="RAQUEL MORAIS SILVA"/>
    <x v="1"/>
    <s v="Preta"/>
  </r>
  <r>
    <n v="312022"/>
    <n v="3"/>
    <x v="61"/>
    <x v="61"/>
    <s v="EM RUBENS BERARDO"/>
    <s v="Municipal"/>
    <s v="Urbana"/>
    <n v="1616256"/>
    <n v="191"/>
    <x v="1"/>
    <s v="Regular"/>
    <s v="Noite"/>
    <n v="2004019700272"/>
    <m/>
    <s v="JANE KELLY DA SILVA SANTOS"/>
    <d v="1998-08-04T00:00:00"/>
    <s v="Feminino"/>
    <s v=" Deficiência intelectual"/>
    <s v="ANGELO WILLIAM CALDAS DOS SANTOS"/>
    <s v="JANE FRANCISCA DA SILVA"/>
    <x v="0"/>
    <s v="Branca"/>
  </r>
  <r>
    <n v="313051"/>
    <n v="3"/>
    <x v="60"/>
    <x v="60"/>
    <s v="EM ALAGOAS"/>
    <s v="Municipal"/>
    <s v="Urbana"/>
    <n v="1618852"/>
    <n v="192"/>
    <x v="1"/>
    <s v="Regular"/>
    <s v="Noite"/>
    <n v="2022018000381"/>
    <m/>
    <s v="MARIA AUXILIADORA CIPRIANO PIMENTEL"/>
    <d v="1969-03-09T00:00:00"/>
    <s v="Feminino"/>
    <s v="Sem Deficiência"/>
    <s v="NÃO DECLARADO"/>
    <s v="THEREZINHA FREDERICO CIPRIANO"/>
    <x v="0"/>
    <s v="Não declarada"/>
  </r>
  <r>
    <n v="430701"/>
    <n v="4"/>
    <x v="19"/>
    <x v="19"/>
    <s v="CENTRO DE EDUCAÇÃO DE JOVENS E ADULTOS CEJA - MARÉ"/>
    <s v="Municipal"/>
    <s v="Urbana"/>
    <n v="1616769"/>
    <n v="292"/>
    <x v="1"/>
    <s v="Regular"/>
    <s v="Manhã"/>
    <n v="2004040502603"/>
    <m/>
    <s v="ANDRESSA DE SOUZA DA SILVA"/>
    <d v="1998-06-23T00:00:00"/>
    <s v="Feminino"/>
    <s v="Sem Deficiência"/>
    <s v="ANDERSON LUIZ MENEZES DA SILVA"/>
    <s v="CRISTIANE ASSIS DE SOUZA"/>
    <x v="1"/>
    <s v="Parda"/>
  </r>
  <r>
    <n v="410021"/>
    <n v="4"/>
    <x v="44"/>
    <x v="44"/>
    <s v="EM BRASIL"/>
    <s v="Municipal"/>
    <s v="Urbana"/>
    <n v="1613562"/>
    <n v="191"/>
    <x v="1"/>
    <s v="Regular"/>
    <s v="Noite"/>
    <n v="2019029480010"/>
    <m/>
    <s v="MARIA MARTA HIGINO ALMEIDA"/>
    <d v="1986-01-27T00:00:00"/>
    <s v="Feminino"/>
    <s v="Sem Deficiência"/>
    <s v="ANTONIO RODRIGUES DE ALMEIDA"/>
    <s v="DEUZELINA HIGINODE ALMEIDA "/>
    <x v="0"/>
    <s v="Sem Informação"/>
  </r>
  <r>
    <n v="515030"/>
    <n v="5"/>
    <x v="90"/>
    <x v="90"/>
    <s v="EM IRINEU MARINHO"/>
    <s v="Municipal"/>
    <s v="Urbana"/>
    <n v="1601763"/>
    <n v="192"/>
    <x v="1"/>
    <s v="Regular"/>
    <s v="Noite"/>
    <n v="2002047502149"/>
    <m/>
    <s v="MARIA JOSÉ DE JESUS ALMEIDA"/>
    <d v="1961-09-25T00:00:00"/>
    <s v="Feminino"/>
    <s v="Sem Deficiência"/>
    <s v="ALTINO BAPTISTA DE ALMEIDA"/>
    <s v="MARIA JOSE DE JESUS"/>
    <x v="0"/>
    <s v="Preta"/>
  </r>
  <r>
    <n v="1026008"/>
    <n v="10"/>
    <x v="43"/>
    <x v="43"/>
    <s v="EM ENGENHEIRO GASTÃO RANGEL"/>
    <s v="Municipal"/>
    <s v="Urbana"/>
    <n v="1613010"/>
    <n v="192"/>
    <x v="1"/>
    <s v="Regular"/>
    <s v="Noite"/>
    <n v="2007079301433"/>
    <m/>
    <s v="CAMILA PEREIRA GARCIA DE ALMEIDA"/>
    <d v="2002-03-09T00:00:00"/>
    <s v="Feminino"/>
    <s v="Sem Deficiência"/>
    <s v="CLEITON GARCIA DE ALMEIDA"/>
    <s v="ROSANGELA PEREIRA TEIXEIRA"/>
    <x v="1"/>
    <s v="Parda"/>
  </r>
  <r>
    <n v="515052"/>
    <n v="5"/>
    <x v="81"/>
    <x v="81"/>
    <s v="EM AZEVEDO JUNIOR"/>
    <s v="Municipal"/>
    <s v="Urbana"/>
    <n v="1614950"/>
    <n v="191"/>
    <x v="1"/>
    <s v="Regular"/>
    <s v="Noite"/>
    <n v="2016049700622"/>
    <m/>
    <s v="CUSTÓDIO ALVES DE SOUSA"/>
    <d v="1960-10-10T00:00:00"/>
    <s v="Masculino"/>
    <s v="Sem Deficiência"/>
    <s v="ANTÔNIO ALVES DE SOUSA"/>
    <s v="RAIMUNDA CUSTÓDIO DE SOUSA"/>
    <x v="0"/>
    <s v="Parda"/>
  </r>
  <r>
    <n v="724010"/>
    <n v="7"/>
    <x v="113"/>
    <x v="113"/>
    <s v="EM FREDERICO TROTTA"/>
    <s v="Municipal"/>
    <s v="Urbana"/>
    <n v="1622484"/>
    <n v="191"/>
    <x v="1"/>
    <s v="Regular"/>
    <s v="Noite"/>
    <n v="2022067851364"/>
    <m/>
    <s v="GECILDA DASMASCENA FERREIRA"/>
    <d v="1983-10-18T00:00:00"/>
    <s v="Masculino"/>
    <s v="Sem Deficiência"/>
    <s v="PEDRO RAMOS FERREIRA"/>
    <s v="MARIA DE FATIMA DASMASCENA"/>
    <x v="0"/>
    <s v="Branca"/>
  </r>
  <r>
    <n v="724502"/>
    <n v="7"/>
    <x v="52"/>
    <x v="52"/>
    <s v="CIEP MARGARET MEE"/>
    <s v="Municipal"/>
    <s v="Urbana"/>
    <n v="1617121"/>
    <n v="191"/>
    <x v="1"/>
    <s v="Regular"/>
    <s v="Noite"/>
    <n v="2004067805372"/>
    <m/>
    <s v="MAILZA DA SILVA SANTOS"/>
    <d v="1970-09-25T00:00:00"/>
    <s v="Feminino"/>
    <s v="Sem Deficiência"/>
    <s v="MANOEL DA SILVA SANTOS"/>
    <s v="JOVINA DA SILVA SANTOS"/>
    <x v="0"/>
    <s v="Preta"/>
  </r>
  <r>
    <n v="817075"/>
    <n v="8"/>
    <x v="29"/>
    <x v="29"/>
    <s v="EM GENERAL TASSO FRAGOSO"/>
    <s v="Municipal"/>
    <s v="Urbana"/>
    <n v="1605905"/>
    <n v="191"/>
    <x v="1"/>
    <s v="Regular"/>
    <s v="Noite"/>
    <n v="2002082505434"/>
    <m/>
    <s v="IVONETE DOMINGOS DOS SANTOS"/>
    <d v="1977-04-28T00:00:00"/>
    <s v="Feminino"/>
    <s v="Sem Deficiência"/>
    <s v="FLORENTINO DOMINGOS DOS SANTOS"/>
    <s v="ISAURA MARIA DE JESUS SANTOS"/>
    <x v="0"/>
    <s v="Parda"/>
  </r>
  <r>
    <n v="515001"/>
    <n v="5"/>
    <x v="68"/>
    <x v="68"/>
    <s v="EM PARÁ"/>
    <s v="Municipal"/>
    <s v="Urbana"/>
    <n v="1607311"/>
    <n v="191"/>
    <x v="1"/>
    <s v="Regular"/>
    <s v="Noite"/>
    <n v="2021044600162"/>
    <m/>
    <s v="IVONETE SANTOS DA CONCEIÇÃO"/>
    <d v="1966-12-04T00:00:00"/>
    <s v="Feminino"/>
    <s v="Sem Deficiência"/>
    <s v="EURICO DA CONCEIÇÃO"/>
    <s v="PALMIRA DOS SANTOS"/>
    <x v="0"/>
    <s v="Preta"/>
  </r>
  <r>
    <n v="430503"/>
    <n v="4"/>
    <x v="4"/>
    <x v="4"/>
    <s v="CIEP LEONEL DE MOURA BRIZOLA"/>
    <s v="Municipal"/>
    <s v="Urbana"/>
    <n v="1606827"/>
    <n v="191"/>
    <x v="1"/>
    <s v="Regular"/>
    <s v="Noite"/>
    <n v="2003040001266"/>
    <m/>
    <s v="MARIA CAROLINA DA SILVA GONÇALVES"/>
    <d v="1992-01-13T00:00:00"/>
    <s v="Feminino"/>
    <s v="Sem Deficiência"/>
    <s v="JOSE FELIZARDO GONÇALVES"/>
    <s v="ZENILDA PEREIRA DA SILVA"/>
    <x v="0"/>
    <s v="Parda"/>
  </r>
  <r>
    <n v="1202701"/>
    <n v="12"/>
    <x v="91"/>
    <x v="91"/>
    <s v="CREJA - CENTRO MUNICIPAL DE REFERÊNCIA DE EDUCAÇÃO DE JOVENS E ADULTOS"/>
    <s v="Municipal"/>
    <s v="Urbana"/>
    <n v="1614124"/>
    <n v="294"/>
    <x v="1"/>
    <s v="Regular"/>
    <s v="Noite"/>
    <n v="2022126301141"/>
    <m/>
    <s v="FRANCISCO JOSÉ CORREIA"/>
    <d v="1973-07-01T00:00:00"/>
    <s v="Masculino"/>
    <s v="Sem Deficiência"/>
    <s v="ANTONIO PAULINO CORREIA"/>
    <s v="FRANCISCA MARIA CORREIA"/>
    <x v="0"/>
    <s v="Preta"/>
  </r>
  <r>
    <n v="515001"/>
    <n v="5"/>
    <x v="68"/>
    <x v="68"/>
    <s v="EM PARÁ"/>
    <s v="Municipal"/>
    <s v="Urbana"/>
    <n v="1607312"/>
    <n v="192"/>
    <x v="1"/>
    <s v="Regular"/>
    <s v="Noite"/>
    <n v="2023044600096"/>
    <m/>
    <s v="MARISE NASCIMENTO DA SILVA SOARES"/>
    <d v="1972-10-28T00:00:00"/>
    <s v="Feminino"/>
    <s v="Sem Deficiência"/>
    <s v="JOSÉ BONIFACIO ALVES DA SILVA"/>
    <s v="MARIA DE SÃO PEDRO NASCIMENTO"/>
    <x v="0"/>
    <s v="Parda"/>
  </r>
  <r>
    <n v="227004"/>
    <n v="2"/>
    <x v="77"/>
    <x v="77"/>
    <s v="EM RINALDO DE LAMARE"/>
    <s v="Municipal"/>
    <s v="Urbana"/>
    <n v="1599199"/>
    <n v="191"/>
    <x v="1"/>
    <s v="Regular"/>
    <s v="Manhã"/>
    <n v="2023126402620"/>
    <m/>
    <s v="ADRIANO GENTIL "/>
    <d v="1973-01-27T00:00:00"/>
    <s v="Masculino"/>
    <s v="Sem Deficiência"/>
    <s v="ANTONIO ADENIR GENTIL"/>
    <s v="MARIA ABIGAIL DE CARVALHO"/>
    <x v="1"/>
    <s v="Preta"/>
  </r>
  <r>
    <n v="312002"/>
    <n v="3"/>
    <x v="58"/>
    <x v="58"/>
    <s v="EM ALCIDE DE GASPERI"/>
    <s v="Municipal"/>
    <s v="Urbana"/>
    <n v="1613404"/>
    <n v="191"/>
    <x v="1"/>
    <s v="Regular"/>
    <s v="Noite"/>
    <n v="2019019280107"/>
    <m/>
    <s v="VALDELICE VIANA ALVES"/>
    <d v="1965-02-03T00:00:00"/>
    <s v="Feminino"/>
    <s v="Sem Deficiência"/>
    <s v="MARCIONILIO ALVES DOS SANTOS"/>
    <s v="ESTELITA BATISTA VIANA"/>
    <x v="0"/>
    <s v="Preta"/>
  </r>
  <r>
    <n v="410007"/>
    <n v="4"/>
    <x v="15"/>
    <x v="15"/>
    <s v="EM PADRE MANUEL DA NÓBREGA"/>
    <s v="Municipal"/>
    <s v="Urbana"/>
    <n v="1609697"/>
    <n v="191"/>
    <x v="1"/>
    <s v="Regular"/>
    <s v="Noite"/>
    <n v="2022028000103"/>
    <m/>
    <s v="EXPEDITO HELIO SABINO"/>
    <d v="1965-08-30T00:00:00"/>
    <s v="Masculino"/>
    <s v="Sem Deficiência"/>
    <s v="EXPEDITO SABINO"/>
    <s v="DINDRAH DE SOUZA SABINO"/>
    <x v="0"/>
    <s v="Parda"/>
  </r>
  <r>
    <n v="716041"/>
    <n v="7"/>
    <x v="104"/>
    <x v="104"/>
    <s v="EM BARÃO DA TAQUARA"/>
    <s v="Municipal"/>
    <s v="Urbana"/>
    <n v="1613406"/>
    <n v="191"/>
    <x v="1"/>
    <s v="Regular"/>
    <s v="Tarde"/>
    <n v="2016059680276"/>
    <m/>
    <s v="MIGUEL FAGUNDES MARQUES"/>
    <d v="2004-12-10T00:00:00"/>
    <s v="Masculino"/>
    <s v=" Deficiência intelectual"/>
    <s v="MANOEL JOSÉ MARQUES"/>
    <s v="MARLI FAGUNDES VITORIANO MARQUES"/>
    <x v="1"/>
    <s v="Branca"/>
  </r>
  <r>
    <n v="515055"/>
    <n v="5"/>
    <x v="8"/>
    <x v="8"/>
    <s v="EM MINISTRO EDGARD ROMERO"/>
    <s v="Municipal"/>
    <s v="Urbana"/>
    <n v="1623701"/>
    <n v="191"/>
    <x v="1"/>
    <s v="Regular"/>
    <s v="Tarde"/>
    <n v="2022050000331"/>
    <m/>
    <s v="LUCIA HELENA FREIRES DO NASCIMENTO"/>
    <d v="1967-03-07T00:00:00"/>
    <s v="Feminino"/>
    <s v="Sem Deficiência"/>
    <s v="GUILHERME FERREIRA DO NASCIMENTO"/>
    <s v="TEREZA FREIRES DOS SANTOS"/>
    <x v="1"/>
    <s v="Branca"/>
  </r>
  <r>
    <n v="102007"/>
    <n v="1"/>
    <x v="47"/>
    <x v="47"/>
    <s v="EM ORLANDO VILLAS BOAS"/>
    <s v="Municipal"/>
    <s v="Urbana"/>
    <n v="1600133"/>
    <n v="191"/>
    <x v="1"/>
    <s v="Regular"/>
    <s v="Tarde"/>
    <n v="2022125400099"/>
    <m/>
    <s v="MARIA ZULEIDE FREIRE"/>
    <d v="1959-07-14T00:00:00"/>
    <s v="Feminino"/>
    <s v="Sem Deficiência"/>
    <s v="JOSÉ GERALDO FREIRE"/>
    <s v="TEREZINHA ANGELA FREIRE"/>
    <x v="0"/>
    <s v="Parda"/>
  </r>
  <r>
    <n v="313051"/>
    <n v="3"/>
    <x v="60"/>
    <x v="60"/>
    <s v="EM ALAGOAS"/>
    <s v="Municipal"/>
    <s v="Urbana"/>
    <n v="1618849"/>
    <n v="191"/>
    <x v="1"/>
    <s v="Regular"/>
    <s v="Noite"/>
    <n v="2023026500441"/>
    <m/>
    <s v="AMANDA BARCELOS DA SILVA"/>
    <d v="1978-12-03T00:00:00"/>
    <s v="Feminino"/>
    <s v="Sem Deficiência"/>
    <s v="PEDRO MEDEIROS DA SILVA"/>
    <s v="MARIA BARCELOS DA SILVA"/>
    <x v="1"/>
    <s v="Parda"/>
  </r>
  <r>
    <n v="515001"/>
    <n v="5"/>
    <x v="68"/>
    <x v="68"/>
    <s v="EM PARÁ"/>
    <s v="Municipal"/>
    <s v="Urbana"/>
    <n v="1607312"/>
    <n v="192"/>
    <x v="1"/>
    <s v="Regular"/>
    <s v="Noite"/>
    <n v="2020044600067"/>
    <m/>
    <s v="MARCIA DE OLIVEIRA COIMBRA"/>
    <d v="1962-04-21T00:00:00"/>
    <s v="Feminino"/>
    <s v="Sem Deficiência"/>
    <s v="GUMERCINDO COIMBRA"/>
    <s v="MARLENE DE OLIVEIRA COIMBRA"/>
    <x v="0"/>
    <s v="Parda"/>
  </r>
  <r>
    <n v="313007"/>
    <n v="3"/>
    <x v="67"/>
    <x v="67"/>
    <s v="EM SARMIENTO"/>
    <s v="Municipal"/>
    <s v="Urbana"/>
    <n v="1615851"/>
    <n v="191"/>
    <x v="1"/>
    <s v="Regular"/>
    <s v="Noite"/>
    <n v="2022022100807"/>
    <m/>
    <s v="LUCINEIA GOMES ADRIAN0"/>
    <d v="1976-06-15T00:00:00"/>
    <s v="Feminino"/>
    <s v="Sem Deficiência"/>
    <s v="VICENTE ABRAÃO"/>
    <s v="MARIA GOMES ADRIANO"/>
    <x v="0"/>
    <s v="Preta"/>
  </r>
  <r>
    <n v="313018"/>
    <n v="3"/>
    <x v="103"/>
    <x v="103"/>
    <s v="EM ISABEL MENDES"/>
    <s v="Municipal"/>
    <s v="Urbana"/>
    <n v="1613507"/>
    <n v="191"/>
    <x v="1"/>
    <s v="Regular"/>
    <s v="Noite"/>
    <n v="2011024902123"/>
    <m/>
    <s v="HELENA ALVES DE OLIVEIRA"/>
    <d v="1958-11-22T00:00:00"/>
    <s v="Feminino"/>
    <s v="Sem Deficiência"/>
    <s v="CLEMENTE ALVES"/>
    <s v="DURVALINA MARIA DA CONCEIÇÃO"/>
    <x v="2"/>
    <s v="Parda"/>
  </r>
  <r>
    <n v="430701"/>
    <n v="4"/>
    <x v="19"/>
    <x v="19"/>
    <s v="CENTRO DE EDUCAÇÃO DE JOVENS E ADULTOS CEJA - MARÉ"/>
    <s v="Municipal"/>
    <s v="Urbana"/>
    <n v="1616769"/>
    <n v="292"/>
    <x v="1"/>
    <s v="Regular"/>
    <s v="Manhã"/>
    <n v="2011039980303"/>
    <m/>
    <s v="GUILHERME TEIXEIRA DE LIMA"/>
    <d v="2001-09-24T00:00:00"/>
    <s v="Masculino"/>
    <s v=" Deficiência intelectual"/>
    <s v="JORGE EDSON DE LIMA"/>
    <s v="SUELI TEIXEIRA DE LIMA"/>
    <x v="0"/>
    <s v="Pard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02064007576"/>
    <m/>
    <s v="JAQUELINE DE SOUSA SILVA"/>
    <d v="1993-12-08T00:00:00"/>
    <s v="Feminino"/>
    <s v=" Deficiência intelectual"/>
    <s v="NILSON NORBERTO DA SILVA"/>
    <s v="ROSINETE FIRMINO DE SOUZA"/>
    <x v="0"/>
    <s v="Não declarada"/>
  </r>
  <r>
    <n v="716211"/>
    <n v="7"/>
    <x v="32"/>
    <x v="32"/>
    <s v="CIEP COMPOSITOR DONGA"/>
    <s v="Municipal"/>
    <s v="Urbana"/>
    <n v="1619509"/>
    <n v="191"/>
    <x v="1"/>
    <s v="Regular"/>
    <s v="Noite"/>
    <n v="2004119700037"/>
    <m/>
    <s v="JORGE LEANDRO DOS REIS"/>
    <d v="2003-06-18T00:00:00"/>
    <s v="Masculino"/>
    <s v="Sem Deficiência"/>
    <s v="NÃO CONSTA"/>
    <s v="GLEICE KELI FERREIRA REIS"/>
    <x v="2"/>
    <s v="Pard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12065908787"/>
    <m/>
    <s v="GABRIEL BARBOSA RIBEIRO"/>
    <d v="1999-10-01T00:00:00"/>
    <s v="Masculino"/>
    <s v=" Deficiência intelectual"/>
    <s v="ROBERTO CARLOS RIBEIRO"/>
    <s v="MARIA CAETANO BARBOSA"/>
    <x v="0"/>
    <s v="Branc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11004801356"/>
    <m/>
    <s v="PEDRO PAULO RIBEIRO SANTIAGO DOS SANTOS"/>
    <d v="2008-05-04T00:00:00"/>
    <s v="Masculino"/>
    <s v="Sem Deficiência"/>
    <s v="PAULO CESAR SANTIAGO DOS SANTOS"/>
    <s v="LIANA PAULA RIBEIRO"/>
    <x v="0"/>
    <s v="Parda"/>
  </r>
  <r>
    <n v="622006"/>
    <n v="6"/>
    <x v="38"/>
    <x v="38"/>
    <s v="EM ANTENOR NASCENTES"/>
    <s v="Municipal"/>
    <s v="Urbana"/>
    <n v="1615255"/>
    <n v="191"/>
    <x v="1"/>
    <s v="Regular"/>
    <s v="Noite"/>
    <n v="2014051700557"/>
    <m/>
    <s v="LUCINDA SILVA DA SILVA"/>
    <d v="1975-04-21T00:00:00"/>
    <s v="Feminino"/>
    <s v="Sem Deficiência"/>
    <s v="RAIMUNDA SOARES ARAUJO"/>
    <s v="JOÃO SILVA"/>
    <x v="2"/>
    <s v="Não declarada"/>
  </r>
  <r>
    <n v="430701"/>
    <n v="4"/>
    <x v="19"/>
    <x v="19"/>
    <s v="CENTRO DE EDUCAÇÃO DE JOVENS E ADULTOS CEJA - MARÉ"/>
    <s v="Municipal"/>
    <s v="Urbana"/>
    <n v="1616770"/>
    <n v="293"/>
    <x v="1"/>
    <s v="Regular"/>
    <s v="Tarde"/>
    <n v="2023143600116"/>
    <m/>
    <s v="VÂNIA PEREIRA LIMA"/>
    <d v="1971-01-05T00:00:00"/>
    <s v="Feminino"/>
    <s v="Sem Deficiência"/>
    <s v="ANTÔNIO PEREIRA LIMA"/>
    <s v="MARIA ROSA DE LIMA"/>
    <x v="0"/>
    <s v="Preta"/>
  </r>
  <r>
    <n v="312022"/>
    <n v="3"/>
    <x v="61"/>
    <x v="61"/>
    <s v="EM RUBENS BERARDO"/>
    <s v="Municipal"/>
    <s v="Urbana"/>
    <n v="1616256"/>
    <n v="191"/>
    <x v="1"/>
    <s v="Regular"/>
    <s v="Noite"/>
    <n v="2023019200501"/>
    <m/>
    <s v="JOHNNATHAS DAVID MACIEL DE OLIVEIRA"/>
    <d v="1984-08-22T00:00:00"/>
    <s v="Masculino"/>
    <s v="Sem Deficiência"/>
    <s v="ARLINDO ARAUJO DE OLIVEIRA"/>
    <s v="ANGELA MARIA MACIEL"/>
    <x v="1"/>
    <s v="Parda"/>
  </r>
  <r>
    <n v="431003"/>
    <n v="4"/>
    <x v="10"/>
    <x v="10"/>
    <s v="EM MIGUEL GUSTAVO"/>
    <s v="Municipal"/>
    <s v="Urbana"/>
    <n v="1618617"/>
    <n v="191"/>
    <x v="1"/>
    <s v="Regular"/>
    <s v="Noite"/>
    <n v="2023032800656"/>
    <m/>
    <s v="MARCOS VINICIOS BARBOSA CORREIA"/>
    <d v="2002-08-04T00:00:00"/>
    <s v="Masculino"/>
    <s v="Sem Deficiência"/>
    <s v="PAULO ROBERTO CORREIA ALVES"/>
    <s v="SELMA BARBOSA"/>
    <x v="2"/>
    <s v="Sem Informação"/>
  </r>
  <r>
    <n v="313046"/>
    <n v="3"/>
    <x v="96"/>
    <x v="96"/>
    <s v="EM REPÚBLICA DE EL SALVADOR"/>
    <s v="Municipal"/>
    <s v="Urbana"/>
    <n v="1599916"/>
    <n v="191"/>
    <x v="1"/>
    <s v="Regular"/>
    <s v="Noite"/>
    <n v="2014065900766"/>
    <m/>
    <s v="ANTONIO BENILSON DO NASCIMENTO GOMES"/>
    <d v="1977-08-28T00:00:00"/>
    <s v="Masculino"/>
    <s v="Sem Deficiência"/>
    <s v="ANTONIO GOUVEIA GOMES "/>
    <s v="ANTONIA LUIS DO NASCIMENTO"/>
    <x v="0"/>
    <s v="Parda"/>
  </r>
  <r>
    <n v="833504"/>
    <n v="8"/>
    <x v="22"/>
    <x v="22"/>
    <s v="CIEP FRANCISCO SOLANO TRINDADE"/>
    <s v="Municipal"/>
    <s v="Urbana"/>
    <n v="1608714"/>
    <n v="191"/>
    <x v="1"/>
    <s v="Regular"/>
    <s v="Noite"/>
    <n v="2022083500368"/>
    <m/>
    <s v="ROSANGELA MACIEL DE OLIVEIRA"/>
    <d v="1958-03-24T00:00:00"/>
    <s v="Feminino"/>
    <s v="Sem Deficiência"/>
    <s v="NICOMEDES MACIEL DE OLIVEIRA"/>
    <s v="AYDIL D'ALMEIDA OLIVEIRA"/>
    <x v="1"/>
    <s v="Sem Informação"/>
  </r>
  <r>
    <n v="227004"/>
    <n v="2"/>
    <x v="77"/>
    <x v="77"/>
    <s v="EM RINALDO DE LAMARE"/>
    <s v="Municipal"/>
    <s v="Urbana"/>
    <n v="1599200"/>
    <n v="192"/>
    <x v="1"/>
    <s v="Regular"/>
    <s v="Noite"/>
    <n v="2023126402654"/>
    <m/>
    <s v="DAYANA DOURADO MATOS"/>
    <d v="1977-07-28T00:00:00"/>
    <s v="Feminino"/>
    <s v="Sem Deficiência"/>
    <s v="RAIMUNDO CANUTO DA SILVA "/>
    <s v="CICERA CANUTO DA SILVA "/>
    <x v="1"/>
    <s v="Branca"/>
  </r>
  <r>
    <n v="724502"/>
    <n v="7"/>
    <x v="52"/>
    <x v="52"/>
    <s v="CIEP MARGARET MEE"/>
    <s v="Municipal"/>
    <s v="Urbana"/>
    <n v="1617121"/>
    <n v="191"/>
    <x v="1"/>
    <s v="Regular"/>
    <s v="Noite"/>
    <n v="2011069403932"/>
    <m/>
    <s v="FELIPE MEYER FERREIRA"/>
    <d v="1995-01-31T00:00:00"/>
    <s v="Masculino"/>
    <s v=" Deficiência intelectual"/>
    <s v="RICARDO ALVES FERREIRA"/>
    <s v="ELIANE MEYER ALVES"/>
    <x v="0"/>
    <s v="Branca"/>
  </r>
  <r>
    <n v="918510"/>
    <n v="9"/>
    <x v="69"/>
    <x v="69"/>
    <s v="CIEP ARMINDO MARCÍLIO DOUTEL DE ANDRADE"/>
    <s v="Municipal"/>
    <s v="Urbana"/>
    <n v="1621562"/>
    <n v="192"/>
    <x v="1"/>
    <s v="Regular"/>
    <s v="Noite"/>
    <n v="2014093400179"/>
    <m/>
    <s v="VERONICA REIS DA SILVA                                                               "/>
    <d v="1974-12-14T00:00:00"/>
    <s v="Feminino"/>
    <s v="Sem Deficiência"/>
    <s v="ANTONIO DOS REIS SILVA"/>
    <s v="MARIA DE FATIMA DE SOUSA SILVA"/>
    <x v="1"/>
    <s v="Branca"/>
  </r>
  <r>
    <n v="410012"/>
    <n v="4"/>
    <x v="27"/>
    <x v="27"/>
    <s v="EM CLOTILDE GUIMARÃES"/>
    <s v="Municipal"/>
    <s v="Urbana"/>
    <n v="1604420"/>
    <n v="292"/>
    <x v="1"/>
    <s v="Regular"/>
    <s v="Manhã"/>
    <n v="2009031703210"/>
    <m/>
    <s v="HELOISA HELENA PESSANHA"/>
    <d v="1957-04-27T00:00:00"/>
    <s v="Feminino"/>
    <s v="Sem Deficiência"/>
    <s v="EDUARDO PESSANHA"/>
    <s v="LUZIA VICTORINO PESSANHA"/>
    <x v="1"/>
    <s v="Preta"/>
  </r>
  <r>
    <n v="1120019"/>
    <n v="11"/>
    <x v="37"/>
    <x v="37"/>
    <s v="EM RODRIGO OTÁVIO"/>
    <s v="Municipal"/>
    <s v="Urbana"/>
    <n v="1620850"/>
    <n v="191"/>
    <x v="1"/>
    <s v="Regular"/>
    <s v="Noite"/>
    <n v="2023037900357"/>
    <m/>
    <s v="VILMA CARLOS DE LIMA"/>
    <d v="1972-05-05T00:00:00"/>
    <s v="Feminino"/>
    <s v="Sem Deficiência"/>
    <s v="JOSÉ CARLOS DE LIMA"/>
    <s v="ADEILDE BERNARDO DA SILVA"/>
    <x v="1"/>
    <s v="Branca"/>
  </r>
  <r>
    <n v="313035"/>
    <n v="3"/>
    <x v="49"/>
    <x v="49"/>
    <s v="EM EDGARD SUSSEKIND DE MENDONÇA"/>
    <s v="Municipal"/>
    <s v="Urbana"/>
    <n v="1612286"/>
    <n v="191"/>
    <x v="1"/>
    <s v="Regular"/>
    <s v="Noite"/>
    <n v="2012024902423"/>
    <m/>
    <s v="ELIAS PEDRO MACARIO"/>
    <d v="1949-07-20T00:00:00"/>
    <s v="Masculino"/>
    <s v="Sem Deficiência"/>
    <s v="RODOLFO PEDRO MACARIO"/>
    <s v="JOANA MARIA DA CONCEIÇÃO"/>
    <x v="0"/>
    <s v="Pret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04092404483"/>
    <m/>
    <s v="BIANCA THIAGO RODRIGUES"/>
    <d v="1985-07-19T00:00:00"/>
    <s v="Feminino"/>
    <s v="Sem Deficiência"/>
    <s v="PAULO ROBERTO RODRIGUES"/>
    <s v="REGINA THIAGO RODRIGUES"/>
    <x v="0"/>
    <s v="Parda"/>
  </r>
  <r>
    <n v="313051"/>
    <n v="3"/>
    <x v="60"/>
    <x v="60"/>
    <s v="EM ALAGOAS"/>
    <s v="Municipal"/>
    <s v="Urbana"/>
    <n v="1618849"/>
    <n v="191"/>
    <x v="1"/>
    <s v="Regular"/>
    <s v="Noite"/>
    <n v="2020026550240"/>
    <m/>
    <s v="ROSANGELA MARIA FERREIRA"/>
    <d v="1960-11-03T00:00:00"/>
    <s v="Feminino"/>
    <s v="Sem Deficiência"/>
    <s v="FRANCISCO DIAS FERREIRA"/>
    <s v="PERTILDE DA SILVA FERREIRA"/>
    <x v="0"/>
    <s v="Preta"/>
  </r>
  <r>
    <n v="430201"/>
    <n v="4"/>
    <x v="0"/>
    <x v="0"/>
    <s v="CIEP MINISTRO GUSTAVO CAPANEMA"/>
    <s v="Municipal"/>
    <s v="Urbana"/>
    <n v="1612600"/>
    <n v="192"/>
    <x v="1"/>
    <s v="Regular"/>
    <s v="Noite"/>
    <n v="2014040301036"/>
    <m/>
    <s v="MARIA DA GUIA DE LIMA PONTES"/>
    <d v="1972-11-04T00:00:00"/>
    <s v="Feminino"/>
    <s v="Sem Deficiência"/>
    <s v="JOÃO FELICIANO DE PONTES"/>
    <s v="SEVERINA DE LIMA PONTES"/>
    <x v="1"/>
    <s v="Não declarada"/>
  </r>
  <r>
    <n v="1019031"/>
    <n v="10"/>
    <x v="20"/>
    <x v="20"/>
    <s v="EM MARECHAL PEDRO CAVALCANTI"/>
    <s v="Municipal"/>
    <s v="Urbana"/>
    <n v="1609534"/>
    <n v="191"/>
    <x v="1"/>
    <s v="Regular"/>
    <s v="Noite"/>
    <n v="2023097150419"/>
    <m/>
    <s v="LENILDA VITALINO DE LIMA"/>
    <d v="1970-07-16T00:00:00"/>
    <s v="Feminino"/>
    <s v="Sem Deficiência"/>
    <s v="AMARO VITALINO DE LIMA"/>
    <s v="MARIA AMARA DE LIMA"/>
    <x v="2"/>
    <s v="Parda"/>
  </r>
  <r>
    <n v="1019047"/>
    <n v="10"/>
    <x v="50"/>
    <x v="50"/>
    <s v="EM JOAQUIM DA SILVA GOMES"/>
    <s v="Municipal"/>
    <s v="Urbana"/>
    <n v="1598929"/>
    <n v="192"/>
    <x v="1"/>
    <s v="Regular"/>
    <s v="Noite"/>
    <n v="2007100705712"/>
    <m/>
    <s v="HERENILDA BENEDITO DOS SANTOS"/>
    <d v="1965-08-24T00:00:00"/>
    <s v="Feminino"/>
    <s v="Sem Deficiência"/>
    <s v="JANUARIO BENEDITO DA SILVA"/>
    <s v="MARIA DO CARMO SANTOS"/>
    <x v="2"/>
    <s v="Preta"/>
  </r>
  <r>
    <n v="208501"/>
    <n v="2"/>
    <x v="78"/>
    <x v="78"/>
    <s v="CIEP SAMUEL WAINER"/>
    <s v="Municipal"/>
    <s v="Urbana"/>
    <n v="1609308"/>
    <n v="191"/>
    <x v="1"/>
    <s v="Regular"/>
    <s v="Noite"/>
    <n v="2015013680151"/>
    <m/>
    <s v="MARIA DO SOCORRO NOGUEIRA DOS SANTOS"/>
    <d v="1967-05-23T00:00:00"/>
    <s v="Feminino"/>
    <s v="Sem Deficiência"/>
    <s v="AMADEU RAFAEL NOGUEIRA DOS SANTOS"/>
    <s v="MARIA VALDENORA NOGUEIRA DOS SANTOS"/>
    <x v="1"/>
    <s v="Parda"/>
  </r>
  <r>
    <n v="312501"/>
    <n v="3"/>
    <x v="42"/>
    <x v="42"/>
    <s v="CIEP PATRICE LUMUMBA"/>
    <s v="Municipal"/>
    <s v="Urbana"/>
    <n v="1616860"/>
    <n v="191"/>
    <x v="1"/>
    <s v="Regular"/>
    <s v="Noite"/>
    <n v="2019020700297"/>
    <m/>
    <s v="JULIANA DA SILVA GOMES"/>
    <d v="2007-06-06T00:00:00"/>
    <s v="Feminino"/>
    <s v="Sem Deficiência"/>
    <s v="IVONALDO SERAFIM GOMES"/>
    <s v="JUCILENE COSTA DA SILVA "/>
    <x v="1"/>
    <s v="Branca"/>
  </r>
  <r>
    <n v="716049"/>
    <n v="7"/>
    <x v="62"/>
    <x v="62"/>
    <s v="EM RENATO LEITE"/>
    <s v="Municipal"/>
    <s v="Urbana"/>
    <n v="1623876"/>
    <n v="191"/>
    <x v="1"/>
    <s v="Regular"/>
    <s v="Noite"/>
    <n v="2003066205098"/>
    <m/>
    <s v="MARIA CECILIA JOSE TEIXEIRA"/>
    <d v="1954-08-08T00:00:00"/>
    <s v="Feminino"/>
    <s v="Sem Deficiência"/>
    <s v="CARLOS DE JESUS JOSÉ"/>
    <s v="NAIR DE ARAUJO JOSÉ"/>
    <x v="1"/>
    <s v="Parda"/>
  </r>
  <r>
    <n v="313007"/>
    <n v="3"/>
    <x v="67"/>
    <x v="67"/>
    <s v="EM SARMIENTO"/>
    <s v="Municipal"/>
    <s v="Urbana"/>
    <n v="1615851"/>
    <n v="191"/>
    <x v="1"/>
    <s v="Regular"/>
    <s v="Noite"/>
    <n v="2006022303021"/>
    <m/>
    <s v="RAQUEL BEZERRA MOTA"/>
    <d v="1985-02-03T00:00:00"/>
    <s v="Feminino"/>
    <s v="Sem Deficiência"/>
    <s v="JOÃO BEZERRA MOTA"/>
    <s v="Sem Informação"/>
    <x v="0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21024300171"/>
    <m/>
    <s v="SAMARA DE ASSIS DOS SANTOS"/>
    <d v="2005-04-09T00:00:00"/>
    <s v="Feminino"/>
    <s v="Sem Deficiência"/>
    <s v="JOSE FELIZARDO DOS SANTOS"/>
    <s v="SANDRA BARBOZA DE ASSIS"/>
    <x v="1"/>
    <s v="Parda"/>
  </r>
  <r>
    <n v="817083"/>
    <n v="8"/>
    <x v="120"/>
    <x v="120"/>
    <s v="EM JORNALISTA SANDRO MOREYRA"/>
    <s v="Municipal"/>
    <s v="Urbana"/>
    <n v="1607049"/>
    <n v="191"/>
    <x v="1"/>
    <s v="Regular"/>
    <s v="Noite"/>
    <n v="2010077703534"/>
    <m/>
    <s v="MARINHA ALVES PORTUGAL"/>
    <d v="1946-01-04T00:00:00"/>
    <s v="Feminino"/>
    <s v="Sem Deficiência"/>
    <s v="BRAULINO ALVES PORTUGAL"/>
    <s v="JARDELINA ALVES PORTUGAL"/>
    <x v="0"/>
    <s v="Branca"/>
  </r>
  <r>
    <n v="312014"/>
    <n v="3"/>
    <x v="1"/>
    <x v="1"/>
    <s v="EM NEREU SAMPAIO"/>
    <s v="Municipal"/>
    <s v="Urbana"/>
    <n v="1616966"/>
    <n v="192"/>
    <x v="1"/>
    <s v="Regular"/>
    <s v="Noite"/>
    <n v="2017018550066"/>
    <m/>
    <s v="GIOVANNA ARAUJO FERREIRA FERNANDES"/>
    <d v="2007-08-09T00:00:00"/>
    <s v="Feminino"/>
    <s v="Sem Deficiência"/>
    <s v="WANDERSON LUIZ DE ALCANTARA FERNANDES"/>
    <s v="LETICIA ARAUJO FERREIRA"/>
    <x v="0"/>
    <s v="Branca"/>
  </r>
  <r>
    <n v="430701"/>
    <n v="4"/>
    <x v="19"/>
    <x v="19"/>
    <s v="CENTRO DE EDUCAÇÃO DE JOVENS E ADULTOS CEJA - MARÉ"/>
    <s v="Municipal"/>
    <s v="Urbana"/>
    <n v="1616771"/>
    <n v="294"/>
    <x v="1"/>
    <s v="Regular"/>
    <s v="Tarde"/>
    <n v="2023143650491"/>
    <m/>
    <s v="LOURDES ALVES DOS SANTOS"/>
    <d v="1952-05-03T00:00:00"/>
    <s v="Feminino"/>
    <s v="Sem Deficiência"/>
    <s v="JOAQUIM ALVES DOS SANTOS"/>
    <s v="ALCIDIA CARVALHO DOS SANTOS"/>
    <x v="0"/>
    <s v="Branca"/>
  </r>
  <r>
    <n v="204501"/>
    <n v="2"/>
    <x v="79"/>
    <x v="79"/>
    <s v="CIEP PRESIDENTE TANCREDO NEVES"/>
    <s v="Municipal"/>
    <s v="Urbana"/>
    <n v="1611260"/>
    <n v="191"/>
    <x v="1"/>
    <s v="Regular"/>
    <s v="Noite"/>
    <n v="2013007401410"/>
    <m/>
    <s v="MARIA LUCIA MARTINS"/>
    <d v="1950-05-25T00:00:00"/>
    <s v="Feminino"/>
    <s v="Sem Deficiência"/>
    <s v="ANTONIO ANACLETO MARTINS"/>
    <s v="MARIA EDITH MARTINS"/>
    <x v="0"/>
    <s v="Parda"/>
  </r>
  <r>
    <n v="204501"/>
    <n v="2"/>
    <x v="79"/>
    <x v="79"/>
    <s v="CIEP PRESIDENTE TANCREDO NEVES"/>
    <s v="Municipal"/>
    <s v="Urbana"/>
    <n v="1611260"/>
    <n v="191"/>
    <x v="1"/>
    <s v="Regular"/>
    <s v="Noite"/>
    <n v="2019126300756"/>
    <m/>
    <s v="MARIA DAS GRAÇAS DA SILVA LOPES"/>
    <d v="1970-11-10T00:00:00"/>
    <s v="Feminino"/>
    <s v="Sem Deficiência"/>
    <s v="ANTONIO LOPES FILHO"/>
    <s v="MARGARIDA FELINTO DA SILVA"/>
    <x v="1"/>
    <s v="Parda"/>
  </r>
  <r>
    <n v="716205"/>
    <n v="7"/>
    <x v="76"/>
    <x v="76"/>
    <s v="CIEP RUBENS PAIVA"/>
    <s v="Municipal"/>
    <s v="Urbana"/>
    <n v="1613254"/>
    <n v="191"/>
    <x v="1"/>
    <s v="Regular"/>
    <s v="Noite"/>
    <n v="2022066100535"/>
    <m/>
    <s v="DOMINGAS GUIMARÃES MELQUIADES NASCIMENTO"/>
    <d v="1971-08-06T00:00:00"/>
    <s v="Feminino"/>
    <s v="Sem Deficiência"/>
    <s v="BENEDITA MARIA GUIMARÃES"/>
    <s v="JOSÉ AGRIPINO MELQUIADES"/>
    <x v="1"/>
    <s v="Não declarada"/>
  </r>
  <r>
    <n v="1019047"/>
    <n v="10"/>
    <x v="50"/>
    <x v="50"/>
    <s v="EM JOAQUIM DA SILVA GOMES"/>
    <s v="Municipal"/>
    <s v="Urbana"/>
    <n v="1598929"/>
    <n v="192"/>
    <x v="1"/>
    <s v="Regular"/>
    <s v="Noite"/>
    <n v="2005099000092"/>
    <m/>
    <s v="RAFAEL MOREIRA SANTOS DA COSTA"/>
    <d v="1993-03-05T00:00:00"/>
    <s v="Masculino"/>
    <s v=" Deficiência intelectual"/>
    <s v="MARCIO ANTONIO SANTOS DA COSTA"/>
    <s v="JAQUELINE COELHO MOREIRA"/>
    <x v="2"/>
    <s v="Parda"/>
  </r>
  <r>
    <n v="716205"/>
    <n v="7"/>
    <x v="76"/>
    <x v="76"/>
    <s v="CIEP RUBENS PAIVA"/>
    <s v="Municipal"/>
    <s v="Urbana"/>
    <n v="1613254"/>
    <n v="191"/>
    <x v="1"/>
    <s v="Regular"/>
    <s v="Noite"/>
    <n v="2023066100703"/>
    <m/>
    <s v="LUCIANA SOUZA DA SILVA"/>
    <d v="1976-10-28T00:00:00"/>
    <s v="Feminino"/>
    <s v="Sem Deficiência"/>
    <s v="MARIA DE FATIMA SOUZA DA SILVA"/>
    <s v="MOACYR ALVES DA SILVA"/>
    <x v="0"/>
    <s v="Parda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03095805952"/>
    <m/>
    <s v="ELIAS FERREIRA DE LIMA"/>
    <d v="1965-02-19T00:00:00"/>
    <s v="Masculino"/>
    <s v="Sem Deficiência"/>
    <s v="SEVERINO LUIZ DE LIMA"/>
    <s v="LUZIA FERREIRA DE LIMA"/>
    <x v="0"/>
    <s v="Pret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06106203940"/>
    <m/>
    <s v="MARIA IVANICE DO NASCIMENTO DE OLIVEIRA"/>
    <d v="1971-04-28T00:00:00"/>
    <s v="Feminino"/>
    <s v="Sem Deficiência"/>
    <s v="VICTOR IRINEU DO NASCIMENTO"/>
    <s v="MARIA NICOLAU DO NASCIMENTO"/>
    <x v="0"/>
    <s v="Branca"/>
  </r>
  <r>
    <n v="625018"/>
    <n v="6"/>
    <x v="55"/>
    <x v="55"/>
    <s v="EM COMANDANTE ARNALDO VARELLA"/>
    <s v="Municipal"/>
    <s v="Urbana"/>
    <n v="1602863"/>
    <n v="191"/>
    <x v="1"/>
    <s v="Regular"/>
    <s v="Noite"/>
    <n v="2018056150051"/>
    <m/>
    <s v="CLENILSSA BERNARDO DA SILVA"/>
    <d v="1986-01-19T00:00:00"/>
    <s v="Feminino"/>
    <s v="Sem Deficiência"/>
    <s v="JORGE BERNARDO DA SILVA"/>
    <s v="LINDINALVA BATISTA DA SILVA"/>
    <x v="0"/>
    <s v="Parda"/>
  </r>
  <r>
    <n v="716205"/>
    <n v="7"/>
    <x v="76"/>
    <x v="76"/>
    <s v="CIEP RUBENS PAIVA"/>
    <s v="Municipal"/>
    <s v="Urbana"/>
    <n v="1613254"/>
    <n v="191"/>
    <x v="1"/>
    <s v="Regular"/>
    <s v="Noite"/>
    <n v="2002066108493"/>
    <m/>
    <s v="DAVID OLIVEIRA DE ALMEIDA"/>
    <d v="1988-09-26T00:00:00"/>
    <s v="Masculino"/>
    <s v="Sem Deficiência"/>
    <s v="MARCIO DA SILVA DE ALMEIDA"/>
    <s v="LEILA CRISTINA GOMES DE OLIVEIRA"/>
    <x v="1"/>
    <s v="Parda"/>
  </r>
  <r>
    <n v="313007"/>
    <n v="3"/>
    <x v="67"/>
    <x v="67"/>
    <s v="EM SARMIENTO"/>
    <s v="Municipal"/>
    <s v="Urbana"/>
    <n v="1615851"/>
    <n v="191"/>
    <x v="1"/>
    <s v="Regular"/>
    <s v="Noite"/>
    <n v="2023022100686"/>
    <m/>
    <s v="JAIRO SOUSA DOS SANTOS"/>
    <d v="1972-11-14T00:00:00"/>
    <s v="Masculino"/>
    <s v="Sem Deficiência"/>
    <s v="AMÉLIA SOUSA"/>
    <s v="GERMANO ANGELO DOS SANTOS"/>
    <x v="2"/>
    <s v="Parda"/>
  </r>
  <r>
    <n v="1026003"/>
    <n v="10"/>
    <x v="114"/>
    <x v="114"/>
    <s v="EM PROFESSOR CASTILHO"/>
    <s v="Municipal"/>
    <s v="Urbana"/>
    <n v="1617199"/>
    <n v="191"/>
    <x v="1"/>
    <s v="Regular"/>
    <s v="Noite"/>
    <n v="2023101951417"/>
    <m/>
    <s v="FLAVIO PEDRO"/>
    <d v="1976-05-25T00:00:00"/>
    <s v="Masculino"/>
    <s v="Sem Deficiência"/>
    <s v="MARIA BARBOSA PEDRO"/>
    <s v="SEBASTIÃO FRANCISCO PEDRO"/>
    <x v="0"/>
    <s v="Não declara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01025001572"/>
    <m/>
    <s v="MONIQUE DE LIMA LESSA"/>
    <d v="1988-03-12T00:00:00"/>
    <s v="Feminino"/>
    <s v=" Deficiência física"/>
    <s v="ROGERIO CEZAR DA MOTTA LESSA"/>
    <s v="ROSANGELA DE LIMA LESSA"/>
    <x v="0"/>
    <s v="Parda"/>
  </r>
  <r>
    <n v="410012"/>
    <n v="4"/>
    <x v="27"/>
    <x v="27"/>
    <s v="EM CLOTILDE GUIMARÃES"/>
    <s v="Municipal"/>
    <s v="Urbana"/>
    <n v="1604421"/>
    <n v="293"/>
    <x v="1"/>
    <s v="Regular"/>
    <s v="Noite"/>
    <n v="2019028500271"/>
    <m/>
    <s v="MARIA DO LIVRAMENTO AGUIAR FEITOSA"/>
    <d v="1967-10-15T00:00:00"/>
    <s v="Feminino"/>
    <s v="Sem Deficiência"/>
    <s v="ANTONIO CAMELO FEITOSA"/>
    <s v="MARIA AGUIAR FEITOSA"/>
    <x v="0"/>
    <s v="Branc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02015305216"/>
    <m/>
    <s v="ANA PAULA DE SOUZA ANDRADE"/>
    <d v="1988-08-18T00:00:00"/>
    <s v="Feminino"/>
    <s v="Sem Deficiência"/>
    <s v="ADILSON DE ASSUNÇÃO ALEXANDRE"/>
    <s v="SANDRA DA SILVA DE SOUZA"/>
    <x v="0"/>
    <s v="Sem Informação"/>
  </r>
  <r>
    <n v="1019013"/>
    <n v="10"/>
    <x v="39"/>
    <x v="39"/>
    <s v="EM BENTO DO AMARAL COUTINHO"/>
    <s v="Municipal"/>
    <s v="Urbana"/>
    <n v="1612834"/>
    <n v="191"/>
    <x v="1"/>
    <s v="Regular"/>
    <s v="Noite"/>
    <n v="2005095101889"/>
    <m/>
    <s v="JUREMA DE FÁTIMA VIEIRA DA SILVA"/>
    <d v="1968-05-13T00:00:00"/>
    <s v="Feminino"/>
    <s v="Sem Deficiência"/>
    <s v="DEROCI DIAS VIEIRA"/>
    <s v="ALICE ANTÔNIA BARBOSA VIEIRA"/>
    <x v="0"/>
    <s v="Branca"/>
  </r>
  <r>
    <n v="716049"/>
    <n v="7"/>
    <x v="62"/>
    <x v="62"/>
    <s v="EM RENATO LEITE"/>
    <s v="Municipal"/>
    <s v="Urbana"/>
    <n v="1623876"/>
    <n v="191"/>
    <x v="1"/>
    <s v="Regular"/>
    <s v="Noite"/>
    <n v="2000062700111"/>
    <m/>
    <s v="THIAGO DE SOUZA LIMA"/>
    <d v="1987-05-27T00:00:00"/>
    <s v="Masculino"/>
    <s v=" Deficiência intelectual"/>
    <s v="MARNE DOS SANTOS LIMA FILHO"/>
    <s v="SALETE MARIA DE SOUZA LIMA"/>
    <x v="0"/>
    <s v="Branca"/>
  </r>
  <r>
    <n v="102007"/>
    <n v="1"/>
    <x v="47"/>
    <x v="47"/>
    <s v="EM ORLANDO VILLAS BOAS"/>
    <s v="Municipal"/>
    <s v="Urbana"/>
    <n v="1600133"/>
    <n v="191"/>
    <x v="1"/>
    <s v="Regular"/>
    <s v="Tarde"/>
    <n v="2012003080203"/>
    <m/>
    <s v="VITÓRIA DE BARROS DA CONCEIÇÃO"/>
    <d v="1998-01-12T00:00:00"/>
    <s v="Feminino"/>
    <s v="Sem Deficiência"/>
    <s v="HELENO MIGUEL DA CONCEIÇÃO"/>
    <s v="MARIA REGINA DE BARROS DA CONCEIÇÃO"/>
    <x v="0"/>
    <s v="Preta"/>
  </r>
  <r>
    <n v="817083"/>
    <n v="8"/>
    <x v="120"/>
    <x v="120"/>
    <s v="EM JORNALISTA SANDRO MOREYRA"/>
    <s v="Municipal"/>
    <s v="Urbana"/>
    <n v="1607049"/>
    <n v="191"/>
    <x v="1"/>
    <s v="Regular"/>
    <s v="Noite"/>
    <n v="2002082805799"/>
    <m/>
    <s v="SIMONE LUIZA DE ALMEIDA"/>
    <d v="1976-12-14T00:00:00"/>
    <s v="Feminino"/>
    <s v=" Deficiência intelectual"/>
    <s v="CELSO NASCIMENTO DE ALMEIDA"/>
    <s v="VANILDA LUIZA DE JESUS"/>
    <x v="0"/>
    <s v="Parda"/>
  </r>
  <r>
    <n v="515001"/>
    <n v="5"/>
    <x v="68"/>
    <x v="68"/>
    <s v="EM PARÁ"/>
    <s v="Municipal"/>
    <s v="Urbana"/>
    <n v="1607312"/>
    <n v="192"/>
    <x v="1"/>
    <s v="Regular"/>
    <s v="Noite"/>
    <n v="2010054101716"/>
    <m/>
    <s v="LAURA MENDES DE SOUZA"/>
    <d v="2003-06-03T00:00:00"/>
    <s v="Feminino"/>
    <s v="Sem Deficiência"/>
    <s v="ROBERTO COSTA DE SOUZA"/>
    <s v="GILCEIA MENDES DA SILVA"/>
    <x v="0"/>
    <s v="Parda"/>
  </r>
  <r>
    <n v="817503"/>
    <n v="8"/>
    <x v="31"/>
    <x v="31"/>
    <s v="CIEP PADRE PAULO CORRÊA DE SÁ"/>
    <s v="Municipal"/>
    <s v="Urbana"/>
    <n v="1619912"/>
    <n v="191"/>
    <x v="1"/>
    <s v="Regular"/>
    <s v="Noite"/>
    <n v="2019082500194"/>
    <m/>
    <s v="LUCIENE RODRIGUES DA SILVA"/>
    <d v="1982-11-03T00:00:00"/>
    <s v="Feminino"/>
    <s v="Sem Deficiência"/>
    <s v="MANOEL RODRIGUES DA SILVA"/>
    <s v="SANTANA CAMILO DE ALMEIDA"/>
    <x v="0"/>
    <s v="Parda"/>
  </r>
  <r>
    <n v="625701"/>
    <n v="6"/>
    <x v="101"/>
    <x v="101"/>
    <s v="CENTRO DE EDUCAÇÃO DE JOVENS E ADULTOS CEJA - ACARI"/>
    <s v="Municipal"/>
    <s v="Urbana"/>
    <n v="1608514"/>
    <n v="292"/>
    <x v="1"/>
    <s v="Regular"/>
    <s v="Noite"/>
    <n v="2022157700055"/>
    <m/>
    <s v="QUITÉRIA NUNES NETA DO NASCIMENTO"/>
    <d v="1967-04-07T00:00:00"/>
    <s v="Feminino"/>
    <s v="Sem Deficiência"/>
    <s v="JOSÉ ANTONIO SOBRINHO"/>
    <s v="IDA NUNES DA COSTA"/>
    <x v="1"/>
    <s v="Não declarada"/>
  </r>
  <r>
    <n v="430701"/>
    <n v="4"/>
    <x v="19"/>
    <x v="19"/>
    <s v="CENTRO DE EDUCAÇÃO DE JOVENS E ADULTOS CEJA - MARÉ"/>
    <s v="Municipal"/>
    <s v="Urbana"/>
    <n v="1616771"/>
    <n v="294"/>
    <x v="1"/>
    <s v="Regular"/>
    <s v="Tarde"/>
    <n v="2023143600035"/>
    <m/>
    <s v="MARCOS FARIAS VAZ"/>
    <d v="1968-08-18T00:00:00"/>
    <s v="Masculino"/>
    <s v="Sem Deficiência"/>
    <s v="CARLOS FARIAS VAZ"/>
    <s v="LUCINALVA TAVARES VAZ"/>
    <x v="0"/>
    <s v="Pard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1065901153"/>
    <m/>
    <s v="MARIA DAS GRAÇAS DE ANDRADE SILVA"/>
    <d v="1955-08-15T00:00:00"/>
    <s v="Feminino"/>
    <s v="Sem Deficiência"/>
    <s v="ADELINA MARIA DA CONCEIÇÃO"/>
    <s v="LOURIVAL ANSELMO DE ANDRADE "/>
    <x v="1"/>
    <s v="Parda"/>
  </r>
  <r>
    <n v="313007"/>
    <n v="3"/>
    <x v="67"/>
    <x v="67"/>
    <s v="EM SARMIENTO"/>
    <s v="Municipal"/>
    <s v="Urbana"/>
    <n v="1615851"/>
    <n v="191"/>
    <x v="1"/>
    <s v="Regular"/>
    <s v="Noite"/>
    <n v="2005023601893"/>
    <m/>
    <s v="FÁTIMA LOHANA GESTEIRA FERREIRA"/>
    <d v="1995-08-04T00:00:00"/>
    <s v="Feminino"/>
    <s v=" Deficiência intelectual"/>
    <s v="JOÃO CARLOS FERREIRA"/>
    <s v="ROSANGELA SANTANNA GESTEIRA"/>
    <x v="0"/>
    <s v="Preta"/>
  </r>
  <r>
    <n v="1202701"/>
    <n v="12"/>
    <x v="91"/>
    <x v="91"/>
    <s v="CREJA - CENTRO MUNICIPAL DE REFERÊNCIA DE EDUCAÇÃO DE JOVENS E ADULTOS"/>
    <s v="Municipal"/>
    <s v="Urbana"/>
    <n v="1614123"/>
    <n v="293"/>
    <x v="1"/>
    <s v="Regular"/>
    <s v="Manhã"/>
    <n v="2023126300797"/>
    <m/>
    <s v="TASSIANA NASCIMENTO COSTA"/>
    <d v="1986-11-20T00:00:00"/>
    <s v="Feminino"/>
    <s v="Sem Deficiência"/>
    <s v="JOSÉ DA COSTA SALES"/>
    <s v="LUCIA DO NASCIMENTO COSTA"/>
    <x v="0"/>
    <s v="Sem Informação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22092450823"/>
    <m/>
    <s v="ANTONIO DA SILVA MARQUES"/>
    <d v="1979-04-03T00:00:00"/>
    <s v="Masculino"/>
    <s v="Sem Deficiência"/>
    <s v="SEVERINO CRISTINO MARQUES"/>
    <s v="NECI SEVERINA DA SILVA"/>
    <x v="2"/>
    <s v="Pret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06103700071"/>
    <m/>
    <s v="NICOLY DA SILVA FERREIRA"/>
    <d v="2000-11-04T00:00:00"/>
    <s v="Feminino"/>
    <s v="*Deficiência múltipla"/>
    <s v="OLDAIR GOMES FERREIRA FILHO"/>
    <s v="TELMA PEREIRA DA SILVA"/>
    <x v="0"/>
    <s v="Branca"/>
  </r>
  <r>
    <n v="209003"/>
    <n v="2"/>
    <x v="74"/>
    <x v="74"/>
    <s v="EM FRANCISCO DE CASTRO"/>
    <s v="Municipal"/>
    <s v="Urbana"/>
    <n v="1616218"/>
    <n v="191"/>
    <x v="1"/>
    <s v="Regular"/>
    <s v="Tarde"/>
    <n v="2019014280028"/>
    <m/>
    <s v="EDUARDO ALVES DO AMARAL BOUHAYA KHAZEN"/>
    <d v="2003-03-17T00:00:00"/>
    <s v="Masculino"/>
    <s v=" Deficiência intelectual"/>
    <s v="CAROLINA ALVES DO AMARAL"/>
    <s v="ANDRE KHAZEN"/>
    <x v="0"/>
    <s v="Branca"/>
  </r>
  <r>
    <n v="514015"/>
    <n v="5"/>
    <x v="70"/>
    <x v="70"/>
    <s v="EM BARCELONA"/>
    <s v="Municipal"/>
    <s v="Urbana"/>
    <n v="1613979"/>
    <n v="191"/>
    <x v="1"/>
    <s v="Regular"/>
    <s v="Noite"/>
    <n v="2018043680219"/>
    <m/>
    <s v="CARLOS ANDERSON SODRE DOS SANTOS"/>
    <d v="2003-09-28T00:00:00"/>
    <s v="Masculino"/>
    <s v="Sem Deficiência"/>
    <s v="CARLOS EVALD DE JESUS SANTOS"/>
    <s v="ROZANGELA DE SOUZA SODRÉ"/>
    <x v="0"/>
    <s v="Parda"/>
  </r>
  <r>
    <n v="1019019"/>
    <n v="10"/>
    <x v="116"/>
    <x v="116"/>
    <s v="EM FERNANDO DE AZEVEDO"/>
    <s v="Municipal"/>
    <s v="Urbana"/>
    <n v="1619172"/>
    <n v="191"/>
    <x v="1"/>
    <s v="Regular"/>
    <s v="Tarde"/>
    <n v="2011100500655"/>
    <m/>
    <s v="AMILANI DOS SANTOS DA FONSECA"/>
    <d v="2006-05-15T00:00:00"/>
    <s v="Feminino"/>
    <s v="Sem Deficiência"/>
    <s v="AMILAR CELSO DA FONSECA"/>
    <s v="ROSINÈIA DOS SANTOS"/>
    <x v="0"/>
    <s v="Branca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22100500642"/>
    <m/>
    <s v="MARINÊS CANDIDO DO CARMO"/>
    <d v="1976-02-15T00:00:00"/>
    <s v="Feminino"/>
    <s v="Sem Deficiência"/>
    <s v="JOSE CANDIDO DE ARAUJO"/>
    <s v="MARIA MARTINS DO CARMO"/>
    <x v="0"/>
    <s v="Branca"/>
  </r>
  <r>
    <n v="205003"/>
    <n v="2"/>
    <x v="51"/>
    <x v="51"/>
    <s v="EM DOUTOR CÍCERO PENNA"/>
    <s v="Municipal"/>
    <s v="Urbana"/>
    <n v="1623056"/>
    <n v="191"/>
    <x v="1"/>
    <s v="Regular"/>
    <s v="Noite"/>
    <n v="2022007800780"/>
    <m/>
    <s v="KELMA MARIA DA SILVA"/>
    <d v="1967-01-22T00:00:00"/>
    <s v="Feminino"/>
    <s v="Sem Deficiência"/>
    <s v="MANOEL LOPES DA SILVA"/>
    <s v="ALAIDE MARIA DA SILVA"/>
    <x v="0"/>
    <s v="Branc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07042300441"/>
    <m/>
    <s v="WELLINGTON FELIPE ABUD DA SILVA"/>
    <d v="1993-01-13T00:00:00"/>
    <s v="Masculino"/>
    <s v="Sem Deficiência"/>
    <s v="ERIVALDO PODEROSO DA SILVA FILHO"/>
    <s v="REGINA CELIA ABUD DA SILVA"/>
    <x v="1"/>
    <s v="Branca"/>
  </r>
  <r>
    <n v="716211"/>
    <n v="7"/>
    <x v="32"/>
    <x v="32"/>
    <s v="CIEP COMPOSITOR DONGA"/>
    <s v="Municipal"/>
    <s v="Urbana"/>
    <n v="1619509"/>
    <n v="191"/>
    <x v="1"/>
    <s v="Regular"/>
    <s v="Noite"/>
    <n v="2020053350205"/>
    <m/>
    <s v="DANIELE DOS SANTOS"/>
    <d v="1982-04-20T00:00:00"/>
    <s v="Feminino"/>
    <s v="Sem Deficiência"/>
    <s v="NÃO CONSTA"/>
    <s v="DEVANICE DOS SANTOS"/>
    <x v="1"/>
    <s v="Preta"/>
  </r>
  <r>
    <n v="209026"/>
    <n v="2"/>
    <x v="41"/>
    <x v="41"/>
    <s v="EM PROFESSOR LOURENÇO FILHO"/>
    <s v="Municipal"/>
    <s v="Urbana"/>
    <n v="1622826"/>
    <n v="191"/>
    <x v="1"/>
    <s v="Regular"/>
    <s v="Noite"/>
    <n v="2015016500103"/>
    <m/>
    <s v="JORGE FERREIRA DA SILVA"/>
    <d v="1962-04-22T00:00:00"/>
    <s v="Masculino"/>
    <s v="Sem Deficiência"/>
    <s v="GUARACY FERREIRA DA SILVA"/>
    <s v="SEBASTIANA CLARA DE SANTANA"/>
    <x v="1"/>
    <s v="Preta"/>
  </r>
  <r>
    <n v="209026"/>
    <n v="2"/>
    <x v="41"/>
    <x v="41"/>
    <s v="EM PROFESSOR LOURENÇO FILHO"/>
    <s v="Municipal"/>
    <s v="Urbana"/>
    <n v="1622826"/>
    <n v="191"/>
    <x v="1"/>
    <s v="Regular"/>
    <s v="Noite"/>
    <n v="2023016500252"/>
    <m/>
    <s v="JACILEIDE IZAQUIEL DA SILVA"/>
    <d v="1968-08-05T00:00:00"/>
    <s v="Feminino"/>
    <s v="Sem Deficiência"/>
    <s v="SEVERINO PEDRO DA SILVA"/>
    <s v="LINDALVA IZAQUIEL CANDIDO"/>
    <x v="1"/>
    <s v="Pard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21065950618"/>
    <m/>
    <s v="DEIZE APARECIDA DA FRANÇA LADISLAU"/>
    <d v="1971-08-01T00:00:00"/>
    <s v="Feminino"/>
    <s v="Sem Deficiência"/>
    <s v="MARIA DE AZEVEDO SOARES"/>
    <s v="JOSINO SOARES DE FRANÇA"/>
    <x v="0"/>
    <s v="Não declarada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07064600600"/>
    <m/>
    <s v="EDUARDA DA SILVA RODRIGUES"/>
    <d v="2001-04-11T00:00:00"/>
    <s v="Feminino"/>
    <s v="Sem Deficiência"/>
    <s v="ALEXSANDRA DA SILVA RODRIGUES"/>
    <s v="Sem Informação"/>
    <x v="0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23066151570"/>
    <m/>
    <s v="ANTÔNIO SOUSA"/>
    <d v="1989-06-03T00:00:00"/>
    <s v="Masculino"/>
    <s v="Sem Deficiência"/>
    <s v="MARIA MADALENA DE JESUS"/>
    <s v="PEDRO SIMÃO DE SOUSA"/>
    <x v="0"/>
    <s v="Pret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13132650110"/>
    <m/>
    <s v="ÁGATHA DA SILVA DOS SANTOS BARBOSA"/>
    <d v="2007-09-21T00:00:00"/>
    <s v="Feminino"/>
    <s v="Sem Deficiência"/>
    <s v="MARCO ANTONIO DOS SANTOS BARBOSA"/>
    <s v="CRISTIANE LAGE DA SILVA"/>
    <x v="0"/>
    <s v="Branc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04106201487"/>
    <m/>
    <s v="DALVA GOMES DOS SANTOS"/>
    <d v="1960-05-08T00:00:00"/>
    <s v="Feminino"/>
    <s v="Sem Deficiência"/>
    <s v="ELIAS NASCIMENTO GOMES"/>
    <s v="MARINA MARIA ROZA GOMES"/>
    <x v="0"/>
    <s v="Parda"/>
  </r>
  <r>
    <n v="410012"/>
    <n v="4"/>
    <x v="27"/>
    <x v="27"/>
    <s v="EM CLOTILDE GUIMARÃES"/>
    <s v="Municipal"/>
    <s v="Urbana"/>
    <n v="1604420"/>
    <n v="292"/>
    <x v="1"/>
    <s v="Regular"/>
    <s v="Manhã"/>
    <n v="2010037903931"/>
    <m/>
    <s v="LUCINILHA DA SILVA ZANOTTI"/>
    <d v="1965-12-16T00:00:00"/>
    <s v="Feminino"/>
    <s v="Sem Deficiência"/>
    <s v="JANDYRO DA SILVA"/>
    <s v="ANA MARIA DA SILVA DIAS"/>
    <x v="0"/>
    <s v="Preta"/>
  </r>
  <r>
    <n v="431003"/>
    <n v="4"/>
    <x v="10"/>
    <x v="10"/>
    <s v="EM MIGUEL GUSTAVO"/>
    <s v="Municipal"/>
    <s v="Urbana"/>
    <n v="1618617"/>
    <n v="191"/>
    <x v="1"/>
    <s v="Regular"/>
    <s v="Noite"/>
    <n v="2012032802335"/>
    <m/>
    <s v="MARIA LUCIA MOREIRA ALVES"/>
    <d v="1976-04-15T00:00:00"/>
    <s v="Feminino"/>
    <s v="Sem Deficiência"/>
    <s v="FLAVIO MOREIRA"/>
    <s v="IVANETE ANASTACIO DA SILVA MOREIRA"/>
    <x v="0"/>
    <s v="Branca"/>
  </r>
  <r>
    <n v="716054"/>
    <n v="7"/>
    <x v="35"/>
    <x v="35"/>
    <s v="EM PIO X"/>
    <s v="Municipal"/>
    <s v="Urbana"/>
    <n v="1612527"/>
    <n v="191"/>
    <x v="1"/>
    <s v="Regular"/>
    <s v="Noite"/>
    <n v="2008011206298"/>
    <m/>
    <s v="MARIA AUXILIADORA DA SILVA LINS"/>
    <d v="1969-08-24T00:00:00"/>
    <s v="Feminino"/>
    <s v="Sem Deficiência"/>
    <s v="JOSÉ GALDINO DA SILVA"/>
    <s v="MARIA IRENE DA CONCEIÇÃO"/>
    <x v="0"/>
    <s v="Parda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04100505751"/>
    <m/>
    <s v="ELIDIO COSTA"/>
    <d v="1973-05-12T00:00:00"/>
    <s v="Masculino"/>
    <s v="Sem Deficiência"/>
    <s v="ELPIDIO COSTA"/>
    <s v="MARIA STORK DA COSTA"/>
    <x v="1"/>
    <s v="Parda"/>
  </r>
  <r>
    <n v="716049"/>
    <n v="7"/>
    <x v="62"/>
    <x v="62"/>
    <s v="EM RENATO LEITE"/>
    <s v="Municipal"/>
    <s v="Urbana"/>
    <n v="1623876"/>
    <n v="191"/>
    <x v="1"/>
    <s v="Regular"/>
    <s v="Noite"/>
    <n v="2023063700475"/>
    <m/>
    <s v="MARCÍLIO DA SILVA SOUSA"/>
    <d v="1992-03-16T00:00:00"/>
    <s v="Masculino"/>
    <s v="Sem Deficiência"/>
    <s v="JOÃO RODRIGUES DE SOUSA"/>
    <s v="MARIA ISAURA DA SILVA SOUSA"/>
    <x v="1"/>
    <s v="Parda"/>
  </r>
  <r>
    <n v="430701"/>
    <n v="4"/>
    <x v="19"/>
    <x v="19"/>
    <s v="CENTRO DE EDUCAÇÃO DE JOVENS E ADULTOS CEJA - MARÉ"/>
    <s v="Municipal"/>
    <s v="Urbana"/>
    <n v="1616770"/>
    <n v="293"/>
    <x v="1"/>
    <s v="Regular"/>
    <s v="Tarde"/>
    <n v="2023143600710"/>
    <m/>
    <s v="MIRIAM MOTTA ROLDÃO DE OLIVEIRA"/>
    <d v="1974-04-03T00:00:00"/>
    <s v="Feminino"/>
    <s v="Sem Deficiência"/>
    <s v="ARI ROLDÃO DE OLIVEIRA"/>
    <s v="IVONE MOTTA DE OLIVEIRA"/>
    <x v="1"/>
    <s v="Parda"/>
  </r>
  <r>
    <n v="1120019"/>
    <n v="11"/>
    <x v="37"/>
    <x v="37"/>
    <s v="EM RODRIGO OTÁVIO"/>
    <s v="Municipal"/>
    <s v="Urbana"/>
    <n v="1620850"/>
    <n v="191"/>
    <x v="1"/>
    <s v="Regular"/>
    <s v="Noite"/>
    <n v="2013037903243"/>
    <m/>
    <s v="MARICELIA PAULO DA SILVA SANTOS"/>
    <d v="1971-07-19T00:00:00"/>
    <s v="Feminino"/>
    <s v="Sem Deficiência"/>
    <s v="PAULO JUVIANO DA SILVA"/>
    <s v="IRACY FELIX DA SILVA"/>
    <x v="2"/>
    <s v="Branca"/>
  </r>
  <r>
    <n v="1202701"/>
    <n v="12"/>
    <x v="91"/>
    <x v="91"/>
    <s v="CREJA - CENTRO MUNICIPAL DE REFERÊNCIA DE EDUCAÇÃO DE JOVENS E ADULTOS"/>
    <s v="Municipal"/>
    <s v="Urbana"/>
    <n v="1614123"/>
    <n v="293"/>
    <x v="1"/>
    <s v="Regular"/>
    <s v="Manhã"/>
    <n v="2023126301564"/>
    <m/>
    <s v="CAUANA MARTINS DA SILVA"/>
    <d v="1982-08-06T00:00:00"/>
    <s v="Feminino"/>
    <s v="Sem Deficiência"/>
    <s v="JOÃO CARLOS ROCHA DA SILVA"/>
    <s v="NEUZA REGINA MARTINS"/>
    <x v="1"/>
    <s v="Branca"/>
  </r>
  <r>
    <n v="410015"/>
    <n v="4"/>
    <x v="92"/>
    <x v="92"/>
    <s v="EM CLÓVIS BEVILÁQUA"/>
    <s v="Municipal"/>
    <s v="Urbana"/>
    <n v="1611007"/>
    <n v="191"/>
    <x v="1"/>
    <s v="Regular"/>
    <s v="Noite"/>
    <n v="2022028850590"/>
    <m/>
    <s v="VERONICA MARCELINO DA SILVA"/>
    <d v="1968-05-15T00:00:00"/>
    <s v="Feminino"/>
    <s v="Sem Deficiência"/>
    <s v="MARIA ANGELA DA SILVA"/>
    <s v="SEVERINO MARCELINO DA SILVA"/>
    <x v="1"/>
    <s v="Parda"/>
  </r>
  <r>
    <n v="515020"/>
    <n v="5"/>
    <x v="86"/>
    <x v="86"/>
    <s v="EM WALDEMAR FALCÃO"/>
    <s v="Municipal"/>
    <s v="Urbana"/>
    <n v="1610968"/>
    <n v="191"/>
    <x v="1"/>
    <s v="Regular"/>
    <s v="Noite"/>
    <n v="2013046501560"/>
    <m/>
    <s v="RODRIGO RIBEIRO DE AZEVEDO"/>
    <d v="1977-06-21T00:00:00"/>
    <s v="Masculino"/>
    <s v="Sem Deficiência"/>
    <s v="ESIO AZEVEDO"/>
    <s v="CRISTINA RIBEIRO DE AZEVEDO"/>
    <x v="2"/>
    <s v="Pret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06072106688"/>
    <m/>
    <s v="LÉIA SOARES DA SILVA"/>
    <d v="1962-03-08T00:00:00"/>
    <s v="Feminino"/>
    <s v="Sem Deficiência"/>
    <s v="JOSÉ SOARES DA SILVA"/>
    <s v="GERALDA CORREIA DA SILVA"/>
    <x v="1"/>
    <s v="Parda"/>
  </r>
  <r>
    <n v="918041"/>
    <n v="9"/>
    <x v="59"/>
    <x v="59"/>
    <s v="EM ANTONIA VARGAS CUQUEJO"/>
    <s v="Municipal"/>
    <s v="Urbana"/>
    <n v="1610787"/>
    <n v="192"/>
    <x v="1"/>
    <s v="Regular"/>
    <s v="Noite"/>
    <n v="2013092403524"/>
    <m/>
    <s v="ANA CAROLINE DE CASTRO PEREIRA"/>
    <d v="1993-11-25T00:00:00"/>
    <s v="Feminino"/>
    <s v="Sem Deficiência"/>
    <s v="ROBERTO CARLOS ALVES PEREIRA"/>
    <s v="EREZITA LUZIE XAVIER DE CASTRO"/>
    <x v="0"/>
    <s v="Parda"/>
  </r>
  <r>
    <n v="430201"/>
    <n v="4"/>
    <x v="0"/>
    <x v="0"/>
    <s v="CIEP MINISTRO GUSTAVO CAPANEMA"/>
    <s v="Municipal"/>
    <s v="Urbana"/>
    <n v="1612600"/>
    <n v="192"/>
    <x v="1"/>
    <s v="Regular"/>
    <s v="Noite"/>
    <n v="2023040300624"/>
    <m/>
    <s v="MARLENE RODRIGUES DA CRUZ"/>
    <d v="1978-03-08T00:00:00"/>
    <s v="Feminino"/>
    <s v="Sem Deficiência"/>
    <s v="JOSÉ RODRIGUES DA CRUZ"/>
    <s v="MARIA DE LOURDES RODRIGUES DA CRUZ"/>
    <x v="1"/>
    <s v="Branca"/>
  </r>
  <r>
    <n v="1019047"/>
    <n v="10"/>
    <x v="50"/>
    <x v="50"/>
    <s v="EM JOAQUIM DA SILVA GOMES"/>
    <s v="Municipal"/>
    <s v="Urbana"/>
    <n v="1598928"/>
    <n v="191"/>
    <x v="1"/>
    <s v="Regular"/>
    <s v="Noite"/>
    <n v="2023098700285"/>
    <m/>
    <s v="ERNANDE PEREIRA"/>
    <d v="1954-05-30T00:00:00"/>
    <s v="Masculino"/>
    <s v="Sem Deficiência"/>
    <s v="TORQUATA CORRÊA PEREIRA"/>
    <s v="DOMINGOS SEBASTIÃO PEREIRA"/>
    <x v="2"/>
    <s v="Branca"/>
  </r>
  <r>
    <n v="1026003"/>
    <n v="10"/>
    <x v="114"/>
    <x v="114"/>
    <s v="EM PROFESSOR CASTILHO"/>
    <s v="Municipal"/>
    <s v="Urbana"/>
    <n v="1617199"/>
    <n v="191"/>
    <x v="1"/>
    <s v="Regular"/>
    <s v="Noite"/>
    <n v="2022101900245"/>
    <m/>
    <s v="TANIA MARIA OLIMPIO DE OLIVEIRA"/>
    <d v="1961-03-15T00:00:00"/>
    <s v="Feminino"/>
    <s v="Sem Deficiência"/>
    <s v="AURÉLIO DE OLIVEIRA"/>
    <s v="DULCINEA OLIMPIO MARINS OLIVEIRA"/>
    <x v="0"/>
    <s v="Não declarada"/>
  </r>
  <r>
    <n v="716501"/>
    <n v="7"/>
    <x v="75"/>
    <x v="75"/>
    <s v="CIEP CARLOS DRUMOND DE ANDRADE"/>
    <s v="Municipal"/>
    <s v="Urbana"/>
    <n v="1616694"/>
    <n v="191"/>
    <x v="1"/>
    <s v="Regular"/>
    <s v="Noite"/>
    <n v="2023066200040"/>
    <m/>
    <s v="CARLOS HENRIQUE TEIXEIRA DA SILVA"/>
    <d v="1980-11-05T00:00:00"/>
    <s v="Feminino"/>
    <s v="Sem Deficiência"/>
    <s v="VALMIR BARBOSA DA SILVA"/>
    <s v="MARIA DO CARMO TEIXEIRA DA SILVA"/>
    <x v="0"/>
    <s v="Preta"/>
  </r>
  <r>
    <n v="514015"/>
    <n v="5"/>
    <x v="70"/>
    <x v="70"/>
    <s v="EM BARCELONA"/>
    <s v="Municipal"/>
    <s v="Urbana"/>
    <n v="1613979"/>
    <n v="191"/>
    <x v="1"/>
    <s v="Regular"/>
    <s v="Noite"/>
    <n v="2003042301909"/>
    <m/>
    <s v="FRANCISCA ALTAMI SOUSA DE ALMEIDA"/>
    <d v="1965-09-11T00:00:00"/>
    <s v="Feminino"/>
    <s v="Sem Deficiência"/>
    <s v="FRANCISCO BEZERRA DE SOUZA"/>
    <s v="MARIA GOMES DE SOUZA"/>
    <x v="0"/>
    <s v="Branca"/>
  </r>
  <r>
    <n v="430503"/>
    <n v="4"/>
    <x v="4"/>
    <x v="4"/>
    <s v="CIEP LEONEL DE MOURA BRIZOLA"/>
    <s v="Municipal"/>
    <s v="Urbana"/>
    <n v="1606827"/>
    <n v="191"/>
    <x v="1"/>
    <s v="Regular"/>
    <s v="Noite"/>
    <n v="2010040750075"/>
    <m/>
    <s v="CINTHIA ALMEIDA E SILVA"/>
    <d v="2005-06-14T00:00:00"/>
    <s v="Feminino"/>
    <s v="Sem Deficiência"/>
    <s v="MARCIO SOUZA E SILVA"/>
    <s v="BRUNA ALMEIDA DA SILVA GONÇALVES"/>
    <x v="0"/>
    <s v="Parda"/>
  </r>
  <r>
    <n v="430701"/>
    <n v="4"/>
    <x v="19"/>
    <x v="19"/>
    <s v="CENTRO DE EDUCAÇÃO DE JOVENS E ADULTOS CEJA - MARÉ"/>
    <s v="Municipal"/>
    <s v="Urbana"/>
    <n v="1616773"/>
    <n v="296"/>
    <x v="1"/>
    <s v="Regular"/>
    <s v="Noite"/>
    <n v="2003040305303"/>
    <m/>
    <s v="JOÃO DIMAS RAMOS FILHO"/>
    <d v="1981-04-13T00:00:00"/>
    <s v="Masculino"/>
    <s v="Sem Deficiência"/>
    <s v="JOAO DIMAS RAMOS"/>
    <s v="FRANCISCA MARIA DA ROCHA RAMOS"/>
    <x v="0"/>
    <s v="Parda"/>
  </r>
  <r>
    <n v="205003"/>
    <n v="2"/>
    <x v="51"/>
    <x v="51"/>
    <s v="EM DOUTOR CÍCERO PENNA"/>
    <s v="Municipal"/>
    <s v="Urbana"/>
    <n v="1623057"/>
    <n v="192"/>
    <x v="1"/>
    <s v="Regular"/>
    <s v="Noite"/>
    <n v="2023007800451"/>
    <m/>
    <s v="ANTONIA DE MARIA CORDEIRO DE SOUSA"/>
    <d v="1964-09-30T00:00:00"/>
    <s v="Feminino"/>
    <s v="Sem Deficiência"/>
    <s v="AMADEU ALVES PINTO"/>
    <s v="IZABEL ALVES CORDEIRO"/>
    <x v="0"/>
    <s v="Branc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06022100848"/>
    <m/>
    <s v="MARYNARA DE PAULA DE OLIVEIRA"/>
    <d v="2001-09-03T00:00:00"/>
    <s v="Feminino"/>
    <s v=" Deficiência intelectual"/>
    <s v="VALCI ALEXANDRE DA COSTA DE OLIVEIRA"/>
    <s v="ROSIMAR DE PAULA"/>
    <x v="0"/>
    <s v="Preta"/>
  </r>
  <r>
    <n v="431018"/>
    <n v="4"/>
    <x v="85"/>
    <x v="85"/>
    <s v="EM REPÚBLICA DO LÍBANO"/>
    <s v="Municipal"/>
    <s v="Urbana"/>
    <n v="1619088"/>
    <n v="191"/>
    <x v="1"/>
    <s v="Regular"/>
    <s v="Noite"/>
    <n v="2009040550340"/>
    <m/>
    <s v="ANDRÉ ALVES RODRIGUES SILVA"/>
    <d v="2003-12-28T00:00:00"/>
    <s v="Masculino"/>
    <s v="Sem Deficiência"/>
    <s v="JOÃO BATISTA SILVA"/>
    <s v="ARILIANE ALVES RODRIGUES"/>
    <x v="0"/>
    <s v="Preta"/>
  </r>
  <r>
    <n v="1019013"/>
    <n v="10"/>
    <x v="39"/>
    <x v="39"/>
    <s v="EM BENTO DO AMARAL COUTINHO"/>
    <s v="Municipal"/>
    <s v="Urbana"/>
    <n v="1612835"/>
    <n v="192"/>
    <x v="1"/>
    <s v="Regular"/>
    <s v="Noite"/>
    <n v="2022095300563"/>
    <m/>
    <s v="APARECIDA BERNARDO DE OLIVEIRA"/>
    <d v="1960-11-10T00:00:00"/>
    <s v="Feminino"/>
    <s v="Sem Deficiência"/>
    <s v="ANTONIO BERNARDO DE OLIVEIRA"/>
    <s v="MARIA RITA DA CONCEIÇÃO"/>
    <x v="0"/>
    <s v="Branca"/>
  </r>
  <r>
    <n v="918508"/>
    <n v="9"/>
    <x v="36"/>
    <x v="36"/>
    <s v="CIEP DR. ERNESTO (CHE) GUEVARA"/>
    <s v="Municipal"/>
    <s v="Urbana"/>
    <n v="1618335"/>
    <n v="192"/>
    <x v="1"/>
    <s v="Regular"/>
    <s v="Noite"/>
    <n v="2005093206934"/>
    <m/>
    <s v="JOANA JULIA PEREIRA DA SILVA"/>
    <d v="1964-09-30T00:00:00"/>
    <s v="Feminino"/>
    <s v="Sem Deficiência"/>
    <s v="JORGE VIEIRA DA SILVA"/>
    <s v="MARIA DA PENHA MACHADO PEREIRA"/>
    <x v="0"/>
    <s v="Parda"/>
  </r>
  <r>
    <n v="734010"/>
    <n v="7"/>
    <x v="82"/>
    <x v="82"/>
    <s v="EM PEDRO ALEIXO"/>
    <s v="Municipal"/>
    <s v="Urbana"/>
    <n v="1606737"/>
    <n v="191"/>
    <x v="1"/>
    <s v="Regular"/>
    <s v="Manhã"/>
    <n v="2012060602680"/>
    <m/>
    <s v="MELISSA DA SILVA CORREA"/>
    <d v="2006-11-14T00:00:00"/>
    <s v="Feminino"/>
    <s v="Sem Deficiência"/>
    <s v="FERNANDO VIEIRA CORREA"/>
    <s v="PATRICIA BESERRA DA SILVA"/>
    <x v="1"/>
    <s v="Não declarada"/>
  </r>
  <r>
    <n v="102504"/>
    <n v="1"/>
    <x v="2"/>
    <x v="2"/>
    <s v="CIEP AVENIDA DOS DESFILES"/>
    <s v="Municipal"/>
    <s v="Urbana"/>
    <n v="1610515"/>
    <n v="192"/>
    <x v="1"/>
    <s v="Regular"/>
    <s v="Tarde"/>
    <n v="2002003101581"/>
    <m/>
    <s v="SIMONE REGINA DOS SANTOS"/>
    <d v="1967-12-25T00:00:00"/>
    <s v="Feminino"/>
    <s v="Sem Deficiência"/>
    <s v="PAULO ROBERTO DOS SANTOS"/>
    <s v="JORGINA BRAGA DOS SANTOS"/>
    <x v="0"/>
    <s v="Preta"/>
  </r>
  <r>
    <n v="1120019"/>
    <n v="11"/>
    <x v="37"/>
    <x v="37"/>
    <s v="EM RODRIGO OTÁVIO"/>
    <s v="Municipal"/>
    <s v="Urbana"/>
    <n v="1620850"/>
    <n v="191"/>
    <x v="1"/>
    <s v="Regular"/>
    <s v="Noite"/>
    <n v="2006037904930"/>
    <m/>
    <s v="FRANCISCA COELHO SANTOS"/>
    <d v="1983-06-04T00:00:00"/>
    <s v="Feminino"/>
    <s v="Sem Deficiência"/>
    <s v="ANTONIO SILVA DOS SANTOS"/>
    <s v="MARIA DOS SANTOS SOUZA DA SILVA"/>
    <x v="1"/>
    <s v="Parda"/>
  </r>
  <r>
    <n v="227004"/>
    <n v="2"/>
    <x v="77"/>
    <x v="77"/>
    <s v="EM RINALDO DE LAMARE"/>
    <s v="Municipal"/>
    <s v="Urbana"/>
    <n v="1599199"/>
    <n v="191"/>
    <x v="1"/>
    <s v="Regular"/>
    <s v="Manhã"/>
    <n v="2022126402532"/>
    <m/>
    <s v="RENAN DA SILVA DE JESUS"/>
    <d v="1988-09-30T00:00:00"/>
    <s v="Masculino"/>
    <s v="Sem Deficiência"/>
    <s v="ANTONIO LEONCIO DA JESUS"/>
    <s v="MARIA SENHOA DA SILVA"/>
    <x v="0"/>
    <s v="Preta"/>
  </r>
  <r>
    <n v="411015"/>
    <n v="4"/>
    <x v="72"/>
    <x v="72"/>
    <s v="EM SUÍÇA"/>
    <s v="Municipal"/>
    <s v="Urbana"/>
    <n v="1601780"/>
    <n v="191"/>
    <x v="1"/>
    <s v="Regular"/>
    <s v="Noite"/>
    <n v="2023031700046"/>
    <m/>
    <s v="SUELI SILVA DA CRUZ"/>
    <d v="1970-03-27T00:00:00"/>
    <s v="Feminino"/>
    <s v="Sem Deficiência"/>
    <s v="SEVERINO LOURENTINO DA CRUZ"/>
    <s v="JUSCELINA VIANA DA SILVA"/>
    <x v="0"/>
    <s v="Parda"/>
  </r>
  <r>
    <n v="410012"/>
    <n v="4"/>
    <x v="27"/>
    <x v="27"/>
    <s v="EM CLOTILDE GUIMARÃES"/>
    <s v="Municipal"/>
    <s v="Urbana"/>
    <n v="1604422"/>
    <n v="294"/>
    <x v="1"/>
    <s v="Regular"/>
    <s v="Noite"/>
    <n v="2023028500759"/>
    <m/>
    <s v="VANESSA DA SILVA MATTOS"/>
    <d v="1989-05-10T00:00:00"/>
    <s v="Feminino"/>
    <s v="Sem Deficiência"/>
    <s v="SIDNEI DA SILVA MATTOS"/>
    <s v="ANGELITA ANTUNES J. DA SILVA"/>
    <x v="2"/>
    <s v="Parda"/>
  </r>
  <r>
    <n v="410012"/>
    <n v="4"/>
    <x v="27"/>
    <x v="27"/>
    <s v="EM CLOTILDE GUIMARÃES"/>
    <s v="Municipal"/>
    <s v="Urbana"/>
    <n v="1604424"/>
    <n v="296"/>
    <x v="1"/>
    <s v="Regular"/>
    <s v="Noite"/>
    <n v="2018030101410"/>
    <m/>
    <s v="ALEX PEREIRA DA SILVA"/>
    <d v="1973-12-15T00:00:00"/>
    <s v="Masculino"/>
    <s v="Sem Deficiência"/>
    <s v="JAIME VICENTE DA SILVA"/>
    <s v="MARIA JURACI PEREIRA"/>
    <x v="0"/>
    <s v="Parda"/>
  </r>
  <r>
    <n v="410007"/>
    <n v="4"/>
    <x v="15"/>
    <x v="15"/>
    <s v="EM PADRE MANUEL DA NÓBREGA"/>
    <s v="Municipal"/>
    <s v="Urbana"/>
    <n v="1609697"/>
    <n v="191"/>
    <x v="1"/>
    <s v="Regular"/>
    <s v="Noite"/>
    <n v="2019028000138"/>
    <m/>
    <s v="FRANCISCA DE SOUSA DE ARAUJO  "/>
    <d v="1967-03-05T00:00:00"/>
    <s v="Feminino"/>
    <s v="Sem Deficiência"/>
    <s v="ANTONIO BARBOSA DE SOUSA"/>
    <s v="IDELZUITA SIMIÃO DE SOUSA  "/>
    <x v="0"/>
    <s v="Branca"/>
  </r>
  <r>
    <n v="918027"/>
    <n v="9"/>
    <x v="106"/>
    <x v="106"/>
    <s v="EM RUBENS DE FARIAS NEVES"/>
    <s v="Municipal"/>
    <s v="Urbana"/>
    <n v="1599734"/>
    <n v="191"/>
    <x v="1"/>
    <s v="Regular"/>
    <s v="Noite"/>
    <n v="2018086700301"/>
    <m/>
    <s v="DEJAIRA CARDOSO DA SILVA"/>
    <d v="1960-07-23T00:00:00"/>
    <s v="Feminino"/>
    <s v="Sem Deficiência"/>
    <s v="MIGUEL BERNARDO DA SILVA"/>
    <s v="MARIA CARDOSO DA SILVA"/>
    <x v="0"/>
    <s v="Preta"/>
  </r>
  <r>
    <n v="313051"/>
    <n v="3"/>
    <x v="60"/>
    <x v="60"/>
    <s v="EM ALAGOAS"/>
    <s v="Municipal"/>
    <s v="Urbana"/>
    <n v="1618849"/>
    <n v="191"/>
    <x v="1"/>
    <s v="Regular"/>
    <s v="Noite"/>
    <n v="2020026550053"/>
    <m/>
    <s v="TEREZA CANDIDA DOS SANTOS"/>
    <d v="1948-08-09T00:00:00"/>
    <s v="Feminino"/>
    <s v="Sem Deficiência"/>
    <s v="PONCIANO FRANCISCO DOS SANTOS"/>
    <s v="JOSEFA CANDIDA DOS SANTOS"/>
    <x v="0"/>
    <s v="Parda"/>
  </r>
  <r>
    <n v="918505"/>
    <n v="9"/>
    <x v="9"/>
    <x v="9"/>
    <s v="CIEP ANITA MALFATTI"/>
    <s v="Municipal"/>
    <s v="Urbana"/>
    <n v="1615591"/>
    <n v="191"/>
    <x v="1"/>
    <s v="Regular"/>
    <s v="Noite"/>
    <n v="2011092901943"/>
    <m/>
    <s v="OLENILDA DOS SANTOS"/>
    <d v="1970-12-28T00:00:00"/>
    <s v="Feminino"/>
    <s v="Sem Deficiência"/>
    <s v="MIZAEL SEVERINO DOS SANTOS"/>
    <s v="MARIA DE LOURDES VIEIRA DOS SANTOS"/>
    <x v="0"/>
    <s v="Parda"/>
  </r>
  <r>
    <n v="918508"/>
    <n v="9"/>
    <x v="36"/>
    <x v="36"/>
    <s v="CIEP DR. ERNESTO (CHE) GUEVARA"/>
    <s v="Municipal"/>
    <s v="Urbana"/>
    <n v="1618334"/>
    <n v="191"/>
    <x v="1"/>
    <s v="Regular"/>
    <s v="Noite"/>
    <n v="2023093200683"/>
    <m/>
    <s v="MARIA REGINA DE LIMA OLIVEIRA"/>
    <d v="1956-01-27T00:00:00"/>
    <s v="Feminino"/>
    <s v="Sem Deficiência"/>
    <s v="ABELARDO FELICIANO DE OLIVEIRA"/>
    <s v="JORGINA LIMA DE OLIVEIRA"/>
    <x v="1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23019250931"/>
    <m/>
    <s v="MARINEI MATIAS GOMES"/>
    <d v="1972-04-27T00:00:00"/>
    <s v="Feminino"/>
    <s v="Sem Deficiência"/>
    <s v="MANOEL MATIAS GOMES"/>
    <s v="MARIA DOS SANTOS GOMES"/>
    <x v="0"/>
    <s v="Branca"/>
  </r>
  <r>
    <n v="515001"/>
    <n v="5"/>
    <x v="68"/>
    <x v="68"/>
    <s v="EM PARÁ"/>
    <s v="Municipal"/>
    <s v="Urbana"/>
    <n v="1607312"/>
    <n v="192"/>
    <x v="1"/>
    <s v="Regular"/>
    <s v="Noite"/>
    <n v="2023044600321"/>
    <m/>
    <s v="ELIANE SILVA DOS SANTOS"/>
    <d v="1980-01-02T00:00:00"/>
    <s v="Feminino"/>
    <s v="Sem Deficiência"/>
    <s v="SEBASTIÃO DOS SANTOS"/>
    <s v="EDNA SILVA DOS SANTOS"/>
    <x v="0"/>
    <s v="Pret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19151300462"/>
    <m/>
    <s v="MARIA DE FATIMA PORTO FIDELIS DOS SANTOS"/>
    <d v="1962-09-25T00:00:00"/>
    <s v="Feminino"/>
    <s v="Sem Deficiência"/>
    <s v="DENERVAL FIDELIS DOS SANTOS"/>
    <s v="GLORIA DA ROCHA PORTO FIDELIS"/>
    <x v="0"/>
    <s v="Pard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03062102812"/>
    <m/>
    <s v="OTÁVIO LOURENÇO DA SILVA"/>
    <d v="1954-04-25T00:00:00"/>
    <s v="Masculino"/>
    <s v="Sem Deficiência"/>
    <s v="MARIA JOSÉ LEONARDO DA SILVA"/>
    <s v="JOSÉ LOURENÇO DA SILVA"/>
    <x v="1"/>
    <s v="Branca"/>
  </r>
  <r>
    <n v="918508"/>
    <n v="9"/>
    <x v="36"/>
    <x v="36"/>
    <s v="CIEP DR. ERNESTO (CHE) GUEVARA"/>
    <s v="Municipal"/>
    <s v="Urbana"/>
    <n v="1618335"/>
    <n v="192"/>
    <x v="1"/>
    <s v="Regular"/>
    <s v="Noite"/>
    <n v="2009095305240"/>
    <m/>
    <s v="ANA CRISTINA IRINEU GONÇALVES"/>
    <d v="1980-05-20T00:00:00"/>
    <s v="Feminino"/>
    <s v=" Deficiência intelectual"/>
    <s v="NILTON GONÇALVES"/>
    <s v="EVANILDA DO CARMO IRINEU"/>
    <x v="0"/>
    <s v="Pret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19034200186"/>
    <m/>
    <s v="SONIA REGINA BASILIO DA SILVA"/>
    <d v="1959-08-29T00:00:00"/>
    <s v="Feminino"/>
    <s v="Sem Deficiência"/>
    <s v="CLAUDIO DELMIRO BASILIO"/>
    <s v="ISABEL CARLOS DA SILVA"/>
    <x v="0"/>
    <s v="Preta"/>
  </r>
  <r>
    <n v="734010"/>
    <n v="7"/>
    <x v="82"/>
    <x v="82"/>
    <s v="EM PEDRO ALEIXO"/>
    <s v="Municipal"/>
    <s v="Urbana"/>
    <n v="1606737"/>
    <n v="191"/>
    <x v="1"/>
    <s v="Regular"/>
    <s v="Manhã"/>
    <n v="2007118700208"/>
    <m/>
    <s v="ADRIANO DE ALMEIDA BARBOSA DOS SANTOS"/>
    <d v="2004-04-19T00:00:00"/>
    <s v="Masculino"/>
    <s v="Sem Deficiência"/>
    <s v="ADRIANA DE ALMEIDA"/>
    <s v="ADAILTON BARBOSA DOS SANTOS"/>
    <x v="1"/>
    <s v="Parda"/>
  </r>
  <r>
    <n v="622007"/>
    <n v="6"/>
    <x v="13"/>
    <x v="13"/>
    <s v="EM ALEXANDRE FARAH"/>
    <s v="Municipal"/>
    <s v="Urbana"/>
    <n v="1599781"/>
    <n v="191"/>
    <x v="1"/>
    <s v="Regular"/>
    <s v="Noite"/>
    <n v="2010051805127"/>
    <m/>
    <s v="LADJANE PEREIRA DA SILVA"/>
    <d v="1982-11-15T00:00:00"/>
    <s v="Feminino"/>
    <s v="Sem Deficiência"/>
    <s v="ANTONIO MARQUES DA SILVA"/>
    <s v="ANTONIA PEREIRA DA SILVA"/>
    <x v="0"/>
    <s v="Não declarada"/>
  </r>
  <r>
    <n v="918041"/>
    <n v="9"/>
    <x v="59"/>
    <x v="59"/>
    <s v="EM ANTONIA VARGAS CUQUEJO"/>
    <s v="Municipal"/>
    <s v="Urbana"/>
    <n v="1610786"/>
    <n v="191"/>
    <x v="1"/>
    <s v="Regular"/>
    <s v="Noite"/>
    <n v="2011088102632"/>
    <m/>
    <s v="ROSE LUCIA PINTO"/>
    <d v="1972-12-17T00:00:00"/>
    <s v="Feminino"/>
    <s v="Sem Deficiência"/>
    <s v="EDIR PINTO TEIXEIRA"/>
    <s v="NÃO DECLARADO"/>
    <x v="0"/>
    <s v="Pard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08082401514"/>
    <m/>
    <s v="FRANCISCO GERALDO DE AZEVEDO"/>
    <d v="1962-11-15T00:00:00"/>
    <s v="Masculino"/>
    <s v="Sem Deficiência"/>
    <s v="MARCELINO AUGUSTO DE AZEVEDO"/>
    <s v="MARIA DO CARMO"/>
    <x v="0"/>
    <s v="Parda"/>
  </r>
  <r>
    <n v="817034"/>
    <n v="8"/>
    <x v="111"/>
    <x v="111"/>
    <s v="EM JORGE JABOUR"/>
    <s v="Municipal"/>
    <s v="Urbana"/>
    <n v="1616154"/>
    <n v="191"/>
    <x v="1"/>
    <s v="Regular"/>
    <s v="Noite"/>
    <n v="2023072800142"/>
    <m/>
    <s v="SOLANGE DE JESUS AKIYAMA"/>
    <d v="1987-05-08T00:00:00"/>
    <s v="Feminino"/>
    <s v="Sem Deficiência"/>
    <s v="YOSHIKAZU AKIYAMA"/>
    <s v="MARIA HELENA DE JESUS AKIYAMA"/>
    <x v="1"/>
    <s v="Branca"/>
  </r>
  <r>
    <n v="102007"/>
    <n v="1"/>
    <x v="47"/>
    <x v="47"/>
    <s v="EM ORLANDO VILLAS BOAS"/>
    <s v="Municipal"/>
    <s v="Urbana"/>
    <n v="1600136"/>
    <n v="193"/>
    <x v="1"/>
    <s v="Regular"/>
    <s v="Noite"/>
    <n v="2023125400160"/>
    <m/>
    <s v="FRANCISCO APOLINÁRIO GOMES"/>
    <d v="1972-04-23T00:00:00"/>
    <s v="Masculino"/>
    <s v="Sem Deficiência"/>
    <s v="ANTONIO APOLINÁRIO GOMES"/>
    <s v="MARIA DAS DORES JUSTINO GOMES"/>
    <x v="0"/>
    <s v="Preta"/>
  </r>
  <r>
    <n v="209026"/>
    <n v="2"/>
    <x v="41"/>
    <x v="41"/>
    <s v="EM PROFESSOR LOURENÇO FILHO"/>
    <s v="Municipal"/>
    <s v="Urbana"/>
    <n v="1622826"/>
    <n v="191"/>
    <x v="1"/>
    <s v="Regular"/>
    <s v="Noite"/>
    <n v="2023016500121"/>
    <m/>
    <s v="JOSE LEMOS SOUZA"/>
    <d v="1965-02-25T00:00:00"/>
    <s v="Masculino"/>
    <s v="Sem Deficiência"/>
    <s v="VALENTINO DE OLIVEIRA SOUZA"/>
    <s v="ISABEL PEREIRA LEMOS"/>
    <x v="2"/>
    <s v="Não declarada"/>
  </r>
  <r>
    <n v="1202701"/>
    <n v="12"/>
    <x v="91"/>
    <x v="91"/>
    <s v="CREJA - CENTRO MUNICIPAL DE REFERÊNCIA DE EDUCAÇÃO DE JOVENS E ADULTOS"/>
    <s v="Municipal"/>
    <s v="Urbana"/>
    <n v="1614122"/>
    <n v="292"/>
    <x v="1"/>
    <s v="Regular"/>
    <s v="Manhã"/>
    <n v="2023126301408"/>
    <m/>
    <s v="ESTEPHANIE DE OLIVEIRA COSTA"/>
    <d v="2007-03-10T00:00:00"/>
    <s v="Feminino"/>
    <s v="Sem Deficiência"/>
    <s v="BERNARDINO DA CONCEIÇÃO COSTA"/>
    <s v="SIRLEY CONCEIÇÃO DE OLIVEIRA"/>
    <x v="1"/>
    <s v="Preta"/>
  </r>
  <r>
    <n v="101501"/>
    <n v="1"/>
    <x v="46"/>
    <x v="46"/>
    <s v="CIEP HENFIL"/>
    <s v="Municipal"/>
    <s v="Urbana"/>
    <n v="1613100"/>
    <n v="191"/>
    <x v="1"/>
    <s v="Regular"/>
    <s v="Noite"/>
    <n v="2008001150974"/>
    <m/>
    <s v="VALÉRIA SILVA RIBEIRO PINTO"/>
    <d v="1977-09-07T00:00:00"/>
    <s v="Feminino"/>
    <s v="Sem Deficiência"/>
    <s v="ANTONIO RIBEIRO PINTO"/>
    <s v="ANA GOMES DA SILVA"/>
    <x v="0"/>
    <s v="Parda"/>
  </r>
  <r>
    <n v="514009"/>
    <n v="5"/>
    <x v="108"/>
    <x v="108"/>
    <s v="EM MATO GROSSO"/>
    <s v="Municipal"/>
    <s v="Urbana"/>
    <n v="1609891"/>
    <n v="191"/>
    <x v="1"/>
    <s v="Regular"/>
    <s v="Tarde"/>
    <n v="2018041750155"/>
    <m/>
    <s v="CREUSA MARIA DA SILVA CAVALCANTE"/>
    <d v="1968-05-19T00:00:00"/>
    <s v="Feminino"/>
    <s v="Sem Deficiência"/>
    <s v="JORGE BEZERRA DA SILVA"/>
    <s v="MARIA ENIR BEZERRA DA SILVA"/>
    <x v="0"/>
    <s v="Branc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05102202941"/>
    <m/>
    <s v="CREUSA DE JESUS RODRIGUES"/>
    <d v="1965-06-19T00:00:00"/>
    <s v="Feminino"/>
    <s v="Sem Deficiência"/>
    <s v="ERNESTO JOSÉ RODRIGUES"/>
    <s v="MARIA DA CONCEIÇÃO DE JESUS"/>
    <x v="1"/>
    <s v="Parda"/>
  </r>
  <r>
    <n v="313002"/>
    <n v="3"/>
    <x v="33"/>
    <x v="33"/>
    <s v="EM JOSÉ VERÍSSIMO"/>
    <s v="Municipal"/>
    <s v="Urbana"/>
    <n v="1618993"/>
    <n v="191"/>
    <x v="1"/>
    <s v="Regular"/>
    <s v="Manhã"/>
    <n v="2012072302023"/>
    <m/>
    <s v="MÁRCIA SUELLEN DA SILVA MARINHO"/>
    <d v="2007-12-19T00:00:00"/>
    <s v="Feminino"/>
    <s v="Sem Deficiência"/>
    <s v="JEFERSON AREIA MARINHO"/>
    <s v="FABÍOLA XAVIER DA SILVA"/>
    <x v="0"/>
    <s v="Parda"/>
  </r>
  <r>
    <n v="918203"/>
    <n v="9"/>
    <x v="34"/>
    <x v="34"/>
    <s v="CIEP CLEMENTINA DE JESUS"/>
    <s v="Municipal"/>
    <s v="Urbana"/>
    <n v="1601817"/>
    <n v="191"/>
    <x v="1"/>
    <s v="Regular"/>
    <s v="Noite"/>
    <n v="2003079903091"/>
    <m/>
    <s v="FABIANO DOS SANTOS FEITOSA"/>
    <d v="1982-03-18T00:00:00"/>
    <s v="Masculino"/>
    <s v="Sem Deficiência"/>
    <s v="FRANCISCO CANDIDO FEITOSA"/>
    <s v="SANDRA PEREIRA DOS SANTOS"/>
    <x v="2"/>
    <s v="Parda"/>
  </r>
  <r>
    <n v="817039"/>
    <n v="8"/>
    <x v="118"/>
    <x v="118"/>
    <s v="EM SAMPAIO CORRÊA"/>
    <s v="Municipal"/>
    <s v="Urbana"/>
    <n v="1604280"/>
    <n v="191"/>
    <x v="1"/>
    <s v="Regular"/>
    <s v="Noite"/>
    <n v="2004082902090"/>
    <m/>
    <s v="ANDRE FELIPE DA SILVA MARTINS"/>
    <d v="1991-05-10T00:00:00"/>
    <s v="Masculino"/>
    <s v=" Deficiência intelectual"/>
    <s v="VALDECIR DOS SANTOS MARTINS"/>
    <s v="MARIA JOSE DA SILVA MARTINS"/>
    <x v="0"/>
    <s v="Parda"/>
  </r>
  <r>
    <n v="817034"/>
    <n v="8"/>
    <x v="111"/>
    <x v="111"/>
    <s v="EM JORGE JABOUR"/>
    <s v="Municipal"/>
    <s v="Urbana"/>
    <n v="1616154"/>
    <n v="191"/>
    <x v="1"/>
    <s v="Regular"/>
    <s v="Noite"/>
    <n v="2022072800349"/>
    <m/>
    <s v="ALICE DE SOUZA GOMES"/>
    <d v="1948-11-25T00:00:00"/>
    <s v="Feminino"/>
    <s v="Sem Deficiência"/>
    <s v="JOSÉ ALVES DE SOUZA"/>
    <s v="ELZA DA SILVA SOUZA"/>
    <x v="0"/>
    <s v="Branca"/>
  </r>
  <r>
    <n v="622022"/>
    <n v="6"/>
    <x v="40"/>
    <x v="40"/>
    <s v="EM ROSE KLABIN"/>
    <s v="Municipal"/>
    <s v="Urbana"/>
    <n v="1615796"/>
    <n v="191"/>
    <x v="1"/>
    <s v="Regular"/>
    <s v="Noite"/>
    <n v="2022053300409"/>
    <m/>
    <s v="EDUARDO CASTRO DOS SANTOS"/>
    <d v="1971-01-27T00:00:00"/>
    <s v="Masculino"/>
    <s v="Sem Deficiência"/>
    <s v="EDSON OTON DOS SANTOS"/>
    <s v="SILVIA CASTRO DOS SANTOS"/>
    <x v="0"/>
    <s v="Branca"/>
  </r>
  <r>
    <n v="716501"/>
    <n v="7"/>
    <x v="75"/>
    <x v="75"/>
    <s v="CIEP CARLOS DRUMOND DE ANDRADE"/>
    <s v="Municipal"/>
    <s v="Urbana"/>
    <n v="1616694"/>
    <n v="191"/>
    <x v="1"/>
    <s v="Regular"/>
    <s v="Noite"/>
    <n v="2006066503590"/>
    <m/>
    <s v="ANGELICA ALVES DE OLIVEIRA"/>
    <d v="1979-01-03T00:00:00"/>
    <s v="Feminino"/>
    <s v="Sem Deficiência"/>
    <s v="IZAC DE OLIVEIRA"/>
    <s v="NADIR ALVES DE OLIVEIRA"/>
    <x v="1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23019200535"/>
    <m/>
    <s v="LOURDES AMELIA DA FONSECA"/>
    <d v="1967-07-25T00:00:00"/>
    <s v="Feminino"/>
    <s v="Sem Deficiência"/>
    <s v="DANIEL DA FONSECA"/>
    <s v="PERGENTINA AMELIA DA FONSECA"/>
    <x v="1"/>
    <s v="Pret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23100500268"/>
    <m/>
    <s v="CARLA VALIN DA SILVA"/>
    <d v="1984-02-20T00:00:00"/>
    <s v="Feminino"/>
    <s v="Sem Deficiência"/>
    <s v="JORGE VALIN"/>
    <s v="IZABEL DA SILVA VALIN"/>
    <x v="0"/>
    <s v="Pret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13102600831"/>
    <m/>
    <s v="KALVIM RODRIGUES DA SILVA"/>
    <d v="2008-04-12T00:00:00"/>
    <s v="Masculino"/>
    <s v="Sem Deficiência"/>
    <s v="RODRIGO DA SILVA"/>
    <s v="BEATRIZ DA SILVEIRA RODRIGUES"/>
    <x v="2"/>
    <s v="Pard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10082401028"/>
    <m/>
    <s v="TEREZINHA GONÇALVES"/>
    <d v="1953-06-29T00:00:00"/>
    <s v="Feminino"/>
    <s v="Sem Deficiência"/>
    <s v="PEDRO GONÇALVES"/>
    <s v="MARIA XAVIER SANTOS"/>
    <x v="1"/>
    <s v="Parda"/>
  </r>
  <r>
    <n v="205003"/>
    <n v="2"/>
    <x v="51"/>
    <x v="51"/>
    <s v="EM DOUTOR CÍCERO PENNA"/>
    <s v="Municipal"/>
    <s v="Urbana"/>
    <n v="1623056"/>
    <n v="191"/>
    <x v="1"/>
    <s v="Regular"/>
    <s v="Noite"/>
    <n v="2002011008802"/>
    <m/>
    <s v="PAULO ROBERTO DA SILVA RODRIGUES"/>
    <d v="1996-07-03T00:00:00"/>
    <s v="Masculino"/>
    <s v="Sem Deficiência"/>
    <s v="IZIDIO DA CONCEIÇÃO RODRIGUES"/>
    <s v="DULCINÉIA DA SILVA"/>
    <x v="0"/>
    <s v="Preta"/>
  </r>
  <r>
    <n v="431502"/>
    <n v="4"/>
    <x v="11"/>
    <x v="11"/>
    <s v="CIEP GRACILIANO RAMOS"/>
    <s v="Municipal"/>
    <s v="Urbana"/>
    <n v="1622395"/>
    <n v="191"/>
    <x v="1"/>
    <s v="Regular"/>
    <s v="Noite"/>
    <n v="2023036000646"/>
    <m/>
    <s v="MARIA DE FATIMA DE ANDRADE SILVA"/>
    <d v="1960-10-04T00:00:00"/>
    <s v="Feminino"/>
    <s v="Sem Deficiência"/>
    <s v="BENEDITO DA SILVA"/>
    <s v="MARIA DE ANDRADE SILVA"/>
    <x v="1"/>
    <s v="Preta"/>
  </r>
  <r>
    <n v="227004"/>
    <n v="2"/>
    <x v="77"/>
    <x v="77"/>
    <s v="EM RINALDO DE LAMARE"/>
    <s v="Municipal"/>
    <s v="Urbana"/>
    <n v="1599199"/>
    <n v="191"/>
    <x v="1"/>
    <s v="Regular"/>
    <s v="Manhã"/>
    <n v="2022126402915"/>
    <m/>
    <s v="IRANI CATUNDA ALVES"/>
    <d v="1963-09-02T00:00:00"/>
    <s v="Feminino"/>
    <s v="Sem Deficiência"/>
    <s v="SIMÃO ALVES DE SOUSA"/>
    <s v="RAIMUNDA ALVES CATUNDA"/>
    <x v="0"/>
    <s v="Branca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19016500581"/>
    <m/>
    <s v="ANDERSON TEIXEIRA DA CRUZ"/>
    <d v="1978-09-07T00:00:00"/>
    <s v="Masculino"/>
    <s v="Sem Deficiência"/>
    <s v="NELSON TEIXEIRA DA CRUZ"/>
    <s v="CREUZA MUNIZ"/>
    <x v="0"/>
    <s v="Parda"/>
  </r>
  <r>
    <n v="312002"/>
    <n v="3"/>
    <x v="58"/>
    <x v="58"/>
    <s v="EM ALCIDE DE GASPERI"/>
    <s v="Municipal"/>
    <s v="Urbana"/>
    <n v="1613404"/>
    <n v="191"/>
    <x v="1"/>
    <s v="Regular"/>
    <s v="Noite"/>
    <n v="2022017200084"/>
    <m/>
    <s v="MARIA GORETE DA SILVA DIAS"/>
    <d v="1976-09-16T00:00:00"/>
    <s v="Feminino"/>
    <s v="Sem Deficiência"/>
    <s v="ANTONIO DIAS"/>
    <s v="FRANCISCA MARIA DA SILVA"/>
    <x v="0"/>
    <s v="Pard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22034200186"/>
    <m/>
    <s v="NEUZA MARIA LUIZ"/>
    <d v="1960-01-14T00:00:00"/>
    <s v="Feminino"/>
    <s v="Sem Deficiência"/>
    <s v="ANTONIO LUIZ"/>
    <s v="MANOELINA DA SILVA LUIZ"/>
    <x v="0"/>
    <s v="Preta"/>
  </r>
  <r>
    <n v="206502"/>
    <n v="2"/>
    <x v="71"/>
    <x v="71"/>
    <s v="CIEP NAÇÃO RUBRO NEGRA"/>
    <s v="Municipal"/>
    <s v="Urbana"/>
    <n v="1623102"/>
    <n v="191"/>
    <x v="1"/>
    <s v="Regular"/>
    <s v="Noite"/>
    <n v="2019011281228"/>
    <m/>
    <s v="ANA BEZERRA DOS SANTOS"/>
    <d v="1971-07-26T00:00:00"/>
    <s v="Feminino"/>
    <s v="Sem Deficiência"/>
    <s v="ANTONIO BEZERRA VALE"/>
    <s v="FRANCISCA FERREIRA SANTOS"/>
    <x v="1"/>
    <s v="Parda"/>
  </r>
  <r>
    <n v="430503"/>
    <n v="4"/>
    <x v="4"/>
    <x v="4"/>
    <s v="CIEP LEONEL DE MOURA BRIZOLA"/>
    <s v="Municipal"/>
    <s v="Urbana"/>
    <n v="1606827"/>
    <n v="191"/>
    <x v="1"/>
    <s v="Regular"/>
    <s v="Noite"/>
    <n v="2012028504465"/>
    <m/>
    <s v="ROSILENE DA SILVA MERODIO"/>
    <d v="1974-10-16T00:00:00"/>
    <s v="Feminino"/>
    <s v="Sem Deficiência"/>
    <s v="JORGE DOS SANTOS MERODIO"/>
    <s v="ANA MARIA DA SILVA MERODIO"/>
    <x v="0"/>
    <s v="Branca"/>
  </r>
  <r>
    <n v="313007"/>
    <n v="3"/>
    <x v="67"/>
    <x v="67"/>
    <s v="EM SARMIENTO"/>
    <s v="Municipal"/>
    <s v="Urbana"/>
    <n v="1615851"/>
    <n v="191"/>
    <x v="1"/>
    <s v="Regular"/>
    <s v="Noite"/>
    <n v="2019017900019"/>
    <m/>
    <s v="ANTONIA ALVES DA SILVA"/>
    <d v="1972-05-28T00:00:00"/>
    <s v="Feminino"/>
    <s v="Sem Deficiência"/>
    <s v="MANOEL FIDELES DA SILVA"/>
    <s v="RAIMUNDA ALVES DA SILVA"/>
    <x v="0"/>
    <s v="Parda"/>
  </r>
  <r>
    <n v="313051"/>
    <n v="3"/>
    <x v="60"/>
    <x v="60"/>
    <s v="EM ALAGOAS"/>
    <s v="Municipal"/>
    <s v="Urbana"/>
    <n v="1618852"/>
    <n v="192"/>
    <x v="1"/>
    <s v="Regular"/>
    <s v="Noite"/>
    <n v="2022026550408"/>
    <m/>
    <s v="ROSA ALVES"/>
    <d v="1965-12-25T00:00:00"/>
    <s v="Feminino"/>
    <s v="Sem Deficiência"/>
    <s v="NÃO DECLARADO"/>
    <s v="MARIA ALVES"/>
    <x v="0"/>
    <s v="Parda"/>
  </r>
  <r>
    <n v="716041"/>
    <n v="7"/>
    <x v="104"/>
    <x v="104"/>
    <s v="EM BARÃO DA TAQUARA"/>
    <s v="Municipal"/>
    <s v="Urbana"/>
    <n v="1613406"/>
    <n v="191"/>
    <x v="1"/>
    <s v="Regular"/>
    <s v="Tarde"/>
    <n v="2023062900217"/>
    <m/>
    <s v="MIRIAN GOMES DE SOUZA"/>
    <d v="1951-06-17T00:00:00"/>
    <s v="Feminino"/>
    <s v="Sem Deficiência"/>
    <s v="OSCARINA CARVALHO DA COSTA"/>
    <s v="JORGE PINHEIRO DA COSTA"/>
    <x v="1"/>
    <s v="Preta"/>
  </r>
  <r>
    <n v="102007"/>
    <n v="1"/>
    <x v="47"/>
    <x v="47"/>
    <s v="EM ORLANDO VILLAS BOAS"/>
    <s v="Municipal"/>
    <s v="Urbana"/>
    <n v="1600136"/>
    <n v="193"/>
    <x v="1"/>
    <s v="Regular"/>
    <s v="Noite"/>
    <n v="2015125400193"/>
    <m/>
    <s v="TIAGO PEREIRA DA SILVA"/>
    <d v="1986-08-28T00:00:00"/>
    <s v="Masculino"/>
    <s v="Sem Deficiência"/>
    <s v="JOÃO PEREIRA DA SILVA"/>
    <s v="COSMA SERAFIM DA SILVA"/>
    <x v="0"/>
    <s v="Branc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00088000150"/>
    <m/>
    <s v="ANDREIA JANOVICCI DOS SANTOS"/>
    <d v="1990-08-17T00:00:00"/>
    <s v="Feminino"/>
    <s v=" Deficiência intelectual"/>
    <s v="DOMINGOS SILVA DOS SANTOS"/>
    <s v="DELAIDE JANOVICCI"/>
    <x v="1"/>
    <s v="Branca"/>
  </r>
  <r>
    <n v="208012"/>
    <n v="2"/>
    <x v="102"/>
    <x v="102"/>
    <s v="EM ORSINA DA FONSECA"/>
    <s v="Municipal"/>
    <s v="Urbana"/>
    <n v="1602500"/>
    <n v="191"/>
    <x v="1"/>
    <s v="Regular"/>
    <s v="Noite"/>
    <n v="2022012400182"/>
    <m/>
    <s v="MARIA ROSANGELA CUSTODIO"/>
    <d v="1970-02-10T00:00:00"/>
    <s v="Feminino"/>
    <s v="Sem Deficiência"/>
    <s v="ONICIO CUSTODIO"/>
    <s v="EMILIA FERREIRA CUSTODIO"/>
    <x v="0"/>
    <s v="Preta"/>
  </r>
  <r>
    <n v="622006"/>
    <n v="6"/>
    <x v="38"/>
    <x v="38"/>
    <s v="EM ANTENOR NASCENTES"/>
    <s v="Municipal"/>
    <s v="Urbana"/>
    <n v="1615255"/>
    <n v="191"/>
    <x v="1"/>
    <s v="Regular"/>
    <s v="Noite"/>
    <n v="2013054101273"/>
    <m/>
    <s v="CAÍQUE FERREIRA DE LIMA"/>
    <d v="2000-02-24T00:00:00"/>
    <s v="Masculino"/>
    <s v="  Transtorno do espectro autista"/>
    <s v="JOSÉ CLAUDIO FERREIRA DE LIMA"/>
    <s v="CARLA SILVA DE LIMA"/>
    <x v="2"/>
    <s v="Branca"/>
  </r>
  <r>
    <n v="716205"/>
    <n v="7"/>
    <x v="76"/>
    <x v="76"/>
    <s v="CIEP RUBENS PAIVA"/>
    <s v="Municipal"/>
    <s v="Urbana"/>
    <n v="1613255"/>
    <n v="192"/>
    <x v="1"/>
    <s v="Regular"/>
    <s v="Noite"/>
    <n v="2011066107666"/>
    <m/>
    <s v="PAULO CESAR SANTOS DE ASSIS"/>
    <d v="1991-04-07T00:00:00"/>
    <s v="Masculino"/>
    <s v="Sem Deficiência"/>
    <s v="JORGE DE ASSIS"/>
    <s v="CLEUZA MARTINS DOS SANTOS"/>
    <x v="0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2022098700350"/>
    <m/>
    <s v="IEDA MATIAS DA SILVA"/>
    <d v="1984-06-02T00:00:00"/>
    <s v="Feminino"/>
    <s v="Sem Deficiência"/>
    <s v="SONIA MARIA DA SILVA"/>
    <s v="JORGE MATIAS DA SILVA"/>
    <x v="0"/>
    <s v="Parda"/>
  </r>
  <r>
    <n v="716054"/>
    <n v="7"/>
    <x v="35"/>
    <x v="35"/>
    <s v="EM PIO X"/>
    <s v="Municipal"/>
    <s v="Urbana"/>
    <n v="1612527"/>
    <n v="191"/>
    <x v="1"/>
    <s v="Regular"/>
    <s v="Noite"/>
    <n v="2023064250538"/>
    <m/>
    <s v="CLEOMAR LISBOA RODRIGUES"/>
    <d v="1978-10-20T00:00:00"/>
    <s v="Feminino"/>
    <s v="Sem Deficiência"/>
    <s v="RAIMUNDA MARTINS LISBOA"/>
    <s v="PEDRO LISBOA"/>
    <x v="0"/>
    <s v="Parda"/>
  </r>
  <r>
    <n v="817075"/>
    <n v="8"/>
    <x v="29"/>
    <x v="29"/>
    <s v="EM GENERAL TASSO FRAGOSO"/>
    <s v="Municipal"/>
    <s v="Urbana"/>
    <n v="1605905"/>
    <n v="191"/>
    <x v="1"/>
    <s v="Regular"/>
    <s v="Noite"/>
    <n v="2011076903775"/>
    <m/>
    <s v="MARIA MONTEIRO DE OLIVEIRA"/>
    <d v="1959-10-02T00:00:00"/>
    <s v="Feminino"/>
    <s v=" Deficiência auditiva"/>
    <s v="JOAO MONTEIRO DE OLIVEIRA"/>
    <s v="TEREZA FERNANDES BASTOS"/>
    <x v="2"/>
    <s v="Branca"/>
  </r>
  <r>
    <n v="209003"/>
    <n v="2"/>
    <x v="74"/>
    <x v="74"/>
    <s v="EM FRANCISCO DE CASTRO"/>
    <s v="Municipal"/>
    <s v="Urbana"/>
    <n v="1616219"/>
    <n v="192"/>
    <x v="1"/>
    <s v="Regular"/>
    <s v="Tarde"/>
    <n v="2022014200032"/>
    <m/>
    <s v="RICARDO GOLDSCHMIDT DE QUEIROZ"/>
    <d v="1976-04-26T00:00:00"/>
    <s v="Masculino"/>
    <s v=" Deficiência intelectual"/>
    <s v="MARA REGINA GOLDSCHMIDT DE QUEIROZ"/>
    <s v="PEDRO MARCELLO GOLDSCHMIDT DE QUEIROZ FILHO"/>
    <x v="0"/>
    <s v="Sem Informação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06093004698"/>
    <m/>
    <s v="ZENI DA SILVA FERNANDES"/>
    <d v="1958-05-04T00:00:00"/>
    <s v="Feminino"/>
    <s v="Sem Deficiência"/>
    <s v="ATAIDE DA SILVA"/>
    <s v="SEBASTIANA ROSA DA SILVA"/>
    <x v="0"/>
    <s v="Preta"/>
  </r>
  <r>
    <n v="1202701"/>
    <n v="12"/>
    <x v="91"/>
    <x v="91"/>
    <s v="CREJA - CENTRO MUNICIPAL DE REFERÊNCIA DE EDUCAÇÃO DE JOVENS E ADULTOS"/>
    <s v="Municipal"/>
    <s v="Urbana"/>
    <n v="1614122"/>
    <n v="292"/>
    <x v="1"/>
    <s v="Regular"/>
    <s v="Manhã"/>
    <n v="2023126301351"/>
    <m/>
    <s v="JUCIARA DOMINGOS CONRADO"/>
    <d v="1971-12-29T00:00:00"/>
    <s v="Feminino"/>
    <s v="Sem Deficiência"/>
    <s v="MESSIAS DE PAULA DOMINGOS"/>
    <s v="AUGUSTO MIRANDA DOMINGOS"/>
    <x v="0"/>
    <s v="Preta"/>
  </r>
  <r>
    <n v="430201"/>
    <n v="4"/>
    <x v="0"/>
    <x v="0"/>
    <s v="CIEP MINISTRO GUSTAVO CAPANEMA"/>
    <s v="Municipal"/>
    <s v="Urbana"/>
    <n v="1612599"/>
    <n v="191"/>
    <x v="1"/>
    <s v="Regular"/>
    <s v="Noite"/>
    <n v="2023040350451"/>
    <m/>
    <s v="REINALDO FONSECA DOS SANTOS"/>
    <d v="2005-09-17T00:00:00"/>
    <s v="Masculino"/>
    <s v="Sem Deficiência"/>
    <s v="JOYCE FONSECA DOS SANTOS"/>
    <s v="RENATO SERRAO DOS SANTOS"/>
    <x v="0"/>
    <s v="Parda"/>
  </r>
  <r>
    <n v="625018"/>
    <n v="6"/>
    <x v="55"/>
    <x v="55"/>
    <s v="EM COMANDANTE ARNALDO VARELLA"/>
    <s v="Municipal"/>
    <s v="Urbana"/>
    <n v="1602865"/>
    <n v="192"/>
    <x v="1"/>
    <s v="Regular"/>
    <s v="Noite"/>
    <n v="2019056180315"/>
    <m/>
    <s v="BENEDITO MARTINS DE OLIVEIRA"/>
    <d v="1960-08-29T00:00:00"/>
    <s v="Masculino"/>
    <s v="Sem Deficiência"/>
    <s v="FRANCISCO MARTINS DE OLIVEIRA"/>
    <s v="MARIA DE LOURDES GONÇALVES"/>
    <x v="0"/>
    <s v="Preta"/>
  </r>
  <r>
    <n v="716211"/>
    <n v="7"/>
    <x v="32"/>
    <x v="32"/>
    <s v="CIEP COMPOSITOR DONGA"/>
    <s v="Municipal"/>
    <s v="Urbana"/>
    <n v="1619509"/>
    <n v="191"/>
    <x v="1"/>
    <s v="Regular"/>
    <s v="Noite"/>
    <n v="2023066701413"/>
    <m/>
    <s v="LUIS CLAUDIO MONTEIRO SILVA"/>
    <d v="1980-06-03T00:00:00"/>
    <s v="Masculino"/>
    <s v="Sem Deficiência"/>
    <s v="CLAUDIO SILVA"/>
    <s v="SONIA REGINA MONTEIRO"/>
    <x v="1"/>
    <s v="Não declarada"/>
  </r>
  <r>
    <n v="102007"/>
    <n v="1"/>
    <x v="47"/>
    <x v="47"/>
    <s v="EM ORLANDO VILLAS BOAS"/>
    <s v="Municipal"/>
    <s v="Urbana"/>
    <n v="1600136"/>
    <n v="193"/>
    <x v="1"/>
    <s v="Regular"/>
    <s v="Noite"/>
    <n v="2011002404244"/>
    <m/>
    <s v="MARIA MAIA DA SILVA"/>
    <d v="1962-09-30T00:00:00"/>
    <s v="Feminino"/>
    <s v="Sem Deficiência"/>
    <s v="MANOEL GOMES DA SILVA"/>
    <s v="MARLY MAIA DA SILVA"/>
    <x v="0"/>
    <s v="Parda"/>
  </r>
  <r>
    <n v="817083"/>
    <n v="8"/>
    <x v="120"/>
    <x v="120"/>
    <s v="EM JORNALISTA SANDRO MOREYRA"/>
    <s v="Municipal"/>
    <s v="Urbana"/>
    <n v="1607049"/>
    <n v="191"/>
    <x v="1"/>
    <s v="Regular"/>
    <s v="Noite"/>
    <n v="2005077703490"/>
    <m/>
    <s v="JÉSSICA DE JESUS FELICIA"/>
    <d v="1990-04-18T00:00:00"/>
    <s v="Feminino"/>
    <s v="Sem Deficiência"/>
    <s v="NÃO DECLARADO"/>
    <s v="MARLENE DE JESUS QUEIROZ"/>
    <x v="0"/>
    <s v="Preta"/>
  </r>
  <r>
    <n v="410015"/>
    <n v="4"/>
    <x v="92"/>
    <x v="92"/>
    <s v="EM CLÓVIS BEVILÁQUA"/>
    <s v="Municipal"/>
    <s v="Urbana"/>
    <n v="1611007"/>
    <n v="191"/>
    <x v="1"/>
    <s v="Regular"/>
    <s v="Noite"/>
    <n v="2019028880308"/>
    <m/>
    <s v="JANETE MARQUES DE JESUS"/>
    <d v="1964-06-29T00:00:00"/>
    <s v="Feminino"/>
    <s v="Sem Deficiência"/>
    <s v="APOLANHA DA COSTA NETO"/>
    <s v="RAYMUNDO MARQUES DE JESUS"/>
    <x v="2"/>
    <s v="Parda"/>
  </r>
  <r>
    <n v="515030"/>
    <n v="5"/>
    <x v="90"/>
    <x v="90"/>
    <s v="EM IRINEU MARINHO"/>
    <s v="Municipal"/>
    <s v="Urbana"/>
    <n v="1601762"/>
    <n v="191"/>
    <x v="1"/>
    <s v="Regular"/>
    <s v="Noite"/>
    <n v="2006047504098"/>
    <m/>
    <s v="EVA MACHADO CLARO"/>
    <d v="1949-06-01T00:00:00"/>
    <s v="Feminino"/>
    <s v="Sem Deficiência"/>
    <s v="JOSE ALVES MACHADO"/>
    <s v="ALVINA COSTA MACHADO"/>
    <x v="0"/>
    <s v="Branca"/>
  </r>
  <r>
    <n v="313002"/>
    <n v="3"/>
    <x v="33"/>
    <x v="33"/>
    <s v="EM JOSÉ VERÍSSIMO"/>
    <s v="Municipal"/>
    <s v="Urbana"/>
    <n v="1618993"/>
    <n v="191"/>
    <x v="1"/>
    <s v="Regular"/>
    <s v="Manhã"/>
    <n v="2006017902672"/>
    <m/>
    <s v="MARLENE SANTOS SANTANA"/>
    <d v="1959-01-14T00:00:00"/>
    <s v="Feminino"/>
    <s v="Sem Deficiência"/>
    <s v="JORGE SANTANA"/>
    <s v="DALVA PEREIRA DOS SANTOS"/>
    <x v="0"/>
    <s v="Branca"/>
  </r>
  <r>
    <n v="1120012"/>
    <n v="11"/>
    <x v="93"/>
    <x v="93"/>
    <s v="EM BRIGADEIRO EDUARDO GOMES"/>
    <s v="Municipal"/>
    <s v="Urbana"/>
    <n v="1617239"/>
    <n v="191"/>
    <x v="1"/>
    <s v="Regular"/>
    <s v="Tarde"/>
    <n v="2008038800298"/>
    <m/>
    <s v="NATHAN PEREIRA DOS SANTOS PESSOA"/>
    <d v="2003-10-20T00:00:00"/>
    <s v="Masculino"/>
    <s v=" Deficiência intelectual"/>
    <s v="CARLOS AUGUSTO DA SILVA PESSOA"/>
    <s v="NIVEA PEREIRA DOS SANTOS"/>
    <x v="0"/>
    <s v="Branca"/>
  </r>
  <r>
    <n v="716211"/>
    <n v="7"/>
    <x v="32"/>
    <x v="32"/>
    <s v="CIEP COMPOSITOR DONGA"/>
    <s v="Municipal"/>
    <s v="Urbana"/>
    <n v="1619509"/>
    <n v="191"/>
    <x v="1"/>
    <s v="Regular"/>
    <s v="Noite"/>
    <n v="2004066704629"/>
    <m/>
    <s v="FRANCELINA DA SILVA CONCEIÇÃO"/>
    <d v="1969-04-22T00:00:00"/>
    <s v="Feminino"/>
    <s v="Sem Deficiência"/>
    <s v="JOAO FILOMENO DA CONCEIÇÃO"/>
    <s v="MARIA FRUTUOSA DA SILVA"/>
    <x v="1"/>
    <s v="Não declarad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11058204674"/>
    <m/>
    <s v="MARIA JOSÉ DOMICIANO DE SOUZA"/>
    <d v="1955-08-13T00:00:00"/>
    <s v="Feminino"/>
    <s v="Sem Deficiência"/>
    <s v="JOÃO DOMICIANO"/>
    <s v="EURIDES MOREIRA"/>
    <x v="1"/>
    <s v="Branc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6065901823"/>
    <m/>
    <s v="JOÃO HENRIQUE DE SALES"/>
    <d v="1970-12-20T00:00:00"/>
    <s v="Masculino"/>
    <s v="Sem Deficiência"/>
    <s v="MANOEL HENRIQUE DE SALES"/>
    <s v="MARIA JOSÉ DE SALES"/>
    <x v="0"/>
    <s v="Par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11126951484"/>
    <m/>
    <s v="JOÃO VITOR DE SOUSA CHAVES"/>
    <d v="2006-09-28T00:00:00"/>
    <s v="Masculino"/>
    <s v="Sem Deficiência"/>
    <s v="JOAO PAULO CHAVES DA SILVA"/>
    <s v="JOANA DARK DE SOUSA CRISPIM"/>
    <x v="0"/>
    <s v="Branca"/>
  </r>
  <r>
    <n v="515028"/>
    <n v="5"/>
    <x v="18"/>
    <x v="18"/>
    <s v="EM EVANGELINA DUARTE BATISTA"/>
    <s v="Municipal"/>
    <s v="Urbana"/>
    <n v="1609296"/>
    <n v="191"/>
    <x v="1"/>
    <s v="Regular"/>
    <s v="Noite"/>
    <n v="2022047300338"/>
    <m/>
    <s v="CASSIANE CASTILHO"/>
    <d v="2003-07-22T00:00:00"/>
    <s v="Feminino"/>
    <s v="Sem Deficiência"/>
    <s v="NÃO DECLARADO"/>
    <s v="KATIA CASTILHO DA SILVA"/>
    <x v="0"/>
    <s v="Branca"/>
  </r>
  <r>
    <n v="102007"/>
    <n v="1"/>
    <x v="47"/>
    <x v="47"/>
    <s v="EM ORLANDO VILLAS BOAS"/>
    <s v="Municipal"/>
    <s v="Urbana"/>
    <n v="1600135"/>
    <n v="192"/>
    <x v="1"/>
    <s v="Regular"/>
    <s v="Noite"/>
    <n v="2006002402997"/>
    <m/>
    <s v="LUCIENE DO NASCIMENTO MENDES"/>
    <d v="1968-11-08T00:00:00"/>
    <s v="Feminino"/>
    <s v="Sem Deficiência"/>
    <s v="CÍCERO CILONE MENDES"/>
    <s v="MARIA JOSÉ DO NASCIMENTO"/>
    <x v="0"/>
    <s v="Branca"/>
  </r>
  <r>
    <n v="1019047"/>
    <n v="10"/>
    <x v="50"/>
    <x v="50"/>
    <s v="EM JOAQUIM DA SILVA GOMES"/>
    <s v="Municipal"/>
    <s v="Urbana"/>
    <n v="1598928"/>
    <n v="191"/>
    <x v="1"/>
    <s v="Regular"/>
    <s v="Noite"/>
    <n v="2007123001339"/>
    <m/>
    <s v="WANDERSON DELFINO DA SILVA"/>
    <d v="2005-08-08T00:00:00"/>
    <s v="Masculino"/>
    <s v="Sem Deficiência"/>
    <s v="ADILSON ALVES DA SILVA"/>
    <s v="LUCIENE DELFINO DE OLIVEIRA"/>
    <x v="2"/>
    <s v="Parda"/>
  </r>
  <r>
    <n v="227004"/>
    <n v="2"/>
    <x v="77"/>
    <x v="77"/>
    <s v="EM RINALDO DE LAMARE"/>
    <s v="Municipal"/>
    <s v="Urbana"/>
    <n v="1599199"/>
    <n v="191"/>
    <x v="1"/>
    <s v="Regular"/>
    <s v="Manhã"/>
    <n v="2022126402940"/>
    <m/>
    <s v="GILVAN VALDEVINO BEZERRA"/>
    <d v="1978-07-04T00:00:00"/>
    <s v="Masculino"/>
    <s v="Sem Deficiência"/>
    <s v="ANISIO VALDEVINO BEZERRA"/>
    <s v="JARDELINA MARIA DA CONCEIÇÃO"/>
    <x v="1"/>
    <s v="Pard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06106203915"/>
    <m/>
    <s v="CELINA LOPES DA SILVA"/>
    <d v="1945-12-03T00:00:00"/>
    <s v="Feminino"/>
    <s v="Sem Deficiência"/>
    <s v="MANOEL DOMINGOS DOS SANTOS"/>
    <s v="FRANCISCA LOPES"/>
    <x v="0"/>
    <s v="Preta"/>
  </r>
  <r>
    <n v="515030"/>
    <n v="5"/>
    <x v="90"/>
    <x v="90"/>
    <s v="EM IRINEU MARINHO"/>
    <s v="Municipal"/>
    <s v="Urbana"/>
    <n v="1601762"/>
    <n v="191"/>
    <x v="1"/>
    <s v="Regular"/>
    <s v="Noite"/>
    <n v="2009047102580"/>
    <m/>
    <s v="SARAH BARBOZA DA SILVA"/>
    <d v="1971-02-17T00:00:00"/>
    <s v="Feminino"/>
    <s v="Sem Deficiência"/>
    <s v="JOSÉ PEDRO DA SILVA"/>
    <s v="MARIA JOSÉ BARBOZA DA SILVA"/>
    <x v="0"/>
    <s v="Parda"/>
  </r>
  <r>
    <n v="411202"/>
    <n v="4"/>
    <x v="84"/>
    <x v="84"/>
    <s v="CIEP GREGÓRIO BEZERRA"/>
    <s v="Municipal"/>
    <s v="Urbana"/>
    <n v="1608446"/>
    <n v="191"/>
    <x v="1"/>
    <s v="Regular"/>
    <s v="Noite"/>
    <n v="2011029350579"/>
    <m/>
    <s v="HIAGO FELIPE ARAÚJO MOREIRA CARDOSO"/>
    <d v="2006-04-22T00:00:00"/>
    <s v="Masculino"/>
    <s v="Sem Deficiência"/>
    <s v="THIAGO DOS SANTOS CARDOSO"/>
    <s v="VANESSA DE ARAUJO MOREIRA"/>
    <x v="0"/>
    <s v="Pard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06058105408"/>
    <m/>
    <s v="MARIA ANTÔNIA DOS SANTOS BATISTA"/>
    <d v="1953-06-01T00:00:00"/>
    <s v="Feminino"/>
    <s v="Sem Deficiência"/>
    <s v="NÃO DECLARADO"/>
    <s v="ANTÔNIA RAUL DOS SANTOS"/>
    <x v="0"/>
    <s v="Parda"/>
  </r>
  <r>
    <n v="625018"/>
    <n v="6"/>
    <x v="55"/>
    <x v="55"/>
    <s v="EM COMANDANTE ARNALDO VARELLA"/>
    <s v="Municipal"/>
    <s v="Urbana"/>
    <n v="1602865"/>
    <n v="192"/>
    <x v="1"/>
    <s v="Regular"/>
    <s v="Noite"/>
    <n v="2001036007330"/>
    <m/>
    <s v="ROBERTA ANTUNES DE SOUZA"/>
    <d v="1985-12-29T00:00:00"/>
    <s v="Feminino"/>
    <s v="Sem Deficiência"/>
    <s v="ROBERTO DE SOUZA"/>
    <s v="ROSANGELA ANTUNES PEREIRA"/>
    <x v="1"/>
    <s v="Preta"/>
  </r>
  <r>
    <n v="410018"/>
    <n v="4"/>
    <x v="87"/>
    <x v="87"/>
    <s v="EM BERLIM"/>
    <s v="Municipal"/>
    <s v="Urbana"/>
    <n v="1613812"/>
    <n v="191"/>
    <x v="1"/>
    <s v="Regular"/>
    <s v="Noite"/>
    <n v="2010029450273"/>
    <m/>
    <s v="NILZA TEREZA BATISTA"/>
    <d v="1936-08-27T00:00:00"/>
    <s v="Feminino"/>
    <s v="Sem Deficiência"/>
    <s v="ANTONIO JOÃO BATISTA"/>
    <s v="MARIA XAVIER BATISTA"/>
    <x v="0"/>
    <s v="Preta"/>
  </r>
  <r>
    <n v="515016"/>
    <n v="5"/>
    <x v="105"/>
    <x v="105"/>
    <s v="EM RAJA GABAGLIA"/>
    <s v="Municipal"/>
    <s v="Urbana"/>
    <n v="1599815"/>
    <n v="191"/>
    <x v="1"/>
    <s v="Regular"/>
    <s v="Noite"/>
    <n v="2023046100031"/>
    <m/>
    <s v="ISABELLY EDUARDA DAS DÔRES MORAES DE PAULA"/>
    <d v="2008-05-26T00:00:00"/>
    <s v="Feminino"/>
    <s v="Sem Deficiência"/>
    <s v="CELSO LUIZ MORAES DE PAULA"/>
    <s v="ALINE MARIA DAS DÔRES"/>
    <x v="0"/>
    <s v="Pard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22065951418"/>
    <m/>
    <s v="FRANCINETE SOARES DA SILVA"/>
    <d v="1968-02-09T00:00:00"/>
    <s v="Feminino"/>
    <s v="Sem Deficiência"/>
    <s v="EVA MARIA SOARES DA SILVA"/>
    <s v="RAIMUNDO GONZAGA DA SILVA"/>
    <x v="0"/>
    <s v="Parda"/>
  </r>
  <r>
    <n v="1019210"/>
    <n v="10"/>
    <x v="45"/>
    <x v="45"/>
    <s v="CIEP ALBERTO PASQUALINE"/>
    <s v="Municipal"/>
    <s v="Urbana"/>
    <n v="1600000"/>
    <n v="191"/>
    <x v="1"/>
    <s v="Regular"/>
    <s v="Noite"/>
    <n v="2023100800326"/>
    <m/>
    <s v="MARIA DA PENHA CAETANO BRASIL"/>
    <d v="1956-09-25T00:00:00"/>
    <s v="Feminino"/>
    <s v="Sem Deficiência"/>
    <s v="MARIA CAETANO BRASIL"/>
    <s v="JOSÉ AMÉRICO BRASIL"/>
    <x v="0"/>
    <s v="Preta"/>
  </r>
  <r>
    <n v="410012"/>
    <n v="4"/>
    <x v="27"/>
    <x v="27"/>
    <s v="EM CLOTILDE GUIMARÃES"/>
    <s v="Municipal"/>
    <s v="Urbana"/>
    <n v="1604421"/>
    <n v="293"/>
    <x v="1"/>
    <s v="Regular"/>
    <s v="Noite"/>
    <n v="2022028500262"/>
    <m/>
    <s v="MARIA LUCIA CAMPOS DE PONTES"/>
    <d v="1963-01-11T00:00:00"/>
    <s v="Feminino"/>
    <s v="Sem Deficiência"/>
    <s v="RAIMUNDO CAMPOS"/>
    <s v="ELISETE FIRMINO DOS SANTOS"/>
    <x v="0"/>
    <s v="Parda"/>
  </r>
  <r>
    <n v="204501"/>
    <n v="2"/>
    <x v="79"/>
    <x v="79"/>
    <s v="CIEP PRESIDENTE TANCREDO NEVES"/>
    <s v="Municipal"/>
    <s v="Urbana"/>
    <n v="1611260"/>
    <n v="191"/>
    <x v="1"/>
    <s v="Regular"/>
    <s v="Noite"/>
    <n v="2011006101190"/>
    <m/>
    <s v="MARIA DA CONCEIÇÃO DE PAIVA MELO"/>
    <d v="1973-12-08T00:00:00"/>
    <s v="Feminino"/>
    <s v="Sem Deficiência"/>
    <s v="RAIMUNDO DE PAIVA MELO"/>
    <s v="TEREZA DE PAIVA MELO"/>
    <x v="0"/>
    <s v="Branca"/>
  </r>
  <r>
    <n v="1120012"/>
    <n v="11"/>
    <x v="93"/>
    <x v="93"/>
    <s v="EM BRIGADEIRO EDUARDO GOMES"/>
    <s v="Municipal"/>
    <s v="Urbana"/>
    <n v="1617239"/>
    <n v="191"/>
    <x v="1"/>
    <s v="Regular"/>
    <s v="Tarde"/>
    <n v="2023037200011"/>
    <m/>
    <s v="RODRIGO DOS REIS MAZONI COUTO"/>
    <d v="2005-12-14T00:00:00"/>
    <s v="Masculino"/>
    <s v="  Transtorno do espectro autista"/>
    <s v="ALEXANDRE DA SILVA COUTO "/>
    <s v="LUCIA HELENA MAZONI COUTO"/>
    <x v="0"/>
    <s v="Branca"/>
  </r>
  <r>
    <n v="410015"/>
    <n v="4"/>
    <x v="92"/>
    <x v="92"/>
    <s v="EM CLÓVIS BEVILÁQUA"/>
    <s v="Municipal"/>
    <s v="Urbana"/>
    <n v="1611007"/>
    <n v="191"/>
    <x v="1"/>
    <s v="Regular"/>
    <s v="Noite"/>
    <n v="2023028850733"/>
    <m/>
    <s v="JOSILENE VIANA DE OLIVEIRA"/>
    <d v="1984-04-29T00:00:00"/>
    <s v="Feminino"/>
    <s v="Sem Deficiência"/>
    <s v="PAULO VIANA DE OLIVEIRA"/>
    <s v="ANA RITA VIANA DE OLIVEIRA"/>
    <x v="1"/>
    <s v="Parda"/>
  </r>
  <r>
    <n v="411202"/>
    <n v="4"/>
    <x v="84"/>
    <x v="84"/>
    <s v="CIEP GREGÓRIO BEZERRA"/>
    <s v="Municipal"/>
    <s v="Urbana"/>
    <n v="1608446"/>
    <n v="191"/>
    <x v="1"/>
    <s v="Regular"/>
    <s v="Noite"/>
    <n v="2023035800509"/>
    <m/>
    <s v="ELIZABETH DE FREITAS SALDANHA"/>
    <d v="1976-02-26T00:00:00"/>
    <s v="Feminino"/>
    <s v="Sem Deficiência"/>
    <s v="FRANCISCO SALDANHA"/>
    <s v="IRACI LUIZ DE FREITAS"/>
    <x v="1"/>
    <s v="Pard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10034050521"/>
    <m/>
    <s v="YASMIN VITORIA MOURA DE FRANÇA"/>
    <d v="2005-10-04T00:00:00"/>
    <s v="Feminino"/>
    <s v="Sem Deficiência"/>
    <s v="JOAO PAULO OLIVEIRA DE FRANÇA"/>
    <s v="DANIELE MOURA DA SILVA"/>
    <x v="1"/>
    <s v="Indígena"/>
  </r>
  <r>
    <n v="625018"/>
    <n v="6"/>
    <x v="55"/>
    <x v="55"/>
    <s v="EM COMANDANTE ARNALDO VARELLA"/>
    <s v="Municipal"/>
    <s v="Urbana"/>
    <n v="1602865"/>
    <n v="192"/>
    <x v="1"/>
    <s v="Regular"/>
    <s v="Noite"/>
    <n v="2023056100379"/>
    <m/>
    <s v="ROSELANE ESTEVES DA SILVA"/>
    <d v="1976-11-26T00:00:00"/>
    <s v="Feminino"/>
    <s v="Sem Deficiência"/>
    <s v="JOSÉ BERNARDO DA SILVA"/>
    <s v="MARIOLIZA ESTEVES DA SILVA"/>
    <x v="0"/>
    <s v="Parda"/>
  </r>
  <r>
    <n v="1202701"/>
    <n v="12"/>
    <x v="91"/>
    <x v="91"/>
    <s v="CREJA - CENTRO MUNICIPAL DE REFERÊNCIA DE EDUCAÇÃO DE JOVENS E ADULTOS"/>
    <s v="Municipal"/>
    <s v="Urbana"/>
    <n v="1614125"/>
    <n v="295"/>
    <x v="1"/>
    <s v="Regular"/>
    <s v="Noite"/>
    <n v="2012126304053"/>
    <m/>
    <s v="ANA LUCIA RAMALHO SALES"/>
    <d v="1959-09-13T00:00:00"/>
    <s v="Feminino"/>
    <s v="Sem Deficiência"/>
    <s v="JOSE FRANCISCO DE ASSIS SALES"/>
    <s v="MARIA DA GLORIA RAMALHO SALES"/>
    <x v="0"/>
    <s v="Pret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12092405201"/>
    <m/>
    <s v="PATRICIA BATISTA DOS SANTOS"/>
    <d v="1992-12-01T00:00:00"/>
    <s v="Feminino"/>
    <s v="Sem Deficiência"/>
    <s v="ORLANDO SILVA DOS SANTOS"/>
    <s v="EDINALVA BATISTA DOS SANTOS"/>
    <x v="0"/>
    <s v="Parda"/>
  </r>
  <r>
    <n v="817039"/>
    <n v="8"/>
    <x v="118"/>
    <x v="118"/>
    <s v="EM SAMPAIO CORRÊA"/>
    <s v="Municipal"/>
    <s v="Urbana"/>
    <n v="1604280"/>
    <n v="191"/>
    <x v="1"/>
    <s v="Regular"/>
    <s v="Noite"/>
    <n v="2022073300358"/>
    <m/>
    <s v="MARCIA JESUS DO NASCIMENTO VOGAS"/>
    <d v="1974-08-03T00:00:00"/>
    <s v="Feminino"/>
    <s v="Sem Deficiência"/>
    <s v="JAIME FERREIRA DO NASCIMENTO"/>
    <s v="TEREZA GAMA DE JESUS"/>
    <x v="0"/>
    <s v="Branca"/>
  </r>
  <r>
    <n v="817034"/>
    <n v="8"/>
    <x v="111"/>
    <x v="111"/>
    <s v="EM JORGE JABOUR"/>
    <s v="Municipal"/>
    <s v="Urbana"/>
    <n v="1616154"/>
    <n v="191"/>
    <x v="1"/>
    <s v="Regular"/>
    <s v="Noite"/>
    <n v="2008116601057"/>
    <m/>
    <s v="JOÃO PEDRO DA SILVA SOUZA"/>
    <d v="2006-07-13T00:00:00"/>
    <s v="Masculino"/>
    <s v="Sem Deficiência"/>
    <s v="GILSON JESUS DE SOUZA"/>
    <s v="EDNA COSTA DA SILVA"/>
    <x v="0"/>
    <s v="Parda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22106200306"/>
    <m/>
    <s v="WALDEMIR DE OLIVEIRA"/>
    <d v="1973-05-17T00:00:00"/>
    <s v="Masculino"/>
    <s v="Sem Deficiência"/>
    <s v="JOEL DE OLIVEIRA"/>
    <s v="MARIA DAS DORES SARMENTO"/>
    <x v="0"/>
    <s v="Sem Informação"/>
  </r>
  <r>
    <n v="734010"/>
    <n v="7"/>
    <x v="82"/>
    <x v="82"/>
    <s v="EM PEDRO ALEIXO"/>
    <s v="Municipal"/>
    <s v="Urbana"/>
    <n v="1606737"/>
    <n v="191"/>
    <x v="1"/>
    <s v="Regular"/>
    <s v="Manhã"/>
    <n v="2023061200041"/>
    <m/>
    <s v="EDILSON FERREIRA DA CUNHA"/>
    <d v="1976-07-18T00:00:00"/>
    <s v="Masculino"/>
    <s v="Sem Deficiência"/>
    <s v="TERESINHA DA CUNHA SILVA"/>
    <s v="PEDRO FERREIRA DA SILVA"/>
    <x v="1"/>
    <s v="Par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16024900512"/>
    <m/>
    <s v="MIRIÃ BEZERRA"/>
    <d v="1976-04-21T00:00:00"/>
    <s v="Feminino"/>
    <s v="Sem Deficiência"/>
    <s v="BRAZ BEZERRA"/>
    <s v="SEVERINA LAUREANO RIBEIRO"/>
    <x v="1"/>
    <s v="Sem Informação"/>
  </r>
  <r>
    <n v="227004"/>
    <n v="2"/>
    <x v="77"/>
    <x v="77"/>
    <s v="EM RINALDO DE LAMARE"/>
    <s v="Municipal"/>
    <s v="Urbana"/>
    <n v="1599200"/>
    <n v="192"/>
    <x v="1"/>
    <s v="Regular"/>
    <s v="Noite"/>
    <n v="2023126402719"/>
    <m/>
    <s v="ZENEIDE BORGES DE LIMA "/>
    <d v="1979-06-11T00:00:00"/>
    <s v="Feminino"/>
    <s v="Sem Deficiência"/>
    <s v="JOSÉ BORGES DE LIMA "/>
    <s v="COSMA SOARES DE LIMA "/>
    <x v="1"/>
    <s v="Branca"/>
  </r>
  <r>
    <n v="817064"/>
    <n v="8"/>
    <x v="7"/>
    <x v="7"/>
    <s v="EM MARIETA DA CUNHA DA SILVA"/>
    <s v="Municipal"/>
    <s v="Urbana"/>
    <n v="1610180"/>
    <n v="191"/>
    <x v="1"/>
    <s v="Regular"/>
    <s v="Noite"/>
    <n v="2004075801721"/>
    <m/>
    <s v="NILZA MAXIMO DE JESUS"/>
    <d v="1954-01-04T00:00:00"/>
    <s v="Feminino"/>
    <s v="Sem Deficiência"/>
    <s v="ADEMAR MAXIMO DE JESUS"/>
    <s v="MARIA DAS DORES R DE JESUS"/>
    <x v="1"/>
    <s v="Pret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14082480249"/>
    <m/>
    <s v="ALESSANDRO RAIMUNDO SANTOS"/>
    <d v="1982-11-11T00:00:00"/>
    <s v="Masculino"/>
    <s v="Sem Deficiência"/>
    <s v="ADALBERTO JESUS CASTRO"/>
    <s v="AUDICÊA RAIMUNDA SANTOS"/>
    <x v="0"/>
    <s v="Parda"/>
  </r>
  <r>
    <n v="102504"/>
    <n v="1"/>
    <x v="2"/>
    <x v="2"/>
    <s v="CIEP AVENIDA DOS DESFILES"/>
    <s v="Municipal"/>
    <s v="Urbana"/>
    <n v="1610514"/>
    <n v="191"/>
    <x v="1"/>
    <s v="Regular"/>
    <s v="Tarde"/>
    <n v="2022002200059"/>
    <m/>
    <s v="ROSINÉA GALDINO BASILIO SANTOS"/>
    <d v="1970-03-02T00:00:00"/>
    <s v="Feminino"/>
    <s v="Sem Deficiência"/>
    <s v="ANTONIO GALDINO DA SILVA"/>
    <s v="VERA LUCIA RIBEIRO"/>
    <x v="1"/>
    <s v="Parda"/>
  </r>
  <r>
    <n v="410018"/>
    <n v="4"/>
    <x v="87"/>
    <x v="87"/>
    <s v="EM BERLIM"/>
    <s v="Municipal"/>
    <s v="Urbana"/>
    <n v="1613812"/>
    <n v="191"/>
    <x v="1"/>
    <s v="Regular"/>
    <s v="Noite"/>
    <n v="2014143601288"/>
    <m/>
    <s v="VANESSA KELLY GONÇALVES BEZERRA"/>
    <d v="1988-09-21T00:00:00"/>
    <s v="Feminino"/>
    <s v="Sem Deficiência"/>
    <s v="MARCOS ANTONIO GONÇALVES BEZERRA"/>
    <s v="VALDELUCIA FERREIRA"/>
    <x v="0"/>
    <s v="Parda"/>
  </r>
  <r>
    <n v="625701"/>
    <n v="6"/>
    <x v="101"/>
    <x v="101"/>
    <s v="CENTRO DE EDUCAÇÃO DE JOVENS E ADULTOS CEJA - ACARI"/>
    <s v="Municipal"/>
    <s v="Urbana"/>
    <n v="1608515"/>
    <n v="293"/>
    <x v="1"/>
    <s v="Regular"/>
    <s v="Noite"/>
    <n v="2013054800384"/>
    <m/>
    <s v="JAQUELINE ROCHA DOS SANTOS"/>
    <d v="1977-03-19T00:00:00"/>
    <s v="Feminino"/>
    <s v="Sem Deficiência"/>
    <s v="ANIBAL BATISTA DOS SANTOS"/>
    <s v="IRACI DA SILVA ROCHA"/>
    <x v="0"/>
    <s v="Preta"/>
  </r>
  <r>
    <n v="724026"/>
    <n v="7"/>
    <x v="16"/>
    <x v="16"/>
    <s v="EM EMBAIXADOR ÍTALO ZAPPA"/>
    <s v="Municipal"/>
    <s v="Urbana"/>
    <n v="1620407"/>
    <n v="191"/>
    <x v="1"/>
    <s v="Regular"/>
    <s v="Noite"/>
    <n v="2020103500337"/>
    <m/>
    <s v="JOSEFA PAULO DE ANDRADE"/>
    <d v="1964-08-15T00:00:00"/>
    <s v="Feminino"/>
    <s v="Sem Deficiência"/>
    <s v="MANOEL PAULO DE ANDRADE"/>
    <s v="ARGENTINA ANA DE ANDRADE"/>
    <x v="0"/>
    <s v="Parda"/>
  </r>
  <r>
    <n v="102504"/>
    <n v="1"/>
    <x v="2"/>
    <x v="2"/>
    <s v="CIEP AVENIDA DOS DESFILES"/>
    <s v="Municipal"/>
    <s v="Urbana"/>
    <n v="1610514"/>
    <n v="191"/>
    <x v="1"/>
    <s v="Regular"/>
    <s v="Tarde"/>
    <n v="2023002200065"/>
    <m/>
    <s v="STEPHANIE SILVA DE ARAÚJO"/>
    <d v="1993-07-28T00:00:00"/>
    <s v="Feminino"/>
    <s v="*Deficiência múltipla"/>
    <s v="ALCIMAR COSTA DE ARAÚJO"/>
    <s v="VANUSA PADILHA DA SILVA"/>
    <x v="0"/>
    <s v="Branca"/>
  </r>
  <r>
    <n v="430701"/>
    <n v="4"/>
    <x v="19"/>
    <x v="19"/>
    <s v="CENTRO DE EDUCAÇÃO DE JOVENS E ADULTOS CEJA - MARÉ"/>
    <s v="Municipal"/>
    <s v="Urbana"/>
    <n v="1616771"/>
    <n v="294"/>
    <x v="1"/>
    <s v="Regular"/>
    <s v="Tarde"/>
    <n v="2021143600411"/>
    <m/>
    <s v="DIVA TAVARES DA CONCEIÇÃO SILVA"/>
    <d v="1946-04-30T00:00:00"/>
    <s v="Feminino"/>
    <s v="Sem Deficiência"/>
    <s v="JOÃO TAVARES DA CONCEIÇÃO"/>
    <s v="MARIA SILVA DA COPNCEIÇÃO"/>
    <x v="0"/>
    <s v="Pret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17093000833"/>
    <m/>
    <s v="VALDETE DOS SANTOS SILVA"/>
    <d v="1972-11-20T00:00:00"/>
    <s v="Feminino"/>
    <s v="Sem Deficiência"/>
    <s v="MAXIMO SALUSTIANO DA SILVA"/>
    <s v="ALAIDE DOS SANTOS SILVA"/>
    <x v="0"/>
    <s v="Parda"/>
  </r>
  <r>
    <n v="833201"/>
    <n v="8"/>
    <x v="112"/>
    <x v="112"/>
    <s v="CIEP FREI VELOSO"/>
    <s v="Municipal"/>
    <s v="Urbana"/>
    <n v="1622664"/>
    <n v="191"/>
    <x v="1"/>
    <s v="Regular"/>
    <s v="Noite"/>
    <n v="2023083700292"/>
    <m/>
    <s v="GERALDINA TAVARES DE SOUZA"/>
    <d v="1967-10-01T00:00:00"/>
    <s v="Feminino"/>
    <s v="Sem Deficiência"/>
    <s v="JOÃO TAVARES DE SOUZA"/>
    <s v="ESTER JOSEFA DA CONCEIÇÃO"/>
    <x v="2"/>
    <s v="Não declarad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15083700534"/>
    <m/>
    <s v="MARTA CRISTINA SARVELINO"/>
    <d v="1969-03-11T00:00:00"/>
    <s v="Feminino"/>
    <s v="Sem Deficiência"/>
    <s v="DORVALINO SARVELINO"/>
    <s v="HELENA MARIA DA COSTA"/>
    <x v="1"/>
    <s v="Não declarada"/>
  </r>
  <r>
    <n v="313029"/>
    <n v="3"/>
    <x v="89"/>
    <x v="89"/>
    <s v="EM THOMAS MANN"/>
    <s v="Municipal"/>
    <s v="Urbana"/>
    <n v="1615663"/>
    <n v="191"/>
    <x v="1"/>
    <s v="Regular"/>
    <s v="Noite"/>
    <n v="1997027002830"/>
    <m/>
    <s v="TAIANE MARCELLE DE SOUSA MACHADO"/>
    <d v="1988-11-10T00:00:00"/>
    <s v="Feminino"/>
    <s v="Sem Deficiência"/>
    <s v="ANTONIO MARCOS DA SILVEIRA MACHADO"/>
    <s v="ANA LUCIA ROSA DE SOUSA"/>
    <x v="0"/>
    <s v="Parda"/>
  </r>
  <r>
    <n v="102504"/>
    <n v="1"/>
    <x v="2"/>
    <x v="2"/>
    <s v="CIEP AVENIDA DOS DESFILES"/>
    <s v="Municipal"/>
    <s v="Urbana"/>
    <n v="1610514"/>
    <n v="191"/>
    <x v="1"/>
    <s v="Regular"/>
    <s v="Tarde"/>
    <n v="2002083000964"/>
    <m/>
    <s v="MATEUS AZEREDO SANTOS PAULO"/>
    <d v="1993-02-15T00:00:00"/>
    <s v="Masculino"/>
    <s v="Sem Deficiência"/>
    <s v="BARTOLOMEU SANTOS PAULO"/>
    <s v="DULCINÉIA AZEREDO SANTOS PAULO"/>
    <x v="2"/>
    <s v="Parda"/>
  </r>
  <r>
    <n v="514009"/>
    <n v="5"/>
    <x v="108"/>
    <x v="108"/>
    <s v="EM MATO GROSSO"/>
    <s v="Municipal"/>
    <s v="Urbana"/>
    <n v="1609891"/>
    <n v="191"/>
    <x v="1"/>
    <s v="Regular"/>
    <s v="Tarde"/>
    <n v="2007044400265"/>
    <m/>
    <s v="ELISEU DOS SANTOS JUNIOR"/>
    <d v="2002-08-08T00:00:00"/>
    <s v="Masculino"/>
    <s v="  Transtorno do espectro autista"/>
    <s v="ELISEU DOS SANTOS"/>
    <s v="NEÍ FERREIRA DE ASSIS"/>
    <x v="0"/>
    <s v="Preta"/>
  </r>
  <r>
    <n v="625205"/>
    <n v="6"/>
    <x v="97"/>
    <x v="97"/>
    <s v="CIEP ANTONIO CANDEIA FILHO"/>
    <s v="Municipal"/>
    <s v="Urbana"/>
    <n v="1613205"/>
    <n v="191"/>
    <x v="1"/>
    <s v="Regular"/>
    <s v="Noite"/>
    <n v="2022058200160"/>
    <m/>
    <s v="MARIA DAS GRAÇAS SILVA VERAS"/>
    <d v="1970-01-23T00:00:00"/>
    <s v="Feminino"/>
    <s v="Sem Deficiência"/>
    <s v="JOSÉ ADRIÃO DA SILVA"/>
    <s v="MARTINHA RIBEIRO DA COSTA E SILVA"/>
    <x v="0"/>
    <s v="Parda"/>
  </r>
  <r>
    <n v="431026"/>
    <n v="4"/>
    <x v="25"/>
    <x v="25"/>
    <s v="EM HERBERT MOSES"/>
    <s v="Municipal"/>
    <s v="Urbana"/>
    <n v="1602454"/>
    <n v="192"/>
    <x v="1"/>
    <s v="Regular"/>
    <s v="Noite"/>
    <n v="2022035500060"/>
    <m/>
    <s v="MARIA DE LOURDES NASCIMENTO FREIRE"/>
    <d v="1950-11-19T00:00:00"/>
    <s v="Feminino"/>
    <s v="Sem Deficiência"/>
    <s v="JOÃO FRANCISCO DO NASCIMENTO"/>
    <s v="ENEDINA MARIA DA CONCEIÇÃO"/>
    <x v="0"/>
    <s v="Parda"/>
  </r>
  <r>
    <n v="918041"/>
    <n v="9"/>
    <x v="59"/>
    <x v="59"/>
    <s v="EM ANTONIA VARGAS CUQUEJO"/>
    <s v="Municipal"/>
    <s v="Urbana"/>
    <n v="1610786"/>
    <n v="191"/>
    <x v="1"/>
    <s v="Regular"/>
    <s v="Noite"/>
    <n v="2007092806748"/>
    <m/>
    <s v="SHEILA DA SILVA"/>
    <d v="1975-02-07T00:00:00"/>
    <s v="Feminino"/>
    <s v="Sem Deficiência"/>
    <s v="NELSON JORGE DA SILVA"/>
    <s v="CELIA DA SILVA"/>
    <x v="0"/>
    <s v="Parda"/>
  </r>
  <r>
    <n v="430701"/>
    <n v="4"/>
    <x v="19"/>
    <x v="19"/>
    <s v="CENTRO DE EDUCAÇÃO DE JOVENS E ADULTOS CEJA - MARÉ"/>
    <s v="Municipal"/>
    <s v="Urbana"/>
    <n v="1616772"/>
    <n v="295"/>
    <x v="1"/>
    <s v="Regular"/>
    <s v="Noite"/>
    <n v="2023143650423"/>
    <m/>
    <s v="MARIA JOSÉ TARGINO DO NASCIMENTO"/>
    <d v="1972-06-22T00:00:00"/>
    <s v="Feminino"/>
    <s v="Sem Deficiência"/>
    <s v="JOSEFA FELIMINA DA CONCEIÇÃO"/>
    <s v="JULIO TARGINO DO NASCIMENTO"/>
    <x v="0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04100200586"/>
    <m/>
    <s v="ANA PEDRITA BARROS DE OLIVEIRA"/>
    <d v="1999-07-22T00:00:00"/>
    <s v="Feminino"/>
    <s v="Sem Deficiência"/>
    <s v="PEDRO BARROS DE OLIVEIRA"/>
    <s v="CELIA MARIA DE OLIVEIRA BARBOSA"/>
    <x v="0"/>
    <s v="Preta"/>
  </r>
  <r>
    <n v="716205"/>
    <n v="7"/>
    <x v="76"/>
    <x v="76"/>
    <s v="CIEP RUBENS PAIVA"/>
    <s v="Municipal"/>
    <s v="Urbana"/>
    <n v="1613254"/>
    <n v="191"/>
    <x v="1"/>
    <s v="Regular"/>
    <s v="Noite"/>
    <n v="2003011203212"/>
    <m/>
    <s v="ELIANA DA CRUZ DE JESUS"/>
    <d v="1974-06-14T00:00:00"/>
    <s v="Feminino"/>
    <s v="Sem Deficiência"/>
    <s v="FRANCISCO ROBERVAL DIVINO DE JESUS"/>
    <s v="IRACI DA CRUZ DE JESUS"/>
    <x v="0"/>
    <s v="Não declarada"/>
  </r>
  <r>
    <n v="430201"/>
    <n v="4"/>
    <x v="0"/>
    <x v="0"/>
    <s v="CIEP MINISTRO GUSTAVO CAPANEMA"/>
    <s v="Municipal"/>
    <s v="Urbana"/>
    <n v="1612599"/>
    <n v="191"/>
    <x v="1"/>
    <s v="Regular"/>
    <s v="Noite"/>
    <n v="2004040203738"/>
    <m/>
    <s v="JENIFER SOUZA DE MELO"/>
    <d v="1999-02-11T00:00:00"/>
    <s v="Feminino"/>
    <s v="Sem Deficiência"/>
    <s v="JEAN SOUZA DE MELO"/>
    <s v="ELIDA MARQUES DA SILVA"/>
    <x v="0"/>
    <s v="Branca"/>
  </r>
  <r>
    <n v="312009"/>
    <n v="3"/>
    <x v="54"/>
    <x v="54"/>
    <s v="EM GEORGE SUMNER"/>
    <s v="Municipal"/>
    <s v="Urbana"/>
    <n v="1617223"/>
    <n v="191"/>
    <x v="1"/>
    <s v="Regular"/>
    <s v="Noite"/>
    <n v="2021017900282"/>
    <m/>
    <s v="JACINTO TOMÉ APOSTOLO"/>
    <d v="1957-07-07T00:00:00"/>
    <s v="Masculino"/>
    <s v="Sem Deficiência"/>
    <s v="JOAQUIM TOMÉ APOSTOLO"/>
    <s v="JULIA MARIA NOÊMIA"/>
    <x v="0"/>
    <s v="Pard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06117700826"/>
    <m/>
    <s v="LEVIDSON MARTINS LAURINDO"/>
    <d v="2003-11-19T00:00:00"/>
    <s v="Masculino"/>
    <s v=" Baixa visão"/>
    <s v="LEVI MARTINS LAURINDO"/>
    <s v="FERNANDA DA SILVA MARTINS"/>
    <x v="0"/>
    <s v="Preta"/>
  </r>
  <r>
    <n v="918041"/>
    <n v="9"/>
    <x v="59"/>
    <x v="59"/>
    <s v="EM ANTONIA VARGAS CUQUEJO"/>
    <s v="Municipal"/>
    <s v="Urbana"/>
    <n v="1610787"/>
    <n v="192"/>
    <x v="1"/>
    <s v="Regular"/>
    <s v="Noite"/>
    <n v="2003093003093"/>
    <m/>
    <s v="ELIANE DA SILVA FERREIRA OLIVEIRA"/>
    <d v="1986-09-07T00:00:00"/>
    <s v="Feminino"/>
    <s v="Sem Deficiência"/>
    <s v="JOSÉ DA SILVA"/>
    <s v="EUNICE PEREIRA DA SILVA"/>
    <x v="1"/>
    <s v="Parda"/>
  </r>
  <r>
    <n v="313051"/>
    <n v="3"/>
    <x v="60"/>
    <x v="60"/>
    <s v="EM ALAGOAS"/>
    <s v="Municipal"/>
    <s v="Urbana"/>
    <n v="1618852"/>
    <n v="192"/>
    <x v="1"/>
    <s v="Regular"/>
    <s v="Noite"/>
    <n v="2022026500362"/>
    <m/>
    <s v="LUCILENE BARRETO SAMPAIO"/>
    <d v="1980-08-26T00:00:00"/>
    <s v="Feminino"/>
    <s v="Sem Deficiência"/>
    <s v="JOSE SAMPAIO"/>
    <s v="LUCIMAR MORAES BARRETO"/>
    <x v="0"/>
    <s v="Não declarada"/>
  </r>
  <r>
    <n v="227004"/>
    <n v="2"/>
    <x v="77"/>
    <x v="77"/>
    <s v="EM RINALDO DE LAMARE"/>
    <s v="Municipal"/>
    <s v="Urbana"/>
    <n v="1599199"/>
    <n v="191"/>
    <x v="1"/>
    <s v="Regular"/>
    <s v="Manhã"/>
    <n v="2022126401552"/>
    <m/>
    <s v="ELIANA BRAZ DE SOUZA JUSTINO"/>
    <d v="1972-10-20T00:00:00"/>
    <s v="Feminino"/>
    <s v=" Deficiência intelectual"/>
    <s v="ORDACK PEREIRA DE SOUZA"/>
    <s v="ANTONIA BRAZ DE SOUZA"/>
    <x v="0"/>
    <s v="Parda"/>
  </r>
  <r>
    <n v="918508"/>
    <n v="9"/>
    <x v="36"/>
    <x v="36"/>
    <s v="CIEP DR. ERNESTO (CHE) GUEVARA"/>
    <s v="Municipal"/>
    <s v="Urbana"/>
    <n v="1618335"/>
    <n v="192"/>
    <x v="1"/>
    <s v="Regular"/>
    <s v="Noite"/>
    <n v="2003093202479"/>
    <m/>
    <s v="MARIA JOSE DE ANDRADE GRATIVOL"/>
    <d v="1960-06-07T00:00:00"/>
    <s v="Feminino"/>
    <s v="Sem Deficiência"/>
    <s v="JOSE BENEDITO DE ANDRADE"/>
    <s v="MARIA CARVALHO"/>
    <x v="0"/>
    <s v="Parda"/>
  </r>
  <r>
    <n v="918508"/>
    <n v="9"/>
    <x v="36"/>
    <x v="36"/>
    <s v="CIEP DR. ERNESTO (CHE) GUEVARA"/>
    <s v="Municipal"/>
    <s v="Urbana"/>
    <n v="1618335"/>
    <n v="192"/>
    <x v="1"/>
    <s v="Regular"/>
    <s v="Noite"/>
    <n v="2023093200039"/>
    <m/>
    <s v="MARIA SICILIA PEREIRA LIMA"/>
    <d v="1972-01-07T00:00:00"/>
    <s v="Feminino"/>
    <s v="Sem Deficiência"/>
    <s v="LIZEU PEREIRA LIMA"/>
    <s v="ILZA FERREIRA SANTOS"/>
    <x v="0"/>
    <s v="Parda"/>
  </r>
  <r>
    <n v="625701"/>
    <n v="6"/>
    <x v="101"/>
    <x v="101"/>
    <s v="CENTRO DE EDUCAÇÃO DE JOVENS E ADULTOS CEJA - ACARI"/>
    <s v="Municipal"/>
    <s v="Urbana"/>
    <n v="1608514"/>
    <n v="292"/>
    <x v="1"/>
    <s v="Regular"/>
    <s v="Noite"/>
    <n v="2004057900950"/>
    <m/>
    <s v="RAFAELA DA SILVA AGUIAR"/>
    <d v="1990-11-24T00:00:00"/>
    <s v="Feminino"/>
    <s v="Sem Deficiência"/>
    <s v="ECIR PEREIRA DE AGUIAR"/>
    <s v="MARLENE QUEIROZ DA SILVA"/>
    <x v="1"/>
    <s v="Não declarada"/>
  </r>
  <r>
    <n v="431003"/>
    <n v="4"/>
    <x v="10"/>
    <x v="10"/>
    <s v="EM MIGUEL GUSTAVO"/>
    <s v="Municipal"/>
    <s v="Urbana"/>
    <n v="1618617"/>
    <n v="191"/>
    <x v="1"/>
    <s v="Regular"/>
    <s v="Noite"/>
    <n v="2005032802332"/>
    <m/>
    <s v="CRISTINA AQUINO ROMUALDO"/>
    <d v="1989-04-29T00:00:00"/>
    <s v="Feminino"/>
    <s v="Sem Deficiência"/>
    <s v="NATALINO ROMUALDO SEVERINO"/>
    <s v="GENILDA MARIA DE AQUINO"/>
    <x v="1"/>
    <s v="Parda"/>
  </r>
  <r>
    <n v="817207"/>
    <n v="8"/>
    <x v="28"/>
    <x v="28"/>
    <s v="CIEP VILA KENNEDY"/>
    <s v="Municipal"/>
    <s v="Urbana"/>
    <n v="1605863"/>
    <n v="191"/>
    <x v="1"/>
    <s v="Regular"/>
    <s v="Noite"/>
    <n v="2002076906856"/>
    <m/>
    <s v="FRANCISCA DAS CHAGAS OLIVEIRA DO NASCIMENTO"/>
    <d v="1954-11-25T00:00:00"/>
    <s v="Feminino"/>
    <s v="Sem Deficiência"/>
    <s v="MANOEL MARQUES DE OLIVEIRA"/>
    <s v="MARIA FERREIRA DE ARAUJO"/>
    <x v="0"/>
    <s v="Parda"/>
  </r>
  <r>
    <n v="1019047"/>
    <n v="10"/>
    <x v="50"/>
    <x v="50"/>
    <s v="EM JOAQUIM DA SILVA GOMES"/>
    <s v="Municipal"/>
    <s v="Urbana"/>
    <n v="1598929"/>
    <n v="192"/>
    <x v="1"/>
    <s v="Regular"/>
    <s v="Noite"/>
    <n v="2003082802992"/>
    <m/>
    <s v="EDINEIDE MARIA RODRIGUES SILVA DOS SANTOS"/>
    <d v="1976-08-27T00:00:00"/>
    <s v="Feminino"/>
    <s v="Sem Deficiência"/>
    <s v="MIGUEL PEDRO DA SILVA"/>
    <s v="CARMELINA RODRIGUES DA SILVA"/>
    <x v="2"/>
    <s v="Não declara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19152300059"/>
    <m/>
    <s v="JOSEFA MARIA DO NASCIMENTO FRANÇA"/>
    <d v="1982-01-17T00:00:00"/>
    <s v="Feminino"/>
    <s v="Sem Deficiência"/>
    <s v="MARIA JOSEFA DO NASCIMENTO"/>
    <s v="JOSÉ JOAQUIM DO NASCIMENTO"/>
    <x v="2"/>
    <s v="Branca"/>
  </r>
  <r>
    <n v="208501"/>
    <n v="2"/>
    <x v="78"/>
    <x v="78"/>
    <s v="CIEP SAMUEL WAINER"/>
    <s v="Municipal"/>
    <s v="Urbana"/>
    <n v="1609308"/>
    <n v="191"/>
    <x v="1"/>
    <s v="Regular"/>
    <s v="Noite"/>
    <n v="2018006580257"/>
    <m/>
    <s v="ANTÔNIA DE MARIA LIMA"/>
    <d v="1970-03-01T00:00:00"/>
    <s v="Feminino"/>
    <s v="Sem Deficiência"/>
    <s v="JOAO PEREIRA LIMA"/>
    <s v="EVA BEZERRA LIMA"/>
    <x v="0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2023095300031"/>
    <m/>
    <s v="ELIANA MARTINS"/>
    <d v="1957-03-19T00:00:00"/>
    <s v="Feminino"/>
    <s v="Sem Deficiência"/>
    <s v="THEREZA DA CONCEIÇÃO MARTINS"/>
    <s v="HELIO MARTINS"/>
    <x v="0"/>
    <s v="Parda"/>
  </r>
  <r>
    <n v="1120019"/>
    <n v="11"/>
    <x v="37"/>
    <x v="37"/>
    <s v="EM RODRIGO OTÁVIO"/>
    <s v="Municipal"/>
    <s v="Urbana"/>
    <n v="1620850"/>
    <n v="191"/>
    <x v="1"/>
    <s v="Regular"/>
    <s v="Noite"/>
    <n v="2017039300131"/>
    <m/>
    <s v="LEANDRO LUIZ DA SILVA "/>
    <d v="1985-05-31T00:00:00"/>
    <s v="Masculino"/>
    <s v="Sem Deficiência"/>
    <s v="PAULO LUIZ DA SILVA "/>
    <s v="GERALDA MARIA DA SILVA "/>
    <x v="1"/>
    <s v="Branca"/>
  </r>
  <r>
    <n v="817207"/>
    <n v="8"/>
    <x v="28"/>
    <x v="28"/>
    <s v="CIEP VILA KENNEDY"/>
    <s v="Municipal"/>
    <s v="Urbana"/>
    <n v="1605864"/>
    <n v="192"/>
    <x v="1"/>
    <s v="Regular"/>
    <s v="Noite"/>
    <n v="2015082800411"/>
    <m/>
    <s v="MARIA SÚSSULA DA CONCEIÇÃO BATISTA"/>
    <d v="1974-08-29T00:00:00"/>
    <s v="Feminino"/>
    <s v="Sem Deficiência"/>
    <s v="ADALBERTO LEITE BATISTA"/>
    <s v="ANTONIA MARIA DA CONCEIÇÃO"/>
    <x v="0"/>
    <s v="Parda"/>
  </r>
  <r>
    <n v="209026"/>
    <n v="2"/>
    <x v="41"/>
    <x v="41"/>
    <s v="EM PROFESSOR LOURENÇO FILHO"/>
    <s v="Municipal"/>
    <s v="Urbana"/>
    <n v="1622826"/>
    <n v="191"/>
    <x v="1"/>
    <s v="Regular"/>
    <s v="Noite"/>
    <n v="2019016500301"/>
    <m/>
    <s v="MARIA MADALENA SILVA JUSTINO"/>
    <d v="1964-03-11T00:00:00"/>
    <s v="Feminino"/>
    <s v="Sem Deficiência"/>
    <s v="PEDRO JOSE JUSTINO"/>
    <s v="CUSTODIA DA SILVA JUSTINO"/>
    <x v="1"/>
    <s v="Preta"/>
  </r>
  <r>
    <n v="918041"/>
    <n v="9"/>
    <x v="59"/>
    <x v="59"/>
    <s v="EM ANTONIA VARGAS CUQUEJO"/>
    <s v="Municipal"/>
    <s v="Urbana"/>
    <n v="1610786"/>
    <n v="191"/>
    <x v="1"/>
    <s v="Regular"/>
    <s v="Noite"/>
    <n v="2023088100455"/>
    <m/>
    <s v="AILTON LUCIO"/>
    <d v="1942-03-21T00:00:00"/>
    <s v="Masculino"/>
    <s v="Sem Deficiência"/>
    <s v="SEBASTIÃO LUCIO"/>
    <s v="ETELVINA RODRIGUES LUCIO"/>
    <x v="1"/>
    <s v="Preta"/>
  </r>
  <r>
    <n v="312009"/>
    <n v="3"/>
    <x v="54"/>
    <x v="54"/>
    <s v="EM GEORGE SUMNER"/>
    <s v="Municipal"/>
    <s v="Urbana"/>
    <n v="1617223"/>
    <n v="191"/>
    <x v="1"/>
    <s v="Regular"/>
    <s v="Noite"/>
    <n v="2006017101645"/>
    <m/>
    <s v="RAFAEL DA SILVA FIGUEIREDO"/>
    <d v="1996-01-30T00:00:00"/>
    <s v="Masculino"/>
    <s v="Sem Deficiência"/>
    <s v="CLORIVALDO GONZAGA FIGUEIREDO"/>
    <s v="SOLANGE DA SILVA"/>
    <x v="0"/>
    <s v="Parda"/>
  </r>
  <r>
    <n v="1202701"/>
    <n v="12"/>
    <x v="91"/>
    <x v="91"/>
    <s v="CREJA - CENTRO MUNICIPAL DE REFERÊNCIA DE EDUCAÇÃO DE JOVENS E ADULTOS"/>
    <s v="Municipal"/>
    <s v="Urbana"/>
    <n v="1614124"/>
    <n v="294"/>
    <x v="1"/>
    <s v="Regular"/>
    <s v="Noite"/>
    <n v="2015024300088"/>
    <m/>
    <s v="MAURO PATRICIO DOS SANTOS"/>
    <d v="1977-11-17T00:00:00"/>
    <s v="Masculino"/>
    <s v="Sem Deficiência"/>
    <s v="JOSE PATRICIO DOS SANTOS "/>
    <s v="MARIA ALICE DOS SANTOS"/>
    <x v="1"/>
    <s v="Preta"/>
  </r>
  <r>
    <n v="515001"/>
    <n v="5"/>
    <x v="68"/>
    <x v="68"/>
    <s v="EM PARÁ"/>
    <s v="Municipal"/>
    <s v="Urbana"/>
    <n v="1607311"/>
    <n v="191"/>
    <x v="1"/>
    <s v="Regular"/>
    <s v="Noite"/>
    <n v="2017044600351"/>
    <m/>
    <s v="MARIA DE LOURDES FERREIRA DA SILVA "/>
    <d v="1959-05-12T00:00:00"/>
    <s v="Feminino"/>
    <s v="Sem Deficiência"/>
    <s v="ALIPIO FERREIRA"/>
    <s v="DORALICE DOS SANTOS FERREIRA"/>
    <x v="0"/>
    <s v="Preta"/>
  </r>
  <r>
    <n v="724022"/>
    <n v="7"/>
    <x v="56"/>
    <x v="56"/>
    <s v="EM COMUNIDADE DE VARGEM GRANDE"/>
    <s v="Municipal"/>
    <s v="Urbana"/>
    <n v="1605596"/>
    <n v="191"/>
    <x v="1"/>
    <s v="Regular"/>
    <s v="Noite"/>
    <n v="2017069000934"/>
    <m/>
    <s v="IRISMAR DAMASCENA DE SOUSA"/>
    <d v="1977-10-08T00:00:00"/>
    <s v="Feminino"/>
    <s v="Sem Deficiência"/>
    <s v="SIPRIANA LIMA DAMASCENA"/>
    <s v="DIOMAR FERREIRA DAMASCENA"/>
    <x v="1"/>
    <s v="Pret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2065900163"/>
    <m/>
    <s v="MARGARIDA BARBOZA"/>
    <d v="1975-09-18T00:00:00"/>
    <s v="Feminino"/>
    <s v="Sem Deficiência"/>
    <s v="MARIA DE LOURDES BARBOZA"/>
    <s v="JOSÉ BARBOSA DOS SANTOS"/>
    <x v="0"/>
    <s v="Branca"/>
  </r>
  <r>
    <n v="410012"/>
    <n v="4"/>
    <x v="27"/>
    <x v="27"/>
    <s v="EM CLOTILDE GUIMARÃES"/>
    <s v="Municipal"/>
    <s v="Urbana"/>
    <n v="1604423"/>
    <n v="295"/>
    <x v="1"/>
    <s v="Regular"/>
    <s v="Noite"/>
    <n v="2022028500629"/>
    <m/>
    <s v="SARAH ALMEIDA EVANGELISTA"/>
    <d v="2003-07-17T00:00:00"/>
    <s v="Feminino"/>
    <s v="Sem Deficiência"/>
    <s v="JULIO CÉSAR LEITE EVANGELISTA"/>
    <s v="ELIETE ALMEIDA DA SILVA"/>
    <x v="0"/>
    <s v="Branca"/>
  </r>
  <r>
    <n v="208012"/>
    <n v="2"/>
    <x v="102"/>
    <x v="102"/>
    <s v="EM ORSINA DA FONSECA"/>
    <s v="Municipal"/>
    <s v="Urbana"/>
    <n v="1602500"/>
    <n v="191"/>
    <x v="1"/>
    <s v="Regular"/>
    <s v="Noite"/>
    <n v="2000013605950"/>
    <m/>
    <s v="PAULO ALBERTO FERREIRA DA SILVA"/>
    <d v="1981-12-06T00:00:00"/>
    <s v="Masculino"/>
    <s v="Sem Deficiência"/>
    <s v="JORGE BARRETO DA SILVA"/>
    <s v="ANA MARIA FERREIRA"/>
    <x v="0"/>
    <s v="Preta"/>
  </r>
  <r>
    <n v="208012"/>
    <n v="2"/>
    <x v="102"/>
    <x v="102"/>
    <s v="EM ORSINA DA FONSECA"/>
    <s v="Municipal"/>
    <s v="Urbana"/>
    <n v="1602500"/>
    <n v="191"/>
    <x v="1"/>
    <s v="Regular"/>
    <s v="Noite"/>
    <n v="2023012400407"/>
    <m/>
    <s v="MAURÍCIO ALVES SOARES"/>
    <d v="1982-02-05T00:00:00"/>
    <s v="Masculino"/>
    <s v="Sem Deficiência"/>
    <s v="NÃO DECLARADO NA CERTIDÃO"/>
    <s v="MARIA ALVES SOARES"/>
    <x v="1"/>
    <s v="Parda"/>
  </r>
  <r>
    <n v="208012"/>
    <n v="2"/>
    <x v="102"/>
    <x v="102"/>
    <s v="EM ORSINA DA FONSECA"/>
    <s v="Municipal"/>
    <s v="Urbana"/>
    <n v="1602500"/>
    <n v="191"/>
    <x v="1"/>
    <s v="Regular"/>
    <s v="Noite"/>
    <n v="2012007801207"/>
    <m/>
    <s v="MARIA DO SOCORRO MORAIS"/>
    <d v="1972-11-11T00:00:00"/>
    <s v="Feminino"/>
    <s v="Sem Deficiência"/>
    <s v="JOÃO BEZERRA DE MORAIS"/>
    <s v="MARIA AGRA DE MORAIS"/>
    <x v="0"/>
    <s v="Branca"/>
  </r>
  <r>
    <n v="312022"/>
    <n v="3"/>
    <x v="61"/>
    <x v="61"/>
    <s v="EM RUBENS BERARDO"/>
    <s v="Municipal"/>
    <s v="Urbana"/>
    <n v="1616256"/>
    <n v="191"/>
    <x v="1"/>
    <s v="Regular"/>
    <s v="Noite"/>
    <n v="2022019200278"/>
    <m/>
    <s v="SEBASTIANA CARDOSO DA SILVA"/>
    <d v="1952-02-14T00:00:00"/>
    <s v="Feminino"/>
    <s v="Sem Deficiência"/>
    <s v="ALMERINDO FELIX CARDOSO"/>
    <s v="ANAZILDA ROSA CARDOSO"/>
    <x v="0"/>
    <s v="Não declarada"/>
  </r>
  <r>
    <n v="410015"/>
    <n v="4"/>
    <x v="92"/>
    <x v="92"/>
    <s v="EM CLÓVIS BEVILÁQUA"/>
    <s v="Municipal"/>
    <s v="Urbana"/>
    <n v="1611007"/>
    <n v="191"/>
    <x v="1"/>
    <s v="Regular"/>
    <s v="Noite"/>
    <n v="2008035806791"/>
    <m/>
    <s v="RITA DE FÁTIMA MENDES DE OLIVEIRA"/>
    <d v="1961-11-03T00:00:00"/>
    <s v="Feminino"/>
    <s v="Sem Deficiência"/>
    <s v="JOÃO QUINTANILHA MENDES"/>
    <s v="ESMERALDA CUSTÓDIA MENDES"/>
    <x v="0"/>
    <s v="Branca"/>
  </r>
  <r>
    <n v="410007"/>
    <n v="4"/>
    <x v="15"/>
    <x v="15"/>
    <s v="EM PADRE MANUEL DA NÓBREGA"/>
    <s v="Municipal"/>
    <s v="Urbana"/>
    <n v="1609697"/>
    <n v="191"/>
    <x v="1"/>
    <s v="Regular"/>
    <s v="Noite"/>
    <n v="2022028050712"/>
    <m/>
    <s v="ARETUSA RODRIGUES BARROS"/>
    <d v="1955-01-19T00:00:00"/>
    <s v="Feminino"/>
    <s v="Sem Deficiência"/>
    <s v="JOSE RODRIGUES BARROS "/>
    <s v="BELARMINA RODRIGUES CASTRO"/>
    <x v="1"/>
    <s v="Branca"/>
  </r>
  <r>
    <n v="206502"/>
    <n v="2"/>
    <x v="71"/>
    <x v="71"/>
    <s v="CIEP NAÇÃO RUBRO NEGRA"/>
    <s v="Municipal"/>
    <s v="Urbana"/>
    <n v="1623102"/>
    <n v="191"/>
    <x v="1"/>
    <s v="Regular"/>
    <s v="Noite"/>
    <n v="2008011204571"/>
    <m/>
    <s v="MARIA DE SOUSA OLIVEIRA"/>
    <d v="1965-05-03T00:00:00"/>
    <s v="Feminino"/>
    <s v="Sem Deficiência"/>
    <s v="JOÃO CEZARIO DE SOUSA"/>
    <s v="EVA CAETANO DE OLIVEIRA"/>
    <x v="2"/>
    <s v="Parda"/>
  </r>
  <r>
    <n v="410007"/>
    <n v="4"/>
    <x v="15"/>
    <x v="15"/>
    <s v="EM PADRE MANUEL DA NÓBREGA"/>
    <s v="Municipal"/>
    <s v="Urbana"/>
    <n v="1609697"/>
    <n v="191"/>
    <x v="1"/>
    <s v="Regular"/>
    <s v="Noite"/>
    <n v="2023028000187"/>
    <m/>
    <s v="VALERIA CRISTINA DE OLIVEIRA"/>
    <d v="1965-07-26T00:00:00"/>
    <s v="Feminino"/>
    <s v="Sem Deficiência"/>
    <s v="GUILHERME DE OLIVEIRA"/>
    <s v="MARIA DA CONCEIÇÃO BRANDÃO"/>
    <x v="0"/>
    <s v="Branca"/>
  </r>
  <r>
    <n v="817207"/>
    <n v="8"/>
    <x v="28"/>
    <x v="28"/>
    <s v="CIEP VILA KENNEDY"/>
    <s v="Municipal"/>
    <s v="Urbana"/>
    <n v="1605864"/>
    <n v="192"/>
    <x v="1"/>
    <s v="Regular"/>
    <s v="Noite"/>
    <n v="2004082804632"/>
    <m/>
    <s v="VANESSA DOS SANTOS SILVA"/>
    <d v="1983-06-28T00:00:00"/>
    <s v="Feminino"/>
    <s v="Sem Deficiência"/>
    <s v="JOSÉ CARLOS DA SILVA"/>
    <s v="MARIA DA GLORIA DOS SANTOS"/>
    <x v="1"/>
    <s v="Não declarada"/>
  </r>
  <r>
    <n v="411202"/>
    <n v="4"/>
    <x v="84"/>
    <x v="84"/>
    <s v="CIEP GREGÓRIO BEZERRA"/>
    <s v="Municipal"/>
    <s v="Urbana"/>
    <n v="1608446"/>
    <n v="191"/>
    <x v="1"/>
    <s v="Regular"/>
    <s v="Noite"/>
    <n v="2004029300692"/>
    <m/>
    <s v="MARLON DE ARAUJO DO NASCIMENTO"/>
    <d v="1999-08-11T00:00:00"/>
    <s v="Masculino"/>
    <s v=" Deficiência intelectual"/>
    <s v="DJALMA JOSÉ DO NASCIMENTO"/>
    <s v="SELMA CRISTINA DE ARAUJO"/>
    <x v="0"/>
    <s v="Preta"/>
  </r>
  <r>
    <n v="102007"/>
    <n v="1"/>
    <x v="47"/>
    <x v="47"/>
    <s v="EM ORLANDO VILLAS BOAS"/>
    <s v="Municipal"/>
    <s v="Urbana"/>
    <n v="1600135"/>
    <n v="192"/>
    <x v="1"/>
    <s v="Regular"/>
    <s v="Noite"/>
    <n v="2014125400047"/>
    <m/>
    <s v="JOANA RODRIGUES DA SILVA"/>
    <d v="1951-06-23T00:00:00"/>
    <s v="Feminino"/>
    <s v="Sem Deficiência"/>
    <s v="JOAQUIM VIRGINIO DA SILVA"/>
    <s v="TEREZINHA RODRIGUES DA SILVA"/>
    <x v="0"/>
    <s v="Parda"/>
  </r>
  <r>
    <n v="716041"/>
    <n v="7"/>
    <x v="104"/>
    <x v="104"/>
    <s v="EM BARÃO DA TAQUARA"/>
    <s v="Municipal"/>
    <s v="Urbana"/>
    <n v="1613406"/>
    <n v="191"/>
    <x v="1"/>
    <s v="Regular"/>
    <s v="Tarde"/>
    <n v="2006066601354"/>
    <m/>
    <s v="PÂMELA NEVES DOMINGUES"/>
    <d v="2000-04-24T00:00:00"/>
    <s v="Feminino"/>
    <s v=" Deficiência intelectual"/>
    <s v="ANTONIO DE OLIVEIRA DOMINGUES"/>
    <s v="ANDREIA ARAUJO NEVES"/>
    <x v="1"/>
    <s v="Branca"/>
  </r>
  <r>
    <n v="817027"/>
    <n v="8"/>
    <x v="24"/>
    <x v="24"/>
    <s v="EM HENRIQUE DE MAGALHÃES"/>
    <s v="Municipal"/>
    <s v="Urbana"/>
    <n v="1608368"/>
    <n v="191"/>
    <x v="1"/>
    <s v="Regular"/>
    <s v="Noite"/>
    <n v="2018072100195"/>
    <m/>
    <s v="MARIA FERREIRA DA SILVA"/>
    <d v="1968-07-09T00:00:00"/>
    <s v="Feminino"/>
    <s v="Sem Deficiência"/>
    <s v="JOSEFA MINERVINA DA CONCEIÇÃO"/>
    <s v="SEVERINO FERREIRA DA SILVA"/>
    <x v="0"/>
    <s v="Branca"/>
  </r>
  <r>
    <n v="410012"/>
    <n v="4"/>
    <x v="27"/>
    <x v="27"/>
    <s v="EM CLOTILDE GUIMARÃES"/>
    <s v="Municipal"/>
    <s v="Urbana"/>
    <n v="1604423"/>
    <n v="295"/>
    <x v="1"/>
    <s v="Regular"/>
    <s v="Noite"/>
    <n v="2022028500637"/>
    <m/>
    <s v="RAQUEL DA SILVA FARIAS"/>
    <d v="1983-03-19T00:00:00"/>
    <s v="Feminino"/>
    <s v="Sem Deficiência"/>
    <s v="MANOEL FRANCISCO DE FARIAS"/>
    <s v="MARIA APARECIDA DA SILVA FARIAS"/>
    <x v="0"/>
    <s v="Branca"/>
  </r>
  <r>
    <n v="1026008"/>
    <n v="10"/>
    <x v="43"/>
    <x v="43"/>
    <s v="EM ENGENHEIRO GASTÃO RANGEL"/>
    <s v="Municipal"/>
    <s v="Urbana"/>
    <n v="1613009"/>
    <n v="191"/>
    <x v="1"/>
    <s v="Regular"/>
    <s v="Noite"/>
    <n v="2013095250231"/>
    <m/>
    <s v="LUCAS DE SOUZA DA SILVA"/>
    <d v="2006-10-15T00:00:00"/>
    <s v="Masculino"/>
    <s v="Sem Deficiência"/>
    <s v="SEVERINO CAVALCANTE DA SILVA"/>
    <s v="LILIA DE SOUZA"/>
    <x v="2"/>
    <s v="Parda"/>
  </r>
  <r>
    <n v="430201"/>
    <n v="4"/>
    <x v="0"/>
    <x v="0"/>
    <s v="CIEP MINISTRO GUSTAVO CAPANEMA"/>
    <s v="Municipal"/>
    <s v="Urbana"/>
    <n v="1612599"/>
    <n v="191"/>
    <x v="1"/>
    <s v="Regular"/>
    <s v="Noite"/>
    <n v="2011020702057"/>
    <m/>
    <s v="NAIR KETLEN SOARES RODRIGUES"/>
    <d v="2004-06-26T00:00:00"/>
    <s v="Feminino"/>
    <s v="Sem Deficiência"/>
    <s v="FELIPE RODRIGUES"/>
    <s v="CRISTIANE MARIA VENÂNCIO SOARES"/>
    <x v="2"/>
    <s v="Parda"/>
  </r>
  <r>
    <n v="625018"/>
    <n v="6"/>
    <x v="55"/>
    <x v="55"/>
    <s v="EM COMANDANTE ARNALDO VARELLA"/>
    <s v="Municipal"/>
    <s v="Urbana"/>
    <n v="1602865"/>
    <n v="192"/>
    <x v="1"/>
    <s v="Regular"/>
    <s v="Noite"/>
    <n v="2022056100419"/>
    <m/>
    <s v="DANILO DE CASTRO BENEDICTO"/>
    <d v="1999-02-24T00:00:00"/>
    <s v="Masculino"/>
    <s v="Sem Deficiência"/>
    <s v="UBIRACY BENEDICTO"/>
    <s v="SUELY DE CASTRO DA CONCEIÇÃO"/>
    <x v="0"/>
    <s v="Branca"/>
  </r>
  <r>
    <n v="1019210"/>
    <n v="10"/>
    <x v="45"/>
    <x v="45"/>
    <s v="CIEP ALBERTO PASQUALINE"/>
    <s v="Municipal"/>
    <s v="Urbana"/>
    <n v="1600000"/>
    <n v="191"/>
    <x v="1"/>
    <s v="Regular"/>
    <s v="Noite"/>
    <n v="2001027502501"/>
    <m/>
    <s v="MARCELA FLORENTINO DA SILVA"/>
    <d v="1986-04-19T00:00:00"/>
    <s v="Feminino"/>
    <s v="Sem Deficiência"/>
    <s v="JOSÉ FLORENTINO DA SILVA"/>
    <s v="DORVALINA MARIA DA SILVA"/>
    <x v="0"/>
    <s v="Parda"/>
  </r>
  <r>
    <n v="313051"/>
    <n v="3"/>
    <x v="60"/>
    <x v="60"/>
    <s v="EM ALAGOAS"/>
    <s v="Municipal"/>
    <s v="Urbana"/>
    <n v="1618852"/>
    <n v="192"/>
    <x v="1"/>
    <s v="Regular"/>
    <s v="Noite"/>
    <n v="2008025601747"/>
    <m/>
    <s v="ALINE ALVARENGA MAGALHÃES"/>
    <d v="1985-07-25T00:00:00"/>
    <s v="Feminino"/>
    <s v="Sem Deficiência"/>
    <s v="ADILSON DE BARROS MAGALHÃES"/>
    <s v="ANGELA ALVARENGA MAGALHÃES"/>
    <x v="0"/>
    <s v="Preta"/>
  </r>
  <r>
    <n v="312002"/>
    <n v="3"/>
    <x v="58"/>
    <x v="58"/>
    <s v="EM ALCIDE DE GASPERI"/>
    <s v="Municipal"/>
    <s v="Urbana"/>
    <n v="1613404"/>
    <n v="191"/>
    <x v="1"/>
    <s v="Regular"/>
    <s v="Noite"/>
    <n v="2011135001515"/>
    <m/>
    <s v="EZEQUIEL RODRIGUES FELISBERTO"/>
    <d v="2008-06-26T00:00:00"/>
    <s v="Masculino"/>
    <s v="Sem Deficiência"/>
    <s v="CARLOS AUGUSTO FELISBERTO"/>
    <s v="REGINA CÉLIA RODRIGUES FELISBERTO"/>
    <x v="1"/>
    <s v="Parda"/>
  </r>
  <r>
    <n v="312009"/>
    <n v="3"/>
    <x v="54"/>
    <x v="54"/>
    <s v="EM GEORGE SUMNER"/>
    <s v="Municipal"/>
    <s v="Urbana"/>
    <n v="1617223"/>
    <n v="191"/>
    <x v="1"/>
    <s v="Regular"/>
    <s v="Noite"/>
    <n v="2022017900272"/>
    <m/>
    <s v="LEONÇO ALVES MOTA"/>
    <d v="1962-08-01T00:00:00"/>
    <s v="Masculino"/>
    <s v="Sem Deficiência"/>
    <s v="FRANCISCO SOARES MOREIRA"/>
    <s v="CONSTANCIA ALVES MOTA"/>
    <x v="1"/>
    <s v="Branca"/>
  </r>
  <r>
    <n v="209026"/>
    <n v="2"/>
    <x v="41"/>
    <x v="41"/>
    <s v="EM PROFESSOR LOURENÇO FILHO"/>
    <s v="Municipal"/>
    <s v="Urbana"/>
    <n v="1622826"/>
    <n v="191"/>
    <x v="1"/>
    <s v="Regular"/>
    <s v="Noite"/>
    <n v="2017016500266"/>
    <m/>
    <s v="ALICE ALVES DO PRADO"/>
    <d v="1952-02-10T00:00:00"/>
    <s v="Feminino"/>
    <s v="Sem Deficiência"/>
    <s v="ALMERINDO ALVES"/>
    <s v="ILZA MENDES ALVES"/>
    <x v="1"/>
    <s v="Parda"/>
  </r>
  <r>
    <n v="724026"/>
    <n v="7"/>
    <x v="16"/>
    <x v="16"/>
    <s v="EM EMBAIXADOR ÍTALO ZAPPA"/>
    <s v="Municipal"/>
    <s v="Urbana"/>
    <n v="1620407"/>
    <n v="191"/>
    <x v="1"/>
    <s v="Regular"/>
    <s v="Noite"/>
    <n v="2018103550090"/>
    <m/>
    <s v="ZILDA NOGUEIRA PEIXOTO"/>
    <d v="1944-08-23T00:00:00"/>
    <s v="Feminino"/>
    <s v="Sem Deficiência"/>
    <s v="MANOEL JOSE NOGUEIRA PEIXOTO"/>
    <s v="DONÁRIA CLEIN PEIXOTO"/>
    <x v="0"/>
    <s v="Branca"/>
  </r>
  <r>
    <n v="817039"/>
    <n v="8"/>
    <x v="118"/>
    <x v="118"/>
    <s v="EM SAMPAIO CORRÊA"/>
    <s v="Municipal"/>
    <s v="Urbana"/>
    <n v="1604280"/>
    <n v="191"/>
    <x v="1"/>
    <s v="Regular"/>
    <s v="Noite"/>
    <n v="2022073300331"/>
    <m/>
    <s v="JOSUÉ FARIAS DA CRUZ"/>
    <d v="1984-11-16T00:00:00"/>
    <s v="Masculino"/>
    <s v="Sem Deficiência"/>
    <s v="MANOEL DA CRUZ"/>
    <s v="SUELI FARIAS"/>
    <x v="0"/>
    <s v="Parda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07092303827"/>
    <m/>
    <s v="RODOLFO GONÇALVES MACEDO"/>
    <d v="1994-04-13T00:00:00"/>
    <s v="Masculino"/>
    <s v=" Deficiência intelectual"/>
    <s v="ADILSON MACEDO"/>
    <s v="ROSANE GONÇALVES MACEDO"/>
    <x v="1"/>
    <s v="Branca"/>
  </r>
  <r>
    <n v="622006"/>
    <n v="6"/>
    <x v="38"/>
    <x v="38"/>
    <s v="EM ANTENOR NASCENTES"/>
    <s v="Municipal"/>
    <s v="Urbana"/>
    <n v="1615255"/>
    <n v="191"/>
    <x v="1"/>
    <s v="Regular"/>
    <s v="Noite"/>
    <n v="2009063702065"/>
    <m/>
    <s v="YURI RIBEIRO CERQUEIRA"/>
    <d v="2003-03-02T00:00:00"/>
    <s v="Masculino"/>
    <s v="Sem Deficiência"/>
    <s v="WANDERSON ORNELAS CERQUEIRA"/>
    <s v="MICHELE RIBEIRO COSTA"/>
    <x v="1"/>
    <s v="Parda"/>
  </r>
  <r>
    <n v="1026008"/>
    <n v="10"/>
    <x v="43"/>
    <x v="43"/>
    <s v="EM ENGENHEIRO GASTÃO RANGEL"/>
    <s v="Municipal"/>
    <s v="Urbana"/>
    <n v="1613010"/>
    <n v="192"/>
    <x v="1"/>
    <s v="Regular"/>
    <s v="Noite"/>
    <n v="2022102400718"/>
    <m/>
    <s v="JOÃO DE DEUS SILVA NOGUEIRA"/>
    <d v="1979-06-05T00:00:00"/>
    <s v="Masculino"/>
    <s v="Sem Deficiência"/>
    <s v="MATIN NOGUEIRA DA SILVA"/>
    <s v="JOSEFA DA SILVA NOGUEIRA"/>
    <x v="0"/>
    <s v="Branca"/>
  </r>
  <r>
    <n v="514002"/>
    <n v="5"/>
    <x v="107"/>
    <x v="107"/>
    <s v="EM CECÍLIA MEIRELLES"/>
    <s v="Municipal"/>
    <s v="Urbana"/>
    <n v="1602682"/>
    <n v="191"/>
    <x v="1"/>
    <s v="Regular"/>
    <s v="Manhã"/>
    <n v="1998040902995"/>
    <m/>
    <s v="MAIARA CARMO DOS SANTOS REZENDE"/>
    <d v="1991-12-19T00:00:00"/>
    <s v="Feminino"/>
    <s v=" Deficiência intelectual"/>
    <s v="MARIVALDO XAVIER REZENDE"/>
    <s v="CARMELITA CARMO DOS SANTOS REZENDE"/>
    <x v="1"/>
    <s v="Preta"/>
  </r>
  <r>
    <n v="205003"/>
    <n v="2"/>
    <x v="51"/>
    <x v="51"/>
    <s v="EM DOUTOR CÍCERO PENNA"/>
    <s v="Municipal"/>
    <s v="Urbana"/>
    <n v="1623057"/>
    <n v="192"/>
    <x v="1"/>
    <s v="Regular"/>
    <s v="Noite"/>
    <n v="2022007800658"/>
    <m/>
    <s v="IVONETE ROSA MACIEL"/>
    <d v="1967-03-13T00:00:00"/>
    <s v="Feminino"/>
    <s v="Sem Deficiência"/>
    <s v="GABRIEL MACIEL DA COSTA"/>
    <s v="DULCELIA NAPOLEÃO ROSA"/>
    <x v="0"/>
    <s v="Preta"/>
  </r>
  <r>
    <n v="1026008"/>
    <n v="10"/>
    <x v="43"/>
    <x v="43"/>
    <s v="EM ENGENHEIRO GASTÃO RANGEL"/>
    <s v="Municipal"/>
    <s v="Urbana"/>
    <n v="1613009"/>
    <n v="191"/>
    <x v="1"/>
    <s v="Regular"/>
    <s v="Noite"/>
    <n v="2023102450721"/>
    <m/>
    <s v="JOSÉ NIVALDO LIMA DA SILVA"/>
    <d v="1975-01-11T00:00:00"/>
    <s v="Masculino"/>
    <s v="Sem Deficiência"/>
    <s v="SEVERINO ANTONIO DA SILVA"/>
    <s v="ALTA MARIA DE LIMA"/>
    <x v="1"/>
    <s v="Preta"/>
  </r>
  <r>
    <n v="1019047"/>
    <n v="10"/>
    <x v="50"/>
    <x v="50"/>
    <s v="EM JOAQUIM DA SILVA GOMES"/>
    <s v="Municipal"/>
    <s v="Urbana"/>
    <n v="1598928"/>
    <n v="191"/>
    <x v="1"/>
    <s v="Regular"/>
    <s v="Noite"/>
    <n v="2023098700242"/>
    <m/>
    <s v="ANDREIA GOMES DE JESUS"/>
    <d v="1979-02-02T00:00:00"/>
    <s v="Feminino"/>
    <s v="Sem Deficiência"/>
    <s v="CARLOS PEREIRA DE JESUS"/>
    <s v="BERENICE GOMES"/>
    <x v="2"/>
    <s v="Pret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05100504877"/>
    <m/>
    <s v="JESSICA PALOMA VASCONCELLOS FERREIRA"/>
    <d v="1992-12-12T00:00:00"/>
    <s v="Feminino"/>
    <s v="Sem Deficiência"/>
    <s v="LUIS CARLOS GAMA FERREIRA"/>
    <s v="FATIMA LILIA DE LUZIER VASCONCELLOS"/>
    <x v="2"/>
    <s v="Branca"/>
  </r>
  <r>
    <n v="1019202"/>
    <n v="10"/>
    <x v="115"/>
    <x v="115"/>
    <s v="CIEP ISMAEL NERY"/>
    <s v="Municipal"/>
    <s v="Urbana"/>
    <n v="1603740"/>
    <n v="191"/>
    <x v="1"/>
    <s v="Regular"/>
    <s v="Tarde"/>
    <n v="2003082803417"/>
    <m/>
    <s v="MARLI PERCELIANO STELLET"/>
    <d v="1973-05-15T00:00:00"/>
    <s v="Feminino"/>
    <s v="Sem Deficiência"/>
    <s v="ACIR NAVEGA STELLET"/>
    <s v="MARIA BENEDITA PERCELIANO STELLET"/>
    <x v="0"/>
    <s v="Sem Informação"/>
  </r>
  <r>
    <n v="410021"/>
    <n v="4"/>
    <x v="44"/>
    <x v="44"/>
    <s v="EM BRASIL"/>
    <s v="Municipal"/>
    <s v="Urbana"/>
    <n v="1613562"/>
    <n v="191"/>
    <x v="1"/>
    <s v="Regular"/>
    <s v="Noite"/>
    <n v="2014029400431"/>
    <m/>
    <s v="JACIARA SALES DE SOUZA"/>
    <d v="1959-01-25T00:00:00"/>
    <s v="Feminino"/>
    <s v="Sem Deficiência"/>
    <s v="ALCIDES DE SOUZA"/>
    <s v="JACYRA SALES DE SOUZA"/>
    <x v="0"/>
    <s v="Sem Informação"/>
  </r>
  <r>
    <n v="102505"/>
    <n v="1"/>
    <x v="30"/>
    <x v="30"/>
    <s v="CIEP JOSÉ PEDRO VARELA"/>
    <s v="Municipal"/>
    <s v="Urbana"/>
    <n v="1613579"/>
    <n v="191"/>
    <x v="1"/>
    <s v="Regular"/>
    <s v="Noite"/>
    <n v="2014002450101"/>
    <m/>
    <s v="FRANCISCO AURELIANO SOUSA"/>
    <d v="1969-09-26T00:00:00"/>
    <s v="Masculino"/>
    <s v="Sem Deficiência"/>
    <s v="JOÃO AURELIANO SOARES"/>
    <s v="MARIA RAMOS DO CARMO"/>
    <x v="1"/>
    <s v="Parda"/>
  </r>
  <r>
    <n v="1026008"/>
    <n v="10"/>
    <x v="43"/>
    <x v="43"/>
    <s v="EM ENGENHEIRO GASTÃO RANGEL"/>
    <s v="Municipal"/>
    <s v="Urbana"/>
    <n v="1613009"/>
    <n v="191"/>
    <x v="1"/>
    <s v="Regular"/>
    <s v="Noite"/>
    <n v="2023102400325"/>
    <m/>
    <s v="JOSEFA TEOTÔNIO DA SILVA"/>
    <d v="1979-07-04T00:00:00"/>
    <s v="Feminino"/>
    <s v="Sem Deficiência"/>
    <s v="MARTINHO TEOTÔNIO DA SILVA"/>
    <s v="TEREZINHA DA SILVA TEOTÔNIO"/>
    <x v="0"/>
    <s v="Parda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23100500128"/>
    <m/>
    <s v="ANDRE LUIZ DO NASCIMENTO GONÇALVES"/>
    <d v="1972-11-05T00:00:00"/>
    <s v="Masculino"/>
    <s v="Sem Deficiência"/>
    <s v="JOSE LUIZ GONÇALVES FILHO"/>
    <s v="SEVERINA MARIA DO NASCIMENTO"/>
    <x v="2"/>
    <s v="Parda"/>
  </r>
  <r>
    <n v="515020"/>
    <n v="5"/>
    <x v="86"/>
    <x v="86"/>
    <s v="EM WALDEMAR FALCÃO"/>
    <s v="Municipal"/>
    <s v="Urbana"/>
    <n v="1610968"/>
    <n v="191"/>
    <x v="1"/>
    <s v="Regular"/>
    <s v="Noite"/>
    <n v="2011046580064"/>
    <m/>
    <s v="EDILEUZA ALUINO DOS REIS"/>
    <d v="1964-01-03T00:00:00"/>
    <s v="Feminino"/>
    <s v="Sem Deficiência"/>
    <s v="AMARO ALUINO"/>
    <s v="MARIA JOSE DE OLIVEIRA"/>
    <x v="2"/>
    <s v="Parda"/>
  </r>
  <r>
    <n v="312031"/>
    <n v="3"/>
    <x v="66"/>
    <x v="66"/>
    <s v="EM EURICO SALLES"/>
    <s v="Municipal"/>
    <s v="Urbana"/>
    <n v="1612132"/>
    <n v="191"/>
    <x v="1"/>
    <s v="Regular"/>
    <s v="Noite"/>
    <n v="2023020100051"/>
    <m/>
    <s v="EDLEUSA SILVA DE LIMA"/>
    <d v="1965-10-16T00:00:00"/>
    <s v="Feminino"/>
    <s v="Sem Deficiência"/>
    <s v="LINDALVA SALVINO DA CONCEIÇÃO"/>
    <s v="JOSÉ JOSUINO DA SILVA"/>
    <x v="0"/>
    <s v="Branc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23103700055"/>
    <m/>
    <s v="ANTONIO SOARES NETO"/>
    <d v="1969-11-06T00:00:00"/>
    <s v="Masculino"/>
    <s v="Sem Deficiência"/>
    <s v="JOSÉ DE RIBAMAR SOARES"/>
    <s v="IRACI PEREIRA SORAES"/>
    <x v="0"/>
    <s v="Branca"/>
  </r>
  <r>
    <n v="817064"/>
    <n v="8"/>
    <x v="7"/>
    <x v="7"/>
    <s v="EM MARIETA DA CUNHA DA SILVA"/>
    <s v="Municipal"/>
    <s v="Urbana"/>
    <n v="1610180"/>
    <n v="191"/>
    <x v="1"/>
    <s v="Regular"/>
    <s v="Noite"/>
    <n v="2011082950283"/>
    <m/>
    <s v="WESLEY DA COSTA SALOMÃO"/>
    <d v="2006-07-26T00:00:00"/>
    <s v="Masculino"/>
    <s v="Sem Deficiência"/>
    <s v="WELINGTON DA SILVA SOLOMÃO"/>
    <s v="CAMILA DA COSTA TAVARES"/>
    <x v="1"/>
    <s v="Parda"/>
  </r>
  <r>
    <n v="817064"/>
    <n v="8"/>
    <x v="7"/>
    <x v="7"/>
    <s v="EM MARIETA DA CUNHA DA SILVA"/>
    <s v="Municipal"/>
    <s v="Urbana"/>
    <n v="1610180"/>
    <n v="191"/>
    <x v="1"/>
    <s v="Regular"/>
    <s v="Noite"/>
    <n v="2013074050208"/>
    <m/>
    <s v="LUIZ FELIPE PALLOT CANDIDO"/>
    <d v="2008-03-15T00:00:00"/>
    <s v="Masculino"/>
    <s v="Sem Deficiência"/>
    <s v="LUIZ CLAUDIO CANDIDO"/>
    <s v="DEISIANE PALLOT RIBEIRO"/>
    <x v="1"/>
    <s v="Parda"/>
  </r>
  <r>
    <n v="204501"/>
    <n v="2"/>
    <x v="79"/>
    <x v="79"/>
    <s v="CIEP PRESIDENTE TANCREDO NEVES"/>
    <s v="Municipal"/>
    <s v="Urbana"/>
    <n v="1611260"/>
    <n v="191"/>
    <x v="1"/>
    <s v="Regular"/>
    <s v="Noite"/>
    <n v="2019007480386"/>
    <m/>
    <s v="LUZIA GOMES DE MORAIS"/>
    <d v="1967-10-01T00:00:00"/>
    <s v="Feminino"/>
    <s v="Sem Deficiência"/>
    <s v="INACIO ROMÃO DE MORAIS"/>
    <s v="MARIA DO CARMO DA CONCEIÇÃO"/>
    <x v="1"/>
    <s v="Parda"/>
  </r>
  <r>
    <n v="918041"/>
    <n v="9"/>
    <x v="59"/>
    <x v="59"/>
    <s v="EM ANTONIA VARGAS CUQUEJO"/>
    <s v="Municipal"/>
    <s v="Urbana"/>
    <n v="1610786"/>
    <n v="191"/>
    <x v="1"/>
    <s v="Regular"/>
    <s v="Noite"/>
    <n v="2023088100218"/>
    <m/>
    <s v="EVA MARIA DE MATTOS NETTO"/>
    <d v="1960-02-13T00:00:00"/>
    <s v="Feminino"/>
    <s v="Sem Deficiência"/>
    <s v="WALDEMAR FRANCISCO NETTO"/>
    <s v="IRENE CANDIDA DE MATTOS"/>
    <x v="0"/>
    <s v="Parda"/>
  </r>
  <r>
    <n v="918508"/>
    <n v="9"/>
    <x v="36"/>
    <x v="36"/>
    <s v="CIEP DR. ERNESTO (CHE) GUEVARA"/>
    <s v="Municipal"/>
    <s v="Urbana"/>
    <n v="1618334"/>
    <n v="191"/>
    <x v="1"/>
    <s v="Regular"/>
    <s v="Noite"/>
    <n v="2003091512349"/>
    <m/>
    <s v="RICARDO DE LIMA CABRAL"/>
    <d v="1982-04-11T00:00:00"/>
    <s v="Masculino"/>
    <s v="Sem Deficiência"/>
    <s v="ELIAS DE LIMA CABRAL"/>
    <s v="TERESA FRANCISCA LIMA CABRAL"/>
    <x v="0"/>
    <s v="Branca"/>
  </r>
  <r>
    <n v="312014"/>
    <n v="3"/>
    <x v="1"/>
    <x v="1"/>
    <s v="EM NEREU SAMPAIO"/>
    <s v="Municipal"/>
    <s v="Urbana"/>
    <n v="1616965"/>
    <n v="191"/>
    <x v="1"/>
    <s v="Regular"/>
    <s v="Noite"/>
    <n v="2009018401051"/>
    <m/>
    <s v="CLAUDIANE SILVA DE CARVALHO"/>
    <d v="2004-03-07T00:00:00"/>
    <s v="Feminino"/>
    <s v="Sem Deficiência"/>
    <s v="RODRIGO RIBEIRO DE CARVALHO"/>
    <s v="ANDRÉA CRISTINA DA SILVA"/>
    <x v="1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11066705121"/>
    <m/>
    <s v="MARIA LUCIADA DOS SANTOS"/>
    <d v="1958-03-10T00:00:00"/>
    <s v="Feminino"/>
    <s v="Sem Deficiência"/>
    <s v="MANOEL GALVÃO DOS SANTOS"/>
    <s v="ANTONIA MARIA DOS SANTOS"/>
    <x v="2"/>
    <s v="Branca"/>
  </r>
  <r>
    <n v="716054"/>
    <n v="7"/>
    <x v="35"/>
    <x v="35"/>
    <s v="EM PIO X"/>
    <s v="Municipal"/>
    <s v="Urbana"/>
    <n v="1612527"/>
    <n v="191"/>
    <x v="1"/>
    <s v="Regular"/>
    <s v="Noite"/>
    <n v="2023064200158"/>
    <m/>
    <s v="EDUARDA MARIA DA SILVA NASCIMENTO"/>
    <d v="1958-11-02T00:00:00"/>
    <s v="Feminino"/>
    <s v="Sem Deficiência"/>
    <s v="ERCILIA MARIA DA SILVA"/>
    <s v="PLINIO MARTINS DO NASCIMENTO"/>
    <x v="0"/>
    <s v="Parda"/>
  </r>
  <r>
    <n v="102504"/>
    <n v="1"/>
    <x v="2"/>
    <x v="2"/>
    <s v="CIEP AVENIDA DOS DESFILES"/>
    <s v="Municipal"/>
    <s v="Urbana"/>
    <n v="1610514"/>
    <n v="191"/>
    <x v="1"/>
    <s v="Regular"/>
    <s v="Tarde"/>
    <n v="2003062601002"/>
    <m/>
    <s v="JOSÉ ANDERSON DO NASCIMENTO CAMILO"/>
    <d v="1990-02-05T00:00:00"/>
    <s v="Masculino"/>
    <s v="Sem Deficiência"/>
    <s v="JOSÉ INOCENCIO CAMILO"/>
    <s v="FRANCISCA MARIA MOREIRA DO NASCIMENTO"/>
    <x v="1"/>
    <s v="Pard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19065980361"/>
    <m/>
    <s v="CLAUDIA LUCIA BISPO"/>
    <d v="1964-12-12T00:00:00"/>
    <s v="Feminino"/>
    <s v="Sem Deficiência"/>
    <s v="JAIME LUIZ BISPO"/>
    <s v="LAURA GONÇALVES DA ROCHA"/>
    <x v="0"/>
    <s v="Branca"/>
  </r>
  <r>
    <n v="101501"/>
    <n v="1"/>
    <x v="46"/>
    <x v="46"/>
    <s v="CIEP HENFIL"/>
    <s v="Municipal"/>
    <s v="Urbana"/>
    <n v="1613100"/>
    <n v="191"/>
    <x v="1"/>
    <s v="Regular"/>
    <s v="Noite"/>
    <n v="2009104800848"/>
    <m/>
    <s v="CRISTIANO DOS SANTOS SIQUEIRA"/>
    <d v="2007-06-29T00:00:00"/>
    <s v="Masculino"/>
    <s v="Sem Deficiência"/>
    <s v="JOAREZ CUNHA DE SIQUEIRA"/>
    <s v="CAMILA DOS SANTOS CORRÊA"/>
    <x v="0"/>
    <s v="Parda"/>
  </r>
  <r>
    <n v="625018"/>
    <n v="6"/>
    <x v="55"/>
    <x v="55"/>
    <s v="EM COMANDANTE ARNALDO VARELLA"/>
    <s v="Municipal"/>
    <s v="Urbana"/>
    <n v="1602865"/>
    <n v="192"/>
    <x v="1"/>
    <s v="Regular"/>
    <s v="Noite"/>
    <n v="2008116501427"/>
    <m/>
    <s v="ROBERT DANTAS DOS REIS"/>
    <d v="2006-04-29T00:00:00"/>
    <s v="Masculino"/>
    <s v="Sem Deficiência"/>
    <s v="ROBERTO NUNES DA SILVA DOS REIS"/>
    <s v="MIRIAN PEREIRA DANTAS"/>
    <x v="1"/>
    <s v="Preta"/>
  </r>
  <r>
    <n v="204012"/>
    <n v="2"/>
    <x v="65"/>
    <x v="65"/>
    <s v="EM MÉXICO"/>
    <s v="Municipal"/>
    <s v="Urbana"/>
    <n v="1613276"/>
    <n v="191"/>
    <x v="1"/>
    <s v="Regular"/>
    <s v="Noite"/>
    <n v="2009126350535"/>
    <m/>
    <s v="CELINA MARIA DE SOUZA"/>
    <d v="1932-09-27T00:00:00"/>
    <s v="Feminino"/>
    <s v="Sem Deficiência"/>
    <s v="ANTONIO AVELINO"/>
    <s v="PEREGRINA MARIA DA CONCEIÇÃO"/>
    <x v="0"/>
    <s v="Pret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03091507698"/>
    <m/>
    <s v="ODETE CARDOSO"/>
    <d v="1954-03-06T00:00:00"/>
    <s v="Feminino"/>
    <s v="Sem Deficiência"/>
    <s v="HONÓRIO CARDOSO"/>
    <s v="JOSEFA DO NASCIMENTO CARDOSO"/>
    <x v="0"/>
    <s v="Sem Informação"/>
  </r>
  <r>
    <n v="430701"/>
    <n v="4"/>
    <x v="19"/>
    <x v="19"/>
    <s v="CENTRO DE EDUCAÇÃO DE JOVENS E ADULTOS CEJA - MARÉ"/>
    <s v="Municipal"/>
    <s v="Urbana"/>
    <n v="1616772"/>
    <n v="295"/>
    <x v="1"/>
    <s v="Regular"/>
    <s v="Noite"/>
    <n v="2020143600359"/>
    <m/>
    <s v="LILIAM MENEZES DE ABREU"/>
    <d v="1973-01-16T00:00:00"/>
    <s v="Feminino"/>
    <s v="Sem Deficiência"/>
    <s v="JORGE JOSÉ DE ABREU"/>
    <s v="MARIA DE MENEZES DE ABREU"/>
    <x v="0"/>
    <s v="Branca"/>
  </r>
  <r>
    <n v="716205"/>
    <n v="7"/>
    <x v="76"/>
    <x v="76"/>
    <s v="CIEP RUBENS PAIVA"/>
    <s v="Municipal"/>
    <s v="Urbana"/>
    <n v="1613254"/>
    <n v="191"/>
    <x v="1"/>
    <s v="Regular"/>
    <s v="Noite"/>
    <n v="2005066603359"/>
    <m/>
    <s v="EMANUEL SILVA DE OLIVEIRA"/>
    <d v="1997-07-14T00:00:00"/>
    <s v="Masculino"/>
    <s v="Sem Deficiência"/>
    <s v="EXPEDITO ALVES DE OLIVEIRA"/>
    <s v="MAISA MOREIRA DA SILVA"/>
    <x v="0"/>
    <s v="Preta"/>
  </r>
  <r>
    <n v="625701"/>
    <n v="6"/>
    <x v="101"/>
    <x v="101"/>
    <s v="CENTRO DE EDUCAÇÃO DE JOVENS E ADULTOS CEJA - ACARI"/>
    <s v="Municipal"/>
    <s v="Urbana"/>
    <n v="1608515"/>
    <n v="293"/>
    <x v="1"/>
    <s v="Regular"/>
    <s v="Noite"/>
    <n v="2023157700576"/>
    <m/>
    <s v="SANDRO DA CONCEIÇÃO OLIVEIRA"/>
    <d v="1971-12-14T00:00:00"/>
    <s v="Masculino"/>
    <s v="Sem Deficiência"/>
    <s v="ZILÁ DA CONCEIÇÃO OLIVEIRA GOMES"/>
    <s v="ALCIR GOMES"/>
    <x v="2"/>
    <s v="Preta"/>
  </r>
  <r>
    <n v="1019047"/>
    <n v="10"/>
    <x v="50"/>
    <x v="50"/>
    <s v="EM JOAQUIM DA SILVA GOMES"/>
    <s v="Municipal"/>
    <s v="Urbana"/>
    <n v="1598929"/>
    <n v="192"/>
    <x v="1"/>
    <s v="Regular"/>
    <s v="Noite"/>
    <n v="2012096300713"/>
    <m/>
    <s v="ALYSON KAUAN CONCEIÇÃO DE SANT`ANNA"/>
    <d v="2007-08-17T00:00:00"/>
    <s v="Masculino"/>
    <s v="Sem Deficiência"/>
    <s v="NILTON CESAR OLIVEIRA DE SANT' ANNA"/>
    <s v="ROSANA DOS SANTOS CONCEIÇÃO"/>
    <x v="2"/>
    <s v="Parda"/>
  </r>
  <r>
    <n v="514002"/>
    <n v="5"/>
    <x v="107"/>
    <x v="107"/>
    <s v="EM CECÍLIA MEIRELLES"/>
    <s v="Municipal"/>
    <s v="Urbana"/>
    <n v="1602682"/>
    <n v="191"/>
    <x v="1"/>
    <s v="Regular"/>
    <s v="Manhã"/>
    <n v="2023041000071"/>
    <m/>
    <s v="HELOISA FERREIRA CORTES"/>
    <d v="1966-09-11T00:00:00"/>
    <s v="Feminino"/>
    <s v="Sem Deficiência"/>
    <s v="RAMIRO FERREIRA"/>
    <s v="MARIA DAS NEVES DIAS DA SILVA"/>
    <x v="2"/>
    <s v="Parda"/>
  </r>
  <r>
    <n v="430701"/>
    <n v="4"/>
    <x v="19"/>
    <x v="19"/>
    <s v="CENTRO DE EDUCAÇÃO DE JOVENS E ADULTOS CEJA - MARÉ"/>
    <s v="Municipal"/>
    <s v="Urbana"/>
    <n v="1616768"/>
    <n v="291"/>
    <x v="1"/>
    <s v="Regular"/>
    <s v="Manhã"/>
    <n v="2022143600444"/>
    <m/>
    <s v="CREUZA BORGUES MEDEIROS DE CARVALHO"/>
    <d v="1966-11-08T00:00:00"/>
    <s v="Feminino"/>
    <s v="Sem Deficiência"/>
    <s v="CUSTÓDIO BORGES MEDEIROS"/>
    <s v="FRANCISCA BORGES DAMASCENO"/>
    <x v="0"/>
    <s v="Branca"/>
  </r>
  <r>
    <n v="312002"/>
    <n v="3"/>
    <x v="58"/>
    <x v="58"/>
    <s v="EM ALCIDE DE GASPERI"/>
    <s v="Municipal"/>
    <s v="Urbana"/>
    <n v="1613404"/>
    <n v="191"/>
    <x v="1"/>
    <s v="Regular"/>
    <s v="Noite"/>
    <n v="2012019203253"/>
    <m/>
    <s v="MARIA DO SOCORRO DA SILVA"/>
    <d v="1965-10-26T00:00:00"/>
    <s v="Feminino"/>
    <s v="Sem Deficiência"/>
    <s v="NÃO DECLARADO "/>
    <s v="MARIA JOSÉ DA SILVA"/>
    <x v="0"/>
    <s v="Branca"/>
  </r>
  <r>
    <n v="622006"/>
    <n v="6"/>
    <x v="38"/>
    <x v="38"/>
    <s v="EM ANTENOR NASCENTES"/>
    <s v="Municipal"/>
    <s v="Urbana"/>
    <n v="1615255"/>
    <n v="191"/>
    <x v="1"/>
    <s v="Regular"/>
    <s v="Noite"/>
    <n v="2020051700047"/>
    <m/>
    <s v="MANOEL FRANCISCO DA CRUZ LIMA"/>
    <d v="2001-07-10T00:00:00"/>
    <s v="Masculino"/>
    <s v="Sem Deficiência"/>
    <s v="CARMELINA ALVES DA FILHO"/>
    <s v="MIGUEL MOURA LIMA FILHO"/>
    <x v="1"/>
    <s v="Pard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05062104340"/>
    <m/>
    <s v="MARIA GORETTI DE ARAÚJO FAUSTINO"/>
    <d v="1976-08-21T00:00:00"/>
    <s v="Feminino"/>
    <s v="Sem Deficiência"/>
    <s v="TARCÍSIO BELÍSIO FAUSTINO"/>
    <s v="MARIA DAS DÔRES DE ARAÚJO FAUSTINO"/>
    <x v="0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2016095300101"/>
    <m/>
    <s v="VIRGINIA SABINO MORENO"/>
    <d v="1945-12-12T00:00:00"/>
    <s v="Feminino"/>
    <s v="Sem Deficiência"/>
    <s v="SIMÃO SABINO DA SILVA"/>
    <s v="CAMILA MORENO DA SILVA"/>
    <x v="0"/>
    <s v="Parda"/>
  </r>
  <r>
    <n v="102504"/>
    <n v="1"/>
    <x v="2"/>
    <x v="2"/>
    <s v="CIEP AVENIDA DOS DESFILES"/>
    <s v="Municipal"/>
    <s v="Urbana"/>
    <n v="1610514"/>
    <n v="191"/>
    <x v="1"/>
    <s v="Regular"/>
    <s v="Tarde"/>
    <n v="2009133100158"/>
    <m/>
    <s v="GABRIELLA MEDEIROS CARVALHO"/>
    <d v="2007-09-01T00:00:00"/>
    <s v="Feminino"/>
    <s v="Sem Deficiência"/>
    <s v="FRANCISCO JOSÉ BARROS CARVALHO"/>
    <s v="CHARLENE MEDEIROS DA SILVA CARVALHO"/>
    <x v="0"/>
    <s v="Branc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22093000171"/>
    <m/>
    <s v="MARIA LIMA DE JESUS"/>
    <d v="1966-09-27T00:00:00"/>
    <s v="Feminino"/>
    <s v="Sem Deficiência"/>
    <s v="ALEXANDRE LIMA DE JESUS"/>
    <s v="MARIA AVANI NUNES"/>
    <x v="0"/>
    <s v="Pret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10066202831"/>
    <m/>
    <s v="MARIA APARECIDA DO NASCIMENTO MORAIS "/>
    <d v="1964-02-03T00:00:00"/>
    <s v="Feminino"/>
    <s v="Sem Deficiência"/>
    <s v="LUIZ FONTES DE MORAIS"/>
    <s v="MARIA BERNARDO DO NASCIMENTO"/>
    <x v="0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08108000457"/>
    <m/>
    <s v="VITÓRIA REGINA MENDES DE OLIVEIRA"/>
    <d v="2005-12-23T00:00:00"/>
    <s v="Feminino"/>
    <s v="Sem Deficiência"/>
    <s v="WASHINGTON LUIZ DE OLIVEIRA"/>
    <s v="DAYANA MENDES VERA CRUZ"/>
    <x v="1"/>
    <s v="Parda"/>
  </r>
  <r>
    <n v="102007"/>
    <n v="1"/>
    <x v="47"/>
    <x v="47"/>
    <s v="EM ORLANDO VILLAS BOAS"/>
    <s v="Municipal"/>
    <s v="Urbana"/>
    <n v="1600136"/>
    <n v="193"/>
    <x v="1"/>
    <s v="Regular"/>
    <s v="Noite"/>
    <n v="2023125400224"/>
    <m/>
    <s v="FRANCILENE DOS SANTOS FERNANDES DA SILVA"/>
    <d v="1966-05-30T00:00:00"/>
    <s v="Feminino"/>
    <s v="Sem Deficiência"/>
    <s v="WILSON MARQUES FERNANDES"/>
    <s v="MARIA ANTONIA PINHEIRO DOS SANTOS"/>
    <x v="0"/>
    <s v="Branca"/>
  </r>
  <r>
    <n v="1019019"/>
    <n v="10"/>
    <x v="116"/>
    <x v="116"/>
    <s v="EM FERNANDO DE AZEVEDO"/>
    <s v="Municipal"/>
    <s v="Urbana"/>
    <n v="1619172"/>
    <n v="191"/>
    <x v="1"/>
    <s v="Regular"/>
    <s v="Tarde"/>
    <n v="2019095900293"/>
    <m/>
    <s v="SUELI LUIZA AGANTES DE BRITO"/>
    <d v="1966-09-08T00:00:00"/>
    <s v="Feminino"/>
    <s v="Sem Deficiência"/>
    <s v="EUNICE AGANTES DE BRITO"/>
    <s v="MAURICIO MARIANO DE BRITO"/>
    <x v="0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06101500881"/>
    <m/>
    <s v="PATRICK ALMEIDA DA SILVA"/>
    <d v="2001-09-14T00:00:00"/>
    <s v="Masculino"/>
    <s v="Sem Deficiência"/>
    <s v="ALONSO COSTA DA SILVA"/>
    <s v="ANA PAULA SANT'ANNA DE ALMEIDA"/>
    <x v="2"/>
    <s v="Parda"/>
  </r>
  <r>
    <n v="622022"/>
    <n v="6"/>
    <x v="40"/>
    <x v="40"/>
    <s v="EM ROSE KLABIN"/>
    <s v="Municipal"/>
    <s v="Urbana"/>
    <n v="1615796"/>
    <n v="191"/>
    <x v="1"/>
    <s v="Regular"/>
    <s v="Noite"/>
    <n v="2023053300067"/>
    <m/>
    <s v="JHENNIFER MARTINS ANDRÉ"/>
    <d v="2006-01-30T00:00:00"/>
    <s v="Feminino"/>
    <s v="Sem Deficiência"/>
    <s v="DIEGO DOS SANTOS ANDRÉ"/>
    <s v="JÉSSICA MARTINS DA LUZ"/>
    <x v="0"/>
    <s v="Parda"/>
  </r>
  <r>
    <n v="918041"/>
    <n v="9"/>
    <x v="59"/>
    <x v="59"/>
    <s v="EM ANTONIA VARGAS CUQUEJO"/>
    <s v="Municipal"/>
    <s v="Urbana"/>
    <n v="1610786"/>
    <n v="191"/>
    <x v="1"/>
    <s v="Regular"/>
    <s v="Noite"/>
    <n v="2016088150174"/>
    <m/>
    <s v="DANILO MOTA DE JESUS SOUZA"/>
    <d v="2004-05-06T00:00:00"/>
    <s v="Masculino"/>
    <s v=" Deficiência intelectual"/>
    <s v="MARCELO NASCIMENTO DE SOUZA"/>
    <s v="FABIANE MOTA DE JESUS DO CARMO"/>
    <x v="0"/>
    <s v="Parda"/>
  </r>
  <r>
    <n v="1026008"/>
    <n v="10"/>
    <x v="43"/>
    <x v="43"/>
    <s v="EM ENGENHEIRO GASTÃO RANGEL"/>
    <s v="Municipal"/>
    <s v="Urbana"/>
    <n v="1613010"/>
    <n v="192"/>
    <x v="1"/>
    <s v="Regular"/>
    <s v="Noite"/>
    <n v="2002103406286"/>
    <m/>
    <s v="JULIANA CARVALHO ALEXANDRE"/>
    <d v="1994-10-04T00:00:00"/>
    <s v="Feminino"/>
    <s v="Sem Deficiência"/>
    <s v="ANTONIO RODRIGUES ALEXANDRE"/>
    <s v="VERONI CARVALHO ALEXANDRE"/>
    <x v="0"/>
    <s v="Branca"/>
  </r>
  <r>
    <n v="205003"/>
    <n v="2"/>
    <x v="51"/>
    <x v="51"/>
    <s v="EM DOUTOR CÍCERO PENNA"/>
    <s v="Municipal"/>
    <s v="Urbana"/>
    <n v="1623056"/>
    <n v="191"/>
    <x v="1"/>
    <s v="Regular"/>
    <s v="Noite"/>
    <n v="2023007800711"/>
    <m/>
    <s v="SILVANIA MARIA DE LIMA"/>
    <d v="1977-11-28T00:00:00"/>
    <s v="Feminino"/>
    <s v="Sem Deficiência"/>
    <s v="LUIZ TEOTONIO DE LIMA"/>
    <s v="MARIA LIGIA DE MELO PINHEIRO"/>
    <x v="0"/>
    <s v="Parda"/>
  </r>
  <r>
    <n v="724026"/>
    <n v="7"/>
    <x v="16"/>
    <x v="16"/>
    <s v="EM EMBAIXADOR ÍTALO ZAPPA"/>
    <s v="Municipal"/>
    <s v="Urbana"/>
    <n v="1620407"/>
    <n v="191"/>
    <x v="1"/>
    <s v="Regular"/>
    <s v="Noite"/>
    <n v="2021103501196"/>
    <m/>
    <s v="ELEQUE DA SILVA SANTOS"/>
    <d v="1988-06-07T00:00:00"/>
    <s v="Masculino"/>
    <s v="Sem Deficiência"/>
    <s v="MARIALINA DA SILVA SANTOS"/>
    <s v="ISRAEL DOS SANTOS"/>
    <x v="0"/>
    <s v="Parda"/>
  </r>
  <r>
    <n v="107001"/>
    <n v="1"/>
    <x v="73"/>
    <x v="73"/>
    <s v="EM GONÇALVES DIAS"/>
    <s v="Municipal"/>
    <s v="Urbana"/>
    <n v="1606874"/>
    <n v="191"/>
    <x v="1"/>
    <s v="Regular"/>
    <s v="Noite"/>
    <n v="2015003700273"/>
    <m/>
    <s v="DORALICE DE JESUS NASCIMENTO"/>
    <d v="1972-10-14T00:00:00"/>
    <s v="Feminino"/>
    <s v="Sem Deficiência"/>
    <s v="ISAÍAS PEREIRA DO NASCIMENTO"/>
    <s v="ESTELITA MARIA DE JESUS"/>
    <x v="0"/>
    <s v="Preta"/>
  </r>
  <r>
    <n v="204501"/>
    <n v="2"/>
    <x v="79"/>
    <x v="79"/>
    <s v="CIEP PRESIDENTE TANCREDO NEVES"/>
    <s v="Municipal"/>
    <s v="Urbana"/>
    <n v="1611260"/>
    <n v="191"/>
    <x v="1"/>
    <s v="Regular"/>
    <s v="Noite"/>
    <n v="2019007400251"/>
    <m/>
    <s v="ELIENE ELIZARIO DA SILVA"/>
    <d v="1988-06-23T00:00:00"/>
    <s v="Feminino"/>
    <s v="Sem Deficiência"/>
    <s v="PEDRO ELIZARIO DA SILVA"/>
    <s v="JUDITE DIAS DA SILVA"/>
    <x v="0"/>
    <s v="Parda"/>
  </r>
  <r>
    <n v="724502"/>
    <n v="7"/>
    <x v="52"/>
    <x v="52"/>
    <s v="CIEP MARGARET MEE"/>
    <s v="Municipal"/>
    <s v="Urbana"/>
    <n v="1617121"/>
    <n v="191"/>
    <x v="1"/>
    <s v="Regular"/>
    <s v="Noite"/>
    <n v="2020069400371"/>
    <m/>
    <s v="ALEXSANDRO BEZERRA DE OLIVEIRA "/>
    <d v="1993-09-11T00:00:00"/>
    <s v="Masculino"/>
    <s v="Sem Deficiência"/>
    <s v="LYNDALVA MARIA BEZERRA DE OLIVEIRA"/>
    <s v="REGINALDO ANDRÉ DE OLIVEIRA "/>
    <x v="1"/>
    <s v="Branca"/>
  </r>
  <r>
    <n v="724022"/>
    <n v="7"/>
    <x v="56"/>
    <x v="56"/>
    <s v="EM COMUNIDADE DE VARGEM GRANDE"/>
    <s v="Municipal"/>
    <s v="Urbana"/>
    <n v="1605596"/>
    <n v="191"/>
    <x v="1"/>
    <s v="Regular"/>
    <s v="Noite"/>
    <n v="2022069000655"/>
    <m/>
    <s v="JOSE MENDES FEITOSA"/>
    <d v="1966-01-15T00:00:00"/>
    <s v="Masculino"/>
    <s v="Sem Deficiência"/>
    <s v="JOÃO MENDES DE SOUSA"/>
    <s v="SEBASTIANA FEITOSA DE ARAUJO"/>
    <x v="1"/>
    <s v="Branca"/>
  </r>
  <r>
    <n v="431026"/>
    <n v="4"/>
    <x v="25"/>
    <x v="25"/>
    <s v="EM HERBERT MOSES"/>
    <s v="Municipal"/>
    <s v="Urbana"/>
    <n v="1602454"/>
    <n v="192"/>
    <x v="1"/>
    <s v="Regular"/>
    <s v="Noite"/>
    <n v="2019035500116"/>
    <m/>
    <s v="CIRLENE LOPES DO NASCIMENTO CORDEIRO"/>
    <d v="1962-04-01T00:00:00"/>
    <s v="Feminino"/>
    <s v="Sem Deficiência"/>
    <s v="MANOEL LOPES DO NASCIMENTO"/>
    <s v="SEBASTIANA COSTA DO NASCIMENTO"/>
    <x v="0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08066050524"/>
    <m/>
    <s v="GABRIEL CARVALHO CABRAL"/>
    <d v="2002-11-20T00:00:00"/>
    <s v="Masculino"/>
    <s v="Sem Deficiência"/>
    <s v="DENILSON LEONARDO CABRAL"/>
    <s v="ROCHENNE CARVALHO FURTADO"/>
    <x v="2"/>
    <s v="Branca"/>
  </r>
  <r>
    <n v="514009"/>
    <n v="5"/>
    <x v="108"/>
    <x v="108"/>
    <s v="EM MATO GROSSO"/>
    <s v="Municipal"/>
    <s v="Urbana"/>
    <n v="1609891"/>
    <n v="191"/>
    <x v="1"/>
    <s v="Regular"/>
    <s v="Tarde"/>
    <n v="2005041050411"/>
    <m/>
    <s v="VALDECY DE JESUS SENA DA ROCHA"/>
    <d v="1963-11-04T00:00:00"/>
    <s v="Feminino"/>
    <s v="Sem Deficiência"/>
    <s v="FLORIANO FRANCISCO DE SENA"/>
    <s v="ANELITA PLACIDA MARIA DE JESUS"/>
    <x v="0"/>
    <s v="Branca"/>
  </r>
  <r>
    <n v="313035"/>
    <n v="3"/>
    <x v="49"/>
    <x v="49"/>
    <s v="EM EDGARD SUSSEKIND DE MENDONÇA"/>
    <s v="Municipal"/>
    <s v="Urbana"/>
    <n v="1612286"/>
    <n v="191"/>
    <x v="1"/>
    <s v="Regular"/>
    <s v="Noite"/>
    <n v="2023024900311"/>
    <m/>
    <s v="DANIELE DUTRA DE LIMA DE PAULA SILVEIRA "/>
    <d v="1985-12-30T00:00:00"/>
    <s v="Feminino"/>
    <s v="Sem Deficiência"/>
    <s v="JOSÉ ANTONIO DE LIMA"/>
    <s v="ARLINDA DUTRA"/>
    <x v="1"/>
    <s v="Sem Informação"/>
  </r>
  <r>
    <n v="625018"/>
    <n v="6"/>
    <x v="55"/>
    <x v="55"/>
    <s v="EM COMANDANTE ARNALDO VARELLA"/>
    <s v="Municipal"/>
    <s v="Urbana"/>
    <n v="1602865"/>
    <n v="192"/>
    <x v="1"/>
    <s v="Regular"/>
    <s v="Noite"/>
    <n v="2023056100671"/>
    <m/>
    <s v="ADILIO FRANCISCO DA COSTA"/>
    <d v="1954-07-22T00:00:00"/>
    <s v="Masculino"/>
    <s v="Sem Deficiência"/>
    <s v="GERALDO FRANCISCO DA COSTA"/>
    <s v="VIRGINIA CASSIANA DA COSTA"/>
    <x v="0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06004801023"/>
    <m/>
    <s v="CHAYANE DOS SANTOS FRANCISCO PITÃO"/>
    <d v="2000-12-21T00:00:00"/>
    <s v="Feminino"/>
    <s v="Sem Deficiência"/>
    <s v="ERONIDES FRANCISCO PITÃO"/>
    <s v="JUSSARA PINHEIRO DOS SANTOS"/>
    <x v="0"/>
    <s v="Preta"/>
  </r>
  <r>
    <n v="411202"/>
    <n v="4"/>
    <x v="84"/>
    <x v="84"/>
    <s v="CIEP GREGÓRIO BEZERRA"/>
    <s v="Municipal"/>
    <s v="Urbana"/>
    <n v="1608446"/>
    <n v="191"/>
    <x v="1"/>
    <s v="Regular"/>
    <s v="Noite"/>
    <n v="2005039001335"/>
    <m/>
    <s v="HUDSON DIAS SALLES"/>
    <d v="2000-08-09T00:00:00"/>
    <s v="Masculino"/>
    <s v="Sem Deficiência"/>
    <s v="NEILSON SALLES"/>
    <s v="JANAINA GARCIA DIAS"/>
    <x v="2"/>
    <s v="Pard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20103750007"/>
    <m/>
    <s v="MARINA DA SILVA GOMES"/>
    <d v="1946-11-16T00:00:00"/>
    <s v="Feminino"/>
    <s v="Sem Deficiência"/>
    <s v="JOSÉ FRANCISCO DA SILVA"/>
    <s v="MATHILDE RODRIGUES DE ALMEIDA"/>
    <x v="0"/>
    <s v="Branca"/>
  </r>
  <r>
    <n v="430701"/>
    <n v="4"/>
    <x v="19"/>
    <x v="19"/>
    <s v="CENTRO DE EDUCAÇÃO DE JOVENS E ADULTOS CEJA - MARÉ"/>
    <s v="Municipal"/>
    <s v="Urbana"/>
    <n v="1616773"/>
    <n v="296"/>
    <x v="1"/>
    <s v="Regular"/>
    <s v="Noite"/>
    <n v="2023143650547"/>
    <m/>
    <s v="ANA LUCIA DA SILVA"/>
    <d v="1976-07-01T00:00:00"/>
    <s v="Feminino"/>
    <s v="Sem Deficiência"/>
    <s v="JOSE PAULINO DA SILVA"/>
    <s v="MARIA JOVINA DA SILVA"/>
    <x v="0"/>
    <s v="Branca"/>
  </r>
  <r>
    <n v="410007"/>
    <n v="4"/>
    <x v="15"/>
    <x v="15"/>
    <s v="EM PADRE MANUEL DA NÓBREGA"/>
    <s v="Municipal"/>
    <s v="Urbana"/>
    <n v="1609697"/>
    <n v="191"/>
    <x v="1"/>
    <s v="Regular"/>
    <s v="Noite"/>
    <n v="2023028000292"/>
    <m/>
    <s v="CAIQUE AMARO DE SOUZA"/>
    <d v="2007-04-08T00:00:00"/>
    <s v="Masculino"/>
    <s v="Sem Deficiência"/>
    <s v="ISRAEL JOSÉ DE SOUZA"/>
    <s v="MARCIA CRISTINA AMARO"/>
    <x v="1"/>
    <s v="Parda"/>
  </r>
  <r>
    <n v="430503"/>
    <n v="4"/>
    <x v="4"/>
    <x v="4"/>
    <s v="CIEP LEONEL DE MOURA BRIZOLA"/>
    <s v="Municipal"/>
    <s v="Urbana"/>
    <n v="1606827"/>
    <n v="191"/>
    <x v="1"/>
    <s v="Regular"/>
    <s v="Noite"/>
    <n v="2023040700088"/>
    <m/>
    <s v="DEIVISSON DOS SANTOS SILVA"/>
    <d v="1976-02-18T00:00:00"/>
    <s v="Masculino"/>
    <s v="Sem Deficiência"/>
    <s v="EDIMAR MORAES DA SILVA"/>
    <s v="GILCEA AZEVEDO DOS SANTOS SILVA"/>
    <x v="0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2023095300049"/>
    <m/>
    <s v="IARA DE OLIVEIRA ALVES"/>
    <d v="1977-12-11T00:00:00"/>
    <s v="Feminino"/>
    <s v="Sem Deficiência"/>
    <s v="NILCEA SANTOS DE OLIVEIRA"/>
    <s v="CARLOS SOARES DE OLIVEIRA"/>
    <x v="0"/>
    <s v="Parda"/>
  </r>
  <r>
    <n v="625701"/>
    <n v="6"/>
    <x v="101"/>
    <x v="101"/>
    <s v="CENTRO DE EDUCAÇÃO DE JOVENS E ADULTOS CEJA - ACARI"/>
    <s v="Municipal"/>
    <s v="Urbana"/>
    <n v="1608514"/>
    <n v="292"/>
    <x v="1"/>
    <s v="Regular"/>
    <s v="Noite"/>
    <n v="2023157700568"/>
    <m/>
    <s v="CLAUDIA CARLOTA DA SILVA CIPRIANO"/>
    <d v="1982-03-30T00:00:00"/>
    <s v="Feminino"/>
    <s v="Sem Deficiência"/>
    <s v="MARIA CARLOTA DA SILVA"/>
    <s v="LUIZ JOSÉ DA SILVA"/>
    <x v="2"/>
    <s v="Não declarada"/>
  </r>
  <r>
    <n v="313002"/>
    <n v="3"/>
    <x v="33"/>
    <x v="33"/>
    <s v="EM JOSÉ VERÍSSIMO"/>
    <s v="Municipal"/>
    <s v="Urbana"/>
    <n v="1618993"/>
    <n v="191"/>
    <x v="1"/>
    <s v="Regular"/>
    <s v="Manhã"/>
    <n v="2022021600202"/>
    <m/>
    <s v="ELIZABETH FERNANDES MIRANDA"/>
    <d v="1957-06-04T00:00:00"/>
    <s v="Feminino"/>
    <s v="Sem Deficiência"/>
    <s v="NÃO DECLARADO"/>
    <s v="MARIA RODRIGUES FERNANDES MIRANDA"/>
    <x v="1"/>
    <s v="Pard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16065980022"/>
    <m/>
    <s v="CLEDENILSON SOUSA DA SILVA"/>
    <d v="2006-12-15T00:00:00"/>
    <s v="Masculino"/>
    <s v="Sem Deficiência"/>
    <s v="JULIO IGLESIAS DOS SANTOS DA SILVA"/>
    <s v="TATIANA SOUSA SILVA"/>
    <x v="0"/>
    <s v="Parda"/>
  </r>
  <r>
    <n v="1019019"/>
    <n v="10"/>
    <x v="116"/>
    <x v="116"/>
    <s v="EM FERNANDO DE AZEVEDO"/>
    <s v="Municipal"/>
    <s v="Urbana"/>
    <n v="1619172"/>
    <n v="191"/>
    <x v="1"/>
    <s v="Regular"/>
    <s v="Tarde"/>
    <n v="2011098980012"/>
    <m/>
    <s v="MARCELO VINICIOS MENDES DA SILVA"/>
    <d v="2006-04-21T00:00:00"/>
    <s v="Masculino"/>
    <s v="Sem Deficiência"/>
    <s v="CARLOS ROBERTO SILVA DA COSTA"/>
    <s v="ANA PAULA DA ROSA MENDES"/>
    <x v="0"/>
    <s v="Branc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12066980031"/>
    <m/>
    <s v="LUYZ FELLYPE DOS SANTOS VALENTIM"/>
    <d v="2007-04-12T00:00:00"/>
    <s v="Masculino"/>
    <s v=" Deficiência intelectual"/>
    <s v="FLAVIO FELIX DOS SANTOS"/>
    <s v="YLZA DOS SANTOS VALENTIM"/>
    <x v="0"/>
    <s v="Parda"/>
  </r>
  <r>
    <n v="622006"/>
    <n v="6"/>
    <x v="38"/>
    <x v="38"/>
    <s v="EM ANTENOR NASCENTES"/>
    <s v="Municipal"/>
    <s v="Urbana"/>
    <n v="1615255"/>
    <n v="191"/>
    <x v="1"/>
    <s v="Regular"/>
    <s v="Noite"/>
    <n v="2023051700203"/>
    <m/>
    <s v="MOISÉS MOTA THEODORO PETROCELLI"/>
    <d v="2005-01-24T00:00:00"/>
    <s v="Masculino"/>
    <s v="Sem Deficiência"/>
    <s v="JOSUÉ THEODORO PETROCELLI"/>
    <s v="EVELEN PEDRINA PEREIRA MOTA"/>
    <x v="0"/>
    <s v="Preta"/>
  </r>
  <r>
    <n v="515052"/>
    <n v="5"/>
    <x v="81"/>
    <x v="81"/>
    <s v="EM AZEVEDO JUNIOR"/>
    <s v="Municipal"/>
    <s v="Urbana"/>
    <n v="1614950"/>
    <n v="191"/>
    <x v="1"/>
    <s v="Regular"/>
    <s v="Noite"/>
    <n v="2023049700064"/>
    <m/>
    <s v="WAGNER DE OLIVEIRA SANTOS"/>
    <d v="1974-10-03T00:00:00"/>
    <s v="Masculino"/>
    <s v="Sem Deficiência"/>
    <s v="WALDERO SANTOS"/>
    <s v="IOLANDA JACINTO DE OLIVEIRA "/>
    <x v="0"/>
    <s v="Preta"/>
  </r>
  <r>
    <n v="1019031"/>
    <n v="10"/>
    <x v="20"/>
    <x v="20"/>
    <s v="EM MARECHAL PEDRO CAVALCANTI"/>
    <s v="Municipal"/>
    <s v="Urbana"/>
    <n v="1609535"/>
    <n v="192"/>
    <x v="1"/>
    <s v="Regular"/>
    <s v="Noite"/>
    <n v="2022097100308"/>
    <m/>
    <s v="NELMA PIEDADE DA SILVA GAMA"/>
    <d v="1975-07-30T00:00:00"/>
    <s v="Feminino"/>
    <s v="Sem Deficiência"/>
    <s v="NILTON PAULO GAMA"/>
    <s v="JORGINA DA SILVA GAMA"/>
    <x v="0"/>
    <s v="Pret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07092406189"/>
    <m/>
    <s v="HELIO ALVES MOREIRA JUNIOR"/>
    <d v="1977-05-13T00:00:00"/>
    <s v="Masculino"/>
    <s v="Sem Deficiência"/>
    <s v="HELIO ALVES MOREIRA"/>
    <s v="MARLENE FARIA MOREIRA"/>
    <x v="0"/>
    <s v="Pard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9065900805"/>
    <m/>
    <s v="ANTÔNIA ALVES DO NASCIMENTO"/>
    <d v="1967-10-11T00:00:00"/>
    <s v="Feminino"/>
    <s v="Sem Deficiência"/>
    <s v="JOSÉ ALVES DO NASCIMENTO"/>
    <s v="MARIA CELESTE DO NASCIMENTO"/>
    <x v="0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14030000131"/>
    <m/>
    <s v="FABIANA CRISTINA MATIAS DE OLIVEIRA"/>
    <d v="1980-01-23T00:00:00"/>
    <s v="Masculino"/>
    <s v="Sem Deficiência"/>
    <s v="JORGE DAMIÃO DE OLIVEIRA"/>
    <s v="IRENE MATIAS BARBOSA"/>
    <x v="1"/>
    <s v="Sem Informação"/>
  </r>
  <r>
    <n v="430201"/>
    <n v="4"/>
    <x v="0"/>
    <x v="0"/>
    <s v="CIEP MINISTRO GUSTAVO CAPANEMA"/>
    <s v="Municipal"/>
    <s v="Urbana"/>
    <n v="1612600"/>
    <n v="192"/>
    <x v="1"/>
    <s v="Regular"/>
    <s v="Noite"/>
    <n v="2014040300102"/>
    <m/>
    <s v="OLGA ANTONIO DIAS DA CRUZ"/>
    <d v="1974-11-11T00:00:00"/>
    <s v="Feminino"/>
    <s v="Sem Deficiência"/>
    <s v="ALBINO DIAS DA CRUZ"/>
    <s v="ANTONIA FÉLIX CONTREIRAS"/>
    <x v="0"/>
    <s v="Preta"/>
  </r>
  <r>
    <n v="1120012"/>
    <n v="11"/>
    <x v="93"/>
    <x v="93"/>
    <s v="EM BRIGADEIRO EDUARDO GOMES"/>
    <s v="Municipal"/>
    <s v="Urbana"/>
    <n v="1617239"/>
    <n v="191"/>
    <x v="1"/>
    <s v="Regular"/>
    <s v="Tarde"/>
    <n v="2014037900552"/>
    <m/>
    <s v="INICEA GOMES TEIXEIRA"/>
    <d v="1954-06-06T00:00:00"/>
    <s v="Feminino"/>
    <s v="Sem Deficiência"/>
    <s v="GENIVAL GOMES PEREIRA"/>
    <s v="MARINA FERNANDES"/>
    <x v="0"/>
    <s v="Branca"/>
  </r>
  <r>
    <n v="313024"/>
    <n v="3"/>
    <x v="100"/>
    <x v="100"/>
    <s v="EM ACRE"/>
    <s v="Municipal"/>
    <s v="Urbana"/>
    <n v="1604857"/>
    <n v="191"/>
    <x v="1"/>
    <s v="Regular"/>
    <s v="Tarde"/>
    <n v="2008023201067"/>
    <m/>
    <s v="JOÃO VICTOR DA FONSECA BASTOS"/>
    <d v="2003-03-03T00:00:00"/>
    <s v="Masculino"/>
    <s v=" Deficiência intelectual"/>
    <s v="JONAS SOARES RIBEIRO BASTOS"/>
    <s v="VERÔNICA PINTO DA FONSECA"/>
    <x v="0"/>
    <s v="Pret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12093002916"/>
    <m/>
    <s v="EDUARDO PINTO FERREIRA"/>
    <d v="1973-10-30T00:00:00"/>
    <s v="Masculino"/>
    <s v=" Deficiência auditiva"/>
    <s v="JOSE PINTO FERREIRA"/>
    <s v="SEVERINA MARIA GONÇALVES FERREIRA"/>
    <x v="0"/>
    <s v="Branc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11023901697"/>
    <m/>
    <s v="MARCELA FERNANDES DOS SANTOS"/>
    <d v="2006-11-05T00:00:00"/>
    <s v="Feminino"/>
    <s v="Sem Deficiência"/>
    <s v="MARCO ANTONIO SILVA FERNANDES"/>
    <s v="ADRIANA DOS SANTOS"/>
    <x v="0"/>
    <s v="Preta"/>
  </r>
  <r>
    <n v="312501"/>
    <n v="3"/>
    <x v="42"/>
    <x v="42"/>
    <s v="CIEP PATRICE LUMUMBA"/>
    <s v="Municipal"/>
    <s v="Urbana"/>
    <n v="1616860"/>
    <n v="191"/>
    <x v="1"/>
    <s v="Regular"/>
    <s v="Noite"/>
    <n v="2012018101422"/>
    <m/>
    <s v="NADIA MARIA JOSE DE OLIVEIRA"/>
    <d v="2004-12-19T00:00:00"/>
    <s v="Feminino"/>
    <s v="Sem Deficiência"/>
    <s v="NADIR JOSÉ DE OLIVEIRA"/>
    <s v="ANDRELINA MARIA DE OLIVEIRA"/>
    <x v="0"/>
    <s v="Parda"/>
  </r>
  <r>
    <n v="1202701"/>
    <n v="12"/>
    <x v="91"/>
    <x v="91"/>
    <s v="CREJA - CENTRO MUNICIPAL DE REFERÊNCIA DE EDUCAÇÃO DE JOVENS E ADULTOS"/>
    <s v="Municipal"/>
    <s v="Urbana"/>
    <n v="1614123"/>
    <n v="293"/>
    <x v="1"/>
    <s v="Regular"/>
    <s v="Manhã"/>
    <n v="2023126301572"/>
    <m/>
    <s v="MARINETE DA SILVA PEREIRA"/>
    <d v="1964-05-27T00:00:00"/>
    <s v="Feminino"/>
    <s v="Sem Deficiência"/>
    <s v="CAETANO JOAQUIM SANT'ANA"/>
    <s v="NILZA DA SILVA SANT'ANA"/>
    <x v="1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2022095300792"/>
    <m/>
    <s v="ELIZÂNGELA LOPES NIZA"/>
    <d v="1973-06-21T00:00:00"/>
    <s v="Feminino"/>
    <s v="Sem Deficiência"/>
    <s v="RUTH MUROS NIZA"/>
    <s v="JACY LOPES NIZA"/>
    <x v="0"/>
    <s v="Parda"/>
  </r>
  <r>
    <n v="431003"/>
    <n v="4"/>
    <x v="10"/>
    <x v="10"/>
    <s v="EM MIGUEL GUSTAVO"/>
    <s v="Municipal"/>
    <s v="Urbana"/>
    <n v="1618617"/>
    <n v="191"/>
    <x v="1"/>
    <s v="Regular"/>
    <s v="Noite"/>
    <n v="2009032802785"/>
    <m/>
    <s v="MICHELE RAMOS DE LIMA"/>
    <d v="1979-01-22T00:00:00"/>
    <s v="Feminino"/>
    <s v="Sem Deficiência"/>
    <s v="SEVERINO PALMEIRA DE LIMA"/>
    <s v="JOSEFA RAMOS DA CRUZ"/>
    <x v="1"/>
    <s v="Parda"/>
  </r>
  <r>
    <n v="312002"/>
    <n v="3"/>
    <x v="58"/>
    <x v="58"/>
    <s v="EM ALCIDE DE GASPERI"/>
    <s v="Municipal"/>
    <s v="Urbana"/>
    <n v="1613404"/>
    <n v="191"/>
    <x v="1"/>
    <s v="Regular"/>
    <s v="Noite"/>
    <n v="2021017200132"/>
    <m/>
    <s v="MARIA BATISTA DE OLIVEIRA"/>
    <d v="1967-11-01T00:00:00"/>
    <s v="Feminino"/>
    <s v="Sem Deficiência"/>
    <s v="JOSÉ BENTO DE OLIVEIRA"/>
    <s v="ANTONIA BATISTA DO NASCIMENTO"/>
    <x v="0"/>
    <s v="Pard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14034200053"/>
    <m/>
    <s v="ISOLINA DA CRUZ GOMES"/>
    <d v="1940-05-12T00:00:00"/>
    <s v="Feminino"/>
    <s v="Sem Deficiência"/>
    <s v="JOVENTINO ANJO DA CRUZ"/>
    <s v="ALICE FAUSTINA "/>
    <x v="0"/>
    <s v="Parda"/>
  </r>
  <r>
    <n v="1026008"/>
    <n v="10"/>
    <x v="43"/>
    <x v="43"/>
    <s v="EM ENGENHEIRO GASTÃO RANGEL"/>
    <s v="Municipal"/>
    <s v="Urbana"/>
    <n v="1613009"/>
    <n v="191"/>
    <x v="1"/>
    <s v="Regular"/>
    <s v="Noite"/>
    <n v="2019101980079"/>
    <m/>
    <s v="MARIA SATURNINA DOS SANTOS"/>
    <d v="1960-11-26T00:00:00"/>
    <s v="Feminino"/>
    <s v="Sem Deficiência"/>
    <s v="MANOEL PEDRO DOS SANTOS"/>
    <s v="ANTONIA DOS SANTOS"/>
    <x v="0"/>
    <s v="Parda"/>
  </r>
  <r>
    <n v="515055"/>
    <n v="5"/>
    <x v="8"/>
    <x v="8"/>
    <s v="EM MINISTRO EDGARD ROMERO"/>
    <s v="Municipal"/>
    <s v="Urbana"/>
    <n v="1623701"/>
    <n v="191"/>
    <x v="1"/>
    <s v="Regular"/>
    <s v="Tarde"/>
    <n v="2004049201207"/>
    <m/>
    <s v="MARCELO HENRIQUE BARCELOS VIEIRA"/>
    <d v="1997-02-27T00:00:00"/>
    <s v="Masculino"/>
    <s v="  Transtorno do espectro autista"/>
    <s v="PAULO HENRIQUE ROQUE VIEIRA"/>
    <s v="ELAINE BATISTA DOS SANTOS BARCELOS"/>
    <x v="1"/>
    <s v="Preta"/>
  </r>
  <r>
    <n v="102504"/>
    <n v="1"/>
    <x v="2"/>
    <x v="2"/>
    <s v="CIEP AVENIDA DOS DESFILES"/>
    <s v="Municipal"/>
    <s v="Urbana"/>
    <n v="1610515"/>
    <n v="192"/>
    <x v="1"/>
    <s v="Regular"/>
    <s v="Tarde"/>
    <n v="2007107100565"/>
    <m/>
    <s v="RAYANE DA SILVA PEREIRA"/>
    <d v="2003-03-07T00:00:00"/>
    <s v="Feminino"/>
    <s v="Sem Deficiência"/>
    <s v="JORGE LUIZ ESTEVES PEREIRA"/>
    <s v="RAQUEL TOMAZ DA SILVA"/>
    <x v="1"/>
    <s v="Parda"/>
  </r>
  <r>
    <n v="101501"/>
    <n v="1"/>
    <x v="46"/>
    <x v="46"/>
    <s v="CIEP HENFIL"/>
    <s v="Municipal"/>
    <s v="Urbana"/>
    <n v="1613100"/>
    <n v="191"/>
    <x v="1"/>
    <s v="Regular"/>
    <s v="Noite"/>
    <n v="2022001100603"/>
    <m/>
    <s v="GENILZA DA CONCEIÇÃO DA CRUZ"/>
    <d v="1979-03-07T00:00:00"/>
    <s v="Feminino"/>
    <s v="Sem Deficiência"/>
    <s v="JOSÉ DA CRUZ"/>
    <s v="MARIA DA CONCEIÇÃO DA CRUZ"/>
    <x v="1"/>
    <s v="Parda"/>
  </r>
  <r>
    <n v="1019210"/>
    <n v="10"/>
    <x v="45"/>
    <x v="45"/>
    <s v="CIEP ALBERTO PASQUALINE"/>
    <s v="Municipal"/>
    <s v="Urbana"/>
    <n v="1600000"/>
    <n v="191"/>
    <x v="1"/>
    <s v="Regular"/>
    <s v="Noite"/>
    <n v="2023100800164"/>
    <m/>
    <s v="CLEUZA DALILA MARQUES DE SOUZA DA SILVA"/>
    <d v="1959-03-21T00:00:00"/>
    <s v="Feminino"/>
    <s v="Sem Deficiência"/>
    <s v="ALBERTINA MARQUES DE SOUZA"/>
    <s v="ARLINDO DE SOUZA"/>
    <x v="0"/>
    <s v="Preta"/>
  </r>
  <r>
    <n v="430201"/>
    <n v="4"/>
    <x v="0"/>
    <x v="0"/>
    <s v="CIEP MINISTRO GUSTAVO CAPANEMA"/>
    <s v="Municipal"/>
    <s v="Urbana"/>
    <n v="1612600"/>
    <n v="192"/>
    <x v="1"/>
    <s v="Regular"/>
    <s v="Noite"/>
    <n v="2023040300616"/>
    <m/>
    <s v="SANDRA MACIEL DA SILVA"/>
    <d v="1993-08-17T00:00:00"/>
    <s v="Feminino"/>
    <s v="Sem Deficiência"/>
    <s v="SEVERINO DO RAMO DA SILVA"/>
    <s v="VILMA MACIEL DAS NEVES"/>
    <x v="1"/>
    <s v="Não declarada"/>
  </r>
  <r>
    <n v="1019047"/>
    <n v="10"/>
    <x v="50"/>
    <x v="50"/>
    <s v="EM JOAQUIM DA SILVA GOMES"/>
    <s v="Municipal"/>
    <s v="Urbana"/>
    <n v="1598928"/>
    <n v="191"/>
    <x v="1"/>
    <s v="Regular"/>
    <s v="Noite"/>
    <n v="2022098700287"/>
    <m/>
    <s v="MARIA DE FATIMA"/>
    <d v="1980-05-13T00:00:00"/>
    <s v="Feminino"/>
    <s v="Sem Deficiência"/>
    <s v="FRANCISCO PEREIRA DE ARAÚJO"/>
    <s v="MARIA ALVES PEREIRA"/>
    <x v="2"/>
    <s v="Não declara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22152300334"/>
    <m/>
    <s v="JACIRA BRAGANÇA DA SILVA"/>
    <d v="1972-08-21T00:00:00"/>
    <s v="Feminino"/>
    <s v="Sem Deficiência"/>
    <s v="MARILENE BRAGANÇA"/>
    <s v="PAULO CESAR TEODORO DA SILVA"/>
    <x v="0"/>
    <s v="Sem Informação"/>
  </r>
  <r>
    <n v="716054"/>
    <n v="7"/>
    <x v="35"/>
    <x v="35"/>
    <s v="EM PIO X"/>
    <s v="Municipal"/>
    <s v="Urbana"/>
    <n v="1612527"/>
    <n v="191"/>
    <x v="1"/>
    <s v="Regular"/>
    <s v="Noite"/>
    <n v="2021064200224"/>
    <m/>
    <s v="ARLETE DA CONCEIÇÃO SOUZA"/>
    <d v="1967-08-07T00:00:00"/>
    <s v="Feminino"/>
    <s v="Sem Deficiência"/>
    <s v="MANOEL FLORINDO SOUZA"/>
    <s v="MARIA BENEDITA CONCEIÇÃO SOUZA"/>
    <x v="1"/>
    <s v="Parda"/>
  </r>
  <r>
    <n v="410015"/>
    <n v="4"/>
    <x v="92"/>
    <x v="92"/>
    <s v="EM CLÓVIS BEVILÁQUA"/>
    <s v="Municipal"/>
    <s v="Urbana"/>
    <n v="1611007"/>
    <n v="191"/>
    <x v="1"/>
    <s v="Regular"/>
    <s v="Noite"/>
    <n v="2002030713184"/>
    <m/>
    <s v="JULIA CYDRA LOBO"/>
    <d v="2000-05-06T00:00:00"/>
    <s v="Feminino"/>
    <s v=" Deficiência intelectual"/>
    <s v="PAULO ANTONIO DE FREITAS LOBO"/>
    <s v="HELIDA MIRANDA CYDRA"/>
    <x v="0"/>
    <s v="Branca"/>
  </r>
  <r>
    <n v="312022"/>
    <n v="3"/>
    <x v="61"/>
    <x v="61"/>
    <s v="EM RUBENS BERARDO"/>
    <s v="Municipal"/>
    <s v="Urbana"/>
    <n v="1616257"/>
    <n v="192"/>
    <x v="1"/>
    <s v="Regular"/>
    <s v="Noite"/>
    <n v="2023019200454"/>
    <m/>
    <s v="JANETE VILLA VERDE DA SILVA GONÇALVES"/>
    <d v="1967-03-29T00:00:00"/>
    <s v="Feminino"/>
    <s v="Sem Deficiência"/>
    <s v="RAIMUNDO NONATO DA SILVA"/>
    <s v="SUELI DURÃO VILLA VERDE"/>
    <x v="0"/>
    <s v="Parda"/>
  </r>
  <r>
    <n v="515028"/>
    <n v="5"/>
    <x v="18"/>
    <x v="18"/>
    <s v="EM EVANGELINA DUARTE BATISTA"/>
    <s v="Municipal"/>
    <s v="Urbana"/>
    <n v="1609296"/>
    <n v="191"/>
    <x v="1"/>
    <s v="Regular"/>
    <s v="Noite"/>
    <n v="2023047300221"/>
    <m/>
    <s v="ADRIANA REGINA SILVA"/>
    <d v="1982-06-25T00:00:00"/>
    <s v="Feminino"/>
    <s v="Sem Deficiência"/>
    <s v="BENTO GERALDO DA SILVA"/>
    <s v="INACIA TAVARES DE ANDRADE"/>
    <x v="2"/>
    <s v="Preta"/>
  </r>
  <r>
    <n v="918508"/>
    <n v="9"/>
    <x v="36"/>
    <x v="36"/>
    <s v="CIEP DR. ERNESTO (CHE) GUEVARA"/>
    <s v="Municipal"/>
    <s v="Urbana"/>
    <n v="1618334"/>
    <n v="191"/>
    <x v="1"/>
    <s v="Regular"/>
    <s v="Noite"/>
    <n v="2018093200318"/>
    <m/>
    <s v="FRANCISCA MARIA DALVA DE JESUS"/>
    <d v="1982-10-31T00:00:00"/>
    <s v="Feminino"/>
    <s v="Sem Deficiência"/>
    <s v="LIDIO FAUSTO ALMEIDA CARDOSO"/>
    <s v="MARIA DALVA DE JESUS"/>
    <x v="0"/>
    <s v="Branca"/>
  </r>
  <r>
    <n v="1019019"/>
    <n v="10"/>
    <x v="116"/>
    <x v="116"/>
    <s v="EM FERNANDO DE AZEVEDO"/>
    <s v="Municipal"/>
    <s v="Urbana"/>
    <n v="1619172"/>
    <n v="191"/>
    <x v="1"/>
    <s v="Regular"/>
    <s v="Tarde"/>
    <n v="2018094101054"/>
    <m/>
    <s v="ROSELI FARIA RODRIGUES"/>
    <d v="1997-03-22T00:00:00"/>
    <s v="Feminino"/>
    <s v="Sem Deficiência"/>
    <s v="AILTON RODRIGUES"/>
    <s v="LOSANGELA FARIA"/>
    <x v="0"/>
    <s v="Parda"/>
  </r>
  <r>
    <n v="102504"/>
    <n v="1"/>
    <x v="2"/>
    <x v="2"/>
    <s v="CIEP AVENIDA DOS DESFILES"/>
    <s v="Municipal"/>
    <s v="Urbana"/>
    <n v="1610514"/>
    <n v="191"/>
    <x v="1"/>
    <s v="Regular"/>
    <s v="Tarde"/>
    <n v="2012001600561"/>
    <m/>
    <s v="DIEGO CRISTIAN MENDES COSTA"/>
    <d v="1992-05-08T00:00:00"/>
    <s v="Masculino"/>
    <s v=" Deficiência intelectual"/>
    <s v="ROGÉRIO MOTTA DA COSTA"/>
    <s v="KÁTIA CRISTINA MENDES DE SOUZA"/>
    <x v="2"/>
    <s v="Branc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21058200188"/>
    <m/>
    <s v="CLEIDE ROCHA SANTOS"/>
    <d v="1973-11-03T00:00:00"/>
    <s v="Feminino"/>
    <s v="Sem Deficiência"/>
    <s v="SUELI ROCHA"/>
    <s v="GLORITO SANTOS"/>
    <x v="0"/>
    <s v="Preta"/>
  </r>
  <r>
    <n v="817207"/>
    <n v="8"/>
    <x v="28"/>
    <x v="28"/>
    <s v="CIEP VILA KENNEDY"/>
    <s v="Municipal"/>
    <s v="Urbana"/>
    <n v="1605863"/>
    <n v="191"/>
    <x v="1"/>
    <s v="Regular"/>
    <s v="Noite"/>
    <n v="2011075480021"/>
    <m/>
    <s v="LUAN DINIZ RODRIGUES DOS SANTOS"/>
    <d v="2006-11-17T00:00:00"/>
    <s v="Masculino"/>
    <s v="Sem Deficiência"/>
    <s v="VALMIR DE FARIA DOS SANTOS"/>
    <s v="LANA DINIZ RODRIGUES DA CUNHA"/>
    <x v="0"/>
    <s v="Parda"/>
  </r>
  <r>
    <n v="313007"/>
    <n v="3"/>
    <x v="67"/>
    <x v="67"/>
    <s v="EM SARMIENTO"/>
    <s v="Municipal"/>
    <s v="Urbana"/>
    <n v="1615851"/>
    <n v="191"/>
    <x v="1"/>
    <s v="Regular"/>
    <s v="Noite"/>
    <n v="2007022800937"/>
    <m/>
    <s v="CRISLAHNE FLORIANO SILVA SANTOS"/>
    <d v="2000-01-22T00:00:00"/>
    <s v="Feminino"/>
    <s v="Sem Deficiência"/>
    <s v="LEANDRO FLORIANO SANTOS"/>
    <s v="CRISTIANE SANTOS SILVA"/>
    <x v="0"/>
    <s v="Preta"/>
  </r>
  <r>
    <n v="430701"/>
    <n v="4"/>
    <x v="19"/>
    <x v="19"/>
    <s v="CENTRO DE EDUCAÇÃO DE JOVENS E ADULTOS CEJA - MARÉ"/>
    <s v="Municipal"/>
    <s v="Urbana"/>
    <n v="1616771"/>
    <n v="294"/>
    <x v="1"/>
    <s v="Regular"/>
    <s v="Tarde"/>
    <n v="2012039850327"/>
    <m/>
    <s v="PEDRO HENRIQUE DARC PINHEIRO"/>
    <d v="2008-03-28T00:00:00"/>
    <s v="Masculino"/>
    <s v="Sem Deficiência"/>
    <s v="JOSE RICARDO FRANÇA PINHEIRO"/>
    <s v="ADRIANA AUGUSTA DARC"/>
    <x v="2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14103150196"/>
    <m/>
    <s v="CARLOS ALBERTO FREITAS DO NASCIMENTO JUNIOR"/>
    <d v="2007-08-16T00:00:00"/>
    <s v="Masculino"/>
    <s v="Sem Deficiência"/>
    <s v="CARLOS ALBERTO FREITAS DO NASCIMENTO"/>
    <s v="ANGELICA ALINE DE OLIVEIRA PIRES"/>
    <x v="0"/>
    <s v="Parda"/>
  </r>
  <r>
    <n v="1026008"/>
    <n v="10"/>
    <x v="43"/>
    <x v="43"/>
    <s v="EM ENGENHEIRO GASTÃO RANGEL"/>
    <s v="Municipal"/>
    <s v="Urbana"/>
    <n v="1613009"/>
    <n v="191"/>
    <x v="1"/>
    <s v="Regular"/>
    <s v="Noite"/>
    <n v="2023102400635"/>
    <m/>
    <s v="RAIMUNDO MARTINS MARQUES"/>
    <d v="1958-01-25T00:00:00"/>
    <s v="Masculino"/>
    <s v="Sem Deficiência"/>
    <s v="AURELIANO MARTINS MARQUES"/>
    <s v="RAIMUNDA ELIAS MARTINS"/>
    <x v="2"/>
    <s v="Branca"/>
  </r>
  <r>
    <n v="716049"/>
    <n v="7"/>
    <x v="62"/>
    <x v="62"/>
    <s v="EM RENATO LEITE"/>
    <s v="Municipal"/>
    <s v="Urbana"/>
    <n v="1623877"/>
    <n v="192"/>
    <x v="1"/>
    <s v="Regular"/>
    <s v="Noite"/>
    <n v="2013088102094"/>
    <m/>
    <s v="FLAVIO MACEDO INACIO"/>
    <d v="1977-02-22T00:00:00"/>
    <s v="Masculino"/>
    <s v="Sem Deficiência"/>
    <s v="GERSON DA CONCEIÇÃO INACIO"/>
    <s v="FATIMA MARIA MACEDO INACIO"/>
    <x v="0"/>
    <s v="Parda"/>
  </r>
  <r>
    <n v="716041"/>
    <n v="7"/>
    <x v="104"/>
    <x v="104"/>
    <s v="EM BARÃO DA TAQUARA"/>
    <s v="Municipal"/>
    <s v="Urbana"/>
    <n v="1613406"/>
    <n v="191"/>
    <x v="1"/>
    <s v="Regular"/>
    <s v="Tarde"/>
    <n v="2021062900342"/>
    <m/>
    <s v="ANTONIA LUÍS DA SILVA"/>
    <d v="1964-10-12T00:00:00"/>
    <s v="Feminino"/>
    <s v="Sem Deficiência"/>
    <s v="MARIA DAS NEVES SILVA"/>
    <s v="SEVERINO LUÍS DE FRANÇA"/>
    <x v="1"/>
    <s v="Branca"/>
  </r>
  <r>
    <n v="312501"/>
    <n v="3"/>
    <x v="42"/>
    <x v="42"/>
    <s v="CIEP PATRICE LUMUMBA"/>
    <s v="Municipal"/>
    <s v="Urbana"/>
    <n v="1616860"/>
    <n v="191"/>
    <x v="1"/>
    <s v="Regular"/>
    <s v="Noite"/>
    <n v="2022020700319"/>
    <m/>
    <s v="JUCILENE COSTA DA SILVA"/>
    <d v="1982-01-23T00:00:00"/>
    <s v="Feminino"/>
    <s v="Sem Deficiência"/>
    <s v="JOSIAS FELIX DA SILVA"/>
    <s v="MARIA DO LIVRAMENTO COSTA"/>
    <x v="1"/>
    <s v="Parda"/>
  </r>
  <r>
    <n v="918203"/>
    <n v="9"/>
    <x v="34"/>
    <x v="34"/>
    <s v="CIEP CLEMENTINA DE JESUS"/>
    <s v="Municipal"/>
    <s v="Urbana"/>
    <n v="1601817"/>
    <n v="191"/>
    <x v="1"/>
    <s v="Regular"/>
    <s v="Noite"/>
    <n v="2005092607528"/>
    <m/>
    <s v="JOSE DOS SANTOS"/>
    <d v="1966-09-23T00:00:00"/>
    <s v="Masculino"/>
    <s v="Sem Deficiência"/>
    <s v="SIMPLICIO SANTOS"/>
    <s v="NALZIRA DOS SANTOS"/>
    <x v="0"/>
    <s v="Pret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06092805603"/>
    <m/>
    <s v="CATIA SILENE RUFINO DA SILVA"/>
    <d v="1967-08-02T00:00:00"/>
    <s v="Feminino"/>
    <s v="Sem Deficiência"/>
    <s v="MANUEL RUFINO SOBRINHO"/>
    <s v="MARIA NAZARÉ RUFINO"/>
    <x v="0"/>
    <s v="Parda"/>
  </r>
  <r>
    <n v="411202"/>
    <n v="4"/>
    <x v="84"/>
    <x v="84"/>
    <s v="CIEP GREGÓRIO BEZERRA"/>
    <s v="Municipal"/>
    <s v="Urbana"/>
    <n v="1608446"/>
    <n v="191"/>
    <x v="1"/>
    <s v="Regular"/>
    <s v="Noite"/>
    <n v="2023035800584"/>
    <m/>
    <s v="ANDRÉA DA SILVA MELO MENDES DE CARVALHO"/>
    <d v="1978-01-25T00:00:00"/>
    <s v="Feminino"/>
    <s v="Sem Deficiência"/>
    <s v="JOSE CABRAL DE MELO"/>
    <s v="MARIA DA SILVA MELO"/>
    <x v="2"/>
    <s v="Parda"/>
  </r>
  <r>
    <n v="102007"/>
    <n v="1"/>
    <x v="47"/>
    <x v="47"/>
    <s v="EM ORLANDO VILLAS BOAS"/>
    <s v="Municipal"/>
    <s v="Urbana"/>
    <n v="1600135"/>
    <n v="192"/>
    <x v="1"/>
    <s v="Regular"/>
    <s v="Noite"/>
    <n v="2018125480108"/>
    <m/>
    <s v="FRANCISCA MERE LIMA GALVÃO"/>
    <d v="1965-08-07T00:00:00"/>
    <s v="Feminino"/>
    <s v="Sem Deficiência"/>
    <s v="LUIZ FERREIRA GALVÃO"/>
    <s v="TARCÍSIA LIMA GALVÃO"/>
    <x v="0"/>
    <s v="Branca"/>
  </r>
  <r>
    <n v="1019013"/>
    <n v="10"/>
    <x v="39"/>
    <x v="39"/>
    <s v="EM BENTO DO AMARAL COUTINHO"/>
    <s v="Municipal"/>
    <s v="Urbana"/>
    <n v="1612834"/>
    <n v="191"/>
    <x v="1"/>
    <s v="Regular"/>
    <s v="Noite"/>
    <n v="2015095300331"/>
    <m/>
    <s v="MARIA DE FATIMA SOARES"/>
    <d v="1958-01-02T00:00:00"/>
    <s v="Feminino"/>
    <s v="Sem Deficiência"/>
    <s v="RAIMUNDO NONATO SOARES"/>
    <s v="MARIA GOMES SOARES"/>
    <x v="0"/>
    <s v="Parda"/>
  </r>
  <r>
    <n v="833504"/>
    <n v="8"/>
    <x v="22"/>
    <x v="22"/>
    <s v="CIEP FRANCISCO SOLANO TRINDADE"/>
    <s v="Municipal"/>
    <s v="Urbana"/>
    <n v="1608714"/>
    <n v="191"/>
    <x v="1"/>
    <s v="Regular"/>
    <s v="Noite"/>
    <n v="2004083503920"/>
    <m/>
    <s v="MÁRCIA REGINA DOS SANTOS RODRIGUES"/>
    <d v="1975-04-24T00:00:00"/>
    <s v="Feminino"/>
    <s v="Sem Deficiência"/>
    <s v="CONSTANCIO DOS SANTOS"/>
    <s v="PEDRA MATILDE RODRIGUES"/>
    <x v="0"/>
    <s v="Pret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07104007785"/>
    <m/>
    <s v="SEBASTIÃO CANDIDO DA ROCHA NETO"/>
    <d v="2001-01-11T00:00:00"/>
    <s v="Masculino"/>
    <s v="  Transtorno do espectro autista"/>
    <s v="MARCELO JUSTULINO DA ROCHA"/>
    <s v="ALEXANDRA DE FATIMA NUNES BERNADO"/>
    <x v="0"/>
    <s v="Branca"/>
  </r>
  <r>
    <n v="515030"/>
    <n v="5"/>
    <x v="90"/>
    <x v="90"/>
    <s v="EM IRINEU MARINHO"/>
    <s v="Municipal"/>
    <s v="Urbana"/>
    <n v="1601762"/>
    <n v="191"/>
    <x v="1"/>
    <s v="Regular"/>
    <s v="Noite"/>
    <n v="2018047500479"/>
    <m/>
    <s v="CRISTINA ALVES CORRÊA DA SILVA"/>
    <d v="1963-03-31T00:00:00"/>
    <s v="Feminino"/>
    <s v="Sem Deficiência"/>
    <s v="COSME ALVES CORRÊA DA SILVA"/>
    <s v="ANIZELDA LOPES DA SILVA"/>
    <x v="0"/>
    <s v="Parda"/>
  </r>
  <r>
    <n v="205003"/>
    <n v="2"/>
    <x v="51"/>
    <x v="51"/>
    <s v="EM DOUTOR CÍCERO PENNA"/>
    <s v="Municipal"/>
    <s v="Urbana"/>
    <n v="1623057"/>
    <n v="192"/>
    <x v="1"/>
    <s v="Regular"/>
    <s v="Noite"/>
    <n v="2012120100626"/>
    <m/>
    <s v="ALANA DIANA SILVA SANTANA"/>
    <d v="2008-04-22T00:00:00"/>
    <s v="Feminino"/>
    <s v="Sem Deficiência"/>
    <s v="EDSON SANTANA LUIZ"/>
    <s v="IVETE OLIVEIRA DA SILVA"/>
    <x v="2"/>
    <s v="Branca"/>
  </r>
  <r>
    <n v="430503"/>
    <n v="4"/>
    <x v="4"/>
    <x v="4"/>
    <s v="CIEP LEONEL DE MOURA BRIZOLA"/>
    <s v="Municipal"/>
    <s v="Urbana"/>
    <n v="1606827"/>
    <n v="191"/>
    <x v="1"/>
    <s v="Regular"/>
    <s v="Noite"/>
    <n v="2009040701968"/>
    <m/>
    <s v="DENISE EDUARDO DA SILVA"/>
    <d v="1975-08-12T00:00:00"/>
    <s v="Feminino"/>
    <s v="Sem Deficiência"/>
    <s v="MARIANO EDUARDO DA SILVA"/>
    <s v="SEVERINA EDUARDO DA SILVA"/>
    <x v="0"/>
    <s v="Branca"/>
  </r>
  <r>
    <n v="514001"/>
    <n v="5"/>
    <x v="14"/>
    <x v="14"/>
    <s v="EM DESEMBARGADOR MONTENEGRO"/>
    <s v="Municipal"/>
    <s v="Urbana"/>
    <n v="1605217"/>
    <n v="191"/>
    <x v="1"/>
    <s v="Regular"/>
    <s v="Noite"/>
    <n v="2022040900305"/>
    <m/>
    <s v="DALVA DE OLIVEIRA ALVES"/>
    <d v="1960-07-27T00:00:00"/>
    <s v="Feminino"/>
    <s v="Sem Deficiência"/>
    <s v="SEBASTIÃO ALVES DOS SANTOS"/>
    <s v="MARIA MERCEDES DOS SANTOS"/>
    <x v="0"/>
    <s v="Branca"/>
  </r>
  <r>
    <n v="817074"/>
    <n v="8"/>
    <x v="110"/>
    <x v="110"/>
    <s v="EM MARECHAL ALCIDES ETCHEGOYEN"/>
    <s v="Municipal"/>
    <s v="Urbana"/>
    <n v="1623799"/>
    <n v="191"/>
    <x v="1"/>
    <s v="Regular"/>
    <s v="Noite"/>
    <n v="2003082800191"/>
    <m/>
    <s v="JOHN LENNON LEITE GOMES"/>
    <d v="1998-04-08T00:00:00"/>
    <s v="Masculino"/>
    <s v="Sem Deficiência"/>
    <s v="JUVENAL PEREIRA GOMES"/>
    <s v="BÁRBARA PATRICIA FERREIRA LEITE"/>
    <x v="1"/>
    <s v="Preta"/>
  </r>
  <r>
    <n v="430701"/>
    <n v="4"/>
    <x v="19"/>
    <x v="19"/>
    <s v="CENTRO DE EDUCAÇÃO DE JOVENS E ADULTOS CEJA - MARÉ"/>
    <s v="Municipal"/>
    <s v="Urbana"/>
    <n v="1616768"/>
    <n v="291"/>
    <x v="1"/>
    <s v="Regular"/>
    <s v="Manhã"/>
    <n v="2015143600832"/>
    <m/>
    <s v="MARIA ADÉLIA DE SOUSA ARAGÃO"/>
    <d v="1964-03-30T00:00:00"/>
    <s v="Feminino"/>
    <s v="Sem Deficiência"/>
    <s v="JOÃO JOSÉ DE SOUSA"/>
    <s v="MARIA VIEIRA DE SENA"/>
    <x v="0"/>
    <s v="Parda"/>
  </r>
  <r>
    <n v="430701"/>
    <n v="4"/>
    <x v="19"/>
    <x v="19"/>
    <s v="CENTRO DE EDUCAÇÃO DE JOVENS E ADULTOS CEJA - MARÉ"/>
    <s v="Municipal"/>
    <s v="Urbana"/>
    <n v="1616768"/>
    <n v="291"/>
    <x v="1"/>
    <s v="Regular"/>
    <s v="Manhã"/>
    <n v="2023143600221"/>
    <m/>
    <s v="NEUMA FERREIRA DE ANDRADE"/>
    <d v="1967-07-17T00:00:00"/>
    <s v="Feminino"/>
    <s v="Sem Deficiência"/>
    <s v="JOSÉ RODRIGUES DE ANDRADE"/>
    <s v="MARIA FERREIRA CALAÇA"/>
    <x v="0"/>
    <s v="Pard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19103700081"/>
    <m/>
    <s v="RENATO ROSÁRIO CORRÊA"/>
    <d v="1969-05-22T00:00:00"/>
    <s v="Masculino"/>
    <s v=" Deficiência intelectual"/>
    <s v="ARANY RIBEIRO CORRÊA"/>
    <s v="NEUZA ROSÁRIO CORRÊA "/>
    <x v="0"/>
    <s v="Branca"/>
  </r>
  <r>
    <n v="1120502"/>
    <n v="11"/>
    <x v="3"/>
    <x v="3"/>
    <s v="CIEP JOÃO MANGABEIRA"/>
    <s v="Municipal"/>
    <s v="Urbana"/>
    <n v="1604968"/>
    <n v="191"/>
    <x v="1"/>
    <s v="Regular"/>
    <s v="Noite"/>
    <n v="2020039300115"/>
    <m/>
    <s v="ANTONIA LÚCIA RODRIGUES ALVES "/>
    <d v="1978-09-22T00:00:00"/>
    <s v="Feminino"/>
    <s v="Sem Deficiência"/>
    <s v="FRANCISCO RIBEIRO ALVES "/>
    <s v="MARIA RODRIGUES ALVES "/>
    <x v="0"/>
    <s v="Parda"/>
  </r>
  <r>
    <n v="209003"/>
    <n v="2"/>
    <x v="74"/>
    <x v="74"/>
    <s v="EM FRANCISCO DE CASTRO"/>
    <s v="Municipal"/>
    <s v="Urbana"/>
    <n v="1616218"/>
    <n v="191"/>
    <x v="1"/>
    <s v="Regular"/>
    <s v="Tarde"/>
    <n v="2011103550360"/>
    <m/>
    <s v="VITÓRIA BARBOSA DOS SANTOS"/>
    <d v="2007-01-04T00:00:00"/>
    <s v="Feminino"/>
    <s v="Sem Deficiência"/>
    <s v="JEFERSON SILVA DOS SANTOS"/>
    <s v="VANESSA BARBOSA"/>
    <x v="0"/>
    <s v="Parda"/>
  </r>
  <r>
    <n v="724026"/>
    <n v="7"/>
    <x v="16"/>
    <x v="16"/>
    <s v="EM EMBAIXADOR ÍTALO ZAPPA"/>
    <s v="Municipal"/>
    <s v="Urbana"/>
    <n v="1620407"/>
    <n v="191"/>
    <x v="1"/>
    <s v="Regular"/>
    <s v="Noite"/>
    <n v="2011050650063"/>
    <m/>
    <s v="COSME LUIZ JUNIOR"/>
    <d v="2005-09-12T00:00:00"/>
    <s v="Masculino"/>
    <s v="Sem Deficiência"/>
    <s v="COSME LUIZ"/>
    <s v="ISAMARA CRISTINA BRAZ DE OLIVEIRA"/>
    <x v="1"/>
    <s v="Parda"/>
  </r>
  <r>
    <n v="312022"/>
    <n v="3"/>
    <x v="61"/>
    <x v="61"/>
    <s v="EM RUBENS BERARDO"/>
    <s v="Municipal"/>
    <s v="Urbana"/>
    <n v="1616256"/>
    <n v="191"/>
    <x v="1"/>
    <s v="Regular"/>
    <s v="Noite"/>
    <n v="2006019250842"/>
    <m/>
    <s v="NOÊMIA INÁCIO DA SILVA "/>
    <d v="1964-08-14T00:00:00"/>
    <s v="Feminino"/>
    <s v="Sem Deficiência"/>
    <s v="JOSÉ INACIO DA SILVA"/>
    <s v="LUIZA ROMEIRO DA SILVA"/>
    <x v="0"/>
    <s v="Branca"/>
  </r>
  <r>
    <n v="724026"/>
    <n v="7"/>
    <x v="16"/>
    <x v="16"/>
    <s v="EM EMBAIXADOR ÍTALO ZAPPA"/>
    <s v="Municipal"/>
    <s v="Urbana"/>
    <n v="1620407"/>
    <n v="191"/>
    <x v="1"/>
    <s v="Regular"/>
    <s v="Noite"/>
    <n v="2007068801120"/>
    <m/>
    <s v="PALOMA SOUSA OLIVEIRA"/>
    <d v="1992-09-21T00:00:00"/>
    <s v="Feminino"/>
    <s v="Sem Deficiência"/>
    <s v="GERSON SENA OLIVEIRA"/>
    <s v="MARIA ELEUSA CERQUEIRA SOUSA"/>
    <x v="0"/>
    <s v="Branca"/>
  </r>
  <r>
    <n v="227004"/>
    <n v="2"/>
    <x v="77"/>
    <x v="77"/>
    <s v="EM RINALDO DE LAMARE"/>
    <s v="Municipal"/>
    <s v="Urbana"/>
    <n v="1599199"/>
    <n v="191"/>
    <x v="1"/>
    <s v="Regular"/>
    <s v="Manhã"/>
    <n v="2019065900767"/>
    <m/>
    <s v="RITA DOS SANTOS SOUZA"/>
    <d v="1965-08-08T00:00:00"/>
    <s v="Feminino"/>
    <s v="Sem Deficiência"/>
    <s v="PEDRO LUIZ FRANCALINO"/>
    <s v="FRANCISCA AGOSTINHO DOS SANTOS"/>
    <x v="1"/>
    <s v="Parda"/>
  </r>
  <r>
    <n v="716501"/>
    <n v="7"/>
    <x v="75"/>
    <x v="75"/>
    <s v="CIEP CARLOS DRUMOND DE ANDRADE"/>
    <s v="Municipal"/>
    <s v="Urbana"/>
    <n v="1616694"/>
    <n v="191"/>
    <x v="1"/>
    <s v="Regular"/>
    <s v="Noite"/>
    <n v="2023066200147"/>
    <m/>
    <s v="CRISTINA CAMPOS GUEDES"/>
    <d v="1975-10-24T00:00:00"/>
    <s v="Feminino"/>
    <s v="Sem Deficiência"/>
    <s v="JOÃO SERGIO GUEDES"/>
    <s v="EUNICE CAMPOS GUEDES"/>
    <x v="1"/>
    <s v="Branc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22065901160"/>
    <m/>
    <s v="JUDITE MARIA GOMES DA COSTA"/>
    <d v="1964-04-13T00:00:00"/>
    <s v="Feminino"/>
    <s v="Sem Deficiência"/>
    <s v="MARIA ALVES DA COSTA"/>
    <s v="RAIMUNDO GOMES DA COSTA"/>
    <x v="0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2023095300090"/>
    <m/>
    <s v="KELY DA SILVA CONCEIÇÃO "/>
    <d v="1985-06-21T00:00:00"/>
    <s v="Feminino"/>
    <s v="Sem Deficiência"/>
    <s v="MARIA TEMÓTEO DA SILVA"/>
    <s v="ANTÔNIO CARLOS DA CONCEIÇÃO"/>
    <x v="0"/>
    <s v="Parda"/>
  </r>
  <r>
    <n v="312022"/>
    <n v="3"/>
    <x v="61"/>
    <x v="61"/>
    <s v="EM RUBENS BERARDO"/>
    <s v="Municipal"/>
    <s v="Urbana"/>
    <n v="1616256"/>
    <n v="191"/>
    <x v="1"/>
    <s v="Regular"/>
    <s v="Noite"/>
    <n v="2004019202639"/>
    <m/>
    <s v="CECILIA DA FÉ CRUZ"/>
    <d v="1965-03-18T00:00:00"/>
    <s v="Feminino"/>
    <s v="Sem Deficiência"/>
    <s v="WILSON CARLOS DA CRUZ"/>
    <s v="ANA MARIA DA FÉ"/>
    <x v="0"/>
    <s v="Preta"/>
  </r>
  <r>
    <n v="716205"/>
    <n v="7"/>
    <x v="76"/>
    <x v="76"/>
    <s v="CIEP RUBENS PAIVA"/>
    <s v="Municipal"/>
    <s v="Urbana"/>
    <n v="1613255"/>
    <n v="192"/>
    <x v="1"/>
    <s v="Regular"/>
    <s v="Noite"/>
    <n v="2013066108201"/>
    <m/>
    <s v="AURILENE PAHÉ DA CONCEIÇÃO"/>
    <d v="1983-04-22T00:00:00"/>
    <s v="Feminino"/>
    <s v="Sem Deficiência"/>
    <s v="MILTON DA CONCEIÇÃO"/>
    <s v="MARIA JURANIR PAHÉ DA CONCEIÇÃO"/>
    <x v="0"/>
    <s v="Branca"/>
  </r>
  <r>
    <n v="107001"/>
    <n v="1"/>
    <x v="73"/>
    <x v="73"/>
    <s v="EM GONÇALVES DIAS"/>
    <s v="Municipal"/>
    <s v="Urbana"/>
    <n v="1606874"/>
    <n v="191"/>
    <x v="1"/>
    <s v="Regular"/>
    <s v="Noite"/>
    <n v="2020003700091"/>
    <m/>
    <s v="FRANCISCA MARIA ABREU SIMÕES"/>
    <d v="1977-06-20T00:00:00"/>
    <s v="Feminino"/>
    <s v="Sem Deficiência"/>
    <s v="EXPIDITO GOMAS SIMOES"/>
    <s v="MARIA DILMA DE ABREU"/>
    <x v="0"/>
    <s v="Branc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19151300641"/>
    <m/>
    <s v="EDNALDO DE OLIVEIRA COUTINHO"/>
    <d v="1974-07-15T00:00:00"/>
    <s v="Masculino"/>
    <s v="Sem Deficiência"/>
    <s v="MARIA DE OLIVEIRA COUTINHO"/>
    <s v="MANOEL ANTÔNIO COUTINHO"/>
    <x v="1"/>
    <s v="Parda"/>
  </r>
  <r>
    <n v="1120012"/>
    <n v="11"/>
    <x v="93"/>
    <x v="93"/>
    <s v="EM BRIGADEIRO EDUARDO GOMES"/>
    <s v="Municipal"/>
    <s v="Urbana"/>
    <n v="1617239"/>
    <n v="191"/>
    <x v="1"/>
    <s v="Regular"/>
    <s v="Tarde"/>
    <n v="2023037200231"/>
    <m/>
    <s v="MÔNICA MENEZES DE ANDRADE"/>
    <d v="1976-02-11T00:00:00"/>
    <s v="Feminino"/>
    <s v="Sem Deficiência"/>
    <s v="JOSÉ PEREIRA DE ANDRADE"/>
    <s v="MARIA DOS SANTOS MENEZES"/>
    <x v="0"/>
    <s v="Parda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05057701459"/>
    <m/>
    <s v="RAFAEL MARQUES SILVA DE SOUZA"/>
    <d v="1996-09-30T00:00:00"/>
    <s v="Masculino"/>
    <s v="Sem Deficiência"/>
    <s v="ROBINSON SILVA DE SOUZA"/>
    <s v="SEBASTIANA MARQUES SOUZA DA SILVA"/>
    <x v="1"/>
    <s v="Sem Informação"/>
  </r>
  <r>
    <n v="102007"/>
    <n v="1"/>
    <x v="47"/>
    <x v="47"/>
    <s v="EM ORLANDO VILLAS BOAS"/>
    <s v="Municipal"/>
    <s v="Urbana"/>
    <n v="1600135"/>
    <n v="192"/>
    <x v="1"/>
    <s v="Regular"/>
    <s v="Noite"/>
    <n v="2020125450090"/>
    <m/>
    <s v="ANTONIO FRANCISCO DA SILVA"/>
    <d v="1969-05-22T00:00:00"/>
    <s v="Masculino"/>
    <s v="Sem Deficiência"/>
    <s v="FRANCISCO JOSÉ DA SILVA"/>
    <s v="MARIA JOSEFA DA CONCEIÇÃO"/>
    <x v="1"/>
    <s v="Branca"/>
  </r>
  <r>
    <n v="515030"/>
    <n v="5"/>
    <x v="90"/>
    <x v="90"/>
    <s v="EM IRINEU MARINHO"/>
    <s v="Municipal"/>
    <s v="Urbana"/>
    <n v="1601762"/>
    <n v="191"/>
    <x v="1"/>
    <s v="Regular"/>
    <s v="Noite"/>
    <n v="2022047500426"/>
    <m/>
    <s v="CRISTIANO ANGELITO DE SOUZA"/>
    <d v="1986-04-06T00:00:00"/>
    <s v="Masculino"/>
    <s v="Sem Deficiência"/>
    <s v="JOÃO COSME DE SOUZA"/>
    <s v="SEVERINA ANGELITA DO CARMO"/>
    <x v="0"/>
    <s v="Não declarada"/>
  </r>
  <r>
    <n v="410007"/>
    <n v="4"/>
    <x v="15"/>
    <x v="15"/>
    <s v="EM PADRE MANUEL DA NÓBREGA"/>
    <s v="Municipal"/>
    <s v="Urbana"/>
    <n v="1609697"/>
    <n v="191"/>
    <x v="1"/>
    <s v="Regular"/>
    <s v="Noite"/>
    <n v="2012028880637"/>
    <m/>
    <s v="LUCIENE MACHADO CIDADE SANTOS"/>
    <d v="1973-06-14T00:00:00"/>
    <s v="Feminino"/>
    <s v="Sem Deficiência"/>
    <s v="ARLINDO DAVIS CIDADE"/>
    <s v="MARIA DA GLORIA COELHO MACHADO"/>
    <x v="1"/>
    <s v="Branc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20065950083"/>
    <m/>
    <s v="EXPEDITA BEZERRA DE SOUSA"/>
    <d v="1966-12-02T00:00:00"/>
    <s v="Feminino"/>
    <s v="Sem Deficiência"/>
    <s v="JOSÉ FERREIRA DE SOUSA"/>
    <s v="RAIMUNDA BEZERRA DE SOUSA"/>
    <x v="0"/>
    <s v="Não declarada"/>
  </r>
  <r>
    <n v="1026008"/>
    <n v="10"/>
    <x v="43"/>
    <x v="43"/>
    <s v="EM ENGENHEIRO GASTÃO RANGEL"/>
    <s v="Municipal"/>
    <s v="Urbana"/>
    <n v="1613010"/>
    <n v="192"/>
    <x v="1"/>
    <s v="Regular"/>
    <s v="Noite"/>
    <n v="2023102400546"/>
    <m/>
    <s v="IVANI DOS SANTOS ALVES"/>
    <d v="1982-08-06T00:00:00"/>
    <s v="Feminino"/>
    <s v="Sem Deficiência"/>
    <s v="JOSELITO DOS SANTOS"/>
    <s v="CLEONICE SALES DOS SANTOS"/>
    <x v="1"/>
    <s v="Pret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22100550712"/>
    <m/>
    <s v="VERA LUCIA LUCIANA DOS SANTOS"/>
    <d v="1972-11-22T00:00:00"/>
    <s v="Feminino"/>
    <s v="Sem Deficiência"/>
    <s v="SILVÉRIO ARAGÃO DOS SANTOS"/>
    <s v="LICINHA LUCIANA DOS SANTOS"/>
    <x v="0"/>
    <s v="Preta"/>
  </r>
  <r>
    <n v="724010"/>
    <n v="7"/>
    <x v="113"/>
    <x v="113"/>
    <s v="EM FREDERICO TROTTA"/>
    <s v="Municipal"/>
    <s v="Urbana"/>
    <n v="1622484"/>
    <n v="191"/>
    <x v="1"/>
    <s v="Regular"/>
    <s v="Noite"/>
    <n v="2003082006037"/>
    <m/>
    <s v="ELIVALDO JOSÉ FORTUNATO DA SILVA"/>
    <d v="1979-10-01T00:00:00"/>
    <s v="Masculino"/>
    <s v="Sem Deficiência"/>
    <s v="JOSÉ FORTUNATO DA SILVA"/>
    <s v="MARIA MARTINS DA SILVA"/>
    <x v="0"/>
    <s v="Branca"/>
  </r>
  <r>
    <n v="206502"/>
    <n v="2"/>
    <x v="71"/>
    <x v="71"/>
    <s v="CIEP NAÇÃO RUBRO NEGRA"/>
    <s v="Municipal"/>
    <s v="Urbana"/>
    <n v="1623102"/>
    <n v="191"/>
    <x v="1"/>
    <s v="Regular"/>
    <s v="Noite"/>
    <n v="2008011205640"/>
    <m/>
    <s v="KARINA MAIA PENA"/>
    <d v="1981-01-05T00:00:00"/>
    <s v="Feminino"/>
    <s v="Sem Deficiência"/>
    <s v="JOÃO AUGUSTO PENA MAIA"/>
    <s v="JUVERSINA ROSALINA MAIA"/>
    <x v="1"/>
    <s v="Preta"/>
  </r>
  <r>
    <n v="411015"/>
    <n v="4"/>
    <x v="72"/>
    <x v="72"/>
    <s v="EM SUÍÇA"/>
    <s v="Municipal"/>
    <s v="Urbana"/>
    <n v="1601780"/>
    <n v="191"/>
    <x v="1"/>
    <s v="Regular"/>
    <s v="Noite"/>
    <n v="2023031700135"/>
    <m/>
    <s v="ROSIMERE DE OLIVEIRA SODRÊ"/>
    <d v="1963-12-26T00:00:00"/>
    <s v="Feminino"/>
    <s v="Sem Deficiência"/>
    <s v="JORGE JOSÉ SODRÊ"/>
    <s v="OLINA AZEVEDO DE OLIVEIRA"/>
    <x v="0"/>
    <s v="Branca"/>
  </r>
  <r>
    <n v="514002"/>
    <n v="5"/>
    <x v="107"/>
    <x v="107"/>
    <s v="EM CECÍLIA MEIRELLES"/>
    <s v="Municipal"/>
    <s v="Urbana"/>
    <n v="1602682"/>
    <n v="191"/>
    <x v="1"/>
    <s v="Regular"/>
    <s v="Manhã"/>
    <n v="2008043103125"/>
    <m/>
    <s v="JOBERTO FRANCISCO GOMES MACHADO JÚNIOR"/>
    <d v="1992-11-23T00:00:00"/>
    <s v="Masculino"/>
    <s v=" Deficiência intelectual"/>
    <s v="JOBERTO FRANCISCO GOMES MACHADO"/>
    <s v="APARECIDA MARIA MACHADO"/>
    <x v="1"/>
    <s v="Preta"/>
  </r>
  <r>
    <n v="515001"/>
    <n v="5"/>
    <x v="68"/>
    <x v="68"/>
    <s v="EM PARÁ"/>
    <s v="Municipal"/>
    <s v="Urbana"/>
    <n v="1607311"/>
    <n v="191"/>
    <x v="1"/>
    <s v="Regular"/>
    <s v="Noite"/>
    <n v="2023044651014"/>
    <m/>
    <s v="CLAUDEONE FRANCISCA SILVA DE ASSIS"/>
    <d v="1977-07-27T00:00:00"/>
    <s v="Feminino"/>
    <s v="Sem Deficiência"/>
    <s v="LUIZ GONZAGA DE ASSIS"/>
    <s v="MARIA DAS DORES SILVA"/>
    <x v="0"/>
    <s v="Parda"/>
  </r>
  <r>
    <n v="1019211"/>
    <n v="10"/>
    <x v="98"/>
    <x v="98"/>
    <s v="CIEP MAJOR MANUEL GOMES ARCHER"/>
    <s v="Municipal"/>
    <s v="Urbana"/>
    <n v="1607926"/>
    <n v="191"/>
    <x v="1"/>
    <s v="Regular"/>
    <s v="Noite"/>
    <n v="2018100900561"/>
    <m/>
    <s v="JUDITE DE OLIVEIRA MOURA"/>
    <d v="1966-03-08T00:00:00"/>
    <s v="Feminino"/>
    <s v="Sem Deficiência"/>
    <s v="JACY MOURA"/>
    <s v="JANDIRA DE OLIVEIRA MOURA"/>
    <x v="0"/>
    <s v="Não declarada"/>
  </r>
  <r>
    <n v="227004"/>
    <n v="2"/>
    <x v="77"/>
    <x v="77"/>
    <s v="EM RINALDO DE LAMARE"/>
    <s v="Municipal"/>
    <s v="Urbana"/>
    <n v="1599200"/>
    <n v="192"/>
    <x v="1"/>
    <s v="Regular"/>
    <s v="Noite"/>
    <n v="2023126402212"/>
    <m/>
    <s v="REGINALDO BEZERRA CATUNDA "/>
    <d v="1975-12-03T00:00:00"/>
    <s v="Masculino"/>
    <s v="Sem Deficiência"/>
    <s v="MARIA BEZERRA CATUNDA "/>
    <s v="BENJAMIN CATUNDA "/>
    <x v="0"/>
    <s v="Branc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19151300349"/>
    <m/>
    <s v="ROSEANE CANELA DA SILVA"/>
    <d v="1990-12-03T00:00:00"/>
    <s v="Feminino"/>
    <s v="Sem Deficiência"/>
    <s v="ANTONIO FRANCISCO DA SILVA"/>
    <s v="LUCILENE ALVES CANELA"/>
    <x v="1"/>
    <s v="Pret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19103700065"/>
    <m/>
    <s v="ARILSON ESPIRITO SANTO DE LIMA"/>
    <d v="1975-08-09T00:00:00"/>
    <s v="Masculino"/>
    <s v=" Deficiência intelectual"/>
    <s v="GERSIRA ESPIRITO SANTO DE LIMA"/>
    <s v="ERBER GOMES DE LIMA"/>
    <x v="0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11066107569"/>
    <m/>
    <s v="HELIOSETE BELO DE LIMA"/>
    <d v="1966-03-16T00:00:00"/>
    <s v="Feminino"/>
    <s v="Sem Deficiência"/>
    <s v="INACIO BELO DA SILVA"/>
    <s v="MARIA FERREIRA DA SILVA"/>
    <x v="0"/>
    <s v="Branca"/>
  </r>
  <r>
    <n v="622022"/>
    <n v="6"/>
    <x v="40"/>
    <x v="40"/>
    <s v="EM ROSE KLABIN"/>
    <s v="Municipal"/>
    <s v="Urbana"/>
    <n v="1615796"/>
    <n v="191"/>
    <x v="1"/>
    <s v="Regular"/>
    <s v="Noite"/>
    <n v="2010069501006"/>
    <m/>
    <s v="VYTORIA SOUZA DE ASSIS"/>
    <d v="2004-12-21T00:00:00"/>
    <s v="Feminino"/>
    <s v="Sem Deficiência"/>
    <s v="ANTONIO FRANCISCO DE ASSIS"/>
    <s v="JANAINA ALBERTO DE SOUZA DE ASSIS"/>
    <x v="0"/>
    <s v="Parda"/>
  </r>
  <r>
    <n v="1019047"/>
    <n v="10"/>
    <x v="50"/>
    <x v="50"/>
    <s v="EM JOAQUIM DA SILVA GOMES"/>
    <s v="Municipal"/>
    <s v="Urbana"/>
    <n v="1598929"/>
    <n v="192"/>
    <x v="1"/>
    <s v="Regular"/>
    <s v="Noite"/>
    <n v="2022098700082"/>
    <m/>
    <s v="ANGÉLICA DE LIMA LEITE ARCANJO"/>
    <d v="1978-03-26T00:00:00"/>
    <s v="Feminino"/>
    <s v="Sem Deficiência"/>
    <s v="JOVECI NOBRE LEITE"/>
    <s v="MARIA APARECIDA DE LIMA"/>
    <x v="2"/>
    <s v="Preta"/>
  </r>
  <r>
    <n v="1026008"/>
    <n v="10"/>
    <x v="43"/>
    <x v="43"/>
    <s v="EM ENGENHEIRO GASTÃO RANGEL"/>
    <s v="Municipal"/>
    <s v="Urbana"/>
    <n v="1613010"/>
    <n v="192"/>
    <x v="1"/>
    <s v="Regular"/>
    <s v="Noite"/>
    <n v="2023102400589"/>
    <m/>
    <s v="MARIA APARECIDA FELIPE DOS SANTOS"/>
    <d v="1983-08-22T00:00:00"/>
    <s v="Feminino"/>
    <s v="Sem Deficiência"/>
    <s v="BERTULINO FELIPE DOS SANTOS"/>
    <s v="MARIA DA LUZ GUEDES RODRIGUES"/>
    <x v="1"/>
    <s v="Branca"/>
  </r>
  <r>
    <n v="1019013"/>
    <n v="10"/>
    <x v="39"/>
    <x v="39"/>
    <s v="EM BENTO DO AMARAL COUTINHO"/>
    <s v="Municipal"/>
    <s v="Urbana"/>
    <n v="1612834"/>
    <n v="191"/>
    <x v="1"/>
    <s v="Regular"/>
    <s v="Noite"/>
    <n v="2023095300197"/>
    <m/>
    <s v="CARMEN LÚCIA DE SOUZA CODEÇO"/>
    <d v="1958-04-28T00:00:00"/>
    <s v="Feminino"/>
    <s v="Sem Deficiência"/>
    <s v="JURACY TEIXEIRA DE SOUZA CODEÇO"/>
    <s v="WALTER DE SOUZA CODEÇO"/>
    <x v="1"/>
    <s v="Parda"/>
  </r>
  <r>
    <n v="622022"/>
    <n v="6"/>
    <x v="40"/>
    <x v="40"/>
    <s v="EM ROSE KLABIN"/>
    <s v="Municipal"/>
    <s v="Urbana"/>
    <n v="1615796"/>
    <n v="191"/>
    <x v="1"/>
    <s v="Regular"/>
    <s v="Noite"/>
    <n v="2023053350692"/>
    <m/>
    <s v="ROSANA DOS SANTOS RIBEIRO"/>
    <d v="1967-04-28T00:00:00"/>
    <s v="Feminino"/>
    <s v="Sem Deficiência"/>
    <s v="JORGE DOS SANTOS"/>
    <s v="MARIA JOSE MAIA DE ALMEIDA"/>
    <x v="0"/>
    <s v="Branca"/>
  </r>
  <r>
    <n v="206502"/>
    <n v="2"/>
    <x v="71"/>
    <x v="71"/>
    <s v="CIEP NAÇÃO RUBRO NEGRA"/>
    <s v="Municipal"/>
    <s v="Urbana"/>
    <n v="1623102"/>
    <n v="191"/>
    <x v="1"/>
    <s v="Regular"/>
    <s v="Noite"/>
    <n v="2019011200201"/>
    <m/>
    <s v="MARINALVA NASCIMENTO BATISTA"/>
    <d v="1971-04-02T00:00:00"/>
    <s v="Feminino"/>
    <s v="Sem Deficiência"/>
    <s v="CICERO ROMÃO BATISTA"/>
    <s v="ANTONIA NASCIMENTO BATISTA"/>
    <x v="1"/>
    <s v="Parda"/>
  </r>
  <r>
    <n v="817505"/>
    <n v="8"/>
    <x v="80"/>
    <x v="80"/>
    <s v="CIEP MARECHAL JULIO CAETANO HORTA BARBOSA"/>
    <s v="Municipal"/>
    <s v="Urbana"/>
    <n v="1618811"/>
    <n v="191"/>
    <x v="1"/>
    <s v="Regular"/>
    <s v="Noite"/>
    <n v="2011082702719"/>
    <m/>
    <s v="CRISTINA DA SILVA COUTINHO"/>
    <d v="1966-09-10T00:00:00"/>
    <s v="Feminino"/>
    <s v="Sem Deficiência"/>
    <s v="ORLANDO COUTINHO"/>
    <s v="MARIA DA PENHA PEREIRA DA SILVA COUTINHO"/>
    <x v="0"/>
    <s v="Parda"/>
  </r>
  <r>
    <n v="514007"/>
    <n v="5"/>
    <x v="6"/>
    <x v="6"/>
    <s v="EM ALBERT SABIN"/>
    <s v="Municipal"/>
    <s v="Urbana"/>
    <n v="1622419"/>
    <n v="191"/>
    <x v="1"/>
    <s v="Regular"/>
    <s v="Noite"/>
    <n v="2017041501009"/>
    <m/>
    <s v="ILMA MATERCO ARAUJO"/>
    <d v="1960-08-17T00:00:00"/>
    <s v="Feminino"/>
    <s v="Sem Deficiência"/>
    <s v="AIDIR MATERCO"/>
    <s v="CARMEN DA CONCEIÇÃO MATERCO"/>
    <x v="1"/>
    <s v="Parda"/>
  </r>
  <r>
    <n v="515052"/>
    <n v="5"/>
    <x v="81"/>
    <x v="81"/>
    <s v="EM AZEVEDO JUNIOR"/>
    <s v="Municipal"/>
    <s v="Urbana"/>
    <n v="1614950"/>
    <n v="191"/>
    <x v="1"/>
    <s v="Regular"/>
    <s v="Noite"/>
    <n v="2011048501463"/>
    <m/>
    <s v="CHRISTIAN DA SILVA DIAS"/>
    <d v="2007-01-20T00:00:00"/>
    <s v="Masculino"/>
    <s v="Sem Deficiência"/>
    <s v="CRISTIANO DE PAULA DIAS"/>
    <s v="NAZARETH APOLINÁRIA DA SILVA"/>
    <x v="0"/>
    <s v="Preta"/>
  </r>
  <r>
    <n v="724022"/>
    <n v="7"/>
    <x v="56"/>
    <x v="56"/>
    <s v="EM COMUNIDADE DE VARGEM GRANDE"/>
    <s v="Municipal"/>
    <s v="Urbana"/>
    <n v="1605596"/>
    <n v="191"/>
    <x v="1"/>
    <s v="Regular"/>
    <s v="Noite"/>
    <n v="2023069000513"/>
    <m/>
    <s v="CLAUDETE APARECIDA FERREIRA DA CRUZ"/>
    <d v="1976-11-04T00:00:00"/>
    <s v="Feminino"/>
    <s v="Sem Deficiência"/>
    <s v="JOSÉ LUIZ FERREIRA"/>
    <s v="MARIA EMILIA FERREIRA"/>
    <x v="2"/>
    <s v="Branca"/>
  </r>
  <r>
    <n v="313051"/>
    <n v="3"/>
    <x v="60"/>
    <x v="60"/>
    <s v="EM ALAGOAS"/>
    <s v="Municipal"/>
    <s v="Urbana"/>
    <n v="1618852"/>
    <n v="192"/>
    <x v="1"/>
    <s v="Regular"/>
    <s v="Noite"/>
    <n v="2023026500638"/>
    <m/>
    <s v="MARIA CRISTINA FERREIRA DE ARAUJO CAVALCANTI"/>
    <d v="1971-09-19T00:00:00"/>
    <s v="Feminino"/>
    <s v="Sem Deficiência"/>
    <s v="RAIMUNDO FERREIRA DE ARAUJO"/>
    <s v="MARISETE FRANCISCO DE AQUINO"/>
    <x v="1"/>
    <s v="Não declarad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22087300029"/>
    <m/>
    <s v="JOÃO MARTINS DE FREITAS"/>
    <d v="1969-04-17T00:00:00"/>
    <s v="Masculino"/>
    <s v="Sem Deficiência"/>
    <s v="PEDRELINA RODRIGUES DE FREITAS"/>
    <s v="VICENTE MARTINS DE FREITAS"/>
    <x v="0"/>
    <s v="Branca"/>
  </r>
  <r>
    <n v="918041"/>
    <n v="9"/>
    <x v="59"/>
    <x v="59"/>
    <s v="EM ANTONIA VARGAS CUQUEJO"/>
    <s v="Municipal"/>
    <s v="Urbana"/>
    <n v="1610786"/>
    <n v="191"/>
    <x v="1"/>
    <s v="Regular"/>
    <s v="Noite"/>
    <n v="2005012450244"/>
    <m/>
    <s v="VANIA ALEGRE RIBEIRO FARIAS"/>
    <d v="1965-07-11T00:00:00"/>
    <s v="Feminino"/>
    <s v="Sem Deficiência"/>
    <s v="GERALDO RIBEIRO FARIAS"/>
    <s v="ESTHER ALEGRE RIBEIRO FARIAS"/>
    <x v="1"/>
    <s v="Parda"/>
  </r>
  <r>
    <n v="514007"/>
    <n v="5"/>
    <x v="6"/>
    <x v="6"/>
    <s v="EM ALBERT SABIN"/>
    <s v="Municipal"/>
    <s v="Urbana"/>
    <n v="1622419"/>
    <n v="191"/>
    <x v="1"/>
    <s v="Regular"/>
    <s v="Noite"/>
    <n v="2006041550489"/>
    <m/>
    <s v="FLAVIA REGINA ANDRES RODRIGUES"/>
    <d v="1986-03-23T00:00:00"/>
    <s v="Feminino"/>
    <s v=" Deficiência intelectual"/>
    <s v="ANTONIO CARLOS RODRIGUES"/>
    <s v="FATIMA REGINA ANDRES RODRIGUES"/>
    <x v="1"/>
    <s v="Branca"/>
  </r>
  <r>
    <n v="410012"/>
    <n v="4"/>
    <x v="27"/>
    <x v="27"/>
    <s v="EM CLOTILDE GUIMARÃES"/>
    <s v="Municipal"/>
    <s v="Urbana"/>
    <n v="1604423"/>
    <n v="295"/>
    <x v="1"/>
    <s v="Regular"/>
    <s v="Noite"/>
    <n v="2004040801783"/>
    <m/>
    <s v="YASMIM JOSÉ DA CONCEIÇÃO"/>
    <d v="1997-03-26T00:00:00"/>
    <s v="Feminino"/>
    <s v="Sem Deficiência"/>
    <s v="ANDRÉ LUIS DA CONCEIÇÃO"/>
    <s v="FLÁVIA JOSÉ DA SILVA"/>
    <x v="0"/>
    <s v="Preta"/>
  </r>
  <r>
    <n v="918203"/>
    <n v="9"/>
    <x v="34"/>
    <x v="34"/>
    <s v="CIEP CLEMENTINA DE JESUS"/>
    <s v="Municipal"/>
    <s v="Urbana"/>
    <n v="1601817"/>
    <n v="191"/>
    <x v="1"/>
    <s v="Regular"/>
    <s v="Noite"/>
    <n v="2014092600514"/>
    <m/>
    <s v="CARLOS ALBERTO SOUZA DE OLIVEIRA"/>
    <d v="1996-10-28T00:00:00"/>
    <s v="Masculino"/>
    <s v="Sem Deficiência"/>
    <s v="LUIZ CARLOS DE OLIVEIRA"/>
    <s v="JOSÉLIA MARIA CARDOSO SOUZA"/>
    <x v="0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00004300840"/>
    <m/>
    <s v="RENATA DE FREITAS TAVARES"/>
    <d v="1989-03-18T00:00:00"/>
    <s v="Feminino"/>
    <s v="Sem Deficiência"/>
    <s v="JOÃO TAVARES"/>
    <s v="ROSANA PRATES DE FREITAS"/>
    <x v="0"/>
    <s v="Sem Informação"/>
  </r>
  <r>
    <n v="1120502"/>
    <n v="11"/>
    <x v="3"/>
    <x v="3"/>
    <s v="CIEP JOÃO MANGABEIRA"/>
    <s v="Municipal"/>
    <s v="Urbana"/>
    <n v="1604968"/>
    <n v="191"/>
    <x v="1"/>
    <s v="Regular"/>
    <s v="Noite"/>
    <n v="2020039350066"/>
    <m/>
    <s v="RUTI FLORIANO DA SILVA"/>
    <d v="1976-06-07T00:00:00"/>
    <s v="Feminino"/>
    <s v="Sem Deficiência"/>
    <s v="JOÃO BATISTA DA SILVA"/>
    <s v="MARIA SUELY FLORIANO"/>
    <x v="1"/>
    <s v="Preta"/>
  </r>
  <r>
    <n v="625018"/>
    <n v="6"/>
    <x v="55"/>
    <x v="55"/>
    <s v="EM COMANDANTE ARNALDO VARELLA"/>
    <s v="Municipal"/>
    <s v="Urbana"/>
    <n v="1602865"/>
    <n v="192"/>
    <x v="1"/>
    <s v="Regular"/>
    <s v="Noite"/>
    <n v="2016058050082"/>
    <m/>
    <s v="LUIS EDUARDO ANDRADE LOPES"/>
    <d v="2007-11-10T00:00:00"/>
    <s v="Masculino"/>
    <s v="Sem Deficiência"/>
    <s v="EDUARDO ROSA LOPES"/>
    <s v="VANESSA OHANNA DA SILVA ANDRADE"/>
    <x v="0"/>
    <s v="Branca"/>
  </r>
  <r>
    <n v="430701"/>
    <n v="4"/>
    <x v="19"/>
    <x v="19"/>
    <s v="CENTRO DE EDUCAÇÃO DE JOVENS E ADULTOS CEJA - MARÉ"/>
    <s v="Municipal"/>
    <s v="Urbana"/>
    <n v="1616773"/>
    <n v="296"/>
    <x v="1"/>
    <s v="Regular"/>
    <s v="Noite"/>
    <n v="2020143600294"/>
    <m/>
    <s v="JOSÉ LIMA DA SILVA"/>
    <d v="1965-04-07T00:00:00"/>
    <s v="Masculino"/>
    <s v="Sem Deficiência"/>
    <s v="JOSEFA JULIA LIMA DA SILVA"/>
    <s v="ANTONIO FERREIRA DA SILVA"/>
    <x v="0"/>
    <s v="Branc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03082403478"/>
    <m/>
    <s v="PEDRO ANTONIO PROFIRO"/>
    <d v="1948-01-26T00:00:00"/>
    <s v="Masculino"/>
    <s v="Sem Deficiência"/>
    <s v="ANTONIO PROFIRO DA SILVA"/>
    <s v="MARIA CAROLINA DE OLIVEIRA"/>
    <x v="2"/>
    <s v="Par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14102500118"/>
    <m/>
    <s v="VANESSA EVELLYN DO ESPÍRITO SANTO DA PAIXÃO"/>
    <d v="2006-06-07T00:00:00"/>
    <s v="Feminino"/>
    <s v="  Transtorno do espectro autista"/>
    <s v="SEBASTIÃO SANTOS DA PAIXÃO"/>
    <s v="LAURA DO ESPÍRITO SANTO"/>
    <x v="2"/>
    <s v="Pard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2065951434"/>
    <m/>
    <s v="DUCRECIA MARIA DE FRANCA SILVA"/>
    <d v="1985-10-16T00:00:00"/>
    <s v="Feminino"/>
    <s v="Sem Deficiência"/>
    <s v="MARIA DE LURDES DE FRANCA"/>
    <s v="IVANILDO PAULINO FERREIRA"/>
    <x v="0"/>
    <s v="Parda"/>
  </r>
  <r>
    <n v="313051"/>
    <n v="3"/>
    <x v="60"/>
    <x v="60"/>
    <s v="EM ALAGOAS"/>
    <s v="Municipal"/>
    <s v="Urbana"/>
    <n v="1618852"/>
    <n v="192"/>
    <x v="1"/>
    <s v="Regular"/>
    <s v="Noite"/>
    <n v="2004019302218"/>
    <m/>
    <s v="JÉSSICA CRISTINA DO NASCIMENTO CORDEIRO"/>
    <d v="1991-07-18T00:00:00"/>
    <s v="Feminino"/>
    <s v="Sem Deficiência"/>
    <s v="ARIOSVALDO CORDEIRO DA SILVA"/>
    <s v="JOSEFA EDNA DO NASCIMENTO CORDEIRO"/>
    <x v="0"/>
    <s v="Parda"/>
  </r>
  <r>
    <n v="430201"/>
    <n v="4"/>
    <x v="0"/>
    <x v="0"/>
    <s v="CIEP MINISTRO GUSTAVO CAPANEMA"/>
    <s v="Municipal"/>
    <s v="Urbana"/>
    <n v="1612600"/>
    <n v="192"/>
    <x v="1"/>
    <s v="Regular"/>
    <s v="Noite"/>
    <n v="2018040380010"/>
    <m/>
    <s v="CARLOS ANTONIO DA SILVA"/>
    <d v="1988-10-31T00:00:00"/>
    <s v="Masculino"/>
    <s v="Sem Deficiência"/>
    <s v="JOÃO BATISTA DA SILVA"/>
    <s v="MARIA DO CARMO DE LIMA SILVA"/>
    <x v="0"/>
    <s v="Par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23065900366"/>
    <m/>
    <s v="FRANCISCA BERNARDINO DE SOUSA"/>
    <d v="1967-01-20T00:00:00"/>
    <s v="Feminino"/>
    <s v="Sem Deficiência"/>
    <s v="FRANCISCA MARTINS DE ARAUJO"/>
    <s v="GONÇALO BERNARDINO DE SOUSA"/>
    <x v="1"/>
    <s v="Não declarada"/>
  </r>
  <r>
    <n v="716205"/>
    <n v="7"/>
    <x v="76"/>
    <x v="76"/>
    <s v="CIEP RUBENS PAIVA"/>
    <s v="Municipal"/>
    <s v="Urbana"/>
    <n v="1613254"/>
    <n v="191"/>
    <x v="1"/>
    <s v="Regular"/>
    <s v="Noite"/>
    <n v="2021066100260"/>
    <m/>
    <s v="MARCUS FERNANDES "/>
    <d v="1970-11-28T00:00:00"/>
    <s v="Masculino"/>
    <s v="Sem Deficiência"/>
    <s v="IRACEMA CONCEIÇÃO FARIAS"/>
    <s v="JOSÉ FRANCISCO FERNANDES"/>
    <x v="0"/>
    <s v="Parda"/>
  </r>
  <r>
    <n v="625018"/>
    <n v="6"/>
    <x v="55"/>
    <x v="55"/>
    <s v="EM COMANDANTE ARNALDO VARELLA"/>
    <s v="Municipal"/>
    <s v="Urbana"/>
    <n v="1602863"/>
    <n v="191"/>
    <x v="1"/>
    <s v="Regular"/>
    <s v="Noite"/>
    <n v="2023056100409"/>
    <m/>
    <s v="MICHEL ROSA XAVIER"/>
    <d v="1992-04-03T00:00:00"/>
    <s v="Masculino"/>
    <s v="Sem Deficiência"/>
    <s v="SAMUEL DO NASCIMENTO XAVIER"/>
    <s v="DAYSE DOS SANTOS ROSA"/>
    <x v="0"/>
    <s v="Preta"/>
  </r>
  <r>
    <n v="101501"/>
    <n v="1"/>
    <x v="46"/>
    <x v="46"/>
    <s v="CIEP HENFIL"/>
    <s v="Municipal"/>
    <s v="Urbana"/>
    <n v="1613100"/>
    <n v="191"/>
    <x v="1"/>
    <s v="Regular"/>
    <s v="Noite"/>
    <n v="2017001100674"/>
    <m/>
    <s v="MARCILIO PEREIRA CRUZ"/>
    <d v="1979-12-03T00:00:00"/>
    <s v="Masculino"/>
    <s v="Sem Deficiência"/>
    <s v="JOSÉ RIBAMAR SÁ CRUZ"/>
    <s v="OTACILIA DOMINGUES PEREIRA"/>
    <x v="1"/>
    <s v="Preta"/>
  </r>
  <r>
    <n v="622022"/>
    <n v="6"/>
    <x v="40"/>
    <x v="40"/>
    <s v="EM ROSE KLABIN"/>
    <s v="Municipal"/>
    <s v="Urbana"/>
    <n v="1615796"/>
    <n v="191"/>
    <x v="1"/>
    <s v="Regular"/>
    <s v="Noite"/>
    <n v="2005053400063"/>
    <m/>
    <s v="GLEISON BRITO SANTOS"/>
    <d v="2000-09-25T00:00:00"/>
    <s v="Masculino"/>
    <s v=" Deficiência intelectual"/>
    <s v="ANTONIO FERREIRA SANTOS"/>
    <s v="LAUDECY PINTO BRITO"/>
    <x v="0"/>
    <s v="Branca"/>
  </r>
  <r>
    <n v="1019019"/>
    <n v="10"/>
    <x v="116"/>
    <x v="116"/>
    <s v="EM FERNANDO DE AZEVEDO"/>
    <s v="Municipal"/>
    <s v="Urbana"/>
    <n v="1619172"/>
    <n v="191"/>
    <x v="1"/>
    <s v="Regular"/>
    <s v="Tarde"/>
    <n v="2021095900112"/>
    <m/>
    <s v="OLIMPIA PEREIRA DOS SANTOS"/>
    <d v="1962-12-11T00:00:00"/>
    <s v="Feminino"/>
    <s v="Sem Deficiência"/>
    <s v="ROSALVA PEREIRA DOS SANTOS"/>
    <s v="JOSÉ GUILHERME DOS SANYOS"/>
    <x v="0"/>
    <s v="Branca"/>
  </r>
  <r>
    <n v="716205"/>
    <n v="7"/>
    <x v="76"/>
    <x v="76"/>
    <s v="CIEP RUBENS PAIVA"/>
    <s v="Municipal"/>
    <s v="Urbana"/>
    <n v="1613254"/>
    <n v="191"/>
    <x v="1"/>
    <s v="Regular"/>
    <s v="Noite"/>
    <n v="2023066151430"/>
    <m/>
    <s v="ESMERALDA LISBOA LEITE"/>
    <d v="1971-09-02T00:00:00"/>
    <s v="Feminino"/>
    <s v="Sem Deficiência"/>
    <s v="MAURÍCIO COSTA LEITE"/>
    <s v="CLEOMAR LISBOA LEITE"/>
    <x v="1"/>
    <s v="Branca"/>
  </r>
  <r>
    <n v="1019047"/>
    <n v="10"/>
    <x v="50"/>
    <x v="50"/>
    <s v="EM JOAQUIM DA SILVA GOMES"/>
    <s v="Municipal"/>
    <s v="Urbana"/>
    <n v="1598928"/>
    <n v="191"/>
    <x v="1"/>
    <s v="Regular"/>
    <s v="Noite"/>
    <n v="2023098700251"/>
    <m/>
    <s v="JULIO CESAR SILVA DE ANDRADE"/>
    <d v="1980-01-21T00:00:00"/>
    <s v="Masculino"/>
    <s v="Sem Deficiência"/>
    <s v="MONOEL ROBERTO DE ANDRADE"/>
    <s v="ELZA MARTA SILVA"/>
    <x v="2"/>
    <s v="Preta"/>
  </r>
  <r>
    <n v="833031"/>
    <n v="8"/>
    <x v="21"/>
    <x v="21"/>
    <s v="EM TASSO DA SILVEIRA"/>
    <s v="Municipal"/>
    <s v="Urbana"/>
    <n v="1605927"/>
    <n v="191"/>
    <x v="1"/>
    <s v="Regular"/>
    <s v="Noite"/>
    <n v="2022080300031"/>
    <m/>
    <s v="ALINE MOURA DA SILVA"/>
    <d v="1983-02-15T00:00:00"/>
    <s v="Feminino"/>
    <s v="Sem Deficiência"/>
    <s v="VALDEMI CELESTINO DA SILVA"/>
    <s v="EDLEUZA HELENA DE MOURA"/>
    <x v="0"/>
    <s v="Parda"/>
  </r>
  <r>
    <n v="1120012"/>
    <n v="11"/>
    <x v="93"/>
    <x v="93"/>
    <s v="EM BRIGADEIRO EDUARDO GOMES"/>
    <s v="Municipal"/>
    <s v="Urbana"/>
    <n v="1617239"/>
    <n v="191"/>
    <x v="1"/>
    <s v="Regular"/>
    <s v="Tarde"/>
    <n v="2011037903310"/>
    <m/>
    <s v="INÊS DA SILVA RODRIGUES"/>
    <d v="1965-01-11T00:00:00"/>
    <s v="Feminino"/>
    <s v="Sem Deficiência"/>
    <s v="BELIZARIO JOSE RODRIGUES"/>
    <s v="EDINA DA SILVA RODRIGUES"/>
    <x v="0"/>
    <s v="Preta"/>
  </r>
  <r>
    <n v="1019047"/>
    <n v="10"/>
    <x v="50"/>
    <x v="50"/>
    <s v="EM JOAQUIM DA SILVA GOMES"/>
    <s v="Municipal"/>
    <s v="Urbana"/>
    <n v="1598929"/>
    <n v="192"/>
    <x v="1"/>
    <s v="Regular"/>
    <s v="Noite"/>
    <n v="2019098700431"/>
    <m/>
    <s v="REGINALDO DE ALMEIDA DOMINGOS"/>
    <d v="1965-02-28T00:00:00"/>
    <s v="Masculino"/>
    <s v="Sem Deficiência"/>
    <s v="BRAZILINO "/>
    <s v="GERALDA FERNANDES DE ALMEIDA"/>
    <x v="2"/>
    <s v="Parda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22100500294"/>
    <m/>
    <s v="LUIZ BENTO DA SILVA"/>
    <d v="1962-08-02T00:00:00"/>
    <s v="Masculino"/>
    <s v="Sem Deficiência"/>
    <s v="ISALTINO BENTO DA SILVA"/>
    <s v="IOLINA MOURA DA SILVA"/>
    <x v="0"/>
    <s v="Branca"/>
  </r>
  <r>
    <n v="312014"/>
    <n v="3"/>
    <x v="1"/>
    <x v="1"/>
    <s v="EM NEREU SAMPAIO"/>
    <s v="Municipal"/>
    <s v="Urbana"/>
    <n v="1616966"/>
    <n v="192"/>
    <x v="1"/>
    <s v="Regular"/>
    <s v="Noite"/>
    <n v="2012019250243"/>
    <m/>
    <s v="ELEN FERNANDES DE JESUS"/>
    <d v="2006-02-01T00:00:00"/>
    <s v="Feminino"/>
    <s v="Sem Deficiência"/>
    <s v="EVANILDO LIMA DE JESUS"/>
    <s v="ROSIMAR FERNANDES DA SILVA"/>
    <x v="1"/>
    <s v="Branca"/>
  </r>
  <r>
    <n v="625701"/>
    <n v="6"/>
    <x v="101"/>
    <x v="101"/>
    <s v="CENTRO DE EDUCAÇÃO DE JOVENS E ADULTOS CEJA - ACARI"/>
    <s v="Municipal"/>
    <s v="Urbana"/>
    <n v="1608515"/>
    <n v="293"/>
    <x v="1"/>
    <s v="Regular"/>
    <s v="Noite"/>
    <n v="2015058201325"/>
    <m/>
    <s v="DENISE DA SILVA"/>
    <d v="1961-03-22T00:00:00"/>
    <s v="Feminino"/>
    <s v="Sem Deficiência"/>
    <s v="MANOEL PEDRO DA SILVA"/>
    <s v="CREUZA DOS SANTOS SILVA"/>
    <x v="0"/>
    <s v="Parda"/>
  </r>
  <r>
    <n v="1019211"/>
    <n v="10"/>
    <x v="98"/>
    <x v="98"/>
    <s v="CIEP MAJOR MANUEL GOMES ARCHER"/>
    <s v="Municipal"/>
    <s v="Urbana"/>
    <n v="1607926"/>
    <n v="191"/>
    <x v="1"/>
    <s v="Regular"/>
    <s v="Noite"/>
    <n v="2019088180213"/>
    <m/>
    <s v="ROSANGELA ALVES DE MENDONÇA"/>
    <d v="1978-10-18T00:00:00"/>
    <s v="Feminino"/>
    <s v="Sem Deficiência"/>
    <s v="SEVERINO FRANCISCO DE MENDONÇA"/>
    <s v="MARIA DE FÁTIMA ALVES"/>
    <x v="0"/>
    <s v="Parda"/>
  </r>
  <r>
    <n v="312022"/>
    <n v="3"/>
    <x v="61"/>
    <x v="61"/>
    <s v="EM RUBENS BERARDO"/>
    <s v="Municipal"/>
    <s v="Urbana"/>
    <n v="1616256"/>
    <n v="191"/>
    <x v="1"/>
    <s v="Regular"/>
    <s v="Noite"/>
    <n v="2022019200049"/>
    <m/>
    <s v="JOANA DARC PAIVA"/>
    <d v="1988-03-04T00:00:00"/>
    <s v="Feminino"/>
    <s v="Sem Deficiência"/>
    <s v="NÃO DECLARADO"/>
    <s v="MARIA DE LURDES PAIVA"/>
    <x v="0"/>
    <s v="Não declarada"/>
  </r>
  <r>
    <n v="312014"/>
    <n v="3"/>
    <x v="1"/>
    <x v="1"/>
    <s v="EM NEREU SAMPAIO"/>
    <s v="Municipal"/>
    <s v="Urbana"/>
    <n v="1616966"/>
    <n v="192"/>
    <x v="1"/>
    <s v="Regular"/>
    <s v="Noite"/>
    <n v="2018018480112"/>
    <m/>
    <s v="GRACIANA GONÇALVES DA SILVA"/>
    <d v="1972-06-30T00:00:00"/>
    <s v="Feminino"/>
    <s v="Sem Deficiência"/>
    <s v="JOSE GONÇALVES DA SILVA"/>
    <s v="ANTONIA PEDRO DA SILVA"/>
    <x v="2"/>
    <s v="Branca"/>
  </r>
  <r>
    <n v="817207"/>
    <n v="8"/>
    <x v="28"/>
    <x v="28"/>
    <s v="CIEP VILA KENNEDY"/>
    <s v="Municipal"/>
    <s v="Urbana"/>
    <n v="1605864"/>
    <n v="192"/>
    <x v="1"/>
    <s v="Regular"/>
    <s v="Noite"/>
    <n v="2002082806353"/>
    <m/>
    <s v="CLAUDIA REGINA VITALINO"/>
    <d v="1971-04-18T00:00:00"/>
    <s v="Feminino"/>
    <s v="Sem Deficiência"/>
    <s v="EUCLIDES PEDRO VITALINO"/>
    <s v="MARIA RODRIGUES VITALINO"/>
    <x v="1"/>
    <s v="Parda"/>
  </r>
  <r>
    <n v="102504"/>
    <n v="1"/>
    <x v="2"/>
    <x v="2"/>
    <s v="CIEP AVENIDA DOS DESFILES"/>
    <s v="Municipal"/>
    <s v="Urbana"/>
    <n v="1610515"/>
    <n v="192"/>
    <x v="1"/>
    <s v="Regular"/>
    <s v="Tarde"/>
    <n v="2012095000813"/>
    <m/>
    <s v="LAISA DE SOUZA FRANCISCO"/>
    <d v="2002-12-09T00:00:00"/>
    <s v="Feminino"/>
    <s v="Sem Deficiência"/>
    <s v="SERGIO DE LIMA FRANCISCO"/>
    <s v="RITA CLEMENTE DE SOUZA"/>
    <x v="2"/>
    <s v="Preta"/>
  </r>
  <r>
    <n v="1019210"/>
    <n v="10"/>
    <x v="45"/>
    <x v="45"/>
    <s v="CIEP ALBERTO PASQUALINE"/>
    <s v="Municipal"/>
    <s v="Urbana"/>
    <n v="1600000"/>
    <n v="191"/>
    <x v="1"/>
    <s v="Regular"/>
    <s v="Noite"/>
    <n v="2023100800563"/>
    <m/>
    <s v="MARIA DAS GRAÇAS DA CONCEIÇÃO SILVA"/>
    <d v="1977-11-10T00:00:00"/>
    <s v="Feminino"/>
    <s v="Sem Deficiência"/>
    <s v="SEVERINO NORBERTO DE ANDRADE"/>
    <s v="NAIR LAURA DA CONCEIÇÃO"/>
    <x v="1"/>
    <s v="Branca"/>
  </r>
  <r>
    <n v="1019013"/>
    <n v="10"/>
    <x v="39"/>
    <x v="39"/>
    <s v="EM BENTO DO AMARAL COUTINHO"/>
    <s v="Municipal"/>
    <s v="Urbana"/>
    <n v="1612834"/>
    <n v="191"/>
    <x v="1"/>
    <s v="Regular"/>
    <s v="Noite"/>
    <n v="2016095300054"/>
    <m/>
    <s v="NILDA DE JESUS DOS SANTOS"/>
    <d v="1963-06-25T00:00:00"/>
    <s v="Feminino"/>
    <s v="Sem Deficiência"/>
    <s v="BELMIRO CORREIA DOS SANTOS"/>
    <s v="MARIA JOSÉ"/>
    <x v="0"/>
    <s v="Branca"/>
  </r>
  <r>
    <n v="734010"/>
    <n v="7"/>
    <x v="82"/>
    <x v="82"/>
    <s v="EM PEDRO ALEIXO"/>
    <s v="Municipal"/>
    <s v="Urbana"/>
    <n v="1606737"/>
    <n v="191"/>
    <x v="1"/>
    <s v="Regular"/>
    <s v="Manhã"/>
    <n v="2012060501778"/>
    <m/>
    <s v="ROSEMERI SANTOS MARTINS"/>
    <d v="2004-09-22T00:00:00"/>
    <s v="Feminino"/>
    <s v="Sem Deficiência"/>
    <s v="RODRIGO DA SILVA MARTINS"/>
    <s v="FLÁVIA DA COSTA SANTOS"/>
    <x v="1"/>
    <s v="Branca"/>
  </r>
  <r>
    <n v="431003"/>
    <n v="4"/>
    <x v="10"/>
    <x v="10"/>
    <s v="EM MIGUEL GUSTAVO"/>
    <s v="Municipal"/>
    <s v="Urbana"/>
    <n v="1618617"/>
    <n v="191"/>
    <x v="1"/>
    <s v="Regular"/>
    <s v="Noite"/>
    <n v="2012041550505"/>
    <m/>
    <s v="ALICE JUVÊNCIO DA SILVA DA SILVEIRA"/>
    <d v="1964-09-04T00:00:00"/>
    <s v="Feminino"/>
    <s v="Sem Deficiência"/>
    <s v="MANUEL JUVÊNCIO DA SILVA"/>
    <s v="MARIA JOSÉ DA SILVA"/>
    <x v="1"/>
    <s v="Pret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06065106228"/>
    <m/>
    <s v="LUIZ AUGUSTO DE ABREU BORGES"/>
    <d v="1976-03-31T00:00:00"/>
    <s v="Masculino"/>
    <s v=" Deficiência intelectual"/>
    <s v="AUGUSTO DE MELLO BORGES"/>
    <s v="IRACI DE ABREU BORGES"/>
    <x v="0"/>
    <s v="Não declarada"/>
  </r>
  <r>
    <n v="411202"/>
    <n v="4"/>
    <x v="84"/>
    <x v="84"/>
    <s v="CIEP GREGÓRIO BEZERRA"/>
    <s v="Municipal"/>
    <s v="Urbana"/>
    <n v="1608446"/>
    <n v="191"/>
    <x v="1"/>
    <s v="Regular"/>
    <s v="Noite"/>
    <n v="2011030850091"/>
    <m/>
    <s v="GEOVANNI RANGEL DOS SANTOS"/>
    <d v="2005-04-24T00:00:00"/>
    <s v="Masculino"/>
    <s v="Sem Deficiência"/>
    <s v="JOSE PAULO DOS SANTOS"/>
    <s v="ALCIONE MARTINS RANGEL"/>
    <x v="2"/>
    <s v="Branca"/>
  </r>
  <r>
    <n v="313007"/>
    <n v="3"/>
    <x v="67"/>
    <x v="67"/>
    <s v="EM SARMIENTO"/>
    <s v="Municipal"/>
    <s v="Urbana"/>
    <n v="1615852"/>
    <n v="192"/>
    <x v="1"/>
    <s v="Regular"/>
    <s v="Noite"/>
    <n v="2019022100785"/>
    <m/>
    <s v="MIRIAN RIBEIRO FERREIRA"/>
    <d v="1962-11-25T00:00:00"/>
    <s v="Feminino"/>
    <s v="Sem Deficiência"/>
    <s v="LEILA DA CONCEIÇÃO RIBEIRO DE JESUS"/>
    <s v="WALTER COELHO FERREIRA"/>
    <x v="0"/>
    <s v="Parda"/>
  </r>
  <r>
    <n v="918203"/>
    <n v="9"/>
    <x v="34"/>
    <x v="34"/>
    <s v="CIEP CLEMENTINA DE JESUS"/>
    <s v="Municipal"/>
    <s v="Urbana"/>
    <n v="1601817"/>
    <n v="191"/>
    <x v="1"/>
    <s v="Regular"/>
    <s v="Noite"/>
    <n v="2013092601008"/>
    <m/>
    <s v="CÍNTIA NÓBREGA DA SILVA"/>
    <d v="1986-09-30T00:00:00"/>
    <s v="Feminino"/>
    <s v="Sem Deficiência"/>
    <s v="SEVERINO URBANO DA SILVA"/>
    <s v="SANDRA HELENA SANTOS NÓBREGA"/>
    <x v="0"/>
    <s v="Parda"/>
  </r>
  <r>
    <n v="227004"/>
    <n v="2"/>
    <x v="77"/>
    <x v="77"/>
    <s v="EM RINALDO DE LAMARE"/>
    <s v="Municipal"/>
    <s v="Urbana"/>
    <n v="1599199"/>
    <n v="191"/>
    <x v="1"/>
    <s v="Regular"/>
    <s v="Manhã"/>
    <n v="2011007402231"/>
    <m/>
    <s v="ESMAEL JHONAT ROCHA DO NASCIMENTO"/>
    <d v="1988-11-30T00:00:00"/>
    <s v="Masculino"/>
    <s v="Sem Deficiência"/>
    <s v="FRANCISCO FERREIRA DO NASCIMENTO "/>
    <s v="MARIA RODRIGUES ROCHA DO NASCIMENTO "/>
    <x v="1"/>
    <s v="Parda"/>
  </r>
  <r>
    <n v="1026008"/>
    <n v="10"/>
    <x v="43"/>
    <x v="43"/>
    <s v="EM ENGENHEIRO GASTÃO RANGEL"/>
    <s v="Municipal"/>
    <s v="Urbana"/>
    <n v="1613009"/>
    <n v="191"/>
    <x v="1"/>
    <s v="Regular"/>
    <s v="Noite"/>
    <n v="2007102450126"/>
    <m/>
    <s v="ANTONIA IVONETE RODRIGUES LOCATELLI"/>
    <d v="1959-11-03T00:00:00"/>
    <s v="Feminino"/>
    <s v="Sem Deficiência"/>
    <s v="FRANCISCO MENDES RODRIGUES"/>
    <s v="MARIA DA SULIDADE RODRIGUES"/>
    <x v="0"/>
    <s v="Parda"/>
  </r>
  <r>
    <n v="206502"/>
    <n v="2"/>
    <x v="71"/>
    <x v="71"/>
    <s v="CIEP NAÇÃO RUBRO NEGRA"/>
    <s v="Municipal"/>
    <s v="Urbana"/>
    <n v="1623103"/>
    <n v="192"/>
    <x v="1"/>
    <s v="Regular"/>
    <s v="Noite"/>
    <n v="2023011200625"/>
    <m/>
    <s v="MARIA DE LOURDES LUIS"/>
    <d v="1979-01-23T00:00:00"/>
    <s v="Feminino"/>
    <s v="Sem Deficiência"/>
    <s v="JOSÉ LUIS"/>
    <s v="MARIA DO CARMO"/>
    <x v="1"/>
    <s v="Branca"/>
  </r>
  <r>
    <n v="625018"/>
    <n v="6"/>
    <x v="55"/>
    <x v="55"/>
    <s v="EM COMANDANTE ARNALDO VARELLA"/>
    <s v="Municipal"/>
    <s v="Urbana"/>
    <n v="1602865"/>
    <n v="192"/>
    <x v="1"/>
    <s v="Regular"/>
    <s v="Noite"/>
    <n v="2019056100222"/>
    <m/>
    <s v="AFONSO HOMERO DA SILVA"/>
    <d v="1948-07-27T00:00:00"/>
    <s v="Masculino"/>
    <s v="Sem Deficiência"/>
    <s v="JOSÉ CANDIDO DA SILVA"/>
    <s v="ALTINA DELVINA"/>
    <x v="1"/>
    <s v="Preta"/>
  </r>
  <r>
    <n v="312014"/>
    <n v="3"/>
    <x v="1"/>
    <x v="1"/>
    <s v="EM NEREU SAMPAIO"/>
    <s v="Municipal"/>
    <s v="Urbana"/>
    <n v="1616965"/>
    <n v="191"/>
    <x v="1"/>
    <s v="Regular"/>
    <s v="Noite"/>
    <n v="2023018400158"/>
    <m/>
    <s v="ELIZABETH SODRÉ FERREIRA"/>
    <d v="1970-08-05T00:00:00"/>
    <s v="Feminino"/>
    <s v="Sem Deficiência"/>
    <s v="LUIZ CARLOS FIALHO FERREIRA"/>
    <s v="CELIA MARIA NOSTORIO"/>
    <x v="0"/>
    <s v="Pret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04058102551"/>
    <m/>
    <s v="MAYARA VANESSA SANTOS DE LIMA"/>
    <d v="2000-01-16T00:00:00"/>
    <s v="Feminino"/>
    <s v="Sem Deficiência"/>
    <s v="REGINALDO ASSIS DE LIMA"/>
    <s v="TATIANA VANESSA DOS SANTOS"/>
    <x v="0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17019200531"/>
    <m/>
    <s v="LIZETE SOUZA BARBOSA"/>
    <d v="1949-11-01T00:00:00"/>
    <s v="Feminino"/>
    <s v="Sem Deficiência"/>
    <s v="MARIA SOUZA DE OLIVEIRA"/>
    <s v="ELPIDIO EUGENIO BARBOSA"/>
    <x v="0"/>
    <s v="Pret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08087350641"/>
    <m/>
    <s v="IVANA DA SILVA SOUZA"/>
    <d v="1968-12-08T00:00:00"/>
    <s v="Feminino"/>
    <s v="Sem Deficiência"/>
    <s v="IZAIAS LÚCIO DE SOUZA"/>
    <s v="ELZA DA SILVA SOUZA"/>
    <x v="0"/>
    <s v="Preta"/>
  </r>
  <r>
    <n v="817207"/>
    <n v="8"/>
    <x v="28"/>
    <x v="28"/>
    <s v="CIEP VILA KENNEDY"/>
    <s v="Municipal"/>
    <s v="Urbana"/>
    <n v="1605864"/>
    <n v="192"/>
    <x v="1"/>
    <s v="Regular"/>
    <s v="Noite"/>
    <n v="2022082800481"/>
    <m/>
    <s v="PAULO MARCELO RODRIGUES ALVARENGA"/>
    <d v="1974-06-19T00:00:00"/>
    <s v="Feminino"/>
    <s v="Sem Deficiência"/>
    <s v="JOSÉ ANTONIO ALVARENGA"/>
    <s v="MARILENE DOMINGUES ALVARENGA"/>
    <x v="2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2002095202231"/>
    <m/>
    <s v="TATIANE FELICIDADE DOS SANTOS NASCIMENTO"/>
    <d v="1989-11-26T00:00:00"/>
    <s v="Feminino"/>
    <s v="Sem Deficiência"/>
    <s v="JOÃO ALVES DO NASCIMENTO"/>
    <s v="MONICA PEREIRA DOS SANTOS"/>
    <x v="1"/>
    <s v="Branca"/>
  </r>
  <r>
    <n v="206502"/>
    <n v="2"/>
    <x v="71"/>
    <x v="71"/>
    <s v="CIEP NAÇÃO RUBRO NEGRA"/>
    <s v="Municipal"/>
    <s v="Urbana"/>
    <n v="1623102"/>
    <n v="191"/>
    <x v="1"/>
    <s v="Regular"/>
    <s v="Noite"/>
    <n v="2016011200771"/>
    <m/>
    <s v="ROSINALVA SILVA CORDEIRO"/>
    <d v="1979-06-09T00:00:00"/>
    <s v="Feminino"/>
    <s v="Sem Deficiência"/>
    <s v="CAETANO CORDEIRO"/>
    <s v="JOANA SILVA CORDEIRO"/>
    <x v="1"/>
    <s v="Sem Informação"/>
  </r>
  <r>
    <n v="724026"/>
    <n v="7"/>
    <x v="16"/>
    <x v="16"/>
    <s v="EM EMBAIXADOR ÍTALO ZAPPA"/>
    <s v="Municipal"/>
    <s v="Urbana"/>
    <n v="1620407"/>
    <n v="191"/>
    <x v="1"/>
    <s v="Regular"/>
    <s v="Noite"/>
    <n v="2015103501086"/>
    <m/>
    <s v="LUZIA BARBOZA DA SILVA"/>
    <d v="1974-05-24T00:00:00"/>
    <s v="Feminino"/>
    <s v="Sem Deficiência"/>
    <s v="BRAZ OLEGÁRIO DE OLIVEIRA"/>
    <s v="CÍCERA BARBOSA DE OLIVEIRA"/>
    <x v="0"/>
    <s v="Branca"/>
  </r>
  <r>
    <n v="313051"/>
    <n v="3"/>
    <x v="60"/>
    <x v="60"/>
    <s v="EM ALAGOAS"/>
    <s v="Municipal"/>
    <s v="Urbana"/>
    <n v="1618852"/>
    <n v="192"/>
    <x v="1"/>
    <s v="Regular"/>
    <s v="Noite"/>
    <n v="2023026500581"/>
    <m/>
    <s v="IVAN GOMES DA SILVA"/>
    <d v="1985-05-21T00:00:00"/>
    <s v="Masculino"/>
    <s v="Sem Deficiência"/>
    <s v="JOSE GOMES DA SILVA"/>
    <s v="SEVERINA GOMES DO NASCIMENTO"/>
    <x v="1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23019200586"/>
    <m/>
    <s v="MARCONDES MARCELINO DOS SANTOS "/>
    <d v="1985-04-23T00:00:00"/>
    <s v="Masculino"/>
    <s v="Sem Deficiência"/>
    <s v="MARCELINO RAIMUNDO DOS SANTOS"/>
    <s v="MARIA DO CARMO DOS SANTOS"/>
    <x v="1"/>
    <s v="Pard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23065952048"/>
    <m/>
    <s v="DALINA FONSECA DOS SANTOS"/>
    <d v="1972-06-27T00:00:00"/>
    <s v="Feminino"/>
    <s v="Sem Deficiência"/>
    <s v="VITALINA FONSECA DA SILVA"/>
    <s v="FRANCISCO VITORIO DOS SANTOS"/>
    <x v="0"/>
    <s v="Parda"/>
  </r>
  <r>
    <n v="817034"/>
    <n v="8"/>
    <x v="111"/>
    <x v="111"/>
    <s v="EM JORGE JABOUR"/>
    <s v="Municipal"/>
    <s v="Urbana"/>
    <n v="1616154"/>
    <n v="191"/>
    <x v="1"/>
    <s v="Regular"/>
    <s v="Noite"/>
    <n v="2015072800699"/>
    <m/>
    <s v="EDSON LEITE DOS SANTOS FILHO"/>
    <d v="1974-11-26T00:00:00"/>
    <s v="Masculino"/>
    <s v="Sem Deficiência"/>
    <s v="EDSON LEITE DOS SANTOS"/>
    <s v="ROSA MARIA DA CONCEIÇÃO MEDEIROS"/>
    <x v="1"/>
    <s v="Preta"/>
  </r>
  <r>
    <n v="817083"/>
    <n v="8"/>
    <x v="120"/>
    <x v="120"/>
    <s v="EM JORNALISTA SANDRO MOREYRA"/>
    <s v="Municipal"/>
    <s v="Urbana"/>
    <n v="1607049"/>
    <n v="191"/>
    <x v="1"/>
    <s v="Regular"/>
    <s v="Noite"/>
    <n v="2002077713318"/>
    <m/>
    <s v="EDSON DE JESUS LUIZ"/>
    <d v="1954-09-26T00:00:00"/>
    <s v="Masculino"/>
    <s v="Sem Deficiência"/>
    <s v="GENEZIO FRANCISCO LUIZ"/>
    <s v="VICENTINA DE JESUS LUIZ"/>
    <x v="0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2009095304341"/>
    <m/>
    <s v="MARILUCIA DE BARROS FERREIRA"/>
    <d v="1972-05-11T00:00:00"/>
    <s v="Feminino"/>
    <s v="Sem Deficiência"/>
    <s v="MAURILHO ANTHERO FERREIRA"/>
    <s v="MARIA DA PENHA SILVESTRE DE BARROS"/>
    <x v="0"/>
    <s v="Parda"/>
  </r>
  <r>
    <n v="102504"/>
    <n v="1"/>
    <x v="2"/>
    <x v="2"/>
    <s v="CIEP AVENIDA DOS DESFILES"/>
    <s v="Municipal"/>
    <s v="Urbana"/>
    <n v="1610515"/>
    <n v="192"/>
    <x v="1"/>
    <s v="Regular"/>
    <s v="Tarde"/>
    <n v="2005001805771"/>
    <m/>
    <s v="MARIANA DAVID DA SILVA"/>
    <d v="1997-06-29T00:00:00"/>
    <s v="Feminino"/>
    <s v=" Deficiência intelectual"/>
    <s v="NELSON PEREIRA DA SILVA"/>
    <s v="FATIMA PRIMAVERA DAVID DA SILVA"/>
    <x v="1"/>
    <s v="Parda"/>
  </r>
  <r>
    <n v="833031"/>
    <n v="8"/>
    <x v="21"/>
    <x v="21"/>
    <s v="EM TASSO DA SILVEIRA"/>
    <s v="Municipal"/>
    <s v="Urbana"/>
    <n v="1605927"/>
    <n v="191"/>
    <x v="1"/>
    <s v="Regular"/>
    <s v="Noite"/>
    <n v="2014080300146"/>
    <m/>
    <s v="ANGELA MACHADO DE SOUZA"/>
    <d v="1968-03-17T00:00:00"/>
    <s v="Feminino"/>
    <s v="Sem Deficiência"/>
    <s v="JOSIMO MACHADO DE SOUZA"/>
    <s v="MARIA DE LOURDES DE SOUZA"/>
    <x v="1"/>
    <s v="Pard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22034200135"/>
    <m/>
    <s v="MARIA JOSE DA MATA"/>
    <d v="1953-02-07T00:00:00"/>
    <s v="Feminino"/>
    <s v="Sem Deficiência"/>
    <s v="MARIO DA MATTA"/>
    <s v="ALZIRA DOS SANTOS"/>
    <x v="1"/>
    <s v="Par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09027101120"/>
    <m/>
    <s v="DENISE DE AQUINO DA SILVA"/>
    <d v="2003-01-31T00:00:00"/>
    <s v="Feminino"/>
    <s v="Sem Deficiência"/>
    <s v="ROBERTO DE AQUINO DA SILVA"/>
    <s v="ADRIANA TAVARES BENTO"/>
    <x v="0"/>
    <s v="Branca"/>
  </r>
  <r>
    <n v="410021"/>
    <n v="4"/>
    <x v="44"/>
    <x v="44"/>
    <s v="EM BRASIL"/>
    <s v="Municipal"/>
    <s v="Urbana"/>
    <n v="1613562"/>
    <n v="191"/>
    <x v="1"/>
    <s v="Regular"/>
    <s v="Noite"/>
    <n v="2022029450391"/>
    <m/>
    <s v="JOEL FERREIRA DA SILVA"/>
    <d v="1950-06-06T00:00:00"/>
    <s v="Masculino"/>
    <s v="Sem Deficiência"/>
    <s v="CECÍLIA FERREIRA DA SILVA"/>
    <s v="OTACÍLIO FERREIRA DA SILVA"/>
    <x v="0"/>
    <s v="Não declarada"/>
  </r>
  <r>
    <n v="102005"/>
    <n v="1"/>
    <x v="109"/>
    <x v="109"/>
    <s v="EM CALOUSTE GULBENKIAN"/>
    <s v="Municipal"/>
    <s v="Urbana"/>
    <n v="1610635"/>
    <n v="191"/>
    <x v="1"/>
    <s v="Regular"/>
    <s v="Noite"/>
    <n v="2011006101408"/>
    <m/>
    <s v="CLAUDIENE LIMA DE SOUZA"/>
    <d v="1975-08-08T00:00:00"/>
    <s v="Feminino"/>
    <s v="Sem Deficiência"/>
    <s v="EDVALDO SÃO PEDRO DE SOUZA"/>
    <s v="MARIA DA SILVA LIMA"/>
    <x v="1"/>
    <s v="Pard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03093205591"/>
    <m/>
    <s v="ANGELITA DA SILVA"/>
    <d v="1973-06-12T00:00:00"/>
    <s v="Feminino"/>
    <s v="Sem Deficiência"/>
    <s v="MANUEL GALDINO DA SILVA"/>
    <s v="ALZIRA RAMIRA DA CONCEIÇÃO"/>
    <x v="1"/>
    <s v="Par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10065908217"/>
    <m/>
    <s v="SEBASTIÃO FRANCISCO DO NASCIMENTO"/>
    <d v="1960-07-27T00:00:00"/>
    <s v="Masculino"/>
    <s v="Sem Deficiência"/>
    <s v="FRANCISCO PEDRO DO NASCIMENTO"/>
    <s v="JOSEFA MARIA DO NASCIMENTO"/>
    <x v="0"/>
    <s v="Branca"/>
  </r>
  <r>
    <n v="1019019"/>
    <n v="10"/>
    <x v="116"/>
    <x v="116"/>
    <s v="EM FERNANDO DE AZEVEDO"/>
    <s v="Municipal"/>
    <s v="Urbana"/>
    <n v="1619172"/>
    <n v="191"/>
    <x v="1"/>
    <s v="Regular"/>
    <s v="Tarde"/>
    <n v="2012098450054"/>
    <m/>
    <s v="MARIA ELOISA MOTA DE PAULA"/>
    <d v="2005-10-07T00:00:00"/>
    <s v="Feminino"/>
    <s v=" Deficiência intelectual"/>
    <s v="MARCO ANTONIO MOTA DE PAULA"/>
    <s v="ADRIANA LAURENIO DA SILVA DE LIMA"/>
    <x v="0"/>
    <s v="Branca"/>
  </r>
  <r>
    <n v="625205"/>
    <n v="6"/>
    <x v="97"/>
    <x v="97"/>
    <s v="CIEP ANTONIO CANDEIA FILHO"/>
    <s v="Municipal"/>
    <s v="Urbana"/>
    <n v="1613205"/>
    <n v="191"/>
    <x v="1"/>
    <s v="Regular"/>
    <s v="Noite"/>
    <n v="2001021501571"/>
    <m/>
    <s v="FERNANDA DE CARVALHO CORRÊA"/>
    <d v="1991-09-29T00:00:00"/>
    <s v="Feminino"/>
    <s v="Sem Deficiência"/>
    <s v="FERNANDO CORRÊA"/>
    <s v="ZENAIDE NUNES DE CARVALHO"/>
    <x v="1"/>
    <s v="Branca"/>
  </r>
  <r>
    <n v="1026003"/>
    <n v="10"/>
    <x v="114"/>
    <x v="114"/>
    <s v="EM PROFESSOR CASTILHO"/>
    <s v="Municipal"/>
    <s v="Urbana"/>
    <n v="1617199"/>
    <n v="191"/>
    <x v="1"/>
    <s v="Regular"/>
    <s v="Noite"/>
    <n v="2023101900154"/>
    <m/>
    <s v="HUMBERTO DA SILVA LEITE"/>
    <d v="1973-08-16T00:00:00"/>
    <s v="Masculino"/>
    <s v="Sem Deficiência"/>
    <s v="ADHEMAR LEITE"/>
    <s v="OLGA DA SILVA"/>
    <x v="0"/>
    <s v="Não declarada"/>
  </r>
  <r>
    <n v="313051"/>
    <n v="3"/>
    <x v="60"/>
    <x v="60"/>
    <s v="EM ALAGOAS"/>
    <s v="Municipal"/>
    <s v="Urbana"/>
    <n v="1618849"/>
    <n v="191"/>
    <x v="1"/>
    <s v="Regular"/>
    <s v="Noite"/>
    <n v="2023026500751"/>
    <m/>
    <s v="EUDES DOS SANTOS TAVARES"/>
    <d v="1979-05-10T00:00:00"/>
    <s v="Masculino"/>
    <s v="Sem Deficiência"/>
    <s v="FRANCISCO JOÃO TAVARES"/>
    <s v="MARIA DAS NEVES SANTOS"/>
    <x v="2"/>
    <s v="Parda"/>
  </r>
  <r>
    <n v="918041"/>
    <n v="9"/>
    <x v="59"/>
    <x v="59"/>
    <s v="EM ANTONIA VARGAS CUQUEJO"/>
    <s v="Municipal"/>
    <s v="Urbana"/>
    <n v="1610787"/>
    <n v="192"/>
    <x v="1"/>
    <s v="Regular"/>
    <s v="Noite"/>
    <n v="2003093105694"/>
    <m/>
    <s v="RENATA DA SILVA CYRILLO"/>
    <d v="1970-05-20T00:00:00"/>
    <s v="Feminino"/>
    <s v="Sem Deficiência"/>
    <s v="LUIZ CARLOS OLIVEIRA CYRILLO"/>
    <s v="SUELI FRANCISCA DA SILVA"/>
    <x v="0"/>
    <s v="Preta"/>
  </r>
  <r>
    <n v="430701"/>
    <n v="4"/>
    <x v="19"/>
    <x v="19"/>
    <s v="CENTRO DE EDUCAÇÃO DE JOVENS E ADULTOS CEJA - MARÉ"/>
    <s v="Municipal"/>
    <s v="Urbana"/>
    <n v="1616768"/>
    <n v="291"/>
    <x v="1"/>
    <s v="Regular"/>
    <s v="Manhã"/>
    <n v="2022143650255"/>
    <m/>
    <s v="TERESINHA SANDRA PIMENTA AZEVEDO"/>
    <d v="1975-08-19T00:00:00"/>
    <s v="Feminino"/>
    <s v="Sem Deficiência"/>
    <s v="ANTONIO GRIGÓRIO DE AZEVEDO"/>
    <s v="MARIA PIMENTA DE AZEVEDO"/>
    <x v="0"/>
    <s v="Branca"/>
  </r>
  <r>
    <n v="102007"/>
    <n v="1"/>
    <x v="47"/>
    <x v="47"/>
    <s v="EM ORLANDO VILLAS BOAS"/>
    <s v="Municipal"/>
    <s v="Urbana"/>
    <n v="1600136"/>
    <n v="193"/>
    <x v="1"/>
    <s v="Regular"/>
    <s v="Noite"/>
    <n v="2000002900190"/>
    <m/>
    <s v="NATHÁLIA GOMES FIGUEIREDO"/>
    <d v="1991-10-03T00:00:00"/>
    <s v="Feminino"/>
    <s v=" Deficiência intelectual"/>
    <s v="ALDENIR FIGUEIREDO RIBEIRO"/>
    <s v="ROSE MARY GOMES RIBEIRO"/>
    <x v="0"/>
    <s v="Branca"/>
  </r>
  <r>
    <n v="1019031"/>
    <n v="10"/>
    <x v="20"/>
    <x v="20"/>
    <s v="EM MARECHAL PEDRO CAVALCANTI"/>
    <s v="Municipal"/>
    <s v="Urbana"/>
    <n v="1609535"/>
    <n v="192"/>
    <x v="1"/>
    <s v="Regular"/>
    <s v="Noite"/>
    <n v="2011097000871"/>
    <m/>
    <s v="DEBORA DUARTE CERQUEIRA"/>
    <d v="2002-06-20T00:00:00"/>
    <s v="Feminino"/>
    <s v="Sem Deficiência"/>
    <s v="GILBERTO FELIZARDO DE CERQUEIRA"/>
    <s v="CLAUDIA SANTOS DUARTE"/>
    <x v="0"/>
    <s v="Branca"/>
  </r>
  <r>
    <n v="1019202"/>
    <n v="10"/>
    <x v="115"/>
    <x v="115"/>
    <s v="CIEP ISMAEL NERY"/>
    <s v="Municipal"/>
    <s v="Urbana"/>
    <n v="1603740"/>
    <n v="191"/>
    <x v="1"/>
    <s v="Regular"/>
    <s v="Tarde"/>
    <n v="2010063150031"/>
    <m/>
    <s v="GUSTAVO GABRIEL DA SILVA MACHADO"/>
    <d v="2004-11-17T00:00:00"/>
    <s v="Masculino"/>
    <s v=" Deficiência intelectual"/>
    <s v="GILDO FERREIRA MACHADO"/>
    <s v="ADRIANA MORAIS DA SILVA"/>
    <x v="0"/>
    <s v="Parda"/>
  </r>
  <r>
    <n v="430701"/>
    <n v="4"/>
    <x v="19"/>
    <x v="19"/>
    <s v="CENTRO DE EDUCAÇÃO DE JOVENS E ADULTOS CEJA - MARÉ"/>
    <s v="Municipal"/>
    <s v="Urbana"/>
    <n v="1616772"/>
    <n v="295"/>
    <x v="1"/>
    <s v="Regular"/>
    <s v="Noite"/>
    <n v="2021143600250"/>
    <m/>
    <s v="GEONITA DO NASCIMENTO SANTOS"/>
    <d v="1948-02-21T00:00:00"/>
    <s v="Feminino"/>
    <s v="Sem Deficiência"/>
    <s v="FIRMINO ALVES DO NASCIMENTO"/>
    <s v="SEVERINA MARIA DO NASCIMENTO"/>
    <x v="0"/>
    <s v="Parda"/>
  </r>
  <r>
    <n v="918505"/>
    <n v="9"/>
    <x v="9"/>
    <x v="9"/>
    <s v="CIEP ANITA MALFATTI"/>
    <s v="Municipal"/>
    <s v="Urbana"/>
    <n v="1615591"/>
    <n v="191"/>
    <x v="1"/>
    <s v="Regular"/>
    <s v="Noite"/>
    <n v="2002092908906"/>
    <m/>
    <s v="MARLI FLORENTINO DA SILVA"/>
    <d v="1968-01-26T00:00:00"/>
    <s v="Feminino"/>
    <s v="Sem Deficiência"/>
    <s v="JOSÉ FLORENTINO DA SILVA"/>
    <s v="Sem Informação"/>
    <x v="2"/>
    <s v="Parda"/>
  </r>
  <r>
    <n v="833201"/>
    <n v="8"/>
    <x v="112"/>
    <x v="112"/>
    <s v="CIEP FREI VELOSO"/>
    <s v="Municipal"/>
    <s v="Urbana"/>
    <n v="1622664"/>
    <n v="191"/>
    <x v="1"/>
    <s v="Regular"/>
    <s v="Noite"/>
    <n v="2019083700235"/>
    <m/>
    <s v="MARIA DAS DÔRES FERREIRA"/>
    <d v="1940-05-14T00:00:00"/>
    <s v="Feminino"/>
    <s v="Sem Deficiência"/>
    <s v="ANTONIO BASILIO DOMINGOS"/>
    <s v="SEBASTIANA DOMINGOS DA SILVA"/>
    <x v="1"/>
    <s v="Preta"/>
  </r>
  <r>
    <n v="1202701"/>
    <n v="12"/>
    <x v="91"/>
    <x v="91"/>
    <s v="CREJA - CENTRO MUNICIPAL DE REFERÊNCIA DE EDUCAÇÃO DE JOVENS E ADULTOS"/>
    <s v="Municipal"/>
    <s v="Urbana"/>
    <n v="1614121"/>
    <n v="291"/>
    <x v="1"/>
    <s v="Regular"/>
    <s v="Manhã"/>
    <n v="2023126300959"/>
    <m/>
    <s v="MARTA ROSANA DE LIMA DA SILVA"/>
    <d v="1964-03-17T00:00:00"/>
    <s v="Feminino"/>
    <s v="Sem Deficiência"/>
    <s v="GERALDO DE LIMA"/>
    <s v="MARIA ROSANA DE LIMA DA SILVA"/>
    <x v="0"/>
    <s v="Parda"/>
  </r>
  <r>
    <n v="430503"/>
    <n v="4"/>
    <x v="4"/>
    <x v="4"/>
    <s v="CIEP LEONEL DE MOURA BRIZOLA"/>
    <s v="Municipal"/>
    <s v="Urbana"/>
    <n v="1606827"/>
    <n v="191"/>
    <x v="1"/>
    <s v="Regular"/>
    <s v="Noite"/>
    <n v="2022040700195"/>
    <m/>
    <s v="JOSINEIDE PEREIRA DAS NEVES"/>
    <d v="1978-09-22T00:00:00"/>
    <s v="Feminino"/>
    <s v="Sem Deficiência"/>
    <s v="JUVENAL PEREIRA DAS NEVES"/>
    <s v="MARIA SEVERINA DO NASCIMENTO PEREIRA "/>
    <x v="0"/>
    <s v="Branca"/>
  </r>
  <r>
    <n v="431026"/>
    <n v="4"/>
    <x v="25"/>
    <x v="25"/>
    <s v="EM HERBERT MOSES"/>
    <s v="Municipal"/>
    <s v="Urbana"/>
    <n v="1602454"/>
    <n v="192"/>
    <x v="1"/>
    <s v="Regular"/>
    <s v="Noite"/>
    <n v="2004035504083"/>
    <m/>
    <s v="MARIA EUNICE DA SILVA"/>
    <d v="1960-10-10T00:00:00"/>
    <s v="Feminino"/>
    <s v="Sem Deficiência"/>
    <s v="SEVERINO LUIZ DA SILVA"/>
    <s v="FRANCISCA MARIA SARAIVA"/>
    <x v="0"/>
    <s v="Parda"/>
  </r>
  <r>
    <n v="102007"/>
    <n v="1"/>
    <x v="47"/>
    <x v="47"/>
    <s v="EM ORLANDO VILLAS BOAS"/>
    <s v="Municipal"/>
    <s v="Urbana"/>
    <n v="1600135"/>
    <n v="192"/>
    <x v="1"/>
    <s v="Regular"/>
    <s v="Noite"/>
    <n v="2007125405020"/>
    <m/>
    <s v="PATRICK LUAN DOS SANTOS BARBOSA"/>
    <d v="1992-05-24T00:00:00"/>
    <s v="Masculino"/>
    <s v="Sem Deficiência"/>
    <s v="SEBASTIAO BARBOSA"/>
    <s v="LENI DOS SANTOS"/>
    <x v="0"/>
    <s v="Preta"/>
  </r>
  <r>
    <n v="205003"/>
    <n v="2"/>
    <x v="51"/>
    <x v="51"/>
    <s v="EM DOUTOR CÍCERO PENNA"/>
    <s v="Municipal"/>
    <s v="Urbana"/>
    <n v="1623057"/>
    <n v="192"/>
    <x v="1"/>
    <s v="Regular"/>
    <s v="Noite"/>
    <n v="2023007800826"/>
    <m/>
    <s v="GENIELZA DA SILVA GOMES"/>
    <d v="1971-11-09T00:00:00"/>
    <s v="Feminino"/>
    <s v="Sem Deficiência"/>
    <s v="MANOEL SEVERINO GOMES"/>
    <s v="INACIA DA SILVA GOMES"/>
    <x v="1"/>
    <s v="Parda"/>
  </r>
  <r>
    <n v="430701"/>
    <n v="4"/>
    <x v="19"/>
    <x v="19"/>
    <s v="CENTRO DE EDUCAÇÃO DE JOVENS E ADULTOS CEJA - MARÉ"/>
    <s v="Municipal"/>
    <s v="Urbana"/>
    <n v="1616770"/>
    <n v="293"/>
    <x v="1"/>
    <s v="Regular"/>
    <s v="Tarde"/>
    <n v="2008112800683"/>
    <m/>
    <s v="JAMILE DUARTE CARDOSO DOS SANTOS"/>
    <d v="2007-09-18T00:00:00"/>
    <s v="Feminino"/>
    <s v="Sem Deficiência"/>
    <s v="WELLINGTON BARBOSA CARDOSO DOS SANTOS"/>
    <s v="DANIELLE LAHYRE DUARTE DE OLIVEIRA"/>
    <x v="0"/>
    <s v="Preta"/>
  </r>
  <r>
    <n v="833201"/>
    <n v="8"/>
    <x v="112"/>
    <x v="112"/>
    <s v="CIEP FREI VELOSO"/>
    <s v="Municipal"/>
    <s v="Urbana"/>
    <n v="1622664"/>
    <n v="191"/>
    <x v="1"/>
    <s v="Regular"/>
    <s v="Noite"/>
    <n v="2007042500581"/>
    <m/>
    <s v="JENIFER DA CONCEIÇÃO BRITO"/>
    <d v="2001-10-03T00:00:00"/>
    <s v="Feminino"/>
    <s v=" Deficiência física"/>
    <s v="FLAVIO LEONARD SANTOS BRITO"/>
    <s v="ANA MARIA DA CONCEIÇÃO"/>
    <x v="2"/>
    <s v="Parda"/>
  </r>
  <r>
    <n v="208501"/>
    <n v="2"/>
    <x v="78"/>
    <x v="78"/>
    <s v="CIEP SAMUEL WAINER"/>
    <s v="Municipal"/>
    <s v="Urbana"/>
    <n v="1609308"/>
    <n v="191"/>
    <x v="1"/>
    <s v="Regular"/>
    <s v="Noite"/>
    <n v="2010022301655"/>
    <m/>
    <s v="EVERLAYNE GOMES GALDINO"/>
    <d v="1994-05-28T00:00:00"/>
    <s v="Feminino"/>
    <s v="Sem Deficiência"/>
    <s v="FRANCISCO CHAGAS EDMAR GALDINO"/>
    <s v="RITA DE CÁCIA OTAVIANO GOMES GALDINO"/>
    <x v="1"/>
    <s v="Branca"/>
  </r>
  <r>
    <n v="312022"/>
    <n v="3"/>
    <x v="61"/>
    <x v="61"/>
    <s v="EM RUBENS BERARDO"/>
    <s v="Municipal"/>
    <s v="Urbana"/>
    <n v="1616257"/>
    <n v="192"/>
    <x v="1"/>
    <s v="Regular"/>
    <s v="Noite"/>
    <n v="2017019200743"/>
    <m/>
    <s v="MARIA JOSÉ BERNARDO DA SILVA"/>
    <d v="1968-01-16T00:00:00"/>
    <s v="Feminino"/>
    <s v="Sem Deficiência"/>
    <s v="VICENTE BERNARDO DA SILVA"/>
    <s v="CREUZA BERNARDO DA SILVA"/>
    <x v="0"/>
    <s v="Parda"/>
  </r>
  <r>
    <n v="312022"/>
    <n v="3"/>
    <x v="61"/>
    <x v="61"/>
    <s v="EM RUBENS BERARDO"/>
    <s v="Municipal"/>
    <s v="Urbana"/>
    <n v="1616256"/>
    <n v="191"/>
    <x v="1"/>
    <s v="Regular"/>
    <s v="Noite"/>
    <n v="2022019250402"/>
    <m/>
    <s v="ANTONIO NETO DA SILVA"/>
    <d v="1960-10-03T00:00:00"/>
    <s v="Masculino"/>
    <s v="Sem Deficiência"/>
    <s v="ANA MARIA DE JESUS"/>
    <s v="JURACI ALVES DA SILVA"/>
    <x v="0"/>
    <s v="Branc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22100500251"/>
    <m/>
    <s v="MARIA HELENA DE MEDEIROS"/>
    <d v="1963-09-27T00:00:00"/>
    <s v="Feminino"/>
    <s v="Sem Deficiência"/>
    <s v="PEDRO JULIO DE MEDEIROS"/>
    <s v="NEUSA INACIA DE MEDEIROS"/>
    <x v="0"/>
    <s v="Parda"/>
  </r>
  <r>
    <n v="312014"/>
    <n v="3"/>
    <x v="1"/>
    <x v="1"/>
    <s v="EM NEREU SAMPAIO"/>
    <s v="Municipal"/>
    <s v="Urbana"/>
    <n v="1616966"/>
    <n v="192"/>
    <x v="1"/>
    <s v="Regular"/>
    <s v="Noite"/>
    <n v="2017101900478"/>
    <m/>
    <s v="JANAINA DE MELLO GOMES"/>
    <d v="1981-04-14T00:00:00"/>
    <s v="Feminino"/>
    <s v="Sem Deficiência"/>
    <s v="EDMIR SOARES GOMES"/>
    <s v="ROSEMÉRIA SILVA DE MELLO"/>
    <x v="2"/>
    <s v="Preta"/>
  </r>
  <r>
    <n v="817074"/>
    <n v="8"/>
    <x v="110"/>
    <x v="110"/>
    <s v="EM MARECHAL ALCIDES ETCHEGOYEN"/>
    <s v="Municipal"/>
    <s v="Urbana"/>
    <n v="1623799"/>
    <n v="191"/>
    <x v="1"/>
    <s v="Regular"/>
    <s v="Noite"/>
    <n v="2011076804785"/>
    <m/>
    <s v="LAURO JOAQUIM DA SILVA"/>
    <d v="1953-08-18T00:00:00"/>
    <s v="Masculino"/>
    <s v="Sem Deficiência"/>
    <s v="JOSÉ JOAQUIM DA SILVA"/>
    <s v="IZAURA DE SOUZA SILVA"/>
    <x v="0"/>
    <s v="Branca"/>
  </r>
  <r>
    <n v="430701"/>
    <n v="4"/>
    <x v="19"/>
    <x v="19"/>
    <s v="CENTRO DE EDUCAÇÃO DE JOVENS E ADULTOS CEJA - MARÉ"/>
    <s v="Municipal"/>
    <s v="Urbana"/>
    <n v="1616768"/>
    <n v="291"/>
    <x v="1"/>
    <s v="Regular"/>
    <s v="Manhã"/>
    <n v="2016143600385"/>
    <m/>
    <s v="PEDRO LUIZ DA SILVA NETO"/>
    <d v="1964-04-13T00:00:00"/>
    <s v="Masculino"/>
    <s v="Sem Deficiência"/>
    <s v="FERNANDO LUIZ DA SILVA"/>
    <s v="MARIA IZAURA DA SILVA"/>
    <x v="0"/>
    <s v="Pard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22065900082"/>
    <m/>
    <s v="ALDAIRA VERISSIMO DA SILVA"/>
    <d v="1981-03-28T00:00:00"/>
    <s v="Feminino"/>
    <s v="Sem Deficiência"/>
    <s v="FRANCISCA SABINO DA SILVA"/>
    <s v="JOSÉ VERÍSSIMO DA SILVA"/>
    <x v="0"/>
    <s v="Preta"/>
  </r>
  <r>
    <n v="817505"/>
    <n v="8"/>
    <x v="80"/>
    <x v="80"/>
    <s v="CIEP MARECHAL JULIO CAETANO HORTA BARBOSA"/>
    <s v="Municipal"/>
    <s v="Urbana"/>
    <n v="1618811"/>
    <n v="191"/>
    <x v="1"/>
    <s v="Regular"/>
    <s v="Noite"/>
    <n v="2008082750438"/>
    <m/>
    <s v="SEVERINA DO RAMO DA SILVA"/>
    <d v="1968-11-20T00:00:00"/>
    <s v="Feminino"/>
    <s v="Sem Deficiência"/>
    <s v="ORCINO TRAJANO"/>
    <s v="MARIA DA SOLEDADE AMBROSIO"/>
    <x v="0"/>
    <s v="Não declarada"/>
  </r>
  <r>
    <n v="625701"/>
    <n v="6"/>
    <x v="101"/>
    <x v="101"/>
    <s v="CENTRO DE EDUCAÇÃO DE JOVENS E ADULTOS CEJA - ACARI"/>
    <s v="Municipal"/>
    <s v="Urbana"/>
    <n v="1608515"/>
    <n v="293"/>
    <x v="1"/>
    <s v="Regular"/>
    <s v="Noite"/>
    <n v="2011058205751"/>
    <m/>
    <s v="ADRIANA MARIA MARÇAL"/>
    <d v="1977-10-19T00:00:00"/>
    <s v="Feminino"/>
    <s v="Sem Deficiência"/>
    <s v="PEDRO MARÇAL"/>
    <s v="DULCILÉA MARIA ROSA"/>
    <x v="0"/>
    <s v="Parda"/>
  </r>
  <r>
    <n v="411015"/>
    <n v="4"/>
    <x v="72"/>
    <x v="72"/>
    <s v="EM SUÍÇA"/>
    <s v="Municipal"/>
    <s v="Urbana"/>
    <n v="1601780"/>
    <n v="191"/>
    <x v="1"/>
    <s v="Regular"/>
    <s v="Noite"/>
    <n v="2019031780122"/>
    <m/>
    <s v="CLEOMAR TEIXEIRA VENTURA"/>
    <d v="1943-11-17T00:00:00"/>
    <s v="Feminino"/>
    <s v="Sem Deficiência"/>
    <s v="FRANCISCO TEIXEIRA DE MOURA"/>
    <s v="MARIA TEIXEIRA DE SOUZA"/>
    <x v="0"/>
    <s v="Branca"/>
  </r>
  <r>
    <n v="716041"/>
    <n v="7"/>
    <x v="104"/>
    <x v="104"/>
    <s v="EM BARÃO DA TAQUARA"/>
    <s v="Municipal"/>
    <s v="Urbana"/>
    <n v="1613406"/>
    <n v="191"/>
    <x v="1"/>
    <s v="Regular"/>
    <s v="Tarde"/>
    <n v="2011066750232"/>
    <m/>
    <s v="MARIA EDUARDA TELLES ROCHA"/>
    <d v="2005-07-20T00:00:00"/>
    <s v="Feminino"/>
    <s v="Sem Deficiência"/>
    <s v="MARCIA DA SILVA TELLES"/>
    <s v="PEDRO PAULO DA SILVA ROCHA"/>
    <x v="0"/>
    <s v="Não declarada"/>
  </r>
  <r>
    <n v="515052"/>
    <n v="5"/>
    <x v="81"/>
    <x v="81"/>
    <s v="EM AZEVEDO JUNIOR"/>
    <s v="Municipal"/>
    <s v="Urbana"/>
    <n v="1614950"/>
    <n v="191"/>
    <x v="1"/>
    <s v="Regular"/>
    <s v="Noite"/>
    <n v="2013049701217"/>
    <m/>
    <s v="MARIA DA PENHA VITORINO"/>
    <d v="1977-06-12T00:00:00"/>
    <s v="Feminino"/>
    <s v="Sem Deficiência"/>
    <s v="JOSÉ JOÃO VINTORINO"/>
    <s v="ANA MARIA VITORINO"/>
    <x v="0"/>
    <s v="Pard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11066501330"/>
    <m/>
    <s v="GUSTAVO HENRIQUE MARINHO DE OLIVEIRA"/>
    <d v="2004-06-09T00:00:00"/>
    <s v="Masculino"/>
    <s v="Sem Deficiência"/>
    <s v="VALDIVINO PEREIRA DE OLIVEIRA"/>
    <s v="CELIA MARIA MARINHO DA SILVA"/>
    <x v="0"/>
    <s v="Branca"/>
  </r>
  <r>
    <n v="833031"/>
    <n v="8"/>
    <x v="21"/>
    <x v="21"/>
    <s v="EM TASSO DA SILVEIRA"/>
    <s v="Municipal"/>
    <s v="Urbana"/>
    <n v="1605927"/>
    <n v="191"/>
    <x v="1"/>
    <s v="Regular"/>
    <s v="Noite"/>
    <n v="2016080300363"/>
    <m/>
    <s v="LIDIA DA PAIXÃO DA SILVA"/>
    <d v="1975-12-09T00:00:00"/>
    <s v="Feminino"/>
    <s v="Sem Deficiência"/>
    <s v="BRAS SOUZA DA SILVA"/>
    <s v="OSCARINA MARIA DA PAIXÃO DE SOUZA"/>
    <x v="0"/>
    <s v="Branca"/>
  </r>
  <r>
    <n v="817034"/>
    <n v="8"/>
    <x v="111"/>
    <x v="111"/>
    <s v="EM JORGE JABOUR"/>
    <s v="Municipal"/>
    <s v="Urbana"/>
    <n v="1616154"/>
    <n v="191"/>
    <x v="1"/>
    <s v="Regular"/>
    <s v="Noite"/>
    <n v="2023072800177"/>
    <m/>
    <s v="ARLENE DA SILVA VIANA MONTEIRO"/>
    <d v="1974-08-26T00:00:00"/>
    <s v="Feminino"/>
    <s v="Sem Deficiência"/>
    <s v="LUIZ CARLOS VIANA"/>
    <s v="MARIA ELIZABETH DA SILVA VIANA"/>
    <x v="1"/>
    <s v="Pard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19065901313"/>
    <m/>
    <s v="LUCINALDO DO NASCIMENTO"/>
    <d v="1986-02-19T00:00:00"/>
    <s v="Masculino"/>
    <s v="Sem Deficiência"/>
    <s v="MARIA DO NASCIMENTO"/>
    <s v="SEVERINO PEDRO"/>
    <x v="1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22126402711"/>
    <m/>
    <s v="RAIMUNDA NATÁLIA DA SILVA"/>
    <d v="1980-12-18T00:00:00"/>
    <s v="Feminino"/>
    <s v="Sem Deficiência"/>
    <s v="LUIZ PAULA DA SILVA "/>
    <s v="LUIZA BRASILINO DA SILVA "/>
    <x v="0"/>
    <s v="Parda"/>
  </r>
  <r>
    <n v="313007"/>
    <n v="3"/>
    <x v="67"/>
    <x v="67"/>
    <s v="EM SARMIENTO"/>
    <s v="Municipal"/>
    <s v="Urbana"/>
    <n v="1615852"/>
    <n v="192"/>
    <x v="1"/>
    <s v="Regular"/>
    <s v="Noite"/>
    <n v="2012016503191"/>
    <m/>
    <s v="ANTONIA GOMES DA SILVA"/>
    <d v="1958-07-25T00:00:00"/>
    <s v="Feminino"/>
    <s v="Sem Deficiência"/>
    <s v="FRANCISCO EMIDIO DE SOUSA"/>
    <s v="EDIVIRGEM MARIA DA CONCEIÇÃO"/>
    <x v="0"/>
    <s v="Branca"/>
  </r>
  <r>
    <n v="312031"/>
    <n v="3"/>
    <x v="66"/>
    <x v="66"/>
    <s v="EM EURICO SALLES"/>
    <s v="Municipal"/>
    <s v="Urbana"/>
    <n v="1612132"/>
    <n v="191"/>
    <x v="1"/>
    <s v="Regular"/>
    <s v="Noite"/>
    <n v="2022020100265"/>
    <m/>
    <s v="EDUARDO DA SILVA BARBOSA"/>
    <d v="1985-01-08T00:00:00"/>
    <s v="Masculino"/>
    <s v="Sem Deficiência"/>
    <s v="MARCOS BORBA BARBOSA"/>
    <s v="MARIA HELENA DA SILVA"/>
    <x v="0"/>
    <s v="Preta"/>
  </r>
  <r>
    <n v="410012"/>
    <n v="4"/>
    <x v="27"/>
    <x v="27"/>
    <s v="EM CLOTILDE GUIMARÃES"/>
    <s v="Municipal"/>
    <s v="Urbana"/>
    <n v="1604421"/>
    <n v="293"/>
    <x v="1"/>
    <s v="Regular"/>
    <s v="Noite"/>
    <n v="2023028500350"/>
    <m/>
    <s v="MARIA DE FATIMA BARBOSA DA SILVA"/>
    <d v="1967-04-13T00:00:00"/>
    <s v="Feminino"/>
    <s v="Sem Deficiência"/>
    <s v="SILVINO BARBOSA DA SILVA"/>
    <s v="RITA FREIRE DIAS"/>
    <x v="0"/>
    <s v="Branca"/>
  </r>
  <r>
    <n v="1019211"/>
    <n v="10"/>
    <x v="98"/>
    <x v="98"/>
    <s v="CIEP MAJOR MANUEL GOMES ARCHER"/>
    <s v="Municipal"/>
    <s v="Urbana"/>
    <n v="1607926"/>
    <n v="191"/>
    <x v="1"/>
    <s v="Regular"/>
    <s v="Noite"/>
    <n v="2022100900632"/>
    <m/>
    <s v="SILVIA REGINA BRUM COSTA"/>
    <d v="1970-03-16T00:00:00"/>
    <s v="Feminino"/>
    <s v="Sem Deficiência"/>
    <s v="MICHAEL PIRES DA FONSECA"/>
    <s v="MARIA JOSE PEREIRA BRUM"/>
    <x v="1"/>
    <s v="Branca"/>
  </r>
  <r>
    <n v="410015"/>
    <n v="4"/>
    <x v="92"/>
    <x v="92"/>
    <s v="EM CLÓVIS BEVILÁQUA"/>
    <s v="Municipal"/>
    <s v="Urbana"/>
    <n v="1611007"/>
    <n v="191"/>
    <x v="1"/>
    <s v="Regular"/>
    <s v="Noite"/>
    <n v="2008035806244"/>
    <m/>
    <s v="MARIA LUCIA SILVA DE ASSIS"/>
    <d v="1957-07-04T00:00:00"/>
    <s v="Feminino"/>
    <s v="Sem Deficiência"/>
    <s v="OCTACILIO SUDARIO DA SILVA"/>
    <s v="LUCI PAIVA DA SILVA"/>
    <x v="2"/>
    <s v="Preta"/>
  </r>
  <r>
    <n v="312501"/>
    <n v="3"/>
    <x v="42"/>
    <x v="42"/>
    <s v="CIEP PATRICE LUMUMBA"/>
    <s v="Municipal"/>
    <s v="Urbana"/>
    <n v="1616860"/>
    <n v="191"/>
    <x v="1"/>
    <s v="Regular"/>
    <s v="Noite"/>
    <n v="2015020700316"/>
    <m/>
    <s v="JOSEFA LUCIA BERNARDO DA SILVA"/>
    <d v="1971-03-30T00:00:00"/>
    <s v="Feminino"/>
    <s v="Sem Deficiência"/>
    <s v="MANOEL BERNARDO DE MOURA"/>
    <s v="TERESINHA BERNARDO DE MOURA"/>
    <x v="1"/>
    <s v="Parda"/>
  </r>
  <r>
    <n v="1019047"/>
    <n v="10"/>
    <x v="50"/>
    <x v="50"/>
    <s v="EM JOAQUIM DA SILVA GOMES"/>
    <s v="Municipal"/>
    <s v="Urbana"/>
    <n v="1598929"/>
    <n v="192"/>
    <x v="1"/>
    <s v="Regular"/>
    <s v="Noite"/>
    <n v="2023098750703"/>
    <m/>
    <s v="ELIZANGELA MARIA ALVES"/>
    <d v="1981-02-23T00:00:00"/>
    <s v="Feminino"/>
    <s v="Sem Deficiência"/>
    <s v="ANTONIO POSSIDONIO ALVES"/>
    <s v="LUIZA LUCIA ALVES"/>
    <x v="2"/>
    <s v="Parda"/>
  </r>
  <r>
    <n v="515030"/>
    <n v="5"/>
    <x v="90"/>
    <x v="90"/>
    <s v="EM IRINEU MARINHO"/>
    <s v="Municipal"/>
    <s v="Urbana"/>
    <n v="1601762"/>
    <n v="191"/>
    <x v="1"/>
    <s v="Regular"/>
    <s v="Noite"/>
    <n v="2023047500211"/>
    <m/>
    <s v="ODALI LIMA DA SILVA"/>
    <d v="1969-03-01T00:00:00"/>
    <s v="Feminino"/>
    <s v="Sem Deficiência"/>
    <s v="SAULO SIQUEIRA DA SILVA"/>
    <s v="MARLHI LIMA DA SILVA"/>
    <x v="0"/>
    <s v="Parda"/>
  </r>
  <r>
    <n v="625701"/>
    <n v="6"/>
    <x v="101"/>
    <x v="101"/>
    <s v="CENTRO DE EDUCAÇÃO DE JOVENS E ADULTOS CEJA - ACARI"/>
    <s v="Municipal"/>
    <s v="Urbana"/>
    <n v="1608515"/>
    <n v="293"/>
    <x v="1"/>
    <s v="Regular"/>
    <s v="Noite"/>
    <n v="2021157700162"/>
    <m/>
    <s v="FRANCISCO ANTONIO SOBRINHO"/>
    <d v="1962-05-11T00:00:00"/>
    <s v="Masculino"/>
    <s v="Sem Deficiência"/>
    <s v="ANTONIA RODRIGUES DE PAIVA"/>
    <s v="JOÃO SILVANO NETO"/>
    <x v="0"/>
    <s v="Par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09092602588"/>
    <m/>
    <s v="ELEONORA BETÂNIA MACENA DE OLIVEIRA"/>
    <d v="1975-09-04T00:00:00"/>
    <s v="Feminino"/>
    <s v="Sem Deficiência"/>
    <s v="ANTONIO FRANCISCO DE MACENA"/>
    <s v="MARIA ALICE DOS SANTOS MACENA"/>
    <x v="0"/>
    <s v="Branc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14004400348"/>
    <m/>
    <s v="LUCIANA RAMOS RODRIGUES "/>
    <d v="1985-07-04T00:00:00"/>
    <s v="Feminino"/>
    <s v="Sem Deficiência"/>
    <s v="JOÃO CARLOS SANTIAGO RODRIGUES"/>
    <s v="ROSELY GARCIA RAMOS "/>
    <x v="1"/>
    <s v="Parda"/>
  </r>
  <r>
    <n v="102504"/>
    <n v="1"/>
    <x v="2"/>
    <x v="2"/>
    <s v="CIEP AVENIDA DOS DESFILES"/>
    <s v="Municipal"/>
    <s v="Urbana"/>
    <n v="1610515"/>
    <n v="192"/>
    <x v="1"/>
    <s v="Regular"/>
    <s v="Tarde"/>
    <n v="2010029501544"/>
    <m/>
    <s v="TAUANE QUEIROZ DA SILVA"/>
    <d v="1997-02-17T00:00:00"/>
    <s v="Feminino"/>
    <s v="Sem Deficiência"/>
    <s v="CARLOS ALBERTO DA SILVA"/>
    <s v="PATRICIA QUEIROZ"/>
    <x v="0"/>
    <s v="Parda"/>
  </r>
  <r>
    <n v="313051"/>
    <n v="3"/>
    <x v="60"/>
    <x v="60"/>
    <s v="EM ALAGOAS"/>
    <s v="Municipal"/>
    <s v="Urbana"/>
    <n v="1618852"/>
    <n v="192"/>
    <x v="1"/>
    <s v="Regular"/>
    <s v="Noite"/>
    <n v="2022018000305"/>
    <m/>
    <s v="LEILA DE AZEVEDO VIEIRA "/>
    <d v="1971-09-27T00:00:00"/>
    <s v="Feminino"/>
    <s v="Sem Deficiência"/>
    <s v="FRANCISCO CHAGAS VIEIRA"/>
    <s v="MARIA NATALINA DE AZEVEDO"/>
    <x v="0"/>
    <s v="Preta"/>
  </r>
  <r>
    <n v="312014"/>
    <n v="3"/>
    <x v="1"/>
    <x v="1"/>
    <s v="EM NEREU SAMPAIO"/>
    <s v="Municipal"/>
    <s v="Urbana"/>
    <n v="1616965"/>
    <n v="191"/>
    <x v="1"/>
    <s v="Regular"/>
    <s v="Noite"/>
    <n v="2021018400259"/>
    <m/>
    <s v="EVALDO DE AGUIAR E SILVA"/>
    <d v="1979-05-01T00:00:00"/>
    <s v="Masculino"/>
    <s v="Sem Deficiência"/>
    <s v="AGUSTINHO DE AGUIAR E SILVA"/>
    <s v="MARIA JOSÉ MÁXIMO"/>
    <x v="2"/>
    <s v="Parda"/>
  </r>
  <r>
    <n v="1019047"/>
    <n v="10"/>
    <x v="50"/>
    <x v="50"/>
    <s v="EM JOAQUIM DA SILVA GOMES"/>
    <s v="Municipal"/>
    <s v="Urbana"/>
    <n v="1598929"/>
    <n v="192"/>
    <x v="1"/>
    <s v="Regular"/>
    <s v="Noite"/>
    <n v="2002099400444"/>
    <m/>
    <s v="VERONICA CRISTINA DA SILVA LIMA"/>
    <d v="1987-09-17T00:00:00"/>
    <s v="Feminino"/>
    <s v="Sem Deficiência"/>
    <s v="ADILSON SIMEÃO DE LIMA"/>
    <s v="CLÁUDIA APARECIDA DA SILVA"/>
    <x v="2"/>
    <s v="Preta"/>
  </r>
  <r>
    <n v="514001"/>
    <n v="5"/>
    <x v="14"/>
    <x v="14"/>
    <s v="EM DESEMBARGADOR MONTENEGRO"/>
    <s v="Municipal"/>
    <s v="Urbana"/>
    <n v="1605217"/>
    <n v="191"/>
    <x v="1"/>
    <s v="Regular"/>
    <s v="Noite"/>
    <n v="2022040900143"/>
    <m/>
    <s v="MARIA DO SOCORRO SALUSTIANO"/>
    <d v="1981-01-04T00:00:00"/>
    <s v="Feminino"/>
    <s v="Sem Deficiência"/>
    <s v="JOSÉ SALUSTIANO FILHO"/>
    <s v="MARIA ANA SALUSTIANO"/>
    <x v="0"/>
    <s v="Preta"/>
  </r>
  <r>
    <n v="515052"/>
    <n v="5"/>
    <x v="81"/>
    <x v="81"/>
    <s v="EM AZEVEDO JUNIOR"/>
    <s v="Municipal"/>
    <s v="Urbana"/>
    <n v="1614950"/>
    <n v="191"/>
    <x v="1"/>
    <s v="Regular"/>
    <s v="Noite"/>
    <n v="2014026000245"/>
    <m/>
    <s v="MARIA DENICE RIBEIRO GOMES"/>
    <d v="1972-06-04T00:00:00"/>
    <s v="Feminino"/>
    <s v="Sem Deficiência"/>
    <s v="MANUEL RIBEIRO GOMES"/>
    <s v="MARIA JOSEFA DA CONCEIÇÃO"/>
    <x v="2"/>
    <s v="Branca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15093400053"/>
    <m/>
    <s v="ANTONIA RODRIGUES MESQUITA"/>
    <d v="1954-12-03T00:00:00"/>
    <s v="Feminino"/>
    <s v="Sem Deficiência"/>
    <s v="VICENTE RODRIGUES CARVALHO"/>
    <s v="JOSEFA RODRIGUES DE MESQUITA"/>
    <x v="0"/>
    <s v="Branca"/>
  </r>
  <r>
    <n v="205003"/>
    <n v="2"/>
    <x v="51"/>
    <x v="51"/>
    <s v="EM DOUTOR CÍCERO PENNA"/>
    <s v="Municipal"/>
    <s v="Urbana"/>
    <n v="1623056"/>
    <n v="191"/>
    <x v="1"/>
    <s v="Regular"/>
    <s v="Noite"/>
    <n v="2023007800893"/>
    <m/>
    <s v="MARIA JOSÉ DA SILVA GOMES"/>
    <d v="1970-03-21T00:00:00"/>
    <s v="Feminino"/>
    <s v="Sem Deficiência"/>
    <s v="JOSÉ BRITO DA SILVA"/>
    <s v="MARIA LEONOR DA SILVA"/>
    <x v="1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11100702771"/>
    <m/>
    <s v="EDVAN FERRAZ DE OLIVEIRA"/>
    <d v="1977-09-23T00:00:00"/>
    <s v="Masculino"/>
    <s v="Sem Deficiência"/>
    <s v="ABDIAS FERRAZ DE OLIVEIRA"/>
    <s v="ANUNCIADA MARIA DE PAULA"/>
    <x v="2"/>
    <s v="Parda"/>
  </r>
  <r>
    <n v="817207"/>
    <n v="8"/>
    <x v="28"/>
    <x v="28"/>
    <s v="CIEP VILA KENNEDY"/>
    <s v="Municipal"/>
    <s v="Urbana"/>
    <n v="1605864"/>
    <n v="192"/>
    <x v="1"/>
    <s v="Regular"/>
    <s v="Noite"/>
    <n v="2013075801967"/>
    <m/>
    <s v="EDILSON SOUSA SILVA"/>
    <d v="1982-01-06T00:00:00"/>
    <s v="Masculino"/>
    <s v="Sem Deficiência"/>
    <s v="CREUZA SOUSA SILVA"/>
    <s v="EDES SILVA"/>
    <x v="0"/>
    <s v="Pard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19093080043"/>
    <m/>
    <s v="AUREA LAZARO DOS SANTOS CUNHA"/>
    <d v="1973-04-11T00:00:00"/>
    <s v="Feminino"/>
    <s v="Sem Deficiência"/>
    <s v="JOÃO MARCULINO DOS SANTOS SALES"/>
    <s v="ODETE LAZARO DOS SANTOS SALES"/>
    <x v="0"/>
    <s v="Parda"/>
  </r>
  <r>
    <n v="918510"/>
    <n v="9"/>
    <x v="69"/>
    <x v="69"/>
    <s v="CIEP ARMINDO MARCÍLIO DOUTEL DE ANDRADE"/>
    <s v="Municipal"/>
    <s v="Urbana"/>
    <n v="1621562"/>
    <n v="192"/>
    <x v="1"/>
    <s v="Regular"/>
    <s v="Noite"/>
    <n v="2023093400526"/>
    <m/>
    <s v="TADEU FERREIRA DA SILVA"/>
    <d v="1959-12-21T00:00:00"/>
    <s v="Masculino"/>
    <s v="Sem Deficiência"/>
    <s v="DORVALINA FERREIRA SALES"/>
    <s v="DANIEL FERREIRA DA SILVA"/>
    <x v="1"/>
    <s v="Preta"/>
  </r>
  <r>
    <n v="227004"/>
    <n v="2"/>
    <x v="77"/>
    <x v="77"/>
    <s v="EM RINALDO DE LAMARE"/>
    <s v="Municipal"/>
    <s v="Urbana"/>
    <n v="1599200"/>
    <n v="192"/>
    <x v="1"/>
    <s v="Regular"/>
    <s v="Noite"/>
    <n v="2000008701369"/>
    <m/>
    <s v="BIANCA DO ROSÁRIO SILVA"/>
    <d v="1985-06-15T00:00:00"/>
    <s v="Feminino"/>
    <s v="Sem Deficiência"/>
    <s v="FRANCISCO SEVERINO DA SILVA"/>
    <s v="SUELY DO ROSÁRIO SILVA"/>
    <x v="2"/>
    <s v="Sem Informação"/>
  </r>
  <r>
    <n v="1120502"/>
    <n v="11"/>
    <x v="3"/>
    <x v="3"/>
    <s v="CIEP JOÃO MANGABEIRA"/>
    <s v="Municipal"/>
    <s v="Urbana"/>
    <n v="1604968"/>
    <n v="191"/>
    <x v="1"/>
    <s v="Regular"/>
    <s v="Noite"/>
    <n v="2022037700813"/>
    <m/>
    <s v="TAÍS MARIA DOS SANTOS"/>
    <d v="1994-12-18T00:00:00"/>
    <s v="Feminino"/>
    <s v="Sem Deficiência"/>
    <s v="MANOEL BENTO DOS SANTOS"/>
    <s v="MARIA JOSÉ DA SILVA"/>
    <x v="0"/>
    <s v="Branca"/>
  </r>
  <r>
    <n v="430701"/>
    <n v="4"/>
    <x v="19"/>
    <x v="19"/>
    <s v="CENTRO DE EDUCAÇÃO DE JOVENS E ADULTOS CEJA - MARÉ"/>
    <s v="Municipal"/>
    <s v="Urbana"/>
    <n v="1616769"/>
    <n v="292"/>
    <x v="1"/>
    <s v="Regular"/>
    <s v="Manhã"/>
    <n v="2017007850187"/>
    <m/>
    <s v="MANOEL MESSIAS OLIVEIRA DE CARVALHO"/>
    <d v="1968-12-21T00:00:00"/>
    <s v="Masculino"/>
    <s v="Sem Deficiência"/>
    <s v="MANUEL OLIVEIRA PAULINO"/>
    <s v="ANTONIA FERREIRA DE CARVALHO"/>
    <x v="0"/>
    <s v="Branca"/>
  </r>
  <r>
    <n v="514015"/>
    <n v="5"/>
    <x v="70"/>
    <x v="70"/>
    <s v="EM BARCELONA"/>
    <s v="Municipal"/>
    <s v="Urbana"/>
    <n v="1613979"/>
    <n v="191"/>
    <x v="1"/>
    <s v="Regular"/>
    <s v="Noite"/>
    <n v="2002043900239"/>
    <m/>
    <s v="KELLY CRISTINA DOS SANTOS GOMES"/>
    <d v="1996-09-30T00:00:00"/>
    <s v="Feminino"/>
    <s v="Sem Deficiência"/>
    <s v="VALDECIR DE OLIVEIRA GOMES"/>
    <s v="MARIA DOS SANTOS SILVA"/>
    <x v="0"/>
    <s v="Parda"/>
  </r>
  <r>
    <n v="206502"/>
    <n v="2"/>
    <x v="71"/>
    <x v="71"/>
    <s v="CIEP NAÇÃO RUBRO NEGRA"/>
    <s v="Municipal"/>
    <s v="Urbana"/>
    <n v="1623102"/>
    <n v="191"/>
    <x v="1"/>
    <s v="Regular"/>
    <s v="Noite"/>
    <n v="2022011201143"/>
    <m/>
    <s v="REGINA MARTINS SILVA"/>
    <d v="1967-10-13T00:00:00"/>
    <s v="Feminino"/>
    <s v="Sem Deficiência"/>
    <s v="FRANCISCO DAS CHAGAS SILVA"/>
    <s v="IZABEL MENDES MARTINS"/>
    <x v="2"/>
    <s v="Sem Informação"/>
  </r>
  <r>
    <n v="833504"/>
    <n v="8"/>
    <x v="22"/>
    <x v="22"/>
    <s v="CIEP FRANCISCO SOLANO TRINDADE"/>
    <s v="Municipal"/>
    <s v="Urbana"/>
    <n v="1608714"/>
    <n v="191"/>
    <x v="1"/>
    <s v="Regular"/>
    <s v="Noite"/>
    <n v="2022083551922"/>
    <m/>
    <s v="VERA LÚCIA DEZAN"/>
    <d v="1957-09-11T00:00:00"/>
    <s v="Feminino"/>
    <s v="Sem Deficiência"/>
    <s v="BENJAMIM FRANCISCO DEZAN"/>
    <s v="RITA BARRETO DEZAN"/>
    <x v="0"/>
    <s v="Branca"/>
  </r>
  <r>
    <n v="410015"/>
    <n v="4"/>
    <x v="92"/>
    <x v="92"/>
    <s v="EM CLÓVIS BEVILÁQUA"/>
    <s v="Municipal"/>
    <s v="Urbana"/>
    <n v="1611007"/>
    <n v="191"/>
    <x v="1"/>
    <s v="Regular"/>
    <s v="Noite"/>
    <n v="2022028800550"/>
    <m/>
    <s v="SEVERINO DOS RAMOS SANTOS DA SILVA"/>
    <d v="1973-07-26T00:00:00"/>
    <s v="Masculino"/>
    <s v="Sem Deficiência"/>
    <s v="PEDRO FELISBERTO DA SILVA"/>
    <s v="MARIA DO CARMO DOS SANTOS"/>
    <x v="2"/>
    <s v="Parda"/>
  </r>
  <r>
    <n v="817083"/>
    <n v="8"/>
    <x v="120"/>
    <x v="120"/>
    <s v="EM JORNALISTA SANDRO MOREYRA"/>
    <s v="Municipal"/>
    <s v="Urbana"/>
    <n v="1607049"/>
    <n v="191"/>
    <x v="1"/>
    <s v="Regular"/>
    <s v="Noite"/>
    <n v="2012134001072"/>
    <m/>
    <s v="ABRAÃO DE PAULA GOMES DA SILVA"/>
    <d v="2007-10-20T00:00:00"/>
    <s v="Masculino"/>
    <s v="Sem Deficiência"/>
    <s v="RAFAEL GOMES DA SILVA"/>
    <s v="ANA DE PAULA"/>
    <x v="1"/>
    <s v="Branca"/>
  </r>
  <r>
    <n v="1019210"/>
    <n v="10"/>
    <x v="45"/>
    <x v="45"/>
    <s v="CIEP ALBERTO PASQUALINE"/>
    <s v="Municipal"/>
    <s v="Urbana"/>
    <n v="1600000"/>
    <n v="191"/>
    <x v="1"/>
    <s v="Regular"/>
    <s v="Noite"/>
    <n v="2014100800360"/>
    <m/>
    <s v="MARIA DA SILVA ESTRELLA"/>
    <d v="1949-09-23T00:00:00"/>
    <s v="Feminino"/>
    <s v="Sem Deficiência"/>
    <s v="MANOEL DA SILVA"/>
    <s v="ANTONIA DOS SANTOS"/>
    <x v="0"/>
    <s v="Preta"/>
  </r>
  <r>
    <n v="515028"/>
    <n v="5"/>
    <x v="18"/>
    <x v="18"/>
    <s v="EM EVANGELINA DUARTE BATISTA"/>
    <s v="Municipal"/>
    <s v="Urbana"/>
    <n v="1609296"/>
    <n v="191"/>
    <x v="1"/>
    <s v="Regular"/>
    <s v="Noite"/>
    <n v="2002065303870"/>
    <m/>
    <s v="DAIANNA SILVA MARTINS"/>
    <d v="1988-05-21T00:00:00"/>
    <s v="Feminino"/>
    <s v="Sem Deficiência"/>
    <s v="CARLOS ROBERTO CARVALHO MARTINS"/>
    <s v="AUDINÉA SILVA MARTINS"/>
    <x v="2"/>
    <s v="Parda"/>
  </r>
  <r>
    <n v="312002"/>
    <n v="3"/>
    <x v="58"/>
    <x v="58"/>
    <s v="EM ALCIDE DE GASPERI"/>
    <s v="Municipal"/>
    <s v="Urbana"/>
    <n v="1613404"/>
    <n v="191"/>
    <x v="1"/>
    <s v="Regular"/>
    <s v="Noite"/>
    <n v="2011026380183"/>
    <m/>
    <s v="HEMERSON BRUNO CONCEIÇÃO DA SILVA"/>
    <d v="2006-05-16T00:00:00"/>
    <s v="Masculino"/>
    <s v="Sem Deficiência"/>
    <s v="EDMILSON PEREIRA DA SILVA"/>
    <s v="DENISE DE PAULA CONCEIÇÃO"/>
    <x v="2"/>
    <s v="Parda"/>
  </r>
  <r>
    <n v="209003"/>
    <n v="2"/>
    <x v="74"/>
    <x v="74"/>
    <s v="EM FRANCISCO DE CASTRO"/>
    <s v="Municipal"/>
    <s v="Urbana"/>
    <n v="1616218"/>
    <n v="191"/>
    <x v="1"/>
    <s v="Regular"/>
    <s v="Tarde"/>
    <n v="2002012224002"/>
    <m/>
    <s v="RODRIGO ARRUDA SILVA"/>
    <d v="1986-09-02T00:00:00"/>
    <s v="Masculino"/>
    <s v=" Deficiência intelectual"/>
    <s v="ERONILDO BARBOSA DA SILVA"/>
    <s v="IVONE DE ARRUDA SILVA"/>
    <x v="0"/>
    <s v="Não declarad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18034200251"/>
    <m/>
    <s v="LUSIA RITA DA CRUZ"/>
    <d v="1953-11-30T00:00:00"/>
    <s v="Feminino"/>
    <s v="Sem Deficiência"/>
    <s v="MAURO DA CRUZ"/>
    <s v="MARIA DA CONCEIÇÃO DA SILVA"/>
    <x v="0"/>
    <s v="Parda"/>
  </r>
  <r>
    <n v="430701"/>
    <n v="4"/>
    <x v="19"/>
    <x v="19"/>
    <s v="CENTRO DE EDUCAÇÃO DE JOVENS E ADULTOS CEJA - MARÉ"/>
    <s v="Municipal"/>
    <s v="Urbana"/>
    <n v="1616771"/>
    <n v="294"/>
    <x v="1"/>
    <s v="Regular"/>
    <s v="Tarde"/>
    <n v="2001040803391"/>
    <m/>
    <s v="JHONE FERREIRA DA SILVA"/>
    <d v="1990-12-14T00:00:00"/>
    <s v="Masculino"/>
    <s v="Sem Deficiência"/>
    <s v="JOÃO LUIZ DA SILVA"/>
    <s v="DAMIANA NUNES FERREIRA"/>
    <x v="1"/>
    <s v="Branca"/>
  </r>
  <r>
    <n v="515001"/>
    <n v="5"/>
    <x v="68"/>
    <x v="68"/>
    <s v="EM PARÁ"/>
    <s v="Municipal"/>
    <s v="Urbana"/>
    <n v="1607312"/>
    <n v="192"/>
    <x v="1"/>
    <s v="Regular"/>
    <s v="Noite"/>
    <n v="2019044600047"/>
    <m/>
    <s v="LIVIA MARIA GOMES DE AZEVEDO"/>
    <d v="1952-07-09T00:00:00"/>
    <s v="Feminino"/>
    <s v="Sem Deficiência"/>
    <s v="FELICIANO CANTIDIO DE AZEVEDO"/>
    <s v="JOLICIA GOMES DE AZEVEDO"/>
    <x v="0"/>
    <s v="Par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16066050444"/>
    <m/>
    <s v="RONEY ESTEVAM MORAES"/>
    <d v="2006-02-01T00:00:00"/>
    <s v="Masculino"/>
    <s v="Sem Deficiência"/>
    <s v="ELIENE MORAES PEREIRA"/>
    <s v="JANYLE IZEQUIEL ESTEVAM"/>
    <x v="1"/>
    <s v="Parda"/>
  </r>
  <r>
    <n v="724502"/>
    <n v="7"/>
    <x v="52"/>
    <x v="52"/>
    <s v="CIEP MARGARET MEE"/>
    <s v="Municipal"/>
    <s v="Urbana"/>
    <n v="1617121"/>
    <n v="191"/>
    <x v="1"/>
    <s v="Regular"/>
    <s v="Noite"/>
    <n v="2000069405697"/>
    <m/>
    <s v="MÁRCIA DA SILVA DE OLIVEIRA"/>
    <d v="1985-03-05T00:00:00"/>
    <s v="Feminino"/>
    <s v="Sem Deficiência"/>
    <s v="JOÃO BATISTA DE OLIVEIRA"/>
    <s v="EVA MARIA DA SILVA"/>
    <x v="0"/>
    <s v="Parda"/>
  </r>
  <r>
    <n v="430701"/>
    <n v="4"/>
    <x v="19"/>
    <x v="19"/>
    <s v="CENTRO DE EDUCAÇÃO DE JOVENS E ADULTOS CEJA - MARÉ"/>
    <s v="Municipal"/>
    <s v="Urbana"/>
    <n v="1616768"/>
    <n v="291"/>
    <x v="1"/>
    <s v="Regular"/>
    <s v="Manhã"/>
    <n v="2001038302177"/>
    <m/>
    <s v="ÉRIDA SOBREIRA"/>
    <d v="1985-01-19T00:00:00"/>
    <s v="Feminino"/>
    <s v=" Deficiência intelectual"/>
    <s v="OSVALDO SOBREIRA"/>
    <s v="MARIA FRANCISCA DA CRUZ"/>
    <x v="0"/>
    <s v="Parda"/>
  </r>
  <r>
    <n v="817509"/>
    <n v="8"/>
    <x v="119"/>
    <x v="119"/>
    <s v="CIEP MAESTRINA CHIQUINHA GONZAGA"/>
    <s v="Municipal"/>
    <s v="Urbana"/>
    <n v="1611553"/>
    <n v="191"/>
    <x v="1"/>
    <s v="Regular"/>
    <s v="Noite"/>
    <n v="2012100301634"/>
    <m/>
    <s v="PEDRO HENRIQUE PEREIRA DA SILVA"/>
    <d v="2007-10-19T00:00:00"/>
    <s v="Masculino"/>
    <s v="Sem Deficiência"/>
    <s v="PAULO HENRIQUE DA CONCEIÇÃO SILVA"/>
    <s v="NATALIA PEREIRA LISBOA"/>
    <x v="0"/>
    <s v="Preta"/>
  </r>
  <r>
    <n v="625018"/>
    <n v="6"/>
    <x v="55"/>
    <x v="55"/>
    <s v="EM COMANDANTE ARNALDO VARELLA"/>
    <s v="Municipal"/>
    <s v="Urbana"/>
    <n v="1602865"/>
    <n v="192"/>
    <x v="1"/>
    <s v="Regular"/>
    <s v="Noite"/>
    <n v="2011092806550"/>
    <m/>
    <s v="CAMILE VITÓRIA MUNIZ DOS SANTOS"/>
    <d v="2005-04-28T00:00:00"/>
    <s v="Feminino"/>
    <s v="Sem Deficiência"/>
    <s v="NEILSON VIANA DOS SANTOS"/>
    <s v="ELAINE MUNIZ PAIXÃO"/>
    <x v="1"/>
    <s v="Parda"/>
  </r>
  <r>
    <n v="410018"/>
    <n v="4"/>
    <x v="87"/>
    <x v="87"/>
    <s v="EM BERLIM"/>
    <s v="Municipal"/>
    <s v="Urbana"/>
    <n v="1613812"/>
    <n v="191"/>
    <x v="1"/>
    <s v="Regular"/>
    <s v="Noite"/>
    <n v="2011030105604"/>
    <m/>
    <s v="MARIA DA PENHA DIAS DE GOIS"/>
    <d v="1967-01-08T00:00:00"/>
    <s v="Feminino"/>
    <s v="Sem Deficiência"/>
    <s v="AMARO LIBERATO DIAS"/>
    <s v="ALCIDIA VIEIRA"/>
    <x v="0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22019200294"/>
    <m/>
    <s v="ANA MARIA LAUREANO ANSELMO"/>
    <d v="1972-05-24T00:00:00"/>
    <s v="Feminino"/>
    <s v="Sem Deficiência"/>
    <s v="ADAUTO DIAS LAUREANO"/>
    <s v="MARINETE GOMES"/>
    <x v="0"/>
    <s v="Não declarada"/>
  </r>
  <r>
    <n v="515030"/>
    <n v="5"/>
    <x v="90"/>
    <x v="90"/>
    <s v="EM IRINEU MARINHO"/>
    <s v="Municipal"/>
    <s v="Urbana"/>
    <n v="1601763"/>
    <n v="192"/>
    <x v="1"/>
    <s v="Regular"/>
    <s v="Noite"/>
    <n v="2019047500370"/>
    <m/>
    <s v="MARIA HELENA PEREIRA DA PAIXÃO"/>
    <d v="1951-02-07T00:00:00"/>
    <s v="Feminino"/>
    <s v="Sem Deficiência"/>
    <s v="MARIO FERREIRA DA PAIXÃO"/>
    <s v="EDELVITA FERREIRA DA PAIXÃO"/>
    <x v="0"/>
    <s v="Parda"/>
  </r>
  <r>
    <n v="625701"/>
    <n v="6"/>
    <x v="101"/>
    <x v="101"/>
    <s v="CENTRO DE EDUCAÇÃO DE JOVENS E ADULTOS CEJA - ACARI"/>
    <s v="Municipal"/>
    <s v="Urbana"/>
    <n v="1608514"/>
    <n v="292"/>
    <x v="1"/>
    <s v="Regular"/>
    <s v="Noite"/>
    <n v="2006058104304"/>
    <m/>
    <s v="ANA CRISTINA DE FRANÇA"/>
    <d v="1967-05-18T00:00:00"/>
    <s v="Feminino"/>
    <s v="Sem Deficiência"/>
    <s v="NÃO DECLARADO"/>
    <s v="BENEDICTA NAZARETH DE FRANÇA"/>
    <x v="0"/>
    <s v="Parda"/>
  </r>
  <r>
    <n v="411015"/>
    <n v="4"/>
    <x v="72"/>
    <x v="72"/>
    <s v="EM SUÍÇA"/>
    <s v="Municipal"/>
    <s v="Urbana"/>
    <n v="1601780"/>
    <n v="191"/>
    <x v="1"/>
    <s v="Regular"/>
    <s v="Noite"/>
    <n v="2013030104060"/>
    <m/>
    <s v="RAQUEL TALITA DA SILVA VIEIRA"/>
    <d v="2008-04-01T00:00:00"/>
    <s v="Feminino"/>
    <s v="Sem Deficiência"/>
    <s v="ROSANGELA DA SILVA VIEIRA"/>
    <s v="ANTONIO ALVES VIEIRA"/>
    <x v="1"/>
    <s v="Parda"/>
  </r>
  <r>
    <n v="734010"/>
    <n v="7"/>
    <x v="82"/>
    <x v="82"/>
    <s v="EM PEDRO ALEIXO"/>
    <s v="Municipal"/>
    <s v="Urbana"/>
    <n v="1606737"/>
    <n v="191"/>
    <x v="1"/>
    <s v="Regular"/>
    <s v="Manhã"/>
    <n v="2012014801659"/>
    <m/>
    <s v="JULIA COSTA DOS SANTOS"/>
    <d v="2004-12-28T00:00:00"/>
    <s v="Feminino"/>
    <s v="Sem Deficiência"/>
    <s v="JORGE ALBERTO NOGUEIRA DOS SANTOS"/>
    <s v="CRISTIANE FERNANDES COSTA"/>
    <x v="2"/>
    <s v="Parda"/>
  </r>
  <r>
    <n v="1019202"/>
    <n v="10"/>
    <x v="115"/>
    <x v="115"/>
    <s v="CIEP ISMAEL NERY"/>
    <s v="Municipal"/>
    <s v="Urbana"/>
    <n v="1603740"/>
    <n v="191"/>
    <x v="1"/>
    <s v="Regular"/>
    <s v="Tarde"/>
    <n v="2005099300592"/>
    <m/>
    <s v="BIANCA DA SILVA DE OLIVEIRA"/>
    <d v="1996-11-12T00:00:00"/>
    <s v="Feminino"/>
    <s v="Sem Deficiência"/>
    <s v="JAIR DE OLIVEIRA"/>
    <s v="CREUZA ELI DA SILVA"/>
    <x v="1"/>
    <s v="Parda"/>
  </r>
  <r>
    <n v="1019031"/>
    <n v="10"/>
    <x v="20"/>
    <x v="20"/>
    <s v="EM MARECHAL PEDRO CAVALCANTI"/>
    <s v="Municipal"/>
    <s v="Urbana"/>
    <n v="1609534"/>
    <n v="191"/>
    <x v="1"/>
    <s v="Regular"/>
    <s v="Noite"/>
    <n v="2006100603946"/>
    <m/>
    <s v="CARLA DOS SANTOS SÃO PAULO"/>
    <d v="1996-10-25T00:00:00"/>
    <s v="Feminino"/>
    <s v="Sem Deficiência"/>
    <s v="CARLOS ROBERTO SÃO PAULO"/>
    <s v="ANDREA APARECIDA DOS SANTOS"/>
    <x v="0"/>
    <s v="Parda"/>
  </r>
  <r>
    <n v="410015"/>
    <n v="4"/>
    <x v="92"/>
    <x v="92"/>
    <s v="EM CLÓVIS BEVILÁQUA"/>
    <s v="Municipal"/>
    <s v="Urbana"/>
    <n v="1611007"/>
    <n v="191"/>
    <x v="1"/>
    <s v="Regular"/>
    <s v="Noite"/>
    <n v="2023028800060"/>
    <m/>
    <s v="MARIA CLEONICE PEREIRA MELO"/>
    <d v="1965-04-20T00:00:00"/>
    <s v="Feminino"/>
    <s v="Sem Deficiência"/>
    <s v="JOSÉ RODRIGUES MELO"/>
    <s v="CLARICE PEREIRA MELO"/>
    <x v="1"/>
    <s v="Parda"/>
  </r>
  <r>
    <n v="918505"/>
    <n v="9"/>
    <x v="9"/>
    <x v="9"/>
    <s v="CIEP ANITA MALFATTI"/>
    <s v="Municipal"/>
    <s v="Urbana"/>
    <n v="1615591"/>
    <n v="191"/>
    <x v="1"/>
    <s v="Regular"/>
    <s v="Noite"/>
    <n v="2002085800704"/>
    <m/>
    <s v="DAVI CAVALCANTE DIAS"/>
    <d v="1998-02-20T00:00:00"/>
    <s v="Masculino"/>
    <s v=" Deficiência intelectual"/>
    <s v="OSEAS VENANCIO DIAS"/>
    <s v="DORALICE CAVALCANTE DE ALBUQUERQUE"/>
    <x v="0"/>
    <s v="Branca"/>
  </r>
  <r>
    <n v="209003"/>
    <n v="2"/>
    <x v="74"/>
    <x v="74"/>
    <s v="EM FRANCISCO DE CASTRO"/>
    <s v="Municipal"/>
    <s v="Urbana"/>
    <n v="1616219"/>
    <n v="192"/>
    <x v="1"/>
    <s v="Regular"/>
    <s v="Tarde"/>
    <n v="2008011700331"/>
    <m/>
    <s v="ANA LUIZA NERES DE ARRUDA CARVALHO DOS SANTOS"/>
    <d v="2002-05-24T00:00:00"/>
    <s v="Feminino"/>
    <s v=" Deficiência intelectual"/>
    <s v="PAULO ROBERTO DE CARVALHO DOS SANTOS"/>
    <s v="PATRICIA NERES DE ARRUDA"/>
    <x v="0"/>
    <s v="Parda"/>
  </r>
  <r>
    <n v="205003"/>
    <n v="2"/>
    <x v="51"/>
    <x v="51"/>
    <s v="EM DOUTOR CÍCERO PENNA"/>
    <s v="Municipal"/>
    <s v="Urbana"/>
    <n v="1623056"/>
    <n v="191"/>
    <x v="1"/>
    <s v="Regular"/>
    <s v="Noite"/>
    <n v="2019007800089"/>
    <m/>
    <s v="DALICE PASSOS BARBOSA"/>
    <d v="1966-04-17T00:00:00"/>
    <s v="Feminino"/>
    <s v="Sem Deficiência"/>
    <s v="RONILDA FERREIRA PASSOS"/>
    <s v="BERNARDO MUNIZ BARBOSA"/>
    <x v="0"/>
    <s v="Indígena"/>
  </r>
  <r>
    <n v="208501"/>
    <n v="2"/>
    <x v="78"/>
    <x v="78"/>
    <s v="CIEP SAMUEL WAINER"/>
    <s v="Municipal"/>
    <s v="Urbana"/>
    <n v="1609308"/>
    <n v="191"/>
    <x v="1"/>
    <s v="Regular"/>
    <s v="Noite"/>
    <n v="2011013701008"/>
    <m/>
    <s v="ROBERTO JOSÉ DA SILVA FERREIRA"/>
    <d v="2006-12-08T00:00:00"/>
    <s v="Masculino"/>
    <s v="Sem Deficiência"/>
    <s v="JOSÉ INÁCIO DA SILVA"/>
    <s v="PATRICIA SANTOS FERREIRA"/>
    <x v="0"/>
    <s v="Pard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23157700339"/>
    <m/>
    <s v="MIRIAM FELIPE DE SOUZA"/>
    <d v="1970-02-05T00:00:00"/>
    <s v="Feminino"/>
    <s v="Sem Deficiência"/>
    <s v="NÃO DECLARADO"/>
    <s v="IRIA FELIPE DE SOUZA"/>
    <x v="1"/>
    <s v="Não declara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07017002777"/>
    <m/>
    <s v="CLEITON SOUZA DA SILVA"/>
    <d v="2002-11-13T00:00:00"/>
    <s v="Masculino"/>
    <s v=" Deficiência intelectual"/>
    <s v="FLAVIO ANTONIO DA SILVA"/>
    <s v="RITA DE CASSIA SOUZA DA SILVA"/>
    <x v="2"/>
    <s v="Preta"/>
  </r>
  <r>
    <n v="622022"/>
    <n v="6"/>
    <x v="40"/>
    <x v="40"/>
    <s v="EM ROSE KLABIN"/>
    <s v="Municipal"/>
    <s v="Urbana"/>
    <n v="1615796"/>
    <n v="191"/>
    <x v="1"/>
    <s v="Regular"/>
    <s v="Noite"/>
    <n v="2014070000590"/>
    <m/>
    <s v="BRENO DOS SANTOS DE ARAUJO"/>
    <d v="2005-07-18T00:00:00"/>
    <s v="Masculino"/>
    <s v="Sem Deficiência"/>
    <s v="BRUNO FERREIRA"/>
    <s v="LUANA SILVA DOS SANTOS"/>
    <x v="0"/>
    <s v="Preta"/>
  </r>
  <r>
    <n v="918505"/>
    <n v="9"/>
    <x v="9"/>
    <x v="9"/>
    <s v="CIEP ANITA MALFATTI"/>
    <s v="Municipal"/>
    <s v="Urbana"/>
    <n v="1615591"/>
    <n v="191"/>
    <x v="1"/>
    <s v="Regular"/>
    <s v="Noite"/>
    <n v="2005060703670"/>
    <m/>
    <s v="OSNIR SANTOS DE SOUSA"/>
    <d v="1972-03-26T00:00:00"/>
    <s v="Masculino"/>
    <s v="Sem Deficiência"/>
    <s v="OSMAR SANTOS DE SOUZA"/>
    <s v="EUNICE MARIA DAS VIRGENS SOUZA"/>
    <x v="1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22066100811"/>
    <m/>
    <s v="CLAUDIA MÔNICA"/>
    <d v="1968-08-09T00:00:00"/>
    <s v="Feminino"/>
    <s v="Sem Deficiência"/>
    <s v="GERALDO DOMICIANO"/>
    <s v="MARIA FELICIANA DE JEJUS"/>
    <x v="0"/>
    <s v="Não declarada"/>
  </r>
  <r>
    <n v="515016"/>
    <n v="5"/>
    <x v="105"/>
    <x v="105"/>
    <s v="EM RAJA GABAGLIA"/>
    <s v="Municipal"/>
    <s v="Urbana"/>
    <n v="1599815"/>
    <n v="191"/>
    <x v="1"/>
    <s v="Regular"/>
    <s v="Noite"/>
    <n v="2022046100114"/>
    <m/>
    <s v="JAQUELINE EUGENIO DOS SANTOS"/>
    <d v="1978-03-01T00:00:00"/>
    <s v="Feminino"/>
    <s v="Sem Deficiência"/>
    <s v="JOSÉ RICARDO TAVARES DOS SANTOS"/>
    <s v="MARINA EUGENIO MENDONÇA"/>
    <x v="0"/>
    <s v="Não declarada"/>
  </r>
  <r>
    <n v="208501"/>
    <n v="2"/>
    <x v="78"/>
    <x v="78"/>
    <s v="CIEP SAMUEL WAINER"/>
    <s v="Municipal"/>
    <s v="Urbana"/>
    <n v="1609308"/>
    <n v="191"/>
    <x v="1"/>
    <s v="Regular"/>
    <s v="Noite"/>
    <n v="2003013604966"/>
    <m/>
    <s v="FERNANDA BOTELHO FONSECA"/>
    <d v="1986-09-09T00:00:00"/>
    <s v="Feminino"/>
    <s v="Sem Deficiência"/>
    <s v="FERNANDO DA SILVA"/>
    <s v="SONIA MARIA BOTELHO"/>
    <x v="1"/>
    <s v="Não declarad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22157700772"/>
    <m/>
    <s v="MARIA JOSÉ DA SILVA ANDRADE"/>
    <d v="1966-04-20T00:00:00"/>
    <s v="Feminino"/>
    <s v="Sem Deficiência"/>
    <s v="ANTENOR PEDRO DA SILVA"/>
    <s v="IRENE CORREIA DE OLIVEIRA"/>
    <x v="1"/>
    <s v="Não declarada"/>
  </r>
  <r>
    <n v="833504"/>
    <n v="8"/>
    <x v="22"/>
    <x v="22"/>
    <s v="CIEP FRANCISCO SOLANO TRINDADE"/>
    <s v="Municipal"/>
    <s v="Urbana"/>
    <n v="1608714"/>
    <n v="191"/>
    <x v="1"/>
    <s v="Regular"/>
    <s v="Noite"/>
    <n v="2022083500252"/>
    <m/>
    <s v="ADELICIO BARBOSA LIMA"/>
    <d v="1977-07-06T00:00:00"/>
    <s v="Masculino"/>
    <s v="Sem Deficiência"/>
    <s v="DELÍ SOUZA LIMA"/>
    <s v="ANA BARBOSA LIRA"/>
    <x v="0"/>
    <s v="Sem Informação"/>
  </r>
  <r>
    <n v="431026"/>
    <n v="4"/>
    <x v="25"/>
    <x v="25"/>
    <s v="EM HERBERT MOSES"/>
    <s v="Municipal"/>
    <s v="Urbana"/>
    <n v="1602454"/>
    <n v="192"/>
    <x v="1"/>
    <s v="Regular"/>
    <s v="Noite"/>
    <n v="2011036003234"/>
    <m/>
    <s v="MARIA JOSÉ SOARES"/>
    <d v="1955-10-23T00:00:00"/>
    <s v="Feminino"/>
    <s v="Sem Deficiência"/>
    <s v="FRANCISCO RODRIGUES NOBRE"/>
    <s v="DIRCE AGRA NOBRE"/>
    <x v="0"/>
    <s v="Branca"/>
  </r>
  <r>
    <n v="312022"/>
    <n v="3"/>
    <x v="61"/>
    <x v="61"/>
    <s v="EM RUBENS BERARDO"/>
    <s v="Municipal"/>
    <s v="Urbana"/>
    <n v="1616256"/>
    <n v="191"/>
    <x v="1"/>
    <s v="Regular"/>
    <s v="Noite"/>
    <n v="2007018404313"/>
    <m/>
    <s v="FRANCISCO ROSIMAR LIMA DE ARAUJO"/>
    <d v="1953-06-22T00:00:00"/>
    <s v="Masculino"/>
    <s v="Sem Deficiência"/>
    <s v="JAIME FELIX DE ARAUJO"/>
    <s v="LUZIA MARIA DE ARAUJO"/>
    <x v="0"/>
    <s v="Branca"/>
  </r>
  <r>
    <n v="312022"/>
    <n v="3"/>
    <x v="61"/>
    <x v="61"/>
    <s v="EM RUBENS BERARDO"/>
    <s v="Municipal"/>
    <s v="Urbana"/>
    <n v="1616257"/>
    <n v="192"/>
    <x v="1"/>
    <s v="Regular"/>
    <s v="Noite"/>
    <n v="2008020950352"/>
    <m/>
    <s v="JOÃO CLAUDIO DOS SANTOS PAULINO DA SILVA"/>
    <d v="2003-04-09T00:00:00"/>
    <s v="Masculino"/>
    <s v="Sem Deficiência"/>
    <s v="JOÃO PAULINO DA SILVA"/>
    <s v="CELIA VALERIA SILVA DOS SANTOS"/>
    <x v="0"/>
    <s v="Pret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02031108748"/>
    <m/>
    <s v="JULIO BRÁS DE OLIVEIRA JÚNIOR"/>
    <d v="1981-12-08T00:00:00"/>
    <s v="Masculino"/>
    <s v="  Transtorno do espectro autista"/>
    <s v="JULIO BRAS DE OLIVEIRA"/>
    <s v="DEUZA MAIA DE OLIVEIRA"/>
    <x v="0"/>
    <s v="Parda"/>
  </r>
  <r>
    <n v="833031"/>
    <n v="8"/>
    <x v="21"/>
    <x v="21"/>
    <s v="EM TASSO DA SILVEIRA"/>
    <s v="Municipal"/>
    <s v="Urbana"/>
    <n v="1605927"/>
    <n v="191"/>
    <x v="1"/>
    <s v="Regular"/>
    <s v="Noite"/>
    <n v="2020080300019"/>
    <m/>
    <s v="JOSEVANDRO SOARES DE ALMEIDA"/>
    <d v="1983-02-14T00:00:00"/>
    <s v="Masculino"/>
    <s v="Sem Deficiência"/>
    <s v="OTACIANA SOARES DA SILVA"/>
    <s v="JOSÉ PEREIRA DE ALMEIDA"/>
    <x v="0"/>
    <s v="Branca"/>
  </r>
  <r>
    <n v="716049"/>
    <n v="7"/>
    <x v="62"/>
    <x v="62"/>
    <s v="EM RENATO LEITE"/>
    <s v="Municipal"/>
    <s v="Urbana"/>
    <n v="1623877"/>
    <n v="192"/>
    <x v="1"/>
    <s v="Regular"/>
    <s v="Noite"/>
    <n v="2011060703356"/>
    <m/>
    <s v="ELISETE CAMILA DA SILVA"/>
    <d v="1973-07-08T00:00:00"/>
    <s v="Feminino"/>
    <s v="Sem Deficiência"/>
    <s v="ANTONIO SANTOS SILVA"/>
    <s v="IRIS CAMILA"/>
    <x v="0"/>
    <s v="Preta"/>
  </r>
  <r>
    <n v="918041"/>
    <n v="9"/>
    <x v="59"/>
    <x v="59"/>
    <s v="EM ANTONIA VARGAS CUQUEJO"/>
    <s v="Municipal"/>
    <s v="Urbana"/>
    <n v="1610787"/>
    <n v="192"/>
    <x v="1"/>
    <s v="Regular"/>
    <s v="Noite"/>
    <n v="2023088100188"/>
    <m/>
    <s v="ROSILENE RODRIGUES DOS SANTOS SILVA"/>
    <d v="1975-10-10T00:00:00"/>
    <s v="Feminino"/>
    <s v="Sem Deficiência"/>
    <s v="HELTON PINTO DOS SANTOS"/>
    <s v="MARIA TEREZINHA RODRIGUES"/>
    <x v="0"/>
    <s v="Parda"/>
  </r>
  <r>
    <n v="817074"/>
    <n v="8"/>
    <x v="110"/>
    <x v="110"/>
    <s v="EM MARECHAL ALCIDES ETCHEGOYEN"/>
    <s v="Municipal"/>
    <s v="Urbana"/>
    <n v="1623799"/>
    <n v="191"/>
    <x v="1"/>
    <s v="Regular"/>
    <s v="Noite"/>
    <n v="2001032702416"/>
    <m/>
    <s v="IZAMARA LIMA FRAGA"/>
    <d v="1986-04-17T00:00:00"/>
    <s v="Feminino"/>
    <s v="Sem Deficiência"/>
    <s v="MARILIZA LIMA DE SOUZA"/>
    <s v="GUARACI FRAGA"/>
    <x v="0"/>
    <s v="Sem Informação"/>
  </r>
  <r>
    <n v="833201"/>
    <n v="8"/>
    <x v="112"/>
    <x v="112"/>
    <s v="CIEP FREI VELOSO"/>
    <s v="Municipal"/>
    <s v="Urbana"/>
    <n v="1622664"/>
    <n v="191"/>
    <x v="1"/>
    <s v="Regular"/>
    <s v="Noite"/>
    <n v="2011078550373"/>
    <m/>
    <s v="THYAGO ALISSON LOPES VIANA"/>
    <d v="2007-02-08T00:00:00"/>
    <s v="Masculino"/>
    <s v="Sem Deficiência"/>
    <s v="THIAGO DOS SANTOS VIANA"/>
    <s v="ROBERTA SANTOS LOPES"/>
    <x v="0"/>
    <s v="Parda"/>
  </r>
  <r>
    <n v="410012"/>
    <n v="4"/>
    <x v="27"/>
    <x v="27"/>
    <s v="EM CLOTILDE GUIMARÃES"/>
    <s v="Municipal"/>
    <s v="Urbana"/>
    <n v="1604419"/>
    <n v="291"/>
    <x v="1"/>
    <s v="Regular"/>
    <s v="Tarde"/>
    <n v="2008017104781"/>
    <m/>
    <s v="MATHEUS RAMOS DA SILVA"/>
    <d v="2003-05-29T00:00:00"/>
    <s v="Masculino"/>
    <s v="Sem Deficiência"/>
    <s v="MAURO DA SILVA MOTA"/>
    <s v="CLAUDETE RAMOS DE ALMEIDA"/>
    <x v="2"/>
    <s v="Parda"/>
  </r>
  <r>
    <n v="514007"/>
    <n v="5"/>
    <x v="6"/>
    <x v="6"/>
    <s v="EM ALBERT SABIN"/>
    <s v="Municipal"/>
    <s v="Urbana"/>
    <n v="1622419"/>
    <n v="191"/>
    <x v="1"/>
    <s v="Regular"/>
    <s v="Noite"/>
    <n v="2011041501891"/>
    <m/>
    <s v="JULIO CESAR AUGUSTO XIMENIS"/>
    <d v="1984-07-13T00:00:00"/>
    <s v="Masculino"/>
    <s v="Sem Deficiência"/>
    <s v="JOSE DO AMPARO XIMENIS"/>
    <s v="IZABEL AUGUSTO XIMENIS"/>
    <x v="1"/>
    <s v="Preta"/>
  </r>
  <r>
    <n v="312501"/>
    <n v="3"/>
    <x v="42"/>
    <x v="42"/>
    <s v="CIEP PATRICE LUMUMBA"/>
    <s v="Municipal"/>
    <s v="Urbana"/>
    <n v="1616860"/>
    <n v="191"/>
    <x v="1"/>
    <s v="Regular"/>
    <s v="Noite"/>
    <n v="2008020701328"/>
    <m/>
    <s v="IVETE LIMA DE ANDRADE"/>
    <d v="1978-07-26T00:00:00"/>
    <s v="Feminino"/>
    <s v="Sem Deficiência"/>
    <s v="ANTONIO JOSÉ DE ANDRADE"/>
    <s v="MARIA APARECIDA DE LIMA"/>
    <x v="0"/>
    <s v="Preta"/>
  </r>
  <r>
    <n v="515028"/>
    <n v="5"/>
    <x v="18"/>
    <x v="18"/>
    <s v="EM EVANGELINA DUARTE BATISTA"/>
    <s v="Municipal"/>
    <s v="Urbana"/>
    <n v="1609296"/>
    <n v="191"/>
    <x v="1"/>
    <s v="Regular"/>
    <s v="Noite"/>
    <n v="1999047901585"/>
    <m/>
    <s v="DANIELE GOMES DOS SANTOS"/>
    <d v="1986-02-23T00:00:00"/>
    <s v="Feminino"/>
    <s v="Sem Deficiência"/>
    <s v="VANDERLEI ASCENDINO DOS SANTOS"/>
    <s v="SILVIA REGINA DA SILVA GOMES"/>
    <x v="0"/>
    <s v="Parda"/>
  </r>
  <r>
    <n v="101501"/>
    <n v="1"/>
    <x v="46"/>
    <x v="46"/>
    <s v="CIEP HENFIL"/>
    <s v="Municipal"/>
    <s v="Urbana"/>
    <n v="1613100"/>
    <n v="191"/>
    <x v="1"/>
    <s v="Regular"/>
    <s v="Noite"/>
    <n v="2006001103791"/>
    <m/>
    <s v="ELIZABETE DOS SANTOS GOMES"/>
    <d v="1974-04-23T00:00:00"/>
    <s v="Feminino"/>
    <s v="Sem Deficiência"/>
    <s v="RAEL ANTUNES GOMES"/>
    <s v="SANTA DEOLINA DOS SANTOS"/>
    <x v="0"/>
    <s v="Preta"/>
  </r>
  <r>
    <n v="724026"/>
    <n v="7"/>
    <x v="16"/>
    <x v="16"/>
    <s v="EM EMBAIXADOR ÍTALO ZAPPA"/>
    <s v="Municipal"/>
    <s v="Urbana"/>
    <n v="1620407"/>
    <n v="191"/>
    <x v="1"/>
    <s v="Regular"/>
    <s v="Noite"/>
    <n v="2023103500935"/>
    <m/>
    <s v="REGINALDO VIEIRA DE OLIVEIRA"/>
    <d v="1972-11-23T00:00:00"/>
    <s v="Masculino"/>
    <s v="Sem Deficiência"/>
    <s v="ARLINDO DE OLIVEIRA"/>
    <s v="MARIA HELENA VIEIRA DE OLIVEIRA"/>
    <x v="0"/>
    <s v="Parda"/>
  </r>
  <r>
    <n v="716501"/>
    <n v="7"/>
    <x v="75"/>
    <x v="75"/>
    <s v="CIEP CARLOS DRUMOND DE ANDRADE"/>
    <s v="Municipal"/>
    <s v="Urbana"/>
    <n v="1616694"/>
    <n v="191"/>
    <x v="1"/>
    <s v="Regular"/>
    <s v="Noite"/>
    <n v="2004078205428"/>
    <m/>
    <s v="RITA MOTA LOPES DAVID"/>
    <d v="1972-03-28T00:00:00"/>
    <s v="Feminino"/>
    <s v="Sem Deficiência"/>
    <s v="FRANCISCA MOTA LOPES"/>
    <s v="RAIMUNDO LOPES DA SILVA"/>
    <x v="0"/>
    <s v="Parda"/>
  </r>
  <r>
    <n v="833031"/>
    <n v="8"/>
    <x v="21"/>
    <x v="21"/>
    <s v="EM TASSO DA SILVEIRA"/>
    <s v="Municipal"/>
    <s v="Urbana"/>
    <n v="1605927"/>
    <n v="191"/>
    <x v="1"/>
    <s v="Regular"/>
    <s v="Noite"/>
    <n v="2009078203256"/>
    <m/>
    <s v="MICHELE BARRETO SILVA"/>
    <d v="1982-09-21T00:00:00"/>
    <s v="Feminino"/>
    <s v="Sem Deficiência"/>
    <s v="LUIS BARRETO SILVA"/>
    <s v="MARTA DE CARVALHO SILVA"/>
    <x v="0"/>
    <s v="Branca"/>
  </r>
  <r>
    <n v="1026003"/>
    <n v="10"/>
    <x v="114"/>
    <x v="114"/>
    <s v="EM PROFESSOR CASTILHO"/>
    <s v="Municipal"/>
    <s v="Urbana"/>
    <n v="1617199"/>
    <n v="191"/>
    <x v="1"/>
    <s v="Regular"/>
    <s v="Noite"/>
    <n v="2022101900555"/>
    <m/>
    <s v="MARILENE CAMPÊLO DE SAMPAIO"/>
    <d v="1967-02-09T00:00:00"/>
    <s v="Feminino"/>
    <s v="Sem Deficiência"/>
    <s v="MANOEL CAMPÊLO"/>
    <s v="MARIA DOS SANTOS CAMPÊLO"/>
    <x v="0"/>
    <s v="Não declarada"/>
  </r>
  <r>
    <n v="625701"/>
    <n v="6"/>
    <x v="101"/>
    <x v="101"/>
    <s v="CENTRO DE EDUCAÇÃO DE JOVENS E ADULTOS CEJA - ACARI"/>
    <s v="Municipal"/>
    <s v="Urbana"/>
    <n v="1608514"/>
    <n v="292"/>
    <x v="1"/>
    <s v="Regular"/>
    <s v="Noite"/>
    <n v="2022157700098"/>
    <m/>
    <s v="MARCOS ANTONIO CORREIA DO NASCIMENTO"/>
    <d v="1974-11-15T00:00:00"/>
    <s v="Masculino"/>
    <s v="Sem Deficiência"/>
    <s v="ALZIRA CORREIA DO NASCIMENTO"/>
    <s v="JOSÉ DO NASCIMENTO"/>
    <x v="1"/>
    <s v="Não declarada"/>
  </r>
  <r>
    <n v="410012"/>
    <n v="4"/>
    <x v="27"/>
    <x v="27"/>
    <s v="EM CLOTILDE GUIMARÃES"/>
    <s v="Municipal"/>
    <s v="Urbana"/>
    <n v="1604422"/>
    <n v="294"/>
    <x v="1"/>
    <s v="Regular"/>
    <s v="Noite"/>
    <n v="2016030100531"/>
    <m/>
    <s v="FRANCISCA FREIRE DA COSTA MELO"/>
    <d v="1950-05-02T00:00:00"/>
    <s v="Feminino"/>
    <s v="Sem Deficiência"/>
    <s v="GONÇALO FREIRE GUSMÃO"/>
    <s v="MARIA GONÇALVES DOS SANTOS"/>
    <x v="0"/>
    <s v="Branca"/>
  </r>
  <r>
    <n v="817083"/>
    <n v="8"/>
    <x v="120"/>
    <x v="120"/>
    <s v="EM JORNALISTA SANDRO MOREYRA"/>
    <s v="Municipal"/>
    <s v="Urbana"/>
    <n v="1607049"/>
    <n v="191"/>
    <x v="1"/>
    <s v="Regular"/>
    <s v="Noite"/>
    <n v="2020077750343"/>
    <m/>
    <s v="MARIA AUXILIADORA CARDOSO DE CARVALHO"/>
    <d v="1958-05-23T00:00:00"/>
    <s v="Feminino"/>
    <s v="Sem Deficiência"/>
    <s v="ALEXANDRE CARDOSO DE CARVALHO"/>
    <s v="MARIA ARAUJO DE CARVALHO"/>
    <x v="0"/>
    <s v="Parda"/>
  </r>
  <r>
    <n v="716041"/>
    <n v="7"/>
    <x v="104"/>
    <x v="104"/>
    <s v="EM BARÃO DA TAQUARA"/>
    <s v="Municipal"/>
    <s v="Urbana"/>
    <n v="1613406"/>
    <n v="191"/>
    <x v="1"/>
    <s v="Regular"/>
    <s v="Tarde"/>
    <n v="2023062951628"/>
    <m/>
    <s v="MARIA BARBOSA DA SILVA"/>
    <d v="1955-09-07T00:00:00"/>
    <s v="Feminino"/>
    <s v="Sem Deficiência"/>
    <s v="JOSÉ AMARO DA SILVA"/>
    <s v="EUFRAZIA BARBOSA DA SILVA"/>
    <x v="1"/>
    <s v="Parda"/>
  </r>
  <r>
    <n v="716501"/>
    <n v="7"/>
    <x v="75"/>
    <x v="75"/>
    <s v="CIEP CARLOS DRUMOND DE ANDRADE"/>
    <s v="Municipal"/>
    <s v="Urbana"/>
    <n v="1616694"/>
    <n v="191"/>
    <x v="1"/>
    <s v="Regular"/>
    <s v="Noite"/>
    <n v="2003083500230"/>
    <m/>
    <s v="REBECA DE CASTRO HONÓRIO"/>
    <d v="1999-02-21T00:00:00"/>
    <s v="Feminino"/>
    <s v="Sem Deficiência"/>
    <s v="JOSÉ DA SILVA HONÓRIO"/>
    <s v="ANA LUCIA DE CASTRO HONÓRIIO"/>
    <x v="1"/>
    <s v="Preta"/>
  </r>
  <r>
    <n v="205003"/>
    <n v="2"/>
    <x v="51"/>
    <x v="51"/>
    <s v="EM DOUTOR CÍCERO PENNA"/>
    <s v="Municipal"/>
    <s v="Urbana"/>
    <n v="1623056"/>
    <n v="191"/>
    <x v="1"/>
    <s v="Regular"/>
    <s v="Noite"/>
    <n v="2023007800435"/>
    <m/>
    <s v="MARIA RAIMUNDA SERRA"/>
    <d v="1957-01-23T00:00:00"/>
    <s v="Feminino"/>
    <s v="Sem Deficiência"/>
    <s v="ROBERTO SERRA"/>
    <s v="EDVIRGES CANTANEDE SERRA"/>
    <x v="0"/>
    <s v="Preta"/>
  </r>
  <r>
    <n v="431018"/>
    <n v="4"/>
    <x v="85"/>
    <x v="85"/>
    <s v="EM REPÚBLICA DO LÍBANO"/>
    <s v="Municipal"/>
    <s v="Urbana"/>
    <n v="1619088"/>
    <n v="191"/>
    <x v="1"/>
    <s v="Regular"/>
    <s v="Noite"/>
    <n v="2023034600247"/>
    <m/>
    <s v="TAINA CRISTINA GOMES"/>
    <d v="2006-02-03T00:00:00"/>
    <s v="Feminino"/>
    <s v="Sem Deficiência"/>
    <s v="ANA CLÁUDIA DE PAIVA ARAÚJO"/>
    <s v="ANTÔNIO DA SILVA CEZAR"/>
    <x v="0"/>
    <s v="Parda"/>
  </r>
  <r>
    <n v="313051"/>
    <n v="3"/>
    <x v="60"/>
    <x v="60"/>
    <s v="EM ALAGOAS"/>
    <s v="Municipal"/>
    <s v="Urbana"/>
    <n v="1618852"/>
    <n v="192"/>
    <x v="1"/>
    <s v="Regular"/>
    <s v="Noite"/>
    <n v="2022026500982"/>
    <m/>
    <s v="CLEONICE MARIA FERREIRA"/>
    <d v="1975-01-01T00:00:00"/>
    <s v="Feminino"/>
    <s v="Sem Deficiência"/>
    <s v="SEBASTIÃO ANDRE FERREIRA"/>
    <s v="CICERA MARIA DA SILVA"/>
    <x v="0"/>
    <s v="Preta"/>
  </r>
  <r>
    <n v="1019210"/>
    <n v="10"/>
    <x v="45"/>
    <x v="45"/>
    <s v="CIEP ALBERTO PASQUALINE"/>
    <s v="Municipal"/>
    <s v="Urbana"/>
    <n v="1600000"/>
    <n v="191"/>
    <x v="1"/>
    <s v="Regular"/>
    <s v="Noite"/>
    <n v="2007101600213"/>
    <m/>
    <s v="VITÓRIA REBECA DE OLIVEIRA TOLEDO"/>
    <d v="2002-11-19T00:00:00"/>
    <s v="Feminino"/>
    <s v="Sem Deficiência"/>
    <s v="JORGE GUSTAVO DA CONCEIÇÃO TOLEDO"/>
    <s v="ELISABETE CRISTINA DE OLIVEIRA TOLEDO"/>
    <x v="0"/>
    <s v="Parda"/>
  </r>
  <r>
    <n v="1202701"/>
    <n v="12"/>
    <x v="91"/>
    <x v="91"/>
    <s v="CREJA - CENTRO MUNICIPAL DE REFERÊNCIA DE EDUCAÇÃO DE JOVENS E ADULTOS"/>
    <s v="Municipal"/>
    <s v="Urbana"/>
    <n v="1614125"/>
    <n v="295"/>
    <x v="1"/>
    <s v="Regular"/>
    <s v="Noite"/>
    <n v="2019126301035"/>
    <m/>
    <s v="MARIA EUNICE LOURENÇO DA SILVA"/>
    <d v="1956-04-08T00:00:00"/>
    <s v="Feminino"/>
    <s v="Sem Deficiência"/>
    <s v="JOSÉ LOURENÇO DA SILVA"/>
    <s v="MARIA PINTO DA SILVA"/>
    <x v="1"/>
    <s v="Branc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2065905664"/>
    <m/>
    <s v="IAGO FARIAS PESSOA"/>
    <d v="2006-03-26T00:00:00"/>
    <s v="Masculino"/>
    <s v="Sem Deficiência"/>
    <s v="ADENEZ DA SILVA PESSOA"/>
    <s v="MARIA JOSÉ COSTA DE FARIAS"/>
    <x v="0"/>
    <s v="Branca"/>
  </r>
  <r>
    <n v="312009"/>
    <n v="3"/>
    <x v="54"/>
    <x v="54"/>
    <s v="EM GEORGE SUMNER"/>
    <s v="Municipal"/>
    <s v="Urbana"/>
    <n v="1617223"/>
    <n v="191"/>
    <x v="1"/>
    <s v="Regular"/>
    <s v="Noite"/>
    <n v="2012035804339"/>
    <m/>
    <s v="VANDA MARTILIANO DA SILVA"/>
    <d v="1970-03-11T00:00:00"/>
    <s v="Feminino"/>
    <s v="Sem Deficiência"/>
    <s v="WANDERLEY LAUREANO DA SILVA"/>
    <s v="OLGA DOS SANTOS SILVA"/>
    <x v="0"/>
    <s v="Preta"/>
  </r>
  <r>
    <n v="515052"/>
    <n v="5"/>
    <x v="81"/>
    <x v="81"/>
    <s v="EM AZEVEDO JUNIOR"/>
    <s v="Municipal"/>
    <s v="Urbana"/>
    <n v="1614950"/>
    <n v="191"/>
    <x v="1"/>
    <s v="Regular"/>
    <s v="Noite"/>
    <n v="2022049700121"/>
    <m/>
    <s v="LEONORA BORZAQUIELO GOMES"/>
    <d v="1952-05-19T00:00:00"/>
    <s v="Feminino"/>
    <s v="Sem Deficiência"/>
    <s v="JOSÉ BORZAQUIELO"/>
    <s v="VENDELINA COELHO BORZAQUIELO"/>
    <x v="0"/>
    <s v="Branca"/>
  </r>
  <r>
    <n v="102007"/>
    <n v="1"/>
    <x v="47"/>
    <x v="47"/>
    <s v="EM ORLANDO VILLAS BOAS"/>
    <s v="Municipal"/>
    <s v="Urbana"/>
    <n v="1600135"/>
    <n v="192"/>
    <x v="1"/>
    <s v="Regular"/>
    <s v="Noite"/>
    <n v="2012001602008"/>
    <m/>
    <s v="ANTONIA DO NASCIMENTO SANTOS"/>
    <d v="1962-11-15T00:00:00"/>
    <s v="Feminino"/>
    <s v="Sem Deficiência"/>
    <s v="JOSE DOMINGOS DO NASCIMENTO"/>
    <s v="JOSEFA MARIA DA CONCEIÇÃO"/>
    <x v="0"/>
    <s v="Parda"/>
  </r>
  <r>
    <n v="918203"/>
    <n v="9"/>
    <x v="34"/>
    <x v="34"/>
    <s v="CIEP CLEMENTINA DE JESUS"/>
    <s v="Municipal"/>
    <s v="Urbana"/>
    <n v="1601817"/>
    <n v="191"/>
    <x v="1"/>
    <s v="Regular"/>
    <s v="Noite"/>
    <n v="2019092600442"/>
    <m/>
    <s v="FELISBERTO ARAUJO DE OLIVEIRA"/>
    <d v="1952-04-04T00:00:00"/>
    <s v="Masculino"/>
    <s v="Sem Deficiência"/>
    <s v="EROTIDES SEBASTIÃO DE ARAUJO"/>
    <s v="ENEDITE INACIA DE ARAUJO"/>
    <x v="0"/>
    <s v="Parda"/>
  </r>
  <r>
    <n v="1026008"/>
    <n v="10"/>
    <x v="43"/>
    <x v="43"/>
    <s v="EM ENGENHEIRO GASTÃO RANGEL"/>
    <s v="Municipal"/>
    <s v="Urbana"/>
    <n v="1613009"/>
    <n v="191"/>
    <x v="1"/>
    <s v="Regular"/>
    <s v="Noite"/>
    <n v="2006102409403"/>
    <m/>
    <s v="ALMERINDA PEREIRA DOS SANTOS"/>
    <d v="1967-03-31T00:00:00"/>
    <s v="Feminino"/>
    <s v="Sem Deficiência"/>
    <s v="ANTONIO PEREIRA LOPES"/>
    <s v="DIOLINA PROFIRO DE SOUSA"/>
    <x v="0"/>
    <s v="Branca"/>
  </r>
  <r>
    <n v="227004"/>
    <n v="2"/>
    <x v="77"/>
    <x v="77"/>
    <s v="EM RINALDO DE LAMARE"/>
    <s v="Municipal"/>
    <s v="Urbana"/>
    <n v="1599200"/>
    <n v="192"/>
    <x v="1"/>
    <s v="Regular"/>
    <s v="Noite"/>
    <n v="2003011207111"/>
    <m/>
    <s v="MARIA DA CONCEIÇÃO FERNANDES"/>
    <d v="1963-12-08T00:00:00"/>
    <s v="Feminino"/>
    <s v="Sem Deficiência"/>
    <s v="ELOI FERNANDES ULCHOA"/>
    <s v="MARIA AMELIA FERNANDES"/>
    <x v="1"/>
    <s v="Branca"/>
  </r>
  <r>
    <n v="625701"/>
    <n v="6"/>
    <x v="101"/>
    <x v="101"/>
    <s v="CENTRO DE EDUCAÇÃO DE JOVENS E ADULTOS CEJA - ACARI"/>
    <s v="Municipal"/>
    <s v="Urbana"/>
    <n v="1608514"/>
    <n v="292"/>
    <x v="1"/>
    <s v="Regular"/>
    <s v="Noite"/>
    <n v="2022157750176"/>
    <m/>
    <s v="JOSANE MARIA MARQUES BARRETO"/>
    <d v="1963-11-04T00:00:00"/>
    <s v="Feminino"/>
    <s v="Sem Deficiência"/>
    <s v="AUGUSTO BARRETO"/>
    <s v="CLARICE FRANCISCA MARQUES BARRETO"/>
    <x v="1"/>
    <s v="Pard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23100500209"/>
    <m/>
    <s v="ROSEMERI SOUZA DOS SANTOS"/>
    <d v="1969-02-14T00:00:00"/>
    <s v="Feminino"/>
    <s v="Sem Deficiência"/>
    <s v="SEBASTIÃO RODRIGUES DE SOUZA"/>
    <s v="MARIA ISABEL DA COSTA SOUZA"/>
    <x v="0"/>
    <s v="Parda"/>
  </r>
  <r>
    <n v="625018"/>
    <n v="6"/>
    <x v="55"/>
    <x v="55"/>
    <s v="EM COMANDANTE ARNALDO VARELLA"/>
    <s v="Municipal"/>
    <s v="Urbana"/>
    <n v="1602863"/>
    <n v="191"/>
    <x v="1"/>
    <s v="Regular"/>
    <s v="Noite"/>
    <n v="2017056100331"/>
    <m/>
    <s v="KATIANE CARDOSO DA SILVA"/>
    <d v="1978-07-05T00:00:00"/>
    <s v="Feminino"/>
    <s v="Sem Deficiência"/>
    <s v="ABEL JOSÉ DA SILVA"/>
    <s v="ONDINA MIRAMAR CARDOSO DE ALBUQUERQUE"/>
    <x v="0"/>
    <s v="Branca"/>
  </r>
  <r>
    <n v="1202701"/>
    <n v="12"/>
    <x v="91"/>
    <x v="91"/>
    <s v="CREJA - CENTRO MUNICIPAL DE REFERÊNCIA DE EDUCAÇÃO DE JOVENS E ADULTOS"/>
    <s v="Municipal"/>
    <s v="Urbana"/>
    <n v="1614121"/>
    <n v="291"/>
    <x v="1"/>
    <s v="Regular"/>
    <s v="Manhã"/>
    <n v="2019126300039"/>
    <m/>
    <s v="JEFERSON ERNANI MAIA"/>
    <d v="1964-04-10T00:00:00"/>
    <s v="Masculino"/>
    <s v="Sem Deficiência"/>
    <s v="ERNANI DA SILVA MAIA"/>
    <s v="JUREMA DA COSTA MAIA"/>
    <x v="0"/>
    <s v="Branca"/>
  </r>
  <r>
    <n v="1026008"/>
    <n v="10"/>
    <x v="43"/>
    <x v="43"/>
    <s v="EM ENGENHEIRO GASTÃO RANGEL"/>
    <s v="Municipal"/>
    <s v="Urbana"/>
    <n v="1613009"/>
    <n v="191"/>
    <x v="1"/>
    <s v="Regular"/>
    <s v="Noite"/>
    <n v="2006087350555"/>
    <m/>
    <s v="MARISETE SANTOS DA SILVA"/>
    <d v="1961-04-19T00:00:00"/>
    <s v="Feminino"/>
    <s v="Sem Deficiência"/>
    <s v="LAERTE SANT' ANNA DA SILVA"/>
    <s v="IRACY SANTOS DA SILVA"/>
    <x v="0"/>
    <s v="Parda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22093400498"/>
    <m/>
    <s v="MARTA MARIA DA SILVA"/>
    <d v="1965-01-28T00:00:00"/>
    <s v="Feminino"/>
    <s v="Sem Deficiência"/>
    <s v="SEBASTIANA REGINA DA SILVA"/>
    <s v="HENRIQUE SABINO DA SILVA"/>
    <x v="0"/>
    <s v="Parda"/>
  </r>
  <r>
    <n v="716211"/>
    <n v="7"/>
    <x v="32"/>
    <x v="32"/>
    <s v="CIEP COMPOSITOR DONGA"/>
    <s v="Municipal"/>
    <s v="Urbana"/>
    <n v="1619509"/>
    <n v="191"/>
    <x v="1"/>
    <s v="Regular"/>
    <s v="Noite"/>
    <n v="2012066700179"/>
    <m/>
    <s v="ANA ALICE LAUREANO DA SILVA"/>
    <d v="2007-12-05T00:00:00"/>
    <s v="Feminino"/>
    <s v="Sem Deficiência"/>
    <s v="MARCO ANTONIO DA SILVA"/>
    <s v="CARLA LAUREANO ALVES DOS SANTOS"/>
    <x v="1"/>
    <s v="Parda"/>
  </r>
  <r>
    <n v="313018"/>
    <n v="3"/>
    <x v="103"/>
    <x v="103"/>
    <s v="EM ISABEL MENDES"/>
    <s v="Municipal"/>
    <s v="Urbana"/>
    <n v="1613507"/>
    <n v="191"/>
    <x v="1"/>
    <s v="Regular"/>
    <s v="Noite"/>
    <n v="2022023200660"/>
    <m/>
    <s v="CARMEN LÚCIA DA COSTA"/>
    <d v="1958-08-27T00:00:00"/>
    <s v="Feminino"/>
    <s v="Sem Deficiência"/>
    <s v="WALDOMIRO DOMINGOS DA COSTA"/>
    <s v="MARIA AUGUSTA DA SILVA COSTA "/>
    <x v="1"/>
    <s v="Sem Informação"/>
  </r>
  <r>
    <n v="431026"/>
    <n v="4"/>
    <x v="25"/>
    <x v="25"/>
    <s v="EM HERBERT MOSES"/>
    <s v="Municipal"/>
    <s v="Urbana"/>
    <n v="1602454"/>
    <n v="192"/>
    <x v="1"/>
    <s v="Regular"/>
    <s v="Noite"/>
    <n v="2015036000084"/>
    <m/>
    <s v="REGINA MARIA DOS SANTOS"/>
    <d v="1959-08-16T00:00:00"/>
    <s v="Feminino"/>
    <s v="Sem Deficiência"/>
    <s v="JOSÉ JOÃO DOS SANTOS"/>
    <s v="NADIR DOS SANTOS"/>
    <x v="0"/>
    <s v="Branca"/>
  </r>
  <r>
    <n v="716211"/>
    <n v="7"/>
    <x v="32"/>
    <x v="32"/>
    <s v="CIEP COMPOSITOR DONGA"/>
    <s v="Municipal"/>
    <s v="Urbana"/>
    <n v="1619509"/>
    <n v="191"/>
    <x v="1"/>
    <s v="Regular"/>
    <s v="Noite"/>
    <n v="2023066700611"/>
    <m/>
    <s v="MARIA APARECIDA SANTOS BÊCA"/>
    <d v="1979-03-23T00:00:00"/>
    <s v="Feminino"/>
    <s v="Sem Deficiência"/>
    <s v="DEZINHA MARIA SANTOS"/>
    <s v="JOÃO RODRIGUES SILVA"/>
    <x v="0"/>
    <s v="Parda"/>
  </r>
  <r>
    <n v="734010"/>
    <n v="7"/>
    <x v="82"/>
    <x v="82"/>
    <s v="EM PEDRO ALEIXO"/>
    <s v="Municipal"/>
    <s v="Urbana"/>
    <n v="1606737"/>
    <n v="191"/>
    <x v="1"/>
    <s v="Regular"/>
    <s v="Manhã"/>
    <n v="2007065800955"/>
    <m/>
    <s v="JÉSSICA SOUZA SOARES"/>
    <d v="1991-12-03T00:00:00"/>
    <s v="Feminino"/>
    <s v="Sem Deficiência"/>
    <s v="NÃO DECLARADO"/>
    <s v="MARIA DE LOURDES SOUZA SOARES"/>
    <x v="2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17030000186"/>
    <m/>
    <s v="MARILIA SERAFIM NASCIMENTO"/>
    <d v="1964-09-30T00:00:00"/>
    <s v="Feminino"/>
    <s v="Sem Deficiência"/>
    <s v="MARLY GOMES SERAFIM"/>
    <s v="WILSON DO NASCIMENTO"/>
    <x v="0"/>
    <s v="Preta"/>
  </r>
  <r>
    <n v="515055"/>
    <n v="5"/>
    <x v="8"/>
    <x v="8"/>
    <s v="EM MINISTRO EDGARD ROMERO"/>
    <s v="Municipal"/>
    <s v="Urbana"/>
    <n v="1623701"/>
    <n v="191"/>
    <x v="1"/>
    <s v="Regular"/>
    <s v="Tarde"/>
    <n v="2023050050787"/>
    <m/>
    <s v="MARIA APARECIDA CÂNDIDO DA SILVA MARQUES"/>
    <d v="1978-05-13T00:00:00"/>
    <s v="Feminino"/>
    <s v="Sem Deficiência"/>
    <s v="SEVERINO JOSÉ DA SILVA"/>
    <s v="MARIA CÂNDIDO DA SILVA E SILVA"/>
    <x v="1"/>
    <s v="Pard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18093000564"/>
    <m/>
    <s v="MARIA SELMA ALVES DA GAMA"/>
    <d v="1958-01-17T00:00:00"/>
    <s v="Feminino"/>
    <s v="Sem Deficiência"/>
    <s v="ASCENDINO ANTONIO ALVES"/>
    <s v="LUZIA MARIA DA CONCEIÇAO"/>
    <x v="0"/>
    <s v="Parda"/>
  </r>
  <r>
    <n v="313018"/>
    <n v="3"/>
    <x v="103"/>
    <x v="103"/>
    <s v="EM ISABEL MENDES"/>
    <s v="Municipal"/>
    <s v="Urbana"/>
    <n v="1613507"/>
    <n v="191"/>
    <x v="1"/>
    <s v="Regular"/>
    <s v="Noite"/>
    <n v="2023023200242"/>
    <m/>
    <s v="JOSÉ FRANCISCO DE PONTES FILHO"/>
    <d v="1969-05-25T00:00:00"/>
    <s v="Masculino"/>
    <s v="Sem Deficiência"/>
    <s v="JOSÉ FRANCISCO DE PONTES"/>
    <s v="FRANCISCA RODRIGUES DE PONTES"/>
    <x v="0"/>
    <s v="Sem Informação"/>
  </r>
  <r>
    <n v="625018"/>
    <n v="6"/>
    <x v="55"/>
    <x v="55"/>
    <s v="EM COMANDANTE ARNALDO VARELLA"/>
    <s v="Municipal"/>
    <s v="Urbana"/>
    <n v="1602863"/>
    <n v="191"/>
    <x v="1"/>
    <s v="Regular"/>
    <s v="Noite"/>
    <n v="2012056103704"/>
    <m/>
    <s v="GERCI GOMES"/>
    <d v="1951-03-02T00:00:00"/>
    <s v="Feminino"/>
    <s v="Sem Deficiência"/>
    <s v="SEBASTIÃO GOMES"/>
    <s v="IRENE PAULINA DA SILVA JUNIOR"/>
    <x v="0"/>
    <s v="Preta"/>
  </r>
  <r>
    <n v="313051"/>
    <n v="3"/>
    <x v="60"/>
    <x v="60"/>
    <s v="EM ALAGOAS"/>
    <s v="Municipal"/>
    <s v="Urbana"/>
    <n v="1618852"/>
    <n v="192"/>
    <x v="1"/>
    <s v="Regular"/>
    <s v="Noite"/>
    <n v="2017026501052"/>
    <m/>
    <s v="ÁLVARO DE OLIVEIRA PIRES"/>
    <d v="1971-12-02T00:00:00"/>
    <s v="Masculino"/>
    <s v="Sem Deficiência"/>
    <s v="UBIRAGUAIA GONÇALVES PIRES"/>
    <s v="DAMIANA LOPES DE OLIVEIRA"/>
    <x v="0"/>
    <s v="Branca"/>
  </r>
  <r>
    <n v="918041"/>
    <n v="9"/>
    <x v="59"/>
    <x v="59"/>
    <s v="EM ANTONIA VARGAS CUQUEJO"/>
    <s v="Municipal"/>
    <s v="Urbana"/>
    <n v="1610786"/>
    <n v="191"/>
    <x v="1"/>
    <s v="Regular"/>
    <s v="Noite"/>
    <n v="2023088100102"/>
    <m/>
    <s v="LUCIANO OLIVEIRA DA PAIXÃO"/>
    <d v="1981-09-25T00:00:00"/>
    <s v="Masculino"/>
    <s v="Sem Deficiência"/>
    <s v="ADILSON MARQUES DA PAIXÃO"/>
    <s v="LUCIA OLIVEIRA DA PAIXÃO"/>
    <x v="0"/>
    <s v="Pard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23151300282"/>
    <m/>
    <s v="ADELAIDE ALVES DA SILVA "/>
    <d v="1964-10-26T00:00:00"/>
    <s v="Feminino"/>
    <s v="Sem Deficiência"/>
    <s v="ANAÉRCIO ALVES DA SILVA"/>
    <s v="JULIA DE MORAES SILVA"/>
    <x v="2"/>
    <s v="Sem Informação"/>
  </r>
  <r>
    <n v="1019019"/>
    <n v="10"/>
    <x v="116"/>
    <x v="116"/>
    <s v="EM FERNANDO DE AZEVEDO"/>
    <s v="Municipal"/>
    <s v="Urbana"/>
    <n v="1619172"/>
    <n v="191"/>
    <x v="1"/>
    <s v="Regular"/>
    <s v="Tarde"/>
    <n v="2012022101610"/>
    <m/>
    <s v="GABRIELLY CRUZ AZEVEDO"/>
    <d v="2008-05-04T00:00:00"/>
    <s v="Feminino"/>
    <s v="Sem Deficiência"/>
    <s v="DELTON DA SILVA AZEVEDO"/>
    <s v="DANIELLE CRISTINE LEITE CRUZ"/>
    <x v="1"/>
    <s v="Parda"/>
  </r>
  <r>
    <n v="622007"/>
    <n v="6"/>
    <x v="13"/>
    <x v="13"/>
    <s v="EM ALEXANDRE FARAH"/>
    <s v="Municipal"/>
    <s v="Urbana"/>
    <n v="1599781"/>
    <n v="191"/>
    <x v="1"/>
    <s v="Regular"/>
    <s v="Noite"/>
    <n v="2013053480041"/>
    <m/>
    <s v="MARIA DA SILVA EL-MOKDISI"/>
    <d v="1946-10-09T00:00:00"/>
    <s v="Feminino"/>
    <s v="Sem Deficiência"/>
    <s v="JOSÉ ANTONIO DA SILVA"/>
    <s v="JOSEFA BALBINA DA SILVA"/>
    <x v="1"/>
    <s v="Branca"/>
  </r>
  <r>
    <n v="411015"/>
    <n v="4"/>
    <x v="72"/>
    <x v="72"/>
    <s v="EM SUÍÇA"/>
    <s v="Municipal"/>
    <s v="Urbana"/>
    <n v="1601780"/>
    <n v="191"/>
    <x v="1"/>
    <s v="Regular"/>
    <s v="Noite"/>
    <n v="2018031700104"/>
    <m/>
    <s v="LUZIA LUCENA"/>
    <d v="1945-04-25T00:00:00"/>
    <s v="Feminino"/>
    <s v="Sem Deficiência"/>
    <s v="NÃO CONSTA NA CERTIDÃO"/>
    <s v="TEODORA SEVERINA DA CONCEIÇÃO"/>
    <x v="0"/>
    <s v="Parda"/>
  </r>
  <r>
    <n v="833504"/>
    <n v="8"/>
    <x v="22"/>
    <x v="22"/>
    <s v="CIEP FRANCISCO SOLANO TRINDADE"/>
    <s v="Municipal"/>
    <s v="Urbana"/>
    <n v="1608714"/>
    <n v="191"/>
    <x v="1"/>
    <s v="Regular"/>
    <s v="Noite"/>
    <n v="2010083500909"/>
    <m/>
    <s v="ELAINE DE SOUZA ALMEIDA LIRA"/>
    <d v="1981-10-31T00:00:00"/>
    <s v="Feminino"/>
    <s v="Sem Deficiência"/>
    <s v="MANOEL DE ALMEIDA"/>
    <s v="JORGINA MAIA DE SOUZA"/>
    <x v="0"/>
    <s v="Preta"/>
  </r>
  <r>
    <n v="622022"/>
    <n v="6"/>
    <x v="40"/>
    <x v="40"/>
    <s v="EM ROSE KLABIN"/>
    <s v="Municipal"/>
    <s v="Urbana"/>
    <n v="1615796"/>
    <n v="191"/>
    <x v="1"/>
    <s v="Regular"/>
    <s v="Noite"/>
    <n v="2022053350503"/>
    <m/>
    <s v="DALMA MOREIRA CRUZ"/>
    <d v="1963-02-09T00:00:00"/>
    <s v="Feminino"/>
    <s v="Sem Deficiência"/>
    <s v="AMILIANA MOREIRA CRUZ"/>
    <s v="IOLANDO CRUZ"/>
    <x v="0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11066108778"/>
    <m/>
    <s v="ANTONIO AZEVEDO DE SOUSA"/>
    <d v="1948-11-12T00:00:00"/>
    <s v="Masculino"/>
    <s v="Sem Deficiência"/>
    <s v="UMBELINO MACIEL DE SOUZA"/>
    <s v="MARIA FREITAS DE SOUSA"/>
    <x v="0"/>
    <s v="Branc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23106200428"/>
    <m/>
    <s v="JURACI COELHO DO RÊGO"/>
    <d v="1960-11-07T00:00:00"/>
    <s v="Feminino"/>
    <s v="Sem Deficiência"/>
    <s v="DIOMEDES DE SOUZA COELHO"/>
    <s v="HILDA MORAES COELHO"/>
    <x v="1"/>
    <s v="Parda"/>
  </r>
  <r>
    <n v="514001"/>
    <n v="5"/>
    <x v="14"/>
    <x v="14"/>
    <s v="EM DESEMBARGADOR MONTENEGRO"/>
    <s v="Municipal"/>
    <s v="Urbana"/>
    <n v="1605217"/>
    <n v="191"/>
    <x v="1"/>
    <s v="Regular"/>
    <s v="Noite"/>
    <n v="2022040900283"/>
    <m/>
    <s v="ALESSANDRA DA SILVA RIBEIRO"/>
    <d v="1978-09-01T00:00:00"/>
    <s v="Feminino"/>
    <s v="Sem Deficiência"/>
    <s v="LUIZ ALFREDO RIBEIRO"/>
    <s v="MARLENE QUEIROZ DA SILVA"/>
    <x v="1"/>
    <s v="Não declarada"/>
  </r>
  <r>
    <n v="622007"/>
    <n v="6"/>
    <x v="13"/>
    <x v="13"/>
    <s v="EM ALEXANDRE FARAH"/>
    <s v="Municipal"/>
    <s v="Urbana"/>
    <n v="1599781"/>
    <n v="191"/>
    <x v="1"/>
    <s v="Regular"/>
    <s v="Noite"/>
    <n v="2022051800170"/>
    <m/>
    <s v="LOURIVAL ALMEIDA NUNES"/>
    <d v="1969-12-14T00:00:00"/>
    <s v="Masculino"/>
    <s v="Sem Deficiência"/>
    <s v="IRACEMA HELENA NUNES DE ALMEIDA"/>
    <s v="SEVERINO FRANCISCO DE ALMEIDA"/>
    <x v="0"/>
    <s v="Parda"/>
  </r>
  <r>
    <n v="312009"/>
    <n v="3"/>
    <x v="54"/>
    <x v="54"/>
    <s v="EM GEORGE SUMNER"/>
    <s v="Municipal"/>
    <s v="Urbana"/>
    <n v="1617223"/>
    <n v="191"/>
    <x v="1"/>
    <s v="Regular"/>
    <s v="Noite"/>
    <n v="2016017900073"/>
    <m/>
    <s v="ROSANGELA DA CONCEIÇÃO DA SILVA VAZ"/>
    <d v="1974-12-08T00:00:00"/>
    <s v="Feminino"/>
    <s v="Sem Deficiência"/>
    <s v="JORGE HONORATO JOSE VAZ"/>
    <s v="ALMIRA JOANA DA SILVA"/>
    <x v="0"/>
    <s v="Preta"/>
  </r>
  <r>
    <n v="312022"/>
    <n v="3"/>
    <x v="61"/>
    <x v="61"/>
    <s v="EM RUBENS BERARDO"/>
    <s v="Municipal"/>
    <s v="Urbana"/>
    <n v="1616257"/>
    <n v="192"/>
    <x v="1"/>
    <s v="Regular"/>
    <s v="Noite"/>
    <n v="2023019200047"/>
    <m/>
    <s v="TÂNIA MARTINS DE OLIVEIRA"/>
    <d v="1970-04-07T00:00:00"/>
    <s v="Feminino"/>
    <s v="Sem Deficiência"/>
    <s v="DAMASIO BALTHAZAR SILVEIRA"/>
    <s v="CONCEIÇÃO DE OLIVEIRA SILVEIRA"/>
    <x v="0"/>
    <s v="Preta"/>
  </r>
  <r>
    <n v="625018"/>
    <n v="6"/>
    <x v="55"/>
    <x v="55"/>
    <s v="EM COMANDANTE ARNALDO VARELLA"/>
    <s v="Municipal"/>
    <s v="Urbana"/>
    <n v="1602865"/>
    <n v="192"/>
    <x v="1"/>
    <s v="Regular"/>
    <s v="Noite"/>
    <n v="2011057405064"/>
    <m/>
    <s v="MARIA DO SOCORRO SANTOS DA SILVA"/>
    <d v="1967-06-15T00:00:00"/>
    <s v="Feminino"/>
    <s v="Sem Deficiência"/>
    <s v="JOÃO OTACILIO DOS SANTOS"/>
    <s v="JOSEFA MARIA GALDINO"/>
    <x v="2"/>
    <s v="Branca"/>
  </r>
  <r>
    <n v="313007"/>
    <n v="3"/>
    <x v="67"/>
    <x v="67"/>
    <s v="EM SARMIENTO"/>
    <s v="Municipal"/>
    <s v="Urbana"/>
    <n v="1615852"/>
    <n v="192"/>
    <x v="1"/>
    <s v="Regular"/>
    <s v="Noite"/>
    <n v="2020022100568"/>
    <m/>
    <s v="VALDENICE SILVA"/>
    <d v="1972-11-02T00:00:00"/>
    <s v="Feminino"/>
    <s v="Sem Deficiência"/>
    <s v="NÃO DECLARADO"/>
    <s v="MARIA DA GRAÇA SILVA"/>
    <x v="0"/>
    <s v="Branca"/>
  </r>
  <r>
    <n v="430701"/>
    <n v="4"/>
    <x v="19"/>
    <x v="19"/>
    <s v="CENTRO DE EDUCAÇÃO DE JOVENS E ADULTOS CEJA - MARÉ"/>
    <s v="Municipal"/>
    <s v="Urbana"/>
    <n v="1616771"/>
    <n v="294"/>
    <x v="1"/>
    <s v="Regular"/>
    <s v="Tarde"/>
    <n v="2023143600043"/>
    <m/>
    <s v="MARIA CRISTINA DA SILVA"/>
    <d v="1954-07-11T00:00:00"/>
    <s v="Feminino"/>
    <s v="Sem Deficiência"/>
    <s v="MANOEL CAETANO DA SILVA"/>
    <s v="MARIA JOSÉ DA SILVA"/>
    <x v="0"/>
    <s v="Branc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11087303537"/>
    <m/>
    <s v="ELPÍDIO ACÁCIO GOMES"/>
    <d v="1948-04-25T00:00:00"/>
    <s v="Masculino"/>
    <s v="Sem Deficiência"/>
    <s v="VICENTE DE PAULA GOMES"/>
    <s v="REGINA VALENTINA DA SILVA"/>
    <x v="0"/>
    <s v="Parda"/>
  </r>
  <r>
    <n v="622007"/>
    <n v="6"/>
    <x v="13"/>
    <x v="13"/>
    <s v="EM ALEXANDRE FARAH"/>
    <s v="Municipal"/>
    <s v="Urbana"/>
    <n v="1599781"/>
    <n v="191"/>
    <x v="1"/>
    <s v="Regular"/>
    <s v="Noite"/>
    <n v="2000004107209"/>
    <m/>
    <s v="TIFFANY RAMOS SANTOS"/>
    <d v="1987-11-19T00:00:00"/>
    <s v="Masculino"/>
    <s v="Sem Deficiência"/>
    <s v="VADERICIO BARBOSA SANTOS"/>
    <s v="ILIETE RAMOS SANTOS"/>
    <x v="0"/>
    <s v="Sem Informação"/>
  </r>
  <r>
    <n v="313007"/>
    <n v="3"/>
    <x v="67"/>
    <x v="67"/>
    <s v="EM SARMIENTO"/>
    <s v="Municipal"/>
    <s v="Urbana"/>
    <n v="1615852"/>
    <n v="192"/>
    <x v="1"/>
    <s v="Regular"/>
    <s v="Noite"/>
    <n v="2019022101234"/>
    <m/>
    <s v="JOSÉ ANJOS DA SILVA NETO"/>
    <d v="1960-06-12T00:00:00"/>
    <s v="Masculino"/>
    <s v="Sem Deficiência"/>
    <s v="JOSÉ LUIZ DA SILVA"/>
    <s v="MARIA DE LOURDES"/>
    <x v="0"/>
    <s v="Parda"/>
  </r>
  <r>
    <n v="1026008"/>
    <n v="10"/>
    <x v="43"/>
    <x v="43"/>
    <s v="EM ENGENHEIRO GASTÃO RANGEL"/>
    <s v="Municipal"/>
    <s v="Urbana"/>
    <n v="1613009"/>
    <n v="191"/>
    <x v="1"/>
    <s v="Regular"/>
    <s v="Noite"/>
    <n v="2019101900784"/>
    <m/>
    <s v="JAQUELINE GOMES DE OLIVEIRA"/>
    <d v="1973-11-27T00:00:00"/>
    <s v="Feminino"/>
    <s v="Sem Deficiência"/>
    <s v="ANTONIO GOMES DE OLIVEIRA"/>
    <s v="DALVINA GOMES DE OLIVEIRA"/>
    <x v="1"/>
    <s v="Parda"/>
  </r>
  <r>
    <n v="410021"/>
    <n v="4"/>
    <x v="44"/>
    <x v="44"/>
    <s v="EM BRASIL"/>
    <s v="Municipal"/>
    <s v="Urbana"/>
    <n v="1613562"/>
    <n v="191"/>
    <x v="1"/>
    <s v="Regular"/>
    <s v="Noite"/>
    <n v="2010029402384"/>
    <m/>
    <s v="ERLÍ DA SILVA"/>
    <d v="1955-04-15T00:00:00"/>
    <s v="Feminino"/>
    <s v="Sem Deficiência"/>
    <s v="ARLINDO SILVA"/>
    <s v="MARIA DAS DORES"/>
    <x v="0"/>
    <s v="Não declarada"/>
  </r>
  <r>
    <n v="625018"/>
    <n v="6"/>
    <x v="55"/>
    <x v="55"/>
    <s v="EM COMANDANTE ARNALDO VARELLA"/>
    <s v="Municipal"/>
    <s v="Urbana"/>
    <n v="1602865"/>
    <n v="192"/>
    <x v="1"/>
    <s v="Regular"/>
    <s v="Noite"/>
    <n v="2011055501228"/>
    <m/>
    <s v="CAMILLE VITÓRIA PEREIRA DA SILVA"/>
    <d v="2007-12-13T00:00:00"/>
    <s v="Feminino"/>
    <s v="Sem Deficiência"/>
    <s v="AGNALDO JORGE GERMANO DA SILVA"/>
    <s v="GRACINETE SILVA PEREIRA"/>
    <x v="1"/>
    <s v="Parda"/>
  </r>
  <r>
    <n v="724026"/>
    <n v="7"/>
    <x v="16"/>
    <x v="16"/>
    <s v="EM EMBAIXADOR ÍTALO ZAPPA"/>
    <s v="Municipal"/>
    <s v="Urbana"/>
    <n v="1620407"/>
    <n v="191"/>
    <x v="1"/>
    <s v="Regular"/>
    <s v="Noite"/>
    <n v="2002068400574"/>
    <m/>
    <s v="DEUSDETE JARDIM RABELO NETO"/>
    <d v="1996-12-27T00:00:00"/>
    <s v="Masculino"/>
    <s v="Sem Deficiência"/>
    <s v="RAIMUNDO JARDIM RABELO"/>
    <s v="MARIA ANTONIA MOTA"/>
    <x v="0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2023095300243"/>
    <m/>
    <s v="REGINA CELIA LIMA DE SOUZA STELLET"/>
    <d v="1979-05-25T00:00:00"/>
    <s v="Feminino"/>
    <s v="Sem Deficiência"/>
    <s v="LINDAURA DE SOUZA LIMA"/>
    <s v="JORGE LUIZ DE SOUZA"/>
    <x v="1"/>
    <s v="Branca"/>
  </r>
  <r>
    <n v="1019047"/>
    <n v="10"/>
    <x v="50"/>
    <x v="50"/>
    <s v="EM JOAQUIM DA SILVA GOMES"/>
    <s v="Municipal"/>
    <s v="Urbana"/>
    <n v="1598929"/>
    <n v="192"/>
    <x v="1"/>
    <s v="Regular"/>
    <s v="Noite"/>
    <n v="2015098701175"/>
    <m/>
    <s v="MARILSA DOS SANTOS FREITAS"/>
    <d v="1971-06-08T00:00:00"/>
    <s v="Feminino"/>
    <s v="Sem Deficiência"/>
    <s v="JOSÉ DOS SANTOS"/>
    <s v="CONCEIÇÃO PEREIRA"/>
    <x v="2"/>
    <s v="Preta"/>
  </r>
  <r>
    <n v="625018"/>
    <n v="6"/>
    <x v="55"/>
    <x v="55"/>
    <s v="EM COMANDANTE ARNALDO VARELLA"/>
    <s v="Municipal"/>
    <s v="Urbana"/>
    <n v="1602865"/>
    <n v="192"/>
    <x v="1"/>
    <s v="Regular"/>
    <s v="Noite"/>
    <n v="2008055501872"/>
    <m/>
    <s v="CLEITON ALEIXO LIMA"/>
    <d v="2003-08-09T00:00:00"/>
    <s v="Masculino"/>
    <s v="Sem Deficiência"/>
    <s v="COSME DANTAS LIMA"/>
    <s v="ROSENILDA ALEIXO PEREIRA"/>
    <x v="0"/>
    <s v="Pard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05093002697"/>
    <m/>
    <s v="GENECI LESSA MACHADO"/>
    <d v="1957-11-16T00:00:00"/>
    <s v="Feminino"/>
    <s v="Sem Deficiência"/>
    <s v="EMANOEL LESSA"/>
    <s v="MELITINA ROSA DE JESUS LESSA"/>
    <x v="0"/>
    <s v="Branca"/>
  </r>
  <r>
    <n v="102504"/>
    <n v="1"/>
    <x v="2"/>
    <x v="2"/>
    <s v="CIEP AVENIDA DOS DESFILES"/>
    <s v="Municipal"/>
    <s v="Urbana"/>
    <n v="1610515"/>
    <n v="192"/>
    <x v="1"/>
    <s v="Regular"/>
    <s v="Tarde"/>
    <n v="2007058104680"/>
    <m/>
    <s v="JESSICA MEIRA DA SILVA"/>
    <d v="1991-04-24T00:00:00"/>
    <s v="Feminino"/>
    <s v="Sem Deficiência"/>
    <s v="ALBERTO CABRAL DA SILVA"/>
    <s v="CATIA REGINA MARTINS MEIRA"/>
    <x v="0"/>
    <s v="Parda"/>
  </r>
  <r>
    <n v="817505"/>
    <n v="8"/>
    <x v="80"/>
    <x v="80"/>
    <s v="CIEP MARECHAL JULIO CAETANO HORTA BARBOSA"/>
    <s v="Municipal"/>
    <s v="Urbana"/>
    <n v="1618811"/>
    <n v="191"/>
    <x v="1"/>
    <s v="Regular"/>
    <s v="Noite"/>
    <n v="2023082700191"/>
    <m/>
    <s v="MARLUCE FERREIRA DA SILVA"/>
    <d v="1979-03-25T00:00:00"/>
    <s v="Feminino"/>
    <s v="Sem Deficiência"/>
    <s v="JOÃO BELMIRO FERREIRA"/>
    <s v="MARIA JOSÉ DA SILVA"/>
    <x v="0"/>
    <s v="Sem Informação"/>
  </r>
  <r>
    <n v="625005"/>
    <n v="6"/>
    <x v="57"/>
    <x v="57"/>
    <s v="EM CHARLES ANDERSON WEAVER"/>
    <s v="Municipal"/>
    <s v="Urbana"/>
    <n v="1605115"/>
    <n v="191"/>
    <x v="1"/>
    <s v="Regular"/>
    <s v="Noite"/>
    <n v="2019054800197"/>
    <m/>
    <s v="VALERIA EMILIA ROSA"/>
    <d v="1966-09-29T00:00:00"/>
    <s v="Feminino"/>
    <s v="Sem Deficiência"/>
    <s v="GASTÃO ROBERTO ROSA"/>
    <s v="IRACEMA DOS SANTOS"/>
    <x v="1"/>
    <s v="Preta"/>
  </r>
  <r>
    <n v="514002"/>
    <n v="5"/>
    <x v="107"/>
    <x v="107"/>
    <s v="EM CECÍLIA MEIRELLES"/>
    <s v="Municipal"/>
    <s v="Urbana"/>
    <n v="1602682"/>
    <n v="191"/>
    <x v="1"/>
    <s v="Regular"/>
    <s v="Manhã"/>
    <n v="2011041502758"/>
    <m/>
    <s v="MARLY GOMES"/>
    <d v="1952-03-26T00:00:00"/>
    <s v="Feminino"/>
    <s v="Sem Deficiência"/>
    <s v="FLORIANO GOMES"/>
    <s v="IRENE MARIA ROSA GOMES"/>
    <x v="0"/>
    <s v="Pret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23065952382"/>
    <m/>
    <s v="MARIA MOUSINHO DA SILVA"/>
    <d v="1972-08-08T00:00:00"/>
    <s v="Feminino"/>
    <s v="Sem Deficiência"/>
    <s v="LUIZ MOUSINHO DA SILVA"/>
    <s v="NOEME MARIA DA CONCEIÇÃO"/>
    <x v="0"/>
    <s v="Não declarada"/>
  </r>
  <r>
    <n v="1019047"/>
    <n v="10"/>
    <x v="50"/>
    <x v="50"/>
    <s v="EM JOAQUIM DA SILVA GOMES"/>
    <s v="Municipal"/>
    <s v="Urbana"/>
    <n v="1598928"/>
    <n v="191"/>
    <x v="1"/>
    <s v="Regular"/>
    <s v="Noite"/>
    <n v="2020098700183"/>
    <m/>
    <s v="REINALDO MATIAS DA SILVA"/>
    <d v="1980-05-05T00:00:00"/>
    <s v="Masculino"/>
    <s v="Sem Deficiência"/>
    <s v="MARLI SANTOS DA SILVA"/>
    <s v="AILSON DA SILVA"/>
    <x v="2"/>
    <s v="Parda"/>
  </r>
  <r>
    <n v="208012"/>
    <n v="2"/>
    <x v="102"/>
    <x v="102"/>
    <s v="EM ORSINA DA FONSECA"/>
    <s v="Municipal"/>
    <s v="Urbana"/>
    <n v="1602500"/>
    <n v="191"/>
    <x v="1"/>
    <s v="Regular"/>
    <s v="Noite"/>
    <n v="2000013606123"/>
    <m/>
    <s v="ELAINE LÚCIA DA SILVA CASEMIRO"/>
    <d v="1985-03-12T00:00:00"/>
    <s v="Feminino"/>
    <s v="Sem Deficiência"/>
    <s v="PAULO CESAR FELECIANO DA SILVA"/>
    <s v="VERA LUCIA DA SILVA"/>
    <x v="1"/>
    <s v="Pret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04095203501"/>
    <m/>
    <s v="JOYCE MASSENO DA SILVA"/>
    <d v="1997-03-23T00:00:00"/>
    <s v="Feminino"/>
    <s v=" Deficiência intelectual"/>
    <s v="ALUISIO CORDEIRO DA SILVA"/>
    <s v="MARIA DA CONCEIÇÃO DOS REIS MASSENO"/>
    <x v="0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22157900453"/>
    <m/>
    <s v="MARCIA VALINHA DE OLIVEIRA"/>
    <d v="1960-03-19T00:00:00"/>
    <s v="Feminino"/>
    <s v="Sem Deficiência"/>
    <s v="CHRISPPINIANO MATTOS DE OLIVEIRA"/>
    <s v="FLORINDA GUEDES VALINHA DE OLIVEIRA"/>
    <x v="0"/>
    <s v="Branca"/>
  </r>
  <r>
    <n v="209026"/>
    <n v="2"/>
    <x v="41"/>
    <x v="41"/>
    <s v="EM PROFESSOR LOURENÇO FILHO"/>
    <s v="Municipal"/>
    <s v="Urbana"/>
    <n v="1622826"/>
    <n v="191"/>
    <x v="1"/>
    <s v="Regular"/>
    <s v="Noite"/>
    <n v="2023016500058"/>
    <m/>
    <s v="MARIA GEZELA BARBALHO FERNANDES"/>
    <d v="1972-09-19T00:00:00"/>
    <s v="Feminino"/>
    <s v="Sem Deficiência"/>
    <s v="VICENTE BARBALHO DE SOUZA"/>
    <s v="MARIA FERNANDES DE SOUZA"/>
    <x v="1"/>
    <s v="Parda"/>
  </r>
  <r>
    <n v="833201"/>
    <n v="8"/>
    <x v="112"/>
    <x v="112"/>
    <s v="CIEP FREI VELOSO"/>
    <s v="Municipal"/>
    <s v="Urbana"/>
    <n v="1622664"/>
    <n v="191"/>
    <x v="1"/>
    <s v="Regular"/>
    <s v="Noite"/>
    <n v="2006082000050"/>
    <m/>
    <s v="MICHEL OLIVEIRA DA SILVA"/>
    <d v="2000-05-22T00:00:00"/>
    <s v="Masculino"/>
    <s v="Sem Deficiência"/>
    <s v="WILLIAMS PEREIRA DA SILVA"/>
    <s v="RAQUEL SILVA DE OLIVEIRA"/>
    <x v="0"/>
    <s v="Branca"/>
  </r>
  <r>
    <n v="716211"/>
    <n v="7"/>
    <x v="32"/>
    <x v="32"/>
    <s v="CIEP COMPOSITOR DONGA"/>
    <s v="Municipal"/>
    <s v="Urbana"/>
    <n v="1619509"/>
    <n v="191"/>
    <x v="1"/>
    <s v="Regular"/>
    <s v="Noite"/>
    <n v="2023066701537"/>
    <m/>
    <s v="SEVERINA RAMOS DA SILVA"/>
    <d v="1970-02-25T00:00:00"/>
    <s v="Feminino"/>
    <s v="Sem Deficiência"/>
    <s v="JOSÉ GERALDINO DA SILVA"/>
    <s v="EUGÊNIA ANA DA SILVA"/>
    <x v="1"/>
    <s v="Não declarada"/>
  </r>
  <r>
    <n v="716211"/>
    <n v="7"/>
    <x v="32"/>
    <x v="32"/>
    <s v="CIEP COMPOSITOR DONGA"/>
    <s v="Municipal"/>
    <s v="Urbana"/>
    <n v="1619509"/>
    <n v="191"/>
    <x v="1"/>
    <s v="Regular"/>
    <s v="Noite"/>
    <n v="2022066701733"/>
    <m/>
    <s v="RODRIGO NEVES DE FREITAS"/>
    <d v="1990-11-09T00:00:00"/>
    <s v="Masculino"/>
    <s v="  Transtorno do espectro autista"/>
    <s v="NILZI NEVES DE FREITAS"/>
    <s v="GERSON DE FREITAS"/>
    <x v="1"/>
    <s v="Par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17024900022"/>
    <m/>
    <s v="JAILSON DOS SANTOS DE LIMA"/>
    <d v="1974-02-03T00:00:00"/>
    <s v="Masculino"/>
    <s v="Sem Deficiência"/>
    <s v="ORLANDINA DOS SANTOS"/>
    <s v="JORGE FRANCISCO DE LIMA"/>
    <x v="0"/>
    <s v="Não declarada"/>
  </r>
  <r>
    <n v="1019013"/>
    <n v="10"/>
    <x v="39"/>
    <x v="39"/>
    <s v="EM BENTO DO AMARAL COUTINHO"/>
    <s v="Municipal"/>
    <s v="Urbana"/>
    <n v="1612835"/>
    <n v="192"/>
    <x v="1"/>
    <s v="Regular"/>
    <s v="Noite"/>
    <n v="2023095300201"/>
    <m/>
    <s v="MARIA LÚCIA MOREIRA CAMPOS"/>
    <d v="1957-11-13T00:00:00"/>
    <s v="Feminino"/>
    <s v="Sem Deficiência"/>
    <s v="MARIA DO CARMO MOREIRA CAMPOS"/>
    <s v="MANOEL FRANCISCO CAMPOS"/>
    <x v="1"/>
    <s v="Parda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00093406380"/>
    <m/>
    <s v="CRISTINA MARIA DOS SANTOS"/>
    <d v="1980-06-04T00:00:00"/>
    <s v="Feminino"/>
    <s v="Sem Deficiência"/>
    <s v="ANTONIO JOSÉ DOS SANTOS"/>
    <s v="SEVERINA MARIA DOS SANTOS"/>
    <x v="0"/>
    <s v="Branca"/>
  </r>
  <r>
    <n v="312501"/>
    <n v="3"/>
    <x v="42"/>
    <x v="42"/>
    <s v="CIEP PATRICE LUMUMBA"/>
    <s v="Municipal"/>
    <s v="Urbana"/>
    <n v="1616860"/>
    <n v="191"/>
    <x v="1"/>
    <s v="Regular"/>
    <s v="Noite"/>
    <n v="2023020700449"/>
    <m/>
    <s v="JOÃO PAULO DE OLIVEIRA"/>
    <d v="1968-11-02T00:00:00"/>
    <s v="Masculino"/>
    <s v="Sem Deficiência"/>
    <s v="JORGE DE OLIVEIRA  "/>
    <s v="DENAYR JOSÉ DA SILVA OLIVEIRA"/>
    <x v="1"/>
    <s v="Parda"/>
  </r>
  <r>
    <n v="622022"/>
    <n v="6"/>
    <x v="40"/>
    <x v="40"/>
    <s v="EM ROSE KLABIN"/>
    <s v="Municipal"/>
    <s v="Urbana"/>
    <n v="1615796"/>
    <n v="191"/>
    <x v="1"/>
    <s v="Regular"/>
    <s v="Noite"/>
    <n v="2011057650557"/>
    <m/>
    <s v="DÉBORA DA SILVA DE OLIVEIRA"/>
    <d v="2007-02-03T00:00:00"/>
    <s v="Feminino"/>
    <s v="Sem Deficiência"/>
    <s v="ANDERSON LUIS MONTEIRO DE OLIVEIRA"/>
    <s v="MARIA DO CARMO DA SILVA PACHECO"/>
    <x v="1"/>
    <s v="Par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23024900418"/>
    <m/>
    <s v="MARIA DAS GRAÇAS SILVA"/>
    <d v="1956-01-18T00:00:00"/>
    <s v="Feminino"/>
    <s v="Sem Deficiência"/>
    <s v="ORDALINO DA SILVA"/>
    <s v="TEREZINHA BARBARA BARBOZA"/>
    <x v="1"/>
    <s v="Sem Informação"/>
  </r>
  <r>
    <n v="431502"/>
    <n v="4"/>
    <x v="11"/>
    <x v="11"/>
    <s v="CIEP GRACILIANO RAMOS"/>
    <s v="Municipal"/>
    <s v="Urbana"/>
    <n v="1622395"/>
    <n v="191"/>
    <x v="1"/>
    <s v="Regular"/>
    <s v="Noite"/>
    <n v="2013036000797"/>
    <m/>
    <s v="FATIMA DA SILVA"/>
    <d v="1968-02-02T00:00:00"/>
    <s v="Feminino"/>
    <s v="Sem Deficiência"/>
    <s v="WALDEMAR DA SILVA"/>
    <s v="CLAUDETE SOARES DOS SANTOS"/>
    <x v="2"/>
    <s v="Parda"/>
  </r>
  <r>
    <n v="431026"/>
    <n v="4"/>
    <x v="25"/>
    <x v="25"/>
    <s v="EM HERBERT MOSES"/>
    <s v="Municipal"/>
    <s v="Urbana"/>
    <n v="1602454"/>
    <n v="192"/>
    <x v="1"/>
    <s v="Regular"/>
    <s v="Noite"/>
    <n v="2018035500215"/>
    <m/>
    <s v="ANTONIA REGINA DE SOUZA FILHA SILVA"/>
    <d v="1970-07-06T00:00:00"/>
    <s v="Feminino"/>
    <s v="Sem Deficiência"/>
    <s v="ANTONIO AUGUSTO DE SOUZA"/>
    <s v="ANTONIA REGINA DE SOUZA"/>
    <x v="0"/>
    <s v="Parda"/>
  </r>
  <r>
    <n v="410007"/>
    <n v="4"/>
    <x v="15"/>
    <x v="15"/>
    <s v="EM PADRE MANUEL DA NÓBREGA"/>
    <s v="Municipal"/>
    <s v="Urbana"/>
    <n v="1609697"/>
    <n v="191"/>
    <x v="1"/>
    <s v="Regular"/>
    <s v="Noite"/>
    <n v="2023028000284"/>
    <m/>
    <s v="RODDOLFO AZEVEDO DA SILVA"/>
    <d v="1971-12-05T00:00:00"/>
    <s v="Masculino"/>
    <s v="Sem Deficiência"/>
    <s v="PLINIO ANTONIO DA SILVA"/>
    <s v="CLEUZA TEIXEIRA DE AZEVEDO"/>
    <x v="1"/>
    <s v="Par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19152300075"/>
    <m/>
    <s v="FRANCISCO ALMIR RODRIGUES MELO"/>
    <d v="1979-05-14T00:00:00"/>
    <s v="Masculino"/>
    <s v="Sem Deficiência"/>
    <s v="FRANCISCO FRANCO MELO"/>
    <s v="ANTONIA RODRIGUES MELO"/>
    <x v="0"/>
    <s v="Branca"/>
  </r>
  <r>
    <n v="1120502"/>
    <n v="11"/>
    <x v="3"/>
    <x v="3"/>
    <s v="CIEP JOÃO MANGABEIRA"/>
    <s v="Municipal"/>
    <s v="Urbana"/>
    <n v="1604968"/>
    <n v="191"/>
    <x v="1"/>
    <s v="Regular"/>
    <s v="Noite"/>
    <n v="2019039380182"/>
    <m/>
    <s v="ROSEMERE JUSTINIANO DOS SANTOS"/>
    <d v="1968-12-08T00:00:00"/>
    <s v="Feminino"/>
    <s v="Sem Deficiência"/>
    <s v="JOSÉ JUSTINIANO DOS SANTOS"/>
    <s v="JOSEFA MOREIRA DOS SANTOS"/>
    <x v="2"/>
    <s v="Parda"/>
  </r>
  <r>
    <n v="1026008"/>
    <n v="10"/>
    <x v="43"/>
    <x v="43"/>
    <s v="EM ENGENHEIRO GASTÃO RANGEL"/>
    <s v="Municipal"/>
    <s v="Urbana"/>
    <n v="1613009"/>
    <n v="191"/>
    <x v="1"/>
    <s v="Regular"/>
    <s v="Noite"/>
    <n v="2017102400339"/>
    <m/>
    <s v="LUIZ ANTONIO DE OLIVEIRA"/>
    <d v="1970-09-24T00:00:00"/>
    <s v="Masculino"/>
    <s v="Sem Deficiência"/>
    <s v="IDELFONSO JOSÉ DE OLIVEIRA"/>
    <s v="MARIA DELVITO DE OLIVEIRA"/>
    <x v="0"/>
    <s v="Parda"/>
  </r>
  <r>
    <n v="625018"/>
    <n v="6"/>
    <x v="55"/>
    <x v="55"/>
    <s v="EM COMANDANTE ARNALDO VARELLA"/>
    <s v="Municipal"/>
    <s v="Urbana"/>
    <n v="1602865"/>
    <n v="192"/>
    <x v="1"/>
    <s v="Regular"/>
    <s v="Noite"/>
    <n v="2019056180218"/>
    <m/>
    <s v="JOSÉ DAMASCENO AZEVEDO"/>
    <d v="1972-04-01T00:00:00"/>
    <s v="Masculino"/>
    <s v="Sem Deficiência"/>
    <s v="FRANCISCO CONRADO DE AZEVEDO"/>
    <s v="ANTONIA LIDIA DE AZEVEDO"/>
    <x v="2"/>
    <s v="Branca"/>
  </r>
  <r>
    <n v="1019019"/>
    <n v="10"/>
    <x v="116"/>
    <x v="116"/>
    <s v="EM FERNANDO DE AZEVEDO"/>
    <s v="Municipal"/>
    <s v="Urbana"/>
    <n v="1619172"/>
    <n v="191"/>
    <x v="1"/>
    <s v="Regular"/>
    <s v="Tarde"/>
    <n v="2015083700305"/>
    <m/>
    <s v="ROSE CERQUEIRA GLAT DA SILVA"/>
    <d v="1979-06-13T00:00:00"/>
    <s v="Feminino"/>
    <s v="Sem Deficiência"/>
    <s v="JOSÉ RAIMUNDO NASCIMENTO"/>
    <s v="ELIZETH CERQUEIRA PINTO NASCIMENTO"/>
    <x v="0"/>
    <s v="Branc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13060101565"/>
    <m/>
    <s v="JOÃO VITOR CAETANO GERVASIO"/>
    <d v="2007-02-25T00:00:00"/>
    <s v="Masculino"/>
    <s v="Sem Deficiência"/>
    <s v="WILLIAM DE SOUZA GERVASIO"/>
    <s v="ANA PAULA DE JESUS CAETANO"/>
    <x v="0"/>
    <s v="Parda"/>
  </r>
  <r>
    <n v="515055"/>
    <n v="5"/>
    <x v="8"/>
    <x v="8"/>
    <s v="EM MINISTRO EDGARD ROMERO"/>
    <s v="Municipal"/>
    <s v="Urbana"/>
    <n v="1623701"/>
    <n v="191"/>
    <x v="1"/>
    <s v="Regular"/>
    <s v="Tarde"/>
    <n v="2007047503359"/>
    <m/>
    <s v="MARIA JOSÉ FERNANDES RODRIGUES"/>
    <d v="1964-07-31T00:00:00"/>
    <s v="Feminino"/>
    <s v="Sem Deficiência"/>
    <s v="LUIZ HERMINIO RODRIGUES"/>
    <s v="JULIA MARIA FERNANDES RODRIGUES"/>
    <x v="0"/>
    <s v="Branca"/>
  </r>
  <r>
    <n v="817034"/>
    <n v="8"/>
    <x v="111"/>
    <x v="111"/>
    <s v="EM JORGE JABOUR"/>
    <s v="Municipal"/>
    <s v="Urbana"/>
    <n v="1616154"/>
    <n v="191"/>
    <x v="1"/>
    <s v="Regular"/>
    <s v="Noite"/>
    <n v="2022072850974"/>
    <m/>
    <s v="ROSE MARY DA SILVA SUZANO"/>
    <d v="1959-12-26T00:00:00"/>
    <s v="Feminino"/>
    <s v="Sem Deficiência"/>
    <s v="LOURENÇO SUZANO"/>
    <s v="MARIA DE LOURDES SUZANO"/>
    <x v="0"/>
    <s v="Preta"/>
  </r>
  <r>
    <n v="716041"/>
    <n v="7"/>
    <x v="104"/>
    <x v="104"/>
    <s v="EM BARÃO DA TAQUARA"/>
    <s v="Municipal"/>
    <s v="Urbana"/>
    <n v="1613406"/>
    <n v="191"/>
    <x v="1"/>
    <s v="Regular"/>
    <s v="Tarde"/>
    <n v="2023062951580"/>
    <m/>
    <s v="MARIA HELENA SOUZA DA SILVA"/>
    <d v="1969-12-07T00:00:00"/>
    <s v="Feminino"/>
    <s v="Sem Deficiência"/>
    <s v="ARLETE MARIANO DE SOUZA"/>
    <s v="SEBASTIÃO GOMES DA SILVA"/>
    <x v="1"/>
    <s v="Não declarada"/>
  </r>
  <r>
    <n v="410012"/>
    <n v="4"/>
    <x v="27"/>
    <x v="27"/>
    <s v="EM CLOTILDE GUIMARÃES"/>
    <s v="Municipal"/>
    <s v="Urbana"/>
    <n v="1604420"/>
    <n v="292"/>
    <x v="1"/>
    <s v="Regular"/>
    <s v="Manhã"/>
    <n v="2010030103689"/>
    <m/>
    <s v="ANTONIA DA SILVA VERISSIMO"/>
    <d v="1938-05-14T00:00:00"/>
    <s v="Feminino"/>
    <s v="Sem Deficiência"/>
    <s v="CRISITANO NEVES DA SILVA"/>
    <s v="MARIA DO NASCIMENTO DA SILVA"/>
    <x v="0"/>
    <s v="Parda"/>
  </r>
  <r>
    <n v="1019031"/>
    <n v="10"/>
    <x v="20"/>
    <x v="20"/>
    <s v="EM MARECHAL PEDRO CAVALCANTI"/>
    <s v="Municipal"/>
    <s v="Urbana"/>
    <n v="1609534"/>
    <n v="191"/>
    <x v="1"/>
    <s v="Regular"/>
    <s v="Noite"/>
    <n v="2007105700468"/>
    <m/>
    <s v="PRISCILA DE OLIVEIRA ALVES"/>
    <d v="2003-10-27T00:00:00"/>
    <s v="Feminino"/>
    <s v=" Deficiência intelectual"/>
    <s v="JOSÉ LUIZ LINS ALVES"/>
    <s v="DENISE COSTA DE OLIVEIRA"/>
    <x v="0"/>
    <s v="Não declarada"/>
  </r>
  <r>
    <n v="206502"/>
    <n v="2"/>
    <x v="71"/>
    <x v="71"/>
    <s v="CIEP NAÇÃO RUBRO NEGRA"/>
    <s v="Municipal"/>
    <s v="Urbana"/>
    <n v="1623103"/>
    <n v="192"/>
    <x v="1"/>
    <s v="Regular"/>
    <s v="Noite"/>
    <n v="2020011200311"/>
    <m/>
    <s v="CARLA FLORIANO ROSA"/>
    <d v="1975-10-14T00:00:00"/>
    <s v="Feminino"/>
    <s v="Sem Deficiência"/>
    <s v="IDENIR FLORIANO DA SILVA"/>
    <s v="EDGAR SILVA ROSA"/>
    <x v="1"/>
    <s v="Parda"/>
  </r>
  <r>
    <n v="204014"/>
    <n v="2"/>
    <x v="121"/>
    <x v="121"/>
    <s v="EM PRESIDENTE ARTHUR DA COSTA E SILVA"/>
    <s v="Municipal"/>
    <s v="Urbana"/>
    <n v="1623351"/>
    <n v="191"/>
    <x v="1"/>
    <s v="Regular"/>
    <s v="Manhã"/>
    <n v="2000032800193"/>
    <m/>
    <s v="DIEGO DE ALBUQUERQUE SAMPAIO FRANCO"/>
    <d v="1983-05-23T00:00:00"/>
    <s v="Masculino"/>
    <s v=" Deficiência física"/>
    <s v="CELSO SAMPAIO FRANCO"/>
    <s v="ISIS DE ALBUQUERQUE SAMPAIO FRANCO"/>
    <x v="1"/>
    <s v="Branca"/>
  </r>
  <r>
    <n v="312002"/>
    <n v="3"/>
    <x v="58"/>
    <x v="58"/>
    <s v="EM ALCIDE DE GASPERI"/>
    <s v="Municipal"/>
    <s v="Urbana"/>
    <n v="1613404"/>
    <n v="191"/>
    <x v="1"/>
    <s v="Regular"/>
    <s v="Noite"/>
    <n v="2021017200183"/>
    <m/>
    <s v="LUIZ CARLOS REIS NUNES "/>
    <d v="1964-01-16T00:00:00"/>
    <s v="Masculino"/>
    <s v="Sem Deficiência"/>
    <s v="LUIZ FERREIRA NUNES"/>
    <s v="ARLETE BELO REIS"/>
    <x v="0"/>
    <s v="Parda"/>
  </r>
  <r>
    <n v="430201"/>
    <n v="4"/>
    <x v="0"/>
    <x v="0"/>
    <s v="CIEP MINISTRO GUSTAVO CAPANEMA"/>
    <s v="Municipal"/>
    <s v="Urbana"/>
    <n v="1612600"/>
    <n v="192"/>
    <x v="1"/>
    <s v="Regular"/>
    <s v="Noite"/>
    <n v="2003040303424"/>
    <m/>
    <s v="EDILBERTO RIBEIRO DE LIMA"/>
    <d v="1963-10-27T00:00:00"/>
    <s v="Masculino"/>
    <s v="Sem Deficiência"/>
    <s v="ELIEZER IZIDRO DE LIMA"/>
    <s v="EDITE FRANCISCA RIBEIRO DE LIMA"/>
    <x v="0"/>
    <s v="Parda"/>
  </r>
  <r>
    <n v="1026008"/>
    <n v="10"/>
    <x v="43"/>
    <x v="43"/>
    <s v="EM ENGENHEIRO GASTÃO RANGEL"/>
    <s v="Municipal"/>
    <s v="Urbana"/>
    <n v="1613009"/>
    <n v="191"/>
    <x v="1"/>
    <s v="Regular"/>
    <s v="Noite"/>
    <n v="2011003201223"/>
    <m/>
    <s v="LUÃ ROCHA FERREIRA AGAPITO"/>
    <d v="2005-11-26T00:00:00"/>
    <s v="Masculino"/>
    <s v="Sem Deficiência"/>
    <s v="JAIR FERREIRA AGAPITO"/>
    <s v="ANA CLAUDIA ROCHA"/>
    <x v="2"/>
    <s v="Pret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09040400861"/>
    <m/>
    <s v="LUERLAN SANTOS DE ALMEIDA"/>
    <d v="2004-08-20T00:00:00"/>
    <s v="Masculino"/>
    <s v=" Deficiência intelectual"/>
    <s v="LUIZ CARLOS SAMUEL DE ALMEIDA"/>
    <s v="VIVIAN APARECIDA DOS SANTOS"/>
    <x v="0"/>
    <s v="Parda"/>
  </r>
  <r>
    <n v="833201"/>
    <n v="8"/>
    <x v="112"/>
    <x v="112"/>
    <s v="CIEP FREI VELOSO"/>
    <s v="Municipal"/>
    <s v="Urbana"/>
    <n v="1622664"/>
    <n v="191"/>
    <x v="1"/>
    <s v="Regular"/>
    <s v="Noite"/>
    <n v="2022083700073"/>
    <m/>
    <s v="JULIA DE FARIAS ESCOBAR"/>
    <d v="1996-01-22T00:00:00"/>
    <s v="Feminino"/>
    <s v=" Deficiência intelectual"/>
    <s v="MARCIO LUIZ DOS SANTOS ESCOBAR"/>
    <s v="DENISE DE FARIAS BRANDÃO"/>
    <x v="1"/>
    <s v="Não declarada"/>
  </r>
  <r>
    <n v="107001"/>
    <n v="1"/>
    <x v="73"/>
    <x v="73"/>
    <s v="EM GONÇALVES DIAS"/>
    <s v="Municipal"/>
    <s v="Urbana"/>
    <n v="1606874"/>
    <n v="191"/>
    <x v="1"/>
    <s v="Regular"/>
    <s v="Noite"/>
    <n v="2022003300120"/>
    <m/>
    <s v="ALCIENE MARINHO ALVES"/>
    <d v="1958-09-03T00:00:00"/>
    <s v="Feminino"/>
    <s v="Sem Deficiência"/>
    <s v="JOAQUIM MARINHO ALVES"/>
    <s v="ODILHA DE SANTANA ALVES"/>
    <x v="0"/>
    <s v="Parda"/>
  </r>
  <r>
    <n v="431018"/>
    <n v="4"/>
    <x v="85"/>
    <x v="85"/>
    <s v="EM REPÚBLICA DO LÍBANO"/>
    <s v="Municipal"/>
    <s v="Urbana"/>
    <n v="1619088"/>
    <n v="191"/>
    <x v="1"/>
    <s v="Regular"/>
    <s v="Noite"/>
    <n v="2023034600301"/>
    <m/>
    <s v="ROSE MARY HONORIO"/>
    <d v="1977-03-08T00:00:00"/>
    <s v="Feminino"/>
    <s v="Sem Deficiência"/>
    <s v="ISABEL DIAS HONORIO"/>
    <s v="JOSE PROCOPIO HONORIO"/>
    <x v="1"/>
    <s v="Branca"/>
  </r>
  <r>
    <n v="206502"/>
    <n v="2"/>
    <x v="71"/>
    <x v="71"/>
    <s v="CIEP NAÇÃO RUBRO NEGRA"/>
    <s v="Municipal"/>
    <s v="Urbana"/>
    <n v="1623103"/>
    <n v="192"/>
    <x v="1"/>
    <s v="Regular"/>
    <s v="Noite"/>
    <n v="2003011204570"/>
    <m/>
    <s v="JOSEFA FERREIRA DE LIMA"/>
    <d v="1962-11-25T00:00:00"/>
    <s v="Feminino"/>
    <s v="Sem Deficiência"/>
    <s v="PAULO XAVIER FERREIRA DE LIMA"/>
    <s v="LUIZA FELIPE DOS SANTOS"/>
    <x v="1"/>
    <s v="Preta"/>
  </r>
  <r>
    <n v="514009"/>
    <n v="5"/>
    <x v="108"/>
    <x v="108"/>
    <s v="EM MATO GROSSO"/>
    <s v="Municipal"/>
    <s v="Urbana"/>
    <n v="1609891"/>
    <n v="191"/>
    <x v="1"/>
    <s v="Regular"/>
    <s v="Tarde"/>
    <n v="2018041700336"/>
    <m/>
    <s v="JOSEFA DO NASCIMENTO MORAIS"/>
    <d v="1952-03-22T00:00:00"/>
    <s v="Feminino"/>
    <s v="Sem Deficiência"/>
    <s v="MARIA JOSÉ BARBOSA DO NASCIMENTO"/>
    <s v="JOSÉ APRIGIO DO NASCIMENTO"/>
    <x v="0"/>
    <s v="Preta"/>
  </r>
  <r>
    <n v="716211"/>
    <n v="7"/>
    <x v="32"/>
    <x v="32"/>
    <s v="CIEP COMPOSITOR DONGA"/>
    <s v="Municipal"/>
    <s v="Urbana"/>
    <n v="1619509"/>
    <n v="191"/>
    <x v="1"/>
    <s v="Regular"/>
    <s v="Noite"/>
    <n v="2023066701286"/>
    <m/>
    <s v="ANDREI THIAGO DE ARAÚJO SODRÉ"/>
    <d v="2004-12-07T00:00:00"/>
    <s v="Masculino"/>
    <s v="Sem Deficiência"/>
    <s v="ANTONY RHALFF DE OLIVEIRA SODRÉ"/>
    <s v="ANA ALINE SILVA DE ARAÚJO"/>
    <x v="1"/>
    <s v="Não declarada"/>
  </r>
  <r>
    <n v="1026008"/>
    <n v="10"/>
    <x v="43"/>
    <x v="43"/>
    <s v="EM ENGENHEIRO GASTÃO RANGEL"/>
    <s v="Municipal"/>
    <s v="Urbana"/>
    <n v="1613009"/>
    <n v="191"/>
    <x v="1"/>
    <s v="Regular"/>
    <s v="Noite"/>
    <n v="2013103400119"/>
    <m/>
    <s v="MIGUEL DE OLIVEIRA DA CRUZ VIANA"/>
    <d v="2008-04-25T00:00:00"/>
    <s v="Masculino"/>
    <s v="Sem Deficiência"/>
    <s v="ALEXSANDRO OLIVEIRA DA CRUZ"/>
    <s v="BRUNA DE OLIVEIRA VIANA"/>
    <x v="2"/>
    <s v="Branca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23106200584"/>
    <m/>
    <s v="MICHELL CAMILO DA SILVA"/>
    <d v="1986-07-07T00:00:00"/>
    <s v="Masculino"/>
    <s v="Sem Deficiência"/>
    <s v="LINDOMAR CAMILO DA SILVA"/>
    <s v="ROSE MARY DA SILVA"/>
    <x v="2"/>
    <s v="Sem Informação"/>
  </r>
  <r>
    <n v="204501"/>
    <n v="2"/>
    <x v="79"/>
    <x v="79"/>
    <s v="CIEP PRESIDENTE TANCREDO NEVES"/>
    <s v="Municipal"/>
    <s v="Urbana"/>
    <n v="1611260"/>
    <n v="191"/>
    <x v="1"/>
    <s v="Regular"/>
    <s v="Noite"/>
    <n v="2010065700837"/>
    <m/>
    <s v="LUIZ CLAUDIO MARTINS SOBREIRA"/>
    <d v="2008-01-13T00:00:00"/>
    <s v="Masculino"/>
    <s v="Sem Deficiência"/>
    <s v="CLAUDIO LUIZ SOBREIRA"/>
    <s v="MICHELE FLÁVIA MARTINS SILVA"/>
    <x v="0"/>
    <s v="Pret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23152300693"/>
    <m/>
    <s v="JOSÉ SALES DA SILVA"/>
    <d v="1959-11-23T00:00:00"/>
    <s v="Masculino"/>
    <s v="Sem Deficiência"/>
    <s v="ANDRÉ MANOEL DA SILVA"/>
    <s v="SEVERINA SALES DA SILVA"/>
    <x v="2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14018950035"/>
    <m/>
    <s v="WINICIUS KAYQUE SIQUEIRA DO PRADO"/>
    <d v="2008-03-22T00:00:00"/>
    <s v="Masculino"/>
    <s v="Sem Deficiência"/>
    <s v="EDUARDO ROBERTO DO PRADO"/>
    <s v="WALKIRIA SIQUEIRA DAMASCENO"/>
    <x v="0"/>
    <s v="Parda"/>
  </r>
  <r>
    <n v="716211"/>
    <n v="7"/>
    <x v="32"/>
    <x v="32"/>
    <s v="CIEP COMPOSITOR DONGA"/>
    <s v="Municipal"/>
    <s v="Urbana"/>
    <n v="1619509"/>
    <n v="191"/>
    <x v="1"/>
    <s v="Regular"/>
    <s v="Noite"/>
    <n v="2020065100101"/>
    <m/>
    <s v="SEBASTIÃO BERTO FERREIRA"/>
    <d v="1960-08-03T00:00:00"/>
    <s v="Masculino"/>
    <s v="Sem Deficiência"/>
    <s v="MARIA DA PENHA FERREIRA"/>
    <s v="WANTUIL BERTO FERREIRA"/>
    <x v="1"/>
    <s v="Não declara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22020700181"/>
    <m/>
    <s v="CARLOS JUNIOR ALMEIDA DINIZ"/>
    <d v="1973-11-24T00:00:00"/>
    <s v="Masculino"/>
    <s v=" Deficiência intelectual"/>
    <s v="AVILA MONTEIRO DINIZ"/>
    <s v="SANDRA MARIA ALMEIDA DINIZ"/>
    <x v="0"/>
    <s v="Branca"/>
  </r>
  <r>
    <n v="209003"/>
    <n v="2"/>
    <x v="74"/>
    <x v="74"/>
    <s v="EM FRANCISCO DE CASTRO"/>
    <s v="Municipal"/>
    <s v="Urbana"/>
    <n v="1616218"/>
    <n v="191"/>
    <x v="1"/>
    <s v="Regular"/>
    <s v="Tarde"/>
    <n v="2013011950091"/>
    <m/>
    <s v="RAIANE FERREIRA CARDOSO"/>
    <d v="2007-09-10T00:00:00"/>
    <s v="Feminino"/>
    <s v=" Deficiência intelectual"/>
    <s v="HELIO CARDOSO"/>
    <s v="OLIVIA FERREIRA"/>
    <x v="1"/>
    <s v="Branca"/>
  </r>
  <r>
    <n v="515030"/>
    <n v="5"/>
    <x v="90"/>
    <x v="90"/>
    <s v="EM IRINEU MARINHO"/>
    <s v="Municipal"/>
    <s v="Urbana"/>
    <n v="1601762"/>
    <n v="191"/>
    <x v="1"/>
    <s v="Regular"/>
    <s v="Noite"/>
    <n v="2022047500132"/>
    <m/>
    <s v="FIDELIS BATISTA DOS SANTOS"/>
    <d v="1973-12-29T00:00:00"/>
    <s v="Masculino"/>
    <s v="Sem Deficiência"/>
    <s v="GILSON VITÓRIO DOS SANTOS"/>
    <s v="ALBERTINA BATISTA DOS SANTOS"/>
    <x v="0"/>
    <s v="Preta"/>
  </r>
  <r>
    <n v="204501"/>
    <n v="2"/>
    <x v="79"/>
    <x v="79"/>
    <s v="CIEP PRESIDENTE TANCREDO NEVES"/>
    <s v="Municipal"/>
    <s v="Urbana"/>
    <n v="1611260"/>
    <n v="191"/>
    <x v="1"/>
    <s v="Regular"/>
    <s v="Noite"/>
    <n v="2002001611701"/>
    <m/>
    <s v="MARILENE MARTINS DE LIMA"/>
    <d v="1971-05-04T00:00:00"/>
    <s v="Feminino"/>
    <s v="Sem Deficiência"/>
    <s v="MANUEL MARTINS DE LIMA NETO"/>
    <s v="ELITA ALVES MARTINS"/>
    <x v="0"/>
    <s v="Parda"/>
  </r>
  <r>
    <n v="102504"/>
    <n v="1"/>
    <x v="2"/>
    <x v="2"/>
    <s v="CIEP AVENIDA DOS DESFILES"/>
    <s v="Municipal"/>
    <s v="Urbana"/>
    <n v="1610514"/>
    <n v="191"/>
    <x v="1"/>
    <s v="Regular"/>
    <s v="Tarde"/>
    <n v="2012014301061"/>
    <m/>
    <s v="CARLOS ROBERTO RAMALHO ALVES"/>
    <d v="1999-12-04T00:00:00"/>
    <s v="Masculino"/>
    <s v="Sem Deficiência"/>
    <s v="ROBERTO CARLOS ALVES"/>
    <s v="JORDELINA RAMALHO"/>
    <x v="2"/>
    <s v="Parda"/>
  </r>
  <r>
    <n v="622006"/>
    <n v="6"/>
    <x v="38"/>
    <x v="38"/>
    <s v="EM ANTENOR NASCENTES"/>
    <s v="Municipal"/>
    <s v="Urbana"/>
    <n v="1615255"/>
    <n v="191"/>
    <x v="1"/>
    <s v="Regular"/>
    <s v="Noite"/>
    <n v="2007046900583"/>
    <m/>
    <s v="LUIZA MARTINS DOS SANTOS"/>
    <d v="2001-04-02T00:00:00"/>
    <s v="Feminino"/>
    <s v=" Deficiência intelectual"/>
    <s v="SANDRA ARAUJO DOS SANTOS"/>
    <s v="LUIS ARAUJO DOS SANTOS"/>
    <x v="2"/>
    <s v="Parda"/>
  </r>
  <r>
    <n v="515028"/>
    <n v="5"/>
    <x v="18"/>
    <x v="18"/>
    <s v="EM EVANGELINA DUARTE BATISTA"/>
    <s v="Municipal"/>
    <s v="Urbana"/>
    <n v="1609296"/>
    <n v="191"/>
    <x v="1"/>
    <s v="Regular"/>
    <s v="Noite"/>
    <n v="2022047300460"/>
    <m/>
    <s v="ADRIANA DA SILVA ALVES"/>
    <d v="1978-05-02T00:00:00"/>
    <s v="Feminino"/>
    <s v="Sem Deficiência"/>
    <s v="ABRAHÃO BATISTA ALVES"/>
    <s v="BERNADETE DA SILVA ALVES"/>
    <x v="0"/>
    <s v="Branca"/>
  </r>
  <r>
    <n v="716049"/>
    <n v="7"/>
    <x v="62"/>
    <x v="62"/>
    <s v="EM RENATO LEITE"/>
    <s v="Municipal"/>
    <s v="Urbana"/>
    <n v="1623876"/>
    <n v="191"/>
    <x v="1"/>
    <s v="Regular"/>
    <s v="Noite"/>
    <n v="2007060703731"/>
    <m/>
    <s v="ANA PAULA MACHADO DA SILVA"/>
    <d v="1975-12-26T00:00:00"/>
    <s v="Feminino"/>
    <s v="Sem Deficiência"/>
    <s v="FELICIANO BATISTA DA SILVA"/>
    <s v="ZELINA MACHADO"/>
    <x v="0"/>
    <s v="Parda"/>
  </r>
  <r>
    <n v="410018"/>
    <n v="4"/>
    <x v="87"/>
    <x v="87"/>
    <s v="EM BERLIM"/>
    <s v="Municipal"/>
    <s v="Urbana"/>
    <n v="1613812"/>
    <n v="191"/>
    <x v="1"/>
    <s v="Regular"/>
    <s v="Noite"/>
    <n v="2019029100161"/>
    <m/>
    <s v="ALCINEIA DO ROSARIO"/>
    <d v="1963-01-17T00:00:00"/>
    <s v="Feminino"/>
    <s v="Sem Deficiência"/>
    <s v="ADELVANY DO ROSARIO"/>
    <s v="EGNA DE JESUS ROSARIO"/>
    <x v="0"/>
    <s v="Parda"/>
  </r>
  <r>
    <n v="817034"/>
    <n v="8"/>
    <x v="111"/>
    <x v="111"/>
    <s v="EM JORGE JABOUR"/>
    <s v="Municipal"/>
    <s v="Urbana"/>
    <n v="1616154"/>
    <n v="191"/>
    <x v="1"/>
    <s v="Regular"/>
    <s v="Noite"/>
    <n v="2023072800029"/>
    <m/>
    <s v="ANTONIA IVANILDA DA SILVA"/>
    <d v="1971-06-18T00:00:00"/>
    <s v="Feminino"/>
    <s v="Sem Deficiência"/>
    <s v="JOSÉ EDIBERTO DA SILVA"/>
    <s v="FRANCISCA INACIO DA SILVA"/>
    <x v="0"/>
    <s v="Branc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14103700013"/>
    <m/>
    <s v="FLÁVIA OLIVEIRA DE SIQUEIRA"/>
    <d v="1996-03-22T00:00:00"/>
    <s v="Feminino"/>
    <s v=" Baixa visão"/>
    <s v="ROGÉRIO DA SILVA DE SIQUEIRA"/>
    <s v="MARIA BERNADETE FARIA OLIVEIRA DE SIQUEIRA"/>
    <x v="0"/>
    <s v="Branca"/>
  </r>
  <r>
    <n v="205003"/>
    <n v="2"/>
    <x v="51"/>
    <x v="51"/>
    <s v="EM DOUTOR CÍCERO PENNA"/>
    <s v="Municipal"/>
    <s v="Urbana"/>
    <n v="1623057"/>
    <n v="192"/>
    <x v="1"/>
    <s v="Regular"/>
    <s v="Noite"/>
    <n v="2019007800836"/>
    <m/>
    <s v="ROZELI EVANGELISTA"/>
    <d v="1972-10-03T00:00:00"/>
    <s v="Feminino"/>
    <s v="Sem Deficiência"/>
    <s v="MOACIR JOSÉ EVANGELISTA"/>
    <s v="LUZIA INÊZ DE JESUS"/>
    <x v="0"/>
    <s v="Preta"/>
  </r>
  <r>
    <n v="515052"/>
    <n v="5"/>
    <x v="81"/>
    <x v="81"/>
    <s v="EM AZEVEDO JUNIOR"/>
    <s v="Municipal"/>
    <s v="Urbana"/>
    <n v="1614950"/>
    <n v="191"/>
    <x v="1"/>
    <s v="Regular"/>
    <s v="Noite"/>
    <n v="2023049700129"/>
    <m/>
    <s v="RONALDO ABRAÃO RIBEIRO DE SOUZA"/>
    <d v="1972-07-06T00:00:00"/>
    <s v="Masculino"/>
    <s v="Sem Deficiência"/>
    <s v="OLÁVIO RIBEIRO SOUZA"/>
    <s v="MARGARIDA MARIA MELO "/>
    <x v="0"/>
    <s v="Parda"/>
  </r>
  <r>
    <n v="431502"/>
    <n v="4"/>
    <x v="11"/>
    <x v="11"/>
    <s v="CIEP GRACILIANO RAMOS"/>
    <s v="Municipal"/>
    <s v="Urbana"/>
    <n v="1622395"/>
    <n v="191"/>
    <x v="1"/>
    <s v="Regular"/>
    <s v="Noite"/>
    <n v="2010114000830"/>
    <m/>
    <s v="JULIA DA SILVA MARÇAL"/>
    <d v="2008-05-14T00:00:00"/>
    <s v="Feminino"/>
    <s v="Sem Deficiência"/>
    <s v="JOSÉ DE ARIMATÉIA MARÇAL"/>
    <s v="IVONE CRISTIANE DA SILVA"/>
    <x v="1"/>
    <s v="Parda"/>
  </r>
  <r>
    <n v="430701"/>
    <n v="4"/>
    <x v="19"/>
    <x v="19"/>
    <s v="CENTRO DE EDUCAÇÃO DE JOVENS E ADULTOS CEJA - MARÉ"/>
    <s v="Municipal"/>
    <s v="Urbana"/>
    <n v="1616768"/>
    <n v="291"/>
    <x v="1"/>
    <s v="Regular"/>
    <s v="Manhã"/>
    <n v="2023143600507"/>
    <m/>
    <s v="EDNALDO DA SILVA HOLANDA"/>
    <d v="1964-03-14T00:00:00"/>
    <s v="Masculino"/>
    <s v="Sem Deficiência"/>
    <s v="CLOVIS CORDEIRO HOLANDA"/>
    <s v="MARIA SILVA HOLANDA"/>
    <x v="1"/>
    <s v="Branca"/>
  </r>
  <r>
    <n v="431026"/>
    <n v="4"/>
    <x v="25"/>
    <x v="25"/>
    <s v="EM HERBERT MOSES"/>
    <s v="Municipal"/>
    <s v="Urbana"/>
    <n v="1602454"/>
    <n v="192"/>
    <x v="1"/>
    <s v="Regular"/>
    <s v="Noite"/>
    <n v="2018035580189"/>
    <m/>
    <s v="MARGARETH SEBASTIÃO DOS SANTOS"/>
    <d v="1955-07-04T00:00:00"/>
    <s v="Feminino"/>
    <s v="Sem Deficiência"/>
    <s v="SEBASTIÃO FLORENTINO DOS SANTOS"/>
    <s v="ALZIRA B DOS SANTOS"/>
    <x v="0"/>
    <s v="Parda"/>
  </r>
  <r>
    <n v="204501"/>
    <n v="2"/>
    <x v="79"/>
    <x v="79"/>
    <s v="CIEP PRESIDENTE TANCREDO NEVES"/>
    <s v="Municipal"/>
    <s v="Urbana"/>
    <n v="1611260"/>
    <n v="191"/>
    <x v="1"/>
    <s v="Regular"/>
    <s v="Noite"/>
    <n v="2018007400414"/>
    <m/>
    <s v="GLORIA GENISE RODRIGUES DE OLIVEIRA"/>
    <d v="1961-08-15T00:00:00"/>
    <s v="Feminino"/>
    <s v=" Deficiência intelectual"/>
    <s v="GENTIL RODRIGUES DE OLIVEIRA"/>
    <s v="EDNÉA RODRIGUES DA PAIXÃO OLIVEIRA"/>
    <x v="0"/>
    <s v="Parda"/>
  </r>
  <r>
    <n v="716211"/>
    <n v="7"/>
    <x v="32"/>
    <x v="32"/>
    <s v="CIEP COMPOSITOR DONGA"/>
    <s v="Municipal"/>
    <s v="Urbana"/>
    <n v="1619509"/>
    <n v="191"/>
    <x v="1"/>
    <s v="Regular"/>
    <s v="Noite"/>
    <n v="2010066702787"/>
    <m/>
    <s v="SILVANA DA SILVA BASILIO DE SOUZA"/>
    <d v="1975-10-06T00:00:00"/>
    <s v="Feminino"/>
    <s v="Sem Deficiência"/>
    <s v="EDUARDO BASILIO"/>
    <s v="GENY DA SILVA BASILIO"/>
    <x v="1"/>
    <s v="Preta"/>
  </r>
  <r>
    <n v="431026"/>
    <n v="4"/>
    <x v="25"/>
    <x v="25"/>
    <s v="EM HERBERT MOSES"/>
    <s v="Municipal"/>
    <s v="Urbana"/>
    <n v="1602452"/>
    <n v="191"/>
    <x v="1"/>
    <s v="Regular"/>
    <s v="Noite"/>
    <n v="2019035500230"/>
    <m/>
    <s v="ARIANA SANTANA DE ARAUJO"/>
    <d v="1984-04-27T00:00:00"/>
    <s v="Feminino"/>
    <s v="Sem Deficiência"/>
    <s v="PEDRO SANTANA DE ARAUJO"/>
    <s v="MARIA TEREZA DE ARAUJO"/>
    <x v="0"/>
    <s v="Parda"/>
  </r>
  <r>
    <n v="515052"/>
    <n v="5"/>
    <x v="81"/>
    <x v="81"/>
    <s v="EM AZEVEDO JUNIOR"/>
    <s v="Municipal"/>
    <s v="Urbana"/>
    <n v="1614950"/>
    <n v="191"/>
    <x v="1"/>
    <s v="Regular"/>
    <s v="Noite"/>
    <n v="2016049700479"/>
    <m/>
    <s v="HELENA SANTANA GOMES"/>
    <d v="1979-05-06T00:00:00"/>
    <s v="Feminino"/>
    <s v="Sem Deficiência"/>
    <s v="SEVERINO ABRAHÃO GOMES"/>
    <s v="MARIA DA CONCEIÇÃO SANTANA"/>
    <x v="0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10027400830"/>
    <m/>
    <s v="THIFANNY AMORIM SILVA"/>
    <d v="2005-05-24T00:00:00"/>
    <s v="Feminino"/>
    <s v="Sem Deficiência"/>
    <s v="JORGE LUIZ DA CONCEIÇÃO DA SILVA"/>
    <s v="ALESSANDRA AMORIM GALLOTE"/>
    <x v="1"/>
    <s v="Branca"/>
  </r>
  <r>
    <n v="918203"/>
    <n v="9"/>
    <x v="34"/>
    <x v="34"/>
    <s v="CIEP CLEMENTINA DE JESUS"/>
    <s v="Municipal"/>
    <s v="Urbana"/>
    <n v="1601817"/>
    <n v="191"/>
    <x v="1"/>
    <s v="Regular"/>
    <s v="Noite"/>
    <n v="2023092600068"/>
    <m/>
    <s v="ANTONIO DE OLIVEIRA BARBOSA"/>
    <d v="1958-06-24T00:00:00"/>
    <s v="Masculino"/>
    <s v="Sem Deficiência"/>
    <s v="RONALDO ALVES BARBOSA"/>
    <s v="LUCILIA DE OLIVEIRA BARBOSA"/>
    <x v="0"/>
    <s v="Branca"/>
  </r>
  <r>
    <n v="208501"/>
    <n v="2"/>
    <x v="78"/>
    <x v="78"/>
    <s v="CIEP SAMUEL WAINER"/>
    <s v="Municipal"/>
    <s v="Urbana"/>
    <n v="1609308"/>
    <n v="191"/>
    <x v="1"/>
    <s v="Regular"/>
    <s v="Noite"/>
    <n v="2005012202747"/>
    <m/>
    <s v="CARLOS HENRIQUE CAMARGO DA SILVA"/>
    <d v="1993-03-11T00:00:00"/>
    <s v="Masculino"/>
    <s v="Sem Deficiência"/>
    <s v="ANA CRISTINA CAMARGO BARROS"/>
    <s v="LUIZ ALBERTO DA SILVA"/>
    <x v="0"/>
    <s v="Preta"/>
  </r>
  <r>
    <n v="1019047"/>
    <n v="10"/>
    <x v="50"/>
    <x v="50"/>
    <s v="EM JOAQUIM DA SILVA GOMES"/>
    <s v="Municipal"/>
    <s v="Urbana"/>
    <n v="1598929"/>
    <n v="192"/>
    <x v="1"/>
    <s v="Regular"/>
    <s v="Noite"/>
    <n v="2023098700099"/>
    <m/>
    <s v="SEBASTIANA ROCHA DA SILVA"/>
    <d v="1956-12-26T00:00:00"/>
    <s v="Feminino"/>
    <s v="Sem Deficiência"/>
    <s v="ALCIDES ABREU DA ROCHA"/>
    <s v="MARIA DE LOURDES SANTOS"/>
    <x v="2"/>
    <s v="Não declarada"/>
  </r>
  <r>
    <n v="313051"/>
    <n v="3"/>
    <x v="60"/>
    <x v="60"/>
    <s v="EM ALAGOAS"/>
    <s v="Municipal"/>
    <s v="Urbana"/>
    <n v="1618849"/>
    <n v="191"/>
    <x v="1"/>
    <s v="Regular"/>
    <s v="Noite"/>
    <n v="2021026550329"/>
    <m/>
    <s v="RITA RIBEIRO ALVES"/>
    <d v="1968-11-28T00:00:00"/>
    <s v="Feminino"/>
    <s v="Sem Deficiência"/>
    <s v="FRANCISCO DE AZEVEDO RIBEIRO"/>
    <s v="MARIA DE JESUS ALVES RIBEIRO"/>
    <x v="0"/>
    <s v="Não declara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07108000521"/>
    <m/>
    <s v="BRENDA LUIZA DONATO DE OLIVEIRA"/>
    <d v="2003-09-04T00:00:00"/>
    <s v="Feminino"/>
    <s v="Sem Deficiência"/>
    <s v="JUCINEIA DONATO DE SOUZA"/>
    <s v="JORGE LUIZ DE OLIVEIRA"/>
    <x v="1"/>
    <s v="Preta"/>
  </r>
  <r>
    <n v="1019019"/>
    <n v="10"/>
    <x v="116"/>
    <x v="116"/>
    <s v="EM FERNANDO DE AZEVEDO"/>
    <s v="Municipal"/>
    <s v="Urbana"/>
    <n v="1619172"/>
    <n v="191"/>
    <x v="1"/>
    <s v="Regular"/>
    <s v="Tarde"/>
    <n v="2020095900025"/>
    <m/>
    <s v="FLÁVIO MARQUES"/>
    <d v="1954-05-24T00:00:00"/>
    <s v="Masculino"/>
    <s v="Sem Deficiência"/>
    <s v="NOEMIA JULIANA MARQUES"/>
    <s v="LUIZ MARQUES"/>
    <x v="0"/>
    <s v="Preta"/>
  </r>
  <r>
    <n v="312501"/>
    <n v="3"/>
    <x v="42"/>
    <x v="42"/>
    <s v="CIEP PATRICE LUMUMBA"/>
    <s v="Municipal"/>
    <s v="Urbana"/>
    <n v="1616860"/>
    <n v="191"/>
    <x v="1"/>
    <s v="Regular"/>
    <s v="Noite"/>
    <n v="2023020700198"/>
    <m/>
    <s v="ELISABETE GOUVEIA SILVA"/>
    <d v="1980-02-21T00:00:00"/>
    <s v="Feminino"/>
    <s v="Sem Deficiência"/>
    <s v="JOÃO SILVA"/>
    <s v="ESMERALDA GOUVEIA GOMES"/>
    <x v="0"/>
    <s v="Preta"/>
  </r>
  <r>
    <n v="833504"/>
    <n v="8"/>
    <x v="22"/>
    <x v="22"/>
    <s v="CIEP FRANCISCO SOLANO TRINDADE"/>
    <s v="Municipal"/>
    <s v="Urbana"/>
    <n v="1608714"/>
    <n v="191"/>
    <x v="1"/>
    <s v="Regular"/>
    <s v="Noite"/>
    <n v="2011082502124"/>
    <m/>
    <s v="MARCIA MACHADO DA TRINDADE CERQUEIRA"/>
    <d v="1979-01-18T00:00:00"/>
    <s v="Masculino"/>
    <s v="Sem Deficiência"/>
    <s v="MOACIR SOUZA DA TRINDADE"/>
    <s v="CEMI MACHADO"/>
    <x v="1"/>
    <s v="Preta"/>
  </r>
  <r>
    <n v="209026"/>
    <n v="2"/>
    <x v="41"/>
    <x v="41"/>
    <s v="EM PROFESSOR LOURENÇO FILHO"/>
    <s v="Municipal"/>
    <s v="Urbana"/>
    <n v="1622826"/>
    <n v="191"/>
    <x v="1"/>
    <s v="Regular"/>
    <s v="Noite"/>
    <n v="2019016500459"/>
    <m/>
    <s v="MANOEL FERNANDES DO PRADO"/>
    <d v="1949-02-24T00:00:00"/>
    <s v="Masculino"/>
    <s v="Sem Deficiência"/>
    <s v="GERALDO AMBROZIO"/>
    <s v="MARIA ANTONIA AMBROZIO"/>
    <x v="1"/>
    <s v="Parda"/>
  </r>
  <r>
    <n v="515016"/>
    <n v="5"/>
    <x v="105"/>
    <x v="105"/>
    <s v="EM RAJA GABAGLIA"/>
    <s v="Municipal"/>
    <s v="Urbana"/>
    <n v="1599815"/>
    <n v="191"/>
    <x v="1"/>
    <s v="Regular"/>
    <s v="Noite"/>
    <n v="2016028500853"/>
    <m/>
    <s v="DEBORA DE CASTRO CORREA"/>
    <d v="1984-04-11T00:00:00"/>
    <s v="Feminino"/>
    <s v="Sem Deficiência"/>
    <s v="FABIO LUIS DA SILVA CORREA"/>
    <s v="MARIZA DE CASTRO"/>
    <x v="0"/>
    <s v="Preta"/>
  </r>
  <r>
    <n v="1019047"/>
    <n v="10"/>
    <x v="50"/>
    <x v="50"/>
    <s v="EM JOAQUIM DA SILVA GOMES"/>
    <s v="Municipal"/>
    <s v="Urbana"/>
    <n v="1598929"/>
    <n v="192"/>
    <x v="1"/>
    <s v="Regular"/>
    <s v="Noite"/>
    <n v="2002099501500"/>
    <m/>
    <s v="ROSANGELA LIMA DA SILVA MELO"/>
    <d v="1986-02-01T00:00:00"/>
    <s v="Feminino"/>
    <s v="Sem Deficiência"/>
    <s v="OVERALDO DA SILVA MELO"/>
    <s v="VANDA SUELI DE LIMA"/>
    <x v="2"/>
    <s v="Não declarada"/>
  </r>
  <r>
    <n v="410501"/>
    <n v="4"/>
    <x v="64"/>
    <x v="64"/>
    <s v="CIEP JUSCELINO KUBITSCHEK"/>
    <s v="Municipal"/>
    <s v="Urbana"/>
    <n v="1614340"/>
    <n v="191"/>
    <x v="1"/>
    <s v="Regular"/>
    <s v="Noite"/>
    <n v="2008030000624"/>
    <m/>
    <s v="RAQUEL FARIAS GOMES"/>
    <d v="2003-08-15T00:00:00"/>
    <s v="Feminino"/>
    <s v="Sem Deficiência"/>
    <s v="FERNANDA MARQUES FARIAS"/>
    <s v="RICARDO DE SOUZA GOMES"/>
    <x v="1"/>
    <s v="Sem Informação"/>
  </r>
  <r>
    <n v="1026029"/>
    <n v="10"/>
    <x v="53"/>
    <x v="53"/>
    <s v="EM PROFESSOR ARI MARQUES PONTES"/>
    <s v="Municipal"/>
    <s v="Urbana"/>
    <n v="1611216"/>
    <n v="191"/>
    <x v="1"/>
    <s v="Regular"/>
    <s v="Noite"/>
    <n v="2023152300545"/>
    <m/>
    <s v="MICHELE SILVA CAIRES"/>
    <d v="1985-08-07T00:00:00"/>
    <s v="Feminino"/>
    <s v="Sem Deficiência"/>
    <s v="MANOEL CAIRES FILHO"/>
    <s v="ANA LUCIA NEVES SILVA"/>
    <x v="1"/>
    <s v="Não declarada"/>
  </r>
  <r>
    <n v="1019210"/>
    <n v="10"/>
    <x v="45"/>
    <x v="45"/>
    <s v="CIEP ALBERTO PASQUALINE"/>
    <s v="Municipal"/>
    <s v="Urbana"/>
    <n v="1600000"/>
    <n v="191"/>
    <x v="1"/>
    <s v="Regular"/>
    <s v="Noite"/>
    <n v="2018100880072"/>
    <m/>
    <s v="MERILENE GOMES MUNIZ"/>
    <d v="1976-05-31T00:00:00"/>
    <s v="Feminino"/>
    <s v="Sem Deficiência"/>
    <s v="ADEMAR MUNIZ"/>
    <s v="FRANCISCA GOMES PATRICIO"/>
    <x v="0"/>
    <s v="Preta"/>
  </r>
  <r>
    <n v="734010"/>
    <n v="7"/>
    <x v="82"/>
    <x v="82"/>
    <s v="EM PEDRO ALEIXO"/>
    <s v="Municipal"/>
    <s v="Urbana"/>
    <n v="1606737"/>
    <n v="191"/>
    <x v="1"/>
    <s v="Regular"/>
    <s v="Manhã"/>
    <n v="2022061200108"/>
    <m/>
    <s v="JANICE ALVES DE SOUZA"/>
    <d v="1969-01-11T00:00:00"/>
    <s v="Feminino"/>
    <s v="Sem Deficiência"/>
    <s v="WANDERLEI ALVES DE SOUZA"/>
    <s v="IRENICE ALVES DE SOUZA"/>
    <x v="1"/>
    <s v="Preta"/>
  </r>
  <r>
    <n v="1202701"/>
    <n v="12"/>
    <x v="91"/>
    <x v="91"/>
    <s v="CREJA - CENTRO MUNICIPAL DE REFERÊNCIA DE EDUCAÇÃO DE JOVENS E ADULTOS"/>
    <s v="Municipal"/>
    <s v="Urbana"/>
    <n v="1614124"/>
    <n v="294"/>
    <x v="1"/>
    <s v="Regular"/>
    <s v="Noite"/>
    <n v="2022126301302"/>
    <m/>
    <s v="TELMA CRISTINA DA SILVA GOMES"/>
    <d v="1966-05-23T00:00:00"/>
    <s v="Feminino"/>
    <s v="Sem Deficiência"/>
    <s v="JUVENAL DE PAULA GOMES"/>
    <s v="LUCIMAR DA SILVA GOMES "/>
    <x v="0"/>
    <s v="Branc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23093000048"/>
    <m/>
    <s v="JOSENEIDE PAULO DA SILVA"/>
    <d v="1983-04-17T00:00:00"/>
    <s v="Feminino"/>
    <s v="Sem Deficiência"/>
    <s v="JOAO PAULO DA SILVA"/>
    <s v="JOSEFA GALVAO DA SILVA"/>
    <x v="1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08131601704"/>
    <m/>
    <s v="LUAN VICTOR BORGES DANTAS"/>
    <d v="2005-04-20T00:00:00"/>
    <s v="Masculino"/>
    <s v="Sem Deficiência"/>
    <s v="DAVID JESUS PEREIRA DANTAS"/>
    <s v="JOSELINE MARIA BORGES DO CARMO"/>
    <x v="2"/>
    <s v="Preta"/>
  </r>
  <r>
    <n v="205003"/>
    <n v="2"/>
    <x v="51"/>
    <x v="51"/>
    <s v="EM DOUTOR CÍCERO PENNA"/>
    <s v="Municipal"/>
    <s v="Urbana"/>
    <n v="1623056"/>
    <n v="191"/>
    <x v="1"/>
    <s v="Regular"/>
    <s v="Noite"/>
    <n v="2013066950432"/>
    <m/>
    <s v="MATHEUS FERREIRA DE JESUS"/>
    <d v="2006-03-24T00:00:00"/>
    <s v="Masculino"/>
    <s v="Sem Deficiência"/>
    <s v="HELIO DA SILVA FERREIRA"/>
    <s v="MARCIA MARIA DE JESUS"/>
    <x v="0"/>
    <s v="Branca"/>
  </r>
  <r>
    <n v="724022"/>
    <n v="7"/>
    <x v="56"/>
    <x v="56"/>
    <s v="EM COMUNIDADE DE VARGEM GRANDE"/>
    <s v="Municipal"/>
    <s v="Urbana"/>
    <n v="1605596"/>
    <n v="191"/>
    <x v="1"/>
    <s v="Regular"/>
    <s v="Noite"/>
    <n v="2017069000586"/>
    <m/>
    <s v="MARIA JOELMA GOMES DA SILVA"/>
    <d v="1992-06-16T00:00:00"/>
    <s v="Feminino"/>
    <s v="Sem Deficiência"/>
    <s v="MARIA BETÂNIA GOMES ALVES"/>
    <s v="JOSÉ VIEIRA DA SILVA"/>
    <x v="1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16126402325"/>
    <m/>
    <s v="JOSÉ GOMES DA SILVA"/>
    <d v="1972-01-25T00:00:00"/>
    <s v="Masculino"/>
    <s v="Sem Deficiência"/>
    <s v="ELIAS GOMES DA SILVA"/>
    <s v="ANGELITA QUIRINO DA SILVA"/>
    <x v="1"/>
    <s v="Branca"/>
  </r>
  <r>
    <n v="622006"/>
    <n v="6"/>
    <x v="38"/>
    <x v="38"/>
    <s v="EM ANTENOR NASCENTES"/>
    <s v="Municipal"/>
    <s v="Urbana"/>
    <n v="1615255"/>
    <n v="191"/>
    <x v="1"/>
    <s v="Regular"/>
    <s v="Noite"/>
    <n v="2017051700535"/>
    <m/>
    <s v="ANTONIO NETO DA SILVA NASCIMENTO"/>
    <d v="1988-08-15T00:00:00"/>
    <s v="Masculino"/>
    <s v="Sem Deficiência"/>
    <s v="GERCINA CELESTINA FERREIRA DE TRINDADE"/>
    <s v="JOÃO ZACARIAS DA SILVA"/>
    <x v="2"/>
    <s v="Pret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21034200137"/>
    <m/>
    <s v="VILMA SANTIAGO PINTO"/>
    <d v="1950-03-28T00:00:00"/>
    <s v="Feminino"/>
    <s v="Sem Deficiência"/>
    <s v="SEBASTIÃO CÁSSIO PINTO"/>
    <s v="DOMINGAS SANTIAGO PINTO"/>
    <x v="0"/>
    <s v="Parda"/>
  </r>
  <r>
    <n v="625701"/>
    <n v="6"/>
    <x v="101"/>
    <x v="101"/>
    <s v="CENTRO DE EDUCAÇÃO DE JOVENS E ADULTOS CEJA - ACARI"/>
    <s v="Municipal"/>
    <s v="Urbana"/>
    <n v="1608514"/>
    <n v="292"/>
    <x v="1"/>
    <s v="Regular"/>
    <s v="Noite"/>
    <n v="2023157700088"/>
    <m/>
    <s v="FELIPE AVELINO SANTANA"/>
    <d v="1992-05-28T00:00:00"/>
    <s v="Masculino"/>
    <s v="Sem Deficiência"/>
    <s v="GENELVA RIBEIRO DA SILVA SANTANA"/>
    <s v="COSME AVELINO SANTANA"/>
    <x v="0"/>
    <s v="Não declarada"/>
  </r>
  <r>
    <n v="515001"/>
    <n v="5"/>
    <x v="68"/>
    <x v="68"/>
    <s v="EM PARÁ"/>
    <s v="Municipal"/>
    <s v="Urbana"/>
    <n v="1607312"/>
    <n v="192"/>
    <x v="1"/>
    <s v="Regular"/>
    <s v="Noite"/>
    <n v="2011050850208"/>
    <m/>
    <s v="MARIA EDUARDA DA SILVA LIMA"/>
    <d v="2006-12-12T00:00:00"/>
    <s v="Feminino"/>
    <s v="Sem Deficiência"/>
    <s v="BISMARCK SOUZA DE LIMA"/>
    <s v="PATRICIA GEORGEA FRANCISCO DA SILVA"/>
    <x v="1"/>
    <s v="Parda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16090400115"/>
    <m/>
    <s v="KAMILE FERREIRA BERDEVILE"/>
    <d v="2007-07-27T00:00:00"/>
    <s v="Feminino"/>
    <s v="  Transtorno do espectro autista"/>
    <s v="MARCOS VINICIUS DOS SANTOS BERDEVILE"/>
    <s v="AMANDA FERREIRA DA SILVA"/>
    <x v="0"/>
    <s v="Par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22024900355"/>
    <m/>
    <s v="ANTONIO DA SILVA"/>
    <d v="1969-05-05T00:00:00"/>
    <s v="Masculino"/>
    <s v="Sem Deficiência"/>
    <s v="JOSEFA DA SILVA"/>
    <s v="VICENTE FRANCISCO  DA SILVA"/>
    <x v="0"/>
    <s v="Sem Informação"/>
  </r>
  <r>
    <n v="918203"/>
    <n v="9"/>
    <x v="34"/>
    <x v="34"/>
    <s v="CIEP CLEMENTINA DE JESUS"/>
    <s v="Municipal"/>
    <s v="Urbana"/>
    <n v="1601817"/>
    <n v="191"/>
    <x v="1"/>
    <s v="Regular"/>
    <s v="Noite"/>
    <n v="2002092604303"/>
    <m/>
    <s v="DAIANE PINHO NERI"/>
    <d v="1990-03-15T00:00:00"/>
    <s v="Feminino"/>
    <s v="Sem Deficiência"/>
    <s v="ELMO NERI"/>
    <s v="AUDILÉA ALGEMIRO PINHO"/>
    <x v="0"/>
    <s v="Pard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14034200266"/>
    <m/>
    <s v="HELENA BEATRIZ OLIVEIRA DE SOUZA SOARES"/>
    <d v="1998-05-11T00:00:00"/>
    <s v="Feminino"/>
    <s v="Sem Deficiência"/>
    <s v="FLAVIO DE SOUZA SOARES"/>
    <s v="CATIA APARECIDA DE OLIVEIRA"/>
    <x v="0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00027903991"/>
    <m/>
    <s v="YONE DE OLIVEIRA BARROS"/>
    <d v="1987-07-24T00:00:00"/>
    <s v="Feminino"/>
    <s v="Sem Deficiência"/>
    <s v="CLEONICE ALVES DE OLIVEIRA"/>
    <s v="ANUNCIATO MOREIRA BARROS"/>
    <x v="0"/>
    <s v="Sem Informação"/>
  </r>
  <r>
    <n v="514001"/>
    <n v="5"/>
    <x v="14"/>
    <x v="14"/>
    <s v="EM DESEMBARGADOR MONTENEGRO"/>
    <s v="Municipal"/>
    <s v="Urbana"/>
    <n v="1605217"/>
    <n v="191"/>
    <x v="1"/>
    <s v="Regular"/>
    <s v="Noite"/>
    <n v="2009047101532"/>
    <m/>
    <s v="ALINE DE LIMA MALAQUIAS "/>
    <d v="1989-05-27T00:00:00"/>
    <s v="Feminino"/>
    <s v="Sem Deficiência"/>
    <s v="JORGE ANICETO TANCREDO MALAQUIAS"/>
    <s v="UBIRACLEA MORAES DE LIMA"/>
    <x v="0"/>
    <s v="Preta"/>
  </r>
  <r>
    <n v="515055"/>
    <n v="5"/>
    <x v="8"/>
    <x v="8"/>
    <s v="EM MINISTRO EDGARD ROMERO"/>
    <s v="Municipal"/>
    <s v="Urbana"/>
    <n v="1623701"/>
    <n v="191"/>
    <x v="1"/>
    <s v="Regular"/>
    <s v="Tarde"/>
    <n v="2023050000119"/>
    <m/>
    <s v="GLÓRIA DE SOUZA ASSUMPÇÃO PIRES DOS ANJOS"/>
    <d v="1960-08-15T00:00:00"/>
    <s v="Feminino"/>
    <s v="Sem Deficiência"/>
    <s v="WALDYR ASSUMPÇÃO"/>
    <s v="DAGMAR APARECIDA DE SOUZA ASSUMPÇÃO"/>
    <x v="0"/>
    <s v="Parda"/>
  </r>
  <r>
    <n v="102007"/>
    <n v="1"/>
    <x v="47"/>
    <x v="47"/>
    <s v="EM ORLANDO VILLAS BOAS"/>
    <s v="Municipal"/>
    <s v="Urbana"/>
    <n v="1600133"/>
    <n v="191"/>
    <x v="1"/>
    <s v="Regular"/>
    <s v="Tarde"/>
    <n v="2007127800511"/>
    <m/>
    <s v="ALEXANDRE ESPASANDIN GUEDES"/>
    <d v="2005-02-10T00:00:00"/>
    <s v="Masculino"/>
    <s v=" Deficiência intelectual"/>
    <s v="ALEXANDRE GUEDES"/>
    <s v="ANA PAULA LOPES ESPASANDIN"/>
    <x v="0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23030000334"/>
    <m/>
    <s v="REGILANE MENDES DE SOUZA"/>
    <d v="1981-04-01T00:00:00"/>
    <s v="Feminino"/>
    <s v="Sem Deficiência"/>
    <s v="FRANCISCO MENDES DE SOUZA"/>
    <s v="ANASTÁCIA MENDES DE SOUZA"/>
    <x v="1"/>
    <s v="Sem Informação"/>
  </r>
  <r>
    <n v="313018"/>
    <n v="3"/>
    <x v="103"/>
    <x v="103"/>
    <s v="EM ISABEL MENDES"/>
    <s v="Municipal"/>
    <s v="Urbana"/>
    <n v="1613507"/>
    <n v="191"/>
    <x v="1"/>
    <s v="Regular"/>
    <s v="Noite"/>
    <n v="2020023250164"/>
    <m/>
    <s v="LUCIA HELENA MARIA DOS SANTOS"/>
    <d v="1971-03-10T00:00:00"/>
    <s v="Feminino"/>
    <s v="Sem Deficiência"/>
    <s v="JOÃO FRANCISCO DOS SANTOS"/>
    <s v="TEREZA CONCEIÇÃO DOS SANTOS"/>
    <x v="1"/>
    <s v="Sem Informação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19065900830"/>
    <m/>
    <s v="MARIA JOSÉ CAMELO DA SILVA"/>
    <d v="1970-03-16T00:00:00"/>
    <s v="Feminino"/>
    <s v="Sem Deficiência"/>
    <s v="ENOQUE RODRIGUES DA SILVA"/>
    <s v="GUIOMAR CAMELO DA SILVA"/>
    <x v="0"/>
    <s v="Parda"/>
  </r>
  <r>
    <n v="734010"/>
    <n v="7"/>
    <x v="82"/>
    <x v="82"/>
    <s v="EM PEDRO ALEIXO"/>
    <s v="Municipal"/>
    <s v="Urbana"/>
    <n v="1606737"/>
    <n v="191"/>
    <x v="1"/>
    <s v="Regular"/>
    <s v="Manhã"/>
    <n v="2011060550185"/>
    <m/>
    <s v="FLAVIANE VITORIA SZABO DA SILVA"/>
    <d v="2006-10-04T00:00:00"/>
    <s v="Feminino"/>
    <s v="Sem Deficiência"/>
    <s v="GESSICA MESQUITA SZABO"/>
    <s v="FELIPE COSTA DA SILVA"/>
    <x v="1"/>
    <s v="Preta"/>
  </r>
  <r>
    <n v="817075"/>
    <n v="8"/>
    <x v="29"/>
    <x v="29"/>
    <s v="EM GENERAL TASSO FRAGOSO"/>
    <s v="Municipal"/>
    <s v="Urbana"/>
    <n v="1605905"/>
    <n v="191"/>
    <x v="1"/>
    <s v="Regular"/>
    <s v="Noite"/>
    <n v="2022076900062"/>
    <m/>
    <s v="RAQUEL DOS SANTOS NUNES"/>
    <d v="1982-08-17T00:00:00"/>
    <s v="Feminino"/>
    <s v="Sem Deficiência"/>
    <s v="JOSÉ LUIZ CORREA NUNES"/>
    <s v="ZILDA MARIA DOS SANTOS"/>
    <x v="2"/>
    <s v="Parda"/>
  </r>
  <r>
    <n v="206502"/>
    <n v="2"/>
    <x v="71"/>
    <x v="71"/>
    <s v="CIEP NAÇÃO RUBRO NEGRA"/>
    <s v="Municipal"/>
    <s v="Urbana"/>
    <n v="1623103"/>
    <n v="192"/>
    <x v="1"/>
    <s v="Regular"/>
    <s v="Noite"/>
    <n v="2022011200201"/>
    <m/>
    <s v="BRUNO DA CONCEIÇÃO CAMELO"/>
    <d v="1998-08-24T00:00:00"/>
    <s v="Masculino"/>
    <s v="Sem Deficiência"/>
    <s v="JOSÉ ALVES CAMELO"/>
    <s v="JOANA MARIA DA CONCEIÇÃO CAMELO"/>
    <x v="1"/>
    <s v="Sem Informação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23093400470"/>
    <m/>
    <s v="WILSON FRANCELINO DA SILVA"/>
    <d v="1948-04-15T00:00:00"/>
    <s v="Masculino"/>
    <s v="Sem Deficiência"/>
    <s v="MANOEL FRANCELINO DA SILVA"/>
    <s v="LUZIA JUVINA DA CONCEIÇÃO"/>
    <x v="1"/>
    <s v="Branc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07064702411"/>
    <m/>
    <s v="BRENO CABRAL PEREIRA"/>
    <d v="1998-07-01T00:00:00"/>
    <s v="Masculino"/>
    <s v=" Deficiência intelectual"/>
    <s v="MAURO SÉRGIO PEREIRA"/>
    <s v="IÁ CABRAL MACEDO PEREIRA"/>
    <x v="1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05066108501"/>
    <m/>
    <s v="CICERA DE ARAUJO FROTA"/>
    <d v="1961-09-29T00:00:00"/>
    <s v="Masculino"/>
    <s v="Sem Deficiência"/>
    <s v="FRANCISCO GONÇALVES DE ARAUJO"/>
    <s v="RAIMUNDA ALVES DA COSTA"/>
    <x v="0"/>
    <s v="Branc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23103700071"/>
    <m/>
    <s v="JOSÉLIA BATISTA DE LIMA"/>
    <d v="1965-05-03T00:00:00"/>
    <s v="Feminino"/>
    <s v="Sem Deficiência"/>
    <s v="ALAIDE BATISTA DE LIMA"/>
    <s v="PAULO FERREIRA DE LIMA"/>
    <x v="1"/>
    <s v="Branca"/>
  </r>
  <r>
    <n v="1026003"/>
    <n v="10"/>
    <x v="114"/>
    <x v="114"/>
    <s v="EM PROFESSOR CASTILHO"/>
    <s v="Municipal"/>
    <s v="Urbana"/>
    <n v="1617199"/>
    <n v="191"/>
    <x v="1"/>
    <s v="Regular"/>
    <s v="Noite"/>
    <n v="2023101900162"/>
    <m/>
    <s v="ALEXANDRO LINS SILVA"/>
    <d v="1995-04-05T00:00:00"/>
    <s v="Masculino"/>
    <s v="Sem Deficiência"/>
    <s v="CICERO LIMA SILVA"/>
    <s v="MARIA LINS DE OLIVEIRA"/>
    <x v="0"/>
    <s v="Não declarad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08026503340"/>
    <m/>
    <s v="MARCOS LUIS DA SILVA CRISPIM"/>
    <d v="1968-06-15T00:00:00"/>
    <s v="Masculino"/>
    <s v="Sem Deficiência"/>
    <s v="LUIZ CAMILO CRISPIM"/>
    <s v="ZELY DA SILVA CRISPIM"/>
    <x v="1"/>
    <s v="Preta"/>
  </r>
  <r>
    <n v="515001"/>
    <n v="5"/>
    <x v="68"/>
    <x v="68"/>
    <s v="EM PARÁ"/>
    <s v="Municipal"/>
    <s v="Urbana"/>
    <n v="1607311"/>
    <n v="191"/>
    <x v="1"/>
    <s v="Regular"/>
    <s v="Noite"/>
    <n v="2019044680288"/>
    <m/>
    <s v="CRISTIANE DE MELO DA SILVA"/>
    <d v="2002-05-01T00:00:00"/>
    <s v="Feminino"/>
    <s v=" Deficiência intelectual"/>
    <s v="RANILSON VIANA DA SILVA"/>
    <s v="MARIA ROSILDA BARBOSA DE MELO"/>
    <x v="0"/>
    <s v="Branca"/>
  </r>
  <r>
    <n v="1026008"/>
    <n v="10"/>
    <x v="43"/>
    <x v="43"/>
    <s v="EM ENGENHEIRO GASTÃO RANGEL"/>
    <s v="Municipal"/>
    <s v="Urbana"/>
    <n v="1613010"/>
    <n v="192"/>
    <x v="1"/>
    <s v="Regular"/>
    <s v="Noite"/>
    <n v="2011121800577"/>
    <m/>
    <s v="GABRIEL PEREIRA RODRIGUES"/>
    <d v="2007-10-23T00:00:00"/>
    <s v="Masculino"/>
    <s v="Sem Deficiência"/>
    <s v="ELIAS GOMES RODRIGUES"/>
    <s v="JOELMA PEREIRA DA SILVA"/>
    <x v="0"/>
    <s v="Parda"/>
  </r>
  <r>
    <n v="431502"/>
    <n v="4"/>
    <x v="11"/>
    <x v="11"/>
    <s v="CIEP GRACILIANO RAMOS"/>
    <s v="Municipal"/>
    <s v="Urbana"/>
    <n v="1622395"/>
    <n v="191"/>
    <x v="1"/>
    <s v="Regular"/>
    <s v="Noite"/>
    <n v="2023036000379"/>
    <m/>
    <s v="EUNICE DA SILVA DE OLIVEIRA"/>
    <d v="1979-05-02T00:00:00"/>
    <s v="Feminino"/>
    <s v="Sem Deficiência"/>
    <s v="NANOEL JOSE DA SILVA"/>
    <s v="MARIA JOSE BARBOSA DA SILVA"/>
    <x v="1"/>
    <s v="Parda"/>
  </r>
  <r>
    <n v="515001"/>
    <n v="5"/>
    <x v="68"/>
    <x v="68"/>
    <s v="EM PARÁ"/>
    <s v="Municipal"/>
    <s v="Urbana"/>
    <n v="1607312"/>
    <n v="192"/>
    <x v="1"/>
    <s v="Regular"/>
    <s v="Noite"/>
    <n v="2022044600209"/>
    <m/>
    <s v="ANA MARIA PINHEIRO DA SILVA"/>
    <d v="1968-07-29T00:00:00"/>
    <s v="Feminino"/>
    <s v="Sem Deficiência"/>
    <s v="PEDRO PINHEIRO DA SILVA FILHO"/>
    <s v="CARMERINA MARIA DA CONSEIÇÃO SILVA "/>
    <x v="0"/>
    <s v="Não declarada"/>
  </r>
  <r>
    <n v="817074"/>
    <n v="8"/>
    <x v="110"/>
    <x v="110"/>
    <s v="EM MARECHAL ALCIDES ETCHEGOYEN"/>
    <s v="Municipal"/>
    <s v="Urbana"/>
    <n v="1623799"/>
    <n v="191"/>
    <x v="1"/>
    <s v="Regular"/>
    <s v="Noite"/>
    <n v="2005060001039"/>
    <m/>
    <s v="DIEGO DE MELLO MAGDALENA"/>
    <d v="1991-02-18T00:00:00"/>
    <s v="Masculino"/>
    <s v="Sem Deficiência"/>
    <s v="JOÃO LUIZ MAGDALENA"/>
    <s v="ANGELA MARIA DE MELO"/>
    <x v="1"/>
    <s v="Sem Informação"/>
  </r>
  <r>
    <n v="204501"/>
    <n v="2"/>
    <x v="79"/>
    <x v="79"/>
    <s v="CIEP PRESIDENTE TANCREDO NEVES"/>
    <s v="Municipal"/>
    <s v="Urbana"/>
    <n v="1611260"/>
    <n v="191"/>
    <x v="1"/>
    <s v="Regular"/>
    <s v="Noite"/>
    <n v="2018007400503"/>
    <m/>
    <s v="ROSA MARIA FEITOSA SOUSA"/>
    <d v="1960-07-25T00:00:00"/>
    <s v="Feminino"/>
    <s v="Sem Deficiência"/>
    <s v="FRANCISCA ALVES FEITOSA"/>
    <s v="BENTO FERREIRA SOUSA"/>
    <x v="0"/>
    <s v="Preta"/>
  </r>
  <r>
    <n v="204014"/>
    <n v="2"/>
    <x v="121"/>
    <x v="121"/>
    <s v="EM PRESIDENTE ARTHUR DA COSTA E SILVA"/>
    <s v="Municipal"/>
    <s v="Urbana"/>
    <n v="1623351"/>
    <n v="191"/>
    <x v="1"/>
    <s v="Regular"/>
    <s v="Manhã"/>
    <n v="2012006300107"/>
    <m/>
    <s v="MATHEUS JOÃO RIBEIRO ALVES"/>
    <d v="2008-01-17T00:00:00"/>
    <s v="Masculino"/>
    <s v="  Transtorno do espectro autista"/>
    <s v="EDILSON BENEDITO ALVES"/>
    <s v="JULIANA CORREIA RIBEIRO"/>
    <x v="0"/>
    <s v="Parda"/>
  </r>
  <r>
    <n v="1019013"/>
    <n v="10"/>
    <x v="39"/>
    <x v="39"/>
    <s v="EM BENTO DO AMARAL COUTINHO"/>
    <s v="Municipal"/>
    <s v="Urbana"/>
    <n v="1612834"/>
    <n v="191"/>
    <x v="1"/>
    <s v="Regular"/>
    <s v="Noite"/>
    <n v="2005101600331"/>
    <m/>
    <s v="JACQUELINE NAARA LOPES DE CARVALHO"/>
    <d v="2000-06-25T00:00:00"/>
    <s v="Feminino"/>
    <s v=" Deficiência intelectual"/>
    <s v="HERCILIO LOPES DE CARVALHO"/>
    <s v="MARCIA LOPES DE CARVALHO"/>
    <x v="0"/>
    <s v="Branc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04093400821"/>
    <m/>
    <s v="DEIVISON SOUZA DA SILVA"/>
    <d v="1999-09-18T00:00:00"/>
    <s v="Masculino"/>
    <s v="Sem Deficiência"/>
    <s v="ANTONIO SOUZA DA SILVA"/>
    <s v="ANDREA DA SILVA"/>
    <x v="1"/>
    <s v="Preta"/>
  </r>
  <r>
    <n v="410007"/>
    <n v="4"/>
    <x v="15"/>
    <x v="15"/>
    <s v="EM PADRE MANUEL DA NÓBREGA"/>
    <s v="Municipal"/>
    <s v="Urbana"/>
    <n v="1609697"/>
    <n v="191"/>
    <x v="1"/>
    <s v="Regular"/>
    <s v="Noite"/>
    <n v="2006029501490"/>
    <m/>
    <s v="JORDAN TEIXEIRA MORAES"/>
    <d v="1999-05-11T00:00:00"/>
    <s v="Masculino"/>
    <s v=" Deficiência intelectual"/>
    <s v="JAIR DA SILVA MORAES"/>
    <s v="DAMIELE SILVA TEIXEIRA"/>
    <x v="1"/>
    <s v="Parda"/>
  </r>
  <r>
    <n v="204501"/>
    <n v="2"/>
    <x v="79"/>
    <x v="79"/>
    <s v="CIEP PRESIDENTE TANCREDO NEVES"/>
    <s v="Municipal"/>
    <s v="Urbana"/>
    <n v="1611260"/>
    <n v="191"/>
    <x v="1"/>
    <s v="Regular"/>
    <s v="Noite"/>
    <n v="2016007400248"/>
    <m/>
    <s v="MARIALVA CONCEIÇÃO PORTO"/>
    <d v="1948-01-31T00:00:00"/>
    <s v="Feminino"/>
    <s v="Sem Deficiência"/>
    <s v="MARTINHO SEBASTIÃO PORTO"/>
    <s v="EDUVIGES MARIA DA CONCEIÇÃO"/>
    <x v="0"/>
    <s v="Preta"/>
  </r>
  <r>
    <n v="625018"/>
    <n v="6"/>
    <x v="55"/>
    <x v="55"/>
    <s v="EM COMANDANTE ARNALDO VARELLA"/>
    <s v="Municipal"/>
    <s v="Urbana"/>
    <n v="1602865"/>
    <n v="192"/>
    <x v="1"/>
    <s v="Regular"/>
    <s v="Noite"/>
    <n v="2021056100402"/>
    <m/>
    <s v="VALDIRIA BENTO DA SILVA"/>
    <d v="1973-02-20T00:00:00"/>
    <s v="Feminino"/>
    <s v="Sem Deficiência"/>
    <s v="LÚCIO BENTO DA SILVA"/>
    <s v="JOSEFA MARTINIANO DA SILVA"/>
    <x v="0"/>
    <s v="Parda"/>
  </r>
  <r>
    <n v="411015"/>
    <n v="4"/>
    <x v="72"/>
    <x v="72"/>
    <s v="EM SUÍÇA"/>
    <s v="Municipal"/>
    <s v="Urbana"/>
    <n v="1601780"/>
    <n v="191"/>
    <x v="1"/>
    <s v="Regular"/>
    <s v="Noite"/>
    <n v="2006037904522"/>
    <m/>
    <s v="JOSELITA DE JESUS FRANCISCONE"/>
    <d v="1973-09-04T00:00:00"/>
    <s v="Feminino"/>
    <s v="Sem Deficiência"/>
    <s v="JOSÉ MORAIS FRANCISCONE"/>
    <s v="IVONETE ALMERINDA DE JESUS FRANCISCONE"/>
    <x v="0"/>
    <s v="Parda"/>
  </r>
  <r>
    <n v="102007"/>
    <n v="1"/>
    <x v="47"/>
    <x v="47"/>
    <s v="EM ORLANDO VILLAS BOAS"/>
    <s v="Municipal"/>
    <s v="Urbana"/>
    <n v="1600133"/>
    <n v="191"/>
    <x v="1"/>
    <s v="Regular"/>
    <s v="Tarde"/>
    <n v="2005001700694"/>
    <m/>
    <s v="FÁBIO GONDIM DO NASCIMENTO"/>
    <d v="2000-12-18T00:00:00"/>
    <s v="Masculino"/>
    <s v=" Deficiência intelectual"/>
    <s v="FLAVIANO JOSÉ DO NASCIMENTO"/>
    <s v="MARINALVA GONDIM DE MACÊDO"/>
    <x v="0"/>
    <s v="Branca"/>
  </r>
  <r>
    <n v="724010"/>
    <n v="7"/>
    <x v="113"/>
    <x v="113"/>
    <s v="EM FREDERICO TROTTA"/>
    <s v="Municipal"/>
    <s v="Urbana"/>
    <n v="1622484"/>
    <n v="191"/>
    <x v="1"/>
    <s v="Regular"/>
    <s v="Noite"/>
    <n v="2023067800300"/>
    <m/>
    <s v="ANDREY MIGUEL LIMA DOS SANTOS"/>
    <d v="2006-04-03T00:00:00"/>
    <s v="Masculino"/>
    <s v="Sem Deficiência"/>
    <s v="ANDRÉ LUIZ DOS SANTOS PINHEIRO"/>
    <s v="MONICA BARROS DE LIMA"/>
    <x v="0"/>
    <s v="Branca"/>
  </r>
  <r>
    <n v="515055"/>
    <n v="5"/>
    <x v="8"/>
    <x v="8"/>
    <s v="EM MINISTRO EDGARD ROMERO"/>
    <s v="Municipal"/>
    <s v="Urbana"/>
    <n v="1623701"/>
    <n v="191"/>
    <x v="1"/>
    <s v="Regular"/>
    <s v="Tarde"/>
    <n v="2022050000277"/>
    <m/>
    <s v="ROSEMERE DOS ANJOS FRANCISCO"/>
    <d v="1974-02-26T00:00:00"/>
    <s v="Feminino"/>
    <s v="Sem Deficiência"/>
    <s v="JORGE FRANCISCO"/>
    <s v="MARIA DOS ANJOS FERREIRA DE BESSA"/>
    <x v="1"/>
    <s v="Preta"/>
  </r>
  <r>
    <n v="833201"/>
    <n v="8"/>
    <x v="112"/>
    <x v="112"/>
    <s v="CIEP FREI VELOSO"/>
    <s v="Municipal"/>
    <s v="Urbana"/>
    <n v="1622664"/>
    <n v="191"/>
    <x v="1"/>
    <s v="Regular"/>
    <s v="Noite"/>
    <n v="2023083700250"/>
    <m/>
    <s v="MARIA DE LOURDES DE MELO"/>
    <d v="1969-07-06T00:00:00"/>
    <s v="Feminino"/>
    <s v="Sem Deficiência"/>
    <s v="ANTONIO MAURICIO DE MELO"/>
    <s v="OTACILIA FRANCISCA PEREIRA"/>
    <x v="0"/>
    <s v="Não declarada"/>
  </r>
  <r>
    <n v="1202701"/>
    <n v="12"/>
    <x v="91"/>
    <x v="91"/>
    <s v="CREJA - CENTRO MUNICIPAL DE REFERÊNCIA DE EDUCAÇÃO DE JOVENS E ADULTOS"/>
    <s v="Municipal"/>
    <s v="Urbana"/>
    <n v="1614125"/>
    <n v="295"/>
    <x v="1"/>
    <s v="Regular"/>
    <s v="Noite"/>
    <n v="2023126300916"/>
    <m/>
    <s v="ADILSON GONÇALVES SANTIAGO"/>
    <d v="1969-04-08T00:00:00"/>
    <s v="Masculino"/>
    <s v="Sem Deficiência"/>
    <s v="MARIA DO CARMO SANTIAGO"/>
    <s v="ANANIAS SANTIAGO"/>
    <x v="1"/>
    <s v="Parda"/>
  </r>
  <r>
    <n v="312031"/>
    <n v="3"/>
    <x v="66"/>
    <x v="66"/>
    <s v="EM EURICO SALLES"/>
    <s v="Municipal"/>
    <s v="Urbana"/>
    <n v="1612132"/>
    <n v="191"/>
    <x v="1"/>
    <s v="Regular"/>
    <s v="Noite"/>
    <n v="2022020100273"/>
    <m/>
    <s v="ANA CLÁUDIA DA SILVA DUARTE"/>
    <d v="1964-08-08T00:00:00"/>
    <s v="Feminino"/>
    <s v="Sem Deficiência"/>
    <s v="CLAUDIOMIRO MARQUES DA SILVA"/>
    <s v="MARLENE OSORIO FERREIRA"/>
    <x v="1"/>
    <s v="Parda"/>
  </r>
  <r>
    <n v="313018"/>
    <n v="3"/>
    <x v="103"/>
    <x v="103"/>
    <s v="EM ISABEL MENDES"/>
    <s v="Municipal"/>
    <s v="Urbana"/>
    <n v="1613507"/>
    <n v="191"/>
    <x v="1"/>
    <s v="Regular"/>
    <s v="Noite"/>
    <n v="2012022201011"/>
    <m/>
    <s v="MARIA CLARA DE JESUS DIONIZIO"/>
    <d v="2008-01-28T00:00:00"/>
    <s v="Feminino"/>
    <s v="Sem Deficiência"/>
    <s v="SEVERINO MÁRCIO DE SANTANA DIONIZIO"/>
    <s v="MARIANGELA SILVA DE JESUS"/>
    <x v="0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1999038406691"/>
    <m/>
    <s v="DAVIDSON MACHADO DOS SANTOS"/>
    <d v="1984-12-06T00:00:00"/>
    <s v="Masculino"/>
    <s v="Sem Deficiência"/>
    <s v="JORGE ANTONIO MONTEIRO DOS SANTOS"/>
    <s v="ELIETE MACHADO LINHARES"/>
    <x v="0"/>
    <s v="Não declarada"/>
  </r>
  <r>
    <n v="101501"/>
    <n v="1"/>
    <x v="46"/>
    <x v="46"/>
    <s v="CIEP HENFIL"/>
    <s v="Municipal"/>
    <s v="Urbana"/>
    <n v="1613100"/>
    <n v="191"/>
    <x v="1"/>
    <s v="Regular"/>
    <s v="Noite"/>
    <n v="2007001150780"/>
    <m/>
    <s v="VILMA ALVES"/>
    <d v="1977-07-13T00:00:00"/>
    <s v="Feminino"/>
    <s v="Sem Deficiência"/>
    <s v="VICENTE PAULO ALVES"/>
    <s v="EMILDA ALVES DA SILVA"/>
    <x v="0"/>
    <s v="Branca"/>
  </r>
  <r>
    <n v="1019019"/>
    <n v="10"/>
    <x v="116"/>
    <x v="116"/>
    <s v="EM FERNANDO DE AZEVEDO"/>
    <s v="Municipal"/>
    <s v="Urbana"/>
    <n v="1619172"/>
    <n v="191"/>
    <x v="1"/>
    <s v="Regular"/>
    <s v="Tarde"/>
    <n v="2013095304667"/>
    <m/>
    <s v="ENANZIA DE CASTRO FERREIRA"/>
    <d v="1973-10-28T00:00:00"/>
    <s v="Feminino"/>
    <s v="Sem Deficiência"/>
    <s v="ENÉAS DIOGO FERREIRA"/>
    <s v="NANCY DE CASTRO"/>
    <x v="0"/>
    <s v="Preta"/>
  </r>
  <r>
    <n v="1202701"/>
    <n v="12"/>
    <x v="91"/>
    <x v="91"/>
    <s v="CREJA - CENTRO MUNICIPAL DE REFERÊNCIA DE EDUCAÇÃO DE JOVENS E ADULTOS"/>
    <s v="Municipal"/>
    <s v="Urbana"/>
    <n v="1614123"/>
    <n v="293"/>
    <x v="1"/>
    <s v="Regular"/>
    <s v="Manhã"/>
    <n v="2023126301645"/>
    <m/>
    <s v="DENILTO RODRIGUES VIEIRA"/>
    <d v="1973-06-28T00:00:00"/>
    <s v="Masculino"/>
    <s v="Sem Deficiência"/>
    <s v="GETULIO VIEIRA"/>
    <s v="MARIA DAS DORES RODRIGUES"/>
    <x v="1"/>
    <s v="Sem Informação"/>
  </r>
  <r>
    <n v="817503"/>
    <n v="8"/>
    <x v="31"/>
    <x v="31"/>
    <s v="CIEP PADRE PAULO CORRÊA DE SÁ"/>
    <s v="Municipal"/>
    <s v="Urbana"/>
    <n v="1619912"/>
    <n v="191"/>
    <x v="1"/>
    <s v="Regular"/>
    <s v="Noite"/>
    <n v="2006040500593"/>
    <m/>
    <s v="WASHINGTON DA SILVA MORAIS"/>
    <d v="1992-06-28T00:00:00"/>
    <s v="Masculino"/>
    <s v="Sem Deficiência"/>
    <s v="ROBERTO MENDES DE MORAIS"/>
    <s v="BENEDITA DA COSTA SILVA"/>
    <x v="0"/>
    <s v="Preta"/>
  </r>
  <r>
    <n v="312022"/>
    <n v="3"/>
    <x v="61"/>
    <x v="61"/>
    <s v="EM RUBENS BERARDO"/>
    <s v="Municipal"/>
    <s v="Urbana"/>
    <n v="1616256"/>
    <n v="191"/>
    <x v="1"/>
    <s v="Regular"/>
    <s v="Noite"/>
    <n v="2021019200024"/>
    <m/>
    <s v="MARCIA PEREIRA DE ALMEIDA DA CRUZ "/>
    <d v="1977-04-10T00:00:00"/>
    <s v="Feminino"/>
    <s v="Sem Deficiência"/>
    <s v="ZILDA CUSTODIA DE ALMEIDA"/>
    <s v="JOÃO PEREIRA DE ALMEIDA"/>
    <x v="0"/>
    <s v="Preta"/>
  </r>
  <r>
    <n v="313029"/>
    <n v="3"/>
    <x v="89"/>
    <x v="89"/>
    <s v="EM THOMAS MANN"/>
    <s v="Municipal"/>
    <s v="Urbana"/>
    <n v="1615663"/>
    <n v="191"/>
    <x v="1"/>
    <s v="Regular"/>
    <s v="Noite"/>
    <n v="2022024300188"/>
    <m/>
    <s v="JOSEVAN DA SILVA LUCAS"/>
    <d v="1982-11-05T00:00:00"/>
    <s v="Masculino"/>
    <s v="Sem Deficiência"/>
    <s v="SEVERINO EDUARDO LUCAS"/>
    <s v="MARIA JOSE DA SILVA LUCAS"/>
    <x v="0"/>
    <s v="Parda"/>
  </r>
  <r>
    <n v="410021"/>
    <n v="4"/>
    <x v="44"/>
    <x v="44"/>
    <s v="EM BRASIL"/>
    <s v="Municipal"/>
    <s v="Urbana"/>
    <n v="1613562"/>
    <n v="191"/>
    <x v="1"/>
    <s v="Regular"/>
    <s v="Noite"/>
    <n v="2021029400018"/>
    <m/>
    <s v="MARCIA VALÉRIA BRANDÃO DA SILVA"/>
    <d v="1964-01-19T00:00:00"/>
    <s v="Feminino"/>
    <s v="Sem Deficiência"/>
    <s v="JOEL DA SILVA"/>
    <s v="ELEDIR BRANDÃO DA SILVA"/>
    <x v="0"/>
    <s v="Sem Informação"/>
  </r>
  <r>
    <n v="313007"/>
    <n v="3"/>
    <x v="67"/>
    <x v="67"/>
    <s v="EM SARMIENTO"/>
    <s v="Municipal"/>
    <s v="Urbana"/>
    <n v="1615852"/>
    <n v="192"/>
    <x v="1"/>
    <s v="Regular"/>
    <s v="Noite"/>
    <n v="2013022101839"/>
    <m/>
    <s v="ZELINDA DA SILVA"/>
    <d v="1951-02-16T00:00:00"/>
    <s v="Feminino"/>
    <s v="Sem Deficiência"/>
    <s v="ARISTEU FRANCISCO DA SILVA"/>
    <s v="MARIA JOSÉ DA SILVA"/>
    <x v="0"/>
    <s v="Preta"/>
  </r>
  <r>
    <n v="410021"/>
    <n v="4"/>
    <x v="44"/>
    <x v="44"/>
    <s v="EM BRASIL"/>
    <s v="Municipal"/>
    <s v="Urbana"/>
    <n v="1613562"/>
    <n v="191"/>
    <x v="1"/>
    <s v="Regular"/>
    <s v="Noite"/>
    <n v="2003031102781"/>
    <m/>
    <s v="JEFERSON DA SILVA DE SOUZA"/>
    <d v="1993-05-12T00:00:00"/>
    <s v="Masculino"/>
    <s v="Sem Deficiência"/>
    <s v="JOSE LINO DE SOUZA"/>
    <s v="ROSANA MARIA DA SILVA"/>
    <x v="0"/>
    <s v="Parda"/>
  </r>
  <r>
    <n v="716049"/>
    <n v="7"/>
    <x v="62"/>
    <x v="62"/>
    <s v="EM RENATO LEITE"/>
    <s v="Municipal"/>
    <s v="Urbana"/>
    <n v="1623876"/>
    <n v="191"/>
    <x v="1"/>
    <s v="Regular"/>
    <s v="Noite"/>
    <n v="2016063700359"/>
    <m/>
    <s v="MARIA LUCIA FRANÇA DA SILVA"/>
    <d v="1974-03-29T00:00:00"/>
    <s v="Feminino"/>
    <s v="Sem Deficiência"/>
    <s v="JOSE PEDRO DA SILVA"/>
    <s v="MARIA JOSE FRANÇA DA SILVA"/>
    <x v="0"/>
    <s v="Branca"/>
  </r>
  <r>
    <n v="1019013"/>
    <n v="10"/>
    <x v="39"/>
    <x v="39"/>
    <s v="EM BENTO DO AMARAL COUTINHO"/>
    <s v="Municipal"/>
    <s v="Urbana"/>
    <n v="1612834"/>
    <n v="191"/>
    <x v="1"/>
    <s v="Regular"/>
    <s v="Noite"/>
    <n v="2002100414130"/>
    <m/>
    <s v="WANDERLEY LOPES LUIZ RAMOS"/>
    <d v="1987-03-09T00:00:00"/>
    <s v="Masculino"/>
    <s v="Sem Deficiência"/>
    <s v="HILARIO RAMOS"/>
    <s v="SUELI LOPES LUIZ TARCITANO"/>
    <x v="1"/>
    <s v="Parda"/>
  </r>
  <r>
    <n v="622006"/>
    <n v="6"/>
    <x v="38"/>
    <x v="38"/>
    <s v="EM ANTENOR NASCENTES"/>
    <s v="Municipal"/>
    <s v="Urbana"/>
    <n v="1615255"/>
    <n v="191"/>
    <x v="1"/>
    <s v="Regular"/>
    <s v="Noite"/>
    <n v="2023051700386"/>
    <m/>
    <s v="MARISTELA JESUS DE SOUZA"/>
    <d v="1969-02-19T00:00:00"/>
    <s v="Feminino"/>
    <s v="Sem Deficiência"/>
    <s v="JOSE BONIFÁCIO DE SOUZA"/>
    <s v="JOSEFA ANA DE JESUS DE SOUZA"/>
    <x v="1"/>
    <s v="Pard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13033700232"/>
    <m/>
    <s v="NILSON BARBOSA SANTANA"/>
    <d v="2007-03-31T00:00:00"/>
    <s v="Masculino"/>
    <s v="Sem Deficiência"/>
    <s v="NILSON DE SOUZA LIMA SANTANA"/>
    <s v="CARINA BARBOSA"/>
    <x v="0"/>
    <s v="Preta"/>
  </r>
  <r>
    <n v="313002"/>
    <n v="3"/>
    <x v="33"/>
    <x v="33"/>
    <s v="EM JOSÉ VERÍSSIMO"/>
    <s v="Municipal"/>
    <s v="Urbana"/>
    <n v="1618993"/>
    <n v="191"/>
    <x v="1"/>
    <s v="Regular"/>
    <s v="Manhã"/>
    <n v="2008021800460"/>
    <m/>
    <s v="RAYZA DE SOUZA RAPOSO"/>
    <d v="2003-05-25T00:00:00"/>
    <s v="Feminino"/>
    <s v=" Deficiência intelectual"/>
    <s v="SANDRO GOES RAPOSO"/>
    <s v="SIDINEIA DE SOUZA"/>
    <x v="0"/>
    <s v="Preta"/>
  </r>
  <r>
    <n v="833201"/>
    <n v="8"/>
    <x v="112"/>
    <x v="112"/>
    <s v="CIEP FREI VELOSO"/>
    <s v="Municipal"/>
    <s v="Urbana"/>
    <n v="1622664"/>
    <n v="191"/>
    <x v="1"/>
    <s v="Regular"/>
    <s v="Noite"/>
    <n v="2005083705211"/>
    <m/>
    <s v="ANGELA MARIA MONTEIRO BARBOSA"/>
    <d v="1952-05-28T00:00:00"/>
    <s v="Feminino"/>
    <s v="Sem Deficiência"/>
    <s v="OSWALDO BARBOSA MONTEIRO"/>
    <s v="GENY RODRIGUES BARBOSA"/>
    <x v="2"/>
    <s v="Parda"/>
  </r>
  <r>
    <n v="430701"/>
    <n v="4"/>
    <x v="19"/>
    <x v="19"/>
    <s v="CENTRO DE EDUCAÇÃO DE JOVENS E ADULTOS CEJA - MARÉ"/>
    <s v="Municipal"/>
    <s v="Urbana"/>
    <n v="1616771"/>
    <n v="294"/>
    <x v="1"/>
    <s v="Regular"/>
    <s v="Tarde"/>
    <n v="2022143600215"/>
    <m/>
    <s v="SONIA ALVES PAULINO"/>
    <d v="1983-07-12T00:00:00"/>
    <s v="Feminino"/>
    <s v="Sem Deficiência"/>
    <s v="EDEMAR JORGE PAULINO"/>
    <s v="VERA LUCIA ALVES"/>
    <x v="1"/>
    <s v="Pret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10092805491"/>
    <m/>
    <s v="DANIEL FELIPE DA COSTA"/>
    <d v="1973-02-24T00:00:00"/>
    <s v="Masculino"/>
    <s v="Sem Deficiência"/>
    <s v="JOSE GERALDO DA COSTA"/>
    <s v="ANTONIA GONÇALVES AMERICO"/>
    <x v="2"/>
    <s v="Preta"/>
  </r>
  <r>
    <n v="1120012"/>
    <n v="11"/>
    <x v="93"/>
    <x v="93"/>
    <s v="EM BRIGADEIRO EDUARDO GOMES"/>
    <s v="Municipal"/>
    <s v="Urbana"/>
    <n v="1617239"/>
    <n v="191"/>
    <x v="1"/>
    <s v="Regular"/>
    <s v="Tarde"/>
    <n v="2023037200215"/>
    <m/>
    <s v="ADRIANA MENEZES DE ANDRADE"/>
    <d v="1980-02-11T00:00:00"/>
    <s v="Feminino"/>
    <s v="Sem Deficiência"/>
    <s v="JOSÉ PEREIRA DE ANDRADE"/>
    <s v="MARIA DOS SANTOS MENEZES"/>
    <x v="0"/>
    <s v="Branca"/>
  </r>
  <r>
    <n v="724502"/>
    <n v="7"/>
    <x v="52"/>
    <x v="52"/>
    <s v="CIEP MARGARET MEE"/>
    <s v="Municipal"/>
    <s v="Urbana"/>
    <n v="1617121"/>
    <n v="191"/>
    <x v="1"/>
    <s v="Regular"/>
    <s v="Noite"/>
    <n v="2020067851023"/>
    <m/>
    <s v="LUIZA COSTA DOS SANTOS ARAUJO"/>
    <d v="1959-08-16T00:00:00"/>
    <s v="Feminino"/>
    <s v="Sem Deficiência"/>
    <s v="JOÃO FRANCISCO DOS SANTOS "/>
    <s v="MARIA LUIZA DA COSTA"/>
    <x v="0"/>
    <s v="Branca"/>
  </r>
  <r>
    <n v="1019210"/>
    <n v="10"/>
    <x v="45"/>
    <x v="45"/>
    <s v="CIEP ALBERTO PASQUALINE"/>
    <s v="Municipal"/>
    <s v="Urbana"/>
    <n v="1600000"/>
    <n v="191"/>
    <x v="1"/>
    <s v="Regular"/>
    <s v="Noite"/>
    <n v="2020100800054"/>
    <m/>
    <s v="MARIA MÁRCIA ALVES FRANCO"/>
    <d v="1959-10-24T00:00:00"/>
    <s v="Feminino"/>
    <s v="Sem Deficiência"/>
    <s v="LUIZA ALVES SOBRINHO"/>
    <s v="JOSÉ PAULINO SOBRINHO"/>
    <x v="0"/>
    <s v="Parda"/>
  </r>
  <r>
    <n v="313007"/>
    <n v="3"/>
    <x v="67"/>
    <x v="67"/>
    <s v="EM SARMIENTO"/>
    <s v="Municipal"/>
    <s v="Urbana"/>
    <n v="1615851"/>
    <n v="191"/>
    <x v="1"/>
    <s v="Regular"/>
    <s v="Noite"/>
    <n v="2002015000741"/>
    <m/>
    <s v="DIEGO HERGUETE DOS SANTOS SILVA"/>
    <d v="1995-12-19T00:00:00"/>
    <s v="Masculino"/>
    <s v="Sem Deficiência"/>
    <s v="WILSON PESSANHA SILVA"/>
    <s v="ELISANGELA MARIA HERGUETE DOS SANTOS"/>
    <x v="0"/>
    <s v="Não declarada"/>
  </r>
  <r>
    <n v="716501"/>
    <n v="7"/>
    <x v="75"/>
    <x v="75"/>
    <s v="CIEP CARLOS DRUMOND DE ANDRADE"/>
    <s v="Municipal"/>
    <s v="Urbana"/>
    <n v="1616694"/>
    <n v="191"/>
    <x v="1"/>
    <s v="Regular"/>
    <s v="Noite"/>
    <n v="2023066200091"/>
    <m/>
    <s v="ISLANY LAVÍVIA DANTAS BARRETO"/>
    <d v="1990-04-23T00:00:00"/>
    <s v="Feminino"/>
    <s v="Sem Deficiência"/>
    <s v="MARIA WILLMA SILVA DANTAS BARRETO"/>
    <s v="ÍTALO BARRETO DA SILVA"/>
    <x v="0"/>
    <s v="Branca"/>
  </r>
  <r>
    <n v="431502"/>
    <n v="4"/>
    <x v="11"/>
    <x v="11"/>
    <s v="CIEP GRACILIANO RAMOS"/>
    <s v="Municipal"/>
    <s v="Urbana"/>
    <n v="1622395"/>
    <n v="191"/>
    <x v="1"/>
    <s v="Regular"/>
    <s v="Noite"/>
    <n v="2023036000590"/>
    <m/>
    <s v="ADRIANA MARIA DA CRUZ"/>
    <d v="1980-11-18T00:00:00"/>
    <s v="Feminino"/>
    <s v="Sem Deficiência"/>
    <s v="JOSE VICENTE DA CRUZ"/>
    <s v="MARIA DE LOURDES DA SILVA"/>
    <x v="1"/>
    <s v="Branca"/>
  </r>
  <r>
    <n v="410501"/>
    <n v="4"/>
    <x v="64"/>
    <x v="64"/>
    <s v="CIEP JUSCELINO KUBITSCHEK"/>
    <s v="Municipal"/>
    <s v="Urbana"/>
    <n v="1614340"/>
    <n v="191"/>
    <x v="1"/>
    <s v="Regular"/>
    <s v="Noite"/>
    <n v="2023030050595"/>
    <m/>
    <s v="KELLY CRISTINA CLEMENTE DE JESUS"/>
    <d v="1976-05-03T00:00:00"/>
    <s v="Feminino"/>
    <s v="Sem Deficiência"/>
    <s v="ELIANE CLEMENTE LESSA"/>
    <s v="LUIZ FERNANDO DE JESUS"/>
    <x v="0"/>
    <s v="Pret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09001601842"/>
    <m/>
    <s v="SHEILA FRANCISCA DA SILVA"/>
    <d v="1967-03-09T00:00:00"/>
    <s v="Feminino"/>
    <s v="Sem Deficiência"/>
    <s v="NEY PIRES DA SILVA"/>
    <s v="SEBASTIANA FRANCISCA"/>
    <x v="0"/>
    <s v="Branca"/>
  </r>
  <r>
    <n v="431026"/>
    <n v="4"/>
    <x v="25"/>
    <x v="25"/>
    <s v="EM HERBERT MOSES"/>
    <s v="Municipal"/>
    <s v="Urbana"/>
    <n v="1602454"/>
    <n v="192"/>
    <x v="1"/>
    <s v="Regular"/>
    <s v="Noite"/>
    <n v="2017035500276"/>
    <m/>
    <s v="EDMÉA GOMES "/>
    <d v="1953-03-05T00:00:00"/>
    <s v="Feminino"/>
    <s v="Sem Deficiência"/>
    <s v="ABILIO GOMES"/>
    <s v="CACILDA CANDIDO GOMES"/>
    <x v="0"/>
    <s v="Não declarada"/>
  </r>
  <r>
    <n v="918508"/>
    <n v="9"/>
    <x v="36"/>
    <x v="36"/>
    <s v="CIEP DR. ERNESTO (CHE) GUEVARA"/>
    <s v="Municipal"/>
    <s v="Urbana"/>
    <n v="1618335"/>
    <n v="192"/>
    <x v="1"/>
    <s v="Regular"/>
    <s v="Noite"/>
    <n v="2013093200686"/>
    <m/>
    <s v="NADIA PEREIRA RIBEIRO"/>
    <d v="1972-01-31T00:00:00"/>
    <s v="Feminino"/>
    <s v="Sem Deficiência"/>
    <s v="MERCIO RIBEIRO"/>
    <s v="NILSE PEREIRA RIBEIRO"/>
    <x v="1"/>
    <s v="Parda"/>
  </r>
  <r>
    <n v="410007"/>
    <n v="4"/>
    <x v="15"/>
    <x v="15"/>
    <s v="EM PADRE MANUEL DA NÓBREGA"/>
    <s v="Municipal"/>
    <s v="Urbana"/>
    <n v="1609697"/>
    <n v="191"/>
    <x v="1"/>
    <s v="Regular"/>
    <s v="Noite"/>
    <n v="2006030302896"/>
    <m/>
    <s v="HENRIQUE LOURENÇO DE LEMOS"/>
    <d v="1996-05-14T00:00:00"/>
    <s v="Masculino"/>
    <s v="Sem Deficiência"/>
    <s v="RONALDO JESUINO DE LEMOS"/>
    <s v="ELEODARA SALES LOURENÇO"/>
    <x v="1"/>
    <s v="Parda"/>
  </r>
  <r>
    <n v="817207"/>
    <n v="8"/>
    <x v="28"/>
    <x v="28"/>
    <s v="CIEP VILA KENNEDY"/>
    <s v="Municipal"/>
    <s v="Urbana"/>
    <n v="1605863"/>
    <n v="191"/>
    <x v="1"/>
    <s v="Regular"/>
    <s v="Noite"/>
    <n v="2007082850191"/>
    <m/>
    <s v="ROSA JORGE DE SOUSA"/>
    <d v="1974-07-23T00:00:00"/>
    <s v="Feminino"/>
    <s v="Sem Deficiência"/>
    <s v="JOSÉ EXPERIDIÃO JORGE"/>
    <s v="TEREZA ARICOBÉ DE SOUSA"/>
    <x v="0"/>
    <s v="Branca"/>
  </r>
  <r>
    <n v="625018"/>
    <n v="6"/>
    <x v="55"/>
    <x v="55"/>
    <s v="EM COMANDANTE ARNALDO VARELLA"/>
    <s v="Municipal"/>
    <s v="Urbana"/>
    <n v="1602865"/>
    <n v="192"/>
    <x v="1"/>
    <s v="Regular"/>
    <s v="Noite"/>
    <n v="2022056100711"/>
    <m/>
    <s v="JOSÉ DANIEL FERNANDES COSTA"/>
    <d v="1986-10-28T00:00:00"/>
    <s v="Masculino"/>
    <s v="Sem Deficiência"/>
    <s v="JOSÉ LUÍS DA COSTA"/>
    <s v="MARIA DA PENHA FERNANDES COSTA"/>
    <x v="0"/>
    <s v="Parda"/>
  </r>
  <r>
    <n v="102007"/>
    <n v="1"/>
    <x v="47"/>
    <x v="47"/>
    <s v="EM ORLANDO VILLAS BOAS"/>
    <s v="Municipal"/>
    <s v="Urbana"/>
    <n v="1600136"/>
    <n v="193"/>
    <x v="1"/>
    <s v="Regular"/>
    <s v="Noite"/>
    <n v="2023125400275"/>
    <m/>
    <s v="LUIS FERNANDO LOPES TEIXEIRA"/>
    <d v="1998-10-30T00:00:00"/>
    <s v="Masculino"/>
    <s v="Sem Deficiência"/>
    <s v="LUIS NASCIMENTO TEIXEIRA"/>
    <s v="MARIA DO ROSÁRIO SOUSA LOPES"/>
    <x v="0"/>
    <s v="Branca"/>
  </r>
  <r>
    <n v="515001"/>
    <n v="5"/>
    <x v="68"/>
    <x v="68"/>
    <s v="EM PARÁ"/>
    <s v="Municipal"/>
    <s v="Urbana"/>
    <n v="1607312"/>
    <n v="192"/>
    <x v="1"/>
    <s v="Regular"/>
    <s v="Noite"/>
    <n v="2021044600359"/>
    <m/>
    <s v="SANDRA LIDIA GOMES DA SILVA"/>
    <d v="1961-01-21T00:00:00"/>
    <s v="Feminino"/>
    <s v="Sem Deficiência"/>
    <s v="FERNANDO ARANHA DA SILVA"/>
    <s v="MARIA GOMES DA SILVA"/>
    <x v="0"/>
    <s v="Par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20024900022"/>
    <m/>
    <s v="ROGERIO GAY"/>
    <d v="1975-08-01T00:00:00"/>
    <s v="Masculino"/>
    <s v="Sem Deficiência"/>
    <s v="FRANCISCO GAY"/>
    <s v="MARTA SIMÕES GAY"/>
    <x v="0"/>
    <s v="Parda"/>
  </r>
  <r>
    <n v="817505"/>
    <n v="8"/>
    <x v="80"/>
    <x v="80"/>
    <s v="CIEP MARECHAL JULIO CAETANO HORTA BARBOSA"/>
    <s v="Municipal"/>
    <s v="Urbana"/>
    <n v="1618811"/>
    <n v="191"/>
    <x v="1"/>
    <s v="Regular"/>
    <s v="Noite"/>
    <n v="2008082703405"/>
    <m/>
    <s v="SUELI NASCIMENTO DE OLIVEIRA"/>
    <d v="1967-07-13T00:00:00"/>
    <s v="Feminino"/>
    <s v="Sem Deficiência"/>
    <s v="BENEDITO DO NASCIMENTO"/>
    <s v="ELZA DE SOUZA NASCIMENTO"/>
    <x v="0"/>
    <s v="Pard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07053305032"/>
    <m/>
    <s v="CELIA DUARTE DE OLIVEIRA"/>
    <d v="1965-04-21T00:00:00"/>
    <s v="Feminino"/>
    <s v="Sem Deficiência"/>
    <s v="AÉCIO DA CONCEIÇÃO SANTOS"/>
    <s v="VILMA DUARTE SANTOS"/>
    <x v="1"/>
    <s v="Parda"/>
  </r>
  <r>
    <n v="430701"/>
    <n v="4"/>
    <x v="19"/>
    <x v="19"/>
    <s v="CENTRO DE EDUCAÇÃO DE JOVENS E ADULTOS CEJA - MARÉ"/>
    <s v="Municipal"/>
    <s v="Urbana"/>
    <n v="1616768"/>
    <n v="291"/>
    <x v="1"/>
    <s v="Regular"/>
    <s v="Manhã"/>
    <n v="2013143602251"/>
    <m/>
    <s v="MARIA GORETTI DA PAIXÃO FARIAS"/>
    <d v="1952-08-25T00:00:00"/>
    <s v="Feminino"/>
    <s v="Sem Deficiência"/>
    <s v="ANTONIO JOSÉ DA PAIXÃO"/>
    <s v="FRANCISCA DOMINGOS DA PAIXÃO"/>
    <x v="0"/>
    <s v="Branca"/>
  </r>
  <r>
    <n v="625701"/>
    <n v="6"/>
    <x v="101"/>
    <x v="101"/>
    <s v="CENTRO DE EDUCAÇÃO DE JOVENS E ADULTOS CEJA - ACARI"/>
    <s v="Municipal"/>
    <s v="Urbana"/>
    <n v="1608515"/>
    <n v="293"/>
    <x v="1"/>
    <s v="Regular"/>
    <s v="Noite"/>
    <n v="2005058103334"/>
    <m/>
    <s v="JORGE MARQUES BARBOSA"/>
    <d v="1983-08-31T00:00:00"/>
    <s v="Masculino"/>
    <s v="Sem Deficiência"/>
    <s v="SEVERINO BARBOSA"/>
    <s v="MARIA SINHARR MARQUES BARBOSA"/>
    <x v="1"/>
    <s v="Pard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01093303228"/>
    <m/>
    <s v="ROSANE FERREIRA LIMA"/>
    <d v="1987-02-25T00:00:00"/>
    <s v="Feminino"/>
    <s v="Sem Deficiência"/>
    <s v="HERMENES FERREIRA LIMA"/>
    <s v="ALZIRA XAVIER LIMA"/>
    <x v="0"/>
    <s v="Parda"/>
  </r>
  <r>
    <n v="734010"/>
    <n v="7"/>
    <x v="82"/>
    <x v="82"/>
    <s v="EM PEDRO ALEIXO"/>
    <s v="Municipal"/>
    <s v="Urbana"/>
    <n v="1606737"/>
    <n v="191"/>
    <x v="1"/>
    <s v="Regular"/>
    <s v="Manhã"/>
    <n v="2003011201023"/>
    <m/>
    <s v="JAQUELINE LIMA OLIVEIRA"/>
    <d v="1998-03-04T00:00:00"/>
    <s v="Feminino"/>
    <s v="Sem Deficiência"/>
    <s v="FRANCISCO BORGES DE LIMA"/>
    <s v="ADRIANA MARIA DE OLIVEIRA"/>
    <x v="2"/>
    <s v="Sem Informação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3065952145"/>
    <m/>
    <s v="ANA CAROLINA SILVA DE MATOS"/>
    <d v="1987-02-14T00:00:00"/>
    <s v="Feminino"/>
    <s v="Sem Deficiência"/>
    <s v="MARIA DE JESUS SILVA DE MATOS"/>
    <s v="ORIOSVALDO PEREIRA DE MATOS"/>
    <x v="0"/>
    <s v="Parda"/>
  </r>
  <r>
    <n v="102504"/>
    <n v="1"/>
    <x v="2"/>
    <x v="2"/>
    <s v="CIEP AVENIDA DOS DESFILES"/>
    <s v="Municipal"/>
    <s v="Urbana"/>
    <n v="1610515"/>
    <n v="192"/>
    <x v="1"/>
    <s v="Regular"/>
    <s v="Tarde"/>
    <n v="2009002701697"/>
    <m/>
    <s v="LAYANNE BARBOSA PINHEIRO"/>
    <d v="2003-11-14T00:00:00"/>
    <s v="Feminino"/>
    <s v="Sem Deficiência"/>
    <s v="ALEXANDRE JOSÉ PINHEIRO"/>
    <s v="ELAINE REJANE CONCEIÇÃO BARBOSA"/>
    <x v="2"/>
    <s v="Parda"/>
  </r>
  <r>
    <n v="312501"/>
    <n v="3"/>
    <x v="42"/>
    <x v="42"/>
    <s v="CIEP PATRICE LUMUMBA"/>
    <s v="Municipal"/>
    <s v="Urbana"/>
    <n v="1616860"/>
    <n v="191"/>
    <x v="1"/>
    <s v="Regular"/>
    <s v="Noite"/>
    <n v="2002020701132"/>
    <m/>
    <s v="MARIA TAVARES"/>
    <d v="1946-09-14T00:00:00"/>
    <s v="Feminino"/>
    <s v="Sem Deficiência"/>
    <s v="VICENTE TAVARES"/>
    <s v="FRANCISCA MARTINS DA COSTA"/>
    <x v="1"/>
    <s v="Parda"/>
  </r>
  <r>
    <n v="430503"/>
    <n v="4"/>
    <x v="4"/>
    <x v="4"/>
    <s v="CIEP LEONEL DE MOURA BRIZOLA"/>
    <s v="Municipal"/>
    <s v="Urbana"/>
    <n v="1606827"/>
    <n v="191"/>
    <x v="1"/>
    <s v="Regular"/>
    <s v="Noite"/>
    <n v="2023040700061"/>
    <m/>
    <s v="MEIRIANE MARTINIANO BARROZO PEREIRA"/>
    <d v="1980-01-16T00:00:00"/>
    <s v="Feminino"/>
    <s v="Sem Deficiência"/>
    <s v="ANTONIO MARTINIANO BARROZO"/>
    <s v="MARIA DAS GRAÇAS RODRIGUES"/>
    <x v="0"/>
    <s v="Branca"/>
  </r>
  <r>
    <n v="515001"/>
    <n v="5"/>
    <x v="68"/>
    <x v="68"/>
    <s v="EM PARÁ"/>
    <s v="Municipal"/>
    <s v="Urbana"/>
    <n v="1607311"/>
    <n v="191"/>
    <x v="1"/>
    <s v="Regular"/>
    <s v="Noite"/>
    <n v="2023044600100"/>
    <m/>
    <s v="RAIMUNDA DA SILVA ALCANTARA"/>
    <d v="1973-04-25T00:00:00"/>
    <s v="Feminino"/>
    <s v="Sem Deficiência"/>
    <s v="JOSE RODRIGUES DE ALCANTARA"/>
    <s v="MARIA JOSE DA SILVA"/>
    <x v="0"/>
    <s v="Parda"/>
  </r>
  <r>
    <n v="625018"/>
    <n v="6"/>
    <x v="55"/>
    <x v="55"/>
    <s v="EM COMANDANTE ARNALDO VARELLA"/>
    <s v="Municipal"/>
    <s v="Urbana"/>
    <n v="1602863"/>
    <n v="191"/>
    <x v="1"/>
    <s v="Regular"/>
    <s v="Noite"/>
    <n v="2023056100450"/>
    <m/>
    <s v="ELIANE DA SILVA PAIXÃO"/>
    <d v="1978-09-07T00:00:00"/>
    <s v="Feminino"/>
    <s v="Sem Deficiência"/>
    <s v="MANOEL PAIXÃO NETO"/>
    <s v="MARIA AVELINO DA SILVA"/>
    <x v="0"/>
    <s v="Parda"/>
  </r>
  <r>
    <n v="410007"/>
    <n v="4"/>
    <x v="15"/>
    <x v="15"/>
    <s v="EM PADRE MANUEL DA NÓBREGA"/>
    <s v="Municipal"/>
    <s v="Urbana"/>
    <n v="1609697"/>
    <n v="191"/>
    <x v="1"/>
    <s v="Regular"/>
    <s v="Noite"/>
    <n v="2010029501765"/>
    <m/>
    <s v="JOÃO VICTOR COSTA DE OLIVEIRA"/>
    <d v="2006-04-30T00:00:00"/>
    <s v="Masculino"/>
    <s v="Sem Deficiência"/>
    <s v="WILLIAM SILVA DE OLIVEIRA"/>
    <s v="SARA GOMES VIEIRA COSTA"/>
    <x v="1"/>
    <s v="Parda"/>
  </r>
  <r>
    <n v="1019210"/>
    <n v="10"/>
    <x v="45"/>
    <x v="45"/>
    <s v="CIEP ALBERTO PASQUALINE"/>
    <s v="Municipal"/>
    <s v="Urbana"/>
    <n v="1600000"/>
    <n v="191"/>
    <x v="1"/>
    <s v="Regular"/>
    <s v="Noite"/>
    <n v="2006082802822"/>
    <m/>
    <s v="FRANCISCO FELICIO BARBOSA"/>
    <d v="1989-11-20T00:00:00"/>
    <s v="Masculino"/>
    <s v=" Deficiência intelectual"/>
    <s v="SEBASTIÃO LUCAS BARBOSA"/>
    <s v="NELZI FELICIO BARBOSA"/>
    <x v="0"/>
    <s v="Parda"/>
  </r>
  <r>
    <n v="312002"/>
    <n v="3"/>
    <x v="58"/>
    <x v="58"/>
    <s v="EM ALCIDE DE GASPERI"/>
    <s v="Municipal"/>
    <s v="Urbana"/>
    <n v="1613404"/>
    <n v="191"/>
    <x v="1"/>
    <s v="Regular"/>
    <s v="Noite"/>
    <n v="2011029902644"/>
    <m/>
    <s v="PEDRO HENRIQUE OLIVEIRA SILVA"/>
    <d v="2005-08-27T00:00:00"/>
    <s v="Masculino"/>
    <s v="Sem Deficiência"/>
    <s v="JOSÉ ROBERTO DA SILVA"/>
    <s v="MILEIDE LEMOS DE OLIVEIRA"/>
    <x v="0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13047800188"/>
    <m/>
    <s v="LUIZ ROBERTO DA SILVA GOMES JUNIOR"/>
    <d v="2002-10-21T00:00:00"/>
    <s v="Masculino"/>
    <s v="Sem Deficiência"/>
    <s v="LUIZ ROBERTO DA SILVA GOMES"/>
    <s v="LILIAN DE SOUZA BARBOSA"/>
    <x v="1"/>
    <s v="Parda"/>
  </r>
  <r>
    <n v="313051"/>
    <n v="3"/>
    <x v="60"/>
    <x v="60"/>
    <s v="EM ALAGOAS"/>
    <s v="Municipal"/>
    <s v="Urbana"/>
    <n v="1618852"/>
    <n v="192"/>
    <x v="1"/>
    <s v="Regular"/>
    <s v="Noite"/>
    <n v="2010020501878"/>
    <m/>
    <s v="LUZIA RIBEIRO DA SILVA"/>
    <d v="1951-12-13T00:00:00"/>
    <s v="Feminino"/>
    <s v="Sem Deficiência"/>
    <s v="IDIOMAR FELISBERTO RIBEIRO"/>
    <s v="ALZIRINA DA COSTA RIBEIRO"/>
    <x v="0"/>
    <s v="Preta"/>
  </r>
  <r>
    <n v="313051"/>
    <n v="3"/>
    <x v="60"/>
    <x v="60"/>
    <s v="EM ALAGOAS"/>
    <s v="Municipal"/>
    <s v="Urbana"/>
    <n v="1618849"/>
    <n v="191"/>
    <x v="1"/>
    <s v="Regular"/>
    <s v="Noite"/>
    <n v="2011026503544"/>
    <m/>
    <s v="MARIA REGINA DE OLIVEIRA SILVA"/>
    <d v="1961-08-25T00:00:00"/>
    <s v="Feminino"/>
    <s v=" Deficiência física"/>
    <s v="ADEMAR OLIVEIRA"/>
    <s v="LUCY SILVA DE OLIVEIRA"/>
    <x v="0"/>
    <s v="Preta"/>
  </r>
  <r>
    <n v="313051"/>
    <n v="3"/>
    <x v="60"/>
    <x v="60"/>
    <s v="EM ALAGOAS"/>
    <s v="Municipal"/>
    <s v="Urbana"/>
    <n v="1618849"/>
    <n v="191"/>
    <x v="1"/>
    <s v="Regular"/>
    <s v="Noite"/>
    <n v="2019046100262"/>
    <m/>
    <s v="RAIMUNDA NONATA SILVA DOS SANTOS"/>
    <d v="1961-11-04T00:00:00"/>
    <s v="Feminino"/>
    <s v="Sem Deficiência"/>
    <s v="SEVERINO DA SILVA"/>
    <s v="CELESTINA ALMEIDA "/>
    <x v="1"/>
    <s v="Branca"/>
  </r>
  <r>
    <n v="918027"/>
    <n v="9"/>
    <x v="106"/>
    <x v="106"/>
    <s v="EM RUBENS DE FARIAS NEVES"/>
    <s v="Municipal"/>
    <s v="Urbana"/>
    <n v="1599734"/>
    <n v="191"/>
    <x v="1"/>
    <s v="Regular"/>
    <s v="Noite"/>
    <n v="2022086750543"/>
    <m/>
    <s v="CARINA BENTIM FERREIRA DA SILVA"/>
    <d v="1979-10-16T00:00:00"/>
    <s v="Feminino"/>
    <s v="Sem Deficiência"/>
    <s v="JOSE CARLOS FERREIRA DA SILVA"/>
    <s v="DEISE LUCIA PACHECO BENTIM"/>
    <x v="0"/>
    <s v="Branca"/>
  </r>
  <r>
    <n v="312022"/>
    <n v="3"/>
    <x v="61"/>
    <x v="61"/>
    <s v="EM RUBENS BERARDO"/>
    <s v="Municipal"/>
    <s v="Urbana"/>
    <n v="1616257"/>
    <n v="192"/>
    <x v="1"/>
    <s v="Regular"/>
    <s v="Noite"/>
    <n v="2023019250907"/>
    <m/>
    <s v="ANDREIA CHAVES DE PAULA"/>
    <d v="1991-08-28T00:00:00"/>
    <s v="Feminino"/>
    <s v="Sem Deficiência"/>
    <s v="IRANY DE PAULA"/>
    <s v="DEVANILDA CHAVES DE PAULA"/>
    <x v="0"/>
    <s v="Preta"/>
  </r>
  <r>
    <n v="515001"/>
    <n v="5"/>
    <x v="68"/>
    <x v="68"/>
    <s v="EM PARÁ"/>
    <s v="Municipal"/>
    <s v="Urbana"/>
    <n v="1607311"/>
    <n v="191"/>
    <x v="1"/>
    <s v="Regular"/>
    <s v="Noite"/>
    <n v="2015044680340"/>
    <m/>
    <s v="MARTA JANETE DA SILVA MARTINS"/>
    <d v="1953-08-02T00:00:00"/>
    <s v="Feminino"/>
    <s v="Sem Deficiência"/>
    <s v="BENEDITO TAVARES DA SILVA"/>
    <s v="IRENNE FRANCISCA DE OLIVEIRA"/>
    <x v="0"/>
    <s v="Parda"/>
  </r>
  <r>
    <n v="515001"/>
    <n v="5"/>
    <x v="68"/>
    <x v="68"/>
    <s v="EM PARÁ"/>
    <s v="Municipal"/>
    <s v="Urbana"/>
    <n v="1607311"/>
    <n v="191"/>
    <x v="1"/>
    <s v="Regular"/>
    <s v="Noite"/>
    <n v="2012045380311"/>
    <m/>
    <s v="GABRIEL ANDRÉ SILVA DE OLIVEIRA"/>
    <d v="2007-03-03T00:00:00"/>
    <s v="Masculino"/>
    <s v="Sem Deficiência"/>
    <s v="NÃO DECLARADO"/>
    <s v="CARLA ANDREIA SILVA DE OLIVEIRA"/>
    <x v="0"/>
    <s v="Parda"/>
  </r>
  <r>
    <n v="1019210"/>
    <n v="10"/>
    <x v="45"/>
    <x v="45"/>
    <s v="CIEP ALBERTO PASQUALINE"/>
    <s v="Municipal"/>
    <s v="Urbana"/>
    <n v="1600000"/>
    <n v="191"/>
    <x v="1"/>
    <s v="Regular"/>
    <s v="Noite"/>
    <n v="2011100802520"/>
    <m/>
    <s v="SENY ALVES DE SOUZA"/>
    <d v="1967-09-18T00:00:00"/>
    <s v="Masculino"/>
    <s v="Sem Deficiência"/>
    <s v="ISAIAS LOPES DE SOUZA"/>
    <s v="DELECINA ALVES FERREIRA"/>
    <x v="0"/>
    <s v="Parda"/>
  </r>
  <r>
    <n v="313018"/>
    <n v="3"/>
    <x v="103"/>
    <x v="103"/>
    <s v="EM ISABEL MENDES"/>
    <s v="Municipal"/>
    <s v="Urbana"/>
    <n v="1613507"/>
    <n v="191"/>
    <x v="1"/>
    <s v="Regular"/>
    <s v="Noite"/>
    <n v="2015046100324"/>
    <m/>
    <s v="ANTONIO LUIZ DE ARAUJO NETO"/>
    <d v="1966-09-22T00:00:00"/>
    <s v="Masculino"/>
    <s v="Sem Deficiência"/>
    <s v="NÃO DECLARADO"/>
    <s v="LACIR ISALTINA DE ARAUJO"/>
    <x v="2"/>
    <s v="Parda"/>
  </r>
  <r>
    <n v="204012"/>
    <n v="2"/>
    <x v="65"/>
    <x v="65"/>
    <s v="EM MÉXICO"/>
    <s v="Municipal"/>
    <s v="Urbana"/>
    <n v="1613276"/>
    <n v="191"/>
    <x v="1"/>
    <s v="Regular"/>
    <s v="Noite"/>
    <n v="2021006500393"/>
    <m/>
    <s v="EVANDRO SOUZA DA COSTA"/>
    <d v="1984-04-29T00:00:00"/>
    <s v="Masculino"/>
    <s v="Sem Deficiência"/>
    <s v="VALDEMIR MANOEL DA COSTA"/>
    <s v="SONIA MARIA SOUZA DA COSTA"/>
    <x v="0"/>
    <s v="Preta"/>
  </r>
  <r>
    <n v="833503"/>
    <n v="8"/>
    <x v="95"/>
    <x v="95"/>
    <s v="CIEP THOMAS JEFFERSON"/>
    <s v="Municipal"/>
    <s v="Urbana"/>
    <n v="1600078"/>
    <n v="191"/>
    <x v="1"/>
    <s v="Regular"/>
    <s v="Noite"/>
    <n v="2022083400355"/>
    <m/>
    <s v="MARIA APARECIDA BENTO DA SILVA"/>
    <d v="1970-06-12T00:00:00"/>
    <s v="Feminino"/>
    <s v="Sem Deficiência"/>
    <s v="ELIAS BENTO DA SILVA"/>
    <s v="MARIA CONSTÂNCIA FERREIRA DA SILVA"/>
    <x v="0"/>
    <s v="Parda"/>
  </r>
  <r>
    <n v="918041"/>
    <n v="9"/>
    <x v="59"/>
    <x v="59"/>
    <s v="EM ANTONIA VARGAS CUQUEJO"/>
    <s v="Municipal"/>
    <s v="Urbana"/>
    <n v="1610786"/>
    <n v="191"/>
    <x v="1"/>
    <s v="Regular"/>
    <s v="Noite"/>
    <n v="2018088100513"/>
    <m/>
    <s v="JOSÉ CARDOSO DOS SANTOS"/>
    <d v="1951-12-08T00:00:00"/>
    <s v="Masculino"/>
    <s v="Sem Deficiência"/>
    <s v="MANUEL JOAQUIM DOS SANTOS"/>
    <s v="JOANA CARDOSO MORENO"/>
    <x v="0"/>
    <s v="Parda"/>
  </r>
  <r>
    <n v="716054"/>
    <n v="7"/>
    <x v="35"/>
    <x v="35"/>
    <s v="EM PIO X"/>
    <s v="Municipal"/>
    <s v="Urbana"/>
    <n v="1612527"/>
    <n v="191"/>
    <x v="1"/>
    <s v="Regular"/>
    <s v="Noite"/>
    <n v="2023064200280"/>
    <m/>
    <s v="LUIZETE MARTINUSSO DA SILVA"/>
    <d v="1950-08-06T00:00:00"/>
    <s v="Feminino"/>
    <s v="Sem Deficiência"/>
    <s v="ADALGIZA TATAGIBA MARTINUSSO"/>
    <s v="MÁRIO MARTINUSSO"/>
    <x v="1"/>
    <s v="Branca"/>
  </r>
  <r>
    <n v="833503"/>
    <n v="8"/>
    <x v="95"/>
    <x v="95"/>
    <s v="CIEP THOMAS JEFFERSON"/>
    <s v="Municipal"/>
    <s v="Urbana"/>
    <n v="1600078"/>
    <n v="191"/>
    <x v="1"/>
    <s v="Regular"/>
    <s v="Noite"/>
    <n v="2014083400028"/>
    <m/>
    <s v="ANDRÉ DA COSTA SILVÉRIO"/>
    <d v="1998-12-02T00:00:00"/>
    <s v="Masculino"/>
    <s v=" Deficiência intelectual"/>
    <s v="MARIVALDO SILVÉRIO"/>
    <s v="LUCILENE OLIVEIRA DA COSTA SILVERIO"/>
    <x v="0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22126402966"/>
    <m/>
    <s v="MARIA EUNICE DA CONCEIÇÃO SANTOS"/>
    <d v="1971-03-14T00:00:00"/>
    <s v="Feminino"/>
    <s v="Sem Deficiência"/>
    <s v="BAZÍLIO LOURENÇO DOS SANTOS"/>
    <s v="JOSEFA MARIA DA CONCEIÇÃO"/>
    <x v="0"/>
    <s v="Parda"/>
  </r>
  <r>
    <n v="312009"/>
    <n v="3"/>
    <x v="54"/>
    <x v="54"/>
    <s v="EM GEORGE SUMNER"/>
    <s v="Municipal"/>
    <s v="Urbana"/>
    <n v="1617223"/>
    <n v="191"/>
    <x v="1"/>
    <s v="Regular"/>
    <s v="Noite"/>
    <n v="2020017900128"/>
    <m/>
    <s v="MÔNICA DE SOUZA TOBIAS"/>
    <d v="1972-06-09T00:00:00"/>
    <s v="Feminino"/>
    <s v="Sem Deficiência"/>
    <s v="GERALDO TOBIAS SOBRINHO"/>
    <s v="MARIA DA CONCEIÇÃO PEREIRA DE SOUZA"/>
    <x v="0"/>
    <s v="Preta"/>
  </r>
  <r>
    <n v="724010"/>
    <n v="7"/>
    <x v="113"/>
    <x v="113"/>
    <s v="EM FREDERICO TROTTA"/>
    <s v="Municipal"/>
    <s v="Urbana"/>
    <n v="1622484"/>
    <n v="191"/>
    <x v="1"/>
    <s v="Regular"/>
    <s v="Noite"/>
    <n v="2023067800407"/>
    <m/>
    <s v="ANA MARIA DOS ANJOS VALENTIM"/>
    <d v="1974-03-09T00:00:00"/>
    <s v="Feminino"/>
    <s v="Sem Deficiência"/>
    <s v="JOSÉ VALENTIM FILHO"/>
    <s v="MARIA DOS ANJOS VALENTIM"/>
    <x v="0"/>
    <s v="Pard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13034402073"/>
    <m/>
    <s v="YASMIM CORDEIRO BERNARDO"/>
    <d v="2004-11-12T00:00:00"/>
    <s v="Feminino"/>
    <s v="Sem Deficiência"/>
    <s v="ANTONIO ADOLFO BERNARDO"/>
    <s v="SANDRA MARIA CORDEIRO DOS SANTOS"/>
    <x v="1"/>
    <s v="Parda"/>
  </r>
  <r>
    <n v="102505"/>
    <n v="1"/>
    <x v="30"/>
    <x v="30"/>
    <s v="CIEP JOSÉ PEDRO VARELA"/>
    <s v="Municipal"/>
    <s v="Urbana"/>
    <n v="1613579"/>
    <n v="191"/>
    <x v="1"/>
    <s v="Regular"/>
    <s v="Noite"/>
    <n v="2021002400467"/>
    <m/>
    <s v="ANTONIO ELISON SAMPAIO DA SILVA"/>
    <d v="1979-05-20T00:00:00"/>
    <s v="Masculino"/>
    <s v="Sem Deficiência"/>
    <s v="ANTONIO TORQUATE DA SILVA FILHO"/>
    <s v="MARIA MARINA SAMPAIO DA SILVA"/>
    <x v="0"/>
    <s v="Par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06126901952"/>
    <m/>
    <s v="ARMANDO SANTOS DE SOUZA"/>
    <d v="2000-03-19T00:00:00"/>
    <s v="Masculino"/>
    <s v="Sem Deficiência"/>
    <s v="JOSÉ SANTOS DE SOUZA"/>
    <s v="MARIA CAMILO DE SOUZA"/>
    <x v="0"/>
    <s v="Branca"/>
  </r>
  <r>
    <n v="313029"/>
    <n v="3"/>
    <x v="89"/>
    <x v="89"/>
    <s v="EM THOMAS MANN"/>
    <s v="Municipal"/>
    <s v="Urbana"/>
    <n v="1615663"/>
    <n v="191"/>
    <x v="1"/>
    <s v="Regular"/>
    <s v="Noite"/>
    <n v="2018018100352"/>
    <m/>
    <s v="LUCAS NARCIZO BARBOSA"/>
    <d v="2005-10-08T00:00:00"/>
    <s v="Masculino"/>
    <s v="Sem Deficiência"/>
    <s v="ALDENIR BARBOSA"/>
    <s v="MARIA CRISTINA NARCIZO DO CARMO"/>
    <x v="0"/>
    <s v="Par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22152300440"/>
    <m/>
    <s v="MARIA DILMA DA CONCEIÇÃO"/>
    <d v="1974-07-26T00:00:00"/>
    <s v="Feminino"/>
    <s v="Sem Deficiência"/>
    <s v="MANOEL DIAS"/>
    <s v="MARIA DALVA DA CONCEIÇÃO "/>
    <x v="2"/>
    <s v="Não declarada"/>
  </r>
  <r>
    <n v="431018"/>
    <n v="4"/>
    <x v="85"/>
    <x v="85"/>
    <s v="EM REPÚBLICA DO LÍBANO"/>
    <s v="Municipal"/>
    <s v="Urbana"/>
    <n v="1619088"/>
    <n v="191"/>
    <x v="1"/>
    <s v="Regular"/>
    <s v="Noite"/>
    <n v="2022034600192"/>
    <m/>
    <s v="FAGNER DE SOUSA DA LUZ"/>
    <d v="1991-04-10T00:00:00"/>
    <s v="Masculino"/>
    <s v="Sem Deficiência"/>
    <s v="JARDILINA DE SOUSA DA LUZ"/>
    <s v="ANTONIO PEREIRA DA LUZ"/>
    <x v="1"/>
    <s v="Branca"/>
  </r>
  <r>
    <n v="918041"/>
    <n v="9"/>
    <x v="59"/>
    <x v="59"/>
    <s v="EM ANTONIA VARGAS CUQUEJO"/>
    <s v="Municipal"/>
    <s v="Urbana"/>
    <n v="1610787"/>
    <n v="192"/>
    <x v="1"/>
    <s v="Regular"/>
    <s v="Noite"/>
    <n v="2012100901429"/>
    <m/>
    <s v="GABRIEL FILIPE DOS SANTOS MACHADO PINTO"/>
    <d v="2008-09-22T00:00:00"/>
    <s v="Masculino"/>
    <s v="Sem Deficiência"/>
    <s v="FELIPE MACHADO PINTO"/>
    <s v="SUELEN DOS SANTOS DE CASTRO"/>
    <x v="0"/>
    <s v="Branca"/>
  </r>
  <r>
    <n v="312031"/>
    <n v="3"/>
    <x v="66"/>
    <x v="66"/>
    <s v="EM EURICO SALLES"/>
    <s v="Municipal"/>
    <s v="Urbana"/>
    <n v="1612132"/>
    <n v="191"/>
    <x v="1"/>
    <s v="Regular"/>
    <s v="Noite"/>
    <n v="2004018406486"/>
    <m/>
    <s v="DEISE DOS SANTOS DA SILVA"/>
    <d v="1972-04-11T00:00:00"/>
    <s v="Feminino"/>
    <s v="Sem Deficiência"/>
    <s v="GERFSON LORENA DA SILVA"/>
    <s v="MARIA JOSÉ ALVES DOS SANTOS"/>
    <x v="1"/>
    <s v="Preta"/>
  </r>
  <r>
    <n v="1026008"/>
    <n v="10"/>
    <x v="43"/>
    <x v="43"/>
    <s v="EM ENGENHEIRO GASTÃO RANGEL"/>
    <s v="Municipal"/>
    <s v="Urbana"/>
    <n v="1613010"/>
    <n v="192"/>
    <x v="1"/>
    <s v="Regular"/>
    <s v="Noite"/>
    <n v="2023102400601"/>
    <m/>
    <s v="SUELI CARVALHO DOS SANTOS VIDAL"/>
    <d v="1977-05-24T00:00:00"/>
    <s v="Feminino"/>
    <s v="Sem Deficiência"/>
    <s v="MANOEL MOREIRA DOS SANTOS"/>
    <s v="IVANILDES MARIA DE CARVALHO"/>
    <x v="1"/>
    <s v="Parda"/>
  </r>
  <r>
    <n v="107001"/>
    <n v="1"/>
    <x v="73"/>
    <x v="73"/>
    <s v="EM GONÇALVES DIAS"/>
    <s v="Municipal"/>
    <s v="Urbana"/>
    <n v="1606874"/>
    <n v="191"/>
    <x v="1"/>
    <s v="Regular"/>
    <s v="Noite"/>
    <n v="2016003700115"/>
    <m/>
    <s v="LEILA SUELI DOS SANTOS"/>
    <d v="1972-04-17T00:00:00"/>
    <s v="Feminino"/>
    <s v="Sem Deficiência"/>
    <s v="JOSÉ DOS SANTOS"/>
    <s v="MARIA JOSÉ DAS GRAÇAS SANTOS"/>
    <x v="0"/>
    <s v="Preta"/>
  </r>
  <r>
    <n v="625701"/>
    <n v="6"/>
    <x v="101"/>
    <x v="101"/>
    <s v="CENTRO DE EDUCAÇÃO DE JOVENS E ADULTOS CEJA - ACARI"/>
    <s v="Municipal"/>
    <s v="Urbana"/>
    <n v="1608515"/>
    <n v="293"/>
    <x v="1"/>
    <s v="Regular"/>
    <s v="Noite"/>
    <n v="2023157700436"/>
    <m/>
    <s v="MARCIA AMANCIO CLEMENTE"/>
    <d v="1972-07-05T00:00:00"/>
    <s v="Feminino"/>
    <s v="Sem Deficiência"/>
    <s v="MARLY DE CARVALHO AMANCIO"/>
    <s v="JORCELINO CLEMENTE"/>
    <x v="1"/>
    <s v="Pret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10073050391"/>
    <m/>
    <s v="JULIO CESAR DUARTE GUIMARÃES VIEIRA"/>
    <d v="2005-05-06T00:00:00"/>
    <s v="Masculino"/>
    <s v=" Deficiência intelectual"/>
    <s v="JOSÉ RICARDO DOS SANTOS VIEIRA"/>
    <s v="RUTE DUARTE GUIMARÃES VIEIRA"/>
    <x v="0"/>
    <s v="Parda"/>
  </r>
  <r>
    <n v="430701"/>
    <n v="4"/>
    <x v="19"/>
    <x v="19"/>
    <s v="CENTRO DE EDUCAÇÃO DE JOVENS E ADULTOS CEJA - MARÉ"/>
    <s v="Municipal"/>
    <s v="Urbana"/>
    <n v="1616773"/>
    <n v="296"/>
    <x v="1"/>
    <s v="Regular"/>
    <s v="Noite"/>
    <n v="2022143650182"/>
    <m/>
    <s v="MARINILDE PEREIRA GOMES"/>
    <d v="1973-02-16T00:00:00"/>
    <s v="Feminino"/>
    <s v="Sem Deficiência"/>
    <s v="NÃO DECLARADA"/>
    <s v="ROSILDA PEREIRA GOMES"/>
    <x v="0"/>
    <s v="Branc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22065900902"/>
    <m/>
    <s v="IVONETE OLIVEIRA PASSOS"/>
    <d v="1971-05-29T00:00:00"/>
    <s v="Feminino"/>
    <s v="Sem Deficiência"/>
    <s v="DAMIÃO FERREIRA PASSOS"/>
    <s v="FRANCISCA FERREIRA PASSOS"/>
    <x v="0"/>
    <s v="Parda"/>
  </r>
  <r>
    <n v="1120502"/>
    <n v="11"/>
    <x v="3"/>
    <x v="3"/>
    <s v="CIEP JOÃO MANGABEIRA"/>
    <s v="Municipal"/>
    <s v="Urbana"/>
    <n v="1604968"/>
    <n v="191"/>
    <x v="1"/>
    <s v="Regular"/>
    <s v="Noite"/>
    <n v="2020039350104"/>
    <m/>
    <s v="SOLON PEREIRA DA SILVA"/>
    <d v="1993-09-13T00:00:00"/>
    <s v="Masculino"/>
    <s v="Sem Deficiência"/>
    <s v="GERALDO PEREIRA DA SILVA"/>
    <s v="ELIZONEIDE RAIMUNDO DOS SANTOS"/>
    <x v="0"/>
    <s v="Parda"/>
  </r>
  <r>
    <n v="1019202"/>
    <n v="10"/>
    <x v="115"/>
    <x v="115"/>
    <s v="CIEP ISMAEL NERY"/>
    <s v="Municipal"/>
    <s v="Urbana"/>
    <n v="1603740"/>
    <n v="191"/>
    <x v="1"/>
    <s v="Regular"/>
    <s v="Tarde"/>
    <n v="2018098400412"/>
    <m/>
    <s v="LUIZ FELIPE ANTUNES SILVA"/>
    <d v="2007-07-26T00:00:00"/>
    <s v="Masculino"/>
    <s v=" Deficiência intelectual"/>
    <s v="ALEXANDRE DA CONCEIÇÃO SILVA"/>
    <s v="MONICA ANTUNES CUSTÓDIO"/>
    <x v="0"/>
    <s v="Pard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2065900821"/>
    <m/>
    <s v="ÉRICA VIRGÍNIA SILVA FERNANDES"/>
    <d v="2006-09-14T00:00:00"/>
    <s v="Feminino"/>
    <s v="Sem Deficiência"/>
    <s v="JOSÉ PAULO FERNANDES"/>
    <s v="ELIENE DOS SANTOS SILVA"/>
    <x v="0"/>
    <s v="Branca"/>
  </r>
  <r>
    <n v="625018"/>
    <n v="6"/>
    <x v="55"/>
    <x v="55"/>
    <s v="EM COMANDANTE ARNALDO VARELLA"/>
    <s v="Municipal"/>
    <s v="Urbana"/>
    <n v="1602863"/>
    <n v="191"/>
    <x v="1"/>
    <s v="Regular"/>
    <s v="Noite"/>
    <n v="2006057403341"/>
    <m/>
    <s v="SÔNIA REGINA PACHECO"/>
    <d v="1964-09-13T00:00:00"/>
    <s v="Feminino"/>
    <s v="Sem Deficiência"/>
    <s v="ALZEMIRO PACHECO"/>
    <s v="MARIA HELENA VIANA"/>
    <x v="1"/>
    <s v="Parda"/>
  </r>
  <r>
    <n v="101501"/>
    <n v="1"/>
    <x v="46"/>
    <x v="46"/>
    <s v="CIEP HENFIL"/>
    <s v="Municipal"/>
    <s v="Urbana"/>
    <n v="1613100"/>
    <n v="191"/>
    <x v="1"/>
    <s v="Regular"/>
    <s v="Noite"/>
    <n v="2002001107859"/>
    <m/>
    <s v="IVANILDO MANU DA SILVA"/>
    <d v="1972-06-29T00:00:00"/>
    <s v="Masculino"/>
    <s v="Sem Deficiência"/>
    <s v="MANU SINESIO DA SILVA"/>
    <s v="NEUZA MARIA DA CONCEIÇÃO"/>
    <x v="0"/>
    <s v="Preta"/>
  </r>
  <r>
    <n v="625018"/>
    <n v="6"/>
    <x v="55"/>
    <x v="55"/>
    <s v="EM COMANDANTE ARNALDO VARELLA"/>
    <s v="Municipal"/>
    <s v="Urbana"/>
    <n v="1602863"/>
    <n v="191"/>
    <x v="1"/>
    <s v="Regular"/>
    <s v="Noite"/>
    <n v="2023056100875"/>
    <m/>
    <s v="TANIA MARIA DA CUNHA ASTA"/>
    <d v="1969-11-18T00:00:00"/>
    <s v="Feminino"/>
    <s v="Sem Deficiência"/>
    <s v="JOÃO FREIRE DA CUNHA"/>
    <s v="TEREZINHA PAULO DA CUNHA"/>
    <x v="1"/>
    <s v="Par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23152300227"/>
    <m/>
    <s v="MARIA CRISTINA SEBASTIÃO"/>
    <d v="1969-04-07T00:00:00"/>
    <s v="Feminino"/>
    <s v="Sem Deficiência"/>
    <s v="CONSTANTINO SEBASTIÃO JUNIOR"/>
    <s v="MARIA AUGUSTA DE ABREU"/>
    <x v="1"/>
    <s v="Branca"/>
  </r>
  <r>
    <n v="431026"/>
    <n v="4"/>
    <x v="25"/>
    <x v="25"/>
    <s v="EM HERBERT MOSES"/>
    <s v="Municipal"/>
    <s v="Urbana"/>
    <n v="1602452"/>
    <n v="191"/>
    <x v="1"/>
    <s v="Regular"/>
    <s v="Noite"/>
    <n v="2019035580209"/>
    <m/>
    <s v="SANDRA MARIA CARNEIRO"/>
    <d v="1972-09-11T00:00:00"/>
    <s v="Feminino"/>
    <s v="Sem Deficiência"/>
    <s v="IOLANDA MARTINS CARNEIRO"/>
    <s v="ANTONIO AGACION CARNEIRO"/>
    <x v="0"/>
    <s v="Branca"/>
  </r>
  <r>
    <n v="107001"/>
    <n v="1"/>
    <x v="73"/>
    <x v="73"/>
    <s v="EM GONÇALVES DIAS"/>
    <s v="Municipal"/>
    <s v="Urbana"/>
    <n v="1606874"/>
    <n v="191"/>
    <x v="1"/>
    <s v="Regular"/>
    <s v="Noite"/>
    <n v="2016003700026"/>
    <m/>
    <s v="JUPIARA RODRIGUES MOURA"/>
    <d v="1969-11-05T00:00:00"/>
    <s v="Feminino"/>
    <s v="Sem Deficiência"/>
    <s v="ARI MOURA"/>
    <s v="DELFINA RODRIGUES MOURA"/>
    <x v="0"/>
    <s v="Não declarad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22093000279"/>
    <m/>
    <s v="ROSILENE DE SOUZA GABRIEL PEREIRA"/>
    <d v="1969-10-01T00:00:00"/>
    <s v="Feminino"/>
    <s v="Sem Deficiência"/>
    <s v="OSVALDO JOSE GABRIEL"/>
    <s v="SONIA MARIA DE SOUZA GABRIEL"/>
    <x v="0"/>
    <s v="Parda"/>
  </r>
  <r>
    <n v="514002"/>
    <n v="5"/>
    <x v="107"/>
    <x v="107"/>
    <s v="EM CECÍLIA MEIRELLES"/>
    <s v="Municipal"/>
    <s v="Urbana"/>
    <n v="1602682"/>
    <n v="191"/>
    <x v="1"/>
    <s v="Regular"/>
    <s v="Manhã"/>
    <n v="2005034201930"/>
    <m/>
    <s v="ELIZANGELA MARINHO DUTRA"/>
    <d v="1975-06-29T00:00:00"/>
    <s v="Feminino"/>
    <s v=" Deficiência intelectual"/>
    <s v="JOAO  MARINHO DUTRA"/>
    <s v="NECI DEODATO GALDINO"/>
    <x v="0"/>
    <s v="Branc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10106203395"/>
    <m/>
    <s v="JULIANA LIMA RODRIGUES"/>
    <d v="2002-04-12T00:00:00"/>
    <s v="Feminino"/>
    <s v="Sem Deficiência"/>
    <s v="MARCIO DA COSTA RODRIGUES"/>
    <s v="ANDRESSA LIMA DA SILVA"/>
    <x v="0"/>
    <s v="Branca"/>
  </r>
  <r>
    <n v="102007"/>
    <n v="1"/>
    <x v="47"/>
    <x v="47"/>
    <s v="EM ORLANDO VILLAS BOAS"/>
    <s v="Municipal"/>
    <s v="Urbana"/>
    <n v="1600136"/>
    <n v="193"/>
    <x v="1"/>
    <s v="Regular"/>
    <s v="Noite"/>
    <n v="2022126301272"/>
    <m/>
    <s v="PAULO ROBERTO ALMEIDA DE ASSIS"/>
    <d v="1991-02-04T00:00:00"/>
    <s v="Masculino"/>
    <s v="Sem Deficiência"/>
    <s v="PAULO ROBERTO RIBEIRO DE ASSIS"/>
    <s v="LUCIANA ALMEIDA"/>
    <x v="0"/>
    <s v="Pard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11070901037"/>
    <m/>
    <s v="KAYAN BERNARDO MODESTO PASSOS"/>
    <d v="2007-02-12T00:00:00"/>
    <s v="Masculino"/>
    <s v=" Deficiência intelectual"/>
    <s v="VITOR LEONARDO TEIXEIRA PASSOS"/>
    <s v="GISELE GOMES MODESTO"/>
    <x v="0"/>
    <s v="Parda"/>
  </r>
  <r>
    <n v="515052"/>
    <n v="5"/>
    <x v="81"/>
    <x v="81"/>
    <s v="EM AZEVEDO JUNIOR"/>
    <s v="Municipal"/>
    <s v="Urbana"/>
    <n v="1614950"/>
    <n v="191"/>
    <x v="1"/>
    <s v="Regular"/>
    <s v="Noite"/>
    <n v="2022049700236"/>
    <m/>
    <s v="LUIZ HENRIQUE ALVES DE BARROS"/>
    <d v="1989-12-25T00:00:00"/>
    <s v="Masculino"/>
    <s v="Sem Deficiência"/>
    <s v="MARIA CRISTINA ALVES"/>
    <s v="MÁRIO LUIZ DE BARROS"/>
    <x v="1"/>
    <s v="Pret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07082402229"/>
    <m/>
    <s v="ADRIANA DE JESUS BASTOS"/>
    <d v="1974-03-11T00:00:00"/>
    <s v="Feminino"/>
    <s v="Sem Deficiência"/>
    <s v="ANTONIO DE SOUZA BASTOS"/>
    <s v="VANDA RAMOS DE JESUS BASTOS"/>
    <x v="2"/>
    <s v="Preta"/>
  </r>
  <r>
    <n v="1019019"/>
    <n v="10"/>
    <x v="116"/>
    <x v="116"/>
    <s v="EM FERNANDO DE AZEVEDO"/>
    <s v="Municipal"/>
    <s v="Urbana"/>
    <n v="1619172"/>
    <n v="191"/>
    <x v="1"/>
    <s v="Regular"/>
    <s v="Tarde"/>
    <n v="2022095900111"/>
    <m/>
    <s v="ANA MARIA DE OLIVEIRA SANTANA"/>
    <d v="1960-09-02T00:00:00"/>
    <s v="Feminino"/>
    <s v="Sem Deficiência"/>
    <s v="MARIA LÊDA SILVA DE OLIVEIRA"/>
    <s v="ARISTEU SEBASTIÃOMSANTANA"/>
    <x v="0"/>
    <s v="Branca"/>
  </r>
  <r>
    <n v="430701"/>
    <n v="4"/>
    <x v="19"/>
    <x v="19"/>
    <s v="CENTRO DE EDUCAÇÃO DE JOVENS E ADULTOS CEJA - MARÉ"/>
    <s v="Municipal"/>
    <s v="Urbana"/>
    <n v="1616771"/>
    <n v="294"/>
    <x v="1"/>
    <s v="Regular"/>
    <s v="Tarde"/>
    <n v="2000040200442"/>
    <m/>
    <s v="WALLACE FELIX DOS SANTOS DA SILVA"/>
    <d v="1993-11-20T00:00:00"/>
    <s v="Masculino"/>
    <s v=" Deficiência intelectual"/>
    <s v="WALLACE PEDRO DA SILVA"/>
    <s v="ELIZETE FELIX DOS SANTOS"/>
    <x v="1"/>
    <s v="Pard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2065900155"/>
    <m/>
    <s v="CELMA BARBOSA DOS SANTOS"/>
    <d v="1968-07-31T00:00:00"/>
    <s v="Feminino"/>
    <s v="Sem Deficiência"/>
    <s v="MARIA DE LOURDES BARBOSA"/>
    <s v="JOSÉ BARBOSA DOS SANTOS"/>
    <x v="1"/>
    <s v="Par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08067804484"/>
    <m/>
    <s v="RONALDO DE ASSIS SANTOS"/>
    <d v="1978-01-26T00:00:00"/>
    <s v="Masculino"/>
    <s v="Sem Deficiência"/>
    <s v="JOSÉ PEREIRA DOS SANTOS"/>
    <s v="MARIA DAS GRAÇAS DE ASSIS SANTOS"/>
    <x v="0"/>
    <s v="Não declarada"/>
  </r>
  <r>
    <n v="101501"/>
    <n v="1"/>
    <x v="46"/>
    <x v="46"/>
    <s v="CIEP HENFIL"/>
    <s v="Municipal"/>
    <s v="Urbana"/>
    <n v="1613100"/>
    <n v="191"/>
    <x v="1"/>
    <s v="Regular"/>
    <s v="Noite"/>
    <n v="2002007406416"/>
    <m/>
    <s v="NATALIA CHAVES DA SILVA"/>
    <d v="1985-10-12T00:00:00"/>
    <s v="Feminino"/>
    <s v="Sem Deficiência"/>
    <s v="ANTONIO ANTERO DA SILVA"/>
    <s v="MARGARIDA CHAVES DA SILVA"/>
    <x v="0"/>
    <s v="Parda"/>
  </r>
  <r>
    <n v="724010"/>
    <n v="7"/>
    <x v="113"/>
    <x v="113"/>
    <s v="EM FREDERICO TROTTA"/>
    <s v="Municipal"/>
    <s v="Urbana"/>
    <n v="1622484"/>
    <n v="191"/>
    <x v="1"/>
    <s v="Regular"/>
    <s v="Noite"/>
    <n v="2011067850036"/>
    <m/>
    <s v="MARIA IRAIDE NASCIMENTO DOS SANTOS"/>
    <d v="1974-09-10T00:00:00"/>
    <s v="Feminino"/>
    <s v="Sem Deficiência"/>
    <s v="LUIZ ANASTACIO DOS SANTOS"/>
    <s v="MARIA NASCIMENTO DOS SANTOS"/>
    <x v="0"/>
    <s v="Não declarada"/>
  </r>
  <r>
    <n v="313051"/>
    <n v="3"/>
    <x v="60"/>
    <x v="60"/>
    <s v="EM ALAGOAS"/>
    <s v="Municipal"/>
    <s v="Urbana"/>
    <n v="1618852"/>
    <n v="192"/>
    <x v="1"/>
    <s v="Regular"/>
    <s v="Noite"/>
    <n v="2013017280089"/>
    <m/>
    <s v="ELIZABETE FELIX DE SOUZA"/>
    <d v="1969-10-06T00:00:00"/>
    <s v="Feminino"/>
    <s v="Sem Deficiência"/>
    <s v="MANOEL FELIX NETO"/>
    <s v="MARIA APARECIDA DE OLIVEIRA"/>
    <x v="0"/>
    <s v="Branca"/>
  </r>
  <r>
    <n v="430701"/>
    <n v="4"/>
    <x v="19"/>
    <x v="19"/>
    <s v="CENTRO DE EDUCAÇÃO DE JOVENS E ADULTOS CEJA - MARÉ"/>
    <s v="Municipal"/>
    <s v="Urbana"/>
    <n v="1616773"/>
    <n v="296"/>
    <x v="1"/>
    <s v="Regular"/>
    <s v="Noite"/>
    <n v="2023143600302"/>
    <m/>
    <s v="LUZENIRA LIMA DO NASCIMENTO"/>
    <d v="1966-10-08T00:00:00"/>
    <s v="Feminino"/>
    <s v="Sem Deficiência"/>
    <s v="JOÃO BATISTA FERREIRA DO NASCIMENTO"/>
    <s v="ANTONIA SEVERINA DE LIMA"/>
    <x v="1"/>
    <s v="Pard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23103700063"/>
    <m/>
    <s v="ANITA BASTOS LOPES"/>
    <d v="1950-06-08T00:00:00"/>
    <s v="Feminino"/>
    <s v="Sem Deficiência"/>
    <s v="NARIA APARECIDA DA S. BASTOS"/>
    <s v="ARISTOTELES FERREIRA BASTOS"/>
    <x v="1"/>
    <s v="Parda"/>
  </r>
  <r>
    <n v="1120019"/>
    <n v="11"/>
    <x v="37"/>
    <x v="37"/>
    <s v="EM RODRIGO OTÁVIO"/>
    <s v="Municipal"/>
    <s v="Urbana"/>
    <n v="1620850"/>
    <n v="191"/>
    <x v="1"/>
    <s v="Regular"/>
    <s v="Noite"/>
    <n v="2011038501274"/>
    <m/>
    <s v="PATRÍCIA DE SOUSA MARTINS"/>
    <d v="1995-02-02T00:00:00"/>
    <s v="Feminino"/>
    <s v="Sem Deficiência"/>
    <s v="ANTONIO DA SILVA MARTINS"/>
    <s v="MARIA NARDIENE DE SOUZA"/>
    <x v="2"/>
    <s v="Pard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22087300380"/>
    <m/>
    <s v="ANTONIA CARVALHO DA SILVA"/>
    <d v="1952-05-16T00:00:00"/>
    <s v="Feminino"/>
    <s v="Sem Deficiência"/>
    <s v="LUZIA MARIA DE CARVALHO"/>
    <s v="MANOEL COSME DE CARVALHO"/>
    <x v="0"/>
    <s v="Parda"/>
  </r>
  <r>
    <n v="313002"/>
    <n v="3"/>
    <x v="33"/>
    <x v="33"/>
    <s v="EM JOSÉ VERÍSSIMO"/>
    <s v="Municipal"/>
    <s v="Urbana"/>
    <n v="1618993"/>
    <n v="191"/>
    <x v="1"/>
    <s v="Regular"/>
    <s v="Manhã"/>
    <n v="2007022600342"/>
    <m/>
    <s v="TAUANE MACHADO DOS REIS"/>
    <d v="2002-03-18T00:00:00"/>
    <s v="Feminino"/>
    <s v="Sem Deficiência"/>
    <s v="DEJAIR MARTINS DOS REIS"/>
    <s v="JUPIARA MACHADO DE SOUZA"/>
    <x v="0"/>
    <s v="Preta"/>
  </r>
  <r>
    <n v="313007"/>
    <n v="3"/>
    <x v="67"/>
    <x v="67"/>
    <s v="EM SARMIENTO"/>
    <s v="Municipal"/>
    <s v="Urbana"/>
    <n v="1615852"/>
    <n v="192"/>
    <x v="1"/>
    <s v="Regular"/>
    <s v="Noite"/>
    <n v="2011022104891"/>
    <m/>
    <s v="LUCIANA PEREIRA COUTO"/>
    <d v="1979-09-03T00:00:00"/>
    <s v="Feminino"/>
    <s v="Sem Deficiência"/>
    <s v="LUIZ COUTO"/>
    <s v="EDNEUZA PEREIRA COUTO"/>
    <x v="1"/>
    <s v="Branca"/>
  </r>
  <r>
    <n v="1019031"/>
    <n v="10"/>
    <x v="20"/>
    <x v="20"/>
    <s v="EM MARECHAL PEDRO CAVALCANTI"/>
    <s v="Municipal"/>
    <s v="Urbana"/>
    <n v="1609534"/>
    <n v="191"/>
    <x v="1"/>
    <s v="Regular"/>
    <s v="Noite"/>
    <n v="2007100604347"/>
    <m/>
    <s v="MONICA CUNHA DE SIQUEIRA"/>
    <d v="1976-08-10T00:00:00"/>
    <s v="Feminino"/>
    <s v="Sem Deficiência"/>
    <s v="EZEQUIEL RAIMUNDO SIQUEIRA"/>
    <s v="MARIA JOSÉ DA CUNHA"/>
    <x v="0"/>
    <s v="Parda"/>
  </r>
  <r>
    <n v="410018"/>
    <n v="4"/>
    <x v="87"/>
    <x v="87"/>
    <s v="EM BERLIM"/>
    <s v="Municipal"/>
    <s v="Urbana"/>
    <n v="1613812"/>
    <n v="191"/>
    <x v="1"/>
    <s v="Regular"/>
    <s v="Noite"/>
    <n v="2022029100055"/>
    <m/>
    <s v="ADEMILDES GOMES LEAL DIAS"/>
    <d v="1950-08-05T00:00:00"/>
    <s v="Feminino"/>
    <s v="Sem Deficiência"/>
    <s v="DIDIMO ANDRE LEAL"/>
    <s v="MARIA DA CONCEIÇÃO GOMES"/>
    <x v="0"/>
    <s v="Pard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11087302557"/>
    <m/>
    <s v="ERONITA LIMA DE ARAUJO"/>
    <d v="1951-01-08T00:00:00"/>
    <s v="Feminino"/>
    <s v="Sem Deficiência"/>
    <s v="JOSUE FERREIRA LIMA"/>
    <s v="EDNA SOARES"/>
    <x v="0"/>
    <s v="Parda"/>
  </r>
  <r>
    <n v="724026"/>
    <n v="7"/>
    <x v="16"/>
    <x v="16"/>
    <s v="EM EMBAIXADOR ÍTALO ZAPPA"/>
    <s v="Municipal"/>
    <s v="Urbana"/>
    <n v="1620407"/>
    <n v="191"/>
    <x v="1"/>
    <s v="Regular"/>
    <s v="Noite"/>
    <n v="2021103500734"/>
    <m/>
    <s v="BAPTISTA AUGUSTO ANTONIO ALFAIATE"/>
    <d v="1997-11-16T00:00:00"/>
    <s v="Masculino"/>
    <s v="Sem Deficiência"/>
    <s v="AUGUSTO ANTONIO ALFAIATE"/>
    <s v="ANITA MARQUES"/>
    <x v="1"/>
    <s v="Preta"/>
  </r>
  <r>
    <n v="622006"/>
    <n v="6"/>
    <x v="38"/>
    <x v="38"/>
    <s v="EM ANTENOR NASCENTES"/>
    <s v="Municipal"/>
    <s v="Urbana"/>
    <n v="1615255"/>
    <n v="191"/>
    <x v="1"/>
    <s v="Regular"/>
    <s v="Noite"/>
    <n v="2023051700122"/>
    <m/>
    <s v="MAYARA OLIVEIRA VIRTUOSO CARDOSO"/>
    <d v="2008-07-04T00:00:00"/>
    <s v="Feminino"/>
    <s v="Sem Deficiência"/>
    <s v="CARLA DA SILVA OLIVEIRA"/>
    <s v="MARCIO LUIZ VIRTUOSO"/>
    <x v="0"/>
    <s v="Parda"/>
  </r>
  <r>
    <n v="918041"/>
    <n v="9"/>
    <x v="59"/>
    <x v="59"/>
    <s v="EM ANTONIA VARGAS CUQUEJO"/>
    <s v="Municipal"/>
    <s v="Urbana"/>
    <n v="1610786"/>
    <n v="191"/>
    <x v="1"/>
    <s v="Regular"/>
    <s v="Noite"/>
    <n v="2004082806589"/>
    <m/>
    <s v="LEONIDIA FERNANDES PEREIRA"/>
    <d v="1958-08-22T00:00:00"/>
    <s v="Feminino"/>
    <s v="Sem Deficiência"/>
    <s v="SEBASTIÃO PEREIRA"/>
    <s v="MARIA MARTINS FERNANDES"/>
    <x v="0"/>
    <s v="Pret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2065901330"/>
    <m/>
    <s v="MARIA DE FÁTIMA DOS SANTOS"/>
    <d v="1975-07-06T00:00:00"/>
    <s v="Feminino"/>
    <s v="Sem Deficiência"/>
    <s v="NAIDE ALICE DO CARMO"/>
    <s v="FRANCISCO ANTONIO DOS SANTOS"/>
    <x v="1"/>
    <s v="Parda"/>
  </r>
  <r>
    <n v="918505"/>
    <n v="9"/>
    <x v="9"/>
    <x v="9"/>
    <s v="CIEP ANITA MALFATTI"/>
    <s v="Municipal"/>
    <s v="Urbana"/>
    <n v="1615591"/>
    <n v="191"/>
    <x v="1"/>
    <s v="Regular"/>
    <s v="Noite"/>
    <n v="2007093204351"/>
    <m/>
    <s v="MARTA LUCIA ALVES VENTURA"/>
    <d v="1948-09-01T00:00:00"/>
    <s v="Feminino"/>
    <s v="Sem Deficiência"/>
    <s v="JOSE ALVES DE SOUZA"/>
    <s v="SEBASTIANA ISABEL SENA DE SOUZA"/>
    <x v="0"/>
    <s v="Branca"/>
  </r>
  <r>
    <n v="622022"/>
    <n v="6"/>
    <x v="40"/>
    <x v="40"/>
    <s v="EM ROSE KLABIN"/>
    <s v="Municipal"/>
    <s v="Urbana"/>
    <n v="1615796"/>
    <n v="191"/>
    <x v="1"/>
    <s v="Regular"/>
    <s v="Noite"/>
    <n v="2023053300016"/>
    <m/>
    <s v="ELOISA HELENA PIRES DA HORA"/>
    <d v="1956-02-10T00:00:00"/>
    <s v="Feminino"/>
    <s v="Sem Deficiência"/>
    <s v="WALDIR CONCEIÇÃO DA HORA"/>
    <s v="GLORIA PIRES"/>
    <x v="0"/>
    <s v="Preta"/>
  </r>
  <r>
    <n v="313046"/>
    <n v="3"/>
    <x v="96"/>
    <x v="96"/>
    <s v="EM REPÚBLICA DE EL SALVADOR"/>
    <s v="Municipal"/>
    <s v="Urbana"/>
    <n v="1599916"/>
    <n v="191"/>
    <x v="1"/>
    <s v="Regular"/>
    <s v="Noite"/>
    <n v="2022026000033"/>
    <m/>
    <s v="ANGELA MARIA PEREIRA DA SILVA"/>
    <d v="1956-02-15T00:00:00"/>
    <s v="Feminino"/>
    <s v="Sem Deficiência"/>
    <s v="FRANCISCO BORRET DA SILVA"/>
    <s v="IRACI PEREIRA DA SILVA"/>
    <x v="0"/>
    <s v="Preta"/>
  </r>
  <r>
    <n v="918041"/>
    <n v="9"/>
    <x v="59"/>
    <x v="59"/>
    <s v="EM ANTONIA VARGAS CUQUEJO"/>
    <s v="Municipal"/>
    <s v="Urbana"/>
    <n v="1610787"/>
    <n v="192"/>
    <x v="1"/>
    <s v="Regular"/>
    <s v="Noite"/>
    <n v="2009088150503"/>
    <m/>
    <s v="MARCIO DOS SANTOS RODRIGUES"/>
    <d v="1981-01-19T00:00:00"/>
    <s v="Masculino"/>
    <s v="Sem Deficiência"/>
    <s v="JOSÉ JURACI RODRIGUES"/>
    <s v="GILDA PEREIRA DOS SANTOS"/>
    <x v="0"/>
    <s v="Par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19024900100"/>
    <m/>
    <s v="ANTONIA FIDELES DA SILVA"/>
    <d v="1971-07-08T00:00:00"/>
    <s v="Feminino"/>
    <s v="Sem Deficiência"/>
    <s v="EXPEDITO FIDELES DA SILVA"/>
    <s v="ANTONIA RODRIGUES DA SILVA"/>
    <x v="0"/>
    <s v="Branca"/>
  </r>
  <r>
    <n v="431003"/>
    <n v="4"/>
    <x v="10"/>
    <x v="10"/>
    <s v="EM MIGUEL GUSTAVO"/>
    <s v="Municipal"/>
    <s v="Urbana"/>
    <n v="1618617"/>
    <n v="191"/>
    <x v="1"/>
    <s v="Regular"/>
    <s v="Noite"/>
    <n v="2020032800546"/>
    <m/>
    <s v="RITA PINTO FERREIRA"/>
    <d v="1964-08-06T00:00:00"/>
    <s v="Feminino"/>
    <s v="Sem Deficiência"/>
    <s v="IZABEL PINTO"/>
    <s v="ALMERINDO FERREIRA"/>
    <x v="2"/>
    <s v="Branca"/>
  </r>
  <r>
    <n v="227004"/>
    <n v="2"/>
    <x v="77"/>
    <x v="77"/>
    <s v="EM RINALDO DE LAMARE"/>
    <s v="Municipal"/>
    <s v="Urbana"/>
    <n v="1599200"/>
    <n v="192"/>
    <x v="1"/>
    <s v="Regular"/>
    <s v="Noite"/>
    <n v="2023126402514"/>
    <m/>
    <s v="ELENILDA DOS SANTOS NASCIMENTO"/>
    <d v="1977-11-14T00:00:00"/>
    <s v="Feminino"/>
    <s v="Sem Deficiência"/>
    <s v="FRANCISCO DO NASCIMENTO "/>
    <s v="SEVERINA DOS SANTOS NASCIMENTO "/>
    <x v="1"/>
    <s v="Parda"/>
  </r>
  <r>
    <n v="312022"/>
    <n v="3"/>
    <x v="61"/>
    <x v="61"/>
    <s v="EM RUBENS BERARDO"/>
    <s v="Municipal"/>
    <s v="Urbana"/>
    <n v="1616256"/>
    <n v="191"/>
    <x v="1"/>
    <s v="Regular"/>
    <s v="Noite"/>
    <n v="2023019200179"/>
    <m/>
    <s v="GABRIEL FELIPE DE OLIVEIRA"/>
    <d v="2003-12-24T00:00:00"/>
    <s v="Masculino"/>
    <s v=" Deficiência intelectual"/>
    <s v="NÃO DECLARADO"/>
    <s v="CRISTIANA DE OLIVEIRA"/>
    <x v="0"/>
    <s v="Preta"/>
  </r>
  <r>
    <n v="716049"/>
    <n v="7"/>
    <x v="62"/>
    <x v="62"/>
    <s v="EM RENATO LEITE"/>
    <s v="Municipal"/>
    <s v="Urbana"/>
    <n v="1623877"/>
    <n v="192"/>
    <x v="1"/>
    <s v="Regular"/>
    <s v="Noite"/>
    <n v="2004066602630"/>
    <m/>
    <s v="DEIVISON CARRERO DE SOUZA"/>
    <d v="1997-08-17T00:00:00"/>
    <s v="Masculino"/>
    <s v=" Deficiência intelectual"/>
    <s v="PAULO SERGIO DE SOUZA"/>
    <s v="CRISTIANE DA CONCEIÇÃO CARRERO"/>
    <x v="0"/>
    <s v="Preta"/>
  </r>
  <r>
    <n v="625018"/>
    <n v="6"/>
    <x v="55"/>
    <x v="55"/>
    <s v="EM COMANDANTE ARNALDO VARELLA"/>
    <s v="Municipal"/>
    <s v="Urbana"/>
    <n v="1602865"/>
    <n v="192"/>
    <x v="1"/>
    <s v="Regular"/>
    <s v="Noite"/>
    <n v="2022056150408"/>
    <m/>
    <s v="KAYCK LUCAS DE OLIVEIRA DA SILVA"/>
    <d v="2005-03-18T00:00:00"/>
    <s v="Masculino"/>
    <s v="Sem Deficiência"/>
    <s v="GUILHERME FERNANDES DA SILVA"/>
    <s v="DANIELE DA SILVA DE OLIVEIRA"/>
    <x v="0"/>
    <s v="Branca"/>
  </r>
  <r>
    <n v="102005"/>
    <n v="1"/>
    <x v="109"/>
    <x v="109"/>
    <s v="EM CALOUSTE GULBENKIAN"/>
    <s v="Municipal"/>
    <s v="Urbana"/>
    <n v="1610635"/>
    <n v="191"/>
    <x v="1"/>
    <s v="Regular"/>
    <s v="Noite"/>
    <n v="2002003104237"/>
    <m/>
    <s v="BRUNA JERONIMO DA SILVA"/>
    <d v="1983-07-29T00:00:00"/>
    <s v="Feminino"/>
    <s v="Sem Deficiência"/>
    <s v="REGINALDO JERONIMO DA SILVA"/>
    <s v="EDNANDIA PEREIRA DA SILVA"/>
    <x v="0"/>
    <s v="Parda"/>
  </r>
  <r>
    <n v="102007"/>
    <n v="1"/>
    <x v="47"/>
    <x v="47"/>
    <s v="EM ORLANDO VILLAS BOAS"/>
    <s v="Municipal"/>
    <s v="Urbana"/>
    <n v="1600135"/>
    <n v="192"/>
    <x v="1"/>
    <s v="Regular"/>
    <s v="Noite"/>
    <n v="2018126301665"/>
    <m/>
    <s v="VALDENIR DA CONCEIÇÃO DE OLIVEIRA BATISTA"/>
    <d v="1984-03-25T00:00:00"/>
    <s v="Masculino"/>
    <s v="Sem Deficiência"/>
    <s v="PAULO CESAR DE OLIVEIRA BATISTA"/>
    <s v="DENISE VIEIRA DA CONCEIÇÃO"/>
    <x v="0"/>
    <s v="Preta"/>
  </r>
  <r>
    <n v="515052"/>
    <n v="5"/>
    <x v="81"/>
    <x v="81"/>
    <s v="EM AZEVEDO JUNIOR"/>
    <s v="Municipal"/>
    <s v="Urbana"/>
    <n v="1614950"/>
    <n v="191"/>
    <x v="1"/>
    <s v="Regular"/>
    <s v="Noite"/>
    <n v="2018026080110"/>
    <m/>
    <s v="MARILENE DA SILVA PAIVA"/>
    <d v="1975-04-10T00:00:00"/>
    <s v="Feminino"/>
    <s v="Sem Deficiência"/>
    <s v="ACHILES DE PAIVA"/>
    <s v="MACIMIANA DA SILVA PAIVA"/>
    <x v="0"/>
    <s v="Preta"/>
  </r>
  <r>
    <n v="313018"/>
    <n v="3"/>
    <x v="103"/>
    <x v="103"/>
    <s v="EM ISABEL MENDES"/>
    <s v="Municipal"/>
    <s v="Urbana"/>
    <n v="1613507"/>
    <n v="191"/>
    <x v="1"/>
    <s v="Regular"/>
    <s v="Noite"/>
    <n v="2021023200394"/>
    <m/>
    <s v="ALBANIZA DA SILVA"/>
    <d v="1960-09-21T00:00:00"/>
    <s v="Feminino"/>
    <s v="Sem Deficiência"/>
    <s v="LIDIA DA SILVA"/>
    <s v="RAIMUNDO BATISTA"/>
    <x v="2"/>
    <s v="Sem Informação"/>
  </r>
  <r>
    <n v="1019047"/>
    <n v="10"/>
    <x v="50"/>
    <x v="50"/>
    <s v="EM JOAQUIM DA SILVA GOMES"/>
    <s v="Municipal"/>
    <s v="Urbana"/>
    <n v="1598929"/>
    <n v="192"/>
    <x v="1"/>
    <s v="Regular"/>
    <s v="Noite"/>
    <n v="2023098750771"/>
    <m/>
    <s v="JORGINA SOARES DUTRA"/>
    <d v="1982-09-13T00:00:00"/>
    <s v="Feminino"/>
    <s v="Sem Deficiência"/>
    <s v="JORGE ROBERTO DUTRA"/>
    <s v="JORGINA SOARES DUTRA"/>
    <x v="2"/>
    <s v="Preta"/>
  </r>
  <r>
    <n v="430503"/>
    <n v="4"/>
    <x v="4"/>
    <x v="4"/>
    <s v="CIEP LEONEL DE MOURA BRIZOLA"/>
    <s v="Municipal"/>
    <s v="Urbana"/>
    <n v="1606827"/>
    <n v="191"/>
    <x v="1"/>
    <s v="Regular"/>
    <s v="Noite"/>
    <n v="2023040700380"/>
    <m/>
    <s v="CARLOS ALBERTO DA SILVA RIBEIRO"/>
    <d v="1970-09-05T00:00:00"/>
    <s v="Masculino"/>
    <s v="Sem Deficiência"/>
    <s v="MANOEL RIBEIRO"/>
    <s v="LUZIA MOITA DA SILVA"/>
    <x v="0"/>
    <s v="Pret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23157900052"/>
    <m/>
    <s v="FRANCISDALVA BRANDÃO BEZERRA"/>
    <d v="1982-05-22T00:00:00"/>
    <s v="Feminino"/>
    <s v="Sem Deficiência"/>
    <s v="VITO RODRIGUES BEZERRA"/>
    <s v="MARIA NEUZA BRANDÃO BEZERRA "/>
    <x v="0"/>
    <s v="Não declarada"/>
  </r>
  <r>
    <n v="313007"/>
    <n v="3"/>
    <x v="67"/>
    <x v="67"/>
    <s v="EM SARMIENTO"/>
    <s v="Municipal"/>
    <s v="Urbana"/>
    <n v="1615851"/>
    <n v="191"/>
    <x v="1"/>
    <s v="Regular"/>
    <s v="Noite"/>
    <n v="2011022104874"/>
    <m/>
    <s v="DEUSIANA DO CARMO ARAUJO"/>
    <d v="1978-03-07T00:00:00"/>
    <s v="Feminino"/>
    <s v="Sem Deficiência"/>
    <s v="FRANCISCO SEBASTIÃO DE ARAUJO"/>
    <s v="EDITE DO CARMO"/>
    <x v="0"/>
    <s v="Branca"/>
  </r>
  <r>
    <n v="312031"/>
    <n v="3"/>
    <x v="66"/>
    <x v="66"/>
    <s v="EM EURICO SALLES"/>
    <s v="Municipal"/>
    <s v="Urbana"/>
    <n v="1612132"/>
    <n v="191"/>
    <x v="1"/>
    <s v="Regular"/>
    <s v="Noite"/>
    <n v="2010020102507"/>
    <m/>
    <s v="CARLA NAPOLEÃO DA SILVA"/>
    <d v="1969-04-20T00:00:00"/>
    <s v="Feminino"/>
    <s v="Sem Deficiência"/>
    <s v="JORGE NAPOLEÃO"/>
    <s v="MARIA DO CARMO CHAVES NAPOLEÃO"/>
    <x v="0"/>
    <s v="Branca"/>
  </r>
  <r>
    <n v="313051"/>
    <n v="3"/>
    <x v="60"/>
    <x v="60"/>
    <s v="EM ALAGOAS"/>
    <s v="Municipal"/>
    <s v="Urbana"/>
    <n v="1618852"/>
    <n v="192"/>
    <x v="1"/>
    <s v="Regular"/>
    <s v="Noite"/>
    <n v="2022026500508"/>
    <m/>
    <s v="EDSON BATISTA CRESPO"/>
    <d v="1966-11-26T00:00:00"/>
    <s v="Masculino"/>
    <s v="Sem Deficiência"/>
    <s v="JOSÉ GOMES CRESPO"/>
    <s v="NATALINA BATISTA CRESPO"/>
    <x v="0"/>
    <s v="Sem Informação"/>
  </r>
  <r>
    <n v="430201"/>
    <n v="4"/>
    <x v="0"/>
    <x v="0"/>
    <s v="CIEP MINISTRO GUSTAVO CAPANEMA"/>
    <s v="Municipal"/>
    <s v="Urbana"/>
    <n v="1612599"/>
    <n v="191"/>
    <x v="1"/>
    <s v="Regular"/>
    <s v="Noite"/>
    <n v="2010029402023"/>
    <m/>
    <s v="SEVERINA MARIA CORDEIRO DA SILVA"/>
    <d v="1982-10-06T00:00:00"/>
    <s v="Feminino"/>
    <s v="Sem Deficiência"/>
    <s v="SEVERINO CORDEIRO"/>
    <s v="MARIA DAS DORES DA SILVA CORDEIRO"/>
    <x v="0"/>
    <s v="Não declarada"/>
  </r>
  <r>
    <n v="1019031"/>
    <n v="10"/>
    <x v="20"/>
    <x v="20"/>
    <s v="EM MARECHAL PEDRO CAVALCANTI"/>
    <s v="Municipal"/>
    <s v="Urbana"/>
    <n v="1609534"/>
    <n v="191"/>
    <x v="1"/>
    <s v="Regular"/>
    <s v="Noite"/>
    <n v="2002092806739"/>
    <m/>
    <s v="MAICON DE OLIVEIRA DA SILVA"/>
    <d v="1990-12-04T00:00:00"/>
    <s v="Masculino"/>
    <s v="Sem Deficiência"/>
    <s v="GENILDO BELMONT DA SILVA"/>
    <s v="SILVIA DE OLIVEIRA"/>
    <x v="0"/>
    <s v="Sem Informação"/>
  </r>
  <r>
    <n v="312014"/>
    <n v="3"/>
    <x v="1"/>
    <x v="1"/>
    <s v="EM NEREU SAMPAIO"/>
    <s v="Municipal"/>
    <s v="Urbana"/>
    <n v="1616966"/>
    <n v="192"/>
    <x v="1"/>
    <s v="Regular"/>
    <s v="Noite"/>
    <n v="2023018450767"/>
    <m/>
    <s v="VIVIANE DA CONCEIÇÃO SILVA"/>
    <d v="1995-04-01T00:00:00"/>
    <s v="Feminino"/>
    <s v="Sem Deficiência"/>
    <s v="CICERO JOÃO DA SILVA"/>
    <s v="SILVANIA LUIZ DA CONCEIÇÃO"/>
    <x v="2"/>
    <s v="Branca"/>
  </r>
  <r>
    <n v="817207"/>
    <n v="8"/>
    <x v="28"/>
    <x v="28"/>
    <s v="CIEP VILA KENNEDY"/>
    <s v="Municipal"/>
    <s v="Urbana"/>
    <n v="1605864"/>
    <n v="192"/>
    <x v="1"/>
    <s v="Regular"/>
    <s v="Noite"/>
    <n v="2023082800251"/>
    <m/>
    <s v="DORALICE DE ASSIS"/>
    <d v="1960-02-09T00:00:00"/>
    <s v="Feminino"/>
    <s v="Sem Deficiência"/>
    <s v="BENJAMIM EVANGELISTA DE ASSIS"/>
    <s v="ALICE FERREIRA DA PURIFICAÇÃO"/>
    <x v="2"/>
    <s v="Parda"/>
  </r>
  <r>
    <n v="1019047"/>
    <n v="10"/>
    <x v="50"/>
    <x v="50"/>
    <s v="EM JOAQUIM DA SILVA GOMES"/>
    <s v="Municipal"/>
    <s v="Urbana"/>
    <n v="1598929"/>
    <n v="192"/>
    <x v="1"/>
    <s v="Regular"/>
    <s v="Noite"/>
    <n v="2023098700161"/>
    <m/>
    <s v="ANA PAULA RODRIGUES DE MELO DA SILVA"/>
    <d v="1982-12-13T00:00:00"/>
    <s v="Masculino"/>
    <s v="Sem Deficiência"/>
    <s v="PAULO RODRIGUES DE MELO"/>
    <s v="MARIA JOSÉ SOUSA DE MELO"/>
    <x v="2"/>
    <s v="Branca"/>
  </r>
  <r>
    <n v="1019013"/>
    <n v="10"/>
    <x v="39"/>
    <x v="39"/>
    <s v="EM BENTO DO AMARAL COUTINHO"/>
    <s v="Municipal"/>
    <s v="Urbana"/>
    <n v="1612835"/>
    <n v="192"/>
    <x v="1"/>
    <s v="Regular"/>
    <s v="Noite"/>
    <n v="2022095300261"/>
    <m/>
    <s v="ROBERTO COELHO DA SILVA"/>
    <d v="1970-01-11T00:00:00"/>
    <s v="Masculino"/>
    <s v="Sem Deficiência"/>
    <s v="JOSÉ POLICARPO DA SILVA"/>
    <s v="EVA DA CONCEIÇÃO COELHO DA SILVA"/>
    <x v="0"/>
    <s v="Parda"/>
  </r>
  <r>
    <n v="515030"/>
    <n v="5"/>
    <x v="90"/>
    <x v="90"/>
    <s v="EM IRINEU MARINHO"/>
    <s v="Municipal"/>
    <s v="Urbana"/>
    <n v="1601762"/>
    <n v="191"/>
    <x v="1"/>
    <s v="Regular"/>
    <s v="Noite"/>
    <n v="2007047504304"/>
    <m/>
    <s v="ARINA VICENTE"/>
    <d v="1945-09-23T00:00:00"/>
    <s v="Feminino"/>
    <s v="Sem Deficiência"/>
    <s v="JOSE VICENTE"/>
    <s v="RITA CHAGAS DE JESUS"/>
    <x v="0"/>
    <s v="Branca"/>
  </r>
  <r>
    <n v="208012"/>
    <n v="2"/>
    <x v="102"/>
    <x v="102"/>
    <s v="EM ORSINA DA FONSECA"/>
    <s v="Municipal"/>
    <s v="Urbana"/>
    <n v="1602500"/>
    <n v="191"/>
    <x v="1"/>
    <s v="Regular"/>
    <s v="Noite"/>
    <n v="2023012400458"/>
    <m/>
    <s v="AUGUSTA MARIA DOS SANTOS SANTANA"/>
    <d v="1967-10-07T00:00:00"/>
    <s v="Feminino"/>
    <s v="Sem Deficiência"/>
    <s v="JOÃO FAGUNDES DOS SANTOS"/>
    <s v="JOANA FRANCISCA DOS SANTOS"/>
    <x v="1"/>
    <s v="Branca"/>
  </r>
  <r>
    <n v="205003"/>
    <n v="2"/>
    <x v="51"/>
    <x v="51"/>
    <s v="EM DOUTOR CÍCERO PENNA"/>
    <s v="Municipal"/>
    <s v="Urbana"/>
    <n v="1623056"/>
    <n v="191"/>
    <x v="1"/>
    <s v="Regular"/>
    <s v="Noite"/>
    <n v="2023007851510"/>
    <m/>
    <s v="EDITE RODRIGUES DE SOUSA"/>
    <d v="1957-12-07T00:00:00"/>
    <s v="Feminino"/>
    <s v="Sem Deficiência"/>
    <s v="MARIA RODRIGUES DA CONCEIÇÃO"/>
    <s v="FRANCISCO MARIANO DE SOUSA"/>
    <x v="0"/>
    <s v="Parda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03100508116"/>
    <m/>
    <s v="REINALDO BARROS DO NASCIMENTO"/>
    <d v="1987-02-25T00:00:00"/>
    <s v="Masculino"/>
    <s v="Sem Deficiência"/>
    <s v="JOSÉ RODRIGUES DO NASCIMENTO"/>
    <s v="MARIA BARROS DO NASCIMENTO"/>
    <x v="0"/>
    <s v="Branca"/>
  </r>
  <r>
    <n v="312031"/>
    <n v="3"/>
    <x v="66"/>
    <x v="66"/>
    <s v="EM EURICO SALLES"/>
    <s v="Municipal"/>
    <s v="Urbana"/>
    <n v="1612132"/>
    <n v="191"/>
    <x v="1"/>
    <s v="Regular"/>
    <s v="Noite"/>
    <n v="2006051803991"/>
    <m/>
    <s v="FLÁVIA CARNEIRO DA SILVA"/>
    <d v="1976-12-07T00:00:00"/>
    <s v="Feminino"/>
    <s v="Sem Deficiência"/>
    <s v="SILVINO DA SILVA"/>
    <s v="VIRGILINA CARNEIRO DA SILVA"/>
    <x v="0"/>
    <s v="Não declarada"/>
  </r>
  <r>
    <n v="431502"/>
    <n v="4"/>
    <x v="11"/>
    <x v="11"/>
    <s v="CIEP GRACILIANO RAMOS"/>
    <s v="Municipal"/>
    <s v="Urbana"/>
    <n v="1622395"/>
    <n v="191"/>
    <x v="1"/>
    <s v="Regular"/>
    <s v="Noite"/>
    <n v="2001036012813"/>
    <m/>
    <s v="DAMARIS ROCHA"/>
    <d v="1964-12-04T00:00:00"/>
    <s v="Feminino"/>
    <s v="Sem Deficiência"/>
    <s v="OSVALDO VIEIRA ROCHA"/>
    <s v="ARACY RODRIGUES DOS SANTOS"/>
    <x v="0"/>
    <s v="Branca"/>
  </r>
  <r>
    <n v="817207"/>
    <n v="8"/>
    <x v="28"/>
    <x v="28"/>
    <s v="CIEP VILA KENNEDY"/>
    <s v="Municipal"/>
    <s v="Urbana"/>
    <n v="1605864"/>
    <n v="192"/>
    <x v="1"/>
    <s v="Regular"/>
    <s v="Noite"/>
    <n v="2004082802842"/>
    <m/>
    <s v="LUCIMAR RIBEIRO DE ALMEIDA"/>
    <d v="1955-11-06T00:00:00"/>
    <s v="Feminino"/>
    <s v="Sem Deficiência"/>
    <s v="FLAVIO DE ALMEIDA"/>
    <s v="RAIMUNDA RIBEIRO"/>
    <x v="0"/>
    <s v="Não declarada"/>
  </r>
  <r>
    <n v="1202701"/>
    <n v="12"/>
    <x v="91"/>
    <x v="91"/>
    <s v="CREJA - CENTRO MUNICIPAL DE REFERÊNCIA DE EDUCAÇÃO DE JOVENS E ADULTOS"/>
    <s v="Municipal"/>
    <s v="Urbana"/>
    <n v="1614121"/>
    <n v="291"/>
    <x v="1"/>
    <s v="Regular"/>
    <s v="Manhã"/>
    <n v="2022126300241"/>
    <m/>
    <s v="MARIA DEL CARMEN BUITRON DURAN"/>
    <d v="1965-07-10T00:00:00"/>
    <s v="Feminino"/>
    <s v="Sem Deficiência"/>
    <s v="JOSÉ GILBERTO BUITRON DE LA CRUZ"/>
    <s v="NIEVES DURAN ARTEAGA"/>
    <x v="0"/>
    <s v="Indígena"/>
  </r>
  <r>
    <n v="1019031"/>
    <n v="10"/>
    <x v="20"/>
    <x v="20"/>
    <s v="EM MARECHAL PEDRO CAVALCANTI"/>
    <s v="Municipal"/>
    <s v="Urbana"/>
    <n v="1609534"/>
    <n v="191"/>
    <x v="1"/>
    <s v="Regular"/>
    <s v="Noite"/>
    <n v="2010100350019"/>
    <m/>
    <s v="THIAGO GABRIEL CANDIDO FUNES"/>
    <d v="2005-10-14T00:00:00"/>
    <s v="Masculino"/>
    <s v=" Deficiência intelectual"/>
    <s v="FERNANDO GABRIEL FUNES"/>
    <s v="TATIANA DA COSTA CANDIDO "/>
    <x v="0"/>
    <s v="Parda"/>
  </r>
  <r>
    <n v="716211"/>
    <n v="7"/>
    <x v="32"/>
    <x v="32"/>
    <s v="CIEP COMPOSITOR DONGA"/>
    <s v="Municipal"/>
    <s v="Urbana"/>
    <n v="1619509"/>
    <n v="191"/>
    <x v="1"/>
    <s v="Regular"/>
    <s v="Noite"/>
    <n v="2014066702283"/>
    <m/>
    <s v="FÁTIMA MARIA CARDOSO DE OLIVEIRA"/>
    <d v="1977-05-16T00:00:00"/>
    <s v="Feminino"/>
    <s v="Sem Deficiência"/>
    <s v="JOÃO SERGINO DE OLIVEIRA"/>
    <s v="ADELAIDE CARDOSO DE OLIVEIRA"/>
    <x v="1"/>
    <s v="Pard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12065103991"/>
    <m/>
    <s v="FELIPE RODRIGUES SANTOS FERREIRA"/>
    <d v="1990-12-26T00:00:00"/>
    <s v="Masculino"/>
    <s v=" Deficiência intelectual"/>
    <s v="CARLO RODRIGUES FERREIRA JUNIOR"/>
    <s v="ELIANE SANTOS FERREIRA"/>
    <x v="0"/>
    <s v="Branca"/>
  </r>
  <r>
    <n v="313051"/>
    <n v="3"/>
    <x v="60"/>
    <x v="60"/>
    <s v="EM ALAGOAS"/>
    <s v="Municipal"/>
    <s v="Urbana"/>
    <n v="1618852"/>
    <n v="192"/>
    <x v="1"/>
    <s v="Regular"/>
    <s v="Noite"/>
    <n v="2012016503396"/>
    <m/>
    <s v="MARIA LEONETE MARTINS DA COSTA"/>
    <d v="1981-11-13T00:00:00"/>
    <s v="Feminino"/>
    <s v="Sem Deficiência"/>
    <s v="FRANCISCO BEZERRA DA COSTA"/>
    <s v="ANTONIA MARTINS DA COSTA"/>
    <x v="0"/>
    <s v="Branca"/>
  </r>
  <r>
    <n v="1026003"/>
    <n v="10"/>
    <x v="114"/>
    <x v="114"/>
    <s v="EM PROFESSOR CASTILHO"/>
    <s v="Municipal"/>
    <s v="Urbana"/>
    <n v="1617199"/>
    <n v="191"/>
    <x v="1"/>
    <s v="Regular"/>
    <s v="Noite"/>
    <n v="2022101951320"/>
    <m/>
    <s v="FATIMA ALVES DOS REIS"/>
    <d v="1963-03-18T00:00:00"/>
    <s v="Feminino"/>
    <s v="Sem Deficiência"/>
    <s v="DALZIRA OLÍMPIA DE JESUS"/>
    <s v="JORGE ALVES DOS REIS"/>
    <x v="0"/>
    <s v="Não declarada"/>
  </r>
  <r>
    <n v="622006"/>
    <n v="6"/>
    <x v="38"/>
    <x v="38"/>
    <s v="EM ANTENOR NASCENTES"/>
    <s v="Municipal"/>
    <s v="Urbana"/>
    <n v="1615255"/>
    <n v="191"/>
    <x v="1"/>
    <s v="Regular"/>
    <s v="Noite"/>
    <n v="2007096102222"/>
    <m/>
    <s v="SARA DE CASTRO HONORIO"/>
    <d v="1994-06-02T00:00:00"/>
    <s v="Feminino"/>
    <s v="Sem Deficiência"/>
    <s v="JOSE DA SILVA HONORIO"/>
    <s v="ANA LUCIA DE CASTRO HONORIO"/>
    <x v="2"/>
    <s v="Parda"/>
  </r>
  <r>
    <n v="1026008"/>
    <n v="10"/>
    <x v="43"/>
    <x v="43"/>
    <s v="EM ENGENHEIRO GASTÃO RANGEL"/>
    <s v="Municipal"/>
    <s v="Urbana"/>
    <n v="1613009"/>
    <n v="191"/>
    <x v="1"/>
    <s v="Regular"/>
    <s v="Noite"/>
    <n v="2023102400678"/>
    <m/>
    <s v="ALAN DA SILVA VIEIRA"/>
    <d v="2002-12-30T00:00:00"/>
    <s v="Feminino"/>
    <s v="Sem Deficiência"/>
    <s v="ADELMO DO NASCIMENTO VIEIRA"/>
    <s v="VANIA MARIA DA SILVA"/>
    <x v="2"/>
    <s v="Branca"/>
  </r>
  <r>
    <n v="918508"/>
    <n v="9"/>
    <x v="36"/>
    <x v="36"/>
    <s v="CIEP DR. ERNESTO (CHE) GUEVARA"/>
    <s v="Municipal"/>
    <s v="Urbana"/>
    <n v="1618334"/>
    <n v="191"/>
    <x v="1"/>
    <s v="Regular"/>
    <s v="Noite"/>
    <n v="2023093200756"/>
    <m/>
    <s v="LUIS FERNANDES PESSOA"/>
    <d v="1968-04-11T00:00:00"/>
    <s v="Masculino"/>
    <s v="Sem Deficiência"/>
    <s v="JOSÉ FERNANDES PESSOA"/>
    <s v="MARIA SEVERINA DA SILVA PESSOA"/>
    <x v="1"/>
    <s v="Branca"/>
  </r>
  <r>
    <n v="716501"/>
    <n v="7"/>
    <x v="75"/>
    <x v="75"/>
    <s v="CIEP CARLOS DRUMOND DE ANDRADE"/>
    <s v="Municipal"/>
    <s v="Urbana"/>
    <n v="1616694"/>
    <n v="191"/>
    <x v="1"/>
    <s v="Regular"/>
    <s v="Noite"/>
    <n v="2023066200333"/>
    <m/>
    <s v="MARIA CELMA DA SILVA"/>
    <d v="1976-05-23T00:00:00"/>
    <s v="Feminino"/>
    <s v="Sem Deficiência"/>
    <s v="FRANCISCO EVANGELISTA DA SILVA"/>
    <s v="MARIA DE FATIMA DA SILVEIRA"/>
    <x v="1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08019250385"/>
    <m/>
    <s v="NILCÉA JEREMIAS"/>
    <d v="1970-01-29T00:00:00"/>
    <s v="Feminino"/>
    <s v="Sem Deficiência"/>
    <s v="ANICETO JEREMIAS"/>
    <s v="CEZARINA SANTOS"/>
    <x v="0"/>
    <s v="Pard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09062105756"/>
    <m/>
    <s v="MARINALVA BARBOSA DA SILVA"/>
    <d v="1971-05-25T00:00:00"/>
    <s v="Feminino"/>
    <s v="Sem Deficiência"/>
    <s v="ABDIAS BARBOSA DA SILVA"/>
    <s v="MARIA DAS DORES SEVERIANO"/>
    <x v="0"/>
    <s v="Parda"/>
  </r>
  <r>
    <n v="208012"/>
    <n v="2"/>
    <x v="102"/>
    <x v="102"/>
    <s v="EM ORSINA DA FONSECA"/>
    <s v="Municipal"/>
    <s v="Urbana"/>
    <n v="1602500"/>
    <n v="191"/>
    <x v="1"/>
    <s v="Regular"/>
    <s v="Noite"/>
    <n v="2023012450471"/>
    <m/>
    <s v="ZENIRA MARIANO DA SILVA GOLTARA"/>
    <d v="1961-04-19T00:00:00"/>
    <s v="Feminino"/>
    <s v="Sem Deficiência"/>
    <s v="NÃO CONSTA NA CERTIDÃO"/>
    <s v="ANTÔNIO MARIANO DA SILVA"/>
    <x v="1"/>
    <s v="Pard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12007404755"/>
    <m/>
    <s v="MARILUCE DOS SANTOS TEIXEIRA"/>
    <d v="1978-01-05T00:00:00"/>
    <s v="Feminino"/>
    <s v="Sem Deficiência"/>
    <s v="MANOEL FRANCISCO TEIXEIRA"/>
    <s v="JOSEFA SEBASTIANA DOS SANTOS TEIXEIRA"/>
    <x v="1"/>
    <s v="Parda"/>
  </r>
  <r>
    <n v="102505"/>
    <n v="1"/>
    <x v="30"/>
    <x v="30"/>
    <s v="CIEP JOSÉ PEDRO VARELA"/>
    <s v="Municipal"/>
    <s v="Urbana"/>
    <n v="1613579"/>
    <n v="191"/>
    <x v="1"/>
    <s v="Regular"/>
    <s v="Noite"/>
    <n v="2008002405534"/>
    <m/>
    <s v="JOVENILDO LISBOA DE SANTANA"/>
    <d v="1963-05-08T00:00:00"/>
    <s v="Masculino"/>
    <s v="Sem Deficiência"/>
    <s v="EUSTAQUIO ALMEIDA DE SANTANA"/>
    <s v="JOSEFA LISBOA DOS SANTOS"/>
    <x v="0"/>
    <s v="Parda"/>
  </r>
  <r>
    <n v="430201"/>
    <n v="4"/>
    <x v="0"/>
    <x v="0"/>
    <s v="CIEP MINISTRO GUSTAVO CAPANEMA"/>
    <s v="Municipal"/>
    <s v="Urbana"/>
    <n v="1612599"/>
    <n v="191"/>
    <x v="1"/>
    <s v="Regular"/>
    <s v="Noite"/>
    <n v="2011040303841"/>
    <m/>
    <s v="GUILHERME DA COSTA DA SILVA"/>
    <d v="2003-05-21T00:00:00"/>
    <s v="Masculino"/>
    <s v=" Deficiência intelectual"/>
    <s v="JOSE BRAZ DA SILVA"/>
    <s v="EDNILSA JACINTO DA COSTA"/>
    <x v="0"/>
    <s v="Branca"/>
  </r>
  <r>
    <n v="313051"/>
    <n v="3"/>
    <x v="60"/>
    <x v="60"/>
    <s v="EM ALAGOAS"/>
    <s v="Municipal"/>
    <s v="Urbana"/>
    <n v="1618849"/>
    <n v="191"/>
    <x v="1"/>
    <s v="Regular"/>
    <s v="Noite"/>
    <n v="2016026500511"/>
    <m/>
    <s v="MARIA DAS GRAÇAS DE JESUS"/>
    <d v="1953-11-01T00:00:00"/>
    <s v="Feminino"/>
    <s v="Sem Deficiência"/>
    <s v="JUSTINO DE JESUS"/>
    <s v="ALZIRA SANTOS JESUS"/>
    <x v="0"/>
    <s v="Preta"/>
  </r>
  <r>
    <n v="918203"/>
    <n v="9"/>
    <x v="34"/>
    <x v="34"/>
    <s v="CIEP CLEMENTINA DE JESUS"/>
    <s v="Municipal"/>
    <s v="Urbana"/>
    <n v="1601817"/>
    <n v="191"/>
    <x v="1"/>
    <s v="Regular"/>
    <s v="Noite"/>
    <n v="2006092950221"/>
    <m/>
    <s v="TARCISO OUVERNEY DE SOUZA"/>
    <d v="1982-08-03T00:00:00"/>
    <s v="Masculino"/>
    <s v="Sem Deficiência"/>
    <s v="TARCISO OUVERNEY DE SOUZA"/>
    <s v="MARIA ODETE GALDINO"/>
    <x v="0"/>
    <s v="Branca"/>
  </r>
  <r>
    <n v="622022"/>
    <n v="6"/>
    <x v="40"/>
    <x v="40"/>
    <s v="EM ROSE KLABIN"/>
    <s v="Municipal"/>
    <s v="Urbana"/>
    <n v="1615796"/>
    <n v="191"/>
    <x v="1"/>
    <s v="Regular"/>
    <s v="Noite"/>
    <n v="2011057404467"/>
    <m/>
    <s v="MARIA LEONILDA DA SILVA"/>
    <d v="1961-09-07T00:00:00"/>
    <s v="Feminino"/>
    <s v="Sem Deficiência"/>
    <s v="LAURENO JOSE PEREIRA"/>
    <s v="LEONILDA FRANCISCA DA CONCEIÇÃO"/>
    <x v="0"/>
    <s v="Parda"/>
  </r>
  <r>
    <n v="313002"/>
    <n v="3"/>
    <x v="33"/>
    <x v="33"/>
    <s v="EM JOSÉ VERÍSSIMO"/>
    <s v="Municipal"/>
    <s v="Urbana"/>
    <n v="1618993"/>
    <n v="191"/>
    <x v="1"/>
    <s v="Regular"/>
    <s v="Manhã"/>
    <n v="2023021600219"/>
    <m/>
    <s v="DAIANE DE OLIVEIRA BISPO"/>
    <d v="2007-06-22T00:00:00"/>
    <s v="Feminino"/>
    <s v="Sem Deficiência"/>
    <s v="ADEMILTON SILVA BISPO"/>
    <s v="UBINÓLIA BRITO DE OLIVEIRA"/>
    <x v="1"/>
    <s v="Preta"/>
  </r>
  <r>
    <n v="515001"/>
    <n v="5"/>
    <x v="68"/>
    <x v="68"/>
    <s v="EM PARÁ"/>
    <s v="Municipal"/>
    <s v="Urbana"/>
    <n v="1607312"/>
    <n v="192"/>
    <x v="1"/>
    <s v="Regular"/>
    <s v="Noite"/>
    <n v="2005042306826"/>
    <m/>
    <s v="VILMA CORDEIRO DE ALMEIDA"/>
    <d v="1954-04-06T00:00:00"/>
    <s v="Feminino"/>
    <s v="Sem Deficiência"/>
    <s v="BRAULIO CORDEIRO DE ALMEIDA"/>
    <s v="NADIR BRUNO DA SILVA"/>
    <x v="0"/>
    <s v="Branca"/>
  </r>
  <r>
    <n v="1019019"/>
    <n v="10"/>
    <x v="116"/>
    <x v="116"/>
    <s v="EM FERNANDO DE AZEVEDO"/>
    <s v="Municipal"/>
    <s v="Urbana"/>
    <n v="1619172"/>
    <n v="191"/>
    <x v="1"/>
    <s v="Regular"/>
    <s v="Tarde"/>
    <n v="2011095303516"/>
    <m/>
    <s v="ISAIAS DA SILVA NASCIMENTO"/>
    <d v="1967-05-13T00:00:00"/>
    <s v="Masculino"/>
    <s v="Sem Deficiência"/>
    <s v="NORIVAL DO NASCIMENTO"/>
    <s v="TEREZA DA SILVA NASCIMENTO"/>
    <x v="0"/>
    <s v="Parda"/>
  </r>
  <r>
    <n v="430701"/>
    <n v="4"/>
    <x v="19"/>
    <x v="19"/>
    <s v="CENTRO DE EDUCAÇÃO DE JOVENS E ADULTOS CEJA - MARÉ"/>
    <s v="Municipal"/>
    <s v="Urbana"/>
    <n v="1616770"/>
    <n v="293"/>
    <x v="1"/>
    <s v="Regular"/>
    <s v="Tarde"/>
    <n v="2015143600697"/>
    <m/>
    <s v="ELIANE JULIA GOMES DA SILVA"/>
    <d v="1971-09-05T00:00:00"/>
    <s v="Feminino"/>
    <s v="Sem Deficiência"/>
    <s v="NÃO DECLARADO"/>
    <s v="JULIA ROSA BELARMINO"/>
    <x v="2"/>
    <s v="Parda"/>
  </r>
  <r>
    <n v="918041"/>
    <n v="9"/>
    <x v="59"/>
    <x v="59"/>
    <s v="EM ANTONIA VARGAS CUQUEJO"/>
    <s v="Municipal"/>
    <s v="Urbana"/>
    <n v="1610786"/>
    <n v="191"/>
    <x v="1"/>
    <s v="Regular"/>
    <s v="Noite"/>
    <n v="2018088100556"/>
    <m/>
    <s v="DALVA PEREIRA DE ANDRADE SALES"/>
    <d v="1967-09-04T00:00:00"/>
    <s v="Feminino"/>
    <s v="Sem Deficiência"/>
    <s v="DARCY PEREIRA DE ANDRADE"/>
    <s v="REGINA CÉLIA OLIVEIRA DE ANDRADE"/>
    <x v="0"/>
    <s v="Pard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23087300043"/>
    <m/>
    <s v="IZABEL CRISTINA GUEDES DE OLIVEIRA"/>
    <d v="1967-02-13T00:00:00"/>
    <s v="Feminino"/>
    <s v="Sem Deficiência"/>
    <s v="MARIA DE LOURDES GUEDES"/>
    <s v="Sem Informação"/>
    <x v="0"/>
    <s v="Parda"/>
  </r>
  <r>
    <n v="1202701"/>
    <n v="12"/>
    <x v="91"/>
    <x v="91"/>
    <s v="CREJA - CENTRO MUNICIPAL DE REFERÊNCIA DE EDUCAÇÃO DE JOVENS E ADULTOS"/>
    <s v="Municipal"/>
    <s v="Urbana"/>
    <n v="1614124"/>
    <n v="294"/>
    <x v="1"/>
    <s v="Regular"/>
    <s v="Noite"/>
    <n v="2023126301904"/>
    <m/>
    <s v="WEVERTON COSTA GERALDO"/>
    <d v="1978-08-09T00:00:00"/>
    <s v="Masculino"/>
    <s v="Sem Deficiência"/>
    <s v="ALBERTO GOMES GERALDO"/>
    <s v="VANDIR COSTA GERALDO"/>
    <x v="2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06066105373"/>
    <m/>
    <s v="MARIA DAS GRAÇAS DOS SANTOS"/>
    <d v="1954-06-10T00:00:00"/>
    <s v="Feminino"/>
    <s v="Sem Deficiência"/>
    <s v="ANTENOR LOPES DOS SANTOS"/>
    <s v="MARIA OLINDA DOS SANTOS"/>
    <x v="0"/>
    <s v="Branca"/>
  </r>
  <r>
    <n v="716501"/>
    <n v="7"/>
    <x v="75"/>
    <x v="75"/>
    <s v="CIEP CARLOS DRUMOND DE ANDRADE"/>
    <s v="Municipal"/>
    <s v="Urbana"/>
    <n v="1616694"/>
    <n v="191"/>
    <x v="1"/>
    <s v="Regular"/>
    <s v="Noite"/>
    <n v="2022066200505"/>
    <m/>
    <s v="ANGELICA MARTINS EDUARDO NUNES"/>
    <d v="1991-02-03T00:00:00"/>
    <s v="Feminino"/>
    <s v="Sem Deficiência"/>
    <s v="ANGELA MARTINS"/>
    <s v="ANTONIO EDUARDO NUNES"/>
    <x v="0"/>
    <s v="Preta"/>
  </r>
  <r>
    <n v="918508"/>
    <n v="9"/>
    <x v="36"/>
    <x v="36"/>
    <s v="CIEP DR. ERNESTO (CHE) GUEVARA"/>
    <s v="Municipal"/>
    <s v="Urbana"/>
    <n v="1618335"/>
    <n v="192"/>
    <x v="1"/>
    <s v="Regular"/>
    <s v="Noite"/>
    <n v="2013093202476"/>
    <m/>
    <s v="RITA GUSMÃO DA SILVA"/>
    <d v="1959-07-02T00:00:00"/>
    <s v="Feminino"/>
    <s v="Sem Deficiência"/>
    <s v="JOSE PAULINO DA SILVA"/>
    <s v="MARIA APARECIDA DA SILVA"/>
    <x v="0"/>
    <s v="Parda"/>
  </r>
  <r>
    <n v="1019211"/>
    <n v="10"/>
    <x v="98"/>
    <x v="98"/>
    <s v="CIEP MAJOR MANUEL GOMES ARCHER"/>
    <s v="Municipal"/>
    <s v="Urbana"/>
    <n v="1607926"/>
    <n v="191"/>
    <x v="1"/>
    <s v="Regular"/>
    <s v="Noite"/>
    <n v="2023100900291"/>
    <m/>
    <s v="ARIANA DE OLIVEIRA DA SILVA"/>
    <d v="1984-11-12T00:00:00"/>
    <s v="Feminino"/>
    <s v="Sem Deficiência"/>
    <s v="JOSÉ CARLOS PAULA DA SILVA"/>
    <s v="MARIA CECILIA BERNARDO DE OLIVEIRA"/>
    <x v="0"/>
    <s v="Não declarada"/>
  </r>
  <r>
    <n v="1019013"/>
    <n v="10"/>
    <x v="39"/>
    <x v="39"/>
    <s v="EM BENTO DO AMARAL COUTINHO"/>
    <s v="Municipal"/>
    <s v="Urbana"/>
    <n v="1612834"/>
    <n v="191"/>
    <x v="1"/>
    <s v="Regular"/>
    <s v="Noite"/>
    <n v="2003095102811"/>
    <m/>
    <s v="RAIMUNDO BARRETO DE AGUIAR"/>
    <d v="1955-09-05T00:00:00"/>
    <s v="Masculino"/>
    <s v="Sem Deficiência"/>
    <s v="JOÃO TOMAZ DE AGUIAR"/>
    <s v="FRANCISCA BARRETO DE AGUIAR"/>
    <x v="0"/>
    <s v="Não declarada"/>
  </r>
  <r>
    <n v="817075"/>
    <n v="8"/>
    <x v="29"/>
    <x v="29"/>
    <s v="EM GENERAL TASSO FRAGOSO"/>
    <s v="Municipal"/>
    <s v="Urbana"/>
    <n v="1605905"/>
    <n v="191"/>
    <x v="1"/>
    <s v="Regular"/>
    <s v="Noite"/>
    <n v="2022076950191"/>
    <m/>
    <s v="RICARDO MARIANO FERREIRA"/>
    <d v="1973-01-31T00:00:00"/>
    <s v="Masculino"/>
    <s v="Sem Deficiência"/>
    <s v="JOAO LEMOS FERREIRA"/>
    <s v="MARIA DA CONCEIÇAO MARIANO BARBOSA"/>
    <x v="2"/>
    <s v="Parda"/>
  </r>
  <r>
    <n v="833504"/>
    <n v="8"/>
    <x v="22"/>
    <x v="22"/>
    <s v="CIEP FRANCISCO SOLANO TRINDADE"/>
    <s v="Municipal"/>
    <s v="Urbana"/>
    <n v="1608714"/>
    <n v="191"/>
    <x v="1"/>
    <s v="Regular"/>
    <s v="Noite"/>
    <n v="2008070201558"/>
    <m/>
    <s v="ADILSON PEREIRA GUIAS JUNIOR"/>
    <d v="2003-06-01T00:00:00"/>
    <s v="Masculino"/>
    <s v="Sem Deficiência"/>
    <s v="ADILSON PEREIRA GUIAS"/>
    <s v="NADIMAR SILVA GUIAS"/>
    <x v="0"/>
    <s v="Sem Informação"/>
  </r>
  <r>
    <n v="1026008"/>
    <n v="10"/>
    <x v="43"/>
    <x v="43"/>
    <s v="EM ENGENHEIRO GASTÃO RANGEL"/>
    <s v="Municipal"/>
    <s v="Urbana"/>
    <n v="1613010"/>
    <n v="192"/>
    <x v="1"/>
    <s v="Regular"/>
    <s v="Noite"/>
    <n v="2023102400490"/>
    <m/>
    <s v="MARIA DAS DORES SILVA PAULO DE JESUS"/>
    <d v="1982-02-11T00:00:00"/>
    <s v="Feminino"/>
    <s v="Sem Deficiência"/>
    <s v="RAIMUNDO FRANCISCO DE PAULO"/>
    <s v="MARIA ANA DA SILVA PAULO"/>
    <x v="1"/>
    <s v="Parda"/>
  </r>
  <r>
    <n v="204012"/>
    <n v="2"/>
    <x v="65"/>
    <x v="65"/>
    <s v="EM MÉXICO"/>
    <s v="Municipal"/>
    <s v="Urbana"/>
    <n v="1613276"/>
    <n v="191"/>
    <x v="1"/>
    <s v="Regular"/>
    <s v="Noite"/>
    <n v="2022006550925"/>
    <m/>
    <s v="ROCILDA SILVA CLARINDO"/>
    <d v="1969-09-24T00:00:00"/>
    <s v="Feminino"/>
    <s v="Sem Deficiência"/>
    <s v="FRANCISCO RODRIGUES CLARINDO"/>
    <s v="IZABEL SILVA CLARINDO"/>
    <x v="0"/>
    <s v="Não declarada"/>
  </r>
  <r>
    <n v="410501"/>
    <n v="4"/>
    <x v="64"/>
    <x v="64"/>
    <s v="CIEP JUSCELINO KUBITSCHEK"/>
    <s v="Municipal"/>
    <s v="Urbana"/>
    <n v="1614340"/>
    <n v="191"/>
    <x v="1"/>
    <s v="Regular"/>
    <s v="Noite"/>
    <n v="2023030000229"/>
    <m/>
    <s v="FRANCISCA ADRIANA BEZERRA MIRANDA"/>
    <d v="1980-09-11T00:00:00"/>
    <s v="Feminino"/>
    <s v="Sem Deficiência"/>
    <s v="JOSÉ ISANRI MIRANDA"/>
    <s v="MARIA BEZERRA DA SILVA MIRANDA"/>
    <x v="0"/>
    <s v="Sem Informação"/>
  </r>
  <r>
    <n v="716041"/>
    <n v="7"/>
    <x v="104"/>
    <x v="104"/>
    <s v="EM BARÃO DA TAQUARA"/>
    <s v="Municipal"/>
    <s v="Urbana"/>
    <n v="1613406"/>
    <n v="191"/>
    <x v="1"/>
    <s v="Regular"/>
    <s v="Tarde"/>
    <n v="2021062900270"/>
    <m/>
    <s v="ROSANE LOURENÇO DOS SANTOS DA COSTA"/>
    <d v="1976-04-17T00:00:00"/>
    <s v="Feminino"/>
    <s v="Sem Deficiência"/>
    <s v="LINDALVA VIEIRA DA CONCEIÇÃO"/>
    <s v="ROSANE LOURENÇO DOS SANTOS DA COSTA"/>
    <x v="0"/>
    <s v="Branca"/>
  </r>
  <r>
    <n v="204501"/>
    <n v="2"/>
    <x v="79"/>
    <x v="79"/>
    <s v="CIEP PRESIDENTE TANCREDO NEVES"/>
    <s v="Municipal"/>
    <s v="Urbana"/>
    <n v="1611260"/>
    <n v="191"/>
    <x v="1"/>
    <s v="Regular"/>
    <s v="Noite"/>
    <n v="2013005550132"/>
    <m/>
    <s v="LARISSA SILVA MACIEL GONÇALVES"/>
    <d v="2008-07-16T00:00:00"/>
    <s v="Feminino"/>
    <s v="Sem Deficiência"/>
    <s v="GABRIEL GONÇALVES"/>
    <s v="MARIA CHARLENE SILVA MACIEL"/>
    <x v="1"/>
    <s v="Par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06065903098"/>
    <m/>
    <s v="LAURA CRUZ INÁCIO"/>
    <d v="1998-10-03T00:00:00"/>
    <s v="Feminino"/>
    <s v=" Deficiência intelectual"/>
    <s v="EDVALDO INÁCIO DA SILVA"/>
    <s v="ANTONIA ALVES CRUZ"/>
    <x v="0"/>
    <s v="Parda"/>
  </r>
  <r>
    <n v="312031"/>
    <n v="3"/>
    <x v="66"/>
    <x v="66"/>
    <s v="EM EURICO SALLES"/>
    <s v="Municipal"/>
    <s v="Urbana"/>
    <n v="1612132"/>
    <n v="191"/>
    <x v="1"/>
    <s v="Regular"/>
    <s v="Noite"/>
    <n v="2006020501896"/>
    <m/>
    <s v="MARCILENE RIBEIRO"/>
    <d v="1979-02-27T00:00:00"/>
    <s v="Feminino"/>
    <s v="Sem Deficiência"/>
    <s v="JOSÉ RIBEIRO"/>
    <s v="NÃO DECLARADO"/>
    <x v="1"/>
    <s v="Parda"/>
  </r>
  <r>
    <n v="817083"/>
    <n v="8"/>
    <x v="120"/>
    <x v="120"/>
    <s v="EM JORNALISTA SANDRO MOREYRA"/>
    <s v="Municipal"/>
    <s v="Urbana"/>
    <n v="1607049"/>
    <n v="191"/>
    <x v="1"/>
    <s v="Regular"/>
    <s v="Noite"/>
    <n v="2022077700458"/>
    <m/>
    <s v="LUIZ BENEDITO DOS SANTOS"/>
    <d v="1962-09-16T00:00:00"/>
    <s v="Masculino"/>
    <s v="Sem Deficiência"/>
    <s v="MANOEL BENEDITO DOS SANTOS"/>
    <s v="MARIA ANITA DOS SANTOS"/>
    <x v="1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23126403065"/>
    <m/>
    <s v="RAIMUNDA REGIANE CID PEREIRA FERNANDES "/>
    <d v="1974-05-14T00:00:00"/>
    <s v="Feminino"/>
    <s v="Sem Deficiência"/>
    <s v="FRANCISCO PEREIRA DE FREITAS "/>
    <s v="TERESA CID DE FREITAS "/>
    <x v="2"/>
    <s v="Sem Informação"/>
  </r>
  <r>
    <n v="1019210"/>
    <n v="10"/>
    <x v="45"/>
    <x v="45"/>
    <s v="CIEP ALBERTO PASQUALINE"/>
    <s v="Municipal"/>
    <s v="Urbana"/>
    <n v="1600000"/>
    <n v="191"/>
    <x v="1"/>
    <s v="Regular"/>
    <s v="Noite"/>
    <n v="2022100800107"/>
    <m/>
    <s v="MARIA DOS REMEDIOS ARAUJO"/>
    <d v="1944-10-16T00:00:00"/>
    <s v="Feminino"/>
    <s v="Sem Deficiência"/>
    <s v="JOANA FRANCISCA ARAUJO"/>
    <s v="PASCOAL BALIÃO ARAUJO"/>
    <x v="0"/>
    <s v="Parda"/>
  </r>
  <r>
    <n v="918041"/>
    <n v="9"/>
    <x v="59"/>
    <x v="59"/>
    <s v="EM ANTONIA VARGAS CUQUEJO"/>
    <s v="Municipal"/>
    <s v="Urbana"/>
    <n v="1610787"/>
    <n v="192"/>
    <x v="1"/>
    <s v="Regular"/>
    <s v="Noite"/>
    <n v="2022088100520"/>
    <m/>
    <s v="ROBENIA DA SILVA"/>
    <d v="1979-05-12T00:00:00"/>
    <s v="Feminino"/>
    <s v="Sem Deficiência"/>
    <s v="JOSÉ JOÃO DA SILVA"/>
    <s v="JOSEFA OLIVIA DA SILVA"/>
    <x v="0"/>
    <s v="Preta"/>
  </r>
  <r>
    <n v="724022"/>
    <n v="7"/>
    <x v="56"/>
    <x v="56"/>
    <s v="EM COMUNIDADE DE VARGEM GRANDE"/>
    <s v="Municipal"/>
    <s v="Urbana"/>
    <n v="1605596"/>
    <n v="191"/>
    <x v="1"/>
    <s v="Regular"/>
    <s v="Noite"/>
    <n v="2023069000335"/>
    <m/>
    <s v="ARIANA CRISTINA FERREIRA DE OLIVEIRA"/>
    <d v="1975-04-07T00:00:00"/>
    <s v="Feminino"/>
    <s v="Sem Deficiência"/>
    <s v="OLIVIO FERREIRA DE OLIVEIRA"/>
    <s v="MARIA LUIZA FERREIRA DE OLIVEIRA"/>
    <x v="0"/>
    <s v="Branca"/>
  </r>
  <r>
    <n v="515052"/>
    <n v="5"/>
    <x v="81"/>
    <x v="81"/>
    <s v="EM AZEVEDO JUNIOR"/>
    <s v="Municipal"/>
    <s v="Urbana"/>
    <n v="1614950"/>
    <n v="191"/>
    <x v="1"/>
    <s v="Regular"/>
    <s v="Noite"/>
    <n v="2023049700056"/>
    <m/>
    <s v="MARIA APARECIDA RODRIGUES "/>
    <d v="1961-03-17T00:00:00"/>
    <s v="Feminino"/>
    <s v="Sem Deficiência"/>
    <s v="ANTÔNIO RODRIGUES DA SILVA"/>
    <s v="ROSA MARIA DA CONCEIÇÃO"/>
    <x v="0"/>
    <s v="Branca"/>
  </r>
  <r>
    <n v="209026"/>
    <n v="2"/>
    <x v="41"/>
    <x v="41"/>
    <s v="EM PROFESSOR LOURENÇO FILHO"/>
    <s v="Municipal"/>
    <s v="Urbana"/>
    <n v="1622826"/>
    <n v="191"/>
    <x v="1"/>
    <s v="Regular"/>
    <s v="Noite"/>
    <n v="2023016500082"/>
    <m/>
    <s v="ANDREA ROSA DOS SANTOS"/>
    <d v="1975-07-03T00:00:00"/>
    <s v="Feminino"/>
    <s v="Sem Deficiência"/>
    <s v="NELSON DOS SANTOS "/>
    <s v="MAGDA ROSA JUSTINO"/>
    <x v="1"/>
    <s v="Não declarada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13096480213"/>
    <m/>
    <s v="DANIEL ROQUE DA SILVA CUNHA"/>
    <d v="2004-12-15T00:00:00"/>
    <s v="Masculino"/>
    <s v="Sem Deficiência"/>
    <s v="WAGNER DA SILVA CUNHA"/>
    <s v="VALÉRIA REGINA DOS SANTOS ROQUE"/>
    <x v="0"/>
    <s v="Parda"/>
  </r>
  <r>
    <n v="431026"/>
    <n v="4"/>
    <x v="25"/>
    <x v="25"/>
    <s v="EM HERBERT MOSES"/>
    <s v="Municipal"/>
    <s v="Urbana"/>
    <n v="1602452"/>
    <n v="191"/>
    <x v="1"/>
    <s v="Regular"/>
    <s v="Noite"/>
    <n v="2019035500086"/>
    <m/>
    <s v="MARIA CLAUDERLUCIA PEREIRA DE MELO ASSUNÇÃO"/>
    <d v="1978-02-07T00:00:00"/>
    <s v="Feminino"/>
    <s v="Sem Deficiência"/>
    <s v="LOURIVAL DA CRUZ MELO"/>
    <s v="MARIA CARMELITA PEREIRA DE MELO"/>
    <x v="0"/>
    <s v="Parda"/>
  </r>
  <r>
    <n v="102007"/>
    <n v="1"/>
    <x v="47"/>
    <x v="47"/>
    <s v="EM ORLANDO VILLAS BOAS"/>
    <s v="Municipal"/>
    <s v="Urbana"/>
    <n v="1600135"/>
    <n v="192"/>
    <x v="1"/>
    <s v="Regular"/>
    <s v="Noite"/>
    <n v="2011002403710"/>
    <m/>
    <s v="MARIA DAS NEVES DO NASCIMENTO"/>
    <d v="1968-11-30T00:00:00"/>
    <s v="Feminino"/>
    <s v="Sem Deficiência"/>
    <s v="JOSE BARBOSA DO NASCIMENTO"/>
    <s v="DORALICE MIGUEL DA SILVA"/>
    <x v="0"/>
    <s v="Preta"/>
  </r>
  <r>
    <n v="102007"/>
    <n v="1"/>
    <x v="47"/>
    <x v="47"/>
    <s v="EM ORLANDO VILLAS BOAS"/>
    <s v="Municipal"/>
    <s v="Urbana"/>
    <n v="1600135"/>
    <n v="192"/>
    <x v="1"/>
    <s v="Regular"/>
    <s v="Noite"/>
    <n v="2007013650278"/>
    <m/>
    <s v="MARIA DAS GRAÇAS DE MORAIS PEREIRA"/>
    <d v="1981-06-29T00:00:00"/>
    <s v="Feminino"/>
    <s v="Sem Deficiência"/>
    <s v="BENEDITO PEREIRA DE ARAÚJO"/>
    <s v="INAUZUI ARAÚJO DE MORAIS"/>
    <x v="0"/>
    <s v="Branca"/>
  </r>
  <r>
    <n v="515001"/>
    <n v="5"/>
    <x v="68"/>
    <x v="68"/>
    <s v="EM PARÁ"/>
    <s v="Municipal"/>
    <s v="Urbana"/>
    <n v="1607311"/>
    <n v="191"/>
    <x v="1"/>
    <s v="Regular"/>
    <s v="Noite"/>
    <n v="2004045200435"/>
    <m/>
    <s v="LORENA KELLY PINTO CABRAL"/>
    <d v="1999-10-11T00:00:00"/>
    <s v="Feminino"/>
    <s v=" Deficiência intelectual"/>
    <s v="WESLEY DA COSTA CABRAL"/>
    <s v="DULCINEA TAVARES PINTO"/>
    <x v="0"/>
    <s v="Branca"/>
  </r>
  <r>
    <n v="313007"/>
    <n v="3"/>
    <x v="67"/>
    <x v="67"/>
    <s v="EM SARMIENTO"/>
    <s v="Municipal"/>
    <s v="Urbana"/>
    <n v="1615851"/>
    <n v="191"/>
    <x v="1"/>
    <s v="Regular"/>
    <s v="Noite"/>
    <n v="2022022100840"/>
    <m/>
    <s v="MARIA DO AMPARO RODRIGUES DE OLIVEIRA"/>
    <d v="1962-08-19T00:00:00"/>
    <s v="Feminino"/>
    <s v="Sem Deficiência"/>
    <s v="JOSÉ GERALDO DE OLIVEIRA"/>
    <s v="APARECIDA RODRIGUES DE OLIVEIRA"/>
    <x v="1"/>
    <s v="Preta"/>
  </r>
  <r>
    <n v="312031"/>
    <n v="3"/>
    <x v="66"/>
    <x v="66"/>
    <s v="EM EURICO SALLES"/>
    <s v="Municipal"/>
    <s v="Urbana"/>
    <n v="1612132"/>
    <n v="191"/>
    <x v="1"/>
    <s v="Regular"/>
    <s v="Noite"/>
    <n v="2021020100127"/>
    <m/>
    <s v="SUELENA PEDROSA SILVA"/>
    <d v="1986-09-26T00:00:00"/>
    <s v="Feminino"/>
    <s v="Sem Deficiência"/>
    <s v="LUIZ CARLOS PEDROSA SILVA"/>
    <s v="SUELENA RODRIGUES PEDROSA SILVA"/>
    <x v="2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23126402123"/>
    <m/>
    <s v="JESSICA VIEIRA DOS SANTOS"/>
    <d v="1991-10-04T00:00:00"/>
    <s v="Feminino"/>
    <s v="Sem Deficiência"/>
    <s v="AGNALDO FERREIRA DOS SANTOS"/>
    <s v="ELIZABETHE BARROS VIEIRA "/>
    <x v="0"/>
    <s v="Branca"/>
  </r>
  <r>
    <n v="312009"/>
    <n v="3"/>
    <x v="54"/>
    <x v="54"/>
    <s v="EM GEORGE SUMNER"/>
    <s v="Municipal"/>
    <s v="Urbana"/>
    <n v="1617223"/>
    <n v="191"/>
    <x v="1"/>
    <s v="Regular"/>
    <s v="Noite"/>
    <n v="2010017903618"/>
    <m/>
    <s v="JOSÉ FERRER CALADO DE MEDEIROS"/>
    <d v="1965-07-13T00:00:00"/>
    <s v="Masculino"/>
    <s v="Sem Deficiência"/>
    <s v="JOSÉ CLEMENTE DE MEDEIROS"/>
    <s v="MARIA MEIRE CALADO"/>
    <x v="0"/>
    <s v="Branca"/>
  </r>
  <r>
    <n v="313007"/>
    <n v="3"/>
    <x v="67"/>
    <x v="67"/>
    <s v="EM SARMIENTO"/>
    <s v="Municipal"/>
    <s v="Urbana"/>
    <n v="1615852"/>
    <n v="192"/>
    <x v="1"/>
    <s v="Regular"/>
    <s v="Noite"/>
    <n v="2007017903863"/>
    <m/>
    <s v="DEUSIMAR PEREIRA DA SILVA"/>
    <d v="1960-12-02T00:00:00"/>
    <s v="Feminino"/>
    <s v="Sem Deficiência"/>
    <s v="MARTILIANO PEREIRA DA SILVA"/>
    <s v="LAURA MARIA FERREIRA DA SILVA"/>
    <x v="0"/>
    <s v="Parda"/>
  </r>
  <r>
    <n v="312002"/>
    <n v="3"/>
    <x v="58"/>
    <x v="58"/>
    <s v="EM ALCIDE DE GASPERI"/>
    <s v="Municipal"/>
    <s v="Urbana"/>
    <n v="1613404"/>
    <n v="191"/>
    <x v="1"/>
    <s v="Regular"/>
    <s v="Noite"/>
    <n v="2020017250174"/>
    <m/>
    <s v="MARIA LUCEMAR DA SILVA"/>
    <d v="1977-06-12T00:00:00"/>
    <s v="Feminino"/>
    <s v="Sem Deficiência"/>
    <s v="JOSÉ JOAQUIM DA SILVA"/>
    <s v="ALAIDE MARIA DA SILVA"/>
    <x v="0"/>
    <s v="Branca"/>
  </r>
  <r>
    <n v="622022"/>
    <n v="6"/>
    <x v="40"/>
    <x v="40"/>
    <s v="EM ROSE KLABIN"/>
    <s v="Municipal"/>
    <s v="Urbana"/>
    <n v="1615796"/>
    <n v="191"/>
    <x v="1"/>
    <s v="Regular"/>
    <s v="Noite"/>
    <n v="2019058180061"/>
    <m/>
    <s v="KLAVER BRUNO DOS SANTOS"/>
    <d v="2006-04-14T00:00:00"/>
    <s v="Masculino"/>
    <s v="Sem Deficiência"/>
    <s v="BRUNO DA SILVA CRUZ"/>
    <s v="ROSILENE DOS SANTOS"/>
    <x v="0"/>
    <s v="Pret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2065900147"/>
    <m/>
    <s v="ONECIO RIBEIRO DE SOUSA"/>
    <d v="1963-01-23T00:00:00"/>
    <s v="Masculino"/>
    <s v="Sem Deficiência"/>
    <s v="FRANCISCA MARTINS DE SOUSA"/>
    <s v="MATIAS RIBEIRO DE SOUSA"/>
    <x v="0"/>
    <s v="Parda"/>
  </r>
  <r>
    <n v="102504"/>
    <n v="1"/>
    <x v="2"/>
    <x v="2"/>
    <s v="CIEP AVENIDA DOS DESFILES"/>
    <s v="Municipal"/>
    <s v="Urbana"/>
    <n v="1610514"/>
    <n v="191"/>
    <x v="1"/>
    <s v="Regular"/>
    <s v="Tarde"/>
    <n v="2013002450391"/>
    <m/>
    <s v="RAIMUNDA NONATA ALVES DA SILVA"/>
    <d v="1973-05-28T00:00:00"/>
    <s v="Feminino"/>
    <s v="Sem Deficiência"/>
    <s v="FRANCISCO EDMAR RIBEIRO DA SILVA"/>
    <s v="MARIA GORETE ALVES DA SILVA"/>
    <x v="0"/>
    <s v="Parda"/>
  </r>
  <r>
    <n v="817064"/>
    <n v="8"/>
    <x v="7"/>
    <x v="7"/>
    <s v="EM MARIETA DA CUNHA DA SILVA"/>
    <s v="Municipal"/>
    <s v="Urbana"/>
    <n v="1610180"/>
    <n v="191"/>
    <x v="1"/>
    <s v="Regular"/>
    <s v="Noite"/>
    <n v="2022075800030"/>
    <m/>
    <s v="ARLINDO CORREIA DA SILVA"/>
    <d v="1959-07-25T00:00:00"/>
    <s v="Masculino"/>
    <s v="Sem Deficiência"/>
    <s v="CRISPIM CORREIA DA SILVA"/>
    <s v="ALICE DO CARMO DA SILVA"/>
    <x v="1"/>
    <s v="Branca"/>
  </r>
  <r>
    <n v="204501"/>
    <n v="2"/>
    <x v="79"/>
    <x v="79"/>
    <s v="CIEP PRESIDENTE TANCREDO NEVES"/>
    <s v="Municipal"/>
    <s v="Urbana"/>
    <n v="1611260"/>
    <n v="191"/>
    <x v="1"/>
    <s v="Regular"/>
    <s v="Noite"/>
    <n v="2001005505303"/>
    <m/>
    <s v="CARINE BORELLI DE OLIVEIRA"/>
    <d v="1996-04-30T00:00:00"/>
    <s v="Feminino"/>
    <s v=" Deficiência intelectual"/>
    <s v="JOSÉ SAMPAIO DE OLIVEIRA"/>
    <s v="ELIANE PEIXOTO BORELLI DE OLIVEIRA"/>
    <x v="0"/>
    <s v="Branca"/>
  </r>
  <r>
    <n v="312014"/>
    <n v="3"/>
    <x v="1"/>
    <x v="1"/>
    <s v="EM NEREU SAMPAIO"/>
    <s v="Municipal"/>
    <s v="Urbana"/>
    <n v="1616965"/>
    <n v="191"/>
    <x v="1"/>
    <s v="Regular"/>
    <s v="Noite"/>
    <n v="2009104900192"/>
    <m/>
    <s v="JEAN CAVALCANTE JERONIMO"/>
    <d v="2006-10-03T00:00:00"/>
    <s v="Masculino"/>
    <s v="Sem Deficiência"/>
    <s v="HENRIQUE ALBERTO JERONIMO MOREIRA"/>
    <s v="ELIZABETH COELHO CAVALCANTE"/>
    <x v="0"/>
    <s v="Parda"/>
  </r>
  <r>
    <n v="716211"/>
    <n v="7"/>
    <x v="32"/>
    <x v="32"/>
    <s v="CIEP COMPOSITOR DONGA"/>
    <s v="Municipal"/>
    <s v="Urbana"/>
    <n v="1619509"/>
    <n v="191"/>
    <x v="1"/>
    <s v="Regular"/>
    <s v="Noite"/>
    <n v="2023066701499"/>
    <m/>
    <s v="RENATO DE OLIVEIRA ALCANTARA"/>
    <d v="1973-05-19T00:00:00"/>
    <s v="Masculino"/>
    <s v="Sem Deficiência"/>
    <s v="ROMIL PEREIRA DE ALCANTARA"/>
    <s v="HONORINA MARIA DE OLIVEIRA ALCANTARA"/>
    <x v="1"/>
    <s v="Não declara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07024901013"/>
    <m/>
    <s v="VALERIA CANÁRIO DA SILVA"/>
    <d v="1973-09-18T00:00:00"/>
    <s v="Feminino"/>
    <s v="Sem Deficiência"/>
    <s v="JOÃO MONTEIRO CANÁRIO"/>
    <s v="MARIA JOSÉ GOMES CANÁRIO"/>
    <x v="0"/>
    <s v="Parda"/>
  </r>
  <r>
    <n v="410012"/>
    <n v="4"/>
    <x v="27"/>
    <x v="27"/>
    <s v="EM CLOTILDE GUIMARÃES"/>
    <s v="Municipal"/>
    <s v="Urbana"/>
    <n v="1604423"/>
    <n v="295"/>
    <x v="1"/>
    <s v="Regular"/>
    <s v="Noite"/>
    <n v="2022028500459"/>
    <m/>
    <s v="ELENILDO DO NASCIMENTO SILVA"/>
    <d v="1976-11-02T00:00:00"/>
    <s v="Masculino"/>
    <s v="Sem Deficiência"/>
    <s v="ANTONIO FARIAS DA SILVA"/>
    <s v="MARIA DE LOURDES DO NASCIMENTO DA SILVA"/>
    <x v="0"/>
    <s v="Branca"/>
  </r>
  <r>
    <n v="102007"/>
    <n v="1"/>
    <x v="47"/>
    <x v="47"/>
    <s v="EM ORLANDO VILLAS BOAS"/>
    <s v="Municipal"/>
    <s v="Urbana"/>
    <n v="1600136"/>
    <n v="193"/>
    <x v="1"/>
    <s v="Regular"/>
    <s v="Noite"/>
    <n v="2019125400218"/>
    <m/>
    <s v="NORBERTO MARINHO DA SILVA"/>
    <d v="1966-03-04T00:00:00"/>
    <s v="Masculino"/>
    <s v="Sem Deficiência"/>
    <s v="MIGUEL SERAFIM DA SILVA"/>
    <s v="IVANICE MARINHO DO NASCIMENTO"/>
    <x v="0"/>
    <s v="Parda"/>
  </r>
  <r>
    <n v="1120012"/>
    <n v="11"/>
    <x v="93"/>
    <x v="93"/>
    <s v="EM BRIGADEIRO EDUARDO GOMES"/>
    <s v="Municipal"/>
    <s v="Urbana"/>
    <n v="1617239"/>
    <n v="191"/>
    <x v="1"/>
    <s v="Regular"/>
    <s v="Tarde"/>
    <n v="2020037250005"/>
    <m/>
    <s v="JOANA D'ARC FERREIRA DA SILVA"/>
    <d v="1964-06-15T00:00:00"/>
    <s v="Feminino"/>
    <s v="Sem Deficiência"/>
    <s v="EMIR GOMES DE OLIVEIRA DA SILVA"/>
    <s v="SEBASTIÃO FERREIRA DA SILVA"/>
    <x v="0"/>
    <s v="Preta"/>
  </r>
  <r>
    <n v="209003"/>
    <n v="2"/>
    <x v="74"/>
    <x v="74"/>
    <s v="EM FRANCISCO DE CASTRO"/>
    <s v="Municipal"/>
    <s v="Urbana"/>
    <n v="1616219"/>
    <n v="192"/>
    <x v="1"/>
    <s v="Regular"/>
    <s v="Tarde"/>
    <n v="2020016450706"/>
    <m/>
    <s v="JOÃO PEDRO NOGUEIRA NUNES DOS SANTOS"/>
    <d v="2006-01-29T00:00:00"/>
    <s v="Masculino"/>
    <s v=" Deficiência intelectual"/>
    <s v="MAURO NOGUEIRA NUNES DOS SANTOS"/>
    <s v="ELIANE DA SILVA SANTOS"/>
    <x v="0"/>
    <s v="Sem Informação"/>
  </r>
  <r>
    <n v="1202701"/>
    <n v="12"/>
    <x v="91"/>
    <x v="91"/>
    <s v="CREJA - CENTRO MUNICIPAL DE REFERÊNCIA DE EDUCAÇÃO DE JOVENS E ADULTOS"/>
    <s v="Municipal"/>
    <s v="Urbana"/>
    <n v="1614121"/>
    <n v="291"/>
    <x v="1"/>
    <s v="Regular"/>
    <s v="Manhã"/>
    <n v="2010005750072"/>
    <m/>
    <s v="JUNIOR LIMA DA SILVA"/>
    <d v="2002-02-05T00:00:00"/>
    <s v="Masculino"/>
    <s v="Sem Deficiência"/>
    <s v="JORGE DA SILVA"/>
    <s v="MARTA ROSANA DE LIMA"/>
    <x v="1"/>
    <s v="Preta"/>
  </r>
  <r>
    <n v="430701"/>
    <n v="4"/>
    <x v="19"/>
    <x v="19"/>
    <s v="CENTRO DE EDUCAÇÃO DE JOVENS E ADULTOS CEJA - MARÉ"/>
    <s v="Municipal"/>
    <s v="Urbana"/>
    <n v="1616773"/>
    <n v="296"/>
    <x v="1"/>
    <s v="Regular"/>
    <s v="Noite"/>
    <n v="2021143650133"/>
    <m/>
    <s v="MARIA INÊS DA COSTA DIAS"/>
    <d v="1975-04-27T00:00:00"/>
    <s v="Feminino"/>
    <s v="Sem Deficiência"/>
    <s v="CÍCERO FERREIRA DIAS"/>
    <s v="MARIA RODRIGUES DA COSTA"/>
    <x v="0"/>
    <s v="Branca"/>
  </r>
  <r>
    <n v="817027"/>
    <n v="8"/>
    <x v="24"/>
    <x v="24"/>
    <s v="EM HENRIQUE DE MAGALHÃES"/>
    <s v="Municipal"/>
    <s v="Urbana"/>
    <n v="1608368"/>
    <n v="191"/>
    <x v="1"/>
    <s v="Regular"/>
    <s v="Noite"/>
    <n v="2023072100078"/>
    <m/>
    <s v="MARIA JOSÉ SILVA DOS SANTOS"/>
    <d v="1964-11-25T00:00:00"/>
    <s v="Feminino"/>
    <s v="Sem Deficiência"/>
    <s v="ANTONIO CALISTO DA SILVA"/>
    <s v="QUITERIA VIRGINIA DA SILVA"/>
    <x v="0"/>
    <s v="Branca"/>
  </r>
  <r>
    <n v="102005"/>
    <n v="1"/>
    <x v="109"/>
    <x v="109"/>
    <s v="EM CALOUSTE GULBENKIAN"/>
    <s v="Municipal"/>
    <s v="Urbana"/>
    <n v="1610636"/>
    <n v="192"/>
    <x v="1"/>
    <s v="Regular"/>
    <s v="Noite"/>
    <n v="2002013601179"/>
    <m/>
    <s v="DJEFERSON MENDES DA SILVA"/>
    <d v="1987-11-29T00:00:00"/>
    <s v="Masculino"/>
    <s v="Sem Deficiência"/>
    <s v="EDSON TOMÉ DA SILVA"/>
    <s v="ZULMIRA APARECIDA MENDES"/>
    <x v="0"/>
    <s v="Preta"/>
  </r>
  <r>
    <n v="622006"/>
    <n v="6"/>
    <x v="38"/>
    <x v="38"/>
    <s v="EM ANTENOR NASCENTES"/>
    <s v="Municipal"/>
    <s v="Urbana"/>
    <n v="1615255"/>
    <n v="191"/>
    <x v="1"/>
    <s v="Regular"/>
    <s v="Noite"/>
    <n v="2022051700311"/>
    <m/>
    <s v="SIMONE CANDIDO DA SILVA"/>
    <d v="1976-07-19T00:00:00"/>
    <s v="Feminino"/>
    <s v="Sem Deficiência"/>
    <s v="ELZA BARBOSA FERREIRA"/>
    <s v="NELSON CANDIDO DA SILVA"/>
    <x v="2"/>
    <s v="Preta"/>
  </r>
  <r>
    <n v="817027"/>
    <n v="8"/>
    <x v="24"/>
    <x v="24"/>
    <s v="EM HENRIQUE DE MAGALHÃES"/>
    <s v="Municipal"/>
    <s v="Urbana"/>
    <n v="1608368"/>
    <n v="191"/>
    <x v="1"/>
    <s v="Regular"/>
    <s v="Noite"/>
    <n v="2023072100051"/>
    <m/>
    <s v="MARIA DO CARMO LESSA"/>
    <d v="1968-08-19T00:00:00"/>
    <s v="Feminino"/>
    <s v="Sem Deficiência"/>
    <s v="GENARIO LESSA"/>
    <s v="MARLI RODRIGUES LESSA"/>
    <x v="1"/>
    <s v="Parda"/>
  </r>
  <r>
    <n v="208012"/>
    <n v="2"/>
    <x v="102"/>
    <x v="102"/>
    <s v="EM ORSINA DA FONSECA"/>
    <s v="Municipal"/>
    <s v="Urbana"/>
    <n v="1602500"/>
    <n v="191"/>
    <x v="1"/>
    <s v="Regular"/>
    <s v="Noite"/>
    <n v="2006126300029"/>
    <m/>
    <s v="ANTONIO ALVES GOMES"/>
    <d v="1977-08-17T00:00:00"/>
    <s v="Masculino"/>
    <s v="Sem Deficiência"/>
    <s v="ANTONIO PETRONILIO ALVES"/>
    <s v="MARIA GOMES DA SILVA"/>
    <x v="1"/>
    <s v="Branc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13073802320"/>
    <m/>
    <s v="WARLEI SOARES FILHO"/>
    <d v="2008-04-03T00:00:00"/>
    <s v="Masculino"/>
    <s v="Sem Deficiência"/>
    <s v="WARLEI SOARES"/>
    <s v="LUANA MARIANO DE SOUZA"/>
    <x v="1"/>
    <s v="Branca"/>
  </r>
  <r>
    <n v="515052"/>
    <n v="5"/>
    <x v="81"/>
    <x v="81"/>
    <s v="EM AZEVEDO JUNIOR"/>
    <s v="Municipal"/>
    <s v="Urbana"/>
    <n v="1614950"/>
    <n v="191"/>
    <x v="1"/>
    <s v="Regular"/>
    <s v="Noite"/>
    <n v="2018066280012"/>
    <m/>
    <s v="SANDRA HELENA DE CARVALHO"/>
    <d v="1962-12-28T00:00:00"/>
    <s v="Feminino"/>
    <s v="Sem Deficiência"/>
    <s v="ALCIR DE CARVALHO"/>
    <s v="BARBARA BATISTA DE CARVALHO"/>
    <x v="1"/>
    <s v="Parda"/>
  </r>
  <r>
    <n v="515052"/>
    <n v="5"/>
    <x v="81"/>
    <x v="81"/>
    <s v="EM AZEVEDO JUNIOR"/>
    <s v="Municipal"/>
    <s v="Urbana"/>
    <n v="1614950"/>
    <n v="191"/>
    <x v="1"/>
    <s v="Regular"/>
    <s v="Noite"/>
    <n v="2008049850135"/>
    <m/>
    <s v="GABRIEL BERNARDO ALVES FERREIRA"/>
    <d v="2003-04-17T00:00:00"/>
    <s v="Masculino"/>
    <s v="Sem Deficiência"/>
    <s v="PAULO BERNARDO FERREIRA"/>
    <s v="VANUSA BATISTA ALVES"/>
    <x v="1"/>
    <s v="Branca"/>
  </r>
  <r>
    <n v="817034"/>
    <n v="8"/>
    <x v="111"/>
    <x v="111"/>
    <s v="EM JORGE JABOUR"/>
    <s v="Municipal"/>
    <s v="Urbana"/>
    <n v="1616154"/>
    <n v="191"/>
    <x v="1"/>
    <s v="Regular"/>
    <s v="Noite"/>
    <n v="2002082210558"/>
    <m/>
    <s v="JALQUE RANGEL BARROS"/>
    <d v="1979-03-16T00:00:00"/>
    <s v="Masculino"/>
    <s v="Sem Deficiência"/>
    <s v="JAIR BARROS"/>
    <s v="SUELI DOS SANTOS RANGEL"/>
    <x v="0"/>
    <s v="Preta"/>
  </r>
  <r>
    <n v="622006"/>
    <n v="6"/>
    <x v="38"/>
    <x v="38"/>
    <s v="EM ANTENOR NASCENTES"/>
    <s v="Municipal"/>
    <s v="Urbana"/>
    <n v="1615255"/>
    <n v="191"/>
    <x v="1"/>
    <s v="Regular"/>
    <s v="Noite"/>
    <n v="2023051700262"/>
    <m/>
    <s v="JANAÍNA CELESTINO DE ARAUJO MOREIRA"/>
    <d v="1984-07-27T00:00:00"/>
    <s v="Feminino"/>
    <s v="Sem Deficiência"/>
    <s v="FLORA CELESTINO DE ARAUJO MOREIRA"/>
    <s v="NELSON TAVARES MOREIRA"/>
    <x v="2"/>
    <s v="Parda"/>
  </r>
  <r>
    <n v="918505"/>
    <n v="9"/>
    <x v="9"/>
    <x v="9"/>
    <s v="CIEP ANITA MALFATTI"/>
    <s v="Municipal"/>
    <s v="Urbana"/>
    <n v="1615591"/>
    <n v="191"/>
    <x v="1"/>
    <s v="Regular"/>
    <s v="Noite"/>
    <n v="2022092900306"/>
    <m/>
    <s v="VALDEMIR GOMES FERREIRA"/>
    <d v="1959-08-30T00:00:00"/>
    <s v="Masculino"/>
    <s v="Sem Deficiência"/>
    <s v="VALDEMIRO GONÇALVES FERREIRA"/>
    <s v="ANANAIDES GOMES"/>
    <x v="0"/>
    <s v="Branca"/>
  </r>
  <r>
    <n v="209026"/>
    <n v="2"/>
    <x v="41"/>
    <x v="41"/>
    <s v="EM PROFESSOR LOURENÇO FILHO"/>
    <s v="Municipal"/>
    <s v="Urbana"/>
    <n v="1622826"/>
    <n v="191"/>
    <x v="1"/>
    <s v="Regular"/>
    <s v="Noite"/>
    <n v="2001022701905"/>
    <m/>
    <s v="MARCELA GOMES DE OLIVEIRA"/>
    <d v="1990-12-04T00:00:00"/>
    <s v="Feminino"/>
    <s v="Sem Deficiência"/>
    <s v="JUVERCINO ALCINO DE OLIVEIRA"/>
    <s v="ZULEICA GOMES"/>
    <x v="1"/>
    <s v="Sem Informação"/>
  </r>
  <r>
    <n v="1026029"/>
    <n v="10"/>
    <x v="53"/>
    <x v="53"/>
    <s v="EM PROFESSOR ARI MARQUES PONTES"/>
    <s v="Municipal"/>
    <s v="Urbana"/>
    <n v="1611216"/>
    <n v="191"/>
    <x v="1"/>
    <s v="Regular"/>
    <s v="Noite"/>
    <n v="2012102203486"/>
    <m/>
    <s v="ROSILENE SEVERINA DO NASCIMENTO"/>
    <d v="1980-11-03T00:00:00"/>
    <s v="Feminino"/>
    <s v="Sem Deficiência"/>
    <s v="MANOEL SEVERINO DO NASCIMENTO"/>
    <s v="SEVERINA MARIA DA CONCEIÇÃO FILHA"/>
    <x v="0"/>
    <s v="Par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18009580037"/>
    <m/>
    <s v="ANTONIA KAYLA MELO RODRIGUES"/>
    <d v="2008-01-20T00:00:00"/>
    <s v="Feminino"/>
    <s v="Sem Deficiência"/>
    <s v="MARIA GESSICLENE MELO DO VALE"/>
    <s v="FRANCISCO RODRIGUES DO NASCIMENTO"/>
    <x v="0"/>
    <s v="Não declarada"/>
  </r>
  <r>
    <n v="515055"/>
    <n v="5"/>
    <x v="8"/>
    <x v="8"/>
    <s v="EM MINISTRO EDGARD ROMERO"/>
    <s v="Municipal"/>
    <s v="Urbana"/>
    <n v="1623701"/>
    <n v="191"/>
    <x v="1"/>
    <s v="Regular"/>
    <s v="Tarde"/>
    <n v="2012044604665"/>
    <m/>
    <s v="MARCIA VICTORINO DO CARMO"/>
    <d v="1962-03-15T00:00:00"/>
    <s v="Feminino"/>
    <s v="Sem Deficiência"/>
    <s v="ARCY VICTORINO DO CARMO"/>
    <s v="MARIA DO CARMO DO NASCIMENTO"/>
    <x v="1"/>
    <s v="Pard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04040502531"/>
    <m/>
    <s v="LUCIANA DA SILVA CHAVES"/>
    <d v="1999-05-31T00:00:00"/>
    <s v="Feminino"/>
    <s v=" Deficiência intelectual"/>
    <s v="WELINTON DINIZ CHAVES"/>
    <s v="JANE SANTOS DA SILVA"/>
    <x v="0"/>
    <s v="Parda"/>
  </r>
  <r>
    <n v="918510"/>
    <n v="9"/>
    <x v="69"/>
    <x v="69"/>
    <s v="CIEP ARMINDO MARCÍLIO DOUTEL DE ANDRADE"/>
    <s v="Municipal"/>
    <s v="Urbana"/>
    <n v="1621562"/>
    <n v="192"/>
    <x v="1"/>
    <s v="Regular"/>
    <s v="Noite"/>
    <n v="2002029602421"/>
    <m/>
    <s v="ELISANGELA OLIVEIRA DA SILVA"/>
    <d v="1991-11-14T00:00:00"/>
    <s v="Feminino"/>
    <s v="Sem Deficiência"/>
    <s v="AGUINALDO DA SILVA"/>
    <s v="DENISE DE OLIVEIRA PACHECO"/>
    <x v="0"/>
    <s v="Preta"/>
  </r>
  <r>
    <n v="313002"/>
    <n v="3"/>
    <x v="33"/>
    <x v="33"/>
    <s v="EM JOSÉ VERÍSSIMO"/>
    <s v="Municipal"/>
    <s v="Urbana"/>
    <n v="1618993"/>
    <n v="191"/>
    <x v="1"/>
    <s v="Regular"/>
    <s v="Manhã"/>
    <n v="2005022102303"/>
    <m/>
    <s v="MAYCON ISIDORO DE MELO SILVA"/>
    <d v="1992-12-02T00:00:00"/>
    <s v="Masculino"/>
    <s v="Sem Deficiência"/>
    <s v="AMILTON ISIDORO DA SILVA"/>
    <s v="IVETE COSME DE MELO"/>
    <x v="0"/>
    <s v="Parda"/>
  </r>
  <r>
    <n v="716205"/>
    <n v="7"/>
    <x v="76"/>
    <x v="76"/>
    <s v="CIEP RUBENS PAIVA"/>
    <s v="Municipal"/>
    <s v="Urbana"/>
    <n v="1613254"/>
    <n v="191"/>
    <x v="1"/>
    <s v="Regular"/>
    <s v="Noite"/>
    <n v="2016062200174"/>
    <m/>
    <s v="CAIO DANIEL FERREIRA DE OLIVEIRA"/>
    <d v="2009-01-11T00:00:00"/>
    <s v="Masculino"/>
    <s v="Sem Deficiência"/>
    <s v="LUCIA HELENA SILVA FERREIRA"/>
    <s v="ADELSON DE PAULA OLIVEIRA"/>
    <x v="1"/>
    <s v="Parda"/>
  </r>
  <r>
    <n v="724010"/>
    <n v="7"/>
    <x v="113"/>
    <x v="113"/>
    <s v="EM FREDERICO TROTTA"/>
    <s v="Municipal"/>
    <s v="Urbana"/>
    <n v="1622484"/>
    <n v="191"/>
    <x v="1"/>
    <s v="Regular"/>
    <s v="Noite"/>
    <n v="2005068000368"/>
    <m/>
    <s v="GRAZIELLE SODRÉ BEZERRA"/>
    <d v="2001-02-08T00:00:00"/>
    <s v="Feminino"/>
    <s v="Sem Deficiência"/>
    <s v="JANDERSON RIBEIRO BEZERRA"/>
    <s v="FABIANA PEDRONE SODRÉ"/>
    <x v="0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2009100404883"/>
    <m/>
    <s v="JERONIMO ALVES DA CONCEIÇÃO LIRA "/>
    <d v="2003-02-16T00:00:00"/>
    <s v="Masculino"/>
    <s v="Sem Deficiência"/>
    <s v="JERONIMO DA CONCEIÇÃO LIRA"/>
    <s v="SIMONE ALVES"/>
    <x v="0"/>
    <s v="Parda"/>
  </r>
  <r>
    <n v="431018"/>
    <n v="4"/>
    <x v="85"/>
    <x v="85"/>
    <s v="EM REPÚBLICA DO LÍBANO"/>
    <s v="Municipal"/>
    <s v="Urbana"/>
    <n v="1619088"/>
    <n v="191"/>
    <x v="1"/>
    <s v="Regular"/>
    <s v="Noite"/>
    <n v="2023034600221"/>
    <m/>
    <s v="GILCELIA FERREIRA ALVES DE ANDRADE"/>
    <d v="1981-01-12T00:00:00"/>
    <s v="Feminino"/>
    <s v="Sem Deficiência"/>
    <s v="NILCEIA FERREIRA ALVES DE ANDRADE"/>
    <s v="JORGE DE ANDRADE"/>
    <x v="2"/>
    <s v="Parda"/>
  </r>
  <r>
    <n v="208012"/>
    <n v="2"/>
    <x v="102"/>
    <x v="102"/>
    <s v="EM ORSINA DA FONSECA"/>
    <s v="Municipal"/>
    <s v="Urbana"/>
    <n v="1602500"/>
    <n v="191"/>
    <x v="1"/>
    <s v="Regular"/>
    <s v="Noite"/>
    <n v="2008012450516"/>
    <m/>
    <s v="MARIA DE LOURDES DE SOUSA LIMA"/>
    <d v="1973-09-02T00:00:00"/>
    <s v="Feminino"/>
    <s v="Sem Deficiência"/>
    <s v="JOSÉ DE SOUSA LIMA"/>
    <s v="MARIA DAS GRAÇAS DE SOUSA LIMA"/>
    <x v="2"/>
    <s v="Branca"/>
  </r>
  <r>
    <n v="430701"/>
    <n v="4"/>
    <x v="19"/>
    <x v="19"/>
    <s v="CENTRO DE EDUCAÇÃO DE JOVENS E ADULTOS CEJA - MARÉ"/>
    <s v="Municipal"/>
    <s v="Urbana"/>
    <n v="1616769"/>
    <n v="292"/>
    <x v="1"/>
    <s v="Regular"/>
    <s v="Manhã"/>
    <n v="2022143600177"/>
    <m/>
    <s v="MARIA DO SOCORRO DA SILVA FERREIRA"/>
    <d v="1971-04-20T00:00:00"/>
    <s v="Feminino"/>
    <s v="Sem Deficiência"/>
    <s v="MACÁRIO NETO DA SILVA"/>
    <s v="MARIA JOSÉ DA CONCEIÇÃO"/>
    <x v="0"/>
    <s v="Branc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9065901291"/>
    <m/>
    <s v="LUZIA DOS SANTOS"/>
    <d v="1973-02-13T00:00:00"/>
    <s v="Feminino"/>
    <s v="Sem Deficiência"/>
    <s v="MARIA COSTÂNCIA AQUINO DE JESUS"/>
    <s v="BISPO JOSÉ DOS SANTOS"/>
    <x v="0"/>
    <s v="Preta"/>
  </r>
  <r>
    <n v="313029"/>
    <n v="3"/>
    <x v="89"/>
    <x v="89"/>
    <s v="EM THOMAS MANN"/>
    <s v="Municipal"/>
    <s v="Urbana"/>
    <n v="1615663"/>
    <n v="191"/>
    <x v="1"/>
    <s v="Regular"/>
    <s v="Noite"/>
    <n v="2018143600152"/>
    <m/>
    <s v="REJANE QUEIROZ DA SILVA DE OLIVEIRA"/>
    <d v="1970-09-09T00:00:00"/>
    <s v="Feminino"/>
    <s v="Sem Deficiência"/>
    <s v="LUIZ FRANCISCO DA SILVA"/>
    <s v="REGINA MARIA DE QUEIROZ"/>
    <x v="0"/>
    <s v="Parda"/>
  </r>
  <r>
    <n v="1202701"/>
    <n v="12"/>
    <x v="91"/>
    <x v="91"/>
    <s v="CREJA - CENTRO MUNICIPAL DE REFERÊNCIA DE EDUCAÇÃO DE JOVENS E ADULTOS"/>
    <s v="Municipal"/>
    <s v="Urbana"/>
    <n v="1614123"/>
    <n v="293"/>
    <x v="1"/>
    <s v="Regular"/>
    <s v="Manhã"/>
    <n v="2023126300011"/>
    <m/>
    <s v="MARIA JOSÉ EMILIANO BEZERRA"/>
    <d v="1974-02-13T00:00:00"/>
    <s v="Feminino"/>
    <s v="Sem Deficiência"/>
    <s v="CÍCERO EMILIANO BEZERRA"/>
    <s v="MARIA DE LOURDES FRANCISCA"/>
    <x v="0"/>
    <s v="Preta"/>
  </r>
  <r>
    <n v="515052"/>
    <n v="5"/>
    <x v="81"/>
    <x v="81"/>
    <s v="EM AZEVEDO JUNIOR"/>
    <s v="Municipal"/>
    <s v="Urbana"/>
    <n v="1614950"/>
    <n v="191"/>
    <x v="1"/>
    <s v="Regular"/>
    <s v="Noite"/>
    <n v="2004012403507"/>
    <m/>
    <s v="MARIA NILCE DE LIMA"/>
    <d v="1968-07-02T00:00:00"/>
    <s v="Feminino"/>
    <s v="Sem Deficiência"/>
    <s v="FRANCISCO ANGELO DE LIMA"/>
    <s v="MARIA ANTONIA DA CONCEIÇÃO"/>
    <x v="0"/>
    <s v="Preta"/>
  </r>
  <r>
    <n v="918027"/>
    <n v="9"/>
    <x v="106"/>
    <x v="106"/>
    <s v="EM RUBENS DE FARIAS NEVES"/>
    <s v="Municipal"/>
    <s v="Urbana"/>
    <n v="1599734"/>
    <n v="191"/>
    <x v="1"/>
    <s v="Regular"/>
    <s v="Noite"/>
    <n v="2020086700027"/>
    <m/>
    <s v="FABIANO DE SOUSA DO VALE"/>
    <d v="1989-08-31T00:00:00"/>
    <s v="Masculino"/>
    <s v="Sem Deficiência"/>
    <s v="ASSIS AVELINO DO VALE"/>
    <s v="ANTONIA NECI DE SOUSA"/>
    <x v="0"/>
    <s v="Branca"/>
  </r>
  <r>
    <n v="622007"/>
    <n v="6"/>
    <x v="13"/>
    <x v="13"/>
    <s v="EM ALEXANDRE FARAH"/>
    <s v="Municipal"/>
    <s v="Urbana"/>
    <n v="1599781"/>
    <n v="191"/>
    <x v="1"/>
    <s v="Regular"/>
    <s v="Noite"/>
    <n v="2006083401180"/>
    <m/>
    <s v="LOURIVANIA PEQUENO DE PAIVA"/>
    <d v="1971-08-12T00:00:00"/>
    <s v="Feminino"/>
    <s v="Sem Deficiência"/>
    <s v="LOURIVAL PEREIRADE PAIVA"/>
    <s v="MARIA DE LOURDES PEQUENO DEPAIVA"/>
    <x v="1"/>
    <s v="Parda"/>
  </r>
  <r>
    <n v="918505"/>
    <n v="9"/>
    <x v="9"/>
    <x v="9"/>
    <s v="CIEP ANITA MALFATTI"/>
    <s v="Municipal"/>
    <s v="Urbana"/>
    <n v="1615591"/>
    <n v="191"/>
    <x v="1"/>
    <s v="Regular"/>
    <s v="Noite"/>
    <n v="2007066205121"/>
    <m/>
    <s v="FATIMA REGINA FERREIRA DA PENHA"/>
    <d v="1963-11-05T00:00:00"/>
    <s v="Feminino"/>
    <s v="Sem Deficiência"/>
    <s v="HERVAL DE OLIVEIRA"/>
    <s v="DEOLINA FERREIRA"/>
    <x v="0"/>
    <s v="Parda"/>
  </r>
  <r>
    <n v="833201"/>
    <n v="8"/>
    <x v="112"/>
    <x v="112"/>
    <s v="CIEP FREI VELOSO"/>
    <s v="Municipal"/>
    <s v="Urbana"/>
    <n v="1622664"/>
    <n v="191"/>
    <x v="1"/>
    <s v="Regular"/>
    <s v="Noite"/>
    <n v="2004083704623"/>
    <m/>
    <s v="VINÍCIUS PIRES COSTA"/>
    <d v="2003-10-17T00:00:00"/>
    <s v="Masculino"/>
    <s v=" Deficiência intelectual"/>
    <s v="MARCELO DOS SANTOS COSTA"/>
    <s v="EDNA TAVEIRA PIRES"/>
    <x v="1"/>
    <s v="Branca"/>
  </r>
  <r>
    <n v="102505"/>
    <n v="1"/>
    <x v="30"/>
    <x v="30"/>
    <s v="CIEP JOSÉ PEDRO VARELA"/>
    <s v="Municipal"/>
    <s v="Urbana"/>
    <n v="1613579"/>
    <n v="191"/>
    <x v="1"/>
    <s v="Regular"/>
    <s v="Noite"/>
    <n v="2001080101273"/>
    <m/>
    <s v="JONATHAN MARTINS DE PAULA"/>
    <d v="1989-10-13T00:00:00"/>
    <s v="Masculino"/>
    <s v="Sem Deficiência"/>
    <s v="JONAS EVANGELISTA DE PAULA"/>
    <s v="JUCINEIA ELOIZA FERREIRA MARTINS"/>
    <x v="2"/>
    <s v="Branca"/>
  </r>
  <r>
    <n v="430503"/>
    <n v="4"/>
    <x v="4"/>
    <x v="4"/>
    <s v="CIEP LEONEL DE MOURA BRIZOLA"/>
    <s v="Municipal"/>
    <s v="Urbana"/>
    <n v="1606827"/>
    <n v="191"/>
    <x v="1"/>
    <s v="Regular"/>
    <s v="Noite"/>
    <n v="2023040700231"/>
    <m/>
    <s v="JOSEFA GRACIANO DE LIMA"/>
    <d v="1966-01-25T00:00:00"/>
    <s v="Feminino"/>
    <s v="Sem Deficiência"/>
    <s v="JOÃO GRACIANO DE LIMA"/>
    <s v="CARMELITA FELIX DUARTE"/>
    <x v="0"/>
    <s v="Branca"/>
  </r>
  <r>
    <n v="514015"/>
    <n v="5"/>
    <x v="70"/>
    <x v="70"/>
    <s v="EM BARCELONA"/>
    <s v="Municipal"/>
    <s v="Urbana"/>
    <n v="1613979"/>
    <n v="191"/>
    <x v="1"/>
    <s v="Regular"/>
    <s v="Noite"/>
    <n v="2022042300241"/>
    <m/>
    <s v="IVANILDO ELIAS FERREIRA"/>
    <d v="1961-04-13T00:00:00"/>
    <s v="Masculino"/>
    <s v="Sem Deficiência"/>
    <s v="JOSÉ ELIAS FERREIRA"/>
    <s v="JULIA AVELINA DA CONCEIÇÃO"/>
    <x v="2"/>
    <s v="Branca"/>
  </r>
  <r>
    <n v="204014"/>
    <n v="2"/>
    <x v="121"/>
    <x v="121"/>
    <s v="EM PRESIDENTE ARTHUR DA COSTA E SILVA"/>
    <s v="Municipal"/>
    <s v="Urbana"/>
    <n v="1623351"/>
    <n v="191"/>
    <x v="1"/>
    <s v="Regular"/>
    <s v="Manhã"/>
    <n v="2014006780237"/>
    <m/>
    <s v="MARIO GUARATÃ COELHO DUARTE"/>
    <d v="2001-01-25T00:00:00"/>
    <s v="Masculino"/>
    <s v=" Deficiência intelectual"/>
    <s v="GUARANI GUIMARÃES COELHO DUARTE"/>
    <s v="ZAIRA CRISTINA FERREIRA DE AZEVEDO"/>
    <x v="0"/>
    <s v="Parda"/>
  </r>
  <r>
    <n v="430701"/>
    <n v="4"/>
    <x v="19"/>
    <x v="19"/>
    <s v="CENTRO DE EDUCAÇÃO DE JOVENS E ADULTOS CEJA - MARÉ"/>
    <s v="Municipal"/>
    <s v="Urbana"/>
    <n v="1616769"/>
    <n v="292"/>
    <x v="1"/>
    <s v="Regular"/>
    <s v="Manhã"/>
    <n v="2016143600865"/>
    <m/>
    <s v="ADRIANA NASCIMENTO DA SILVA"/>
    <d v="1971-01-21T00:00:00"/>
    <s v="Feminino"/>
    <s v="Sem Deficiência"/>
    <s v="WALTER MÁXIMO DA SILVA"/>
    <s v="HELENICE DO NASCIMENTO"/>
    <x v="2"/>
    <s v="Sem Informação"/>
  </r>
  <r>
    <n v="1026008"/>
    <n v="10"/>
    <x v="43"/>
    <x v="43"/>
    <s v="EM ENGENHEIRO GASTÃO RANGEL"/>
    <s v="Municipal"/>
    <s v="Urbana"/>
    <n v="1613010"/>
    <n v="192"/>
    <x v="1"/>
    <s v="Regular"/>
    <s v="Noite"/>
    <n v="2015064201129"/>
    <m/>
    <s v="MARCIA VIEIRA ALVES"/>
    <d v="1984-01-13T00:00:00"/>
    <s v="Feminino"/>
    <s v="Sem Deficiência"/>
    <s v="JOAO ALVES AMRTINS"/>
    <s v="MARIA DA CONCEIÇÃO ARGOLO VIEIRA"/>
    <x v="1"/>
    <s v="Parda"/>
  </r>
  <r>
    <n v="817503"/>
    <n v="8"/>
    <x v="31"/>
    <x v="31"/>
    <s v="CIEP PADRE PAULO CORRÊA DE SÁ"/>
    <s v="Municipal"/>
    <s v="Urbana"/>
    <n v="1619912"/>
    <n v="191"/>
    <x v="1"/>
    <s v="Regular"/>
    <s v="Noite"/>
    <n v="2004082803598"/>
    <m/>
    <s v="RAFAELA FARIA NOGUEIRA"/>
    <d v="1988-06-12T00:00:00"/>
    <s v="Feminino"/>
    <s v="Sem Deficiência"/>
    <s v="REINALDO FIRMINO NOGUEIRA"/>
    <s v="MARLY ALVES FARIA"/>
    <x v="0"/>
    <s v="Indígena"/>
  </r>
  <r>
    <n v="410012"/>
    <n v="4"/>
    <x v="27"/>
    <x v="27"/>
    <s v="EM CLOTILDE GUIMARÃES"/>
    <s v="Municipal"/>
    <s v="Urbana"/>
    <n v="1604423"/>
    <n v="295"/>
    <x v="1"/>
    <s v="Regular"/>
    <s v="Noite"/>
    <n v="2011040801344"/>
    <m/>
    <s v="MIRELA OLIVEIRA SANTOS"/>
    <d v="2006-03-12T00:00:00"/>
    <s v="Feminino"/>
    <s v="Sem Deficiência"/>
    <s v="MULLER SANTOS DA SILVA"/>
    <s v="ANDRÉA SILVA OLIVEIRA"/>
    <x v="1"/>
    <s v="Branca"/>
  </r>
  <r>
    <n v="410021"/>
    <n v="4"/>
    <x v="44"/>
    <x v="44"/>
    <s v="EM BRASIL"/>
    <s v="Municipal"/>
    <s v="Urbana"/>
    <n v="1613562"/>
    <n v="191"/>
    <x v="1"/>
    <s v="Regular"/>
    <s v="Noite"/>
    <n v="2022029400024"/>
    <m/>
    <s v="ISOLINA DE PAIVA OLIVEIRA"/>
    <d v="1948-03-24T00:00:00"/>
    <s v="Feminino"/>
    <s v="Sem Deficiência"/>
    <s v="ERNANI FERREIRA DE OLIVEIRA"/>
    <s v="GLORIA DE PAIVA OLIVEIRA"/>
    <x v="0"/>
    <s v="Sem Informação"/>
  </r>
  <r>
    <n v="312022"/>
    <n v="3"/>
    <x v="61"/>
    <x v="61"/>
    <s v="EM RUBENS BERARDO"/>
    <s v="Municipal"/>
    <s v="Urbana"/>
    <n v="1616257"/>
    <n v="192"/>
    <x v="1"/>
    <s v="Regular"/>
    <s v="Noite"/>
    <n v="2023019200331"/>
    <m/>
    <s v="JOELMA LUIZ DAMASIO"/>
    <d v="1973-02-06T00:00:00"/>
    <s v="Feminino"/>
    <s v="Sem Deficiência"/>
    <s v="JOEL DAMASIO"/>
    <s v="RUTH LUIZ DAMASIO"/>
    <x v="0"/>
    <s v="Preta"/>
  </r>
  <r>
    <n v="102005"/>
    <n v="1"/>
    <x v="109"/>
    <x v="109"/>
    <s v="EM CALOUSTE GULBENKIAN"/>
    <s v="Municipal"/>
    <s v="Urbana"/>
    <n v="1610635"/>
    <n v="191"/>
    <x v="1"/>
    <s v="Regular"/>
    <s v="Noite"/>
    <n v="2020001600057"/>
    <m/>
    <s v="REGINA CÉLIA TEIXEIRA DE MOURA"/>
    <d v="1962-09-16T00:00:00"/>
    <s v="Feminino"/>
    <s v="Sem Deficiência"/>
    <s v="MANUEL TEIXEIRA DE MOURA"/>
    <s v="MARIA FRANCISCA BARBOSA MOURA"/>
    <x v="0"/>
    <s v="Sem Informação"/>
  </r>
  <r>
    <n v="1019202"/>
    <n v="10"/>
    <x v="115"/>
    <x v="115"/>
    <s v="CIEP ISMAEL NERY"/>
    <s v="Municipal"/>
    <s v="Urbana"/>
    <n v="1603740"/>
    <n v="191"/>
    <x v="1"/>
    <s v="Regular"/>
    <s v="Tarde"/>
    <n v="2010104600681"/>
    <m/>
    <s v="JOÃO VITOR DOS SANTOS DE OLIVEIRA"/>
    <d v="2005-03-20T00:00:00"/>
    <s v="Masculino"/>
    <s v=" Deficiência intelectual"/>
    <s v="MARCOS VENTURA DE OLIVEIRA"/>
    <s v="MARIA LUIZA RODRIGUES DOS SANTOS"/>
    <x v="0"/>
    <s v="Preta"/>
  </r>
  <r>
    <n v="209003"/>
    <n v="2"/>
    <x v="74"/>
    <x v="74"/>
    <s v="EM FRANCISCO DE CASTRO"/>
    <s v="Municipal"/>
    <s v="Urbana"/>
    <n v="1616219"/>
    <n v="192"/>
    <x v="1"/>
    <s v="Regular"/>
    <s v="Tarde"/>
    <n v="2008014300864"/>
    <m/>
    <s v="RAÍSA ARAGÃO NUNES"/>
    <d v="1998-03-25T00:00:00"/>
    <s v="Feminino"/>
    <s v=" Deficiência intelectual"/>
    <s v="AILTON ANDRÉ NUNES"/>
    <s v="FERNANDA OLIVEIRA ARAGÃO NUNES"/>
    <x v="0"/>
    <s v="Branca"/>
  </r>
  <r>
    <n v="625005"/>
    <n v="6"/>
    <x v="57"/>
    <x v="57"/>
    <s v="EM CHARLES ANDERSON WEAVER"/>
    <s v="Municipal"/>
    <s v="Urbana"/>
    <n v="1605115"/>
    <n v="191"/>
    <x v="1"/>
    <s v="Regular"/>
    <s v="Noite"/>
    <n v="2019054880042"/>
    <m/>
    <s v="MARIA MARTA RODRIGUES DA SILVA"/>
    <d v="1953-04-16T00:00:00"/>
    <s v="Feminino"/>
    <s v="Sem Deficiência"/>
    <s v="ANTONIO RODRIGUES DA SILVA"/>
    <s v="MARIA FRANCISCA DA CONCEIÇÃO"/>
    <x v="1"/>
    <s v="Branca"/>
  </r>
  <r>
    <n v="716205"/>
    <n v="7"/>
    <x v="76"/>
    <x v="76"/>
    <s v="CIEP RUBENS PAIVA"/>
    <s v="Municipal"/>
    <s v="Urbana"/>
    <n v="1613254"/>
    <n v="191"/>
    <x v="1"/>
    <s v="Regular"/>
    <s v="Noite"/>
    <n v="2011066104969"/>
    <m/>
    <s v="FABIANA VITORINO DOS SANTOS"/>
    <d v="1979-01-28T00:00:00"/>
    <s v="Feminino"/>
    <s v="Sem Deficiência"/>
    <s v="SILDELCINO VITORINO DOS SANTOS"/>
    <s v="MARIA DASNEVES DOS SANTOS"/>
    <x v="0"/>
    <s v="Parda"/>
  </r>
  <r>
    <n v="1120019"/>
    <n v="11"/>
    <x v="37"/>
    <x v="37"/>
    <s v="EM RODRIGO OTÁVIO"/>
    <s v="Municipal"/>
    <s v="Urbana"/>
    <n v="1620850"/>
    <n v="191"/>
    <x v="1"/>
    <s v="Regular"/>
    <s v="Noite"/>
    <n v="2023037900314"/>
    <m/>
    <s v="IRENE FERNANDES DA SILVA"/>
    <d v="1971-05-05T00:00:00"/>
    <s v="Feminino"/>
    <s v="Sem Deficiência"/>
    <s v="SANTINO FERNANDES DA SILVA"/>
    <s v="ANGELINA BERNARDO DA SILVA"/>
    <x v="0"/>
    <s v="Preta"/>
  </r>
  <r>
    <n v="206502"/>
    <n v="2"/>
    <x v="71"/>
    <x v="71"/>
    <s v="CIEP NAÇÃO RUBRO NEGRA"/>
    <s v="Municipal"/>
    <s v="Urbana"/>
    <n v="1623102"/>
    <n v="191"/>
    <x v="1"/>
    <s v="Regular"/>
    <s v="Noite"/>
    <n v="2016007800602"/>
    <m/>
    <s v="MARIA ROSELI DOS SANTOS"/>
    <d v="1971-10-08T00:00:00"/>
    <s v="Masculino"/>
    <s v="Sem Deficiência"/>
    <s v="JOSÉ FRANCISCO DOS SANTOS"/>
    <s v="CÍCERA MARIA DOS SANTOS"/>
    <x v="2"/>
    <s v="Preta"/>
  </r>
  <r>
    <n v="204012"/>
    <n v="2"/>
    <x v="65"/>
    <x v="65"/>
    <s v="EM MÉXICO"/>
    <s v="Municipal"/>
    <s v="Urbana"/>
    <n v="1613276"/>
    <n v="191"/>
    <x v="1"/>
    <s v="Regular"/>
    <s v="Noite"/>
    <n v="2014126404674"/>
    <m/>
    <s v="ANA LÚCIA PEREIRA DA SILVA"/>
    <d v="1963-02-25T00:00:00"/>
    <s v="Feminino"/>
    <s v="Sem Deficiência"/>
    <s v="RAIMUNDO FELÍCIO DA SILVA"/>
    <s v="MARGARIDA PEREIRA DA SILVA"/>
    <x v="0"/>
    <s v="Parda"/>
  </r>
  <r>
    <n v="410012"/>
    <n v="4"/>
    <x v="27"/>
    <x v="27"/>
    <s v="EM CLOTILDE GUIMARÃES"/>
    <s v="Municipal"/>
    <s v="Urbana"/>
    <n v="1604421"/>
    <n v="293"/>
    <x v="1"/>
    <s v="Regular"/>
    <s v="Noite"/>
    <n v="2022028500360"/>
    <m/>
    <s v="MARIA LUCINEIDE ESTEVÃO DA SILVA"/>
    <d v="1973-08-22T00:00:00"/>
    <s v="Feminino"/>
    <s v="Sem Deficiência"/>
    <s v="JOSÉ ESTEVÃO DA SILVA"/>
    <s v="FRANCISCA GONÇALA DA CONCEIÇÃO SILVA"/>
    <x v="0"/>
    <s v="Branca"/>
  </r>
  <r>
    <n v="716205"/>
    <n v="7"/>
    <x v="76"/>
    <x v="76"/>
    <s v="CIEP RUBENS PAIVA"/>
    <s v="Municipal"/>
    <s v="Urbana"/>
    <n v="1613255"/>
    <n v="192"/>
    <x v="1"/>
    <s v="Regular"/>
    <s v="Noite"/>
    <n v="2004066107621"/>
    <m/>
    <s v="JORGE NUNES PEREIRA"/>
    <d v="1961-02-28T00:00:00"/>
    <s v="Masculino"/>
    <s v="Sem Deficiência"/>
    <s v="JOÃO NUNES PEREIRA"/>
    <s v="NILZA FARIA"/>
    <x v="0"/>
    <s v="Preta"/>
  </r>
  <r>
    <n v="411202"/>
    <n v="4"/>
    <x v="84"/>
    <x v="84"/>
    <s v="CIEP GREGÓRIO BEZERRA"/>
    <s v="Municipal"/>
    <s v="Urbana"/>
    <n v="1608446"/>
    <n v="191"/>
    <x v="1"/>
    <s v="Regular"/>
    <s v="Noite"/>
    <n v="2004031100051"/>
    <m/>
    <s v="THAÍS DOS SANTOS PEREIRA"/>
    <d v="1999-06-01T00:00:00"/>
    <s v="Feminino"/>
    <s v=" Deficiência intelectual"/>
    <s v="EDSON MOTA PEREIRA"/>
    <s v="MONICA DOS SANTOS"/>
    <x v="0"/>
    <s v="Branca"/>
  </r>
  <r>
    <n v="625701"/>
    <n v="6"/>
    <x v="101"/>
    <x v="101"/>
    <s v="CENTRO DE EDUCAÇÃO DE JOVENS E ADULTOS CEJA - ACARI"/>
    <s v="Municipal"/>
    <s v="Urbana"/>
    <n v="1608514"/>
    <n v="292"/>
    <x v="1"/>
    <s v="Regular"/>
    <s v="Noite"/>
    <n v="2013056900017"/>
    <m/>
    <s v="YANE CAROLINE DA SILVA MARTINS"/>
    <d v="2004-08-14T00:00:00"/>
    <s v="Feminino"/>
    <s v="Sem Deficiência"/>
    <s v="PAULO CESAR VEIGA MARTINS"/>
    <s v="JUCÉIA DA CONCEIÇÃO SILVA"/>
    <x v="1"/>
    <s v="Parda"/>
  </r>
  <r>
    <n v="312022"/>
    <n v="3"/>
    <x v="61"/>
    <x v="61"/>
    <s v="EM RUBENS BERARDO"/>
    <s v="Municipal"/>
    <s v="Urbana"/>
    <n v="1616256"/>
    <n v="191"/>
    <x v="1"/>
    <s v="Regular"/>
    <s v="Noite"/>
    <n v="2009020950237"/>
    <m/>
    <s v="JOSÉ ANTONIO ETELVINA SOARES"/>
    <d v="2003-05-13T00:00:00"/>
    <s v="Masculino"/>
    <s v="Sem Deficiência"/>
    <s v="ALDO SOARES DA SILVA"/>
    <s v="AMARA ETELVINA DA CONCEIÇÃO"/>
    <x v="0"/>
    <s v="Parda"/>
  </r>
  <r>
    <n v="622006"/>
    <n v="6"/>
    <x v="38"/>
    <x v="38"/>
    <s v="EM ANTENOR NASCENTES"/>
    <s v="Municipal"/>
    <s v="Urbana"/>
    <n v="1615255"/>
    <n v="191"/>
    <x v="1"/>
    <s v="Regular"/>
    <s v="Noite"/>
    <n v="2017051500838"/>
    <m/>
    <s v="GUSTAVO HENRIQUE DA SILVA GOMES"/>
    <d v="2004-10-04T00:00:00"/>
    <s v="Masculino"/>
    <s v="Sem Deficiência"/>
    <s v="ROGÉRIO MARTINS GOMES"/>
    <s v="PATRICIA DA SILVA"/>
    <x v="0"/>
    <s v="Parda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18106200421"/>
    <m/>
    <s v="ABRAHAO RIBEIRO OLIVEIRA"/>
    <d v="1968-01-06T00:00:00"/>
    <s v="Masculino"/>
    <s v="Sem Deficiência"/>
    <s v="JOAO BATISTA OLIVEIRA"/>
    <s v="LAURITA PEREIRA RIBEIRO"/>
    <x v="0"/>
    <s v="Parda"/>
  </r>
  <r>
    <n v="1019047"/>
    <n v="10"/>
    <x v="50"/>
    <x v="50"/>
    <s v="EM JOAQUIM DA SILVA GOMES"/>
    <s v="Municipal"/>
    <s v="Urbana"/>
    <n v="1598929"/>
    <n v="192"/>
    <x v="1"/>
    <s v="Regular"/>
    <s v="Noite"/>
    <n v="2004101500621"/>
    <m/>
    <s v="THAIS ALMEIDA DA SILVA"/>
    <d v="1999-03-15T00:00:00"/>
    <s v="Feminino"/>
    <s v="Sem Deficiência"/>
    <s v="ALONSO COSTA DA SILVA"/>
    <s v="ANA PAULA SANT'ANNA DE ALMEIDA"/>
    <x v="2"/>
    <s v="Preta"/>
  </r>
  <r>
    <n v="817039"/>
    <n v="8"/>
    <x v="118"/>
    <x v="118"/>
    <s v="EM SAMPAIO CORRÊA"/>
    <s v="Municipal"/>
    <s v="Urbana"/>
    <n v="1604280"/>
    <n v="191"/>
    <x v="1"/>
    <s v="Regular"/>
    <s v="Noite"/>
    <n v="2023073300194"/>
    <m/>
    <s v="GISELE RODRIGUES SILVA"/>
    <d v="2000-05-03T00:00:00"/>
    <s v="Feminino"/>
    <s v="Sem Deficiência"/>
    <s v="LUIZ ANTONIO SANTOS SILVA"/>
    <s v="EDNA ALVES RODRIGUES"/>
    <x v="2"/>
    <s v="Preta"/>
  </r>
  <r>
    <n v="724022"/>
    <n v="7"/>
    <x v="56"/>
    <x v="56"/>
    <s v="EM COMUNIDADE DE VARGEM GRANDE"/>
    <s v="Municipal"/>
    <s v="Urbana"/>
    <n v="1605596"/>
    <n v="191"/>
    <x v="1"/>
    <s v="Regular"/>
    <s v="Noite"/>
    <n v="2020069000187"/>
    <m/>
    <s v="EMILCE DO ROSARIO NOGUEIRA "/>
    <d v="1975-07-09T00:00:00"/>
    <s v="Feminino"/>
    <s v="Sem Deficiência"/>
    <s v="EMILIO NOGUEIRA"/>
    <s v="MARIA JOSE FERREIRA DO ROSARIO"/>
    <x v="0"/>
    <s v="Branca"/>
  </r>
  <r>
    <n v="817509"/>
    <n v="8"/>
    <x v="119"/>
    <x v="119"/>
    <s v="CIEP MAESTRINA CHIQUINHA GONZAGA"/>
    <s v="Municipal"/>
    <s v="Urbana"/>
    <n v="1611553"/>
    <n v="191"/>
    <x v="1"/>
    <s v="Regular"/>
    <s v="Noite"/>
    <n v="2022083200038"/>
    <m/>
    <s v="LUCIANA DE JESUS FELICIANO"/>
    <d v="1976-04-22T00:00:00"/>
    <s v="Feminino"/>
    <s v="Sem Deficiência"/>
    <s v="JOSÉ FELICIANO"/>
    <s v="TERESA DE JESUS FELICIANO"/>
    <x v="0"/>
    <s v="Parda"/>
  </r>
  <r>
    <n v="430701"/>
    <n v="4"/>
    <x v="19"/>
    <x v="19"/>
    <s v="CENTRO DE EDUCAÇÃO DE JOVENS E ADULTOS CEJA - MARÉ"/>
    <s v="Municipal"/>
    <s v="Urbana"/>
    <n v="1616769"/>
    <n v="292"/>
    <x v="1"/>
    <s v="Regular"/>
    <s v="Manhã"/>
    <n v="2016143600661"/>
    <m/>
    <s v="MARIA DA LUZ BATISTA DA SILVA"/>
    <d v="1980-02-16T00:00:00"/>
    <s v="Feminino"/>
    <s v="Sem Deficiência"/>
    <s v="JOSÉ GRANGEIRO SILVA"/>
    <s v="MARIA BATISTA SANTANA"/>
    <x v="0"/>
    <s v="Não declarada"/>
  </r>
  <r>
    <n v="1019211"/>
    <n v="10"/>
    <x v="98"/>
    <x v="98"/>
    <s v="CIEP MAJOR MANUEL GOMES ARCHER"/>
    <s v="Municipal"/>
    <s v="Urbana"/>
    <n v="1607926"/>
    <n v="191"/>
    <x v="1"/>
    <s v="Regular"/>
    <s v="Noite"/>
    <n v="2020100900326"/>
    <m/>
    <s v="NATALI BARRETO DE ALMEIDA"/>
    <d v="2001-07-11T00:00:00"/>
    <s v="Feminino"/>
    <s v=" Deficiência intelectual"/>
    <s v="JORGE BRAZ DE ALMEIDA"/>
    <s v="NATALINA COSTA BARRETO"/>
    <x v="0"/>
    <s v="Parda"/>
  </r>
  <r>
    <n v="1202701"/>
    <n v="12"/>
    <x v="91"/>
    <x v="91"/>
    <s v="CREJA - CENTRO MUNICIPAL DE REFERÊNCIA DE EDUCAÇÃO DE JOVENS E ADULTOS"/>
    <s v="Municipal"/>
    <s v="Urbana"/>
    <n v="1614123"/>
    <n v="293"/>
    <x v="1"/>
    <s v="Regular"/>
    <s v="Manhã"/>
    <n v="2022126301191"/>
    <m/>
    <s v="VALERIANA DE SOUZA FRANÇA"/>
    <d v="1970-06-15T00:00:00"/>
    <s v="Feminino"/>
    <s v="Sem Deficiência"/>
    <s v="ANTONIO FRANCISCO FRANÇA"/>
    <s v="APARECIDA DE SOUZA"/>
    <x v="2"/>
    <s v="Preta"/>
  </r>
  <r>
    <n v="625018"/>
    <n v="6"/>
    <x v="55"/>
    <x v="55"/>
    <s v="EM COMANDANTE ARNALDO VARELLA"/>
    <s v="Municipal"/>
    <s v="Urbana"/>
    <n v="1602865"/>
    <n v="192"/>
    <x v="1"/>
    <s v="Regular"/>
    <s v="Noite"/>
    <n v="2019056100630"/>
    <m/>
    <s v="KAYLANNE MARQUES ROCHA"/>
    <d v="2002-08-22T00:00:00"/>
    <s v="Masculino"/>
    <s v="Sem Deficiência"/>
    <s v="SIDINEI RODRIGUES ROCHA"/>
    <s v="AMANDA MARQUES ROSA"/>
    <x v="0"/>
    <s v="Parda"/>
  </r>
  <r>
    <n v="227004"/>
    <n v="2"/>
    <x v="77"/>
    <x v="77"/>
    <s v="EM RINALDO DE LAMARE"/>
    <s v="Municipal"/>
    <s v="Urbana"/>
    <n v="1599199"/>
    <n v="191"/>
    <x v="1"/>
    <s v="Regular"/>
    <s v="Manhã"/>
    <n v="2022126401536"/>
    <m/>
    <s v="JOÃO VITOR SIMÕES NUNES"/>
    <d v="2000-02-24T00:00:00"/>
    <s v="Masculino"/>
    <s v="  Transtorno do espectro autista"/>
    <s v="PAULO ROBERTO LIRA NUNES"/>
    <s v="MICHELLE SIMÕES MARINS "/>
    <x v="0"/>
    <s v="Sem Informação"/>
  </r>
  <r>
    <n v="817034"/>
    <n v="8"/>
    <x v="111"/>
    <x v="111"/>
    <s v="EM JORGE JABOUR"/>
    <s v="Municipal"/>
    <s v="Urbana"/>
    <n v="1616154"/>
    <n v="191"/>
    <x v="1"/>
    <s v="Regular"/>
    <s v="Noite"/>
    <n v="2022072800284"/>
    <m/>
    <s v="LUCILENE DA CONCEIÇÃO FORTES"/>
    <d v="1973-04-20T00:00:00"/>
    <s v="Feminino"/>
    <s v="Sem Deficiência"/>
    <s v="EUSEBIO GUIMARÃES FORTES"/>
    <s v="LUZIA DA CONCEIÇÃO FORTES"/>
    <x v="0"/>
    <s v="Pard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21065900335"/>
    <m/>
    <s v="MARIA DO CARMO BEZERRA DA SILVA"/>
    <d v="1984-08-10T00:00:00"/>
    <s v="Feminino"/>
    <s v="Sem Deficiência"/>
    <s v="MARIA BEZERRA DO NASCIMENTO"/>
    <s v="JOÃO ALVES DA SILVA"/>
    <x v="0"/>
    <s v="Pard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23106200037"/>
    <m/>
    <s v="JONATHAN DOS SANTOS FERREIRA"/>
    <d v="1987-01-09T00:00:00"/>
    <s v="Masculino"/>
    <s v="Sem Deficiência"/>
    <s v="ANTONIO CARLOS FERREIRA"/>
    <s v="ISABEL CRISTINA DOS SANTOS FERREIRA"/>
    <x v="0"/>
    <s v="Parda"/>
  </r>
  <r>
    <n v="724502"/>
    <n v="7"/>
    <x v="52"/>
    <x v="52"/>
    <s v="CIEP MARGARET MEE"/>
    <s v="Municipal"/>
    <s v="Urbana"/>
    <n v="1617121"/>
    <n v="191"/>
    <x v="1"/>
    <s v="Regular"/>
    <s v="Noite"/>
    <n v="2015069400111"/>
    <m/>
    <s v="MARCOS FABIANO DE OLIVEIRA CORREIA"/>
    <d v="2007-08-27T00:00:00"/>
    <s v="Masculino"/>
    <s v="Sem Deficiência"/>
    <s v="FABIANO NASCIMENTO CORREIA"/>
    <s v="MÁRCIA DA SILVA DE OLIVEIRA"/>
    <x v="0"/>
    <s v="Branca"/>
  </r>
  <r>
    <n v="102005"/>
    <n v="1"/>
    <x v="109"/>
    <x v="109"/>
    <s v="EM CALOUSTE GULBENKIAN"/>
    <s v="Municipal"/>
    <s v="Urbana"/>
    <n v="1610635"/>
    <n v="191"/>
    <x v="1"/>
    <s v="Regular"/>
    <s v="Noite"/>
    <n v="2008126500806"/>
    <m/>
    <s v="JOÃO PEDRO HENRIQUE DE SOUZA"/>
    <d v="2006-07-03T00:00:00"/>
    <s v="Masculino"/>
    <s v="Sem Deficiência"/>
    <s v="ROGERIO HENRIQUE GIRALDEZ"/>
    <s v="CRISTIANE GOMES DE SOUZA"/>
    <x v="0"/>
    <s v="Parda"/>
  </r>
  <r>
    <n v="1019210"/>
    <n v="10"/>
    <x v="45"/>
    <x v="45"/>
    <s v="CIEP ALBERTO PASQUALINE"/>
    <s v="Municipal"/>
    <s v="Urbana"/>
    <n v="1600000"/>
    <n v="191"/>
    <x v="1"/>
    <s v="Regular"/>
    <s v="Noite"/>
    <n v="2022100800336"/>
    <m/>
    <s v="JURACY AMARA LIMA DO NASCIMENTO"/>
    <d v="1961-02-15T00:00:00"/>
    <s v="Feminino"/>
    <s v="Sem Deficiência"/>
    <s v="MARIA DA CONCEIÇÃO"/>
    <s v="JOSÉ GOMES DA SILVA LIMA"/>
    <x v="0"/>
    <s v="Branca"/>
  </r>
  <r>
    <n v="208012"/>
    <n v="2"/>
    <x v="102"/>
    <x v="102"/>
    <s v="EM ORSINA DA FONSECA"/>
    <s v="Municipal"/>
    <s v="Urbana"/>
    <n v="1602500"/>
    <n v="191"/>
    <x v="1"/>
    <s v="Regular"/>
    <s v="Noite"/>
    <n v="2013013602324"/>
    <m/>
    <s v="ANA LUCIA MARIA BITTENCOURT"/>
    <d v="1968-05-14T00:00:00"/>
    <s v="Feminino"/>
    <s v="Sem Deficiência"/>
    <s v="NÃO CONSTA NA CERTIDÃO"/>
    <s v="ANA MARIA"/>
    <x v="1"/>
    <s v="Preta"/>
  </r>
  <r>
    <n v="410015"/>
    <n v="4"/>
    <x v="92"/>
    <x v="92"/>
    <s v="EM CLÓVIS BEVILÁQUA"/>
    <s v="Municipal"/>
    <s v="Urbana"/>
    <n v="1611007"/>
    <n v="191"/>
    <x v="1"/>
    <s v="Regular"/>
    <s v="Noite"/>
    <n v="2023028800213"/>
    <m/>
    <s v="EDMILSON DE ARAUJO PEÇANHA"/>
    <d v="1979-11-11T00:00:00"/>
    <s v="Masculino"/>
    <s v="Sem Deficiência"/>
    <s v="EDSON DE AZEVEDO PEÇANHA"/>
    <s v="MARINETE DE ARAUJO"/>
    <x v="0"/>
    <s v="Preta"/>
  </r>
  <r>
    <n v="817039"/>
    <n v="8"/>
    <x v="118"/>
    <x v="118"/>
    <s v="EM SAMPAIO CORRÊA"/>
    <s v="Municipal"/>
    <s v="Urbana"/>
    <n v="1604280"/>
    <n v="191"/>
    <x v="1"/>
    <s v="Regular"/>
    <s v="Noite"/>
    <n v="2014073300616"/>
    <m/>
    <s v="LUIZ GUSTAVO RODRIGUES DOS SANTOS"/>
    <d v="1988-05-31T00:00:00"/>
    <s v="Masculino"/>
    <s v="Sem Deficiência"/>
    <s v="LUIZ ANTONIO DOS SANTOS"/>
    <s v="MARIA DE FÁTIMA PASSOS RODRIGUES"/>
    <x v="1"/>
    <s v="Branca"/>
  </r>
  <r>
    <n v="312022"/>
    <n v="3"/>
    <x v="61"/>
    <x v="61"/>
    <s v="EM RUBENS BERARDO"/>
    <s v="Municipal"/>
    <s v="Urbana"/>
    <n v="1616257"/>
    <n v="192"/>
    <x v="1"/>
    <s v="Regular"/>
    <s v="Noite"/>
    <n v="2005027351930"/>
    <m/>
    <s v="FABIULA DE MOURA DA SILVA"/>
    <d v="2000-11-22T00:00:00"/>
    <s v="Feminino"/>
    <s v="Sem Deficiência"/>
    <s v="FÁBIO LUDGERO DA SILVA"/>
    <s v="JANICE DE MOURA"/>
    <x v="0"/>
    <s v="Preta"/>
  </r>
  <r>
    <n v="209026"/>
    <n v="2"/>
    <x v="41"/>
    <x v="41"/>
    <s v="EM PROFESSOR LOURENÇO FILHO"/>
    <s v="Municipal"/>
    <s v="Urbana"/>
    <n v="1622826"/>
    <n v="191"/>
    <x v="1"/>
    <s v="Regular"/>
    <s v="Noite"/>
    <n v="2014016502477"/>
    <m/>
    <s v="MARIA DIRCE DE PAULO"/>
    <d v="1953-08-02T00:00:00"/>
    <s v="Feminino"/>
    <s v="Sem Deficiência"/>
    <s v="JOSÉ FRANCISCO"/>
    <s v="PERCILIANA FRANCISCO"/>
    <x v="1"/>
    <s v="Preta"/>
  </r>
  <r>
    <n v="313018"/>
    <n v="3"/>
    <x v="103"/>
    <x v="103"/>
    <s v="EM ISABEL MENDES"/>
    <s v="Municipal"/>
    <s v="Urbana"/>
    <n v="1613507"/>
    <n v="191"/>
    <x v="1"/>
    <s v="Regular"/>
    <s v="Noite"/>
    <n v="2019023280175"/>
    <m/>
    <s v="JOSELIA DE LIMA BRITO"/>
    <d v="1970-12-20T00:00:00"/>
    <s v="Feminino"/>
    <s v="Sem Deficiência"/>
    <s v="ANTONIO SOARES DE BRITO"/>
    <s v="IRACÍ DE LIMA BRITO"/>
    <x v="0"/>
    <s v="Preta"/>
  </r>
  <r>
    <n v="313029"/>
    <n v="3"/>
    <x v="89"/>
    <x v="89"/>
    <s v="EM THOMAS MANN"/>
    <s v="Municipal"/>
    <s v="Urbana"/>
    <n v="1615663"/>
    <n v="191"/>
    <x v="1"/>
    <s v="Regular"/>
    <s v="Noite"/>
    <n v="2018017200027"/>
    <m/>
    <s v="BEATRIZ DE OLIVEIRA CANDIDO"/>
    <d v="1957-04-15T00:00:00"/>
    <s v="Feminino"/>
    <s v="Sem Deficiência"/>
    <s v="NÃO DECLARADO"/>
    <s v="CLERIA DE OLIVEIRA"/>
    <x v="2"/>
    <s v="Preta"/>
  </r>
  <r>
    <n v="724502"/>
    <n v="7"/>
    <x v="52"/>
    <x v="52"/>
    <s v="CIEP MARGARET MEE"/>
    <s v="Municipal"/>
    <s v="Urbana"/>
    <n v="1617121"/>
    <n v="191"/>
    <x v="1"/>
    <s v="Regular"/>
    <s v="Noite"/>
    <n v="2022069400718"/>
    <m/>
    <s v="WALDIK DA SILVA SANTOS"/>
    <d v="1972-10-05T00:00:00"/>
    <s v="Masculino"/>
    <s v="Sem Deficiência"/>
    <s v="OLÍVIA SILVA SANTOS"/>
    <s v="JOSÉ FRANCISCO DOS SANTOS"/>
    <x v="1"/>
    <s v="Parda"/>
  </r>
  <r>
    <n v="102007"/>
    <n v="1"/>
    <x v="47"/>
    <x v="47"/>
    <s v="EM ORLANDO VILLAS BOAS"/>
    <s v="Municipal"/>
    <s v="Urbana"/>
    <n v="1600135"/>
    <n v="192"/>
    <x v="1"/>
    <s v="Regular"/>
    <s v="Noite"/>
    <n v="2014125400055"/>
    <m/>
    <s v="EDIVÂNIA LIMA SANTOS"/>
    <d v="1987-05-14T00:00:00"/>
    <s v="Feminino"/>
    <s v="Sem Deficiência"/>
    <s v="IRAILDES DE LIMA SANTOS"/>
    <s v="EDMUNDO FERREIRA DOS SANTOS"/>
    <x v="0"/>
    <s v="Branca"/>
  </r>
  <r>
    <n v="1202701"/>
    <n v="12"/>
    <x v="91"/>
    <x v="91"/>
    <s v="CREJA - CENTRO MUNICIPAL DE REFERÊNCIA DE EDUCAÇÃO DE JOVENS E ADULTOS"/>
    <s v="Municipal"/>
    <s v="Urbana"/>
    <n v="1614121"/>
    <n v="291"/>
    <x v="1"/>
    <s v="Regular"/>
    <s v="Manhã"/>
    <n v="2023126300134"/>
    <m/>
    <s v="DIJANE PEREIRA DA SILVA"/>
    <d v="1977-05-02T00:00:00"/>
    <s v="Feminino"/>
    <s v="Sem Deficiência"/>
    <s v="MANOEL PEREIRA DA SILVA"/>
    <s v="BENEDITA CLEMENTINA DA SILVA"/>
    <x v="0"/>
    <s v="Pard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23082400210"/>
    <m/>
    <s v="MARIA JOSE BROCHADO DA SILVA"/>
    <d v="2006-09-07T00:00:00"/>
    <s v="Feminino"/>
    <s v="Sem Deficiência"/>
    <s v="CLAUDIA SIMONE JANUARIA BROCHADO"/>
    <s v="ALEXSANDRO CIPRIANO DA SILVA"/>
    <x v="0"/>
    <s v="Branca"/>
  </r>
  <r>
    <n v="208501"/>
    <n v="2"/>
    <x v="78"/>
    <x v="78"/>
    <s v="CIEP SAMUEL WAINER"/>
    <s v="Municipal"/>
    <s v="Urbana"/>
    <n v="1609308"/>
    <n v="191"/>
    <x v="1"/>
    <s v="Regular"/>
    <s v="Noite"/>
    <n v="2023013600426"/>
    <m/>
    <s v="LIANDRA RODRIGUES DOS SANTOS RIBEIRO"/>
    <d v="1988-06-16T00:00:00"/>
    <s v="Feminino"/>
    <s v="Sem Deficiência"/>
    <s v="ANDRE GILDO RIBEIRO"/>
    <s v="MARIA LUCIA RODRIGUES DOS SANTOS"/>
    <x v="1"/>
    <s v="Sem Informação"/>
  </r>
  <r>
    <n v="431018"/>
    <n v="4"/>
    <x v="85"/>
    <x v="85"/>
    <s v="EM REPÚBLICA DO LÍBANO"/>
    <s v="Municipal"/>
    <s v="Urbana"/>
    <n v="1619088"/>
    <n v="191"/>
    <x v="1"/>
    <s v="Regular"/>
    <s v="Noite"/>
    <n v="2023034600107"/>
    <m/>
    <s v="LEILA REGINA FERREIRA GOMES"/>
    <d v="1979-08-04T00:00:00"/>
    <s v="Feminino"/>
    <s v="Sem Deficiência"/>
    <s v="EDIVALDO RODRIGUES GOMES"/>
    <s v="MARILZA SANT'ANNA FEREIRA"/>
    <x v="2"/>
    <s v="Não declara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13126301133"/>
    <m/>
    <s v="EDNEIA DA SILVA REIS"/>
    <d v="1983-06-20T00:00:00"/>
    <s v="Feminino"/>
    <s v="Sem Deficiência"/>
    <s v="ADAUTO PEREIRA REIS"/>
    <s v="THEREZA RODRIGUES DA SILVA"/>
    <x v="1"/>
    <s v="Preta"/>
  </r>
  <r>
    <n v="817027"/>
    <n v="8"/>
    <x v="24"/>
    <x v="24"/>
    <s v="EM HENRIQUE DE MAGALHÃES"/>
    <s v="Municipal"/>
    <s v="Urbana"/>
    <n v="1608368"/>
    <n v="191"/>
    <x v="1"/>
    <s v="Regular"/>
    <s v="Noite"/>
    <n v="2005073306909"/>
    <m/>
    <s v="ROSELAINE SILVA DO CARMO"/>
    <d v="1972-01-26T00:00:00"/>
    <s v="Feminino"/>
    <s v="Sem Deficiência"/>
    <s v="MARTINHO DO CARMO"/>
    <s v="MARIA DE LOURDES DA SILVA"/>
    <x v="0"/>
    <s v="Preta"/>
  </r>
  <r>
    <n v="1120502"/>
    <n v="11"/>
    <x v="3"/>
    <x v="3"/>
    <s v="CIEP JOÃO MANGABEIRA"/>
    <s v="Municipal"/>
    <s v="Urbana"/>
    <n v="1604968"/>
    <n v="191"/>
    <x v="1"/>
    <s v="Regular"/>
    <s v="Noite"/>
    <n v="2023039300225"/>
    <m/>
    <s v="CRISPINA DOS SANTOS DE SÃO JOSÉ "/>
    <d v="1970-10-02T00:00:00"/>
    <s v="Feminino"/>
    <s v="Sem Deficiência"/>
    <s v="ANTONIO BISPO DE SÃO JOSÉ "/>
    <s v="MARIA DA HORA DOS SANTOS "/>
    <x v="1"/>
    <s v="Parda"/>
  </r>
  <r>
    <n v="918508"/>
    <n v="9"/>
    <x v="36"/>
    <x v="36"/>
    <s v="CIEP DR. ERNESTO (CHE) GUEVARA"/>
    <s v="Municipal"/>
    <s v="Urbana"/>
    <n v="1618334"/>
    <n v="191"/>
    <x v="1"/>
    <s v="Regular"/>
    <s v="Noite"/>
    <n v="2010093204946"/>
    <m/>
    <s v="PAULO ROBERTO DA SILVA"/>
    <d v="1972-04-19T00:00:00"/>
    <s v="Masculino"/>
    <s v="Sem Deficiência"/>
    <s v="JOSE FRANCISCO DA SILVA"/>
    <s v="ETELVINA JULIA DA SILVA"/>
    <x v="0"/>
    <s v="Parda"/>
  </r>
  <r>
    <n v="817207"/>
    <n v="8"/>
    <x v="28"/>
    <x v="28"/>
    <s v="CIEP VILA KENNEDY"/>
    <s v="Municipal"/>
    <s v="Urbana"/>
    <n v="1605863"/>
    <n v="191"/>
    <x v="1"/>
    <s v="Regular"/>
    <s v="Noite"/>
    <n v="2001082808544"/>
    <m/>
    <s v="NATALINA AGOSTINHO DE SOUZA"/>
    <d v="1959-12-25T00:00:00"/>
    <s v="Feminino"/>
    <s v="Sem Deficiência"/>
    <s v="BENEDITO AGOSTINHO DE SOUZA"/>
    <s v="CARLOTA DA MOTTA SOUZA"/>
    <x v="0"/>
    <s v="Preta"/>
  </r>
  <r>
    <n v="918041"/>
    <n v="9"/>
    <x v="59"/>
    <x v="59"/>
    <s v="EM ANTONIA VARGAS CUQUEJO"/>
    <s v="Municipal"/>
    <s v="Urbana"/>
    <n v="1610787"/>
    <n v="192"/>
    <x v="1"/>
    <s v="Regular"/>
    <s v="Noite"/>
    <n v="2022088100481"/>
    <m/>
    <s v="JOSE BERNARDO DA SILVA"/>
    <d v="1960-12-19T00:00:00"/>
    <s v="Feminino"/>
    <s v="Sem Deficiência"/>
    <s v="RAIMUNDO BERNARDO DA SILVA"/>
    <s v="TEREZINHA ROSA DA SILVA"/>
    <x v="1"/>
    <s v="Preta"/>
  </r>
  <r>
    <n v="1120502"/>
    <n v="11"/>
    <x v="3"/>
    <x v="3"/>
    <s v="CIEP JOÃO MANGABEIRA"/>
    <s v="Municipal"/>
    <s v="Urbana"/>
    <n v="1604968"/>
    <n v="191"/>
    <x v="1"/>
    <s v="Regular"/>
    <s v="Noite"/>
    <n v="2022039300405"/>
    <m/>
    <s v="JOSÉ ROQUE SANTOS BEIJAMIM "/>
    <d v="1965-03-23T00:00:00"/>
    <s v="Masculino"/>
    <s v="Sem Deficiência"/>
    <s v="INES DOS SANTOS SANTANA"/>
    <s v="JOSÉ SANTANA BEIJAMIM"/>
    <x v="1"/>
    <s v="Parda"/>
  </r>
  <r>
    <n v="724502"/>
    <n v="7"/>
    <x v="52"/>
    <x v="52"/>
    <s v="CIEP MARGARET MEE"/>
    <s v="Municipal"/>
    <s v="Urbana"/>
    <n v="1617121"/>
    <n v="191"/>
    <x v="1"/>
    <s v="Regular"/>
    <s v="Noite"/>
    <n v="2011069280041"/>
    <m/>
    <s v="VICTOR GIOVANNY COSTA MEDEIROS"/>
    <d v="2001-04-29T00:00:00"/>
    <s v="Masculino"/>
    <s v=" Deficiência intelectual"/>
    <s v="GILBERTO LISBOA MEDEIROS"/>
    <s v="GISELLE DO SOCORRO NUNES RAIOL E COSTA"/>
    <x v="0"/>
    <s v="Parda"/>
  </r>
  <r>
    <n v="1120019"/>
    <n v="11"/>
    <x v="37"/>
    <x v="37"/>
    <s v="EM RODRIGO OTÁVIO"/>
    <s v="Municipal"/>
    <s v="Urbana"/>
    <n v="1620850"/>
    <n v="191"/>
    <x v="1"/>
    <s v="Regular"/>
    <s v="Noite"/>
    <n v="2023037900250"/>
    <m/>
    <s v="JONAS PEREIRA DE ASSIS FILHO"/>
    <d v="1964-04-15T00:00:00"/>
    <s v="Masculino"/>
    <s v="Sem Deficiência"/>
    <s v="NATALINA DA SILVA"/>
    <s v="JONAS PEREIRA DE ASSIS"/>
    <x v="0"/>
    <s v="Não declarada"/>
  </r>
  <r>
    <n v="515052"/>
    <n v="5"/>
    <x v="81"/>
    <x v="81"/>
    <s v="EM AZEVEDO JUNIOR"/>
    <s v="Municipal"/>
    <s v="Urbana"/>
    <n v="1614950"/>
    <n v="191"/>
    <x v="1"/>
    <s v="Regular"/>
    <s v="Noite"/>
    <n v="2023049700251"/>
    <m/>
    <s v="SERGIO IRINEU DA SILVA"/>
    <d v="1968-08-14T00:00:00"/>
    <s v="Masculino"/>
    <s v="Sem Deficiência"/>
    <s v="PEDRO IRINEU DA SILVA"/>
    <s v="MARIA ALMEIDA BAPTISTA"/>
    <x v="0"/>
    <s v="Preta"/>
  </r>
  <r>
    <n v="313007"/>
    <n v="3"/>
    <x v="67"/>
    <x v="67"/>
    <s v="EM SARMIENTO"/>
    <s v="Municipal"/>
    <s v="Urbana"/>
    <n v="1615851"/>
    <n v="191"/>
    <x v="1"/>
    <s v="Regular"/>
    <s v="Noite"/>
    <n v="2005014801699"/>
    <m/>
    <s v="DIEGO CRUZ DA CONCEIÇÃO"/>
    <d v="1990-06-12T00:00:00"/>
    <s v="Masculino"/>
    <s v="Sem Deficiência"/>
    <s v="ROBERTO PAULO DA CONCEIÇÃO"/>
    <s v="JOCILIA FRANCISCA DA CRUZ"/>
    <x v="0"/>
    <s v="Pret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23100500390"/>
    <m/>
    <s v="ANTONIA DE FATIMA PIRES DE OLIVEIRA"/>
    <d v="1962-05-25T00:00:00"/>
    <s v="Feminino"/>
    <s v="Sem Deficiência"/>
    <s v="JOSÉ MARIA DE OLIVEIRA"/>
    <s v="ISAURA DO ROSARIO PIRES DE OLIVEIRA"/>
    <x v="1"/>
    <s v="Parda"/>
  </r>
  <r>
    <n v="430701"/>
    <n v="4"/>
    <x v="19"/>
    <x v="19"/>
    <s v="CENTRO DE EDUCAÇÃO DE JOVENS E ADULTOS CEJA - MARÉ"/>
    <s v="Municipal"/>
    <s v="Urbana"/>
    <n v="1616773"/>
    <n v="296"/>
    <x v="1"/>
    <s v="Regular"/>
    <s v="Noite"/>
    <n v="2020143600464"/>
    <m/>
    <s v="FRANCISCA REGINA TORRES DO NASCIMENTO"/>
    <d v="1974-07-22T00:00:00"/>
    <s v="Feminino"/>
    <s v="Sem Deficiência"/>
    <s v="ANTONIO CARDOSO TORRES"/>
    <s v="MARIA JURACI DE OLIVEIRA"/>
    <x v="0"/>
    <s v="Branca"/>
  </r>
  <r>
    <n v="431026"/>
    <n v="4"/>
    <x v="25"/>
    <x v="25"/>
    <s v="EM HERBERT MOSES"/>
    <s v="Municipal"/>
    <s v="Urbana"/>
    <n v="1602452"/>
    <n v="191"/>
    <x v="1"/>
    <s v="Regular"/>
    <s v="Noite"/>
    <n v="2020035500012"/>
    <m/>
    <s v="ELIENE REGINA DE SOUZA"/>
    <d v="1974-04-29T00:00:00"/>
    <s v="Feminino"/>
    <s v="Sem Deficiência"/>
    <s v="ANTONIO AUGUSTO DE SOUZA"/>
    <s v="ANTONIA REGINA DE SOUZA"/>
    <x v="0"/>
    <s v="Pard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9065901267"/>
    <m/>
    <s v="MARIA DA CONCEIÇÃO RIBEIRO"/>
    <d v="1976-03-31T00:00:00"/>
    <s v="Feminino"/>
    <s v="Sem Deficiência"/>
    <s v="JOSE FRANCISCO PEREIRA"/>
    <s v="IVANI RIBEIRO PEREIRA"/>
    <x v="0"/>
    <s v="Parda"/>
  </r>
  <r>
    <n v="1019202"/>
    <n v="10"/>
    <x v="115"/>
    <x v="115"/>
    <s v="CIEP ISMAEL NERY"/>
    <s v="Municipal"/>
    <s v="Urbana"/>
    <n v="1603740"/>
    <n v="191"/>
    <x v="1"/>
    <s v="Regular"/>
    <s v="Tarde"/>
    <n v="2022100000968"/>
    <m/>
    <s v="MARIA AUGUSTA JESUS CAMBRAIA "/>
    <d v="1995-05-06T00:00:00"/>
    <s v="Feminino"/>
    <s v="Sem Deficiência"/>
    <s v="PEDRO VIEIRA DA HORA"/>
    <s v="ARLINDA MARIA DE JESUS"/>
    <x v="0"/>
    <s v="Preta"/>
  </r>
  <r>
    <n v="817027"/>
    <n v="8"/>
    <x v="24"/>
    <x v="24"/>
    <s v="EM HENRIQUE DE MAGALHÃES"/>
    <s v="Municipal"/>
    <s v="Urbana"/>
    <n v="1608368"/>
    <n v="191"/>
    <x v="1"/>
    <s v="Regular"/>
    <s v="Noite"/>
    <n v="2006077200780"/>
    <m/>
    <s v="MATHEUS FELIPE SOUZA DOS SANTOS"/>
    <d v="2001-05-12T00:00:00"/>
    <s v="Masculino"/>
    <s v="Sem Deficiência"/>
    <s v="PAULO EDUARDO ALVES DOS SANTOS"/>
    <s v="ANA CLAUDIA DE SOUZA SOBRINHO"/>
    <x v="0"/>
    <s v="Branca"/>
  </r>
  <r>
    <n v="515055"/>
    <n v="5"/>
    <x v="8"/>
    <x v="8"/>
    <s v="EM MINISTRO EDGARD ROMERO"/>
    <s v="Municipal"/>
    <s v="Urbana"/>
    <n v="1623701"/>
    <n v="191"/>
    <x v="1"/>
    <s v="Regular"/>
    <s v="Tarde"/>
    <n v="2023050050817"/>
    <m/>
    <s v="GISELLE SANT'ANA DE OLIVEIRA"/>
    <d v="1992-08-10T00:00:00"/>
    <s v="Feminino"/>
    <s v="Sem Deficiência"/>
    <s v="JOSIVAL JOSÉ DE OLIVEIRA"/>
    <s v="MARILENE SANT'ANA DE OLIVEIRA"/>
    <x v="0"/>
    <s v="Branca"/>
  </r>
  <r>
    <n v="716211"/>
    <n v="7"/>
    <x v="32"/>
    <x v="32"/>
    <s v="CIEP COMPOSITOR DONGA"/>
    <s v="Municipal"/>
    <s v="Urbana"/>
    <n v="1619509"/>
    <n v="191"/>
    <x v="1"/>
    <s v="Regular"/>
    <s v="Noite"/>
    <n v="2021066700887"/>
    <m/>
    <s v="ROSIMERE BARBOSA DO NASCIMENTO"/>
    <d v="1983-09-28T00:00:00"/>
    <s v="Feminino"/>
    <s v="Sem Deficiência"/>
    <s v="SEVERINO BARBOSA DO NASCIMENTO"/>
    <s v="GRINARIA EUZEBIO DO NASCIMENTO"/>
    <x v="0"/>
    <s v="Parda"/>
  </r>
  <r>
    <n v="312014"/>
    <n v="3"/>
    <x v="1"/>
    <x v="1"/>
    <s v="EM NEREU SAMPAIO"/>
    <s v="Municipal"/>
    <s v="Urbana"/>
    <n v="1616966"/>
    <n v="192"/>
    <x v="1"/>
    <s v="Regular"/>
    <s v="Noite"/>
    <n v="2010059303163"/>
    <m/>
    <s v="VANESSA DA COSTA BARBOSA DE SOUZA"/>
    <d v="1983-09-30T00:00:00"/>
    <s v="Feminino"/>
    <s v="Sem Deficiência"/>
    <s v="DAVI BARBOSA DE SOUZA"/>
    <s v="MARILZA DA COSTA"/>
    <x v="2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20004400270"/>
    <m/>
    <s v="MARIA JOSE NASCIMENTO DA SILVA"/>
    <d v="1975-10-10T00:00:00"/>
    <s v="Feminino"/>
    <s v="Sem Deficiência"/>
    <s v="SEVERINO FRANCISCO DO NASCIMENTO"/>
    <s v="MARIA AMAVEL DO NASCIMENTO"/>
    <x v="1"/>
    <s v="Parda"/>
  </r>
  <r>
    <n v="833201"/>
    <n v="8"/>
    <x v="112"/>
    <x v="112"/>
    <s v="CIEP FREI VELOSO"/>
    <s v="Municipal"/>
    <s v="Urbana"/>
    <n v="1622664"/>
    <n v="191"/>
    <x v="1"/>
    <s v="Regular"/>
    <s v="Noite"/>
    <n v="2005083705270"/>
    <m/>
    <s v="ANTONIO CARLOS DE ASSIS"/>
    <d v="1975-04-27T00:00:00"/>
    <s v="Masculino"/>
    <s v="Sem Deficiência"/>
    <s v="FRANCISCO SOARES DE ASSIS"/>
    <s v="MARIA FELICIA DOS PRAZERES"/>
    <x v="1"/>
    <s v="Parda"/>
  </r>
  <r>
    <n v="817509"/>
    <n v="8"/>
    <x v="119"/>
    <x v="119"/>
    <s v="CIEP MAESTRINA CHIQUINHA GONZAGA"/>
    <s v="Municipal"/>
    <s v="Urbana"/>
    <n v="1611553"/>
    <n v="191"/>
    <x v="1"/>
    <s v="Regular"/>
    <s v="Noite"/>
    <n v="2023083200168"/>
    <m/>
    <s v="EDSON DE CARVALHO LOURDES"/>
    <d v="1970-11-15T00:00:00"/>
    <s v="Masculino"/>
    <s v="Sem Deficiência"/>
    <s v="JOSÉ PEDRO DE LOURDES"/>
    <s v="DALVA DE CARVALHO LOURDES"/>
    <x v="1"/>
    <s v="Preta"/>
  </r>
  <r>
    <n v="1026008"/>
    <n v="10"/>
    <x v="43"/>
    <x v="43"/>
    <s v="EM ENGENHEIRO GASTÃO RANGEL"/>
    <s v="Municipal"/>
    <s v="Urbana"/>
    <n v="1613009"/>
    <n v="191"/>
    <x v="1"/>
    <s v="Regular"/>
    <s v="Noite"/>
    <n v="2023102450675"/>
    <m/>
    <s v="AVANI SOUZA CRUZ"/>
    <d v="1967-02-13T00:00:00"/>
    <s v="Feminino"/>
    <s v="Sem Deficiência"/>
    <s v="ESMERALDOSOUZA CRUZ"/>
    <s v="ALZIRA PEREIRA DA SILVA"/>
    <x v="1"/>
    <s v="Pret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22157700918"/>
    <m/>
    <s v="MARCOS ANTONIO FERNANDES FERREIRA"/>
    <d v="1983-03-26T00:00:00"/>
    <s v="Masculino"/>
    <s v="Sem Deficiência"/>
    <s v="MARIA DA SALETE FERNANDES FERREIRA"/>
    <s v="ADERIO FERREIRA"/>
    <x v="1"/>
    <s v="Não declarada"/>
  </r>
  <r>
    <n v="716501"/>
    <n v="7"/>
    <x v="75"/>
    <x v="75"/>
    <s v="CIEP CARLOS DRUMOND DE ANDRADE"/>
    <s v="Municipal"/>
    <s v="Urbana"/>
    <n v="1616694"/>
    <n v="191"/>
    <x v="1"/>
    <s v="Regular"/>
    <s v="Noite"/>
    <n v="2022066500835"/>
    <m/>
    <s v="GUERBY CADET"/>
    <d v="1982-11-09T00:00:00"/>
    <s v="Masculino"/>
    <s v="Sem Deficiência"/>
    <s v="SAUEL CADET"/>
    <s v="JACKELINE JOSEPH"/>
    <x v="2"/>
    <s v="Preta"/>
  </r>
  <r>
    <n v="410015"/>
    <n v="4"/>
    <x v="92"/>
    <x v="92"/>
    <s v="EM CLÓVIS BEVILÁQUA"/>
    <s v="Municipal"/>
    <s v="Urbana"/>
    <n v="1611007"/>
    <n v="191"/>
    <x v="1"/>
    <s v="Regular"/>
    <s v="Noite"/>
    <n v="2010032501665"/>
    <m/>
    <s v="ANA VITÓRIA NASCIMENTO SENNA"/>
    <d v="2002-01-05T00:00:00"/>
    <s v="Feminino"/>
    <s v="Sem Deficiência"/>
    <s v="VERA LÚCIA NASCIMENTO SENNA"/>
    <s v="LUCIANO DE SENNA"/>
    <x v="2"/>
    <s v="Pard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11087302743"/>
    <m/>
    <s v="YASMIM KETLEM IGNACIO DOS SANTOS"/>
    <d v="2006-09-28T00:00:00"/>
    <s v="Feminino"/>
    <s v="Sem Deficiência"/>
    <s v="ALEX LAURENTINO DOS SANTOS"/>
    <s v="PRISCILA JOSÉ IGNACIO"/>
    <x v="0"/>
    <s v="Parda"/>
  </r>
  <r>
    <n v="206502"/>
    <n v="2"/>
    <x v="71"/>
    <x v="71"/>
    <s v="CIEP NAÇÃO RUBRO NEGRA"/>
    <s v="Municipal"/>
    <s v="Urbana"/>
    <n v="1623102"/>
    <n v="191"/>
    <x v="1"/>
    <s v="Regular"/>
    <s v="Noite"/>
    <n v="2002082904070"/>
    <m/>
    <s v="FABIA FERREIRA FELIX"/>
    <d v="1983-02-02T00:00:00"/>
    <s v="Feminino"/>
    <s v="Sem Deficiência"/>
    <s v="GENILTON FELIX"/>
    <s v="TÂNIA REGINA FERREIRA"/>
    <x v="0"/>
    <s v="Parda"/>
  </r>
  <r>
    <n v="312022"/>
    <n v="3"/>
    <x v="61"/>
    <x v="61"/>
    <s v="EM RUBENS BERARDO"/>
    <s v="Municipal"/>
    <s v="Urbana"/>
    <n v="1616256"/>
    <n v="191"/>
    <x v="1"/>
    <s v="Regular"/>
    <s v="Noite"/>
    <n v="2011020450236"/>
    <m/>
    <s v="RODRIGO DOS SANTOS ROCHA"/>
    <d v="2006-03-07T00:00:00"/>
    <s v="Masculino"/>
    <s v="Sem Deficiência"/>
    <s v="SIRLENE DOS SANTOS CAVALCANTI"/>
    <s v="SERGIO RICARDO FERNANDES ROCHA"/>
    <x v="0"/>
    <s v="Sem Informação"/>
  </r>
  <r>
    <n v="312022"/>
    <n v="3"/>
    <x v="61"/>
    <x v="61"/>
    <s v="EM RUBENS BERARDO"/>
    <s v="Municipal"/>
    <s v="Urbana"/>
    <n v="1616256"/>
    <n v="191"/>
    <x v="1"/>
    <s v="Regular"/>
    <s v="Noite"/>
    <n v="2007019204423"/>
    <m/>
    <s v="MARIA DE FÁTIMA DE ARAÚJO DA SILVEIRA"/>
    <d v="1967-11-07T00:00:00"/>
    <s v="Feminino"/>
    <s v="Sem Deficiência"/>
    <s v="JOSÉ COSTA DE ARAÚJO"/>
    <s v="SEVERINA PEREIRA DA SILVA"/>
    <x v="1"/>
    <s v="Parda"/>
  </r>
  <r>
    <n v="716211"/>
    <n v="7"/>
    <x v="32"/>
    <x v="32"/>
    <s v="CIEP COMPOSITOR DONGA"/>
    <s v="Municipal"/>
    <s v="Urbana"/>
    <n v="1619509"/>
    <n v="191"/>
    <x v="1"/>
    <s v="Regular"/>
    <s v="Noite"/>
    <n v="2013066780456"/>
    <m/>
    <s v="JOEDIL PAULO DOS SANTOS"/>
    <d v="1962-04-27T00:00:00"/>
    <s v="Feminino"/>
    <s v="Sem Deficiência"/>
    <s v="CLEMENTE PAULO DOS SANTOS"/>
    <s v="MARIA CRISTINA SILVA SANTOS"/>
    <x v="0"/>
    <s v="Branca"/>
  </r>
  <r>
    <n v="313007"/>
    <n v="3"/>
    <x v="67"/>
    <x v="67"/>
    <s v="EM SARMIENTO"/>
    <s v="Municipal"/>
    <s v="Urbana"/>
    <n v="1615852"/>
    <n v="192"/>
    <x v="1"/>
    <s v="Regular"/>
    <s v="Noite"/>
    <n v="2010022102849"/>
    <m/>
    <s v="MARIA HELENA RAMIRO ABRAHÃO"/>
    <d v="1952-08-17T00:00:00"/>
    <s v="Feminino"/>
    <s v="Sem Deficiência"/>
    <s v="SEBASTIÃO RAMIRO"/>
    <s v="MARIA DO CARMO SANTOS"/>
    <x v="0"/>
    <s v="Preta"/>
  </r>
  <r>
    <n v="313002"/>
    <n v="3"/>
    <x v="33"/>
    <x v="33"/>
    <s v="EM JOSÉ VERÍSSIMO"/>
    <s v="Municipal"/>
    <s v="Urbana"/>
    <n v="1618993"/>
    <n v="191"/>
    <x v="1"/>
    <s v="Regular"/>
    <s v="Manhã"/>
    <n v="2023021600022"/>
    <m/>
    <s v="DAYSE BARROSO CÂNDIDO"/>
    <d v="1968-12-14T00:00:00"/>
    <s v="Feminino"/>
    <s v="Sem Deficiência"/>
    <s v="JOSÉ LUZIA CÂNDIDO"/>
    <s v="MARIA DO ROSARIO BARROSO CÂNDIDO"/>
    <x v="2"/>
    <s v="Preta"/>
  </r>
  <r>
    <n v="205003"/>
    <n v="2"/>
    <x v="51"/>
    <x v="51"/>
    <s v="EM DOUTOR CÍCERO PENNA"/>
    <s v="Municipal"/>
    <s v="Urbana"/>
    <n v="1623057"/>
    <n v="192"/>
    <x v="1"/>
    <s v="Regular"/>
    <s v="Noite"/>
    <n v="2022007800101"/>
    <m/>
    <s v="FATIMA CRISTINA SANTANA ABRAMOVITZ"/>
    <d v="1962-07-07T00:00:00"/>
    <s v="Feminino"/>
    <s v="Sem Deficiência"/>
    <s v="IOLANDA SANTANA"/>
    <s v="MOISES ISRAEL ABRAMOUVITZ"/>
    <x v="0"/>
    <s v="Parda"/>
  </r>
  <r>
    <n v="410015"/>
    <n v="4"/>
    <x v="92"/>
    <x v="92"/>
    <s v="EM CLÓVIS BEVILÁQUA"/>
    <s v="Municipal"/>
    <s v="Urbana"/>
    <n v="1611007"/>
    <n v="191"/>
    <x v="1"/>
    <s v="Regular"/>
    <s v="Noite"/>
    <n v="2014029601045"/>
    <m/>
    <s v="MARIA EDUARDA SANT'ANNA DE MENEZES"/>
    <d v="2004-09-24T00:00:00"/>
    <s v="Feminino"/>
    <s v="Sem Deficiência"/>
    <s v="MARCELO SILVA DE MENEZES"/>
    <s v="REJANE SANT´ANNA SOUZA"/>
    <x v="0"/>
    <s v="Parda"/>
  </r>
  <r>
    <n v="817207"/>
    <n v="8"/>
    <x v="28"/>
    <x v="28"/>
    <s v="CIEP VILA KENNEDY"/>
    <s v="Municipal"/>
    <s v="Urbana"/>
    <n v="1605863"/>
    <n v="191"/>
    <x v="1"/>
    <s v="Regular"/>
    <s v="Noite"/>
    <n v="2005077301901"/>
    <m/>
    <s v="RISONEIDE ESTELINA DA SILVA"/>
    <d v="1963-09-25T00:00:00"/>
    <s v="Feminino"/>
    <s v="Sem Deficiência"/>
    <s v="SEVERINO JOSÉ DA SILVA"/>
    <s v="MARIA ESTELINA DA SILVA"/>
    <x v="0"/>
    <s v="Branc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22034200101"/>
    <m/>
    <s v="MARIA JOSE EUGENIO DE OLIVEIRA"/>
    <d v="1953-08-15T00:00:00"/>
    <s v="Feminino"/>
    <s v="Sem Deficiência"/>
    <s v="JOSE EUGENIO DE OLIVEIRA"/>
    <s v="MARIA FRANCISCA DA CONCEIÇÃO"/>
    <x v="0"/>
    <s v="Branca"/>
  </r>
  <r>
    <n v="833504"/>
    <n v="8"/>
    <x v="22"/>
    <x v="22"/>
    <s v="CIEP FRANCISCO SOLANO TRINDADE"/>
    <s v="Municipal"/>
    <s v="Urbana"/>
    <n v="1608714"/>
    <n v="191"/>
    <x v="1"/>
    <s v="Regular"/>
    <s v="Noite"/>
    <n v="2022083500031"/>
    <m/>
    <s v="SOLANGE OSMARINA TEIXEIRA"/>
    <d v="1960-12-03T00:00:00"/>
    <s v="Feminino"/>
    <s v="Sem Deficiência"/>
    <s v="CRELIO TEIXEIRA"/>
    <s v="OLGA SILVA MARTINS"/>
    <x v="0"/>
    <s v="Sem Informação"/>
  </r>
  <r>
    <n v="107001"/>
    <n v="1"/>
    <x v="73"/>
    <x v="73"/>
    <s v="EM GONÇALVES DIAS"/>
    <s v="Municipal"/>
    <s v="Urbana"/>
    <n v="1606874"/>
    <n v="191"/>
    <x v="1"/>
    <s v="Regular"/>
    <s v="Noite"/>
    <n v="2018003780051"/>
    <m/>
    <s v="JANE DA ROSA ANTUNES"/>
    <d v="1961-11-22T00:00:00"/>
    <s v="Feminino"/>
    <s v="Sem Deficiência"/>
    <s v="ADONAY ROBERTO ANTUNES"/>
    <s v="SUELY DA ROSA ANTUNES"/>
    <x v="0"/>
    <s v="Branca"/>
  </r>
  <r>
    <n v="1019047"/>
    <n v="10"/>
    <x v="50"/>
    <x v="50"/>
    <s v="EM JOAQUIM DA SILVA GOMES"/>
    <s v="Municipal"/>
    <s v="Urbana"/>
    <n v="1598928"/>
    <n v="191"/>
    <x v="1"/>
    <s v="Regular"/>
    <s v="Noite"/>
    <n v="2019098700287"/>
    <m/>
    <s v="EDNÉA BRUNO DE ALMEIDA SILVA"/>
    <d v="1962-07-01T00:00:00"/>
    <s v="Feminino"/>
    <s v="Sem Deficiência"/>
    <s v="EDGAR DE ALMEIDA SILVA"/>
    <s v="IEDDA BRUNO DE SILVA"/>
    <x v="2"/>
    <s v="Parda"/>
  </r>
  <r>
    <n v="734010"/>
    <n v="7"/>
    <x v="82"/>
    <x v="82"/>
    <s v="EM PEDRO ALEIXO"/>
    <s v="Municipal"/>
    <s v="Urbana"/>
    <n v="1606737"/>
    <n v="191"/>
    <x v="1"/>
    <s v="Regular"/>
    <s v="Manhã"/>
    <n v="2012060500976"/>
    <m/>
    <s v="LEONARDO SOUSA VEIGA"/>
    <d v="2003-12-03T00:00:00"/>
    <s v="Masculino"/>
    <s v="Sem Deficiência"/>
    <s v="VALMIR FABIANO VEIGA"/>
    <s v="GRACIELE SOUSA DA SILVA"/>
    <x v="0"/>
    <s v="Parda"/>
  </r>
  <r>
    <n v="431502"/>
    <n v="4"/>
    <x v="11"/>
    <x v="11"/>
    <s v="CIEP GRACILIANO RAMOS"/>
    <s v="Municipal"/>
    <s v="Urbana"/>
    <n v="1622395"/>
    <n v="191"/>
    <x v="1"/>
    <s v="Regular"/>
    <s v="Noite"/>
    <n v="2012036001540"/>
    <m/>
    <s v="JOSÉ DIAS BEZERRA DA COSTA FILHO"/>
    <d v="1978-05-26T00:00:00"/>
    <s v="Masculino"/>
    <s v="Sem Deficiência"/>
    <s v="JOSÉ DIAS BEZERRA DA COSTA"/>
    <s v="LUIZA MARIA DA COSTA"/>
    <x v="2"/>
    <s v="Parda"/>
  </r>
  <r>
    <n v="430201"/>
    <n v="4"/>
    <x v="0"/>
    <x v="0"/>
    <s v="CIEP MINISTRO GUSTAVO CAPANEMA"/>
    <s v="Municipal"/>
    <s v="Urbana"/>
    <n v="1612600"/>
    <n v="192"/>
    <x v="1"/>
    <s v="Regular"/>
    <s v="Noite"/>
    <n v="2013143603088"/>
    <m/>
    <s v="RUTH OLIVEIRA DOS SANTOS DA SILVA"/>
    <d v="1964-12-02T00:00:00"/>
    <s v="Feminino"/>
    <s v="Sem Deficiência"/>
    <s v="ANTONIO TAVARES DOS SANTOS"/>
    <s v="MATILDE DE OLIVEIRA"/>
    <x v="1"/>
    <s v="Não declarad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12092580053"/>
    <m/>
    <s v="VANDERSON DA CRUZ MALAQUIAS"/>
    <d v="2007-03-22T00:00:00"/>
    <s v="Masculino"/>
    <s v="Sem Deficiência"/>
    <s v="VALDECY MALAQUIAS BITENCOURT"/>
    <s v="JOSIANE CONCEIÇÃO DA CRUZ"/>
    <x v="1"/>
    <s v="Parda"/>
  </r>
  <r>
    <n v="431026"/>
    <n v="4"/>
    <x v="25"/>
    <x v="25"/>
    <s v="EM HERBERT MOSES"/>
    <s v="Municipal"/>
    <s v="Urbana"/>
    <n v="1602454"/>
    <n v="192"/>
    <x v="1"/>
    <s v="Regular"/>
    <s v="Noite"/>
    <n v="2018035500231"/>
    <m/>
    <s v="ELIZETE ALMEIDA DA SILVA"/>
    <d v="1954-07-11T00:00:00"/>
    <s v="Feminino"/>
    <s v="Sem Deficiência"/>
    <s v="JOSÉ DIAS DE ALMEIDA "/>
    <s v="REGINA DIAS DE ALMEIDA"/>
    <x v="0"/>
    <s v="Pard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08061302487"/>
    <m/>
    <s v="EDSON MENDES DA SILVA"/>
    <d v="1998-10-22T00:00:00"/>
    <s v="Masculino"/>
    <s v=" Deficiência intelectual"/>
    <s v="EDSON DA SILVA"/>
    <s v="BEATRIZ DE PAULA MENDES DA SILVA"/>
    <x v="0"/>
    <s v="Preta"/>
  </r>
  <r>
    <n v="817039"/>
    <n v="8"/>
    <x v="118"/>
    <x v="118"/>
    <s v="EM SAMPAIO CORRÊA"/>
    <s v="Municipal"/>
    <s v="Urbana"/>
    <n v="1604280"/>
    <n v="191"/>
    <x v="1"/>
    <s v="Regular"/>
    <s v="Noite"/>
    <n v="2008073302380"/>
    <m/>
    <s v="BRENO GUIMARÃES DA SILVA MENDANHA"/>
    <d v="2003-01-28T00:00:00"/>
    <s v="Masculino"/>
    <s v=" Deficiência intelectual"/>
    <s v="EDUARDO DA SILVA MENDANHA"/>
    <s v="JANAINA CRISTINA GUIMARÃES DA SILVA MENDANHA"/>
    <x v="0"/>
    <s v="Branca"/>
  </r>
  <r>
    <n v="833504"/>
    <n v="8"/>
    <x v="22"/>
    <x v="22"/>
    <s v="CIEP FRANCISCO SOLANO TRINDADE"/>
    <s v="Municipal"/>
    <s v="Urbana"/>
    <n v="1608714"/>
    <n v="191"/>
    <x v="1"/>
    <s v="Regular"/>
    <s v="Noite"/>
    <n v="2011082000862"/>
    <m/>
    <s v="NICOLAS DO NASCIMENTO CASE"/>
    <d v="2006-05-21T00:00:00"/>
    <s v="Masculino"/>
    <s v="Sem Deficiência"/>
    <s v="CICERO DIAS CASE"/>
    <s v="VANUSA MARIA DO NASCIMENTO CASÉ"/>
    <x v="0"/>
    <s v="Sem Informação"/>
  </r>
  <r>
    <n v="515020"/>
    <n v="5"/>
    <x v="86"/>
    <x v="86"/>
    <s v="EM WALDEMAR FALCÃO"/>
    <s v="Municipal"/>
    <s v="Urbana"/>
    <n v="1610968"/>
    <n v="191"/>
    <x v="1"/>
    <s v="Regular"/>
    <s v="Noite"/>
    <n v="2013065500018"/>
    <m/>
    <s v="ANA LOURDES DIAS DE LERES"/>
    <d v="1977-09-13T00:00:00"/>
    <s v="Feminino"/>
    <s v="Sem Deficiência"/>
    <s v="MILTON DE LERES"/>
    <s v="MARIA DOS SANTOS DIAS"/>
    <x v="2"/>
    <s v="Não declarad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23065952153"/>
    <m/>
    <s v="MARIA TEREZA DO NASCIMENTO"/>
    <d v="1967-05-02T00:00:00"/>
    <s v="Feminino"/>
    <s v="Sem Deficiência"/>
    <s v="SEVERINO MANOEL DO NASCIMENTO"/>
    <s v="TEREZINHA MARIA DO NASCIMENTO"/>
    <x v="0"/>
    <s v="Não declarada"/>
  </r>
  <r>
    <n v="430701"/>
    <n v="4"/>
    <x v="19"/>
    <x v="19"/>
    <s v="CENTRO DE EDUCAÇÃO DE JOVENS E ADULTOS CEJA - MARÉ"/>
    <s v="Municipal"/>
    <s v="Urbana"/>
    <n v="1616772"/>
    <n v="295"/>
    <x v="1"/>
    <s v="Regular"/>
    <s v="Noite"/>
    <n v="2020143600383"/>
    <m/>
    <s v="TEREZA PEREIRA DA SILVA"/>
    <d v="1960-12-12T00:00:00"/>
    <s v="Feminino"/>
    <s v="Sem Deficiência"/>
    <s v="PEDRO DA SILVA"/>
    <s v="MARIA APARECIDA DA SILVA"/>
    <x v="0"/>
    <s v="Preta"/>
  </r>
  <r>
    <n v="101501"/>
    <n v="1"/>
    <x v="46"/>
    <x v="46"/>
    <s v="CIEP HENFIL"/>
    <s v="Municipal"/>
    <s v="Urbana"/>
    <n v="1613100"/>
    <n v="191"/>
    <x v="1"/>
    <s v="Regular"/>
    <s v="Noite"/>
    <n v="2023001100202"/>
    <m/>
    <s v="SANDRA REGINA SILVA DE OLIVEIRA"/>
    <d v="1970-06-05T00:00:00"/>
    <s v="Feminino"/>
    <s v="Sem Deficiência"/>
    <s v="ROQUE TOMAZ DE OLIVEIRA"/>
    <s v="SELMA SILVA DE OLIVEIRA"/>
    <x v="1"/>
    <s v="Preta"/>
  </r>
  <r>
    <n v="430201"/>
    <n v="4"/>
    <x v="0"/>
    <x v="0"/>
    <s v="CIEP MINISTRO GUSTAVO CAPANEMA"/>
    <s v="Municipal"/>
    <s v="Urbana"/>
    <n v="1612599"/>
    <n v="191"/>
    <x v="1"/>
    <s v="Regular"/>
    <s v="Noite"/>
    <n v="2022040300171"/>
    <m/>
    <s v="ELIZETE SERAFIM DE MORAES"/>
    <d v="1975-03-13T00:00:00"/>
    <s v="Feminino"/>
    <s v="Sem Deficiência"/>
    <s v="SEBASTIÃO DE SOUSA MORAES"/>
    <s v="ANTONIA SERAFIM DE MORAES"/>
    <x v="0"/>
    <s v="Branca"/>
  </r>
  <r>
    <n v="918505"/>
    <n v="9"/>
    <x v="9"/>
    <x v="9"/>
    <s v="CIEP ANITA MALFATTI"/>
    <s v="Municipal"/>
    <s v="Urbana"/>
    <n v="1615591"/>
    <n v="191"/>
    <x v="1"/>
    <s v="Regular"/>
    <s v="Noite"/>
    <n v="2020092900091"/>
    <m/>
    <s v="VIVIANE CLÉA DA SILVA MELO"/>
    <d v="1985-08-22T00:00:00"/>
    <s v="Feminino"/>
    <s v="Sem Deficiência"/>
    <s v="JOSÉ EDSON MARQUES DE MELO"/>
    <s v="MARIA DA PAZ DA SILVA MELO"/>
    <x v="1"/>
    <s v="Branca"/>
  </r>
  <r>
    <n v="208012"/>
    <n v="2"/>
    <x v="102"/>
    <x v="102"/>
    <s v="EM ORSINA DA FONSECA"/>
    <s v="Municipal"/>
    <s v="Urbana"/>
    <n v="1602500"/>
    <n v="191"/>
    <x v="1"/>
    <s v="Regular"/>
    <s v="Noite"/>
    <n v="2014012400564"/>
    <m/>
    <s v="MARIA DAS GRAÇAS GOMES DA SILVA"/>
    <d v="1974-04-15T00:00:00"/>
    <s v="Feminino"/>
    <s v="Sem Deficiência"/>
    <s v="JOSÉ PEQUENO DA SILVA"/>
    <s v="MARIA GOMES MEIRA"/>
    <x v="1"/>
    <s v="Branc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23034200028"/>
    <m/>
    <s v="MARCOS JUSTINO DA FONSECA JUNIOR"/>
    <d v="1957-12-22T00:00:00"/>
    <s v="Masculino"/>
    <s v="Sem Deficiência"/>
    <s v="MARCOS JUSTINO DA FONSECA"/>
    <s v="MARIA JOSÉ DA SILVA"/>
    <x v="0"/>
    <s v="Preta"/>
  </r>
  <r>
    <n v="716205"/>
    <n v="7"/>
    <x v="76"/>
    <x v="76"/>
    <s v="CIEP RUBENS PAIVA"/>
    <s v="Municipal"/>
    <s v="Urbana"/>
    <n v="1613254"/>
    <n v="191"/>
    <x v="1"/>
    <s v="Regular"/>
    <s v="Noite"/>
    <n v="2023066100550"/>
    <m/>
    <s v="MARIA IÊDA NARCISO"/>
    <d v="1970-06-20T00:00:00"/>
    <s v="Feminino"/>
    <s v="Sem Deficiência"/>
    <s v="MARCIA DAS DORES DA CONCEIÇÃO"/>
    <s v="JOSÉ GREGORIO NARCISO"/>
    <x v="1"/>
    <s v="Branca"/>
  </r>
  <r>
    <n v="313051"/>
    <n v="3"/>
    <x v="60"/>
    <x v="60"/>
    <s v="EM ALAGOAS"/>
    <s v="Municipal"/>
    <s v="Urbana"/>
    <n v="1618852"/>
    <n v="192"/>
    <x v="1"/>
    <s v="Regular"/>
    <s v="Noite"/>
    <n v="2022026500826"/>
    <m/>
    <s v="ROSELENE FRANCO DE OLIVEIRA"/>
    <d v="1965-11-20T00:00:00"/>
    <s v="Feminino"/>
    <s v="Sem Deficiência"/>
    <s v="ANTONIO VIANA DE OLIVEIRA"/>
    <s v="ANTONIA FRANCO DE OLIVEIRA"/>
    <x v="0"/>
    <s v="Parda"/>
  </r>
  <r>
    <n v="313051"/>
    <n v="3"/>
    <x v="60"/>
    <x v="60"/>
    <s v="EM ALAGOAS"/>
    <s v="Municipal"/>
    <s v="Urbana"/>
    <n v="1618852"/>
    <n v="192"/>
    <x v="1"/>
    <s v="Regular"/>
    <s v="Noite"/>
    <n v="2011026502386"/>
    <m/>
    <s v="SELMA MARIA DE SOUZA SANTOS"/>
    <d v="1979-10-07T00:00:00"/>
    <s v="Feminino"/>
    <s v="Sem Deficiência"/>
    <s v="GONÇALO MANOEL DE SOUZA"/>
    <s v="MARIA LAURINDA DE SOUSA"/>
    <x v="0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23126401941"/>
    <m/>
    <s v="IZABEL CRISTINA PEREIRA ESMERALDO"/>
    <d v="1952-12-30T00:00:00"/>
    <s v="Feminino"/>
    <s v="Sem Deficiência"/>
    <s v="SATURNINO PEREIRA PINTO "/>
    <s v="NICE SOARES PINTO"/>
    <x v="1"/>
    <s v="Parda"/>
  </r>
  <r>
    <n v="622022"/>
    <n v="6"/>
    <x v="40"/>
    <x v="40"/>
    <s v="EM ROSE KLABIN"/>
    <s v="Municipal"/>
    <s v="Urbana"/>
    <n v="1615796"/>
    <n v="191"/>
    <x v="1"/>
    <s v="Regular"/>
    <s v="Noite"/>
    <n v="2005020107456"/>
    <m/>
    <s v="LUANA COSTA"/>
    <d v="1987-09-22T00:00:00"/>
    <s v="Feminino"/>
    <s v="Sem Deficiência"/>
    <s v="WILSON FRANCISCO COSTA"/>
    <s v="MARIA DAS GRAÇAS C MELO"/>
    <x v="0"/>
    <s v="Branc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02030712978"/>
    <m/>
    <s v="JEFFERSON PEREIRA DA SILVA"/>
    <d v="1988-02-28T00:00:00"/>
    <s v="Masculino"/>
    <s v=" Deficiência auditiva"/>
    <s v="PEDRO PEREIRA DA SILVA"/>
    <s v="MARIA DE FÁTIMA HERCULANO DA SILVA"/>
    <x v="1"/>
    <s v="Branca"/>
  </r>
  <r>
    <n v="410012"/>
    <n v="4"/>
    <x v="27"/>
    <x v="27"/>
    <s v="EM CLOTILDE GUIMARÃES"/>
    <s v="Municipal"/>
    <s v="Urbana"/>
    <n v="1604421"/>
    <n v="293"/>
    <x v="1"/>
    <s v="Regular"/>
    <s v="Noite"/>
    <n v="2019028500327"/>
    <m/>
    <s v="LEONIZA DA MOTA SOARES"/>
    <d v="1969-08-20T00:00:00"/>
    <s v="Feminino"/>
    <s v="Sem Deficiência"/>
    <s v="CÍCERO DA MOTA SOARES"/>
    <s v="HERMÍNIA SIQUEIRA NUNES"/>
    <x v="0"/>
    <s v="Branca"/>
  </r>
  <r>
    <n v="227004"/>
    <n v="2"/>
    <x v="77"/>
    <x v="77"/>
    <s v="EM RINALDO DE LAMARE"/>
    <s v="Municipal"/>
    <s v="Urbana"/>
    <n v="1599199"/>
    <n v="191"/>
    <x v="1"/>
    <s v="Regular"/>
    <s v="Manhã"/>
    <n v="2023126403081"/>
    <m/>
    <s v="MARIA ELOIDE ARAUJO DE SOUZA"/>
    <d v="1981-10-08T00:00:00"/>
    <s v="Feminino"/>
    <s v="Sem Deficiência"/>
    <s v="RAIMUNDO RODRIGUES DE SOUZA "/>
    <s v="FRANCISCA ARAUJO DE SOUZA"/>
    <x v="2"/>
    <s v="Branca"/>
  </r>
  <r>
    <n v="1026008"/>
    <n v="10"/>
    <x v="43"/>
    <x v="43"/>
    <s v="EM ENGENHEIRO GASTÃO RANGEL"/>
    <s v="Municipal"/>
    <s v="Urbana"/>
    <n v="1613009"/>
    <n v="191"/>
    <x v="1"/>
    <s v="Regular"/>
    <s v="Noite"/>
    <n v="2022102400301"/>
    <m/>
    <s v="JOSÉ MANUEL DA SILVA FILHO"/>
    <d v="1981-03-30T00:00:00"/>
    <s v="Feminino"/>
    <s v="Sem Deficiência"/>
    <s v="JOSÉ MANUEL DA SILVA"/>
    <s v="SEVERINA JEREMIAS DE ALCANTARA"/>
    <x v="2"/>
    <s v="Parda"/>
  </r>
  <r>
    <n v="206502"/>
    <n v="2"/>
    <x v="71"/>
    <x v="71"/>
    <s v="CIEP NAÇÃO RUBRO NEGRA"/>
    <s v="Municipal"/>
    <s v="Urbana"/>
    <n v="1623102"/>
    <n v="191"/>
    <x v="1"/>
    <s v="Regular"/>
    <s v="Noite"/>
    <n v="2023011200587"/>
    <m/>
    <s v="ELDA GOMES DE OLIVEIRA"/>
    <d v="1971-11-10T00:00:00"/>
    <s v="Feminino"/>
    <s v="Sem Deficiência"/>
    <s v="ADAUTO JOSÉ DE OLIVEIRA"/>
    <s v="CECILIA GOMES DE OLIVEIRA"/>
    <x v="1"/>
    <s v="Sem Informação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19082400475"/>
    <m/>
    <s v="RENILDA ALEXANDRE DOS SANTOS"/>
    <d v="1966-05-20T00:00:00"/>
    <s v="Feminino"/>
    <s v="Sem Deficiência"/>
    <s v="NÃO CONSTA NA CERTIDÃO"/>
    <s v="JULIA CLARINDA ALEXANDRE"/>
    <x v="2"/>
    <s v="Parda"/>
  </r>
  <r>
    <n v="411015"/>
    <n v="4"/>
    <x v="72"/>
    <x v="72"/>
    <s v="EM SUÍÇA"/>
    <s v="Municipal"/>
    <s v="Urbana"/>
    <n v="1601780"/>
    <n v="191"/>
    <x v="1"/>
    <s v="Regular"/>
    <s v="Noite"/>
    <n v="2023031700038"/>
    <m/>
    <s v="MIRIAN TERESA GOMES MODESTO"/>
    <d v="1960-10-02T00:00:00"/>
    <s v="Feminino"/>
    <s v="Sem Deficiência"/>
    <s v="NOBERTO RODRIGUES GOMES"/>
    <s v="JURACY RODRIGUES DE FREITAS"/>
    <x v="0"/>
    <s v="Parda"/>
  </r>
  <r>
    <n v="1202701"/>
    <n v="12"/>
    <x v="91"/>
    <x v="91"/>
    <s v="CREJA - CENTRO MUNICIPAL DE REFERÊNCIA DE EDUCAÇÃO DE JOVENS E ADULTOS"/>
    <s v="Municipal"/>
    <s v="Urbana"/>
    <n v="1614125"/>
    <n v="295"/>
    <x v="1"/>
    <s v="Regular"/>
    <s v="Noite"/>
    <n v="2023126350620"/>
    <m/>
    <s v="EDILAINE MARTINS LOPES"/>
    <d v="1989-02-16T00:00:00"/>
    <s v="Feminino"/>
    <s v="Sem Deficiência"/>
    <s v="NAZARINO DA SILVA LOPES"/>
    <s v="DORA MARTINS DE SOUZA LOPES"/>
    <x v="0"/>
    <s v="Parda"/>
  </r>
  <r>
    <n v="833031"/>
    <n v="8"/>
    <x v="21"/>
    <x v="21"/>
    <s v="EM TASSO DA SILVEIRA"/>
    <s v="Municipal"/>
    <s v="Urbana"/>
    <n v="1605927"/>
    <n v="191"/>
    <x v="1"/>
    <s v="Regular"/>
    <s v="Noite"/>
    <n v="2006082002605"/>
    <m/>
    <s v="MARIA JOSILEIDE PEREIRA ALVES MACIEL"/>
    <d v="1956-06-14T00:00:00"/>
    <s v="Feminino"/>
    <s v="Sem Deficiência"/>
    <s v="MARCILIO PEREIRA DA SILVA"/>
    <s v="LEDA DE ARRUDA PEREIRA"/>
    <x v="0"/>
    <s v="Branca"/>
  </r>
  <r>
    <n v="724010"/>
    <n v="7"/>
    <x v="113"/>
    <x v="113"/>
    <s v="EM FREDERICO TROTTA"/>
    <s v="Municipal"/>
    <s v="Urbana"/>
    <n v="1622484"/>
    <n v="191"/>
    <x v="1"/>
    <s v="Regular"/>
    <s v="Noite"/>
    <n v="2012067803362"/>
    <m/>
    <s v="ROGÉRIO MOTA NASCIMENTO"/>
    <d v="1987-11-03T00:00:00"/>
    <s v="Masculino"/>
    <s v="Sem Deficiência"/>
    <s v="MANOEL DOS SANTOS NASCIMENTO"/>
    <s v="MARIA DA SILVA MOTA"/>
    <x v="0"/>
    <s v="Parda"/>
  </r>
  <r>
    <n v="817074"/>
    <n v="8"/>
    <x v="110"/>
    <x v="110"/>
    <s v="EM MARECHAL ALCIDES ETCHEGOYEN"/>
    <s v="Municipal"/>
    <s v="Urbana"/>
    <n v="1623799"/>
    <n v="191"/>
    <x v="1"/>
    <s v="Regular"/>
    <s v="Noite"/>
    <n v="2023076800074"/>
    <m/>
    <s v="ANGELA MARIA PEREIRA MENDES"/>
    <d v="1955-10-26T00:00:00"/>
    <s v="Feminino"/>
    <s v="Sem Deficiência"/>
    <s v="LEOPOLDINA PEREIRA DOS SANTOS"/>
    <s v="QUINTINO RODRIGUES PEREIRA"/>
    <x v="1"/>
    <s v="Não declarad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20053300097"/>
    <m/>
    <s v="REBECA SANTOS DA SILVA"/>
    <d v="2003-09-05T00:00:00"/>
    <s v="Feminino"/>
    <s v=" Deficiência intelectual"/>
    <s v="NÃO DECLARADO"/>
    <s v="DIRLENE SANTOS DA SILVA"/>
    <x v="0"/>
    <s v="Preta"/>
  </r>
  <r>
    <n v="313029"/>
    <n v="3"/>
    <x v="89"/>
    <x v="89"/>
    <s v="EM THOMAS MANN"/>
    <s v="Municipal"/>
    <s v="Urbana"/>
    <n v="1615663"/>
    <n v="191"/>
    <x v="1"/>
    <s v="Regular"/>
    <s v="Noite"/>
    <n v="1998027000584"/>
    <m/>
    <s v="ANA KELLY DA SILVA FIRMO"/>
    <d v="1986-06-12T00:00:00"/>
    <s v="Feminino"/>
    <s v="Sem Deficiência"/>
    <s v="WASHINGTON LUIZ PEREIRA FIRMO"/>
    <s v="LUCIA MARIA EVANGELISTA DA SILVA"/>
    <x v="1"/>
    <s v="Preta"/>
  </r>
  <r>
    <n v="209003"/>
    <n v="2"/>
    <x v="74"/>
    <x v="74"/>
    <s v="EM FRANCISCO DE CASTRO"/>
    <s v="Municipal"/>
    <s v="Urbana"/>
    <n v="1616219"/>
    <n v="192"/>
    <x v="1"/>
    <s v="Regular"/>
    <s v="Tarde"/>
    <n v="2008126500890"/>
    <m/>
    <s v="SOPHIA DE MATTOS DO NASCIMENTO"/>
    <d v="2006-09-26T00:00:00"/>
    <s v="Feminino"/>
    <s v="  Transtorno do espectro autista"/>
    <s v="RODRIGO DO NASCIMENTO"/>
    <s v="KARINA COSTA DE MATTOS"/>
    <x v="0"/>
    <s v="Preta"/>
  </r>
  <r>
    <n v="716049"/>
    <n v="7"/>
    <x v="62"/>
    <x v="62"/>
    <s v="EM RENATO LEITE"/>
    <s v="Municipal"/>
    <s v="Urbana"/>
    <n v="1623876"/>
    <n v="191"/>
    <x v="1"/>
    <s v="Regular"/>
    <s v="Noite"/>
    <n v="2023063752076"/>
    <m/>
    <s v="RONI DA CONCEIÇÃO"/>
    <d v="1987-12-06T00:00:00"/>
    <s v="Masculino"/>
    <s v="Sem Deficiência"/>
    <s v="ROBERTO DA CONCEIÇÃO"/>
    <s v="NÃO CONSTA DA CERTIDÃO DE NASCIMENTO"/>
    <x v="1"/>
    <s v="Parda"/>
  </r>
  <r>
    <n v="411202"/>
    <n v="4"/>
    <x v="84"/>
    <x v="84"/>
    <s v="CIEP GREGÓRIO BEZERRA"/>
    <s v="Municipal"/>
    <s v="Urbana"/>
    <n v="1608446"/>
    <n v="191"/>
    <x v="1"/>
    <s v="Regular"/>
    <s v="Noite"/>
    <n v="2009029303021"/>
    <m/>
    <s v="KESYA VITÓRIA MENDES DE CASTRO SILVA"/>
    <d v="2004-03-06T00:00:00"/>
    <s v="Feminino"/>
    <s v="Sem Deficiência"/>
    <s v="ALCIMAR DE CASTRO SILVA"/>
    <s v="SONIA REGINA MENDES LEAL"/>
    <x v="2"/>
    <s v="Parda"/>
  </r>
  <r>
    <n v="410012"/>
    <n v="4"/>
    <x v="27"/>
    <x v="27"/>
    <s v="EM CLOTILDE GUIMARÃES"/>
    <s v="Municipal"/>
    <s v="Urbana"/>
    <n v="1604420"/>
    <n v="292"/>
    <x v="1"/>
    <s v="Regular"/>
    <s v="Manhã"/>
    <n v="2023028500163"/>
    <m/>
    <s v="KATIA ALVES DOS SANTOS"/>
    <d v="1981-08-30T00:00:00"/>
    <s v="Feminino"/>
    <s v="Sem Deficiência"/>
    <s v="ONOFRE TADEU FRANCELINO DOS SANTOS"/>
    <s v="FRANCISCA ALVES FRANCO"/>
    <x v="2"/>
    <s v="Parda"/>
  </r>
  <r>
    <n v="313007"/>
    <n v="3"/>
    <x v="67"/>
    <x v="67"/>
    <s v="EM SARMIENTO"/>
    <s v="Municipal"/>
    <s v="Urbana"/>
    <n v="1615851"/>
    <n v="191"/>
    <x v="1"/>
    <s v="Regular"/>
    <s v="Noite"/>
    <n v="2014022100997"/>
    <m/>
    <s v="ANA LÚCIA ALVES DA SILVA"/>
    <d v="1978-03-23T00:00:00"/>
    <s v="Feminino"/>
    <s v="Sem Deficiência"/>
    <s v="FRANCISCO FERNANDES DA SILVA"/>
    <s v="LÚCIA ALVES DE OLIVEIRA"/>
    <x v="0"/>
    <s v="Branca"/>
  </r>
  <r>
    <n v="1019202"/>
    <n v="10"/>
    <x v="115"/>
    <x v="115"/>
    <s v="CIEP ISMAEL NERY"/>
    <s v="Municipal"/>
    <s v="Urbana"/>
    <n v="1603740"/>
    <n v="191"/>
    <x v="1"/>
    <s v="Regular"/>
    <s v="Tarde"/>
    <n v="2022100050485"/>
    <m/>
    <s v="ROSÂNGELA LUCAS FIGUEIREDO"/>
    <d v="1970-08-11T00:00:00"/>
    <s v="Feminino"/>
    <s v="Sem Deficiência"/>
    <s v="LIGIA DE OLIVEIRA"/>
    <s v="SEBASTIÃO LUCAS"/>
    <x v="0"/>
    <s v="Não declarada"/>
  </r>
  <r>
    <n v="101501"/>
    <n v="1"/>
    <x v="46"/>
    <x v="46"/>
    <s v="CIEP HENFIL"/>
    <s v="Municipal"/>
    <s v="Urbana"/>
    <n v="1613100"/>
    <n v="191"/>
    <x v="1"/>
    <s v="Regular"/>
    <s v="Noite"/>
    <n v="2022001100646"/>
    <m/>
    <s v="FRANCINETE MARIA NICACIO"/>
    <d v="1968-12-05T00:00:00"/>
    <s v="Feminino"/>
    <s v="Sem Deficiência"/>
    <s v="JUVENAL MATIAS NICACIO"/>
    <s v="FRANCISCA MARIA DA CONCEIÇÃO"/>
    <x v="1"/>
    <s v="Parda"/>
  </r>
  <r>
    <n v="724502"/>
    <n v="7"/>
    <x v="52"/>
    <x v="52"/>
    <s v="CIEP MARGARET MEE"/>
    <s v="Municipal"/>
    <s v="Urbana"/>
    <n v="1617121"/>
    <n v="191"/>
    <x v="1"/>
    <s v="Regular"/>
    <s v="Noite"/>
    <n v="2013064200291"/>
    <m/>
    <s v="NILZA ANA COUTINHO"/>
    <d v="1968-11-05T00:00:00"/>
    <s v="Feminino"/>
    <s v="Sem Deficiência"/>
    <s v="JOAQUIM FRANCISCO COUTINHO"/>
    <s v="ANGELINA ANA COUTINHO"/>
    <x v="0"/>
    <s v="Parda"/>
  </r>
  <r>
    <n v="410012"/>
    <n v="4"/>
    <x v="27"/>
    <x v="27"/>
    <s v="EM CLOTILDE GUIMARÃES"/>
    <s v="Municipal"/>
    <s v="Urbana"/>
    <n v="1604422"/>
    <n v="294"/>
    <x v="1"/>
    <s v="Regular"/>
    <s v="Noite"/>
    <n v="2007111600291"/>
    <m/>
    <s v="KETELLEN ELIAS DE AZEVEDO"/>
    <d v="2006-03-08T00:00:00"/>
    <s v="Feminino"/>
    <s v="Sem Deficiência"/>
    <s v="PAULO RICARDO SANTOS DE AZEVEDO"/>
    <s v="SABRINA ELIAS MACHADO"/>
    <x v="1"/>
    <s v="Parda"/>
  </r>
  <r>
    <n v="833201"/>
    <n v="8"/>
    <x v="112"/>
    <x v="112"/>
    <s v="CIEP FREI VELOSO"/>
    <s v="Municipal"/>
    <s v="Urbana"/>
    <n v="1622664"/>
    <n v="191"/>
    <x v="1"/>
    <s v="Regular"/>
    <s v="Noite"/>
    <n v="2006083702678"/>
    <m/>
    <s v="JAKSON SANTOS DE SOUZA"/>
    <d v="2001-07-26T00:00:00"/>
    <s v="Masculino"/>
    <s v=" Deficiência intelectual"/>
    <s v="GERALDINO TAVARES DE SOUZA"/>
    <s v="MARIA JOSÉ DOS SANTOS SOUZA"/>
    <x v="1"/>
    <s v="Branca"/>
  </r>
  <r>
    <n v="515001"/>
    <n v="5"/>
    <x v="68"/>
    <x v="68"/>
    <s v="EM PARÁ"/>
    <s v="Municipal"/>
    <s v="Urbana"/>
    <n v="1607311"/>
    <n v="191"/>
    <x v="1"/>
    <s v="Regular"/>
    <s v="Noite"/>
    <n v="2014044600038"/>
    <m/>
    <s v="MARIA DO SOCORRO DO NASCIMENTO DE BARROS"/>
    <d v="1953-09-10T00:00:00"/>
    <s v="Feminino"/>
    <s v="Sem Deficiência"/>
    <s v="JOÃO ANTONIO DO NASCIMENTO"/>
    <s v="ALZIRA PEREIRA DO NASCIMENTO"/>
    <x v="0"/>
    <s v="Parda"/>
  </r>
  <r>
    <n v="410018"/>
    <n v="4"/>
    <x v="87"/>
    <x v="87"/>
    <s v="EM BERLIM"/>
    <s v="Municipal"/>
    <s v="Urbana"/>
    <n v="1613812"/>
    <n v="191"/>
    <x v="1"/>
    <s v="Regular"/>
    <s v="Noite"/>
    <n v="2007030104618"/>
    <m/>
    <s v="PEDRO JOSÉ DOS SANTOS DA SILVA"/>
    <d v="2001-11-24T00:00:00"/>
    <s v="Masculino"/>
    <s v="Sem Deficiência"/>
    <s v="JOSÉ DOS SANTOS DA SILVA"/>
    <s v="JOSIENE MARIA DA SILVA"/>
    <x v="0"/>
    <s v="Branca"/>
  </r>
  <r>
    <n v="431502"/>
    <n v="4"/>
    <x v="11"/>
    <x v="11"/>
    <s v="CIEP GRACILIANO RAMOS"/>
    <s v="Municipal"/>
    <s v="Urbana"/>
    <n v="1622395"/>
    <n v="191"/>
    <x v="1"/>
    <s v="Regular"/>
    <s v="Noite"/>
    <n v="2023036000204"/>
    <m/>
    <s v="MÁRCIO OLIVEIRA DA COSTA"/>
    <d v="1980-06-03T00:00:00"/>
    <s v="Masculino"/>
    <s v="Sem Deficiência"/>
    <s v="ANTONIO BARBOSA DA COSTA FILHO"/>
    <s v="GILDA OLIVEIRA DA COSTA"/>
    <x v="0"/>
    <s v="Parda"/>
  </r>
  <r>
    <n v="622006"/>
    <n v="6"/>
    <x v="38"/>
    <x v="38"/>
    <s v="EM ANTENOR NASCENTES"/>
    <s v="Municipal"/>
    <s v="Urbana"/>
    <n v="1615255"/>
    <n v="191"/>
    <x v="1"/>
    <s v="Regular"/>
    <s v="Noite"/>
    <n v="2010054000235"/>
    <m/>
    <s v="FLAVIO LUIS DA SILVA CARVALHO"/>
    <d v="2006-07-30T00:00:00"/>
    <s v="Masculino"/>
    <s v="Sem Deficiência"/>
    <s v="FABIO LUIS DA SILVA CARVALHO"/>
    <s v="ELISANGELA DE CARVALHO"/>
    <x v="2"/>
    <s v="Branca"/>
  </r>
  <r>
    <n v="515001"/>
    <n v="5"/>
    <x v="68"/>
    <x v="68"/>
    <s v="EM PARÁ"/>
    <s v="Municipal"/>
    <s v="Urbana"/>
    <n v="1607311"/>
    <n v="191"/>
    <x v="1"/>
    <s v="Regular"/>
    <s v="Noite"/>
    <n v="2023044600410"/>
    <m/>
    <s v="JOSENI ALMEIDA RAMOS DA SILVA"/>
    <d v="2000-02-15T00:00:00"/>
    <s v="Feminino"/>
    <s v="Sem Deficiência"/>
    <s v="LEONARDO TITO RAMOS"/>
    <s v="IDELICE ALMEIDA RAMOS"/>
    <x v="1"/>
    <s v="Parda"/>
  </r>
  <r>
    <n v="102005"/>
    <n v="1"/>
    <x v="109"/>
    <x v="109"/>
    <s v="EM CALOUSTE GULBENKIAN"/>
    <s v="Municipal"/>
    <s v="Urbana"/>
    <n v="1610635"/>
    <n v="191"/>
    <x v="1"/>
    <s v="Regular"/>
    <s v="Noite"/>
    <n v="2023001600469"/>
    <m/>
    <s v="JOSÉ RAMAILDO ARAUJO DA SILVA"/>
    <d v="1980-04-15T00:00:00"/>
    <s v="Masculino"/>
    <s v="Sem Deficiência"/>
    <s v="JOSÉ JORDÃO DA SILVA"/>
    <s v="MARIA MADALENA FERREIRA DE ARAÚJO"/>
    <x v="2"/>
    <s v="Parda"/>
  </r>
  <r>
    <n v="724022"/>
    <n v="7"/>
    <x v="56"/>
    <x v="56"/>
    <s v="EM COMUNIDADE DE VARGEM GRANDE"/>
    <s v="Municipal"/>
    <s v="Urbana"/>
    <n v="1605596"/>
    <n v="191"/>
    <x v="1"/>
    <s v="Regular"/>
    <s v="Noite"/>
    <n v="2000069406715"/>
    <m/>
    <s v="OSMARINA DOMINGOS MARTINS"/>
    <d v="1968-06-05T00:00:00"/>
    <s v="Feminino"/>
    <s v="Sem Deficiência"/>
    <s v="ANTONIO MARTINS DO NASCIMENTO"/>
    <s v="BRASILINA DOMINGUES MARTINS"/>
    <x v="1"/>
    <s v="Branca"/>
  </r>
  <r>
    <n v="410012"/>
    <n v="4"/>
    <x v="27"/>
    <x v="27"/>
    <s v="EM CLOTILDE GUIMARÃES"/>
    <s v="Municipal"/>
    <s v="Urbana"/>
    <n v="1604423"/>
    <n v="295"/>
    <x v="1"/>
    <s v="Regular"/>
    <s v="Noite"/>
    <n v="2021028550270"/>
    <m/>
    <s v="PERCILIA BARBOSA DA CRUZ"/>
    <d v="1958-12-15T00:00:00"/>
    <s v="Feminino"/>
    <s v="Sem Deficiência"/>
    <s v="MANOEL FELIX BARBOSA"/>
    <s v="IRANY SANTOS MACHADO"/>
    <x v="0"/>
    <s v="Pard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13031800159"/>
    <m/>
    <s v="YLANE KERULIN NASCIMENTO MACHADO"/>
    <d v="2006-04-04T00:00:00"/>
    <s v="Feminino"/>
    <s v="Sem Deficiência"/>
    <s v="ADEMIR DO VALE MACHADO"/>
    <s v="MARIA JOSÉ DO NASCIMENTO"/>
    <x v="0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21157900081"/>
    <m/>
    <s v="DAIANA DOS SANTOS DE SOUZA"/>
    <d v="1989-05-16T00:00:00"/>
    <s v="Feminino"/>
    <s v="Sem Deficiência"/>
    <s v="VANDERLEI LEOCÁDIO DE SOUZA"/>
    <s v="ROSANGELA DOS SANTOS"/>
    <x v="0"/>
    <s v="Parda"/>
  </r>
  <r>
    <n v="515001"/>
    <n v="5"/>
    <x v="68"/>
    <x v="68"/>
    <s v="EM PARÁ"/>
    <s v="Municipal"/>
    <s v="Urbana"/>
    <n v="1607312"/>
    <n v="192"/>
    <x v="1"/>
    <s v="Regular"/>
    <s v="Noite"/>
    <n v="2021044600049"/>
    <m/>
    <s v="APARECIDA MARCELINO DE QUEIROZ"/>
    <d v="1973-01-11T00:00:00"/>
    <s v="Feminino"/>
    <s v="Sem Deficiência"/>
    <s v="JOÃO MARCELINO DE QUEIROZ"/>
    <s v="INACIA NUNES DA SILVA"/>
    <x v="1"/>
    <s v="Preta"/>
  </r>
  <r>
    <n v="102005"/>
    <n v="1"/>
    <x v="109"/>
    <x v="109"/>
    <s v="EM CALOUSTE GULBENKIAN"/>
    <s v="Municipal"/>
    <s v="Urbana"/>
    <n v="1610636"/>
    <n v="192"/>
    <x v="1"/>
    <s v="Regular"/>
    <s v="Noite"/>
    <n v="2023001600183"/>
    <m/>
    <s v="ANA PAULA DE SOUZA FIGUEIRA"/>
    <d v="1978-08-16T00:00:00"/>
    <s v="Feminino"/>
    <s v="Sem Deficiência"/>
    <s v="MARIA SÔNIA FERNANDES DE SOUZA"/>
    <s v="JORGE FIGUEIRA FILHO"/>
    <x v="0"/>
    <s v="Parda"/>
  </r>
  <r>
    <n v="430503"/>
    <n v="4"/>
    <x v="4"/>
    <x v="4"/>
    <s v="CIEP LEONEL DE MOURA BRIZOLA"/>
    <s v="Municipal"/>
    <s v="Urbana"/>
    <n v="1606827"/>
    <n v="191"/>
    <x v="1"/>
    <s v="Regular"/>
    <s v="Noite"/>
    <n v="2023040700045"/>
    <m/>
    <s v="WELLINGTON JEFERSON PEREIRA FERREIRA"/>
    <d v="2005-11-21T00:00:00"/>
    <s v="Masculino"/>
    <s v="Sem Deficiência"/>
    <s v="EVANDRO SANTANA FERREIRA"/>
    <s v="IVANILDA DE OLIVEIRA PEREIRA"/>
    <x v="0"/>
    <s v="Sem Informação"/>
  </r>
  <r>
    <n v="411015"/>
    <n v="4"/>
    <x v="72"/>
    <x v="72"/>
    <s v="EM SUÍÇA"/>
    <s v="Municipal"/>
    <s v="Urbana"/>
    <n v="1601780"/>
    <n v="191"/>
    <x v="1"/>
    <s v="Regular"/>
    <s v="Noite"/>
    <n v="2006031900827"/>
    <m/>
    <s v="CARLA FERNANDES DOS SANTOS"/>
    <d v="2001-02-17T00:00:00"/>
    <s v="Feminino"/>
    <s v="Sem Deficiência"/>
    <s v="MANOEL CARLOS RIBEIRO DOS SANTOS"/>
    <s v="CATIA CILENE FERNANDES"/>
    <x v="0"/>
    <s v="Pard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22103700014"/>
    <m/>
    <s v="SALVIANE SOUSA COSTA"/>
    <d v="1994-07-18T00:00:00"/>
    <s v="Feminino"/>
    <s v=" Deficiência intelectual"/>
    <s v="LOURIVAL GALDINO DA COSTA"/>
    <s v="ANGELINA FERREIRA SOUZA COSTA"/>
    <x v="0"/>
    <s v="Branca"/>
  </r>
  <r>
    <n v="204014"/>
    <n v="2"/>
    <x v="121"/>
    <x v="121"/>
    <s v="EM PRESIDENTE ARTHUR DA COSTA E SILVA"/>
    <s v="Municipal"/>
    <s v="Urbana"/>
    <n v="1623351"/>
    <n v="191"/>
    <x v="1"/>
    <s v="Regular"/>
    <s v="Manhã"/>
    <n v="2000006505325"/>
    <m/>
    <s v="RICARDO RODRIGUES DE MELO"/>
    <d v="1991-01-05T00:00:00"/>
    <s v="Masculino"/>
    <s v=" Deficiência intelectual"/>
    <s v="BENTO SABINO DE MELO"/>
    <s v="VICENCIA RDE MELO"/>
    <x v="0"/>
    <s v="Branca"/>
  </r>
  <r>
    <n v="312022"/>
    <n v="3"/>
    <x v="61"/>
    <x v="61"/>
    <s v="EM RUBENS BERARDO"/>
    <s v="Municipal"/>
    <s v="Urbana"/>
    <n v="1616257"/>
    <n v="192"/>
    <x v="1"/>
    <s v="Regular"/>
    <s v="Noite"/>
    <n v="2009035201243"/>
    <m/>
    <s v="PEDRO DE FARIAS FEITOSA"/>
    <d v="2004-04-02T00:00:00"/>
    <s v="Masculino"/>
    <s v="Sem Deficiência"/>
    <s v="LUIS FERNANDO FEITOSA"/>
    <s v="MARIA GORETTI DE FARIAS"/>
    <x v="1"/>
    <s v="Parda"/>
  </r>
  <r>
    <n v="515030"/>
    <n v="5"/>
    <x v="90"/>
    <x v="90"/>
    <s v="EM IRINEU MARINHO"/>
    <s v="Municipal"/>
    <s v="Urbana"/>
    <n v="1601762"/>
    <n v="191"/>
    <x v="1"/>
    <s v="Regular"/>
    <s v="Noite"/>
    <n v="2017047500381"/>
    <m/>
    <s v="DENILTON DA HORA E SILVA"/>
    <d v="1971-02-04T00:00:00"/>
    <s v="Masculino"/>
    <s v="Sem Deficiência"/>
    <s v="DOROTEU DA HORA E SILVA"/>
    <s v="AGNOLIA SILVA"/>
    <x v="0"/>
    <s v="Parda"/>
  </r>
  <r>
    <n v="625205"/>
    <n v="6"/>
    <x v="97"/>
    <x v="97"/>
    <s v="CIEP ANTONIO CANDEIA FILHO"/>
    <s v="Municipal"/>
    <s v="Urbana"/>
    <n v="1613205"/>
    <n v="191"/>
    <x v="1"/>
    <s v="Regular"/>
    <s v="Noite"/>
    <n v="2003043800321"/>
    <m/>
    <s v="EVERLANE DE LIMA INOCENCIO"/>
    <d v="1997-02-19T00:00:00"/>
    <s v="Feminino"/>
    <s v="Sem Deficiência"/>
    <s v="EVERALDO INOCENCIO DELFINO"/>
    <s v="EFIGENIA RIBEIRO DE LIMA"/>
    <x v="1"/>
    <s v="Parda"/>
  </r>
  <r>
    <n v="102504"/>
    <n v="1"/>
    <x v="2"/>
    <x v="2"/>
    <s v="CIEP AVENIDA DOS DESFILES"/>
    <s v="Municipal"/>
    <s v="Urbana"/>
    <n v="1610515"/>
    <n v="192"/>
    <x v="1"/>
    <s v="Regular"/>
    <s v="Tarde"/>
    <n v="2022002200083"/>
    <m/>
    <s v="JOSÉ ADELCINO TESTA"/>
    <d v="1954-03-29T00:00:00"/>
    <s v="Masculino"/>
    <s v="Sem Deficiência"/>
    <s v="MANOEL TESTA"/>
    <s v="MARIA AUGUSTA DOS SANTOS"/>
    <x v="0"/>
    <s v="Pard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22065900422"/>
    <m/>
    <s v="REGINA SOUSA CARVALHO"/>
    <d v="1980-09-17T00:00:00"/>
    <s v="Feminino"/>
    <s v="Sem Deficiência"/>
    <s v="FRANCISCA DE SOUSA CARVALHO"/>
    <s v="JOÃO DE CARVALHO"/>
    <x v="0"/>
    <s v="Parda"/>
  </r>
  <r>
    <n v="918203"/>
    <n v="9"/>
    <x v="34"/>
    <x v="34"/>
    <s v="CIEP CLEMENTINA DE JESUS"/>
    <s v="Municipal"/>
    <s v="Urbana"/>
    <n v="1601817"/>
    <n v="191"/>
    <x v="1"/>
    <s v="Regular"/>
    <s v="Noite"/>
    <n v="2012087301770"/>
    <m/>
    <s v="MIRIAM ALVES DA SILVA"/>
    <d v="1966-10-19T00:00:00"/>
    <s v="Feminino"/>
    <s v="Sem Deficiência"/>
    <s v="ADOLFO ALVES DA SILVA"/>
    <s v="JOANA MARIA DA SILVA"/>
    <x v="0"/>
    <s v="Parda"/>
  </r>
  <r>
    <n v="430503"/>
    <n v="4"/>
    <x v="4"/>
    <x v="4"/>
    <s v="CIEP LEONEL DE MOURA BRIZOLA"/>
    <s v="Municipal"/>
    <s v="Urbana"/>
    <n v="1606827"/>
    <n v="191"/>
    <x v="1"/>
    <s v="Regular"/>
    <s v="Noite"/>
    <n v="2023040700134"/>
    <m/>
    <s v="VANUBIA GEREMIAS DO NASCIMENTO"/>
    <d v="2005-08-06T00:00:00"/>
    <s v="Feminino"/>
    <s v="Sem Deficiência"/>
    <s v="GERALDO GEREMIAS DO NASCIMENTO"/>
    <s v="MARIA DAS GRAÇAS DIAS A SILVA"/>
    <x v="0"/>
    <s v="Branc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13066080977"/>
    <m/>
    <s v="KAREN VICTORIA DA SILVA FELIPE DE NAZARETH"/>
    <d v="2006-06-29T00:00:00"/>
    <s v="Feminino"/>
    <s v="Sem Deficiência"/>
    <s v="DANIEL FELIPE DE NAZARETH"/>
    <s v="JANILCE DA SILVA FONSECA"/>
    <x v="0"/>
    <s v="Preta"/>
  </r>
  <r>
    <n v="227004"/>
    <n v="2"/>
    <x v="77"/>
    <x v="77"/>
    <s v="EM RINALDO DE LAMARE"/>
    <s v="Municipal"/>
    <s v="Urbana"/>
    <n v="1599200"/>
    <n v="192"/>
    <x v="1"/>
    <s v="Regular"/>
    <s v="Noite"/>
    <n v="2023126402913"/>
    <m/>
    <s v="ORLENE LIMA SOUSA MORAIS"/>
    <d v="1973-02-03T00:00:00"/>
    <s v="Feminino"/>
    <s v="Sem Deficiência"/>
    <s v="ANTONIO PEDRO DE SOUSA "/>
    <s v="RAIMUNDA DOMINGOS DE SOUSA "/>
    <x v="2"/>
    <s v="Parda"/>
  </r>
  <r>
    <n v="1019019"/>
    <n v="10"/>
    <x v="116"/>
    <x v="116"/>
    <s v="EM FERNANDO DE AZEVEDO"/>
    <s v="Municipal"/>
    <s v="Urbana"/>
    <n v="1619172"/>
    <n v="191"/>
    <x v="1"/>
    <s v="Regular"/>
    <s v="Tarde"/>
    <n v="2011092500591"/>
    <m/>
    <s v="IGOR DE MIRANDA DIAS"/>
    <d v="2007-10-14T00:00:00"/>
    <s v="Masculino"/>
    <s v="Sem Deficiência"/>
    <s v="FERNANDO BASTOS DIAS"/>
    <s v="ROSEMARA BATISTA"/>
    <x v="0"/>
    <s v="Parda"/>
  </r>
  <r>
    <n v="515001"/>
    <n v="5"/>
    <x v="68"/>
    <x v="68"/>
    <s v="EM PARÁ"/>
    <s v="Municipal"/>
    <s v="Urbana"/>
    <n v="1607312"/>
    <n v="192"/>
    <x v="1"/>
    <s v="Regular"/>
    <s v="Noite"/>
    <n v="2006042306387"/>
    <m/>
    <s v="NATHALY MARCELLE BORGES DE MENDONÇA"/>
    <d v="1988-04-05T00:00:00"/>
    <s v="Feminino"/>
    <s v="Sem Deficiência"/>
    <s v="DERALDO PEREIRA DE MENDONÇA"/>
    <s v="DENISE BAPTISTA BORGES"/>
    <x v="0"/>
    <s v="Branca"/>
  </r>
  <r>
    <n v="313002"/>
    <n v="3"/>
    <x v="33"/>
    <x v="33"/>
    <s v="EM JOSÉ VERÍSSIMO"/>
    <s v="Municipal"/>
    <s v="Urbana"/>
    <n v="1618993"/>
    <n v="191"/>
    <x v="1"/>
    <s v="Regular"/>
    <s v="Manhã"/>
    <n v="2005016600054"/>
    <m/>
    <s v="LÍVIA LETÍCIA MARTINS DE SOUSA"/>
    <d v="2000-10-13T00:00:00"/>
    <s v="Feminino"/>
    <s v=" Deficiência intelectual"/>
    <s v="JALDENIR FURTADO DE SOUSA"/>
    <s v="ROSEANE RIBEIRO MARTINS"/>
    <x v="0"/>
    <s v="Parda"/>
  </r>
  <r>
    <n v="817503"/>
    <n v="8"/>
    <x v="31"/>
    <x v="31"/>
    <s v="CIEP PADRE PAULO CORRÊA DE SÁ"/>
    <s v="Municipal"/>
    <s v="Urbana"/>
    <n v="1619912"/>
    <n v="191"/>
    <x v="1"/>
    <s v="Regular"/>
    <s v="Noite"/>
    <n v="2012026502015"/>
    <m/>
    <s v="LARISSA CASAES RIBEIRO LEAL"/>
    <d v="1995-02-12T00:00:00"/>
    <s v="Feminino"/>
    <s v=" Deficiência intelectual"/>
    <s v="WALTER MACARIO RIBEIRO LEAL"/>
    <s v="NADIA LUZIA CASAES"/>
    <x v="0"/>
    <s v="Branca"/>
  </r>
  <r>
    <n v="204012"/>
    <n v="2"/>
    <x v="65"/>
    <x v="65"/>
    <s v="EM MÉXICO"/>
    <s v="Municipal"/>
    <s v="Urbana"/>
    <n v="1613276"/>
    <n v="191"/>
    <x v="1"/>
    <s v="Regular"/>
    <s v="Noite"/>
    <n v="2013002403767"/>
    <m/>
    <s v="JOSÉ MAURO DOS SANTOS"/>
    <d v="1967-11-27T00:00:00"/>
    <s v="Masculino"/>
    <s v="Sem Deficiência"/>
    <s v="MANOEL INOCÊNCIO DOS SANTOS"/>
    <s v="REGINA VICENTE DE SOUSA"/>
    <x v="0"/>
    <s v="Parda"/>
  </r>
  <r>
    <n v="1026003"/>
    <n v="10"/>
    <x v="114"/>
    <x v="114"/>
    <s v="EM PROFESSOR CASTILHO"/>
    <s v="Municipal"/>
    <s v="Urbana"/>
    <n v="1617199"/>
    <n v="191"/>
    <x v="1"/>
    <s v="Regular"/>
    <s v="Noite"/>
    <n v="2010101950818"/>
    <m/>
    <s v="MARIA JOSÉ DE FRANÇA CRUZ"/>
    <d v="1961-03-12T00:00:00"/>
    <s v="Feminino"/>
    <s v="Sem Deficiência"/>
    <s v="JOSÉ DE FRANÇA CRUZ"/>
    <s v="CECILIA MARIA DE FRANÇA CRUZ"/>
    <x v="0"/>
    <s v="Pard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05057901164"/>
    <m/>
    <s v="LUCAS DE SOUZA TAVARES"/>
    <d v="1998-05-08T00:00:00"/>
    <s v="Masculino"/>
    <s v=" Deficiência intelectual"/>
    <s v="VALDECY DA SILVA TAVARES"/>
    <s v="VERONICA DE SOUZA"/>
    <x v="1"/>
    <s v="Não declarada"/>
  </r>
  <r>
    <n v="716501"/>
    <n v="7"/>
    <x v="75"/>
    <x v="75"/>
    <s v="CIEP CARLOS DRUMOND DE ANDRADE"/>
    <s v="Municipal"/>
    <s v="Urbana"/>
    <n v="1616694"/>
    <n v="191"/>
    <x v="1"/>
    <s v="Regular"/>
    <s v="Noite"/>
    <n v="2023066200139"/>
    <m/>
    <s v="ELIANE CAMPOS GUEDES"/>
    <d v="1970-09-05T00:00:00"/>
    <s v="Feminino"/>
    <s v="Sem Deficiência"/>
    <s v="EUNICE CAMPOOS GUEDES"/>
    <s v="JOÃO SERGIO GUEDES"/>
    <x v="1"/>
    <s v="Branca"/>
  </r>
  <r>
    <n v="918041"/>
    <n v="9"/>
    <x v="59"/>
    <x v="59"/>
    <s v="EM ANTONIA VARGAS CUQUEJO"/>
    <s v="Municipal"/>
    <s v="Urbana"/>
    <n v="1610786"/>
    <n v="191"/>
    <x v="1"/>
    <s v="Regular"/>
    <s v="Noite"/>
    <n v="2015088100799"/>
    <m/>
    <s v="VANUSA ALVES DE ARAÚJO"/>
    <d v="1970-06-09T00:00:00"/>
    <s v="Feminino"/>
    <s v="Sem Deficiência"/>
    <s v="FRANCISCO MANOEL DE ARAUJO"/>
    <s v="RAIMUNDA ALVES DA SILVA"/>
    <x v="0"/>
    <s v="Parda"/>
  </r>
  <r>
    <n v="515030"/>
    <n v="5"/>
    <x v="90"/>
    <x v="90"/>
    <s v="EM IRINEU MARINHO"/>
    <s v="Municipal"/>
    <s v="Urbana"/>
    <n v="1601763"/>
    <n v="192"/>
    <x v="1"/>
    <s v="Regular"/>
    <s v="Noite"/>
    <n v="2023047500190"/>
    <m/>
    <s v="JOICE GOMES BAPTISTA"/>
    <d v="1959-03-31T00:00:00"/>
    <s v="Feminino"/>
    <s v="Sem Deficiência"/>
    <s v="JANDIRA GOMES BAPTISTA"/>
    <s v="JOÃO BAPTISTA"/>
    <x v="0"/>
    <s v="Branca"/>
  </r>
  <r>
    <n v="313007"/>
    <n v="3"/>
    <x v="67"/>
    <x v="67"/>
    <s v="EM SARMIENTO"/>
    <s v="Municipal"/>
    <s v="Urbana"/>
    <n v="1615852"/>
    <n v="192"/>
    <x v="1"/>
    <s v="Regular"/>
    <s v="Noite"/>
    <n v="2022022100611"/>
    <m/>
    <s v="IRANEIDE DA SILVA VIEIRA"/>
    <d v="1972-12-11T00:00:00"/>
    <s v="Feminino"/>
    <s v="Sem Deficiência"/>
    <s v="JOSÉ FRANCISCO VIEIRA"/>
    <s v="IRVILMA DA SILVA VIEIRA"/>
    <x v="0"/>
    <s v="Branc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16103980276"/>
    <m/>
    <s v="JULIO IGLESIAS DOS SANTOS DA SILVA FILHO"/>
    <d v="2007-12-16T00:00:00"/>
    <s v="Masculino"/>
    <s v="Sem Deficiência"/>
    <s v="JULIO IGLESIAS DOS SANTOS DA SILVA"/>
    <s v="TATIANA SOUSA SILVA"/>
    <x v="1"/>
    <s v="Branca"/>
  </r>
  <r>
    <n v="514015"/>
    <n v="5"/>
    <x v="70"/>
    <x v="70"/>
    <s v="EM BARCELONA"/>
    <s v="Municipal"/>
    <s v="Urbana"/>
    <n v="1613979"/>
    <n v="191"/>
    <x v="1"/>
    <s v="Regular"/>
    <s v="Noite"/>
    <n v="2003050400724"/>
    <m/>
    <s v="VINÍCIOS LIMA DOS SANTOS"/>
    <d v="1998-08-26T00:00:00"/>
    <s v="Masculino"/>
    <s v="Sem Deficiência"/>
    <s v="JULIO RODRIGUES DOS SANTOS"/>
    <s v="JOSEFA BATISTA DE LIMA"/>
    <x v="1"/>
    <s v="Parda"/>
  </r>
  <r>
    <n v="430201"/>
    <n v="4"/>
    <x v="0"/>
    <x v="0"/>
    <s v="CIEP MINISTRO GUSTAVO CAPANEMA"/>
    <s v="Municipal"/>
    <s v="Urbana"/>
    <n v="1612599"/>
    <n v="191"/>
    <x v="1"/>
    <s v="Regular"/>
    <s v="Noite"/>
    <n v="2005040300359"/>
    <m/>
    <s v="LEONARDO DE FREITAS TOMAZ"/>
    <d v="2000-09-12T00:00:00"/>
    <s v="Masculino"/>
    <s v="Sem Deficiência"/>
    <s v="PAULO PEREIRA TOMAZ"/>
    <s v="ROSA RODRIGUES DE FREITAS"/>
    <x v="0"/>
    <s v="Parda"/>
  </r>
  <r>
    <n v="514001"/>
    <n v="5"/>
    <x v="14"/>
    <x v="14"/>
    <s v="EM DESEMBARGADOR MONTENEGRO"/>
    <s v="Municipal"/>
    <s v="Urbana"/>
    <n v="1605217"/>
    <n v="191"/>
    <x v="1"/>
    <s v="Regular"/>
    <s v="Noite"/>
    <n v="2023040900095"/>
    <m/>
    <s v="IVANETE DA SILVA QUEIROZ"/>
    <d v="1956-04-09T00:00:00"/>
    <s v="Feminino"/>
    <s v="Sem Deficiência"/>
    <s v="LEOMIR DOS SANTOS QUEIROZ"/>
    <s v="IWARTH DA SILVA QUEIROZ"/>
    <x v="0"/>
    <s v="Preta"/>
  </r>
  <r>
    <n v="817074"/>
    <n v="8"/>
    <x v="110"/>
    <x v="110"/>
    <s v="EM MARECHAL ALCIDES ETCHEGOYEN"/>
    <s v="Municipal"/>
    <s v="Urbana"/>
    <n v="1623799"/>
    <n v="191"/>
    <x v="1"/>
    <s v="Regular"/>
    <s v="Noite"/>
    <n v="2022076800262"/>
    <m/>
    <s v="MARCICLEIDE CONSTANTINO DE SOUZA"/>
    <d v="1987-03-03T00:00:00"/>
    <s v="Feminino"/>
    <s v="Sem Deficiência"/>
    <s v="MARIA DA GRAÇAS DA SILVA SOUZA"/>
    <s v="JOSE CONSTANTINO DE SOUZA"/>
    <x v="0"/>
    <s v="Branca"/>
  </r>
  <r>
    <n v="410012"/>
    <n v="4"/>
    <x v="27"/>
    <x v="27"/>
    <s v="EM CLOTILDE GUIMARÃES"/>
    <s v="Municipal"/>
    <s v="Urbana"/>
    <n v="1604422"/>
    <n v="294"/>
    <x v="1"/>
    <s v="Regular"/>
    <s v="Noite"/>
    <n v="2012030103537"/>
    <m/>
    <s v="WALDECIR CASSIANO"/>
    <d v="1970-08-23T00:00:00"/>
    <s v="Masculino"/>
    <s v="Sem Deficiência"/>
    <s v="JOSE CASSIANO"/>
    <s v="HILDA FERREIRA CASSIANO"/>
    <x v="1"/>
    <s v="Parda"/>
  </r>
  <r>
    <n v="102005"/>
    <n v="1"/>
    <x v="109"/>
    <x v="109"/>
    <s v="EM CALOUSTE GULBENKIAN"/>
    <s v="Municipal"/>
    <s v="Urbana"/>
    <n v="1610635"/>
    <n v="191"/>
    <x v="1"/>
    <s v="Regular"/>
    <s v="Noite"/>
    <n v="2017001600952"/>
    <m/>
    <s v="DILCYNHA DA SILVA RAIDER"/>
    <d v="1946-08-21T00:00:00"/>
    <s v="Feminino"/>
    <s v="Sem Deficiência"/>
    <s v="JOAQUIM LUIZ DO NASCIMENTO"/>
    <s v="JULIA RAIMUNDA DA SILVA"/>
    <x v="0"/>
    <s v="Não declarada"/>
  </r>
  <r>
    <n v="431502"/>
    <n v="4"/>
    <x v="11"/>
    <x v="11"/>
    <s v="CIEP GRACILIANO RAMOS"/>
    <s v="Municipal"/>
    <s v="Urbana"/>
    <n v="1622395"/>
    <n v="191"/>
    <x v="1"/>
    <s v="Regular"/>
    <s v="Noite"/>
    <n v="2006036003751"/>
    <m/>
    <s v="REGINA CELIA FRANCISCA DOS SANTOS SOUZA"/>
    <d v="1967-05-19T00:00:00"/>
    <s v="Feminino"/>
    <s v="Sem Deficiência"/>
    <s v="DAVI FRANCISCO DOS SANTOS"/>
    <s v="MARIA ANTONIA DOS SANTOS"/>
    <x v="1"/>
    <s v="Parda"/>
  </r>
  <r>
    <n v="410012"/>
    <n v="4"/>
    <x v="27"/>
    <x v="27"/>
    <s v="EM CLOTILDE GUIMARÃES"/>
    <s v="Municipal"/>
    <s v="Urbana"/>
    <n v="1604420"/>
    <n v="292"/>
    <x v="1"/>
    <s v="Regular"/>
    <s v="Manhã"/>
    <n v="2005030100721"/>
    <m/>
    <s v="JULIA SAMPAIO MARINS"/>
    <d v="2000-05-05T00:00:00"/>
    <s v="Feminino"/>
    <s v=" Deficiência intelectual"/>
    <s v="JORGE DE CASTRO MARINS"/>
    <s v="JUCIARA MELO SAMPAIO"/>
    <x v="2"/>
    <s v="Branca"/>
  </r>
  <r>
    <n v="515055"/>
    <n v="5"/>
    <x v="8"/>
    <x v="8"/>
    <s v="EM MINISTRO EDGARD ROMERO"/>
    <s v="Municipal"/>
    <s v="Urbana"/>
    <n v="1623701"/>
    <n v="191"/>
    <x v="1"/>
    <s v="Regular"/>
    <s v="Tarde"/>
    <n v="2022050000081"/>
    <m/>
    <s v="REGINA LUCIA CONCEIÇÃO DE FREITAS"/>
    <d v="1952-02-10T00:00:00"/>
    <s v="Feminino"/>
    <s v="Sem Deficiência"/>
    <s v="JOSÉ MARTINS DE FREITAS"/>
    <s v="MARIA JOSÉ DA CONCEIÇÃO DE FREITAS"/>
    <x v="0"/>
    <s v="Parda"/>
  </r>
  <r>
    <n v="716205"/>
    <n v="7"/>
    <x v="76"/>
    <x v="76"/>
    <s v="CIEP RUBENS PAIVA"/>
    <s v="Municipal"/>
    <s v="Urbana"/>
    <n v="1613254"/>
    <n v="191"/>
    <x v="1"/>
    <s v="Regular"/>
    <s v="Noite"/>
    <n v="2013066100137"/>
    <m/>
    <s v="IAGO RODRIGUES PEREIRA NASCIMENTO"/>
    <d v="2008-05-28T00:00:00"/>
    <s v="Masculino"/>
    <s v="Sem Deficiência"/>
    <s v="ERIVANILDO PEREIRA NASCIMENTO"/>
    <s v="ELIETE BARRETO RODRIGUES"/>
    <x v="0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23066100428"/>
    <m/>
    <s v="KAUAN FERREIRA SANTOS"/>
    <d v="2007-03-14T00:00:00"/>
    <s v="Masculino"/>
    <s v="Sem Deficiência"/>
    <s v="AGNALDO OLIVEIRA SANTOS"/>
    <s v="MARLEIDE FERREIRA DIAMANTINO"/>
    <x v="0"/>
    <s v="Parda"/>
  </r>
  <r>
    <n v="312022"/>
    <n v="3"/>
    <x v="61"/>
    <x v="61"/>
    <s v="EM RUBENS BERARDO"/>
    <s v="Municipal"/>
    <s v="Urbana"/>
    <n v="1616256"/>
    <n v="191"/>
    <x v="1"/>
    <s v="Regular"/>
    <s v="Noite"/>
    <n v="2013026701563"/>
    <m/>
    <s v="LUIZA KAWANNE ANDRADE DO NASCIMENTO"/>
    <d v="2002-07-10T00:00:00"/>
    <s v="Feminino"/>
    <s v="Sem Deficiência"/>
    <s v="ADRIANO ANTONIO ARAUJO DO NASCIMENTO"/>
    <s v="ELISANGELA ANDRADE DE SANTANA"/>
    <x v="0"/>
    <s v="Branca"/>
  </r>
  <r>
    <n v="622006"/>
    <n v="6"/>
    <x v="38"/>
    <x v="38"/>
    <s v="EM ANTENOR NASCENTES"/>
    <s v="Municipal"/>
    <s v="Urbana"/>
    <n v="1615255"/>
    <n v="191"/>
    <x v="1"/>
    <s v="Regular"/>
    <s v="Noite"/>
    <n v="2009053750024"/>
    <m/>
    <s v="MARIANNY VICTÓRIA MENDES RODRIGUES MOREIRA"/>
    <d v="2002-09-06T00:00:00"/>
    <s v="Feminino"/>
    <s v="Sem Deficiência"/>
    <s v="JOSÉ RODRIGUES MOREIRA"/>
    <s v="PATRICIA MENDES RODRIGUES MOREIRA"/>
    <x v="0"/>
    <s v="Parda"/>
  </r>
  <r>
    <n v="1019031"/>
    <n v="10"/>
    <x v="20"/>
    <x v="20"/>
    <s v="EM MARECHAL PEDRO CAVALCANTI"/>
    <s v="Municipal"/>
    <s v="Urbana"/>
    <n v="1609534"/>
    <n v="191"/>
    <x v="1"/>
    <s v="Regular"/>
    <s v="Noite"/>
    <n v="2022099650674"/>
    <m/>
    <s v="THAUANNY VICTORIA AGUIAR DE LIMA"/>
    <d v="2008-01-26T00:00:00"/>
    <s v="Feminino"/>
    <s v="Sem Deficiência"/>
    <s v="GUILHERME DE LIMA PEREIRA"/>
    <s v="ELAINE CRISTINA PIMENTA AGUIAR"/>
    <x v="0"/>
    <s v="Não declarada"/>
  </r>
  <r>
    <n v="313007"/>
    <n v="3"/>
    <x v="67"/>
    <x v="67"/>
    <s v="EM SARMIENTO"/>
    <s v="Municipal"/>
    <s v="Urbana"/>
    <n v="1615852"/>
    <n v="192"/>
    <x v="1"/>
    <s v="Regular"/>
    <s v="Noite"/>
    <n v="2020022100495"/>
    <m/>
    <s v="VILMA DOS SANTOS"/>
    <d v="1959-11-11T00:00:00"/>
    <s v="Feminino"/>
    <s v="Sem Deficiência"/>
    <s v="EURIDICE GOMES"/>
    <s v="VIVALDO DOS SANTOS"/>
    <x v="0"/>
    <s v="Não declarada"/>
  </r>
  <r>
    <n v="313007"/>
    <n v="3"/>
    <x v="67"/>
    <x v="67"/>
    <s v="EM SARMIENTO"/>
    <s v="Municipal"/>
    <s v="Urbana"/>
    <n v="1615852"/>
    <n v="192"/>
    <x v="1"/>
    <s v="Regular"/>
    <s v="Noite"/>
    <n v="2020022100509"/>
    <m/>
    <s v="NEWTON BENEDITO  DA SILVA"/>
    <d v="1969-03-10T00:00:00"/>
    <s v="Masculino"/>
    <s v="Sem Deficiência"/>
    <s v="IRENE AMANCIO MARTINS"/>
    <s v="NILSON BENEDITO DA SILVA"/>
    <x v="0"/>
    <s v="Parda"/>
  </r>
  <r>
    <n v="1019202"/>
    <n v="10"/>
    <x v="115"/>
    <x v="115"/>
    <s v="CIEP ISMAEL NERY"/>
    <s v="Municipal"/>
    <s v="Urbana"/>
    <n v="1603740"/>
    <n v="191"/>
    <x v="1"/>
    <s v="Regular"/>
    <s v="Tarde"/>
    <n v="2009092904924"/>
    <m/>
    <s v="GUILHERME DA SILVA BRANDÃO"/>
    <d v="2002-10-02T00:00:00"/>
    <s v="Masculino"/>
    <s v=" Baixa visão"/>
    <s v="EDSON PACIÊNCIA BRANDÃO"/>
    <s v="ALESSANDRA GALVÃO DA SILVA"/>
    <x v="0"/>
    <s v="Parda"/>
  </r>
  <r>
    <n v="410012"/>
    <n v="4"/>
    <x v="27"/>
    <x v="27"/>
    <s v="EM CLOTILDE GUIMARÃES"/>
    <s v="Municipal"/>
    <s v="Urbana"/>
    <n v="1604424"/>
    <n v="296"/>
    <x v="1"/>
    <s v="Regular"/>
    <s v="Noite"/>
    <n v="2019030100675"/>
    <m/>
    <s v="MARIA FREIRES GOMES"/>
    <d v="1966-05-18T00:00:00"/>
    <s v="Feminino"/>
    <s v="Sem Deficiência"/>
    <s v="VICENTE MOTA DO NASCIMENTO"/>
    <s v="ZULMIRA FREIRES DE PAIVA"/>
    <x v="0"/>
    <s v="Branca"/>
  </r>
  <r>
    <n v="833031"/>
    <n v="8"/>
    <x v="21"/>
    <x v="21"/>
    <s v="EM TASSO DA SILVEIRA"/>
    <s v="Municipal"/>
    <s v="Urbana"/>
    <n v="1605927"/>
    <n v="191"/>
    <x v="1"/>
    <s v="Regular"/>
    <s v="Noite"/>
    <n v="2016066200446"/>
    <m/>
    <s v="SERGIO VINICIUS BATISTA DA SILVA"/>
    <d v="1985-01-11T00:00:00"/>
    <s v="Masculino"/>
    <s v="Sem Deficiência"/>
    <s v="SERGIO RICARDO DA SILVA"/>
    <s v="MARCIA CRISTINA BATISTA"/>
    <x v="0"/>
    <s v="Parda"/>
  </r>
  <r>
    <n v="206502"/>
    <n v="2"/>
    <x v="71"/>
    <x v="71"/>
    <s v="CIEP NAÇÃO RUBRO NEGRA"/>
    <s v="Municipal"/>
    <s v="Urbana"/>
    <n v="1623102"/>
    <n v="191"/>
    <x v="1"/>
    <s v="Regular"/>
    <s v="Noite"/>
    <n v="2017011200477"/>
    <m/>
    <s v="LUCIA DE OLIVEIRA ALVES"/>
    <d v="1975-09-11T00:00:00"/>
    <s v="Feminino"/>
    <s v="Sem Deficiência"/>
    <s v="RAIMUNDO ALVES DE SOUSA"/>
    <s v="NEUZA CAETANO DE OLIVEIRA"/>
    <x v="1"/>
    <s v="Parda"/>
  </r>
  <r>
    <n v="312002"/>
    <n v="3"/>
    <x v="58"/>
    <x v="58"/>
    <s v="EM ALCIDE DE GASPERI"/>
    <s v="Municipal"/>
    <s v="Urbana"/>
    <n v="1613404"/>
    <n v="191"/>
    <x v="1"/>
    <s v="Regular"/>
    <s v="Noite"/>
    <n v="2022017200122"/>
    <m/>
    <s v="MARGARIDA LEONILDA PEREIRA FARIA "/>
    <d v="1964-05-02T00:00:00"/>
    <s v="Feminino"/>
    <s v="Sem Deficiência"/>
    <s v="LAURINO JOSÉ PEREIRA"/>
    <s v="LEONILDA FRANCISCA DA CONCEIÇÃO"/>
    <x v="0"/>
    <s v="Branca"/>
  </r>
  <r>
    <n v="431502"/>
    <n v="4"/>
    <x v="11"/>
    <x v="11"/>
    <s v="CIEP GRACILIANO RAMOS"/>
    <s v="Municipal"/>
    <s v="Urbana"/>
    <n v="1622395"/>
    <n v="191"/>
    <x v="1"/>
    <s v="Regular"/>
    <s v="Noite"/>
    <n v="2005036003477"/>
    <m/>
    <s v="ZENEIDE OLIVEIRA"/>
    <d v="1947-09-12T00:00:00"/>
    <s v="Feminino"/>
    <s v="Sem Deficiência"/>
    <s v="JOSÉ DE OLIVEIRA"/>
    <s v="MARIA DE LOURDES OLIVEIRA"/>
    <x v="1"/>
    <s v="Pret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12092602529"/>
    <m/>
    <s v="EDILENE URSULINO NICACIO DA SILVA"/>
    <d v="1969-06-20T00:00:00"/>
    <s v="Feminino"/>
    <s v="Sem Deficiência"/>
    <s v="LUIZ URSULINO NICACIO DOS SANTOS"/>
    <s v="ROSA ANA DOS SANTOS"/>
    <x v="0"/>
    <s v="Par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18061300937"/>
    <m/>
    <s v="CARLOS DANIEL MENDES DA SILVA"/>
    <d v="2007-02-24T00:00:00"/>
    <s v="Masculino"/>
    <s v="Sem Deficiência"/>
    <s v="ADELSON MENDONÇA DA SILVA"/>
    <s v="CLAUDIANE MENDES"/>
    <x v="0"/>
    <s v="Branca"/>
  </r>
  <r>
    <n v="431018"/>
    <n v="4"/>
    <x v="85"/>
    <x v="85"/>
    <s v="EM REPÚBLICA DO LÍBANO"/>
    <s v="Municipal"/>
    <s v="Urbana"/>
    <n v="1619088"/>
    <n v="191"/>
    <x v="1"/>
    <s v="Regular"/>
    <s v="Noite"/>
    <n v="2006035502541"/>
    <m/>
    <s v="DINE APARECIDA DA SILVA GONÇALVES"/>
    <d v="1989-10-10T00:00:00"/>
    <s v="Feminino"/>
    <s v="Sem Deficiência"/>
    <s v="RICARDO GONÇALVES"/>
    <s v="NELMO ISIDRO DA SILVA"/>
    <x v="0"/>
    <s v="Branc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20065950091"/>
    <m/>
    <s v="GONÇALO DE SOUSA PAIVA"/>
    <d v="1963-02-03T00:00:00"/>
    <s v="Masculino"/>
    <s v="Sem Deficiência"/>
    <s v="GERARDO PEREIRA PAIVA"/>
    <s v="LUZIA DE SOUSA PAIVA"/>
    <x v="0"/>
    <s v="Preta"/>
  </r>
  <r>
    <n v="430201"/>
    <n v="4"/>
    <x v="0"/>
    <x v="0"/>
    <s v="CIEP MINISTRO GUSTAVO CAPANEMA"/>
    <s v="Municipal"/>
    <s v="Urbana"/>
    <n v="1612600"/>
    <n v="192"/>
    <x v="1"/>
    <s v="Regular"/>
    <s v="Noite"/>
    <n v="2022040300138"/>
    <m/>
    <s v="CRISTINA DA SILVA LUCIANO"/>
    <d v="1976-09-23T00:00:00"/>
    <s v="Feminino"/>
    <s v="Sem Deficiência"/>
    <s v="JOSE CARLOS LUCIANO"/>
    <s v="MARIA DO CARMO EDUARDA DA SILVA"/>
    <x v="0"/>
    <s v="Branca"/>
  </r>
  <r>
    <n v="833031"/>
    <n v="8"/>
    <x v="21"/>
    <x v="21"/>
    <s v="EM TASSO DA SILVEIRA"/>
    <s v="Municipal"/>
    <s v="Urbana"/>
    <n v="1605927"/>
    <n v="191"/>
    <x v="1"/>
    <s v="Regular"/>
    <s v="Noite"/>
    <n v="2010057404094"/>
    <m/>
    <s v="RENATA ALVES MONTEIRO"/>
    <d v="1982-04-07T00:00:00"/>
    <s v="Feminino"/>
    <s v="Sem Deficiência"/>
    <s v="JOSÉ ALVES"/>
    <s v="ANA MARIA ALVES"/>
    <x v="0"/>
    <s v="Preta"/>
  </r>
  <r>
    <n v="716054"/>
    <n v="7"/>
    <x v="35"/>
    <x v="35"/>
    <s v="EM PIO X"/>
    <s v="Municipal"/>
    <s v="Urbana"/>
    <n v="1612527"/>
    <n v="191"/>
    <x v="1"/>
    <s v="Regular"/>
    <s v="Noite"/>
    <n v="2006114000866"/>
    <m/>
    <s v="CAUÃ MÁRCIO GUIMARÃES NEVES"/>
    <d v="2005-05-26T00:00:00"/>
    <s v="Masculino"/>
    <s v="Sem Deficiência"/>
    <s v="MARCIO DA SILVA NEVES"/>
    <s v="RENATA GUIMARÃES ALVES"/>
    <x v="0"/>
    <s v="Parda"/>
  </r>
  <r>
    <n v="1120502"/>
    <n v="11"/>
    <x v="3"/>
    <x v="3"/>
    <s v="CIEP JOÃO MANGABEIRA"/>
    <s v="Municipal"/>
    <s v="Urbana"/>
    <n v="1604968"/>
    <n v="191"/>
    <x v="1"/>
    <s v="Regular"/>
    <s v="Noite"/>
    <n v="2004039303724"/>
    <m/>
    <s v="ALDA DE SOUZA CARNEIRO"/>
    <d v="1970-04-27T00:00:00"/>
    <s v="Feminino"/>
    <s v="Sem Deficiência"/>
    <s v="MOISÉS SANTA BÁRBARA DE SOUZA"/>
    <s v="ANITA MARIA OLIVEIRA DOS SANTOS"/>
    <x v="0"/>
    <s v="Não declarada"/>
  </r>
  <r>
    <n v="313018"/>
    <n v="3"/>
    <x v="103"/>
    <x v="103"/>
    <s v="EM ISABEL MENDES"/>
    <s v="Municipal"/>
    <s v="Urbana"/>
    <n v="1613507"/>
    <n v="191"/>
    <x v="1"/>
    <s v="Regular"/>
    <s v="Noite"/>
    <n v="2020023250016"/>
    <m/>
    <s v="EDEILDE GONÇALVES RODRIGUES"/>
    <d v="1967-05-11T00:00:00"/>
    <s v="Feminino"/>
    <s v="Sem Deficiência"/>
    <s v="JOSE RODRIGUES DA SILVA"/>
    <s v="HILDA GONÇALVES DE ANDRADE"/>
    <x v="2"/>
    <s v="Sem Informação"/>
  </r>
  <r>
    <n v="1026029"/>
    <n v="10"/>
    <x v="53"/>
    <x v="53"/>
    <s v="EM PROFESSOR ARI MARQUES PONTES"/>
    <s v="Municipal"/>
    <s v="Urbana"/>
    <n v="1611216"/>
    <n v="191"/>
    <x v="1"/>
    <s v="Regular"/>
    <s v="Noite"/>
    <n v="2004053202506"/>
    <m/>
    <s v="WILLIAM VANICO DA SILVA"/>
    <d v="1990-01-16T00:00:00"/>
    <s v="Masculino"/>
    <s v=" Deficiência física"/>
    <s v="NILSON EVALDO DA SILVA"/>
    <s v="JORGINA CELIA DE ANDRADE VANICO"/>
    <x v="2"/>
    <s v="Parda"/>
  </r>
  <r>
    <n v="918505"/>
    <n v="9"/>
    <x v="9"/>
    <x v="9"/>
    <s v="CIEP ANITA MALFATTI"/>
    <s v="Municipal"/>
    <s v="Urbana"/>
    <n v="1615591"/>
    <n v="191"/>
    <x v="1"/>
    <s v="Regular"/>
    <s v="Noite"/>
    <n v="2004092606515"/>
    <m/>
    <s v="ROSA MARIA MENDES RIBEIRO"/>
    <d v="1954-12-30T00:00:00"/>
    <s v="Feminino"/>
    <s v="Sem Deficiência"/>
    <s v="JOSE RIBEIRO"/>
    <s v="LAURA MENDES RIBEIRO"/>
    <x v="0"/>
    <s v="Parda"/>
  </r>
  <r>
    <n v="1202701"/>
    <n v="12"/>
    <x v="91"/>
    <x v="91"/>
    <s v="CREJA - CENTRO MUNICIPAL DE REFERÊNCIA DE EDUCAÇÃO DE JOVENS E ADULTOS"/>
    <s v="Municipal"/>
    <s v="Urbana"/>
    <n v="1614123"/>
    <n v="293"/>
    <x v="1"/>
    <s v="Regular"/>
    <s v="Manhã"/>
    <n v="2023126301335"/>
    <m/>
    <s v="JURACI SILVA SALES"/>
    <d v="1968-11-02T00:00:00"/>
    <s v="Feminino"/>
    <s v="Sem Deficiência"/>
    <s v="MARIA ALVES BEZERRA"/>
    <s v="RAIMUNDO CORREIA DA SILVA"/>
    <x v="1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22066100802"/>
    <m/>
    <s v="ALISTODENE VIEIRA MONTEIRO"/>
    <d v="1965-08-02T00:00:00"/>
    <s v="Masculino"/>
    <s v="Sem Deficiência"/>
    <s v="JORGE MENDES MONTEIRO"/>
    <s v="RAIMUNDA VIEIRA MONTEIRO"/>
    <x v="0"/>
    <s v="Não declarada"/>
  </r>
  <r>
    <n v="208012"/>
    <n v="2"/>
    <x v="102"/>
    <x v="102"/>
    <s v="EM ORSINA DA FONSECA"/>
    <s v="Municipal"/>
    <s v="Urbana"/>
    <n v="1602500"/>
    <n v="191"/>
    <x v="1"/>
    <s v="Regular"/>
    <s v="Noite"/>
    <n v="2018012400125"/>
    <m/>
    <s v="MARIA PAULA JUSTINO DE AQUINO"/>
    <d v="1982-11-20T00:00:00"/>
    <s v="Feminino"/>
    <s v="Sem Deficiência"/>
    <s v="SEBASTIÃO RODRIGUES DE AQUINO"/>
    <s v="LUCINÉIA JUSTINO"/>
    <x v="2"/>
    <s v="Não declarada"/>
  </r>
  <r>
    <n v="209026"/>
    <n v="2"/>
    <x v="41"/>
    <x v="41"/>
    <s v="EM PROFESSOR LOURENÇO FILHO"/>
    <s v="Municipal"/>
    <s v="Urbana"/>
    <n v="1622826"/>
    <n v="191"/>
    <x v="1"/>
    <s v="Regular"/>
    <s v="Noite"/>
    <n v="2023016500431"/>
    <m/>
    <s v="JONES SOUTO DIAS"/>
    <d v="1981-06-22T00:00:00"/>
    <s v="Masculino"/>
    <s v="Sem Deficiência"/>
    <s v="JOSE MARIA DIAS"/>
    <s v="MARIA DOS ANJOS SOUTO DIAS"/>
    <x v="1"/>
    <s v="Não declarada"/>
  </r>
  <r>
    <n v="107001"/>
    <n v="1"/>
    <x v="73"/>
    <x v="73"/>
    <s v="EM GONÇALVES DIAS"/>
    <s v="Municipal"/>
    <s v="Urbana"/>
    <n v="1606874"/>
    <n v="191"/>
    <x v="1"/>
    <s v="Regular"/>
    <s v="Noite"/>
    <n v="2012003380495"/>
    <m/>
    <s v="JARBAS ROCHA FILHO"/>
    <d v="1970-08-18T00:00:00"/>
    <s v="Masculino"/>
    <s v="Sem Deficiência"/>
    <s v="JARBAS ROCHA"/>
    <s v="RUTH FELICIO"/>
    <x v="0"/>
    <s v="Parda"/>
  </r>
  <r>
    <n v="625018"/>
    <n v="6"/>
    <x v="55"/>
    <x v="55"/>
    <s v="EM COMANDANTE ARNALDO VARELLA"/>
    <s v="Municipal"/>
    <s v="Urbana"/>
    <n v="1602865"/>
    <n v="192"/>
    <x v="1"/>
    <s v="Regular"/>
    <s v="Noite"/>
    <n v="2023056100859"/>
    <m/>
    <s v="GILEANDRO SILVA FERREIRA"/>
    <d v="2003-02-11T00:00:00"/>
    <s v="Masculino"/>
    <s v="Sem Deficiência"/>
    <s v="ALMIR CÂNDIDO FERREIRA"/>
    <s v="NEUZA VIANA DA SILVA"/>
    <x v="1"/>
    <s v="Pret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11061750366"/>
    <m/>
    <s v="HELIO SOUSA DA SILVA"/>
    <d v="2005-11-28T00:00:00"/>
    <s v="Masculino"/>
    <s v="Sem Deficiência"/>
    <s v="ERASMO CELERINO DA SILVA"/>
    <s v="ALZIMAR DA CONCEIÇÃO SOUSA"/>
    <x v="0"/>
    <s v="Branc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09082402683"/>
    <m/>
    <s v="LETICIA DA SILVA RIBEIRO"/>
    <d v="1944-12-03T00:00:00"/>
    <s v="Feminino"/>
    <s v="Sem Deficiência"/>
    <s v="JOÃO RIBEIRO DA SILVA"/>
    <s v="MARIA NONATA PEREIRA DA SILVA"/>
    <x v="2"/>
    <s v="Parda"/>
  </r>
  <r>
    <n v="625018"/>
    <n v="6"/>
    <x v="55"/>
    <x v="55"/>
    <s v="EM COMANDANTE ARNALDO VARELLA"/>
    <s v="Municipal"/>
    <s v="Urbana"/>
    <n v="1602863"/>
    <n v="191"/>
    <x v="1"/>
    <s v="Regular"/>
    <s v="Noite"/>
    <n v="2000082801550"/>
    <m/>
    <s v="PAULO ROBERTO AMORIM SILVA"/>
    <d v="1994-05-22T00:00:00"/>
    <s v="Masculino"/>
    <s v="Sem Deficiência"/>
    <s v="PAULO ROBERTO SILVA"/>
    <s v="JUREMA AMORIM"/>
    <x v="0"/>
    <s v="Preta"/>
  </r>
  <r>
    <n v="312022"/>
    <n v="3"/>
    <x v="61"/>
    <x v="61"/>
    <s v="EM RUBENS BERARDO"/>
    <s v="Municipal"/>
    <s v="Urbana"/>
    <n v="1616256"/>
    <n v="191"/>
    <x v="1"/>
    <s v="Regular"/>
    <s v="Noite"/>
    <n v="2012019280037"/>
    <m/>
    <s v="MARILENE DOS SANTOS MOURA"/>
    <d v="1969-05-28T00:00:00"/>
    <s v="Feminino"/>
    <s v="Sem Deficiência"/>
    <s v="SEBASTIÃO DOS SANTOS MOURA"/>
    <s v="RONILDA BARBOSA MOURA"/>
    <x v="0"/>
    <s v="Branca"/>
  </r>
  <r>
    <n v="918027"/>
    <n v="9"/>
    <x v="106"/>
    <x v="106"/>
    <s v="EM RUBENS DE FARIAS NEVES"/>
    <s v="Municipal"/>
    <s v="Urbana"/>
    <n v="1599734"/>
    <n v="191"/>
    <x v="1"/>
    <s v="Regular"/>
    <s v="Noite"/>
    <n v="2018086700297"/>
    <m/>
    <s v="DJANIRA MATEUS"/>
    <d v="1969-04-24T00:00:00"/>
    <s v="Feminino"/>
    <s v="Sem Deficiência"/>
    <s v="DJAIR MATEUS CASTORINO"/>
    <s v="MARIA CARDOSO DA SILVA"/>
    <x v="0"/>
    <s v="Pret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03092803665"/>
    <m/>
    <s v="ANDRÉ DA SILVA"/>
    <d v="1979-07-04T00:00:00"/>
    <s v="Masculino"/>
    <s v="Sem Deficiência"/>
    <s v="TRAJANO ROSA DA SILVA"/>
    <s v="CACILDA JOSÉ DA SILVA"/>
    <x v="0"/>
    <s v="Parda"/>
  </r>
  <r>
    <n v="312002"/>
    <n v="3"/>
    <x v="58"/>
    <x v="58"/>
    <s v="EM ALCIDE DE GASPERI"/>
    <s v="Municipal"/>
    <s v="Urbana"/>
    <n v="1613404"/>
    <n v="191"/>
    <x v="1"/>
    <s v="Regular"/>
    <s v="Noite"/>
    <n v="2017018700114"/>
    <m/>
    <s v="KAYKI FERREIRA DELFINO"/>
    <d v="2007-12-15T00:00:00"/>
    <s v="Masculino"/>
    <s v="Sem Deficiência"/>
    <s v="SANDRO MOURA DELFINO"/>
    <s v="ELAINE FERREIRA"/>
    <x v="0"/>
    <s v="Parda"/>
  </r>
  <r>
    <n v="918203"/>
    <n v="9"/>
    <x v="34"/>
    <x v="34"/>
    <s v="CIEP CLEMENTINA DE JESUS"/>
    <s v="Municipal"/>
    <s v="Urbana"/>
    <n v="1601817"/>
    <n v="191"/>
    <x v="1"/>
    <s v="Regular"/>
    <s v="Noite"/>
    <n v="2023092651100"/>
    <m/>
    <s v="ALEXSANDRA MICHELLE CARDOSO DE QUEIROZ"/>
    <d v="1981-10-30T00:00:00"/>
    <s v="Feminino"/>
    <s v="Sem Deficiência"/>
    <s v="CARLOS ROSEMBERG DOS SANTOS QUEIROZ"/>
    <s v="IRENE ALVES CARDOSO"/>
    <x v="1"/>
    <s v="Branca"/>
  </r>
  <r>
    <n v="102007"/>
    <n v="1"/>
    <x v="47"/>
    <x v="47"/>
    <s v="EM ORLANDO VILLAS BOAS"/>
    <s v="Municipal"/>
    <s v="Urbana"/>
    <n v="1600136"/>
    <n v="193"/>
    <x v="1"/>
    <s v="Regular"/>
    <s v="Noite"/>
    <n v="2015125400401"/>
    <m/>
    <s v="FRANCISCO CARLOS PINTO DE CARVALHO"/>
    <d v="1991-09-13T00:00:00"/>
    <s v="Masculino"/>
    <s v="Sem Deficiência"/>
    <s v="LUIZ ARAUJO DE CARVALHO"/>
    <s v="MARIA DE FÁTIMA PINTO DE CARVALHO"/>
    <x v="0"/>
    <s v="Branca"/>
  </r>
  <r>
    <n v="208501"/>
    <n v="2"/>
    <x v="78"/>
    <x v="78"/>
    <s v="CIEP SAMUEL WAINER"/>
    <s v="Municipal"/>
    <s v="Urbana"/>
    <n v="1609308"/>
    <n v="191"/>
    <x v="1"/>
    <s v="Regular"/>
    <s v="Noite"/>
    <n v="2023013600434"/>
    <m/>
    <s v="MARIA ENI DE OLIVEIRA DA SILVA"/>
    <d v="1961-09-16T00:00:00"/>
    <s v="Feminino"/>
    <s v="Sem Deficiência"/>
    <s v="GERALDO DE OLIVEIRA "/>
    <s v="MARIA SECUNDINA DE OLIVEIRA"/>
    <x v="1"/>
    <s v="Sem Informação"/>
  </r>
  <r>
    <n v="716501"/>
    <n v="7"/>
    <x v="75"/>
    <x v="75"/>
    <s v="CIEP CARLOS DRUMOND DE ANDRADE"/>
    <s v="Municipal"/>
    <s v="Urbana"/>
    <n v="1616694"/>
    <n v="191"/>
    <x v="1"/>
    <s v="Regular"/>
    <s v="Noite"/>
    <n v="2003066105832"/>
    <m/>
    <s v="CAIO RONALD SILVA DA CONCEIÇÃO"/>
    <d v="1995-06-05T00:00:00"/>
    <s v="Masculino"/>
    <s v="Sem Deficiência"/>
    <s v="RONALDO DA CONCEIÇÃO"/>
    <s v="KATIA MARINA DA SILVA"/>
    <x v="0"/>
    <s v="Preta"/>
  </r>
  <r>
    <n v="918505"/>
    <n v="9"/>
    <x v="9"/>
    <x v="9"/>
    <s v="CIEP ANITA MALFATTI"/>
    <s v="Municipal"/>
    <s v="Urbana"/>
    <n v="1615591"/>
    <n v="191"/>
    <x v="1"/>
    <s v="Regular"/>
    <s v="Noite"/>
    <n v="2016092900361"/>
    <m/>
    <s v="ONOFRE ARCANJO DE SOUZA"/>
    <d v="1960-01-02T00:00:00"/>
    <s v="Masculino"/>
    <s v="Sem Deficiência"/>
    <s v="AUGUSTO ARCANJO DE SOUZA"/>
    <s v="CARMOZINA DA SILVA DE SOUZA"/>
    <x v="0"/>
    <s v="Preta"/>
  </r>
  <r>
    <n v="1019047"/>
    <n v="10"/>
    <x v="50"/>
    <x v="50"/>
    <s v="EM JOAQUIM DA SILVA GOMES"/>
    <s v="Municipal"/>
    <s v="Urbana"/>
    <n v="1598928"/>
    <n v="191"/>
    <x v="1"/>
    <s v="Regular"/>
    <s v="Noite"/>
    <n v="2023098700269"/>
    <m/>
    <s v="VALDIRENE INOCÊNCIO DE SOUZA"/>
    <d v="1983-02-23T00:00:00"/>
    <s v="Feminino"/>
    <s v="Sem Deficiência"/>
    <s v="VALDERI CAVALCANTE DE SOUZA"/>
    <s v="MARIA IRIMAR INOCÊNCIO DE SOUZA"/>
    <x v="2"/>
    <s v="Branca"/>
  </r>
  <r>
    <n v="724010"/>
    <n v="7"/>
    <x v="113"/>
    <x v="113"/>
    <s v="EM FREDERICO TROTTA"/>
    <s v="Municipal"/>
    <s v="Urbana"/>
    <n v="1622484"/>
    <n v="191"/>
    <x v="1"/>
    <s v="Regular"/>
    <s v="Noite"/>
    <n v="2013067880055"/>
    <m/>
    <s v="MAURICIO FRANCISCO DA COSTA"/>
    <d v="1973-11-24T00:00:00"/>
    <s v="Masculino"/>
    <s v="Sem Deficiência"/>
    <s v="JOSÉ FRANCISCO DA COSTA"/>
    <s v="MARIA DAS GRAÇAS COSTA"/>
    <x v="0"/>
    <s v="Branca"/>
  </r>
  <r>
    <n v="724502"/>
    <n v="7"/>
    <x v="52"/>
    <x v="52"/>
    <s v="CIEP MARGARET MEE"/>
    <s v="Municipal"/>
    <s v="Urbana"/>
    <n v="1617121"/>
    <n v="191"/>
    <x v="1"/>
    <s v="Regular"/>
    <s v="Noite"/>
    <n v="2000069405514"/>
    <m/>
    <s v="JOCEIR DA SILVA NASCIMENTO"/>
    <d v="1972-10-31T00:00:00"/>
    <s v="Masculino"/>
    <s v="Sem Deficiência"/>
    <s v="CALDECI BATISTA DO NASCIMENTO"/>
    <s v="NILZA DA SILVA NASCIMENTO"/>
    <x v="0"/>
    <s v="Não declarad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22092400451"/>
    <m/>
    <s v="DAYANE GUEDES DE SOUZA"/>
    <d v="1992-02-28T00:00:00"/>
    <s v="Feminino"/>
    <s v="Sem Deficiência"/>
    <s v="GERALDO DEOLINDO DE SOUZA"/>
    <s v="CELIA REGINA GUEDES CHAGAS"/>
    <x v="0"/>
    <s v="Pard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14093000511"/>
    <m/>
    <s v="MARIA DO AMPARO NASCIMENTO ARAUJO"/>
    <d v="1970-02-21T00:00:00"/>
    <s v="Feminino"/>
    <s v="Sem Deficiência"/>
    <s v="ANTONIO AMERICO DO NASCIMENTO"/>
    <s v="BERNARDA PEREIRA DO NASCIMENTO"/>
    <x v="0"/>
    <s v="Parda"/>
  </r>
  <r>
    <n v="515030"/>
    <n v="5"/>
    <x v="90"/>
    <x v="90"/>
    <s v="EM IRINEU MARINHO"/>
    <s v="Municipal"/>
    <s v="Urbana"/>
    <n v="1601762"/>
    <n v="191"/>
    <x v="1"/>
    <s v="Regular"/>
    <s v="Noite"/>
    <n v="2022047500183"/>
    <m/>
    <s v="MARCIA REGINA DA SILVA FERREIRA"/>
    <d v="1966-08-05T00:00:00"/>
    <s v="Feminino"/>
    <s v="Sem Deficiência"/>
    <s v="SEBASTIÃO JORGE SILVA"/>
    <s v="LINDALVA PEREIRA DA SILVA"/>
    <x v="0"/>
    <s v="Preta"/>
  </r>
  <r>
    <n v="1202701"/>
    <n v="12"/>
    <x v="91"/>
    <x v="91"/>
    <s v="CREJA - CENTRO MUNICIPAL DE REFERÊNCIA DE EDUCAÇÃO DE JOVENS E ADULTOS"/>
    <s v="Municipal"/>
    <s v="Urbana"/>
    <n v="1614125"/>
    <n v="295"/>
    <x v="1"/>
    <s v="Regular"/>
    <s v="Noite"/>
    <n v="2015126301890"/>
    <m/>
    <s v="ARTUR ISAIAS DO NASCIMENTO"/>
    <d v="1966-11-28T00:00:00"/>
    <s v="Masculino"/>
    <s v="Sem Deficiência"/>
    <s v="JOÃO BATISTA DO NASCIMENTO"/>
    <s v="RAIMUNDA ISAIAS DE MEDEIROS"/>
    <x v="0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21098750375"/>
    <m/>
    <s v="CECILIA COSME DE SOUZA"/>
    <d v="1972-12-19T00:00:00"/>
    <s v="Feminino"/>
    <s v="Sem Deficiência"/>
    <s v="ATAIDE DE SOUZA"/>
    <s v="MARTA LUCIA TODULINDO DOS SANTOS"/>
    <x v="2"/>
    <s v="Preta"/>
  </r>
  <r>
    <n v="724010"/>
    <n v="7"/>
    <x v="113"/>
    <x v="113"/>
    <s v="EM FREDERICO TROTTA"/>
    <s v="Municipal"/>
    <s v="Urbana"/>
    <n v="1622484"/>
    <n v="191"/>
    <x v="1"/>
    <s v="Regular"/>
    <s v="Noite"/>
    <n v="2019067800107"/>
    <m/>
    <s v="RAIMUNDO CARLOS DE LIMA"/>
    <d v="1949-11-11T00:00:00"/>
    <s v="Masculino"/>
    <s v="Sem Deficiência"/>
    <s v="JOÃO RUFINO DE LIMA"/>
    <s v="MARIA JOSÉ DE OLIVEIRA"/>
    <x v="0"/>
    <s v="Branca"/>
  </r>
  <r>
    <n v="313051"/>
    <n v="3"/>
    <x v="60"/>
    <x v="60"/>
    <s v="EM ALAGOAS"/>
    <s v="Municipal"/>
    <s v="Urbana"/>
    <n v="1618852"/>
    <n v="192"/>
    <x v="1"/>
    <s v="Regular"/>
    <s v="Noite"/>
    <n v="2013064201297"/>
    <m/>
    <s v="MARILENE SOUZA BATISTA"/>
    <d v="1960-08-19T00:00:00"/>
    <s v="Feminino"/>
    <s v="Sem Deficiência"/>
    <s v="SATURNINO SENA BATISTA"/>
    <s v="DALVINA SOUZA"/>
    <x v="0"/>
    <s v="Preta"/>
  </r>
  <r>
    <n v="312022"/>
    <n v="3"/>
    <x v="61"/>
    <x v="61"/>
    <s v="EM RUBENS BERARDO"/>
    <s v="Municipal"/>
    <s v="Urbana"/>
    <n v="1616256"/>
    <n v="191"/>
    <x v="1"/>
    <s v="Regular"/>
    <s v="Noite"/>
    <n v="2011019204561"/>
    <m/>
    <s v="MONICA DE LIMA RODRIGUES"/>
    <d v="1977-05-24T00:00:00"/>
    <s v="Feminino"/>
    <s v="Sem Deficiência"/>
    <s v="ANTONIO BENTO RODRIGUES"/>
    <s v="MIRIAN DE LIMA RODRIGUES"/>
    <x v="0"/>
    <s v="Pard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23106200533"/>
    <m/>
    <s v="JOSE ALEXANDRE DE MEDEIROS FILHO"/>
    <d v="1972-09-28T00:00:00"/>
    <s v="Masculino"/>
    <s v="Sem Deficiência"/>
    <s v="JOSE ALEXANDRE DE MEDEIROS"/>
    <s v="FRANCISCA TEIXEIRA DE MEDEIROS"/>
    <x v="1"/>
    <s v="Sem Informação"/>
  </r>
  <r>
    <n v="1026029"/>
    <n v="10"/>
    <x v="53"/>
    <x v="53"/>
    <s v="EM PROFESSOR ARI MARQUES PONTES"/>
    <s v="Municipal"/>
    <s v="Urbana"/>
    <n v="1611216"/>
    <n v="191"/>
    <x v="1"/>
    <s v="Regular"/>
    <s v="Noite"/>
    <n v="2019152380184"/>
    <m/>
    <s v="LUCIA GOMES DA SILVA"/>
    <d v="1959-09-17T00:00:00"/>
    <s v="Feminino"/>
    <s v="Sem Deficiência"/>
    <s v="AVANI FRANCISCA DA CONCEIÇÃO"/>
    <s v="JOSE GOMES DA SILVA"/>
    <x v="0"/>
    <s v="Parda"/>
  </r>
  <r>
    <n v="102505"/>
    <n v="1"/>
    <x v="30"/>
    <x v="30"/>
    <s v="CIEP JOSÉ PEDRO VARELA"/>
    <s v="Municipal"/>
    <s v="Urbana"/>
    <n v="1613579"/>
    <n v="191"/>
    <x v="1"/>
    <s v="Regular"/>
    <s v="Noite"/>
    <n v="2023002400404"/>
    <m/>
    <s v="DEMILSON FONSECA DA SILVA"/>
    <d v="1999-04-29T00:00:00"/>
    <s v="Masculino"/>
    <s v="Sem Deficiência"/>
    <s v="VALTER TEIXEIRA DA SILVA"/>
    <s v="NADIR FONSECA SILVA"/>
    <x v="1"/>
    <s v="Branca"/>
  </r>
  <r>
    <n v="102505"/>
    <n v="1"/>
    <x v="30"/>
    <x v="30"/>
    <s v="CIEP JOSÉ PEDRO VARELA"/>
    <s v="Municipal"/>
    <s v="Urbana"/>
    <n v="1613579"/>
    <n v="191"/>
    <x v="1"/>
    <s v="Regular"/>
    <s v="Noite"/>
    <n v="2009133601718"/>
    <m/>
    <s v="MATHEUS VIEIRA BENTO NUNES"/>
    <d v="2006-09-14T00:00:00"/>
    <s v="Masculino"/>
    <s v="Sem Deficiência"/>
    <s v="MAURO CLAUDIO BENTO NUNES"/>
    <s v="NATANIELE VIEIRA VIEGAS"/>
    <x v="0"/>
    <s v="Preta"/>
  </r>
  <r>
    <n v="206502"/>
    <n v="2"/>
    <x v="71"/>
    <x v="71"/>
    <s v="CIEP NAÇÃO RUBRO NEGRA"/>
    <s v="Municipal"/>
    <s v="Urbana"/>
    <n v="1623102"/>
    <n v="191"/>
    <x v="1"/>
    <s v="Regular"/>
    <s v="Noite"/>
    <n v="2015066900172"/>
    <m/>
    <s v="MATHEUS PEREIRA DE CASTRO"/>
    <d v="2006-07-27T00:00:00"/>
    <s v="Masculino"/>
    <s v="Sem Deficiência"/>
    <s v="VALDECI MARCOLINO DE CASTRO"/>
    <s v="ANTONIA AURICÉLIA RODRIGUES PEREIRA"/>
    <x v="1"/>
    <s v="Parda"/>
  </r>
  <r>
    <n v="209003"/>
    <n v="2"/>
    <x v="74"/>
    <x v="74"/>
    <s v="EM FRANCISCO DE CASTRO"/>
    <s v="Municipal"/>
    <s v="Urbana"/>
    <n v="1616219"/>
    <n v="192"/>
    <x v="1"/>
    <s v="Regular"/>
    <s v="Tarde"/>
    <n v="2021014200034"/>
    <m/>
    <s v="EDUARDO CAVALCANTI SANTOS ROSA"/>
    <d v="1980-12-02T00:00:00"/>
    <s v="Masculino"/>
    <s v=" Deficiência intelectual"/>
    <s v="GEONY ANTONIO VALENTINI DA ROSA"/>
    <s v="APARECIDA CAVALCANTI SANTOS"/>
    <x v="0"/>
    <s v="Branca"/>
  </r>
  <r>
    <n v="1026008"/>
    <n v="10"/>
    <x v="43"/>
    <x v="43"/>
    <s v="EM ENGENHEIRO GASTÃO RANGEL"/>
    <s v="Municipal"/>
    <s v="Urbana"/>
    <n v="1613010"/>
    <n v="192"/>
    <x v="1"/>
    <s v="Regular"/>
    <s v="Noite"/>
    <n v="2013101903636"/>
    <m/>
    <s v="JOSÉ SILVESTRE DA SILVA"/>
    <d v="1957-08-03T00:00:00"/>
    <s v="Masculino"/>
    <s v="Sem Deficiência"/>
    <s v="SEVERINO SILVESTRE DA COSTA"/>
    <s v="JULIA MARIA DA CONCEIÇÃO"/>
    <x v="0"/>
    <s v="Branc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21157900234"/>
    <m/>
    <s v="LUCIANE OLIVEIRA DOS SANTOS"/>
    <d v="1975-10-28T00:00:00"/>
    <s v="Feminino"/>
    <s v="Sem Deficiência"/>
    <s v="SEBASTIÃO MARCELINO DOS SANTOS"/>
    <s v="NANCY OLIVEIRA DOS SANTOS"/>
    <x v="0"/>
    <s v="Preta"/>
  </r>
  <r>
    <n v="102007"/>
    <n v="1"/>
    <x v="47"/>
    <x v="47"/>
    <s v="EM ORLANDO VILLAS BOAS"/>
    <s v="Municipal"/>
    <s v="Urbana"/>
    <n v="1600133"/>
    <n v="191"/>
    <x v="1"/>
    <s v="Regular"/>
    <s v="Tarde"/>
    <n v="2017125400149"/>
    <m/>
    <s v="MARLENE  DA SILVA SOUSA"/>
    <d v="1966-07-05T00:00:00"/>
    <s v="Feminino"/>
    <s v="Sem Deficiência"/>
    <s v="PAULO ALVES DE SOUSA"/>
    <s v="ROSA RODRIGUES DA SILVA"/>
    <x v="0"/>
    <s v="Branc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19106200080"/>
    <m/>
    <s v="MARIA JOSE SOUSA LIMA"/>
    <d v="1962-01-07T00:00:00"/>
    <s v="Feminino"/>
    <s v="Sem Deficiência"/>
    <s v="ARNALDO PEREIRA LIMA"/>
    <s v="SILVINA VENANCIO DE SOUSA"/>
    <x v="0"/>
    <s v="Parda"/>
  </r>
  <r>
    <n v="1019047"/>
    <n v="10"/>
    <x v="50"/>
    <x v="50"/>
    <s v="EM JOAQUIM DA SILVA GOMES"/>
    <s v="Municipal"/>
    <s v="Urbana"/>
    <n v="1598929"/>
    <n v="192"/>
    <x v="1"/>
    <s v="Regular"/>
    <s v="Noite"/>
    <n v="2002100703255"/>
    <m/>
    <s v="MARIA DOS PRAZERES DA SILVA"/>
    <d v="1975-02-21T00:00:00"/>
    <s v="Feminino"/>
    <s v="Sem Deficiência"/>
    <s v="JOSE BENEDITO DA SILVA"/>
    <s v="MARIA DO SOCRORRO DA SILVA"/>
    <x v="2"/>
    <s v="Parda"/>
  </r>
  <r>
    <n v="205003"/>
    <n v="2"/>
    <x v="51"/>
    <x v="51"/>
    <s v="EM DOUTOR CÍCERO PENNA"/>
    <s v="Municipal"/>
    <s v="Urbana"/>
    <n v="1623057"/>
    <n v="192"/>
    <x v="1"/>
    <s v="Regular"/>
    <s v="Noite"/>
    <n v="2023007800486"/>
    <m/>
    <s v="MARIA CICERA CORDEIRO PINTO"/>
    <d v="1960-03-11T00:00:00"/>
    <s v="Feminino"/>
    <s v="Sem Deficiência"/>
    <s v="AMADEU ALVES PINTO"/>
    <s v="IZABEL ALVES CORDEIRO"/>
    <x v="0"/>
    <s v="Sem Informação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0065950440"/>
    <m/>
    <s v="HAILTON AUGUSTO DOS SANTOS"/>
    <d v="1956-01-07T00:00:00"/>
    <s v="Masculino"/>
    <s v="Sem Deficiência"/>
    <s v="ANTONIO FELIX DOS SANTOS"/>
    <s v="JOVIANA EMILIA DOS SANTOS"/>
    <x v="1"/>
    <s v="Parda"/>
  </r>
  <r>
    <n v="817505"/>
    <n v="8"/>
    <x v="80"/>
    <x v="80"/>
    <s v="CIEP MARECHAL JULIO CAETANO HORTA BARBOSA"/>
    <s v="Municipal"/>
    <s v="Urbana"/>
    <n v="1618811"/>
    <n v="191"/>
    <x v="1"/>
    <s v="Regular"/>
    <s v="Noite"/>
    <n v="2012082701427"/>
    <m/>
    <s v="ANGELA PEREIRA TEOTÔNIO"/>
    <d v="1977-04-13T00:00:00"/>
    <s v="Feminino"/>
    <s v="Sem Deficiência"/>
    <s v="LUIZ CARLOS TEOTÔNIO"/>
    <s v="ISABEL DE FÁTIMA PEREIRA"/>
    <x v="0"/>
    <s v="Sem Informação"/>
  </r>
  <r>
    <n v="817064"/>
    <n v="8"/>
    <x v="7"/>
    <x v="7"/>
    <s v="EM MARIETA DA CUNHA DA SILVA"/>
    <s v="Municipal"/>
    <s v="Urbana"/>
    <n v="1610180"/>
    <n v="191"/>
    <x v="1"/>
    <s v="Regular"/>
    <s v="Noite"/>
    <n v="2007118900444"/>
    <m/>
    <s v="KAIO MILITÃO DE MORAIS"/>
    <d v="2006-04-09T00:00:00"/>
    <s v="Masculino"/>
    <s v="Sem Deficiência"/>
    <s v="REGINALDO SILVA DE MORAIS"/>
    <s v="JULIANA MILITÃO DO NASCIMENTO"/>
    <x v="0"/>
    <s v="Não declarada"/>
  </r>
  <r>
    <n v="313051"/>
    <n v="3"/>
    <x v="60"/>
    <x v="60"/>
    <s v="EM ALAGOAS"/>
    <s v="Municipal"/>
    <s v="Urbana"/>
    <n v="1618849"/>
    <n v="191"/>
    <x v="1"/>
    <s v="Regular"/>
    <s v="Noite"/>
    <n v="2007025701361"/>
    <m/>
    <s v="CAMILA FERREIRA ALVES"/>
    <d v="2000-06-29T00:00:00"/>
    <s v="Feminino"/>
    <s v="Sem Deficiência"/>
    <s v="CARLOS LEONARDO ALVES"/>
    <s v="PRISCILA DE SOUZA FERREIRA"/>
    <x v="1"/>
    <s v="Preta"/>
  </r>
  <r>
    <n v="313029"/>
    <n v="3"/>
    <x v="89"/>
    <x v="89"/>
    <s v="EM THOMAS MANN"/>
    <s v="Municipal"/>
    <s v="Urbana"/>
    <n v="1615663"/>
    <n v="191"/>
    <x v="1"/>
    <s v="Regular"/>
    <s v="Noite"/>
    <n v="2012024305611"/>
    <m/>
    <s v="JOSEFA ALMEIDA"/>
    <d v="1952-11-16T00:00:00"/>
    <s v="Feminino"/>
    <s v="Sem Deficiência"/>
    <s v="JOSE TOMAZ AQUINO FILHO"/>
    <s v="PURESA ALMEIDA"/>
    <x v="2"/>
    <s v="Parda"/>
  </r>
  <r>
    <n v="411202"/>
    <n v="4"/>
    <x v="84"/>
    <x v="84"/>
    <s v="CIEP GREGÓRIO BEZERRA"/>
    <s v="Municipal"/>
    <s v="Urbana"/>
    <n v="1608446"/>
    <n v="191"/>
    <x v="1"/>
    <s v="Regular"/>
    <s v="Noite"/>
    <n v="2005029300178"/>
    <m/>
    <s v="ROBERTA AREDE DE OLIVEIRA"/>
    <d v="2000-10-04T00:00:00"/>
    <s v="Feminino"/>
    <s v="Sem Deficiência"/>
    <s v="ROBERTO CARLOS AREDE SANTANA"/>
    <s v="CÉLIA REGINA SANTOS DE OLIVEIRA"/>
    <x v="2"/>
    <s v="Branca"/>
  </r>
  <r>
    <n v="102007"/>
    <n v="1"/>
    <x v="47"/>
    <x v="47"/>
    <s v="EM ORLANDO VILLAS BOAS"/>
    <s v="Municipal"/>
    <s v="Urbana"/>
    <n v="1600135"/>
    <n v="192"/>
    <x v="1"/>
    <s v="Regular"/>
    <s v="Noite"/>
    <n v="2022125400145"/>
    <m/>
    <s v="JANUARIO ANTONIO DA SILVA"/>
    <d v="1966-09-11T00:00:00"/>
    <s v="Masculino"/>
    <s v="Sem Deficiência"/>
    <s v="MANOEL ANTONIO DA SILVA"/>
    <s v="JOSEFA MARIA DE SOUZA"/>
    <x v="0"/>
    <s v="Branca"/>
  </r>
  <r>
    <n v="227004"/>
    <n v="2"/>
    <x v="77"/>
    <x v="77"/>
    <s v="EM RINALDO DE LAMARE"/>
    <s v="Municipal"/>
    <s v="Urbana"/>
    <n v="1599199"/>
    <n v="191"/>
    <x v="1"/>
    <s v="Regular"/>
    <s v="Manhã"/>
    <n v="2023126402930"/>
    <m/>
    <s v="MARIA DA PAZ DE SOUSA "/>
    <d v="1975-02-28T00:00:00"/>
    <s v="Feminino"/>
    <s v="Sem Deficiência"/>
    <s v="FRANCISCO PAULO DE SOUSA "/>
    <s v="ROSA MARIA DE SOUSA "/>
    <x v="2"/>
    <s v="Preta"/>
  </r>
  <r>
    <n v="205003"/>
    <n v="2"/>
    <x v="51"/>
    <x v="51"/>
    <s v="EM DOUTOR CÍCERO PENNA"/>
    <s v="Municipal"/>
    <s v="Urbana"/>
    <n v="1623056"/>
    <n v="191"/>
    <x v="1"/>
    <s v="Regular"/>
    <s v="Noite"/>
    <n v="2022007850973"/>
    <m/>
    <s v="MARIA DA LUZ MAGALHAES"/>
    <d v="1957-02-11T00:00:00"/>
    <s v="Feminino"/>
    <s v="Sem Deficiência"/>
    <s v="RAIMUNDA MARIA DE MAGALHAES"/>
    <s v="RAIMUNDO JOSE PEREIRA"/>
    <x v="0"/>
    <s v="Parda"/>
  </r>
  <r>
    <n v="313018"/>
    <n v="3"/>
    <x v="103"/>
    <x v="103"/>
    <s v="EM ISABEL MENDES"/>
    <s v="Municipal"/>
    <s v="Urbana"/>
    <n v="1613507"/>
    <n v="191"/>
    <x v="1"/>
    <s v="Regular"/>
    <s v="Noite"/>
    <n v="2005027100864"/>
    <m/>
    <s v="ISABELLA FREITAS DA SILVA"/>
    <d v="2000-10-24T00:00:00"/>
    <s v="Feminino"/>
    <s v="Sem Deficiência"/>
    <s v="LAERCIO ROBERTO DA SILVA"/>
    <s v="MARIA DEOLINDA ALVES DE FREITAS"/>
    <x v="0"/>
    <s v="Não declara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12007802386"/>
    <m/>
    <s v="JOSENALVA ARAUJO DE JESUS"/>
    <d v="1981-10-25T00:00:00"/>
    <s v="Feminino"/>
    <s v="Sem Deficiência"/>
    <s v="OSVALDO NASCIMENTO DE JESUS"/>
    <s v="MARIA DA CONCEIÇÃO ARAUJO DE JESUS"/>
    <x v="2"/>
    <s v="Parda"/>
  </r>
  <r>
    <n v="817034"/>
    <n v="8"/>
    <x v="111"/>
    <x v="111"/>
    <s v="EM JORGE JABOUR"/>
    <s v="Municipal"/>
    <s v="Urbana"/>
    <n v="1616154"/>
    <n v="191"/>
    <x v="1"/>
    <s v="Regular"/>
    <s v="Noite"/>
    <n v="2005082603953"/>
    <m/>
    <s v="THAISA BARBOSA PERCILIANO"/>
    <d v="1997-03-05T00:00:00"/>
    <s v="Feminino"/>
    <s v="Sem Deficiência"/>
    <s v="CARLOS ALBERTO SILVA PERCILIANO"/>
    <s v="ELIZETE CORDEIRO BARBOSA"/>
    <x v="0"/>
    <s v="Pret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22157750150"/>
    <m/>
    <s v="DALVA COSTA DOS SANTOS PEREIRA"/>
    <d v="1958-03-28T00:00:00"/>
    <s v="Feminino"/>
    <s v="Sem Deficiência"/>
    <s v="RITA MARIA DA COSTA"/>
    <s v="FIDELIS SANTOS DE LIMA"/>
    <x v="0"/>
    <s v="Não declarada"/>
  </r>
  <r>
    <n v="209003"/>
    <n v="2"/>
    <x v="74"/>
    <x v="74"/>
    <s v="EM FRANCISCO DE CASTRO"/>
    <s v="Municipal"/>
    <s v="Urbana"/>
    <n v="1616219"/>
    <n v="192"/>
    <x v="1"/>
    <s v="Regular"/>
    <s v="Tarde"/>
    <n v="2019014200113"/>
    <m/>
    <s v="LILIAN ALVES CORREA"/>
    <d v="1977-06-20T00:00:00"/>
    <s v="Feminino"/>
    <s v=" Deficiência intelectual"/>
    <s v="LIA SANT'ANA CORREA"/>
    <s v="JOÃO MARIO ALVES CORREA"/>
    <x v="0"/>
    <s v="Branca"/>
  </r>
  <r>
    <n v="622006"/>
    <n v="6"/>
    <x v="38"/>
    <x v="38"/>
    <s v="EM ANTENOR NASCENTES"/>
    <s v="Municipal"/>
    <s v="Urbana"/>
    <n v="1615255"/>
    <n v="191"/>
    <x v="1"/>
    <s v="Regular"/>
    <s v="Noite"/>
    <n v="2009051703169"/>
    <m/>
    <s v="GERALDO FREIRE DA SILVA"/>
    <d v="1959-04-25T00:00:00"/>
    <s v="Masculino"/>
    <s v="Sem Deficiência"/>
    <s v="ANTONIO FREIRE DA SILVA FILHO"/>
    <s v="MARIA ALINE DA CONCEIÇÃO"/>
    <x v="2"/>
    <s v="Branca"/>
  </r>
  <r>
    <n v="625018"/>
    <n v="6"/>
    <x v="55"/>
    <x v="55"/>
    <s v="EM COMANDANTE ARNALDO VARELLA"/>
    <s v="Municipal"/>
    <s v="Urbana"/>
    <n v="1602865"/>
    <n v="192"/>
    <x v="1"/>
    <s v="Regular"/>
    <s v="Noite"/>
    <n v="2023056100573"/>
    <m/>
    <s v="ALAN DE FREITAS SANTOS"/>
    <d v="1994-02-22T00:00:00"/>
    <s v="Masculino"/>
    <s v="Sem Deficiência"/>
    <s v="JOÃO BATISTA SILVA SANTOS"/>
    <s v="IRACEMA SUELI SANTOS DE FREITAS"/>
    <x v="0"/>
    <s v="Parda"/>
  </r>
  <r>
    <n v="918508"/>
    <n v="9"/>
    <x v="36"/>
    <x v="36"/>
    <s v="CIEP DR. ERNESTO (CHE) GUEVARA"/>
    <s v="Municipal"/>
    <s v="Urbana"/>
    <n v="1618335"/>
    <n v="192"/>
    <x v="1"/>
    <s v="Regular"/>
    <s v="Noite"/>
    <n v="2023093200942"/>
    <m/>
    <s v="MARIA DA CONCEIÇÃO RODRIGUES SANTIAGO"/>
    <d v="1975-12-08T00:00:00"/>
    <s v="Feminino"/>
    <s v="Sem Deficiência"/>
    <s v="JOSÉ RODRIGUES SANTIAGO"/>
    <s v="Sem Informação"/>
    <x v="2"/>
    <s v="Preta"/>
  </r>
  <r>
    <n v="431502"/>
    <n v="4"/>
    <x v="11"/>
    <x v="11"/>
    <s v="CIEP GRACILIANO RAMOS"/>
    <s v="Municipal"/>
    <s v="Urbana"/>
    <n v="1622395"/>
    <n v="191"/>
    <x v="1"/>
    <s v="Regular"/>
    <s v="Noite"/>
    <n v="2013036000657"/>
    <m/>
    <s v="DAVI SOARES GUIMARAES"/>
    <d v="2006-10-27T00:00:00"/>
    <s v="Masculino"/>
    <s v="Sem Deficiência"/>
    <s v="ALEXANDRE DA SILVA GUIMARAES"/>
    <s v="ADRIANA SOARES BASTOS"/>
    <x v="2"/>
    <s v="Parda"/>
  </r>
  <r>
    <n v="1026003"/>
    <n v="10"/>
    <x v="114"/>
    <x v="114"/>
    <s v="EM PROFESSOR CASTILHO"/>
    <s v="Municipal"/>
    <s v="Urbana"/>
    <n v="1617199"/>
    <n v="191"/>
    <x v="1"/>
    <s v="Regular"/>
    <s v="Noite"/>
    <n v="2023101951387"/>
    <m/>
    <s v="CELIO VIANA TEIXEIRA"/>
    <d v="1961-02-22T00:00:00"/>
    <s v="Masculino"/>
    <s v="Sem Deficiência"/>
    <s v="HELIO TEIXEIRA"/>
    <s v="EUCIRA VIANA TEIXEIRA"/>
    <x v="0"/>
    <s v="Não declarada"/>
  </r>
  <r>
    <n v="312022"/>
    <n v="3"/>
    <x v="61"/>
    <x v="61"/>
    <s v="EM RUBENS BERARDO"/>
    <s v="Municipal"/>
    <s v="Urbana"/>
    <n v="1616257"/>
    <n v="192"/>
    <x v="1"/>
    <s v="Regular"/>
    <s v="Noite"/>
    <n v="2002019201903"/>
    <m/>
    <s v="ANDERSON DE SOUSA TEIXEIRA"/>
    <d v="1988-07-21T00:00:00"/>
    <s v="Masculino"/>
    <s v="Sem Deficiência"/>
    <s v="OKENIS COELHO TEIXEIRA"/>
    <s v="MARIA ALVES DE SOUSA"/>
    <x v="0"/>
    <s v="Branca"/>
  </r>
  <r>
    <n v="817207"/>
    <n v="8"/>
    <x v="28"/>
    <x v="28"/>
    <s v="CIEP VILA KENNEDY"/>
    <s v="Municipal"/>
    <s v="Urbana"/>
    <n v="1605864"/>
    <n v="192"/>
    <x v="1"/>
    <s v="Regular"/>
    <s v="Noite"/>
    <n v="2011082850441"/>
    <m/>
    <s v="PABLO DOS SANTOS DA SILVA"/>
    <d v="2006-09-09T00:00:00"/>
    <s v="Masculino"/>
    <s v="Sem Deficiência"/>
    <s v="JESSICA DOS SANTOS"/>
    <s v="VALTAIR SANTOS DA SILVA"/>
    <x v="0"/>
    <s v="Parda"/>
  </r>
  <r>
    <n v="817083"/>
    <n v="8"/>
    <x v="120"/>
    <x v="120"/>
    <s v="EM JORNALISTA SANDRO MOREYRA"/>
    <s v="Municipal"/>
    <s v="Urbana"/>
    <n v="1607049"/>
    <n v="191"/>
    <x v="1"/>
    <s v="Regular"/>
    <s v="Noite"/>
    <n v="2007077704301"/>
    <m/>
    <s v="AUDICEIA HILARIO"/>
    <d v="1955-10-24T00:00:00"/>
    <s v="Feminino"/>
    <s v="Sem Deficiência"/>
    <s v="NÃO DECLARADO"/>
    <s v="MARIA HILARIO"/>
    <x v="1"/>
    <s v="Pard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18093000696"/>
    <m/>
    <s v="GERSENI JOSE DA GAMA"/>
    <d v="1945-10-02T00:00:00"/>
    <s v="Masculino"/>
    <s v="Sem Deficiência"/>
    <s v="ANTONIO JOSE DA GAMA"/>
    <s v="MARIA BERNARDINA DE JESUS"/>
    <x v="0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10094151285"/>
    <m/>
    <s v="LORRANE MARIANO DOS SANTOS"/>
    <d v="2002-12-14T00:00:00"/>
    <s v="Feminino"/>
    <s v="Sem Deficiência"/>
    <s v="CLEITON DOS SANTOS GOMES"/>
    <s v="SIMONE MARIANO DE OLIVEIRA"/>
    <x v="0"/>
    <s v="Parda"/>
  </r>
  <r>
    <n v="206502"/>
    <n v="2"/>
    <x v="71"/>
    <x v="71"/>
    <s v="CIEP NAÇÃO RUBRO NEGRA"/>
    <s v="Municipal"/>
    <s v="Urbana"/>
    <n v="1623103"/>
    <n v="192"/>
    <x v="1"/>
    <s v="Regular"/>
    <s v="Noite"/>
    <n v="2017011200531"/>
    <m/>
    <s v="MARIA ROSIRENE DA SILVA"/>
    <d v="1959-12-01T00:00:00"/>
    <s v="Feminino"/>
    <s v="Sem Deficiência"/>
    <s v="JOÃO DIONIZIO DA SILVA"/>
    <s v="MARIA DAS GRAÇAS DA SILVA"/>
    <x v="1"/>
    <s v="Parda"/>
  </r>
  <r>
    <n v="313046"/>
    <n v="3"/>
    <x v="96"/>
    <x v="96"/>
    <s v="EM REPÚBLICA DE EL SALVADOR"/>
    <s v="Municipal"/>
    <s v="Urbana"/>
    <n v="1599916"/>
    <n v="191"/>
    <x v="1"/>
    <s v="Regular"/>
    <s v="Noite"/>
    <n v="2022044600276"/>
    <m/>
    <s v="LILIANE TRUGILHO DA CRUZ"/>
    <d v="1979-11-05T00:00:00"/>
    <s v="Feminino"/>
    <s v="Sem Deficiência"/>
    <s v="AMARAL VIEGAS DA CRUZ"/>
    <s v="SEBASTIANA TRUGILHO DA CRUZ"/>
    <x v="0"/>
    <s v="Parda"/>
  </r>
  <r>
    <n v="1026008"/>
    <n v="10"/>
    <x v="43"/>
    <x v="43"/>
    <s v="EM ENGENHEIRO GASTÃO RANGEL"/>
    <s v="Municipal"/>
    <s v="Urbana"/>
    <n v="1613009"/>
    <n v="191"/>
    <x v="1"/>
    <s v="Regular"/>
    <s v="Noite"/>
    <n v="2022102400629"/>
    <m/>
    <s v="AMILTON BEZERRA LEITE"/>
    <d v="2006-06-17T00:00:00"/>
    <s v="Masculino"/>
    <s v="Sem Deficiência"/>
    <s v="ANTONIO BEZERRA LEITE"/>
    <s v="MARIA DE LOURDES LEITE"/>
    <x v="0"/>
    <s v="Preta"/>
  </r>
  <r>
    <n v="411015"/>
    <n v="4"/>
    <x v="72"/>
    <x v="72"/>
    <s v="EM SUÍÇA"/>
    <s v="Municipal"/>
    <s v="Urbana"/>
    <n v="1601780"/>
    <n v="191"/>
    <x v="1"/>
    <s v="Regular"/>
    <s v="Noite"/>
    <n v="2023031700259"/>
    <m/>
    <s v="MARIA APARECIDA FERREIRA"/>
    <d v="1961-02-23T00:00:00"/>
    <s v="Feminino"/>
    <s v="Sem Deficiência"/>
    <s v="ALCIDES EMÍDIO FERREIRA"/>
    <s v="MARIA SEBASTIANA FERREIRA"/>
    <x v="0"/>
    <s v="Preta"/>
  </r>
  <r>
    <n v="313002"/>
    <n v="3"/>
    <x v="33"/>
    <x v="33"/>
    <s v="EM JOSÉ VERÍSSIMO"/>
    <s v="Municipal"/>
    <s v="Urbana"/>
    <n v="1618993"/>
    <n v="191"/>
    <x v="1"/>
    <s v="Regular"/>
    <s v="Manhã"/>
    <n v="2023023800045"/>
    <m/>
    <s v="FABIANO MARTINS RODRIGO DA SILVA"/>
    <d v="2006-01-01T00:00:00"/>
    <s v="Masculino"/>
    <s v="Sem Deficiência"/>
    <s v="WELLINGTON RODRIGO DINIZ DA SILVA"/>
    <s v="FABIANA MARTINS"/>
    <x v="1"/>
    <s v="Preta"/>
  </r>
  <r>
    <n v="312022"/>
    <n v="3"/>
    <x v="61"/>
    <x v="61"/>
    <s v="EM RUBENS BERARDO"/>
    <s v="Municipal"/>
    <s v="Urbana"/>
    <n v="1616257"/>
    <n v="192"/>
    <x v="1"/>
    <s v="Regular"/>
    <s v="Noite"/>
    <n v="2021019200300"/>
    <m/>
    <s v="GILMARA RAMOS PEREZ"/>
    <d v="1978-09-04T00:00:00"/>
    <s v="Feminino"/>
    <s v="Sem Deficiência"/>
    <s v="NÃO DECLARADA"/>
    <s v="NÃO DECLARADA"/>
    <x v="0"/>
    <s v="Branca"/>
  </r>
  <r>
    <n v="817503"/>
    <n v="8"/>
    <x v="31"/>
    <x v="31"/>
    <s v="CIEP PADRE PAULO CORRÊA DE SÁ"/>
    <s v="Municipal"/>
    <s v="Urbana"/>
    <n v="1619912"/>
    <n v="191"/>
    <x v="1"/>
    <s v="Regular"/>
    <s v="Noite"/>
    <n v="2010081900900"/>
    <m/>
    <s v="THAYLANA REIFFE DOS SANTOS"/>
    <d v="2005-12-04T00:00:00"/>
    <s v="Feminino"/>
    <s v="Sem Deficiência"/>
    <s v="ALEXANDRE VICENTE DOS SANTOS"/>
    <s v="KELY JUSTINIANO REIFFE"/>
    <x v="0"/>
    <s v="Parda"/>
  </r>
  <r>
    <n v="724010"/>
    <n v="7"/>
    <x v="113"/>
    <x v="113"/>
    <s v="EM FREDERICO TROTTA"/>
    <s v="Municipal"/>
    <s v="Urbana"/>
    <n v="1622484"/>
    <n v="191"/>
    <x v="1"/>
    <s v="Regular"/>
    <s v="Noite"/>
    <n v="2012067803125"/>
    <m/>
    <s v="MARIA DO SOCORRO ALVES DE SOUZA"/>
    <d v="1952-10-03T00:00:00"/>
    <s v="Feminino"/>
    <s v="Sem Deficiência"/>
    <s v="CARLOS ALVES DE SOUZA"/>
    <s v="HELENA LOURENÇO DE SOUZA"/>
    <x v="0"/>
    <s v="Não declarad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05034203495"/>
    <m/>
    <s v="DEUZA MAIA DE OLIVEIRA"/>
    <d v="1951-03-11T00:00:00"/>
    <s v="Feminino"/>
    <s v="Sem Deficiência"/>
    <s v="JOÃO MAIA"/>
    <s v="MARIA DA GLORIA MAIA"/>
    <x v="0"/>
    <s v="Parda"/>
  </r>
  <r>
    <n v="817075"/>
    <n v="8"/>
    <x v="29"/>
    <x v="29"/>
    <s v="EM GENERAL TASSO FRAGOSO"/>
    <s v="Municipal"/>
    <s v="Urbana"/>
    <n v="1605905"/>
    <n v="191"/>
    <x v="1"/>
    <s v="Regular"/>
    <s v="Noite"/>
    <n v="2014075900891"/>
    <m/>
    <s v="BRUNA SOUZA DA SILVA"/>
    <d v="1998-07-30T00:00:00"/>
    <s v="Feminino"/>
    <s v=" Deficiência intelectual"/>
    <s v="ALEXANDRE PEREIRA DA SILVA"/>
    <s v="LUCIANA CRISTINA DE SOUZA"/>
    <x v="0"/>
    <s v="Parda"/>
  </r>
  <r>
    <n v="833504"/>
    <n v="8"/>
    <x v="22"/>
    <x v="22"/>
    <s v="CIEP FRANCISCO SOLANO TRINDADE"/>
    <s v="Municipal"/>
    <s v="Urbana"/>
    <n v="1608714"/>
    <n v="191"/>
    <x v="1"/>
    <s v="Regular"/>
    <s v="Noite"/>
    <n v="2001083504948"/>
    <m/>
    <s v="ANDERSON DOS REIS LIMA"/>
    <d v="1991-07-04T00:00:00"/>
    <s v="Masculino"/>
    <s v="Sem Deficiência"/>
    <s v="JOSÉ ROBERTO NASCIMENTO DE LIMA"/>
    <s v="ROSEMARIA DOS REIS"/>
    <x v="0"/>
    <s v="Branc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8065900688"/>
    <m/>
    <s v="CICERO ROCHA OLIVEIRA"/>
    <d v="1982-08-18T00:00:00"/>
    <s v="Masculino"/>
    <s v="Sem Deficiência"/>
    <s v="FRANCISCA MARIA DE OLIVEIRA"/>
    <s v="PEDRO JOÃO DA ROCHA"/>
    <x v="0"/>
    <s v="Branca"/>
  </r>
  <r>
    <n v="312002"/>
    <n v="3"/>
    <x v="58"/>
    <x v="58"/>
    <s v="EM ALCIDE DE GASPERI"/>
    <s v="Municipal"/>
    <s v="Urbana"/>
    <n v="1613404"/>
    <n v="191"/>
    <x v="1"/>
    <s v="Regular"/>
    <s v="Noite"/>
    <n v="2018023200611"/>
    <m/>
    <s v="CECILIA MENDES RANGEL RAMOS"/>
    <d v="1982-04-13T00:00:00"/>
    <s v="Feminino"/>
    <s v="Sem Deficiência"/>
    <s v="NÃO DECLARADO "/>
    <s v="MARIA APARECIDA MENDES"/>
    <x v="0"/>
    <s v="Parda"/>
  </r>
  <r>
    <n v="107001"/>
    <n v="1"/>
    <x v="73"/>
    <x v="73"/>
    <s v="EM GONÇALVES DIAS"/>
    <s v="Municipal"/>
    <s v="Urbana"/>
    <n v="1606874"/>
    <n v="191"/>
    <x v="1"/>
    <s v="Regular"/>
    <s v="Noite"/>
    <n v="2019003700438"/>
    <m/>
    <s v="ANA MARIA DA SILVA"/>
    <d v="1962-05-23T00:00:00"/>
    <s v="Feminino"/>
    <s v="Sem Deficiência"/>
    <s v="EUCLIDES JOSÉ DA SILVA"/>
    <s v="JOSEFA NASCIMENTO DA SILVA"/>
    <x v="0"/>
    <s v="Parda"/>
  </r>
  <r>
    <n v="411202"/>
    <n v="4"/>
    <x v="84"/>
    <x v="84"/>
    <s v="CIEP GREGÓRIO BEZERRA"/>
    <s v="Municipal"/>
    <s v="Urbana"/>
    <n v="1608446"/>
    <n v="191"/>
    <x v="1"/>
    <s v="Regular"/>
    <s v="Noite"/>
    <n v="2007035850920"/>
    <m/>
    <s v="MAICON NEVES DO NASCIMENTO"/>
    <d v="2002-09-15T00:00:00"/>
    <s v="Masculino"/>
    <s v="Sem Deficiência"/>
    <s v="IZAQUE SANTOS DO NASCIMENTO"/>
    <s v="ERICA ROSA NEVES"/>
    <x v="2"/>
    <s v="Preta"/>
  </r>
  <r>
    <n v="1202701"/>
    <n v="12"/>
    <x v="91"/>
    <x v="91"/>
    <s v="CREJA - CENTRO MUNICIPAL DE REFERÊNCIA DE EDUCAÇÃO DE JOVENS E ADULTOS"/>
    <s v="Municipal"/>
    <s v="Urbana"/>
    <n v="1614121"/>
    <n v="291"/>
    <x v="1"/>
    <s v="Regular"/>
    <s v="Manhã"/>
    <n v="2005015701426"/>
    <m/>
    <s v="SAMUEL VASCONCELLOS TORRES"/>
    <d v="1998-03-10T00:00:00"/>
    <s v="Masculino"/>
    <s v="Sem Deficiência"/>
    <s v="PAULO HENRIQUE TORRES"/>
    <s v="MARINICE COPELLI DE VASCONCELOS"/>
    <x v="1"/>
    <s v="Branca"/>
  </r>
  <r>
    <n v="430701"/>
    <n v="4"/>
    <x v="19"/>
    <x v="19"/>
    <s v="CENTRO DE EDUCAÇÃO DE JOVENS E ADULTOS CEJA - MARÉ"/>
    <s v="Municipal"/>
    <s v="Urbana"/>
    <n v="1616772"/>
    <n v="295"/>
    <x v="1"/>
    <s v="Regular"/>
    <s v="Noite"/>
    <n v="2022143600517"/>
    <m/>
    <s v="MARIA DE LOURDES DUARTE DA CONCEIÇÃO"/>
    <d v="1979-12-30T00:00:00"/>
    <s v="Feminino"/>
    <s v="Sem Deficiência"/>
    <s v="JOSÉ RAIMUNDO DUARTE"/>
    <s v="MARIA DE LOURDES DA CONCEIÇÃO"/>
    <x v="0"/>
    <s v="Preta"/>
  </r>
  <r>
    <n v="204014"/>
    <n v="2"/>
    <x v="121"/>
    <x v="121"/>
    <s v="EM PRESIDENTE ARTHUR DA COSTA E SILVA"/>
    <s v="Municipal"/>
    <s v="Urbana"/>
    <n v="1623351"/>
    <n v="191"/>
    <x v="1"/>
    <s v="Regular"/>
    <s v="Manhã"/>
    <n v="2022008300497"/>
    <m/>
    <s v="THALIA SENA PEREIRA"/>
    <d v="2007-06-27T00:00:00"/>
    <s v="Feminino"/>
    <s v="Sem Deficiência"/>
    <s v="MARCELO SOARES PEREIRA"/>
    <s v="PATRICIA SENA COSTA"/>
    <x v="1"/>
    <s v="Branc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05065905521"/>
    <m/>
    <s v="MARIA APARECIDA DA SILVA"/>
    <d v="1969-07-02T00:00:00"/>
    <s v="Feminino"/>
    <s v="Sem Deficiência"/>
    <s v="JOSÉ MILTON DIONÍSIO"/>
    <s v="LUIZA MARIA DA SILVA"/>
    <x v="0"/>
    <s v="Branca"/>
  </r>
  <r>
    <n v="313051"/>
    <n v="3"/>
    <x v="60"/>
    <x v="60"/>
    <s v="EM ALAGOAS"/>
    <s v="Municipal"/>
    <s v="Urbana"/>
    <n v="1618852"/>
    <n v="192"/>
    <x v="1"/>
    <s v="Regular"/>
    <s v="Noite"/>
    <n v="2011026503889"/>
    <m/>
    <s v="MARIA ROSALIA COSTA"/>
    <d v="1953-02-23T00:00:00"/>
    <s v="Feminino"/>
    <s v="Sem Deficiência"/>
    <s v="ANIBAL BENVINDO"/>
    <s v="ROSALINA PATROCINA"/>
    <x v="0"/>
    <s v="Preta"/>
  </r>
  <r>
    <n v="817074"/>
    <n v="8"/>
    <x v="110"/>
    <x v="110"/>
    <s v="EM MARECHAL ALCIDES ETCHEGOYEN"/>
    <s v="Municipal"/>
    <s v="Urbana"/>
    <n v="1623799"/>
    <n v="191"/>
    <x v="1"/>
    <s v="Regular"/>
    <s v="Noite"/>
    <n v="2005076803288"/>
    <m/>
    <s v="JANAINA MARIANO DOS SANTOS"/>
    <d v="1973-08-19T00:00:00"/>
    <s v="Feminino"/>
    <s v="Sem Deficiência"/>
    <s v="LUCI MARIANO DOS SANTOS"/>
    <s v="Sem Informação"/>
    <x v="0"/>
    <s v="Sem Informação"/>
  </r>
  <r>
    <n v="622007"/>
    <n v="6"/>
    <x v="13"/>
    <x v="13"/>
    <s v="EM ALEXANDRE FARAH"/>
    <s v="Municipal"/>
    <s v="Urbana"/>
    <n v="1599781"/>
    <n v="191"/>
    <x v="1"/>
    <s v="Regular"/>
    <s v="Noite"/>
    <n v="2019053380054"/>
    <m/>
    <s v="MÁRIO SILVA ROCHA"/>
    <d v="1964-12-14T00:00:00"/>
    <s v="Masculino"/>
    <s v=" Deficiência intelectual"/>
    <s v="MARIANO ROCHA"/>
    <s v="NAIR DA ANUNCIAÇÃO SILVA ROCHA"/>
    <x v="1"/>
    <s v="Preta"/>
  </r>
  <r>
    <n v="622007"/>
    <n v="6"/>
    <x v="13"/>
    <x v="13"/>
    <s v="EM ALEXANDRE FARAH"/>
    <s v="Municipal"/>
    <s v="Urbana"/>
    <n v="1599781"/>
    <n v="191"/>
    <x v="1"/>
    <s v="Regular"/>
    <s v="Noite"/>
    <n v="2012029302041"/>
    <m/>
    <s v="FÁBIO LUCAS MACIEL VALÉRIO"/>
    <d v="2006-11-09T00:00:00"/>
    <s v="Masculino"/>
    <s v="Sem Deficiência"/>
    <s v="FABIO PAULO SALAZAR VALÉRIO"/>
    <s v="ELISABETH MACIEL DE MOURA"/>
    <x v="0"/>
    <s v="Branca"/>
  </r>
  <r>
    <n v="625018"/>
    <n v="6"/>
    <x v="55"/>
    <x v="55"/>
    <s v="EM COMANDANTE ARNALDO VARELLA"/>
    <s v="Municipal"/>
    <s v="Urbana"/>
    <n v="1602865"/>
    <n v="192"/>
    <x v="1"/>
    <s v="Regular"/>
    <s v="Noite"/>
    <n v="2011053280216"/>
    <m/>
    <s v="ANA TCHELLE MACHADO MENEZES DOS SANTOS"/>
    <d v="2004-02-28T00:00:00"/>
    <s v="Feminino"/>
    <s v="Sem Deficiência"/>
    <s v="MARCELO MENEZES DOS SANTOS"/>
    <s v="ALESSANDRA LOPES MACHADO"/>
    <x v="0"/>
    <s v="Pard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9065900791"/>
    <m/>
    <s v="ANA DALVA SANTOS SILVA"/>
    <d v="1967-05-12T00:00:00"/>
    <s v="Feminino"/>
    <s v="Sem Deficiência"/>
    <s v="JOSÉ FRANCISCO DOS SANTOS"/>
    <s v="AMBROSINA MARIA DA CONCEIÇÃO"/>
    <x v="0"/>
    <s v="Branca"/>
  </r>
  <r>
    <n v="431026"/>
    <n v="4"/>
    <x v="25"/>
    <x v="25"/>
    <s v="EM HERBERT MOSES"/>
    <s v="Municipal"/>
    <s v="Urbana"/>
    <n v="1602452"/>
    <n v="191"/>
    <x v="1"/>
    <s v="Regular"/>
    <s v="Noite"/>
    <n v="2002036001381"/>
    <m/>
    <s v="ROSEANE MAXIMO DE JESUS"/>
    <d v="1989-10-17T00:00:00"/>
    <s v="Feminino"/>
    <s v="Sem Deficiência"/>
    <s v="VALTER MAXIMO DE JESUS"/>
    <s v="MARIA REIS DE JESUS NETA"/>
    <x v="0"/>
    <s v="Preta"/>
  </r>
  <r>
    <n v="102007"/>
    <n v="1"/>
    <x v="47"/>
    <x v="47"/>
    <s v="EM ORLANDO VILLAS BOAS"/>
    <s v="Municipal"/>
    <s v="Urbana"/>
    <n v="1600135"/>
    <n v="192"/>
    <x v="1"/>
    <s v="Regular"/>
    <s v="Noite"/>
    <n v="2015001650058"/>
    <m/>
    <s v="VANDERLEIA DE CARVALHO"/>
    <d v="1970-04-29T00:00:00"/>
    <s v="Feminino"/>
    <s v="Sem Deficiência"/>
    <s v="VICENTE RIBEIRO DE CARVALHO"/>
    <s v="MARIA APARECIDA DE CARVALHO"/>
    <x v="0"/>
    <s v="Branca"/>
  </r>
  <r>
    <n v="313024"/>
    <n v="3"/>
    <x v="100"/>
    <x v="100"/>
    <s v="EM ACRE"/>
    <s v="Municipal"/>
    <s v="Urbana"/>
    <n v="1604857"/>
    <n v="191"/>
    <x v="1"/>
    <s v="Regular"/>
    <s v="Tarde"/>
    <n v="2018023880042"/>
    <m/>
    <s v="MAKISESE VERONICA MBONGO"/>
    <d v="1975-09-27T00:00:00"/>
    <s v="Feminino"/>
    <s v="Sem Deficiência"/>
    <s v="SEBASTIÃO MBONGO"/>
    <s v="TERESA MATONDO"/>
    <x v="0"/>
    <s v="Preta"/>
  </r>
  <r>
    <n v="411202"/>
    <n v="4"/>
    <x v="84"/>
    <x v="84"/>
    <s v="CIEP GREGÓRIO BEZERRA"/>
    <s v="Municipal"/>
    <s v="Urbana"/>
    <n v="1608446"/>
    <n v="191"/>
    <x v="1"/>
    <s v="Regular"/>
    <s v="Noite"/>
    <n v="2019035800535"/>
    <m/>
    <s v="FILIPE BARBOSA FREITAS"/>
    <d v="1993-04-09T00:00:00"/>
    <s v="Masculino"/>
    <s v="Sem Deficiência"/>
    <s v="VALDEMAR DE CARVALHO FREITAS"/>
    <s v="MARIA JOSÉ BARBOSA DA SILVA"/>
    <x v="2"/>
    <s v="Parda"/>
  </r>
  <r>
    <n v="209026"/>
    <n v="2"/>
    <x v="41"/>
    <x v="41"/>
    <s v="EM PROFESSOR LOURENÇO FILHO"/>
    <s v="Municipal"/>
    <s v="Urbana"/>
    <n v="1622826"/>
    <n v="191"/>
    <x v="1"/>
    <s v="Regular"/>
    <s v="Noite"/>
    <n v="2020016500029"/>
    <m/>
    <s v="MICHELE DAS CHAGAS COSTA"/>
    <d v="1981-09-22T00:00:00"/>
    <s v="Feminino"/>
    <s v="Sem Deficiência"/>
    <s v="JOSIAS TEIXEIRA DA COSTA"/>
    <s v="SUELY DAS CHAGAS COSTA"/>
    <x v="1"/>
    <s v="Não declarada"/>
  </r>
  <r>
    <n v="313051"/>
    <n v="3"/>
    <x v="60"/>
    <x v="60"/>
    <s v="EM ALAGOAS"/>
    <s v="Municipal"/>
    <s v="Urbana"/>
    <n v="1618849"/>
    <n v="191"/>
    <x v="1"/>
    <s v="Regular"/>
    <s v="Noite"/>
    <n v="2005026502420"/>
    <m/>
    <s v="SONIA DARUM DA COSTA DE FIGUEIREDO"/>
    <d v="1952-12-02T00:00:00"/>
    <s v="Feminino"/>
    <s v="Sem Deficiência"/>
    <s v="JOÃO INACIO DA SILVA"/>
    <s v="MARGARIDA DARUM DA COSTA"/>
    <x v="0"/>
    <s v="Parda"/>
  </r>
  <r>
    <n v="817074"/>
    <n v="8"/>
    <x v="110"/>
    <x v="110"/>
    <s v="EM MARECHAL ALCIDES ETCHEGOYEN"/>
    <s v="Municipal"/>
    <s v="Urbana"/>
    <n v="1623799"/>
    <n v="191"/>
    <x v="1"/>
    <s v="Regular"/>
    <s v="Noite"/>
    <n v="2004076803867"/>
    <m/>
    <s v="JOSÉ PAULO DA SILVA"/>
    <d v="1963-01-25T00:00:00"/>
    <s v="Masculino"/>
    <s v="Sem Deficiência"/>
    <s v="JUVENAL VICENTE DA SILVA"/>
    <s v="FRANCISCA MARIA DA SILVA"/>
    <x v="0"/>
    <s v="Sem Informação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10106203239"/>
    <m/>
    <s v="IRENE RODRIGUES DE ARAUJO"/>
    <d v="1956-05-15T00:00:00"/>
    <s v="Feminino"/>
    <s v="Sem Deficiência"/>
    <s v="HERMENIGILDO RODRIGUES DA ROCHA"/>
    <s v="MALVINA MARIA ROCHA"/>
    <x v="0"/>
    <s v="Parda"/>
  </r>
  <r>
    <n v="410015"/>
    <n v="4"/>
    <x v="92"/>
    <x v="92"/>
    <s v="EM CLÓVIS BEVILÁQUA"/>
    <s v="Municipal"/>
    <s v="Urbana"/>
    <n v="1611007"/>
    <n v="191"/>
    <x v="1"/>
    <s v="Regular"/>
    <s v="Noite"/>
    <n v="2010029050208"/>
    <m/>
    <s v="RAPHAEL FERREIRA GOMES DA SILVA"/>
    <d v="2003-01-06T00:00:00"/>
    <s v="Masculino"/>
    <s v=" Deficiência intelectual"/>
    <s v="ERINALDO GOMES DA SILVA"/>
    <s v="RAQUEL FERREIRA DA SILVA"/>
    <x v="0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23019200101"/>
    <m/>
    <s v="ROZANA NASCIMENTO DOS SANTOS"/>
    <d v="1981-02-01T00:00:00"/>
    <s v="Feminino"/>
    <s v="Sem Deficiência"/>
    <s v="MANOEL DE JESUS SANTOS"/>
    <s v="MARIA MADALENA CORDEIRO DO NASCIMENTO"/>
    <x v="0"/>
    <s v="Não declarada"/>
  </r>
  <r>
    <n v="411015"/>
    <n v="4"/>
    <x v="72"/>
    <x v="72"/>
    <s v="EM SUÍÇA"/>
    <s v="Municipal"/>
    <s v="Urbana"/>
    <n v="1601780"/>
    <n v="191"/>
    <x v="1"/>
    <s v="Regular"/>
    <s v="Noite"/>
    <n v="2015031700070"/>
    <m/>
    <s v="SILVIA REGINA DE OLIVEIRA PANÃO"/>
    <d v="1982-06-09T00:00:00"/>
    <s v="Feminino"/>
    <s v="Sem Deficiência"/>
    <s v="ARY FLORES PANÃO"/>
    <s v="ROSA MARIA ALVES DE OLIVEIRA"/>
    <x v="0"/>
    <s v="Parda"/>
  </r>
  <r>
    <n v="918508"/>
    <n v="9"/>
    <x v="36"/>
    <x v="36"/>
    <s v="CIEP DR. ERNESTO (CHE) GUEVARA"/>
    <s v="Municipal"/>
    <s v="Urbana"/>
    <n v="1618334"/>
    <n v="191"/>
    <x v="1"/>
    <s v="Regular"/>
    <s v="Noite"/>
    <n v="2022093201428"/>
    <m/>
    <s v="CELIA REGINA DOS SANTOS"/>
    <d v="1957-04-18T00:00:00"/>
    <s v="Feminino"/>
    <s v="Sem Deficiência"/>
    <s v="HUGO DOS SANTOS"/>
    <s v="MARIA MOREIRA DOS SANTOS"/>
    <x v="0"/>
    <s v="Parda"/>
  </r>
  <r>
    <n v="410018"/>
    <n v="4"/>
    <x v="87"/>
    <x v="87"/>
    <s v="EM BERLIM"/>
    <s v="Municipal"/>
    <s v="Urbana"/>
    <n v="1613812"/>
    <n v="191"/>
    <x v="1"/>
    <s v="Regular"/>
    <s v="Noite"/>
    <n v="2023029100118"/>
    <m/>
    <s v="ADRIANA RAIMUNDO DA SILVA"/>
    <d v="1974-09-02T00:00:00"/>
    <s v="Feminino"/>
    <s v="Sem Deficiência"/>
    <s v="SEVERINO RAIMUNDO DA SILVA"/>
    <s v="RITA MARCULINO DOS SANTOS"/>
    <x v="0"/>
    <s v="Parda"/>
  </r>
  <r>
    <n v="431003"/>
    <n v="4"/>
    <x v="10"/>
    <x v="10"/>
    <s v="EM MIGUEL GUSTAVO"/>
    <s v="Municipal"/>
    <s v="Urbana"/>
    <n v="1618617"/>
    <n v="191"/>
    <x v="1"/>
    <s v="Regular"/>
    <s v="Noite"/>
    <n v="2019032800755"/>
    <m/>
    <s v="LICÍNIA ROSA BATISTA"/>
    <d v="1960-07-23T00:00:00"/>
    <s v="Feminino"/>
    <s v="Sem Deficiência"/>
    <s v="RITA ROSA DE JESUS"/>
    <s v="JOSÉ BENTO BATISTA"/>
    <x v="2"/>
    <s v="Parda"/>
  </r>
  <r>
    <n v="918510"/>
    <n v="9"/>
    <x v="69"/>
    <x v="69"/>
    <s v="CIEP ARMINDO MARCÍLIO DOUTEL DE ANDRADE"/>
    <s v="Municipal"/>
    <s v="Urbana"/>
    <n v="1621562"/>
    <n v="192"/>
    <x v="1"/>
    <s v="Regular"/>
    <s v="Noite"/>
    <n v="2003090401080"/>
    <m/>
    <s v="LUIZ CLAUDIO PEREIRA BATISTA"/>
    <d v="1996-06-28T00:00:00"/>
    <s v="Masculino"/>
    <s v="Sem Deficiência"/>
    <s v="CLAUDIO BATISTA"/>
    <s v="BARBARA TATIANE PEREIRA SILVA"/>
    <x v="0"/>
    <s v="Preta"/>
  </r>
  <r>
    <n v="817503"/>
    <n v="8"/>
    <x v="31"/>
    <x v="31"/>
    <s v="CIEP PADRE PAULO CORRÊA DE SÁ"/>
    <s v="Municipal"/>
    <s v="Urbana"/>
    <n v="1619912"/>
    <n v="191"/>
    <x v="1"/>
    <s v="Regular"/>
    <s v="Noite"/>
    <n v="2004082501478"/>
    <m/>
    <s v="VALDECI ALVES MOREIRA"/>
    <d v="1959-08-05T00:00:00"/>
    <s v="Feminino"/>
    <s v="Sem Deficiência"/>
    <s v="ADOLFO ALVES DA SILVA"/>
    <s v="JOANA MARIA DA SILVA"/>
    <x v="2"/>
    <s v="Parda"/>
  </r>
  <r>
    <n v="430701"/>
    <n v="4"/>
    <x v="19"/>
    <x v="19"/>
    <s v="CENTRO DE EDUCAÇÃO DE JOVENS E ADULTOS CEJA - MARÉ"/>
    <s v="Municipal"/>
    <s v="Urbana"/>
    <n v="1616770"/>
    <n v="293"/>
    <x v="1"/>
    <s v="Regular"/>
    <s v="Tarde"/>
    <n v="2010040350484"/>
    <m/>
    <s v="MARIA EDUARDA OLIVEIRA DA COSTA"/>
    <d v="2005-10-08T00:00:00"/>
    <s v="Feminino"/>
    <s v="Sem Deficiência"/>
    <s v="NÃO DECLARADO"/>
    <s v="TASSIANA OLIVEIRA DA COSTA"/>
    <x v="0"/>
    <s v="Parda"/>
  </r>
  <r>
    <n v="514009"/>
    <n v="5"/>
    <x v="108"/>
    <x v="108"/>
    <s v="EM MATO GROSSO"/>
    <s v="Municipal"/>
    <s v="Urbana"/>
    <n v="1609891"/>
    <n v="191"/>
    <x v="1"/>
    <s v="Regular"/>
    <s v="Tarde"/>
    <n v="2019042300429"/>
    <m/>
    <s v="JOSELENE ARCANJO DA SILVA"/>
    <d v="1968-07-10T00:00:00"/>
    <s v="Feminino"/>
    <s v="Sem Deficiência"/>
    <s v="JOÃO BERNARDINO DA SILVA"/>
    <s v="HELENA JOSEFA DA CONCEIÇÃO"/>
    <x v="0"/>
    <s v="Parda"/>
  </r>
  <r>
    <n v="410015"/>
    <n v="4"/>
    <x v="92"/>
    <x v="92"/>
    <s v="EM CLÓVIS BEVILÁQUA"/>
    <s v="Municipal"/>
    <s v="Urbana"/>
    <n v="1611007"/>
    <n v="191"/>
    <x v="1"/>
    <s v="Regular"/>
    <s v="Noite"/>
    <n v="2023028800388"/>
    <m/>
    <s v="ALINE LACERDA FERREIRA"/>
    <d v="1982-03-04T00:00:00"/>
    <s v="Feminino"/>
    <s v="Sem Deficiência"/>
    <s v="MOACIR NEVES FERREIRA"/>
    <s v="MARINALVA LACERDA FERREIRA"/>
    <x v="2"/>
    <s v="Parda"/>
  </r>
  <r>
    <n v="1120502"/>
    <n v="11"/>
    <x v="3"/>
    <x v="3"/>
    <s v="CIEP JOÃO MANGABEIRA"/>
    <s v="Municipal"/>
    <s v="Urbana"/>
    <n v="1604968"/>
    <n v="191"/>
    <x v="1"/>
    <s v="Regular"/>
    <s v="Noite"/>
    <n v="2018039380290"/>
    <m/>
    <s v="ROSANGELA CARNEIRO DOS SANTOS"/>
    <d v="1973-04-06T00:00:00"/>
    <s v="Feminino"/>
    <s v="Sem Deficiência"/>
    <s v="ARNALDO SILVA CARNEIRO"/>
    <s v="MARIA DOS SANTOS CARNEIRO"/>
    <x v="1"/>
    <s v="Par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19024900321"/>
    <m/>
    <s v="MARIA DOS PRAZERES LIMA XIMENES"/>
    <d v="1952-10-07T00:00:00"/>
    <s v="Feminino"/>
    <s v="Sem Deficiência"/>
    <s v="MAXINIANO RODRIGUES DE LIMA"/>
    <s v="MARIA XIMENES LIMA"/>
    <x v="0"/>
    <s v="Branc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19082400394"/>
    <m/>
    <s v="LINDALVA SILVA DE BARROS DE AZEVEDO"/>
    <d v="1962-09-20T00:00:00"/>
    <s v="Feminino"/>
    <s v="Sem Deficiência"/>
    <s v="OSWALDO VITORINO DE BARROS"/>
    <s v="LINDALVA DA SILVA DOS SANTOS"/>
    <x v="0"/>
    <s v="Parda"/>
  </r>
  <r>
    <n v="724022"/>
    <n v="7"/>
    <x v="56"/>
    <x v="56"/>
    <s v="EM COMUNIDADE DE VARGEM GRANDE"/>
    <s v="Municipal"/>
    <s v="Urbana"/>
    <n v="1605596"/>
    <n v="191"/>
    <x v="1"/>
    <s v="Regular"/>
    <s v="Noite"/>
    <n v="2022069000582"/>
    <m/>
    <s v="MARCIA RAQUEL BRAZ DA SILVA"/>
    <d v="1988-08-23T00:00:00"/>
    <s v="Feminino"/>
    <s v="Sem Deficiência"/>
    <s v="JOSE ERIVALDO DA SILVA"/>
    <s v="MARIA DA CONCEIÇÃO BRAZ"/>
    <x v="1"/>
    <s v="Branca"/>
  </r>
  <r>
    <n v="918041"/>
    <n v="9"/>
    <x v="59"/>
    <x v="59"/>
    <s v="EM ANTONIA VARGAS CUQUEJO"/>
    <s v="Municipal"/>
    <s v="Urbana"/>
    <n v="1610786"/>
    <n v="191"/>
    <x v="1"/>
    <s v="Regular"/>
    <s v="Noite"/>
    <n v="2007088150329"/>
    <m/>
    <s v="ANA LUCIA BEZERRA"/>
    <d v="1966-12-25T00:00:00"/>
    <s v="Feminino"/>
    <s v="Sem Deficiência"/>
    <s v="MANOEL AGAPITO BEZERRA"/>
    <s v="NEUZITA LUCIANO"/>
    <x v="0"/>
    <s v="Pard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23106200258"/>
    <m/>
    <s v="ROMILTO MACIEL GOMES"/>
    <d v="1970-12-26T00:00:00"/>
    <s v="Masculino"/>
    <s v="Sem Deficiência"/>
    <s v="TIELIS CARVALHO GOMES"/>
    <s v="EDITH MACIEL GOMES"/>
    <x v="0"/>
    <s v="Sem Informação"/>
  </r>
  <r>
    <n v="817083"/>
    <n v="8"/>
    <x v="120"/>
    <x v="120"/>
    <s v="EM JORNALISTA SANDRO MOREYRA"/>
    <s v="Municipal"/>
    <s v="Urbana"/>
    <n v="1607049"/>
    <n v="191"/>
    <x v="1"/>
    <s v="Regular"/>
    <s v="Noite"/>
    <n v="2014077702964"/>
    <m/>
    <s v="VILMA DE OLIVEIRA COURA DA SILVA"/>
    <d v="1967-09-20T00:00:00"/>
    <s v="Feminino"/>
    <s v="Sem Deficiência"/>
    <s v="JACHINÃ GOMES COURA"/>
    <s v="CLOTILDE MORAES DE OLIVEIRA"/>
    <x v="0"/>
    <s v="Parda"/>
  </r>
  <r>
    <n v="410007"/>
    <n v="4"/>
    <x v="15"/>
    <x v="15"/>
    <s v="EM PADRE MANUEL DA NÓBREGA"/>
    <s v="Municipal"/>
    <s v="Urbana"/>
    <n v="1609697"/>
    <n v="191"/>
    <x v="1"/>
    <s v="Regular"/>
    <s v="Noite"/>
    <n v="2012028001072"/>
    <m/>
    <s v="MARIA JOAQUIM DE ALCANTARA SOUZA"/>
    <d v="1968-08-29T00:00:00"/>
    <s v="Feminino"/>
    <s v="Sem Deficiência"/>
    <s v="JOAQUIM FRANCISCO DE SOUZA"/>
    <s v="MARIA GOMES DE ALCANTARA SOUZA"/>
    <x v="1"/>
    <s v="Branca"/>
  </r>
  <r>
    <n v="410015"/>
    <n v="4"/>
    <x v="92"/>
    <x v="92"/>
    <s v="EM CLÓVIS BEVILÁQUA"/>
    <s v="Municipal"/>
    <s v="Urbana"/>
    <n v="1611007"/>
    <n v="191"/>
    <x v="1"/>
    <s v="Regular"/>
    <s v="Noite"/>
    <n v="2018035800219"/>
    <m/>
    <s v="CREUZA GARCIA DE SOUZA"/>
    <d v="1969-04-10T00:00:00"/>
    <s v="Feminino"/>
    <s v="Sem Deficiência"/>
    <s v="SALVADOR SEVERO DE SOUZA"/>
    <s v="EUNICE GARCIA DE SOUZA"/>
    <x v="0"/>
    <s v="Parda"/>
  </r>
  <r>
    <n v="431502"/>
    <n v="4"/>
    <x v="11"/>
    <x v="11"/>
    <s v="CIEP GRACILIANO RAMOS"/>
    <s v="Municipal"/>
    <s v="Urbana"/>
    <n v="1622395"/>
    <n v="191"/>
    <x v="1"/>
    <s v="Regular"/>
    <s v="Noite"/>
    <n v="2023036000115"/>
    <m/>
    <s v="LUIZ FERNANDO LOUREIRO FERREIRA"/>
    <d v="1969-08-21T00:00:00"/>
    <s v="Masculino"/>
    <s v="Sem Deficiência"/>
    <s v="ABILIO PERES FERREIRA"/>
    <s v="CACILDA LOUREIRO FERREIRA"/>
    <x v="0"/>
    <s v="Parda"/>
  </r>
  <r>
    <n v="817083"/>
    <n v="8"/>
    <x v="120"/>
    <x v="120"/>
    <s v="EM JORNALISTA SANDRO MOREYRA"/>
    <s v="Municipal"/>
    <s v="Urbana"/>
    <n v="1607049"/>
    <n v="191"/>
    <x v="1"/>
    <s v="Regular"/>
    <s v="Noite"/>
    <n v="2023077700227"/>
    <m/>
    <s v="RITA DE CASSIA ALVES DE SOUZA SOBRINHO"/>
    <d v="1963-10-31T00:00:00"/>
    <s v="Feminino"/>
    <s v="Sem Deficiência"/>
    <s v="JOSE DE SOUZA"/>
    <s v="DILMA FRANCISCA ALVES DE SOUZA"/>
    <x v="1"/>
    <s v="Preta"/>
  </r>
  <r>
    <n v="515030"/>
    <n v="5"/>
    <x v="90"/>
    <x v="90"/>
    <s v="EM IRINEU MARINHO"/>
    <s v="Municipal"/>
    <s v="Urbana"/>
    <n v="1601762"/>
    <n v="191"/>
    <x v="1"/>
    <s v="Regular"/>
    <s v="Noite"/>
    <n v="2023047500017"/>
    <m/>
    <s v="GIVALDO DAMIÃO DOS SANTOS"/>
    <d v="1966-12-11T00:00:00"/>
    <s v="Masculino"/>
    <s v="Sem Deficiência"/>
    <s v="MARIA FRANCISCA DOS SANTOS"/>
    <s v="JOSÉ MARIA DOS SANTOS"/>
    <x v="0"/>
    <s v="Parda"/>
  </r>
  <r>
    <n v="431502"/>
    <n v="4"/>
    <x v="11"/>
    <x v="11"/>
    <s v="CIEP GRACILIANO RAMOS"/>
    <s v="Municipal"/>
    <s v="Urbana"/>
    <n v="1622395"/>
    <n v="191"/>
    <x v="1"/>
    <s v="Regular"/>
    <s v="Noite"/>
    <n v="2018036080139"/>
    <m/>
    <s v="SHIRLEI INACIO RODRIGUES"/>
    <d v="1971-11-27T00:00:00"/>
    <s v="Feminino"/>
    <s v="Sem Deficiência"/>
    <s v="DJAIR INACIO RODRIGUES"/>
    <s v="DJAIR INACIO RODRIGUES"/>
    <x v="1"/>
    <s v="Preta"/>
  </r>
  <r>
    <n v="204014"/>
    <n v="2"/>
    <x v="121"/>
    <x v="121"/>
    <s v="EM PRESIDENTE ARTHUR DA COSTA E SILVA"/>
    <s v="Municipal"/>
    <s v="Urbana"/>
    <n v="1623351"/>
    <n v="191"/>
    <x v="1"/>
    <s v="Regular"/>
    <s v="Manhã"/>
    <n v="2016006780012"/>
    <m/>
    <s v="VITORIA LOURDES DA SILVA"/>
    <d v="2002-01-28T00:00:00"/>
    <s v="Feminino"/>
    <s v=" Deficiência intelectual"/>
    <s v="ADEMAR JOSÉ DA SILVA"/>
    <s v="MARIA DE LOURDES DA SILVA"/>
    <x v="0"/>
    <s v="Branca"/>
  </r>
  <r>
    <n v="430201"/>
    <n v="4"/>
    <x v="0"/>
    <x v="0"/>
    <s v="CIEP MINISTRO GUSTAVO CAPANEMA"/>
    <s v="Municipal"/>
    <s v="Urbana"/>
    <n v="1612600"/>
    <n v="192"/>
    <x v="1"/>
    <s v="Regular"/>
    <s v="Noite"/>
    <n v="2018040300458"/>
    <m/>
    <s v="JORGE LUIZ GOMES XIMENES"/>
    <d v="1974-07-12T00:00:00"/>
    <s v="Masculino"/>
    <s v="Sem Deficiência"/>
    <s v="FRANCISCO HELBRANDO XIMENIS"/>
    <s v="MARIA VALDECI BESERRA XIMENES"/>
    <x v="0"/>
    <s v="Branca"/>
  </r>
  <r>
    <n v="107001"/>
    <n v="1"/>
    <x v="73"/>
    <x v="73"/>
    <s v="EM GONÇALVES DIAS"/>
    <s v="Municipal"/>
    <s v="Urbana"/>
    <n v="1606874"/>
    <n v="191"/>
    <x v="1"/>
    <s v="Regular"/>
    <s v="Noite"/>
    <n v="2016003700263"/>
    <m/>
    <s v="MARGARIDA JOSEFA DA SILVA"/>
    <d v="1949-01-20T00:00:00"/>
    <s v="Feminino"/>
    <s v="Sem Deficiência"/>
    <s v="SALTÍRIO HONORATO DA SILVA"/>
    <s v="JOSEFA FRANCISCA DE SOUZA"/>
    <x v="0"/>
    <s v="Parda"/>
  </r>
  <r>
    <n v="817034"/>
    <n v="8"/>
    <x v="111"/>
    <x v="111"/>
    <s v="EM JORGE JABOUR"/>
    <s v="Municipal"/>
    <s v="Urbana"/>
    <n v="1616154"/>
    <n v="191"/>
    <x v="1"/>
    <s v="Regular"/>
    <s v="Noite"/>
    <n v="2013072802601"/>
    <m/>
    <s v="SEBASTIANA MORAES FERREIRA"/>
    <d v="1968-05-10T00:00:00"/>
    <s v="Feminino"/>
    <s v="Sem Deficiência"/>
    <s v="GERARDO ALVES FERREIRA"/>
    <s v="MARIA MORAES FERREIRA"/>
    <x v="0"/>
    <s v="Parda"/>
  </r>
  <r>
    <n v="312014"/>
    <n v="3"/>
    <x v="1"/>
    <x v="1"/>
    <s v="EM NEREU SAMPAIO"/>
    <s v="Municipal"/>
    <s v="Urbana"/>
    <n v="1616965"/>
    <n v="191"/>
    <x v="1"/>
    <s v="Regular"/>
    <s v="Noite"/>
    <n v="2014018401261"/>
    <m/>
    <s v="CLEONICE DA CONCEIÇÃO SILVA"/>
    <d v="1976-02-18T00:00:00"/>
    <s v="Feminino"/>
    <s v="Sem Deficiência"/>
    <s v="OSMAR JOSÉ DA SILVA"/>
    <s v="DORALICE DA CONCEIÇÃO"/>
    <x v="1"/>
    <s v="Parda"/>
  </r>
  <r>
    <n v="515001"/>
    <n v="5"/>
    <x v="68"/>
    <x v="68"/>
    <s v="EM PARÁ"/>
    <s v="Municipal"/>
    <s v="Urbana"/>
    <n v="1607312"/>
    <n v="192"/>
    <x v="1"/>
    <s v="Regular"/>
    <s v="Noite"/>
    <n v="2007115301205"/>
    <m/>
    <s v="LÚCIO MAURO MATTOS NASCIMENTO SANTOS"/>
    <d v="2003-07-02T00:00:00"/>
    <s v="Masculino"/>
    <s v=" Deficiência intelectual"/>
    <s v="ALBERTO CLAUDIO NASCIMENTO SANTOS"/>
    <s v="MARLUCE MATTOS NASCIMENTO SANTOS"/>
    <x v="0"/>
    <s v="Pard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2065900121"/>
    <m/>
    <s v="MARIA LAURENTINA NASCIMENTO SANTOS"/>
    <d v="1958-05-01T00:00:00"/>
    <s v="Feminino"/>
    <s v="Sem Deficiência"/>
    <s v="MARIA MADALENA DA SILVA"/>
    <s v="JOSÉ FELIX DO NASCIMENTO"/>
    <x v="1"/>
    <s v="Parda"/>
  </r>
  <r>
    <n v="312009"/>
    <n v="3"/>
    <x v="54"/>
    <x v="54"/>
    <s v="EM GEORGE SUMNER"/>
    <s v="Municipal"/>
    <s v="Urbana"/>
    <n v="1617223"/>
    <n v="191"/>
    <x v="1"/>
    <s v="Regular"/>
    <s v="Noite"/>
    <n v="2022017950351"/>
    <m/>
    <s v="JUAN BARBOZA DE PAULA"/>
    <d v="2002-11-13T00:00:00"/>
    <s v="Masculino"/>
    <s v="Sem Deficiência"/>
    <s v="EDMAR DE PAULA"/>
    <s v="SUELI DA PENHA BARBOZA"/>
    <x v="1"/>
    <s v="Branca"/>
  </r>
  <r>
    <n v="209003"/>
    <n v="2"/>
    <x v="74"/>
    <x v="74"/>
    <s v="EM FRANCISCO DE CASTRO"/>
    <s v="Municipal"/>
    <s v="Urbana"/>
    <n v="1616219"/>
    <n v="192"/>
    <x v="1"/>
    <s v="Regular"/>
    <s v="Tarde"/>
    <n v="2016065150020"/>
    <m/>
    <s v="NEILA MARIA FREIRE DE OLIVEIRA"/>
    <d v="1978-09-20T00:00:00"/>
    <s v="Feminino"/>
    <s v=" Deficiência intelectual"/>
    <s v="JOSÉ CARLOS FREIRE DE OLIVEIRA"/>
    <s v="LEILA MARIA FREIRE DE OLIVEIRA"/>
    <x v="0"/>
    <s v="Branca"/>
  </r>
  <r>
    <n v="313007"/>
    <n v="3"/>
    <x v="67"/>
    <x v="67"/>
    <s v="EM SARMIENTO"/>
    <s v="Municipal"/>
    <s v="Urbana"/>
    <n v="1615851"/>
    <n v="191"/>
    <x v="1"/>
    <s v="Regular"/>
    <s v="Noite"/>
    <n v="2019022101145"/>
    <m/>
    <s v="IOLANDA MARIA DE SOUSA"/>
    <d v="1959-02-05T00:00:00"/>
    <s v="Feminino"/>
    <s v="Sem Deficiência"/>
    <s v="MANOEL ALVES DE SOUSA"/>
    <s v="MARIA LAURA DE SOUSA"/>
    <x v="0"/>
    <s v="Parda"/>
  </r>
  <r>
    <n v="716205"/>
    <n v="7"/>
    <x v="76"/>
    <x v="76"/>
    <s v="CIEP RUBENS PAIVA"/>
    <s v="Municipal"/>
    <s v="Urbana"/>
    <n v="1613254"/>
    <n v="191"/>
    <x v="1"/>
    <s v="Regular"/>
    <s v="Noite"/>
    <n v="2020066100075"/>
    <m/>
    <s v="ANTONIO PEREIRA DA SILVA"/>
    <d v="1962-02-22T00:00:00"/>
    <s v="Masculino"/>
    <s v="Sem Deficiência"/>
    <s v="JOSEFA FERREIRA DA SILVA"/>
    <s v="SEVERINO F[PEREIRA DA SILVA"/>
    <x v="1"/>
    <s v="Parda"/>
  </r>
  <r>
    <n v="716211"/>
    <n v="7"/>
    <x v="32"/>
    <x v="32"/>
    <s v="CIEP COMPOSITOR DONGA"/>
    <s v="Municipal"/>
    <s v="Urbana"/>
    <n v="1619509"/>
    <n v="191"/>
    <x v="1"/>
    <s v="Regular"/>
    <s v="Noite"/>
    <n v="2010066702205"/>
    <m/>
    <s v="LEONILDA PAULINO DA SILVA"/>
    <d v="1964-07-11T00:00:00"/>
    <s v="Feminino"/>
    <s v="Sem Deficiência"/>
    <s v="JOÃO PAULINO DA SILVA"/>
    <s v="MARIA DO CARMO SILVA"/>
    <x v="1"/>
    <s v="Branca"/>
  </r>
  <r>
    <n v="817074"/>
    <n v="8"/>
    <x v="110"/>
    <x v="110"/>
    <s v="EM MARECHAL ALCIDES ETCHEGOYEN"/>
    <s v="Municipal"/>
    <s v="Urbana"/>
    <n v="1623799"/>
    <n v="191"/>
    <x v="1"/>
    <s v="Regular"/>
    <s v="Noite"/>
    <n v="2023076850268"/>
    <m/>
    <s v="VILMA CONCEIÇÃO ANASTÁCIO DO NASCIMENTO"/>
    <d v="1975-04-25T00:00:00"/>
    <s v="Feminino"/>
    <s v="Sem Deficiência"/>
    <s v="GENY ANASTÁCIO DO NASCIMENTO"/>
    <s v="MARIA CELINA DA CONCEIÇÃO"/>
    <x v="0"/>
    <s v="Preta"/>
  </r>
  <r>
    <n v="918510"/>
    <n v="9"/>
    <x v="69"/>
    <x v="69"/>
    <s v="CIEP ARMINDO MARCÍLIO DOUTEL DE ANDRADE"/>
    <s v="Municipal"/>
    <s v="Urbana"/>
    <n v="1621562"/>
    <n v="192"/>
    <x v="1"/>
    <s v="Regular"/>
    <s v="Noite"/>
    <n v="2007090801935"/>
    <m/>
    <s v="ANA CARLA DE OLIVEIRA BARROS"/>
    <d v="2000-06-16T00:00:00"/>
    <s v="Feminino"/>
    <s v="Sem Deficiência"/>
    <s v="CARLOS HENRIQUE BARROS"/>
    <s v="ADRIANA FRANCISCA DE OLIVEIRA GOMES"/>
    <x v="0"/>
    <s v="Parda"/>
  </r>
  <r>
    <n v="205003"/>
    <n v="2"/>
    <x v="51"/>
    <x v="51"/>
    <s v="EM DOUTOR CÍCERO PENNA"/>
    <s v="Municipal"/>
    <s v="Urbana"/>
    <n v="1623056"/>
    <n v="191"/>
    <x v="1"/>
    <s v="Regular"/>
    <s v="Noite"/>
    <n v="2022007800615"/>
    <m/>
    <s v="ADRIANA DE OLIVEIRA DOS SANTOS"/>
    <d v="1975-03-05T00:00:00"/>
    <s v="Feminino"/>
    <s v="Sem Deficiência"/>
    <s v="NÃO DECLARADO"/>
    <s v="MARLENE DE OLIVEIRA DOS SANTOS"/>
    <x v="0"/>
    <s v="Branca"/>
  </r>
  <r>
    <n v="204012"/>
    <n v="2"/>
    <x v="65"/>
    <x v="65"/>
    <s v="EM MÉXICO"/>
    <s v="Municipal"/>
    <s v="Urbana"/>
    <n v="1613276"/>
    <n v="191"/>
    <x v="1"/>
    <s v="Regular"/>
    <s v="Noite"/>
    <n v="2019006580140"/>
    <m/>
    <s v="MARIA HELENA BARBOSA DA SILVA"/>
    <d v="1969-01-02T00:00:00"/>
    <s v="Feminino"/>
    <s v="Sem Deficiência"/>
    <s v="ANTONIO AMARO DA SILVA"/>
    <s v="TERESINHA BARBOSA DA SILVA"/>
    <x v="0"/>
    <s v="Branca"/>
  </r>
  <r>
    <n v="716211"/>
    <n v="7"/>
    <x v="32"/>
    <x v="32"/>
    <s v="CIEP COMPOSITOR DONGA"/>
    <s v="Municipal"/>
    <s v="Urbana"/>
    <n v="1619509"/>
    <n v="191"/>
    <x v="1"/>
    <s v="Regular"/>
    <s v="Noite"/>
    <n v="2023066701332"/>
    <m/>
    <s v="JULIO CESAR BRAZ"/>
    <d v="1984-01-15T00:00:00"/>
    <s v="Masculino"/>
    <s v="Sem Deficiência"/>
    <s v="JOSÉ BRAZ"/>
    <s v="MARICLEA APARECIDA DOS SANTOS BRAZ"/>
    <x v="1"/>
    <s v="Não declarada"/>
  </r>
  <r>
    <n v="918041"/>
    <n v="9"/>
    <x v="59"/>
    <x v="59"/>
    <s v="EM ANTONIA VARGAS CUQUEJO"/>
    <s v="Municipal"/>
    <s v="Urbana"/>
    <n v="1610787"/>
    <n v="192"/>
    <x v="1"/>
    <s v="Regular"/>
    <s v="Noite"/>
    <n v="2023088100374"/>
    <m/>
    <s v="MARLENE DA SILVA RODRIGUES"/>
    <d v="1954-09-09T00:00:00"/>
    <s v="Feminino"/>
    <s v="Sem Deficiência"/>
    <s v="VALDEMAR RODRIGUES"/>
    <s v="MARIA AIDA DA SILVA RODRIGUES"/>
    <x v="1"/>
    <s v="Parda"/>
  </r>
  <r>
    <n v="817505"/>
    <n v="8"/>
    <x v="80"/>
    <x v="80"/>
    <s v="CIEP MARECHAL JULIO CAETANO HORTA BARBOSA"/>
    <s v="Municipal"/>
    <s v="Urbana"/>
    <n v="1618811"/>
    <n v="191"/>
    <x v="1"/>
    <s v="Regular"/>
    <s v="Noite"/>
    <n v="2016070600101"/>
    <m/>
    <s v="LUANDERSON SOUZA DOS SANTOS"/>
    <d v="2005-07-21T00:00:00"/>
    <s v="Masculino"/>
    <s v="Sem Deficiência"/>
    <s v="ALBERTINO DOS SANTOS COSTA"/>
    <s v="GLEISIANE PAULA DE SOUZA"/>
    <x v="0"/>
    <s v="Parda"/>
  </r>
  <r>
    <n v="515052"/>
    <n v="5"/>
    <x v="81"/>
    <x v="81"/>
    <s v="EM AZEVEDO JUNIOR"/>
    <s v="Municipal"/>
    <s v="Urbana"/>
    <n v="1614950"/>
    <n v="191"/>
    <x v="1"/>
    <s v="Regular"/>
    <s v="Noite"/>
    <n v="2023049750274"/>
    <m/>
    <s v="MARIA VALCENI RIBEIRO DA SILVA"/>
    <d v="1975-01-29T00:00:00"/>
    <s v="Feminino"/>
    <s v="Sem Deficiência"/>
    <s v="MARIA RIBEIRO LEITE"/>
    <s v="MOISÉS RIBEIRO DA SILVA"/>
    <x v="0"/>
    <s v="Branca"/>
  </r>
  <r>
    <n v="817075"/>
    <n v="8"/>
    <x v="29"/>
    <x v="29"/>
    <s v="EM GENERAL TASSO FRAGOSO"/>
    <s v="Municipal"/>
    <s v="Urbana"/>
    <n v="1605905"/>
    <n v="191"/>
    <x v="1"/>
    <s v="Regular"/>
    <s v="Noite"/>
    <n v="2012076900090"/>
    <m/>
    <s v="VALERIA EUGENIO DA SILVA"/>
    <d v="1973-03-16T00:00:00"/>
    <s v="Feminino"/>
    <s v="Sem Deficiência"/>
    <s v="WALDIR EUGENIO DA SILVA"/>
    <s v="PERCILIA BAIA DA SILVA"/>
    <x v="2"/>
    <s v="Preta"/>
  </r>
  <r>
    <n v="817075"/>
    <n v="8"/>
    <x v="29"/>
    <x v="29"/>
    <s v="EM GENERAL TASSO FRAGOSO"/>
    <s v="Municipal"/>
    <s v="Urbana"/>
    <n v="1605905"/>
    <n v="191"/>
    <x v="1"/>
    <s v="Regular"/>
    <s v="Noite"/>
    <n v="2023076900222"/>
    <m/>
    <s v="SANDRA HELENA BARBOSA "/>
    <d v="1977-07-31T00:00:00"/>
    <s v="Feminino"/>
    <s v="Sem Deficiência"/>
    <s v="NILTON DA SILVA BARBOSA"/>
    <s v="Sem Informação"/>
    <x v="1"/>
    <s v="Preta"/>
  </r>
  <r>
    <n v="1019211"/>
    <n v="10"/>
    <x v="98"/>
    <x v="98"/>
    <s v="CIEP MAJOR MANUEL GOMES ARCHER"/>
    <s v="Municipal"/>
    <s v="Urbana"/>
    <n v="1607926"/>
    <n v="191"/>
    <x v="1"/>
    <s v="Regular"/>
    <s v="Noite"/>
    <n v="2011019205924"/>
    <m/>
    <s v="JOSINEIDE HENRIQUE DOS SANTOS"/>
    <d v="1971-02-07T00:00:00"/>
    <s v="Feminino"/>
    <s v="Sem Deficiência"/>
    <s v="DALVACY SEVERINO DOS SANTOS"/>
    <s v="MARIA DA PENHA HENRIQUE DOS SANTOS"/>
    <x v="1"/>
    <s v="Parda"/>
  </r>
  <r>
    <n v="514015"/>
    <n v="5"/>
    <x v="70"/>
    <x v="70"/>
    <s v="EM BARCELONA"/>
    <s v="Municipal"/>
    <s v="Urbana"/>
    <n v="1613979"/>
    <n v="191"/>
    <x v="1"/>
    <s v="Regular"/>
    <s v="Noite"/>
    <n v="2022042300259"/>
    <m/>
    <s v="MARIA DA PENHA SILVA DE OLIVEIRA"/>
    <d v="1966-11-01T00:00:00"/>
    <s v="Feminino"/>
    <s v="Sem Deficiência"/>
    <s v="MANOEL PEREIRA DA SILVA"/>
    <s v="CÍCERA JERÔNIMO DOS SANTOS"/>
    <x v="2"/>
    <s v="Branca"/>
  </r>
  <r>
    <n v="204501"/>
    <n v="2"/>
    <x v="79"/>
    <x v="79"/>
    <s v="CIEP PRESIDENTE TANCREDO NEVES"/>
    <s v="Municipal"/>
    <s v="Urbana"/>
    <n v="1611260"/>
    <n v="191"/>
    <x v="1"/>
    <s v="Regular"/>
    <s v="Noite"/>
    <n v="2009006101368"/>
    <m/>
    <s v="GECILDA DE PAIVA MELO"/>
    <d v="1975-06-02T00:00:00"/>
    <s v="Feminino"/>
    <s v="Sem Deficiência"/>
    <s v="RAIMUNDO DE PAIVA MELO"/>
    <s v="TEREZA DE PAIVA MELO"/>
    <x v="0"/>
    <s v="Parda"/>
  </r>
  <r>
    <n v="102007"/>
    <n v="1"/>
    <x v="47"/>
    <x v="47"/>
    <s v="EM ORLANDO VILLAS BOAS"/>
    <s v="Municipal"/>
    <s v="Urbana"/>
    <n v="1600135"/>
    <n v="192"/>
    <x v="1"/>
    <s v="Regular"/>
    <s v="Noite"/>
    <n v="2012002480267"/>
    <m/>
    <s v="MARIA ISABEL OLIVEIRA SANTANA"/>
    <d v="1975-07-26T00:00:00"/>
    <s v="Feminino"/>
    <s v="Sem Deficiência"/>
    <s v="OSCAR SOUZA SANTANA"/>
    <s v="JOVELINA SOARES DE OLIVEIRA"/>
    <x v="0"/>
    <s v="Pard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18132880574"/>
    <m/>
    <s v="SOANE NAIARA DE JESUS SILVA"/>
    <d v="2006-01-11T00:00:00"/>
    <s v="Feminino"/>
    <s v="Sem Deficiência"/>
    <s v="JOSÉ RUBENS BENTO DA SILVA"/>
    <s v="ELISÂNGELA DE JESUS"/>
    <x v="0"/>
    <s v="Branca"/>
  </r>
  <r>
    <n v="1019047"/>
    <n v="10"/>
    <x v="50"/>
    <x v="50"/>
    <s v="EM JOAQUIM DA SILVA GOMES"/>
    <s v="Municipal"/>
    <s v="Urbana"/>
    <n v="1598928"/>
    <n v="191"/>
    <x v="1"/>
    <s v="Regular"/>
    <s v="Noite"/>
    <n v="2007100705101"/>
    <m/>
    <s v="MARCOS ANTONIO DOS SANTOS BENTO"/>
    <d v="1974-04-15T00:00:00"/>
    <s v="Masculino"/>
    <s v="Sem Deficiência"/>
    <s v="ANTONIO DE SENA BENTO"/>
    <s v="MARIA JOSÉ DOS SANTOS BENTO"/>
    <x v="2"/>
    <s v="Parda"/>
  </r>
  <r>
    <n v="313051"/>
    <n v="3"/>
    <x v="60"/>
    <x v="60"/>
    <s v="EM ALAGOAS"/>
    <s v="Municipal"/>
    <s v="Urbana"/>
    <n v="1618849"/>
    <n v="191"/>
    <x v="1"/>
    <s v="Regular"/>
    <s v="Noite"/>
    <n v="2009019301468"/>
    <m/>
    <s v="CAUÃ DE ALMEIDA DA SILVA"/>
    <d v="2004-02-22T00:00:00"/>
    <s v="Masculino"/>
    <s v="Sem Deficiência"/>
    <s v="ROBSON SOARES DA SILVA"/>
    <s v="CRISTINA PINTO DE ALMEIDA"/>
    <x v="0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07045901535"/>
    <m/>
    <s v="JORGE LUIZ SOARES DA SILVA"/>
    <d v="2002-08-02T00:00:00"/>
    <s v="Masculino"/>
    <s v="Sem Deficiência"/>
    <s v="JORGE TEIXEIRA DA SILVA"/>
    <s v="MARIA APARECIDA DO NASCIMENTO SOARES"/>
    <x v="0"/>
    <s v="Preta"/>
  </r>
  <r>
    <n v="410012"/>
    <n v="4"/>
    <x v="27"/>
    <x v="27"/>
    <s v="EM CLOTILDE GUIMARÃES"/>
    <s v="Municipal"/>
    <s v="Urbana"/>
    <n v="1604423"/>
    <n v="295"/>
    <x v="1"/>
    <s v="Regular"/>
    <s v="Noite"/>
    <n v="2022028500564"/>
    <m/>
    <s v="EVA DA SILVA PORTO"/>
    <d v="1981-06-11T00:00:00"/>
    <s v="Feminino"/>
    <s v="Sem Deficiência"/>
    <s v="JOSÉ PORTO"/>
    <s v="MARIA RODRIGUES DA SILVA PORTO"/>
    <x v="0"/>
    <s v="Branca"/>
  </r>
  <r>
    <n v="1202701"/>
    <n v="12"/>
    <x v="91"/>
    <x v="91"/>
    <s v="CREJA - CENTRO MUNICIPAL DE REFERÊNCIA DE EDUCAÇÃO DE JOVENS E ADULTOS"/>
    <s v="Municipal"/>
    <s v="Urbana"/>
    <n v="1614124"/>
    <n v="294"/>
    <x v="1"/>
    <s v="Regular"/>
    <s v="Noite"/>
    <n v="2023126301025"/>
    <m/>
    <s v="DAIAN JOAB DOS SANTOS"/>
    <d v="1974-03-15T00:00:00"/>
    <s v="Masculino"/>
    <s v="Sem Deficiência"/>
    <s v="ONOFRE CASSIANO DOS SANTOS"/>
    <s v="MARIA DA CONCEIÇÃO DOS SANTOS"/>
    <x v="1"/>
    <s v="Preta"/>
  </r>
  <r>
    <n v="102007"/>
    <n v="1"/>
    <x v="47"/>
    <x v="47"/>
    <s v="EM ORLANDO VILLAS BOAS"/>
    <s v="Municipal"/>
    <s v="Urbana"/>
    <n v="1600135"/>
    <n v="192"/>
    <x v="1"/>
    <s v="Regular"/>
    <s v="Noite"/>
    <n v="2023125400399"/>
    <m/>
    <s v="LUÍS ALVES MOREIRA"/>
    <d v="1969-02-08T00:00:00"/>
    <s v="Masculino"/>
    <s v="Sem Deficiência"/>
    <s v="ELVÉCIO ALVES MOREIRA"/>
    <s v="AMELI PEREIRA DA SILVA"/>
    <x v="1"/>
    <s v="Parda"/>
  </r>
  <r>
    <n v="918203"/>
    <n v="9"/>
    <x v="34"/>
    <x v="34"/>
    <s v="CIEP CLEMENTINA DE JESUS"/>
    <s v="Municipal"/>
    <s v="Urbana"/>
    <n v="1601817"/>
    <n v="191"/>
    <x v="1"/>
    <s v="Regular"/>
    <s v="Noite"/>
    <n v="2008092902656"/>
    <m/>
    <s v="ESTER LOURENÇO DA SILVA"/>
    <d v="1970-07-29T00:00:00"/>
    <s v="Feminino"/>
    <s v=" Deficiência intelectual"/>
    <s v="FRANCISCO LOURENÇO DA SILVA"/>
    <s v="MARIA DE LOURDES PEÇANHA DA SILVA"/>
    <x v="0"/>
    <s v="Branca"/>
  </r>
  <r>
    <n v="625018"/>
    <n v="6"/>
    <x v="55"/>
    <x v="55"/>
    <s v="EM COMANDANTE ARNALDO VARELLA"/>
    <s v="Municipal"/>
    <s v="Urbana"/>
    <n v="1602865"/>
    <n v="192"/>
    <x v="1"/>
    <s v="Regular"/>
    <s v="Noite"/>
    <n v="2010057550759"/>
    <m/>
    <s v="LEONARDO SANTOS DE SOUZA MATIAS"/>
    <d v="2004-05-12T00:00:00"/>
    <s v="Masculino"/>
    <s v="Sem Deficiência"/>
    <s v="JOSE LEANDRO D SOUZA MATIAS"/>
    <s v="DAIANA DOS SANTOS AREBES BARBOSA"/>
    <x v="1"/>
    <s v="Parda"/>
  </r>
  <r>
    <n v="312009"/>
    <n v="3"/>
    <x v="54"/>
    <x v="54"/>
    <s v="EM GEORGE SUMNER"/>
    <s v="Municipal"/>
    <s v="Urbana"/>
    <n v="1617223"/>
    <n v="191"/>
    <x v="1"/>
    <s v="Regular"/>
    <s v="Noite"/>
    <n v="2023017900211"/>
    <m/>
    <s v="CREUZA FERNANDES DE MORAIS"/>
    <d v="1967-01-20T00:00:00"/>
    <s v="Feminino"/>
    <s v="Sem Deficiência"/>
    <s v="PEDRO FERNANDES DE MORAIS"/>
    <s v="ELZA FERNANDES DA SILVA"/>
    <x v="2"/>
    <s v="Parda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22093400200"/>
    <m/>
    <s v="VERA LÚCIA DA COSTA RAMOS"/>
    <d v="1961-12-23T00:00:00"/>
    <s v="Feminino"/>
    <s v="Sem Deficiência"/>
    <s v="JOÃO BAPTISTA RAMOS"/>
    <s v="RENYR FRANCISCA DA COSTA RAMOS"/>
    <x v="0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11004801429"/>
    <m/>
    <s v="JOÃO CARLOS FERREIRA PEREIRA"/>
    <d v="2007-12-29T00:00:00"/>
    <s v="Masculino"/>
    <s v="Sem Deficiência"/>
    <s v="JOÃO CARLOS PEREIRA"/>
    <s v="DANIELE DE FATIMA FERREIRA"/>
    <x v="1"/>
    <s v="Preta"/>
  </r>
  <r>
    <n v="625018"/>
    <n v="6"/>
    <x v="55"/>
    <x v="55"/>
    <s v="EM COMANDANTE ARNALDO VARELLA"/>
    <s v="Municipal"/>
    <s v="Urbana"/>
    <n v="1602865"/>
    <n v="192"/>
    <x v="1"/>
    <s v="Regular"/>
    <s v="Noite"/>
    <n v="2010077650287"/>
    <m/>
    <s v="RUAN LUIZ DE OLIVEIRA SILVA"/>
    <d v="2005-06-06T00:00:00"/>
    <s v="Masculino"/>
    <s v="Sem Deficiência"/>
    <s v="JORGE LUIS SILVA FILHO"/>
    <s v="ANA CRISTINA DE OLIVEIRA CARDOSO"/>
    <x v="0"/>
    <s v="Parda"/>
  </r>
  <r>
    <n v="102007"/>
    <n v="1"/>
    <x v="47"/>
    <x v="47"/>
    <s v="EM ORLANDO VILLAS BOAS"/>
    <s v="Municipal"/>
    <s v="Urbana"/>
    <n v="1600135"/>
    <n v="192"/>
    <x v="1"/>
    <s v="Regular"/>
    <s v="Noite"/>
    <n v="2021125450543"/>
    <m/>
    <s v="LUCIVALDO DE SOUSA VALENTIM"/>
    <d v="1998-07-11T00:00:00"/>
    <s v="Masculino"/>
    <s v="Sem Deficiência"/>
    <s v="JOSE SEVERINO VALENTIM"/>
    <s v="MARIA JOSE DE SOUSA VALENTIM"/>
    <x v="0"/>
    <s v="Branca"/>
  </r>
  <r>
    <n v="622007"/>
    <n v="6"/>
    <x v="13"/>
    <x v="13"/>
    <s v="EM ALEXANDRE FARAH"/>
    <s v="Municipal"/>
    <s v="Urbana"/>
    <n v="1599781"/>
    <n v="191"/>
    <x v="1"/>
    <s v="Regular"/>
    <s v="Noite"/>
    <n v="2019051800536"/>
    <m/>
    <s v="ORLANDO FELIPE NERY"/>
    <d v="1956-01-25T00:00:00"/>
    <s v="Masculino"/>
    <s v="Sem Deficiência"/>
    <s v="FRANCISCA ANA DA CONCEIÇÃO"/>
    <s v="LUCAS FELIPE NERY"/>
    <x v="0"/>
    <s v="Parda"/>
  </r>
  <r>
    <n v="313051"/>
    <n v="3"/>
    <x v="60"/>
    <x v="60"/>
    <s v="EM ALAGOAS"/>
    <s v="Municipal"/>
    <s v="Urbana"/>
    <n v="1618849"/>
    <n v="191"/>
    <x v="1"/>
    <s v="Regular"/>
    <s v="Noite"/>
    <n v="2018026550159"/>
    <m/>
    <s v="MARIA DAS GRAÇAS NASCIMENTO BISPO"/>
    <d v="1966-03-02T00:00:00"/>
    <s v="Feminino"/>
    <s v="Sem Deficiência"/>
    <s v="MARCELINO BISPO"/>
    <s v="HOSANA DO NASCIMENTO BISPO"/>
    <x v="0"/>
    <s v="Parda"/>
  </r>
  <r>
    <n v="1019031"/>
    <n v="10"/>
    <x v="20"/>
    <x v="20"/>
    <s v="EM MARECHAL PEDRO CAVALCANTI"/>
    <s v="Municipal"/>
    <s v="Urbana"/>
    <n v="1609534"/>
    <n v="191"/>
    <x v="1"/>
    <s v="Regular"/>
    <s v="Noite"/>
    <n v="2023097100241"/>
    <m/>
    <s v="MARISA DE SOUZA RAMOS"/>
    <d v="1975-05-20T00:00:00"/>
    <s v="Feminino"/>
    <s v="Sem Deficiência"/>
    <s v="MARIA DE FÁTIMA DE OLIVEIRA"/>
    <s v="SEBASTIÃO SABINO DE SOUZA FILHO"/>
    <x v="0"/>
    <s v="Parda"/>
  </r>
  <r>
    <n v="716501"/>
    <n v="7"/>
    <x v="75"/>
    <x v="75"/>
    <s v="CIEP CARLOS DRUMOND DE ANDRADE"/>
    <s v="Municipal"/>
    <s v="Urbana"/>
    <n v="1616694"/>
    <n v="191"/>
    <x v="1"/>
    <s v="Regular"/>
    <s v="Noite"/>
    <n v="2022066500665"/>
    <m/>
    <s v="JANAIZA DE OLIVEIRA"/>
    <d v="1964-05-22T00:00:00"/>
    <s v="Feminino"/>
    <s v="Sem Deficiência"/>
    <s v="JOSÉ CANDIDO DE OLIVEIRA"/>
    <s v="MARIA AGRIPINO DA SILVA"/>
    <x v="1"/>
    <s v="Parda"/>
  </r>
  <r>
    <n v="312002"/>
    <n v="3"/>
    <x v="58"/>
    <x v="58"/>
    <s v="EM ALCIDE DE GASPERI"/>
    <s v="Municipal"/>
    <s v="Urbana"/>
    <n v="1613404"/>
    <n v="191"/>
    <x v="1"/>
    <s v="Regular"/>
    <s v="Noite"/>
    <n v="2022017200301"/>
    <m/>
    <s v="APARECIDA ROSA DA SILVA PEREIRA"/>
    <d v="1966-12-10T00:00:00"/>
    <s v="Feminino"/>
    <s v="Sem Deficiência"/>
    <s v="JOSÉ ROSA DA SILVA"/>
    <s v="MARIA DA CONCEIÇÃO SILVA "/>
    <x v="0"/>
    <s v="Parda"/>
  </r>
  <r>
    <n v="312009"/>
    <n v="3"/>
    <x v="54"/>
    <x v="54"/>
    <s v="EM GEORGE SUMNER"/>
    <s v="Municipal"/>
    <s v="Urbana"/>
    <n v="1617223"/>
    <n v="191"/>
    <x v="1"/>
    <s v="Regular"/>
    <s v="Noite"/>
    <n v="2005017902691"/>
    <m/>
    <s v="DOUGLAS LOPES DOS SANTOS"/>
    <d v="1994-03-06T00:00:00"/>
    <s v="Masculino"/>
    <s v="Sem Deficiência"/>
    <s v="CARLOS FRANCISCO DOS SANTOS"/>
    <s v="NÍVEA LOPES DA SILVA"/>
    <x v="0"/>
    <s v="Branca"/>
  </r>
  <r>
    <n v="724502"/>
    <n v="7"/>
    <x v="52"/>
    <x v="52"/>
    <s v="CIEP MARGARET MEE"/>
    <s v="Municipal"/>
    <s v="Urbana"/>
    <n v="1617121"/>
    <n v="191"/>
    <x v="1"/>
    <s v="Regular"/>
    <s v="Noite"/>
    <n v="2014069407096"/>
    <m/>
    <s v="JOSÉ ELIAS BARBOSA"/>
    <d v="1970-11-01T00:00:00"/>
    <s v="Masculino"/>
    <s v="Sem Deficiência"/>
    <s v="JOSÉ DANTAS BARBOSA"/>
    <s v="MARIA COSMA BARBOSA"/>
    <x v="0"/>
    <s v="Preta"/>
  </r>
  <r>
    <n v="431026"/>
    <n v="4"/>
    <x v="25"/>
    <x v="25"/>
    <s v="EM HERBERT MOSES"/>
    <s v="Municipal"/>
    <s v="Urbana"/>
    <n v="1602452"/>
    <n v="191"/>
    <x v="1"/>
    <s v="Regular"/>
    <s v="Noite"/>
    <n v="2004036001204"/>
    <m/>
    <s v="FRANCISCA CLEUDE DE MORAIS"/>
    <d v="1983-10-15T00:00:00"/>
    <s v="Feminino"/>
    <s v="Sem Deficiência"/>
    <s v="RAIMUNDO NONATO MORAES"/>
    <s v="ANTONIA PAZ DE MORAIS"/>
    <x v="0"/>
    <s v="Parda"/>
  </r>
  <r>
    <n v="209026"/>
    <n v="2"/>
    <x v="41"/>
    <x v="41"/>
    <s v="EM PROFESSOR LOURENÇO FILHO"/>
    <s v="Municipal"/>
    <s v="Urbana"/>
    <n v="1622826"/>
    <n v="191"/>
    <x v="1"/>
    <s v="Regular"/>
    <s v="Noite"/>
    <n v="2023016500163"/>
    <m/>
    <s v="CELIA REGINA DOS SANTOS SILVA"/>
    <d v="1963-10-10T00:00:00"/>
    <s v="Feminino"/>
    <s v="Sem Deficiência"/>
    <s v="CELIO JOSE DA SILVA"/>
    <s v="NAIR DOS SANTOS"/>
    <x v="1"/>
    <s v="Branc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22065900619"/>
    <m/>
    <s v="ANA AMELIA SOARES DA SILVA"/>
    <d v="1956-12-31T00:00:00"/>
    <s v="Feminino"/>
    <s v="Sem Deficiência"/>
    <s v="JOSE FERREIRA FILHO"/>
    <s v="TEREZA ANDRADE PEREIRA"/>
    <x v="0"/>
    <s v="Parda"/>
  </r>
  <r>
    <n v="313007"/>
    <n v="3"/>
    <x v="67"/>
    <x v="67"/>
    <s v="EM SARMIENTO"/>
    <s v="Municipal"/>
    <s v="Urbana"/>
    <n v="1615852"/>
    <n v="192"/>
    <x v="1"/>
    <s v="Regular"/>
    <s v="Noite"/>
    <n v="2020022100657"/>
    <m/>
    <s v="GRACIETE DE OLIVEIRA SILVA"/>
    <d v="1973-02-20T00:00:00"/>
    <s v="Feminino"/>
    <s v="Sem Deficiência"/>
    <s v="JOÃO JOSÉ DA SILVA FILHO"/>
    <s v="CREUZA FRANCISCA DE OLIVEIRA"/>
    <x v="0"/>
    <s v="Parda"/>
  </r>
  <r>
    <n v="313051"/>
    <n v="3"/>
    <x v="60"/>
    <x v="60"/>
    <s v="EM ALAGOAS"/>
    <s v="Municipal"/>
    <s v="Urbana"/>
    <n v="1618849"/>
    <n v="191"/>
    <x v="1"/>
    <s v="Regular"/>
    <s v="Noite"/>
    <n v="2021026550302"/>
    <m/>
    <s v="MARIA CÉLIA PEREIRA BARBOSA"/>
    <d v="1960-12-20T00:00:00"/>
    <s v="Feminino"/>
    <s v="Sem Deficiência"/>
    <s v="MANOEL BARBOSA FILHO"/>
    <s v="FRANCISCA PEREIRA BARBOSA"/>
    <x v="0"/>
    <s v="Não declarada"/>
  </r>
  <r>
    <n v="1026008"/>
    <n v="10"/>
    <x v="43"/>
    <x v="43"/>
    <s v="EM ENGENHEIRO GASTÃO RANGEL"/>
    <s v="Municipal"/>
    <s v="Urbana"/>
    <n v="1613009"/>
    <n v="191"/>
    <x v="1"/>
    <s v="Regular"/>
    <s v="Noite"/>
    <n v="2010102404264"/>
    <m/>
    <s v="ENILZA ALVES DOS SANTOS SILVA"/>
    <d v="1965-05-18T00:00:00"/>
    <s v="Feminino"/>
    <s v="Sem Deficiência"/>
    <s v="IRENO JOSÉ DOS SANTOS"/>
    <s v="HONORINA MARIA DE JESUS"/>
    <x v="0"/>
    <s v="Parda"/>
  </r>
  <r>
    <n v="817039"/>
    <n v="8"/>
    <x v="118"/>
    <x v="118"/>
    <s v="EM SAMPAIO CORRÊA"/>
    <s v="Municipal"/>
    <s v="Urbana"/>
    <n v="1604280"/>
    <n v="191"/>
    <x v="1"/>
    <s v="Regular"/>
    <s v="Noite"/>
    <n v="2005073306712"/>
    <m/>
    <s v="BRUNO GUIMARÃES DA SILVA MENDANHA"/>
    <d v="1996-07-01T00:00:00"/>
    <s v="Feminino"/>
    <s v="*Deficiência múltipla"/>
    <s v="EDUARDO DA SILVA MENDANHA"/>
    <s v="JANAINA CRISTINA GUIMARÃES DA SILVA"/>
    <x v="0"/>
    <s v="Branca"/>
  </r>
  <r>
    <n v="817207"/>
    <n v="8"/>
    <x v="28"/>
    <x v="28"/>
    <s v="CIEP VILA KENNEDY"/>
    <s v="Municipal"/>
    <s v="Urbana"/>
    <n v="1605864"/>
    <n v="192"/>
    <x v="1"/>
    <s v="Regular"/>
    <s v="Noite"/>
    <n v="2012100903600"/>
    <m/>
    <s v="MARCOS PAULO SANTANA DA SILVA"/>
    <d v="1992-10-11T00:00:00"/>
    <s v="Masculino"/>
    <s v="Sem Deficiência"/>
    <s v="ILSON ANTÔNIO DA SILVA"/>
    <s v="SOLANGE LIMA SANTANA"/>
    <x v="0"/>
    <s v="Preta"/>
  </r>
  <r>
    <n v="724010"/>
    <n v="7"/>
    <x v="113"/>
    <x v="113"/>
    <s v="EM FREDERICO TROTTA"/>
    <s v="Municipal"/>
    <s v="Urbana"/>
    <n v="1622484"/>
    <n v="191"/>
    <x v="1"/>
    <s v="Regular"/>
    <s v="Noite"/>
    <n v="2016067800242"/>
    <m/>
    <s v="MARIANA ROSA DE LIMA"/>
    <d v="1979-01-17T00:00:00"/>
    <s v="Feminino"/>
    <s v="Sem Deficiência"/>
    <s v="JOSE JOAQUIM DE LIMA"/>
    <s v="IZAURA MARIA DE JESUS"/>
    <x v="0"/>
    <s v="Não declarada"/>
  </r>
  <r>
    <n v="1019047"/>
    <n v="10"/>
    <x v="50"/>
    <x v="50"/>
    <s v="EM JOAQUIM DA SILVA GOMES"/>
    <s v="Municipal"/>
    <s v="Urbana"/>
    <n v="1598928"/>
    <n v="191"/>
    <x v="1"/>
    <s v="Regular"/>
    <s v="Noite"/>
    <n v="2022098700627"/>
    <m/>
    <s v="MARCELO LUIZ DE OLIVEIRA"/>
    <d v="1973-04-06T00:00:00"/>
    <s v="Masculino"/>
    <s v="Sem Deficiência"/>
    <s v="LEONARDO LUIZ DE OLIVEIRA"/>
    <s v="SELMA ROSA DE OLIVEIRA"/>
    <x v="2"/>
    <s v="Parda"/>
  </r>
  <r>
    <n v="431026"/>
    <n v="4"/>
    <x v="25"/>
    <x v="25"/>
    <s v="EM HERBERT MOSES"/>
    <s v="Municipal"/>
    <s v="Urbana"/>
    <n v="1602452"/>
    <n v="191"/>
    <x v="1"/>
    <s v="Regular"/>
    <s v="Noite"/>
    <n v="2016035550011"/>
    <m/>
    <s v="TELMA ROMANO BEZERRA"/>
    <d v="1979-06-08T00:00:00"/>
    <s v="Feminino"/>
    <s v="Sem Deficiência"/>
    <s v="FRANCISCO SABINO BEZERRA"/>
    <s v="DIVINA DA CONCEIÇÃO ROMANO"/>
    <x v="0"/>
    <s v="Branca"/>
  </r>
  <r>
    <n v="312501"/>
    <n v="3"/>
    <x v="42"/>
    <x v="42"/>
    <s v="CIEP PATRICE LUMUMBA"/>
    <s v="Municipal"/>
    <s v="Urbana"/>
    <n v="1616860"/>
    <n v="191"/>
    <x v="1"/>
    <s v="Regular"/>
    <s v="Noite"/>
    <n v="2023020700368"/>
    <m/>
    <s v="MAÍRA AUGUSTA DA SILVA"/>
    <d v="1984-07-13T00:00:00"/>
    <s v="Feminino"/>
    <s v="Sem Deficiência"/>
    <s v="JOSÉ CAETANO DA SILVA"/>
    <s v="MARIA DE FÁTIMA DA SILVA"/>
    <x v="1"/>
    <s v="Preta"/>
  </r>
  <r>
    <n v="625205"/>
    <n v="6"/>
    <x v="97"/>
    <x v="97"/>
    <s v="CIEP ANTONIO CANDEIA FILHO"/>
    <s v="Municipal"/>
    <s v="Urbana"/>
    <n v="1613205"/>
    <n v="191"/>
    <x v="1"/>
    <s v="Regular"/>
    <s v="Noite"/>
    <n v="2023058200419"/>
    <m/>
    <s v="LUCINÉIA DE ARAÚJO SILVA DE ATAÍDE"/>
    <d v="1974-07-15T00:00:00"/>
    <s v="Feminino"/>
    <s v="Sem Deficiência"/>
    <s v="IRENE DE ARAÚJO SILVA"/>
    <s v="SEVERINO TERTO DA SILVA"/>
    <x v="1"/>
    <s v="Parda"/>
  </r>
  <r>
    <n v="102007"/>
    <n v="1"/>
    <x v="47"/>
    <x v="47"/>
    <s v="EM ORLANDO VILLAS BOAS"/>
    <s v="Municipal"/>
    <s v="Urbana"/>
    <n v="1600133"/>
    <n v="191"/>
    <x v="1"/>
    <s v="Regular"/>
    <s v="Tarde"/>
    <n v="2023125400208"/>
    <m/>
    <s v="LUIS CALIXTO DE SOUSA"/>
    <d v="1958-09-29T00:00:00"/>
    <s v="Masculino"/>
    <s v="Sem Deficiência"/>
    <s v="MANOEL CALIXTO DE SOUZA"/>
    <s v="MARIA ESTEVAM DE SOUZA"/>
    <x v="0"/>
    <s v="Branca"/>
  </r>
  <r>
    <n v="102007"/>
    <n v="1"/>
    <x v="47"/>
    <x v="47"/>
    <s v="EM ORLANDO VILLAS BOAS"/>
    <s v="Municipal"/>
    <s v="Urbana"/>
    <n v="1600136"/>
    <n v="193"/>
    <x v="1"/>
    <s v="Regular"/>
    <s v="Noite"/>
    <n v="2023125400119"/>
    <m/>
    <s v="FRANCINALDA RIBAMAR BAIA DE ALBUQUERQUE"/>
    <d v="1982-03-09T00:00:00"/>
    <s v="Feminino"/>
    <s v="Sem Deficiência"/>
    <s v="ANTONIO MADEIRA DE ALBUQUERQUE"/>
    <s v="FRANCELMA DE JESUS BAIA DE ALBUQUERQUE"/>
    <x v="0"/>
    <s v="Branca"/>
  </r>
  <r>
    <n v="1202701"/>
    <n v="12"/>
    <x v="91"/>
    <x v="91"/>
    <s v="CREJA - CENTRO MUNICIPAL DE REFERÊNCIA DE EDUCAÇÃO DE JOVENS E ADULTOS"/>
    <s v="Municipal"/>
    <s v="Urbana"/>
    <n v="1614123"/>
    <n v="293"/>
    <x v="1"/>
    <s v="Regular"/>
    <s v="Manhã"/>
    <n v="2000064904733"/>
    <m/>
    <s v="AMAURI MAIA DE OLIVEIRA"/>
    <d v="1987-01-24T00:00:00"/>
    <s v="Masculino"/>
    <s v="Sem Deficiência"/>
    <s v="RANULFO BOECHAT DE OLIVEIRA"/>
    <s v="ANA LÚCIA ANASTACIA MAIA"/>
    <x v="0"/>
    <s v="Parda"/>
  </r>
  <r>
    <n v="625018"/>
    <n v="6"/>
    <x v="55"/>
    <x v="55"/>
    <s v="EM COMANDANTE ARNALDO VARELLA"/>
    <s v="Municipal"/>
    <s v="Urbana"/>
    <n v="1602863"/>
    <n v="191"/>
    <x v="1"/>
    <s v="Regular"/>
    <s v="Noite"/>
    <n v="2023056100441"/>
    <m/>
    <s v="HELOAR BERNARDES PACÍFICO"/>
    <d v="1952-05-15T00:00:00"/>
    <s v="Feminino"/>
    <s v="Sem Deficiência"/>
    <s v="WALTER ARLINDO PACÍFICO"/>
    <s v="LÉA BERNARDES"/>
    <x v="0"/>
    <s v="Preta"/>
  </r>
  <r>
    <n v="312014"/>
    <n v="3"/>
    <x v="1"/>
    <x v="1"/>
    <s v="EM NEREU SAMPAIO"/>
    <s v="Municipal"/>
    <s v="Urbana"/>
    <n v="1616966"/>
    <n v="192"/>
    <x v="1"/>
    <s v="Regular"/>
    <s v="Noite"/>
    <n v="2013018450701"/>
    <m/>
    <s v="SUELLEN MARQUES AGUIAR"/>
    <d v="1985-01-21T00:00:00"/>
    <s v="Feminino"/>
    <s v="Sem Deficiência"/>
    <s v="PAULO CESAR AGUIAR"/>
    <s v="VERA LUCIA DA SILVA MARQUES"/>
    <x v="1"/>
    <s v="Parda"/>
  </r>
  <r>
    <n v="410018"/>
    <n v="4"/>
    <x v="87"/>
    <x v="87"/>
    <s v="EM BERLIM"/>
    <s v="Municipal"/>
    <s v="Urbana"/>
    <n v="1613812"/>
    <n v="191"/>
    <x v="1"/>
    <s v="Regular"/>
    <s v="Noite"/>
    <n v="2020029150072"/>
    <m/>
    <s v="HELENA NOGUEIRA DA SILVA"/>
    <d v="1947-01-21T00:00:00"/>
    <s v="Feminino"/>
    <s v="Sem Deficiência"/>
    <s v="ANTONIA NOGUEIRA DE BRITO"/>
    <s v="ANTONIO SEVERINO DA SILVA"/>
    <x v="0"/>
    <s v="Sem Informação"/>
  </r>
  <r>
    <n v="817509"/>
    <n v="8"/>
    <x v="119"/>
    <x v="119"/>
    <s v="CIEP MAESTRINA CHIQUINHA GONZAGA"/>
    <s v="Municipal"/>
    <s v="Urbana"/>
    <n v="1611553"/>
    <n v="191"/>
    <x v="1"/>
    <s v="Regular"/>
    <s v="Noite"/>
    <n v="2009082901540"/>
    <m/>
    <s v="ELISÂNGELA EDUARDO LUCAS"/>
    <d v="1984-04-15T00:00:00"/>
    <s v="Feminino"/>
    <s v="Sem Deficiência"/>
    <s v="SEBASTIÃO EDUARDO LUCAS"/>
    <s v="MARIA DA PENHA SILVA"/>
    <x v="0"/>
    <s v="Parda"/>
  </r>
  <r>
    <n v="625005"/>
    <n v="6"/>
    <x v="57"/>
    <x v="57"/>
    <s v="EM CHARLES ANDERSON WEAVER"/>
    <s v="Municipal"/>
    <s v="Urbana"/>
    <n v="1605115"/>
    <n v="191"/>
    <x v="1"/>
    <s v="Regular"/>
    <s v="Noite"/>
    <n v="2023054850303"/>
    <m/>
    <s v="CEZAR DA SILVA RODRIGUES"/>
    <d v="1960-04-06T00:00:00"/>
    <s v="Masculino"/>
    <s v="Sem Deficiência"/>
    <s v="CORN DÉLIAA SILVA RODRIGUES"/>
    <s v="IRTHOR NUNES RODRIGUES"/>
    <x v="0"/>
    <s v="Pard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23106200240"/>
    <m/>
    <s v="DEODORO HENRIQUE DA FONSECA"/>
    <d v="1965-05-23T00:00:00"/>
    <s v="Masculino"/>
    <s v="Sem Deficiência"/>
    <s v="ALCEBIADES FONSECA"/>
    <s v="OIZULINA MATEINE FONSECA"/>
    <x v="0"/>
    <s v="Sem Informação"/>
  </r>
  <r>
    <n v="1019013"/>
    <n v="10"/>
    <x v="39"/>
    <x v="39"/>
    <s v="EM BENTO DO AMARAL COUTINHO"/>
    <s v="Municipal"/>
    <s v="Urbana"/>
    <n v="1612835"/>
    <n v="192"/>
    <x v="1"/>
    <s v="Regular"/>
    <s v="Noite"/>
    <n v="2010095350117"/>
    <m/>
    <s v="TANIA REGINA DE SOUZA COUTINHO"/>
    <d v="1971-05-17T00:00:00"/>
    <s v="Feminino"/>
    <s v="Sem Deficiência"/>
    <s v="BENEDITO DE SOUZA COUTINHO"/>
    <s v="GEOVANA DE OLIVEIRA"/>
    <x v="0"/>
    <s v="Parda"/>
  </r>
  <r>
    <n v="107001"/>
    <n v="1"/>
    <x v="73"/>
    <x v="73"/>
    <s v="EM GONÇALVES DIAS"/>
    <s v="Municipal"/>
    <s v="Urbana"/>
    <n v="1606874"/>
    <n v="191"/>
    <x v="1"/>
    <s v="Regular"/>
    <s v="Noite"/>
    <n v="2016003700158"/>
    <m/>
    <s v="MARIA LÚCIA DE MÉLO"/>
    <d v="1972-03-03T00:00:00"/>
    <s v="Feminino"/>
    <s v="Sem Deficiência"/>
    <s v="ANTONIO DE MELO GOMES"/>
    <s v="LUZIA BARBOSA DE SANTANA"/>
    <x v="0"/>
    <s v="Parda"/>
  </r>
  <r>
    <n v="209026"/>
    <n v="2"/>
    <x v="41"/>
    <x v="41"/>
    <s v="EM PROFESSOR LOURENÇO FILHO"/>
    <s v="Municipal"/>
    <s v="Urbana"/>
    <n v="1622826"/>
    <n v="191"/>
    <x v="1"/>
    <s v="Regular"/>
    <s v="Noite"/>
    <n v="2003016301875"/>
    <m/>
    <s v="MARCELA CRISTINA MARINHO BORGES"/>
    <d v="1993-12-03T00:00:00"/>
    <s v="Feminino"/>
    <s v=" Deficiência intelectual"/>
    <s v="MARCELO LUCIER BORGES"/>
    <s v="MARIA CRISTINA MARINHO DO COUTO"/>
    <x v="1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22126403024"/>
    <m/>
    <s v="REGINALDO TAVARES DOS SANTOS"/>
    <d v="1981-10-21T00:00:00"/>
    <s v="Masculino"/>
    <s v="Sem Deficiência"/>
    <s v="JOSÉ LUIZ DOS SANTOS"/>
    <s v="MARIA LUZINETE DA CONCEIÇÃO"/>
    <x v="2"/>
    <s v="Parda"/>
  </r>
  <r>
    <n v="430701"/>
    <n v="4"/>
    <x v="19"/>
    <x v="19"/>
    <s v="CENTRO DE EDUCAÇÃO DE JOVENS E ADULTOS CEJA - MARÉ"/>
    <s v="Municipal"/>
    <s v="Urbana"/>
    <n v="1616772"/>
    <n v="295"/>
    <x v="1"/>
    <s v="Regular"/>
    <s v="Noite"/>
    <n v="2018040380133"/>
    <m/>
    <s v="MARIA RUFINO DA CRUZ"/>
    <d v="1977-02-05T00:00:00"/>
    <s v="Feminino"/>
    <s v="Sem Deficiência"/>
    <s v="MANOEL RUFINO DA CRUZ"/>
    <s v="MARIA DAS DORES DA CONCEIÇÃO"/>
    <x v="0"/>
    <s v="Parda"/>
  </r>
  <r>
    <n v="411015"/>
    <n v="4"/>
    <x v="72"/>
    <x v="72"/>
    <s v="EM SUÍÇA"/>
    <s v="Municipal"/>
    <s v="Urbana"/>
    <n v="1601780"/>
    <n v="191"/>
    <x v="1"/>
    <s v="Regular"/>
    <s v="Noite"/>
    <n v="2023031700178"/>
    <m/>
    <s v="ANDREIA CRISTINA DE LIMA SANTIAGO"/>
    <d v="1975-06-02T00:00:00"/>
    <s v="Feminino"/>
    <s v="Sem Deficiência"/>
    <s v="VICENTE JURCELINO SANTIAGO"/>
    <s v="RAIMUNDA APARECIDA DE LIMA SANTIAGO"/>
    <x v="0"/>
    <s v="Parda"/>
  </r>
  <r>
    <n v="817039"/>
    <n v="8"/>
    <x v="118"/>
    <x v="118"/>
    <s v="EM SAMPAIO CORRÊA"/>
    <s v="Municipal"/>
    <s v="Urbana"/>
    <n v="1604280"/>
    <n v="191"/>
    <x v="1"/>
    <s v="Regular"/>
    <s v="Noite"/>
    <n v="2017073300467"/>
    <m/>
    <s v="ROSANE CHRISTO DE BRITO"/>
    <d v="1969-11-27T00:00:00"/>
    <s v="Feminino"/>
    <s v="Sem Deficiência"/>
    <s v="ACILIA CHRISTO DE BRITO"/>
    <s v="NÃO CONSTA"/>
    <x v="0"/>
    <s v="Branca"/>
  </r>
  <r>
    <n v="102505"/>
    <n v="1"/>
    <x v="30"/>
    <x v="30"/>
    <s v="CIEP JOSÉ PEDRO VARELA"/>
    <s v="Municipal"/>
    <s v="Urbana"/>
    <n v="1613579"/>
    <n v="191"/>
    <x v="1"/>
    <s v="Regular"/>
    <s v="Noite"/>
    <n v="2023002400366"/>
    <m/>
    <s v="CARLOS ALEXANDRE MACEDO ALBINO"/>
    <d v="1979-05-29T00:00:00"/>
    <s v="Masculino"/>
    <s v="Sem Deficiência"/>
    <s v="ADALTO DE OLIVEIRA"/>
    <s v="NEUZA MARIA MACEDO ALBINO"/>
    <x v="1"/>
    <s v="Branc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09082400206"/>
    <m/>
    <s v="KAUÃ ROCHA DE OLIVEIRA"/>
    <d v="2004-11-07T00:00:00"/>
    <s v="Masculino"/>
    <s v="Sem Deficiência"/>
    <s v="ANDRÉ LUIS DIAS DE OLIVEIRA"/>
    <s v="FABIANA ROCHA DE GOIS"/>
    <x v="1"/>
    <s v="Parda"/>
  </r>
  <r>
    <n v="734010"/>
    <n v="7"/>
    <x v="82"/>
    <x v="82"/>
    <s v="EM PEDRO ALEIXO"/>
    <s v="Municipal"/>
    <s v="Urbana"/>
    <n v="1606737"/>
    <n v="191"/>
    <x v="1"/>
    <s v="Regular"/>
    <s v="Manhã"/>
    <n v="2022061200043"/>
    <m/>
    <s v="MARIA DARLI BRITO DE OLIVEIRA"/>
    <d v="1959-04-13T00:00:00"/>
    <s v="Feminino"/>
    <s v="Sem Deficiência"/>
    <s v="NÃO DECLARADO"/>
    <s v="MARINA DO CARMO DE BRITO"/>
    <x v="1"/>
    <s v="Parda"/>
  </r>
  <r>
    <n v="734010"/>
    <n v="7"/>
    <x v="82"/>
    <x v="82"/>
    <s v="EM PEDRO ALEIXO"/>
    <s v="Municipal"/>
    <s v="Urbana"/>
    <n v="1606737"/>
    <n v="191"/>
    <x v="1"/>
    <s v="Regular"/>
    <s v="Manhã"/>
    <n v="2016062000345"/>
    <m/>
    <s v="RIQUELME MATHEUS DA SILVA GUEDES"/>
    <d v="2006-07-24T00:00:00"/>
    <s v="Masculino"/>
    <s v="Sem Deficiência"/>
    <s v="CATIA MARIA DA SILVA"/>
    <s v="ANTONIO MARCOS DE OLIVEIRA GUEDES"/>
    <x v="1"/>
    <s v="Parda"/>
  </r>
  <r>
    <n v="102007"/>
    <n v="1"/>
    <x v="47"/>
    <x v="47"/>
    <s v="EM ORLANDO VILLAS BOAS"/>
    <s v="Municipal"/>
    <s v="Urbana"/>
    <n v="1600136"/>
    <n v="193"/>
    <x v="1"/>
    <s v="Regular"/>
    <s v="Noite"/>
    <n v="2023125400437"/>
    <m/>
    <s v="LÚCIA APARECIDA CRUZ FERREIRA DE PONTES"/>
    <d v="1967-07-12T00:00:00"/>
    <s v="Feminino"/>
    <s v="Sem Deficiência"/>
    <s v="ANTONIO FERREIRA DE PONTES"/>
    <s v="LEONOR CRUZ FERREIRA DE PONTES"/>
    <x v="2"/>
    <s v="Branca"/>
  </r>
  <r>
    <n v="313029"/>
    <n v="3"/>
    <x v="89"/>
    <x v="89"/>
    <s v="EM THOMAS MANN"/>
    <s v="Municipal"/>
    <s v="Urbana"/>
    <n v="1615663"/>
    <n v="191"/>
    <x v="1"/>
    <s v="Regular"/>
    <s v="Noite"/>
    <n v="2016024300159"/>
    <m/>
    <s v="CARLOS ROBERTO DE AGUIAR MIRANCOS"/>
    <d v="1977-05-11T00:00:00"/>
    <s v="Masculino"/>
    <s v=" Deficiência intelectual"/>
    <s v="ALVARO DA SILVA MIRANCOS"/>
    <s v="SANDRA RIBEIRO DE AGUIAR"/>
    <x v="0"/>
    <s v="Branca"/>
  </r>
  <r>
    <n v="817503"/>
    <n v="8"/>
    <x v="31"/>
    <x v="31"/>
    <s v="CIEP PADRE PAULO CORRÊA DE SÁ"/>
    <s v="Municipal"/>
    <s v="Urbana"/>
    <n v="1619912"/>
    <n v="191"/>
    <x v="1"/>
    <s v="Regular"/>
    <s v="Noite"/>
    <n v="2012082501134"/>
    <m/>
    <s v="MARINEZ MENDES DA SILVA"/>
    <d v="1971-04-12T00:00:00"/>
    <s v="Feminino"/>
    <s v="Sem Deficiência"/>
    <s v="MANOEL GUEDES DA SILVA"/>
    <s v="INEZ MENDES DA SILVA"/>
    <x v="1"/>
    <s v="Branca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10106250679"/>
    <m/>
    <s v="MARIA RODRIGUES DA SILVA DE FREITAS"/>
    <d v="1953-08-03T00:00:00"/>
    <s v="Feminino"/>
    <s v="Sem Deficiência"/>
    <s v="JOAO RODRIGUES DA SILVA"/>
    <s v="HOSANA PAULINA DA SILVA"/>
    <x v="0"/>
    <s v="Parda"/>
  </r>
  <r>
    <n v="716211"/>
    <n v="7"/>
    <x v="32"/>
    <x v="32"/>
    <s v="CIEP COMPOSITOR DONGA"/>
    <s v="Municipal"/>
    <s v="Urbana"/>
    <n v="1619509"/>
    <n v="191"/>
    <x v="1"/>
    <s v="Regular"/>
    <s v="Noite"/>
    <n v="2008066703854"/>
    <m/>
    <s v="MARIA APARECIDA MARQUES"/>
    <d v="1961-02-12T00:00:00"/>
    <s v="Feminino"/>
    <s v="Sem Deficiência"/>
    <s v="NÃO DECLARADO"/>
    <s v="MARIA IZABEL MARQUES"/>
    <x v="0"/>
    <s v="Preta"/>
  </r>
  <r>
    <n v="918508"/>
    <n v="9"/>
    <x v="36"/>
    <x v="36"/>
    <s v="CIEP DR. ERNESTO (CHE) GUEVARA"/>
    <s v="Municipal"/>
    <s v="Urbana"/>
    <n v="1618335"/>
    <n v="192"/>
    <x v="1"/>
    <s v="Regular"/>
    <s v="Noite"/>
    <n v="2019093200596"/>
    <m/>
    <s v="ANTÔNIO CARLOS DOS SANTOS CAMPOS"/>
    <d v="1965-10-08T00:00:00"/>
    <s v="Masculino"/>
    <s v="Sem Deficiência"/>
    <s v="CLEMENTE RODRIGUES CAMPOS"/>
    <s v="AMELIA DOS SANTOS CAMPOS"/>
    <x v="0"/>
    <s v="Parda"/>
  </r>
  <r>
    <n v="515052"/>
    <n v="5"/>
    <x v="81"/>
    <x v="81"/>
    <s v="EM AZEVEDO JUNIOR"/>
    <s v="Municipal"/>
    <s v="Urbana"/>
    <n v="1614950"/>
    <n v="191"/>
    <x v="1"/>
    <s v="Regular"/>
    <s v="Noite"/>
    <n v="2021049700106"/>
    <m/>
    <s v="JUREMA FERREIRA RAIMUNDO"/>
    <d v="1970-04-04T00:00:00"/>
    <s v="Feminino"/>
    <s v="Sem Deficiência"/>
    <s v="JOSÉ RAYMUNDO"/>
    <s v="AMELIA FERREIRA"/>
    <x v="1"/>
    <s v="Parda"/>
  </r>
  <r>
    <n v="1202701"/>
    <n v="12"/>
    <x v="91"/>
    <x v="91"/>
    <s v="CREJA - CENTRO MUNICIPAL DE REFERÊNCIA DE EDUCAÇÃO DE JOVENS E ADULTOS"/>
    <s v="Municipal"/>
    <s v="Urbana"/>
    <n v="1614121"/>
    <n v="291"/>
    <x v="1"/>
    <s v="Regular"/>
    <s v="Manhã"/>
    <n v="2022126300519"/>
    <m/>
    <s v="MARLUCIA MEDEIROS"/>
    <d v="1956-08-29T00:00:00"/>
    <s v="Feminino"/>
    <s v="Sem Deficiência"/>
    <s v="JOSÉ CIRILO DE MEDEIROS"/>
    <s v="MARIA CICERA DE MEDEIROS"/>
    <x v="1"/>
    <s v="Branca"/>
  </r>
  <r>
    <n v="918508"/>
    <n v="9"/>
    <x v="36"/>
    <x v="36"/>
    <s v="CIEP DR. ERNESTO (CHE) GUEVARA"/>
    <s v="Municipal"/>
    <s v="Urbana"/>
    <n v="1618334"/>
    <n v="191"/>
    <x v="1"/>
    <s v="Regular"/>
    <s v="Noite"/>
    <n v="2013093250322"/>
    <m/>
    <s v="FRANCISCA MESQUITA FARIAS"/>
    <d v="1968-12-05T00:00:00"/>
    <s v="Feminino"/>
    <s v="Sem Deficiência"/>
    <s v="ANTONIO MARQUES DE MESQUITA FILHO"/>
    <s v="ANTONIA DE ANDRADE MESQUITA"/>
    <x v="0"/>
    <s v="Branca"/>
  </r>
  <r>
    <n v="514009"/>
    <n v="5"/>
    <x v="108"/>
    <x v="108"/>
    <s v="EM MATO GROSSO"/>
    <s v="Municipal"/>
    <s v="Urbana"/>
    <n v="1609891"/>
    <n v="191"/>
    <x v="1"/>
    <s v="Regular"/>
    <s v="Tarde"/>
    <n v="2023041700570"/>
    <m/>
    <s v="MARIA DE LOURDES SANTOS"/>
    <d v="1944-04-15T00:00:00"/>
    <s v="Feminino"/>
    <s v="Sem Deficiência"/>
    <s v="JOÃO JOSÉ DOS SANTOS"/>
    <s v="ANA MARIA DE JESUS"/>
    <x v="1"/>
    <s v="Branca"/>
  </r>
  <r>
    <n v="817074"/>
    <n v="8"/>
    <x v="110"/>
    <x v="110"/>
    <s v="EM MARECHAL ALCIDES ETCHEGOYEN"/>
    <s v="Municipal"/>
    <s v="Urbana"/>
    <n v="1623799"/>
    <n v="191"/>
    <x v="1"/>
    <s v="Regular"/>
    <s v="Noite"/>
    <n v="2022076800319"/>
    <m/>
    <s v="VERA LUCIA PEREIRA VIANA"/>
    <d v="1961-01-01T00:00:00"/>
    <s v="Feminino"/>
    <s v="Sem Deficiência"/>
    <s v="LINDALVA MARIA DA CONCEIÇÃO"/>
    <s v="FRANCISCO PEREIRA DA SILVA"/>
    <x v="0"/>
    <s v="Parda"/>
  </r>
  <r>
    <n v="1019210"/>
    <n v="10"/>
    <x v="45"/>
    <x v="45"/>
    <s v="CIEP ALBERTO PASQUALINE"/>
    <s v="Municipal"/>
    <s v="Urbana"/>
    <n v="1600000"/>
    <n v="191"/>
    <x v="1"/>
    <s v="Regular"/>
    <s v="Noite"/>
    <n v="2011027001844"/>
    <m/>
    <s v="KAUÃN DA SILVA GOMES"/>
    <d v="2008-01-08T00:00:00"/>
    <s v="Masculino"/>
    <s v="Sem Deficiência"/>
    <s v="JOSEVAL GOMES DA SILVA"/>
    <s v="MARIA CRISTINA DA SILVA ALVES"/>
    <x v="0"/>
    <s v="Preta"/>
  </r>
  <r>
    <n v="724026"/>
    <n v="7"/>
    <x v="16"/>
    <x v="16"/>
    <s v="EM EMBAIXADOR ÍTALO ZAPPA"/>
    <s v="Municipal"/>
    <s v="Urbana"/>
    <n v="1620407"/>
    <n v="191"/>
    <x v="1"/>
    <s v="Regular"/>
    <s v="Noite"/>
    <n v="2005069002984"/>
    <m/>
    <s v="VALDEMIRO ALVES DA SILVA"/>
    <d v="1973-07-08T00:00:00"/>
    <s v="Masculino"/>
    <s v="Sem Deficiência"/>
    <s v="ABIDIAS COSTA DA SILVA"/>
    <s v="MARIA ALVES DA CONCEIÇÃO"/>
    <x v="0"/>
    <s v="Par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23024900302"/>
    <m/>
    <s v="ANA ALICE MORONE DA COSTA"/>
    <d v="1951-07-29T00:00:00"/>
    <s v="Feminino"/>
    <s v="Sem Deficiência"/>
    <s v="JAIR MORONE"/>
    <s v="MARIA GERALDA MORONE"/>
    <x v="0"/>
    <s v="Sem Informação"/>
  </r>
  <r>
    <n v="312009"/>
    <n v="3"/>
    <x v="54"/>
    <x v="54"/>
    <s v="EM GEORGE SUMNER"/>
    <s v="Municipal"/>
    <s v="Urbana"/>
    <n v="1617223"/>
    <n v="191"/>
    <x v="1"/>
    <s v="Regular"/>
    <s v="Noite"/>
    <n v="2009017903673"/>
    <m/>
    <s v="MARIA DE LOURDES RODRIGUES FERREIRA"/>
    <d v="1947-10-01T00:00:00"/>
    <s v="Feminino"/>
    <s v="Sem Deficiência"/>
    <s v="MANOEL DA SILVA RODRIGUES"/>
    <s v="MARIA DA CRUZ SILVA"/>
    <x v="0"/>
    <s v="Branca"/>
  </r>
  <r>
    <n v="430503"/>
    <n v="4"/>
    <x v="4"/>
    <x v="4"/>
    <s v="CIEP LEONEL DE MOURA BRIZOLA"/>
    <s v="Municipal"/>
    <s v="Urbana"/>
    <n v="1606827"/>
    <n v="191"/>
    <x v="1"/>
    <s v="Regular"/>
    <s v="Noite"/>
    <n v="2013014802076"/>
    <m/>
    <s v="MIGUEL SILVA DE JESUS"/>
    <d v="1999-06-07T00:00:00"/>
    <s v="Masculino"/>
    <s v="Sem Deficiência"/>
    <s v="EDELSON DE JESUS"/>
    <s v="CLAUDIA BETANIA MARTINS DA SILVA"/>
    <x v="0"/>
    <s v="Preta"/>
  </r>
  <r>
    <n v="1026008"/>
    <n v="10"/>
    <x v="43"/>
    <x v="43"/>
    <s v="EM ENGENHEIRO GASTÃO RANGEL"/>
    <s v="Municipal"/>
    <s v="Urbana"/>
    <n v="1613010"/>
    <n v="192"/>
    <x v="1"/>
    <s v="Regular"/>
    <s v="Noite"/>
    <n v="2022102400602"/>
    <m/>
    <s v="KETTY ARISTIL"/>
    <d v="1973-09-28T00:00:00"/>
    <s v="Feminino"/>
    <s v="Sem Deficiência"/>
    <s v="JEAN LEON STIVEN ARISTEL"/>
    <s v="MARIE MARTHE AMAZON"/>
    <x v="0"/>
    <s v="Preta"/>
  </r>
  <r>
    <n v="430503"/>
    <n v="4"/>
    <x v="4"/>
    <x v="4"/>
    <s v="CIEP LEONEL DE MOURA BRIZOLA"/>
    <s v="Municipal"/>
    <s v="Urbana"/>
    <n v="1606827"/>
    <n v="191"/>
    <x v="1"/>
    <s v="Regular"/>
    <s v="Noite"/>
    <n v="2007040750156"/>
    <m/>
    <s v="MARIA DA CONCEIÇÃO DA SILVA"/>
    <d v="1962-05-26T00:00:00"/>
    <s v="Feminino"/>
    <s v="Sem Deficiência"/>
    <s v="JOSÉ CANDIDO DA SILVA"/>
    <s v="MARIA JOSÉ DA SILVA"/>
    <x v="0"/>
    <s v="Preta"/>
  </r>
  <r>
    <n v="204501"/>
    <n v="2"/>
    <x v="79"/>
    <x v="79"/>
    <s v="CIEP PRESIDENTE TANCREDO NEVES"/>
    <s v="Municipal"/>
    <s v="Urbana"/>
    <n v="1611260"/>
    <n v="191"/>
    <x v="1"/>
    <s v="Regular"/>
    <s v="Noite"/>
    <n v="2003001606438"/>
    <m/>
    <s v="CÍCERO NUNES DA SILVA"/>
    <d v="1956-10-26T00:00:00"/>
    <s v="Masculino"/>
    <s v="Sem Deficiência"/>
    <s v="SEBASTIÃO NUNES DA SILVA"/>
    <s v="MARIA VALENTINO DA SILVA"/>
    <x v="0"/>
    <s v="Branca"/>
  </r>
  <r>
    <n v="312022"/>
    <n v="3"/>
    <x v="61"/>
    <x v="61"/>
    <s v="EM RUBENS BERARDO"/>
    <s v="Municipal"/>
    <s v="Urbana"/>
    <n v="1616257"/>
    <n v="192"/>
    <x v="1"/>
    <s v="Regular"/>
    <s v="Noite"/>
    <n v="2022019200421"/>
    <m/>
    <s v="CATIA SOARES CORREIA"/>
    <d v="1966-11-13T00:00:00"/>
    <s v="Feminino"/>
    <s v="Sem Deficiência"/>
    <s v="MANOEL JOSE CORREIA"/>
    <s v="NEUSA SOARES CORREIA"/>
    <x v="0"/>
    <s v="Não declarad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19087380073"/>
    <m/>
    <s v="MARIA INACIA PRUDENCIO DA COSTA"/>
    <d v="1955-07-31T00:00:00"/>
    <s v="Feminino"/>
    <s v="Sem Deficiência"/>
    <s v="FRANCISCO PRUDENCIO"/>
    <s v="MARIA VALENTINA DE JESUS"/>
    <x v="0"/>
    <s v="Branca"/>
  </r>
  <r>
    <n v="1019047"/>
    <n v="10"/>
    <x v="50"/>
    <x v="50"/>
    <s v="EM JOAQUIM DA SILVA GOMES"/>
    <s v="Municipal"/>
    <s v="Urbana"/>
    <n v="1598929"/>
    <n v="192"/>
    <x v="1"/>
    <s v="Regular"/>
    <s v="Noite"/>
    <n v="2023098700072"/>
    <m/>
    <s v="MARIA DA CONCEIÇÃO PEREIRA"/>
    <d v="1975-05-15T00:00:00"/>
    <s v="Feminino"/>
    <s v="Sem Deficiência"/>
    <s v="DOMINGOS PEREIRA"/>
    <s v="IRINÉA MANHÃES DE FREITAS PEREIRA"/>
    <x v="2"/>
    <s v="Amarela"/>
  </r>
  <r>
    <n v="431026"/>
    <n v="4"/>
    <x v="25"/>
    <x v="25"/>
    <s v="EM HERBERT MOSES"/>
    <s v="Municipal"/>
    <s v="Urbana"/>
    <n v="1602454"/>
    <n v="192"/>
    <x v="1"/>
    <s v="Regular"/>
    <s v="Noite"/>
    <n v="2013036000584"/>
    <m/>
    <s v="MARIA DO SOCORRO DA SILVA FILIPE"/>
    <d v="1961-02-26T00:00:00"/>
    <s v="Feminino"/>
    <s v="Sem Deficiência"/>
    <s v="MANOEL SANTANA DA SILVA"/>
    <s v="ALICE CELINA DA SILVA"/>
    <x v="0"/>
    <s v="Parda"/>
  </r>
  <r>
    <n v="716054"/>
    <n v="7"/>
    <x v="35"/>
    <x v="35"/>
    <s v="EM PIO X"/>
    <s v="Municipal"/>
    <s v="Urbana"/>
    <n v="1612527"/>
    <n v="191"/>
    <x v="1"/>
    <s v="Regular"/>
    <s v="Noite"/>
    <n v="2019064280374"/>
    <m/>
    <s v="JEANE DAS NEVES"/>
    <d v="1984-04-02T00:00:00"/>
    <s v="Feminino"/>
    <s v="Sem Deficiência"/>
    <s v="MARIA EUNICE DA CONCEIÇÃO"/>
    <s v="ANTONIO JOAQUIM DAS NEVES"/>
    <x v="2"/>
    <s v="Não declarada"/>
  </r>
  <r>
    <n v="1019210"/>
    <n v="10"/>
    <x v="45"/>
    <x v="45"/>
    <s v="CIEP ALBERTO PASQUALINE"/>
    <s v="Municipal"/>
    <s v="Urbana"/>
    <n v="1600000"/>
    <n v="191"/>
    <x v="1"/>
    <s v="Regular"/>
    <s v="Noite"/>
    <n v="2022100800191"/>
    <m/>
    <s v="MARIA CLEUDE DE JESUS SANTOS"/>
    <d v="1973-08-23T00:00:00"/>
    <s v="Feminino"/>
    <s v="Sem Deficiência"/>
    <s v="MANOEL RICARDO DOS SANTOS"/>
    <s v="VALDECI FELICIANA DE JESUS"/>
    <x v="0"/>
    <s v="Parda"/>
  </r>
  <r>
    <n v="1019013"/>
    <n v="10"/>
    <x v="39"/>
    <x v="39"/>
    <s v="EM BENTO DO AMARAL COUTINHO"/>
    <s v="Municipal"/>
    <s v="Urbana"/>
    <n v="1612834"/>
    <n v="191"/>
    <x v="1"/>
    <s v="Regular"/>
    <s v="Noite"/>
    <n v="2018095300433"/>
    <m/>
    <s v="MARIA DO CEU DE OLIVEIRA"/>
    <d v="1949-03-10T00:00:00"/>
    <s v="Feminino"/>
    <s v="Sem Deficiência"/>
    <s v="LOURDES HONORATO DA SILVA"/>
    <s v="NAO CONSTA"/>
    <x v="0"/>
    <s v="Parda"/>
  </r>
  <r>
    <n v="918510"/>
    <n v="9"/>
    <x v="69"/>
    <x v="69"/>
    <s v="CIEP ARMINDO MARCÍLIO DOUTEL DE ANDRADE"/>
    <s v="Municipal"/>
    <s v="Urbana"/>
    <n v="1621562"/>
    <n v="192"/>
    <x v="1"/>
    <s v="Regular"/>
    <s v="Noite"/>
    <n v="2023093400411"/>
    <m/>
    <s v="SANDRA REGINA ALVES JOSÉ"/>
    <d v="1960-09-15T00:00:00"/>
    <s v="Feminino"/>
    <s v="Sem Deficiência"/>
    <s v="SERGIO JOSÉ"/>
    <s v="ARINDA ALVES  JOSÉ"/>
    <x v="0"/>
    <s v="Branc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02004405923"/>
    <m/>
    <s v="MARÍLIA DA SILVA LOPES"/>
    <d v="1989-05-20T00:00:00"/>
    <s v="Feminino"/>
    <s v="Sem Deficiência"/>
    <s v="SEBASTIÃO DE SOUZA LOPES"/>
    <s v="NADIA MARIA LESSA DA SILVA"/>
    <x v="0"/>
    <s v="Sem Informação"/>
  </r>
  <r>
    <n v="206502"/>
    <n v="2"/>
    <x v="71"/>
    <x v="71"/>
    <s v="CIEP NAÇÃO RUBRO NEGRA"/>
    <s v="Municipal"/>
    <s v="Urbana"/>
    <n v="1623103"/>
    <n v="192"/>
    <x v="1"/>
    <s v="Regular"/>
    <s v="Noite"/>
    <n v="2021011200637"/>
    <m/>
    <s v="MARIA DE FATIMA RODRIGUES DOS SANTOS"/>
    <d v="1958-10-13T00:00:00"/>
    <s v="Feminino"/>
    <s v="Sem Deficiência"/>
    <s v="ALBETIZA RODRIGUES DE SOUZA"/>
    <s v="EXPEDITO PEREIRA DE SOUZA "/>
    <x v="1"/>
    <s v="Parda"/>
  </r>
  <r>
    <n v="107001"/>
    <n v="1"/>
    <x v="73"/>
    <x v="73"/>
    <s v="EM GONÇALVES DIAS"/>
    <s v="Municipal"/>
    <s v="Urbana"/>
    <n v="1606874"/>
    <n v="191"/>
    <x v="1"/>
    <s v="Regular"/>
    <s v="Noite"/>
    <n v="2014100300014"/>
    <m/>
    <s v="JACKSON DE MORAES LIBANIO"/>
    <d v="2007-02-02T00:00:00"/>
    <s v="Masculino"/>
    <s v="Sem Deficiência"/>
    <s v="JOELSON FRANCISCO LIBANIO"/>
    <s v="SOLANGE DE MORAES FLORENCIO"/>
    <x v="0"/>
    <s v="Pard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22103700146"/>
    <m/>
    <s v="MARIA DAS NEVES VIEIRA"/>
    <d v="1952-07-29T00:00:00"/>
    <s v="Feminino"/>
    <s v="Sem Deficiência"/>
    <s v="IRINÉIA CENA JESUS"/>
    <s v="ANTONIO VIEIRA"/>
    <x v="0"/>
    <s v="Branca"/>
  </r>
  <r>
    <n v="625018"/>
    <n v="6"/>
    <x v="55"/>
    <x v="55"/>
    <s v="EM COMANDANTE ARNALDO VARELLA"/>
    <s v="Municipal"/>
    <s v="Urbana"/>
    <n v="1602865"/>
    <n v="192"/>
    <x v="1"/>
    <s v="Regular"/>
    <s v="Noite"/>
    <n v="2005057404691"/>
    <m/>
    <s v="DENISE SILVA SANTOS"/>
    <d v="1973-01-15T00:00:00"/>
    <s v="Feminino"/>
    <s v="Sem Deficiência"/>
    <s v="MILTON ARAUJO SANTOS"/>
    <s v="MARIA DE LOURDES SILVA SANTOS"/>
    <x v="0"/>
    <s v="Preta"/>
  </r>
  <r>
    <n v="431026"/>
    <n v="4"/>
    <x v="25"/>
    <x v="25"/>
    <s v="EM HERBERT MOSES"/>
    <s v="Municipal"/>
    <s v="Urbana"/>
    <n v="1602452"/>
    <n v="191"/>
    <x v="1"/>
    <s v="Regular"/>
    <s v="Noite"/>
    <n v="2023034600212"/>
    <m/>
    <s v="MARILUCI PEREIRA DA SILVA"/>
    <d v="1980-06-07T00:00:00"/>
    <s v="Feminino"/>
    <s v="Sem Deficiência"/>
    <s v="IVAN PEREIRA DA SILVA"/>
    <s v="ACLAIR SILVEIRA DA SILVA"/>
    <x v="2"/>
    <s v="Branca"/>
  </r>
  <r>
    <n v="206502"/>
    <n v="2"/>
    <x v="71"/>
    <x v="71"/>
    <s v="CIEP NAÇÃO RUBRO NEGRA"/>
    <s v="Municipal"/>
    <s v="Urbana"/>
    <n v="1623103"/>
    <n v="192"/>
    <x v="1"/>
    <s v="Regular"/>
    <s v="Noite"/>
    <n v="2002011205527"/>
    <m/>
    <s v="FRANCISCA DAS CHAGAS PEREIRA DOS SANTOS"/>
    <d v="1980-10-04T00:00:00"/>
    <s v="Feminino"/>
    <s v="Sem Deficiência"/>
    <s v="MANOEL PEREIRA DOS SANTOS"/>
    <s v="MARIA DO CARMO DOS SANTOS"/>
    <x v="1"/>
    <s v="Sem Informação"/>
  </r>
  <r>
    <n v="716205"/>
    <n v="7"/>
    <x v="76"/>
    <x v="76"/>
    <s v="CIEP RUBENS PAIVA"/>
    <s v="Municipal"/>
    <s v="Urbana"/>
    <n v="1613254"/>
    <n v="191"/>
    <x v="1"/>
    <s v="Regular"/>
    <s v="Noite"/>
    <n v="2018066180221"/>
    <m/>
    <s v="ANTONIA DE OLIVEIRA FERREIRA"/>
    <d v="1994-06-05T00:00:00"/>
    <s v="Feminino"/>
    <s v="Sem Deficiência"/>
    <s v="FRANCISCO DE SOUSA FERREIRA"/>
    <s v="MARIA DO LIVRAMENTO DE OLIVEIRA"/>
    <x v="0"/>
    <s v="Branc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22065900015"/>
    <m/>
    <s v="ANTONIA MARLENE ANDRÉ MARTINS"/>
    <d v="1961-10-28T00:00:00"/>
    <s v="Feminino"/>
    <s v="Sem Deficiência"/>
    <s v="ANTONIA MUNIZ DA SILVA"/>
    <s v="ANTONIO RAIMUNDO DE SOUSA"/>
    <x v="0"/>
    <s v="Branca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09093101906"/>
    <m/>
    <s v="ROSA COUTINHO ZEFERINO"/>
    <d v="1954-08-30T00:00:00"/>
    <s v="Feminino"/>
    <s v="Sem Deficiência"/>
    <s v="SANDOVAL DE SOUZA PINTO"/>
    <s v="MARIA HELENA DE SOUZA COUTINHO"/>
    <x v="0"/>
    <s v="Parda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11106250391"/>
    <m/>
    <s v="JOSE ZITO SANTANA PACHECO"/>
    <d v="1969-01-06T00:00:00"/>
    <s v="Masculino"/>
    <s v="Sem Deficiência"/>
    <s v="JOSE SANTANA PACHECO"/>
    <s v="MARIA CICERA PACHECO"/>
    <x v="0"/>
    <s v="Parda"/>
  </r>
  <r>
    <n v="1202701"/>
    <n v="12"/>
    <x v="91"/>
    <x v="91"/>
    <s v="CREJA - CENTRO MUNICIPAL DE REFERÊNCIA DE EDUCAÇÃO DE JOVENS E ADULTOS"/>
    <s v="Municipal"/>
    <s v="Urbana"/>
    <n v="1614121"/>
    <n v="291"/>
    <x v="1"/>
    <s v="Regular"/>
    <s v="Manhã"/>
    <n v="2018126380174"/>
    <m/>
    <s v="DOMINGAS DO SOCORRO ABREU SEREJO"/>
    <d v="1975-12-21T00:00:00"/>
    <s v="Feminino"/>
    <s v="Sem Deficiência"/>
    <s v="CECILIO CIPRIANDO SEREJO"/>
    <s v="MARIA ABREU SEREJO"/>
    <x v="0"/>
    <s v="Preta"/>
  </r>
  <r>
    <n v="625018"/>
    <n v="6"/>
    <x v="55"/>
    <x v="55"/>
    <s v="EM COMANDANTE ARNALDO VARELLA"/>
    <s v="Municipal"/>
    <s v="Urbana"/>
    <n v="1602865"/>
    <n v="192"/>
    <x v="1"/>
    <s v="Regular"/>
    <s v="Noite"/>
    <n v="2022056101121"/>
    <m/>
    <s v="IARA BASTOS DE OLIVEIRA"/>
    <d v="1972-03-07T00:00:00"/>
    <s v="Feminino"/>
    <s v="Sem Deficiência"/>
    <s v="GUARACY BASTOS DE OLIVEIRA"/>
    <s v="MARIA DO CARMO SANTOS PEREIRA"/>
    <x v="1"/>
    <s v="Preta"/>
  </r>
  <r>
    <n v="312014"/>
    <n v="3"/>
    <x v="1"/>
    <x v="1"/>
    <s v="EM NEREU SAMPAIO"/>
    <s v="Municipal"/>
    <s v="Urbana"/>
    <n v="1616966"/>
    <n v="192"/>
    <x v="1"/>
    <s v="Regular"/>
    <s v="Noite"/>
    <n v="2023018400255"/>
    <m/>
    <s v="CARLOS ANTONIO DE ALMEIDA SILVA"/>
    <d v="1991-10-16T00:00:00"/>
    <s v="Masculino"/>
    <s v="Sem Deficiência"/>
    <s v="LUIZ CARLOS DA SILVA"/>
    <s v="ANGELICA DA COSTA DE ALMEIDA"/>
    <x v="1"/>
    <s v="Parda"/>
  </r>
  <r>
    <n v="1019202"/>
    <n v="10"/>
    <x v="115"/>
    <x v="115"/>
    <s v="CIEP ISMAEL NERY"/>
    <s v="Municipal"/>
    <s v="Urbana"/>
    <n v="1603740"/>
    <n v="191"/>
    <x v="1"/>
    <s v="Regular"/>
    <s v="Tarde"/>
    <n v="2010101150072"/>
    <m/>
    <s v="ABEL VICTOR LIMA DE ARAUJO"/>
    <d v="2005-08-04T00:00:00"/>
    <s v="Masculino"/>
    <s v="  Transtorno do espectro autista"/>
    <s v="ZENALDO DE ARAUJO"/>
    <s v="EDNA LIMA ARAUJO"/>
    <x v="0"/>
    <s v="Parda"/>
  </r>
  <r>
    <n v="411015"/>
    <n v="4"/>
    <x v="72"/>
    <x v="72"/>
    <s v="EM SUÍÇA"/>
    <s v="Municipal"/>
    <s v="Urbana"/>
    <n v="1601780"/>
    <n v="191"/>
    <x v="1"/>
    <s v="Regular"/>
    <s v="Noite"/>
    <n v="2004031702492"/>
    <m/>
    <s v="CLAUDIA DOS SANTOS MAIA DA SILVA"/>
    <d v="1972-05-26T00:00:00"/>
    <s v="Feminino"/>
    <s v="Sem Deficiência"/>
    <s v="IVO JOSÉ DOS SANTOS"/>
    <s v="JANUÁRIA DA SILVA"/>
    <x v="0"/>
    <s v="Parda"/>
  </r>
  <r>
    <n v="1019013"/>
    <n v="10"/>
    <x v="39"/>
    <x v="39"/>
    <s v="EM BENTO DO AMARAL COUTINHO"/>
    <s v="Municipal"/>
    <s v="Urbana"/>
    <n v="1612834"/>
    <n v="191"/>
    <x v="1"/>
    <s v="Regular"/>
    <s v="Noite"/>
    <n v="2006095202691"/>
    <m/>
    <s v="GABRIELLE DE OLIVEIRA JOSE"/>
    <d v="1995-11-09T00:00:00"/>
    <s v="Feminino"/>
    <s v="Sem Deficiência"/>
    <s v="SERGIO RICARDO LAURINDO JOSE"/>
    <s v="VANIA REGINA DE OLIVEIRA TEIXEIRA"/>
    <x v="0"/>
    <s v="Branca"/>
  </r>
  <r>
    <n v="206502"/>
    <n v="2"/>
    <x v="71"/>
    <x v="71"/>
    <s v="CIEP NAÇÃO RUBRO NEGRA"/>
    <s v="Municipal"/>
    <s v="Urbana"/>
    <n v="1623102"/>
    <n v="191"/>
    <x v="1"/>
    <s v="Regular"/>
    <s v="Noite"/>
    <n v="2009011203017"/>
    <m/>
    <s v="BARBARA PEREIRA DOS SANTOS"/>
    <d v="1952-02-28T00:00:00"/>
    <s v="Feminino"/>
    <s v="Sem Deficiência"/>
    <s v="JOSE ESTEVÃO DOS SANTOS"/>
    <s v="FAUSTA PEREIRA REIS"/>
    <x v="1"/>
    <s v="Não declarada"/>
  </r>
  <r>
    <n v="1019013"/>
    <n v="10"/>
    <x v="39"/>
    <x v="39"/>
    <s v="EM BENTO DO AMARAL COUTINHO"/>
    <s v="Municipal"/>
    <s v="Urbana"/>
    <n v="1612834"/>
    <n v="191"/>
    <x v="1"/>
    <s v="Regular"/>
    <s v="Noite"/>
    <n v="2022095300709"/>
    <m/>
    <s v="ROSANGELA DOS SANTOS RIBEIRO XAVIER"/>
    <d v="1975-04-15T00:00:00"/>
    <s v="Feminino"/>
    <s v="Sem Deficiência"/>
    <s v="SEBASTIÃO RIBEIRO"/>
    <s v="REGINA ELENA DOS SANTOS RIBEIRO"/>
    <x v="0"/>
    <s v="Parda"/>
  </r>
  <r>
    <n v="313007"/>
    <n v="3"/>
    <x v="67"/>
    <x v="67"/>
    <s v="EM SARMIENTO"/>
    <s v="Municipal"/>
    <s v="Urbana"/>
    <n v="1615852"/>
    <n v="192"/>
    <x v="1"/>
    <s v="Regular"/>
    <s v="Noite"/>
    <n v="2004022302762"/>
    <m/>
    <s v="CARLOS HENRIQUE SIMEÃO DOS SANTOS"/>
    <d v="1971-01-19T00:00:00"/>
    <s v="Masculino"/>
    <s v="Sem Deficiência"/>
    <s v="ERVAL DOS SANTOS"/>
    <s v="MARIA APARECIDA SIMEÃO DOS SANTOS"/>
    <x v="0"/>
    <s v="Branca"/>
  </r>
  <r>
    <n v="1019210"/>
    <n v="10"/>
    <x v="45"/>
    <x v="45"/>
    <s v="CIEP ALBERTO PASQUALINE"/>
    <s v="Municipal"/>
    <s v="Urbana"/>
    <n v="1600000"/>
    <n v="191"/>
    <x v="1"/>
    <s v="Regular"/>
    <s v="Noite"/>
    <n v="2011100804662"/>
    <m/>
    <s v="MARIA LUCIA RIBEIRO REGINO"/>
    <d v="1950-02-25T00:00:00"/>
    <s v="Feminino"/>
    <s v="Sem Deficiência"/>
    <s v="THEODORO RIBEIRO"/>
    <s v="LÉA RIBEIRO"/>
    <x v="0"/>
    <s v="Pret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12139501588"/>
    <m/>
    <s v="BRUNO NILCE DE FREITAS"/>
    <d v="2007-12-11T00:00:00"/>
    <s v="Masculino"/>
    <s v="Sem Deficiência"/>
    <s v="VANUSA DE SOUZA NOGUEIRA"/>
    <s v="LUIZ CARLOS NILCE DE FREITAS"/>
    <x v="0"/>
    <s v="Parda"/>
  </r>
  <r>
    <n v="205003"/>
    <n v="2"/>
    <x v="51"/>
    <x v="51"/>
    <s v="EM DOUTOR CÍCERO PENNA"/>
    <s v="Municipal"/>
    <s v="Urbana"/>
    <n v="1623056"/>
    <n v="191"/>
    <x v="1"/>
    <s v="Regular"/>
    <s v="Noite"/>
    <n v="2023007800419"/>
    <m/>
    <s v="EVANDA COSTA DE MEDONÇA"/>
    <d v="1970-05-31T00:00:00"/>
    <s v="Feminino"/>
    <s v="Sem Deficiência"/>
    <s v="PEDRO VALCI DE MENDONÇA"/>
    <s v="MARIA DO SOCORRO COSTA DE MENDONÇA"/>
    <x v="1"/>
    <s v="Parda"/>
  </r>
  <r>
    <n v="514001"/>
    <n v="5"/>
    <x v="14"/>
    <x v="14"/>
    <s v="EM DESEMBARGADOR MONTENEGRO"/>
    <s v="Municipal"/>
    <s v="Urbana"/>
    <n v="1605217"/>
    <n v="191"/>
    <x v="1"/>
    <s v="Regular"/>
    <s v="Noite"/>
    <n v="2023040900044"/>
    <m/>
    <s v="MAICON DE OLIVEIRA MACEDO"/>
    <d v="1984-05-06T00:00:00"/>
    <s v="Masculino"/>
    <s v="Sem Deficiência"/>
    <s v="ANISIO FERREIRA MACEDO"/>
    <s v="SOLANGE VIEIRA DE OLIVEIRA"/>
    <x v="0"/>
    <s v="Branca"/>
  </r>
  <r>
    <n v="1019202"/>
    <n v="10"/>
    <x v="115"/>
    <x v="115"/>
    <s v="CIEP ISMAEL NERY"/>
    <s v="Municipal"/>
    <s v="Urbana"/>
    <n v="1603740"/>
    <n v="191"/>
    <x v="1"/>
    <s v="Regular"/>
    <s v="Tarde"/>
    <n v="2003100302461"/>
    <m/>
    <s v="RENAN MOURA DO NASCIMENTO"/>
    <d v="1998-05-28T00:00:00"/>
    <s v="Masculino"/>
    <s v="  Transtorno do espectro autista"/>
    <s v="FRANCISCO SOUZA DO NASCIMENTO"/>
    <s v="SOLANGE MARIA MOURA DOS SANTOS"/>
    <x v="0"/>
    <s v="Parda"/>
  </r>
  <r>
    <n v="1019019"/>
    <n v="10"/>
    <x v="116"/>
    <x v="116"/>
    <s v="EM FERNANDO DE AZEVEDO"/>
    <s v="Municipal"/>
    <s v="Urbana"/>
    <n v="1619172"/>
    <n v="191"/>
    <x v="1"/>
    <s v="Regular"/>
    <s v="Tarde"/>
    <n v="2010094104929"/>
    <m/>
    <s v="CAIO FELLIPE DE OLIVEIRA DA FONTE"/>
    <d v="2004-04-13T00:00:00"/>
    <s v="Masculino"/>
    <s v=" Deficiência intelectual"/>
    <s v="JOEL ALVES DA FONTE"/>
    <s v="SIMONE SILVA DE OLIVEIRA DA FONTE"/>
    <x v="0"/>
    <s v="Preta"/>
  </r>
  <r>
    <n v="1019019"/>
    <n v="10"/>
    <x v="116"/>
    <x v="116"/>
    <s v="EM FERNANDO DE AZEVEDO"/>
    <s v="Municipal"/>
    <s v="Urbana"/>
    <n v="1619172"/>
    <n v="191"/>
    <x v="1"/>
    <s v="Regular"/>
    <s v="Tarde"/>
    <n v="2023095900160"/>
    <m/>
    <s v="ELISABETE DE OLIVEIRA ROZA DE JESUZ"/>
    <d v="1975-03-25T00:00:00"/>
    <s v="Feminino"/>
    <s v="Sem Deficiência"/>
    <s v="DEOBLANDINA DE OLIVEIRA ROZA"/>
    <s v="MANOEL ROZA"/>
    <x v="0"/>
    <s v="Parda"/>
  </r>
  <r>
    <n v="313029"/>
    <n v="3"/>
    <x v="89"/>
    <x v="89"/>
    <s v="EM THOMAS MANN"/>
    <s v="Municipal"/>
    <s v="Urbana"/>
    <n v="1615663"/>
    <n v="191"/>
    <x v="1"/>
    <s v="Regular"/>
    <s v="Noite"/>
    <n v="2020024300050"/>
    <m/>
    <s v="MARLI PEREIRA DE OLIVEIRA"/>
    <d v="1971-06-25T00:00:00"/>
    <s v="Feminino"/>
    <s v="Sem Deficiência"/>
    <s v="MARIA DE LOURDES DOS SANTOS"/>
    <s v="CINEDINO PEREIRA DE OLIVEIRA"/>
    <x v="2"/>
    <s v="Branca"/>
  </r>
  <r>
    <n v="209026"/>
    <n v="2"/>
    <x v="41"/>
    <x v="41"/>
    <s v="EM PROFESSOR LOURENÇO FILHO"/>
    <s v="Municipal"/>
    <s v="Urbana"/>
    <n v="1622826"/>
    <n v="191"/>
    <x v="1"/>
    <s v="Regular"/>
    <s v="Noite"/>
    <n v="2011065450308"/>
    <m/>
    <s v="CRISTIANE DE SOUZA DE OLIVEIRA"/>
    <d v="2005-11-18T00:00:00"/>
    <s v="Feminino"/>
    <s v="Sem Deficiência"/>
    <s v="CRISTIANO GOMES DE OLIVEIRA "/>
    <s v="DIANA MATTOS DE SOUZA"/>
    <x v="1"/>
    <s v="Sem Informação"/>
  </r>
  <r>
    <n v="431003"/>
    <n v="4"/>
    <x v="10"/>
    <x v="10"/>
    <s v="EM MIGUEL GUSTAVO"/>
    <s v="Municipal"/>
    <s v="Urbana"/>
    <n v="1618617"/>
    <n v="191"/>
    <x v="1"/>
    <s v="Regular"/>
    <s v="Noite"/>
    <n v="2002032201253"/>
    <m/>
    <s v="CARLOS HENRIQUE RODRIGUES LESSA"/>
    <d v="1992-07-19T00:00:00"/>
    <s v="Masculino"/>
    <s v="Sem Deficiência"/>
    <s v="JOSÉ CARLOS DOS SANTOS LESSA"/>
    <s v="ANA LUISA RODRIGUES DA SILVA"/>
    <x v="1"/>
    <s v="Não declarada"/>
  </r>
  <r>
    <n v="101501"/>
    <n v="1"/>
    <x v="46"/>
    <x v="46"/>
    <s v="CIEP HENFIL"/>
    <s v="Municipal"/>
    <s v="Urbana"/>
    <n v="1613100"/>
    <n v="191"/>
    <x v="1"/>
    <s v="Regular"/>
    <s v="Noite"/>
    <n v="2023001100164"/>
    <m/>
    <s v="MARIA AUZENIR RIBEIRO DA SILVA"/>
    <d v="1965-11-19T00:00:00"/>
    <s v="Feminino"/>
    <s v="Sem Deficiência"/>
    <s v="VALDEMAR RIBEIRO DA SILVA"/>
    <s v="MARIA ESTELA RIBEIRO DE SOUSA"/>
    <x v="1"/>
    <s v="Parda"/>
  </r>
  <r>
    <n v="515020"/>
    <n v="5"/>
    <x v="86"/>
    <x v="86"/>
    <s v="EM WALDEMAR FALCÃO"/>
    <s v="Municipal"/>
    <s v="Urbana"/>
    <n v="1610968"/>
    <n v="191"/>
    <x v="1"/>
    <s v="Regular"/>
    <s v="Noite"/>
    <n v="2009046504544"/>
    <m/>
    <s v="BARBARA BARBOSA"/>
    <d v="1957-03-13T00:00:00"/>
    <s v="Feminino"/>
    <s v="Sem Deficiência"/>
    <s v="RAIMUNDO ROSA BARBOSA"/>
    <s v="MARIA ANTONIA BARBOSA"/>
    <x v="2"/>
    <s v="Branc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09065909333"/>
    <m/>
    <s v="MARIA MARLI DA SILVA"/>
    <d v="1961-07-10T00:00:00"/>
    <s v="Feminino"/>
    <s v="Sem Deficiência"/>
    <s v="ANTONIO MANOEL DA SILVA"/>
    <s v="JOSEFA MARIA DA CONCEIÇÃO"/>
    <x v="0"/>
    <s v="Branca"/>
  </r>
  <r>
    <n v="1019013"/>
    <n v="10"/>
    <x v="39"/>
    <x v="39"/>
    <s v="EM BENTO DO AMARAL COUTINHO"/>
    <s v="Municipal"/>
    <s v="Urbana"/>
    <n v="1612834"/>
    <n v="191"/>
    <x v="1"/>
    <s v="Regular"/>
    <s v="Noite"/>
    <n v="2019095300555"/>
    <m/>
    <s v="SUELI DOS SANTOS SILVA DE ARAÚJO"/>
    <d v="1961-01-30T00:00:00"/>
    <s v="Feminino"/>
    <s v="Sem Deficiência"/>
    <s v="FRANCISCA DOS SANTOS SILVA"/>
    <s v="HUGO DA SILVA"/>
    <x v="0"/>
    <s v="Não declarada"/>
  </r>
  <r>
    <n v="918508"/>
    <n v="9"/>
    <x v="36"/>
    <x v="36"/>
    <s v="CIEP DR. ERNESTO (CHE) GUEVARA"/>
    <s v="Municipal"/>
    <s v="Urbana"/>
    <n v="1618335"/>
    <n v="192"/>
    <x v="1"/>
    <s v="Regular"/>
    <s v="Noite"/>
    <n v="2018100500628"/>
    <m/>
    <s v="CICERO ALVES DA SILVA"/>
    <d v="1969-09-29T00:00:00"/>
    <s v="Masculino"/>
    <s v="Sem Deficiência"/>
    <s v="FRANCISCO ALVES DA SILVA"/>
    <s v="ANALIA FELICIANO DA SILVA"/>
    <x v="0"/>
    <s v="Parda"/>
  </r>
  <r>
    <n v="1019047"/>
    <n v="10"/>
    <x v="50"/>
    <x v="50"/>
    <s v="EM JOAQUIM DA SILVA GOMES"/>
    <s v="Municipal"/>
    <s v="Urbana"/>
    <n v="1598929"/>
    <n v="192"/>
    <x v="1"/>
    <s v="Regular"/>
    <s v="Noite"/>
    <n v="2004095103727"/>
    <m/>
    <s v="ARLETE MUNIZ FERREIRA"/>
    <d v="1975-08-04T00:00:00"/>
    <s v="Feminino"/>
    <s v="Sem Deficiência"/>
    <s v="ADELMO DAMASCENO FERREIRA"/>
    <s v="GENI MUNIZ FERREIRA"/>
    <x v="2"/>
    <s v="Parda"/>
  </r>
  <r>
    <n v="312009"/>
    <n v="3"/>
    <x v="54"/>
    <x v="54"/>
    <s v="EM GEORGE SUMNER"/>
    <s v="Municipal"/>
    <s v="Urbana"/>
    <n v="1617223"/>
    <n v="191"/>
    <x v="1"/>
    <s v="Regular"/>
    <s v="Noite"/>
    <n v="2006022300791"/>
    <m/>
    <s v="IRACEMA DA SILVA"/>
    <d v="1947-01-01T00:00:00"/>
    <s v="Feminino"/>
    <s v="Sem Deficiência"/>
    <s v="JOÃO JOSÉ DA SILVA"/>
    <s v="ODILIA FERREIRA DA SILVA"/>
    <x v="0"/>
    <s v="Preta"/>
  </r>
  <r>
    <n v="410012"/>
    <n v="4"/>
    <x v="27"/>
    <x v="27"/>
    <s v="EM CLOTILDE GUIMARÃES"/>
    <s v="Municipal"/>
    <s v="Urbana"/>
    <n v="1604422"/>
    <n v="294"/>
    <x v="1"/>
    <s v="Regular"/>
    <s v="Noite"/>
    <n v="2016030101014"/>
    <m/>
    <s v="FRANCISCA FERREIRA DO NASCIMENTO"/>
    <d v="1978-11-12T00:00:00"/>
    <s v="Feminino"/>
    <s v="Sem Deficiência"/>
    <s v="ANTONIO LUIZ DO NASCIMENTO"/>
    <s v="LUZIA FERREIRA DO NASCIMENTO"/>
    <x v="0"/>
    <s v="Parda"/>
  </r>
  <r>
    <n v="208501"/>
    <n v="2"/>
    <x v="78"/>
    <x v="78"/>
    <s v="CIEP SAMUEL WAINER"/>
    <s v="Municipal"/>
    <s v="Urbana"/>
    <n v="1609308"/>
    <n v="191"/>
    <x v="1"/>
    <s v="Regular"/>
    <s v="Noite"/>
    <n v="2017012400232"/>
    <m/>
    <s v="MARIA HELENA ALVES DE OLIVEIRA"/>
    <d v="1984-05-28T00:00:00"/>
    <s v="Feminino"/>
    <s v="Sem Deficiência"/>
    <s v="BENEDITO ALVES DE OLIVEIRA"/>
    <s v="ALDENIRA NASCIMENTO DE OLIVEIRA"/>
    <x v="0"/>
    <s v="Parda"/>
  </r>
  <r>
    <n v="734010"/>
    <n v="7"/>
    <x v="82"/>
    <x v="82"/>
    <s v="EM PEDRO ALEIXO"/>
    <s v="Municipal"/>
    <s v="Urbana"/>
    <n v="1606737"/>
    <n v="191"/>
    <x v="1"/>
    <s v="Regular"/>
    <s v="Manhã"/>
    <n v="2017007400441"/>
    <m/>
    <s v="LAURIENE FERNANDES SANTOS"/>
    <d v="2007-10-13T00:00:00"/>
    <s v="Feminino"/>
    <s v="Sem Deficiência"/>
    <s v="ANDRÉ LUIZ ARCENIO SANTOS"/>
    <s v="LAURA DA SILVA FERNANDES"/>
    <x v="1"/>
    <s v="Pard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02065912540"/>
    <m/>
    <s v="JOANA DARC CONCEIÇÃO DE OLIVEIRA"/>
    <d v="1964-06-28T00:00:00"/>
    <s v="Feminino"/>
    <s v="Sem Deficiência"/>
    <s v="JOÃO BATISTA DE OLIVEIRA"/>
    <s v="MARIA DA CONCEIÇÃO PEREIRA DE OLIVEIRA"/>
    <x v="0"/>
    <s v="Preta"/>
  </r>
  <r>
    <n v="1120502"/>
    <n v="11"/>
    <x v="3"/>
    <x v="3"/>
    <s v="CIEP JOÃO MANGABEIRA"/>
    <s v="Municipal"/>
    <s v="Urbana"/>
    <n v="1604968"/>
    <n v="191"/>
    <x v="1"/>
    <s v="Regular"/>
    <s v="Noite"/>
    <n v="2023039350621"/>
    <m/>
    <s v="MARIA JOSE FREITAS SILVA"/>
    <d v="1961-03-12T00:00:00"/>
    <s v="Feminino"/>
    <s v="Sem Deficiência"/>
    <s v="MARIA DE LOURDES FREITAS SILVA"/>
    <s v="JOSE LUIZ POSSOLE DA SILVA"/>
    <x v="2"/>
    <s v="Branca"/>
  </r>
  <r>
    <n v="430701"/>
    <n v="4"/>
    <x v="19"/>
    <x v="19"/>
    <s v="CENTRO DE EDUCAÇÃO DE JOVENS E ADULTOS CEJA - MARÉ"/>
    <s v="Municipal"/>
    <s v="Urbana"/>
    <n v="1616772"/>
    <n v="295"/>
    <x v="1"/>
    <s v="Regular"/>
    <s v="Noite"/>
    <n v="2023143600477"/>
    <m/>
    <s v="MARIA DOS ANJOS GALDINO"/>
    <d v="1955-07-02T00:00:00"/>
    <s v="Feminino"/>
    <s v="Sem Deficiência"/>
    <s v="LUIZ FIRMINO DA SILVA"/>
    <s v="JOSEFA CORREIA LIMA DA SILVA"/>
    <x v="1"/>
    <s v="Parda"/>
  </r>
  <r>
    <n v="514007"/>
    <n v="5"/>
    <x v="6"/>
    <x v="6"/>
    <s v="EM ALBERT SABIN"/>
    <s v="Municipal"/>
    <s v="Urbana"/>
    <n v="1622419"/>
    <n v="191"/>
    <x v="1"/>
    <s v="Regular"/>
    <s v="Noite"/>
    <n v="2012068102333"/>
    <m/>
    <s v="JOSÉ RENAN MACEDO ALMEIDA"/>
    <d v="1998-07-11T00:00:00"/>
    <s v="Masculino"/>
    <s v=" Deficiência intelectual"/>
    <s v="JOSÉ RENATO DE ALMEIDA"/>
    <s v="JOANA CÉLIA COSTA MACEDO"/>
    <x v="1"/>
    <s v="Branca"/>
  </r>
  <r>
    <n v="1026008"/>
    <n v="10"/>
    <x v="43"/>
    <x v="43"/>
    <s v="EM ENGENHEIRO GASTÃO RANGEL"/>
    <s v="Municipal"/>
    <s v="Urbana"/>
    <n v="1613009"/>
    <n v="191"/>
    <x v="1"/>
    <s v="Regular"/>
    <s v="Noite"/>
    <n v="2006102410703"/>
    <m/>
    <s v="MARIA LOPES DOS SANTOS"/>
    <d v="1964-04-07T00:00:00"/>
    <s v="Feminino"/>
    <s v="Sem Deficiência"/>
    <s v="ANTONIO PEREIRA LOPES"/>
    <s v="DIOLINA PROFIRO DE SOUSA"/>
    <x v="0"/>
    <s v="Parda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23100500446"/>
    <m/>
    <s v="IVANO MATTOS DA ROCHA"/>
    <d v="1967-03-25T00:00:00"/>
    <s v="Masculino"/>
    <s v="Sem Deficiência"/>
    <s v="IVAN MATTOS DA ROCHA"/>
    <s v="MARIA MENDES BARBOSA"/>
    <x v="1"/>
    <s v="Parda"/>
  </r>
  <r>
    <n v="1026008"/>
    <n v="10"/>
    <x v="43"/>
    <x v="43"/>
    <s v="EM ENGENHEIRO GASTÃO RANGEL"/>
    <s v="Municipal"/>
    <s v="Urbana"/>
    <n v="1613009"/>
    <n v="191"/>
    <x v="1"/>
    <s v="Regular"/>
    <s v="Noite"/>
    <n v="2008002403698"/>
    <m/>
    <s v="ORLANDO ARAUJO DOS SANTOS"/>
    <d v="1972-12-23T00:00:00"/>
    <s v="Masculino"/>
    <s v="Sem Deficiência"/>
    <s v="JOÃO CUSTODIO DOS SANTOS"/>
    <s v="JOSEFA RAMOS ARAUJO "/>
    <x v="0"/>
    <s v="Branca"/>
  </r>
  <r>
    <n v="410501"/>
    <n v="4"/>
    <x v="64"/>
    <x v="64"/>
    <s v="CIEP JUSCELINO KUBITSCHEK"/>
    <s v="Municipal"/>
    <s v="Urbana"/>
    <n v="1614340"/>
    <n v="191"/>
    <x v="1"/>
    <s v="Regular"/>
    <s v="Noite"/>
    <n v="2010030050054"/>
    <m/>
    <s v="LEANDRO ARAUJO MARRONI"/>
    <d v="2005-07-31T00:00:00"/>
    <s v="Masculino"/>
    <s v="Sem Deficiência"/>
    <s v="LEANDRO ARAUJO DA SILVA"/>
    <s v="AGNA MARYANNE MARRONI"/>
    <x v="1"/>
    <s v="Branca"/>
  </r>
  <r>
    <n v="312009"/>
    <n v="3"/>
    <x v="54"/>
    <x v="54"/>
    <s v="EM GEORGE SUMNER"/>
    <s v="Municipal"/>
    <s v="Urbana"/>
    <n v="1617223"/>
    <n v="191"/>
    <x v="1"/>
    <s v="Regular"/>
    <s v="Noite"/>
    <n v="2023017900092"/>
    <m/>
    <s v="MARIA SILVESTRE DOS SANTOS"/>
    <d v="1968-12-17T00:00:00"/>
    <s v="Feminino"/>
    <s v="Sem Deficiência"/>
    <s v="MANOEL CELINO SILVESTRE"/>
    <s v="MARIA FRANCISCA MEDEIROS"/>
    <x v="0"/>
    <s v="Branca"/>
  </r>
  <r>
    <n v="209003"/>
    <n v="2"/>
    <x v="74"/>
    <x v="74"/>
    <s v="EM FRANCISCO DE CASTRO"/>
    <s v="Municipal"/>
    <s v="Urbana"/>
    <n v="1616218"/>
    <n v="191"/>
    <x v="1"/>
    <s v="Regular"/>
    <s v="Tarde"/>
    <n v="2014046500278"/>
    <m/>
    <s v="DANIELE CONCEIÇÃO DO NASCIMENTO"/>
    <d v="1977-05-03T00:00:00"/>
    <s v="Feminino"/>
    <s v=" Deficiência intelectual"/>
    <s v="ROBERTO DO NASCIMENTO"/>
    <s v="IVANIR DA CONCEIÇÃO DO NASCIMENTO"/>
    <x v="0"/>
    <s v="Não declarada"/>
  </r>
  <r>
    <n v="918041"/>
    <n v="9"/>
    <x v="59"/>
    <x v="59"/>
    <s v="EM ANTONIA VARGAS CUQUEJO"/>
    <s v="Municipal"/>
    <s v="Urbana"/>
    <n v="1610786"/>
    <n v="191"/>
    <x v="1"/>
    <s v="Regular"/>
    <s v="Noite"/>
    <n v="2008065910759"/>
    <m/>
    <s v="FRANCISCO IVO RODRIGUES DA SILVA"/>
    <d v="1967-12-30T00:00:00"/>
    <s v="Masculino"/>
    <s v="Sem Deficiência"/>
    <s v="VALDEMAR LINO DA SILVA"/>
    <s v="FRANCISCA RODRIGUES DA SILVA"/>
    <x v="0"/>
    <s v="Branca"/>
  </r>
  <r>
    <n v="817034"/>
    <n v="8"/>
    <x v="111"/>
    <x v="111"/>
    <s v="EM JORGE JABOUR"/>
    <s v="Municipal"/>
    <s v="Urbana"/>
    <n v="1616154"/>
    <n v="191"/>
    <x v="1"/>
    <s v="Regular"/>
    <s v="Noite"/>
    <n v="2022072850940"/>
    <m/>
    <s v="RENATA GOMES DE JESUS"/>
    <d v="1982-11-14T00:00:00"/>
    <s v="Feminino"/>
    <s v="Sem Deficiência"/>
    <s v="JANETE LARA GOMES"/>
    <s v="RENATO ROSA DE JESUS"/>
    <x v="0"/>
    <s v="Não declarada"/>
  </r>
  <r>
    <n v="817083"/>
    <n v="8"/>
    <x v="120"/>
    <x v="120"/>
    <s v="EM JORNALISTA SANDRO MOREYRA"/>
    <s v="Municipal"/>
    <s v="Urbana"/>
    <n v="1607049"/>
    <n v="191"/>
    <x v="1"/>
    <s v="Regular"/>
    <s v="Noite"/>
    <n v="2011077706116"/>
    <m/>
    <s v="SILIO VIEIRA"/>
    <d v="1943-10-12T00:00:00"/>
    <s v="Masculino"/>
    <s v="Sem Deficiência"/>
    <s v="FERNANDO JOSÉ VIEIRA"/>
    <s v="ANGELINA MARIA MACEDO"/>
    <x v="0"/>
    <s v="Preta"/>
  </r>
  <r>
    <n v="716054"/>
    <n v="7"/>
    <x v="35"/>
    <x v="35"/>
    <s v="EM PIO X"/>
    <s v="Municipal"/>
    <s v="Urbana"/>
    <n v="1612527"/>
    <n v="191"/>
    <x v="1"/>
    <s v="Regular"/>
    <s v="Noite"/>
    <n v="2023064200263"/>
    <m/>
    <s v="ANA LÚCIA RODRIGUES DOS SANTOS"/>
    <d v="1972-04-02T00:00:00"/>
    <s v="Feminino"/>
    <s v="Sem Deficiência"/>
    <s v="MARIA DO SOCORRO RODRIGUES"/>
    <s v="CARLOS BATISTA DOS SANTOS"/>
    <x v="2"/>
    <s v="Parda"/>
  </r>
  <r>
    <n v="430201"/>
    <n v="4"/>
    <x v="0"/>
    <x v="0"/>
    <s v="CIEP MINISTRO GUSTAVO CAPANEMA"/>
    <s v="Municipal"/>
    <s v="Urbana"/>
    <n v="1612600"/>
    <n v="192"/>
    <x v="1"/>
    <s v="Regular"/>
    <s v="Noite"/>
    <n v="2023040300331"/>
    <m/>
    <s v="EDIVALDO GONCALVES DE MEDEIROS"/>
    <d v="1974-10-17T00:00:00"/>
    <s v="Masculino"/>
    <s v="Sem Deficiência"/>
    <s v="VALDIVINO GONÇALVES DE MEDEIROS"/>
    <s v="RAIMUNDO NONADA DA SILVA"/>
    <x v="0"/>
    <s v="Parda"/>
  </r>
  <r>
    <n v="410015"/>
    <n v="4"/>
    <x v="92"/>
    <x v="92"/>
    <s v="EM CLÓVIS BEVILÁQUA"/>
    <s v="Municipal"/>
    <s v="Urbana"/>
    <n v="1611007"/>
    <n v="191"/>
    <x v="1"/>
    <s v="Regular"/>
    <s v="Noite"/>
    <n v="2023028800132"/>
    <m/>
    <s v="CRISTINA LUCIA PAIVA DA SILVA NEVES"/>
    <d v="1966-02-09T00:00:00"/>
    <s v="Feminino"/>
    <s v="Sem Deficiência"/>
    <s v="OCTACILIO SUDARIO DA SILVA"/>
    <s v="LUCI PAIVA DA SILVA"/>
    <x v="0"/>
    <s v="Parda"/>
  </r>
  <r>
    <n v="205003"/>
    <n v="2"/>
    <x v="51"/>
    <x v="51"/>
    <s v="EM DOUTOR CÍCERO PENNA"/>
    <s v="Municipal"/>
    <s v="Urbana"/>
    <n v="1623056"/>
    <n v="191"/>
    <x v="1"/>
    <s v="Regular"/>
    <s v="Noite"/>
    <n v="2003007500607"/>
    <m/>
    <s v="CAMILA PERES DA COSTA"/>
    <d v="1999-02-07T00:00:00"/>
    <s v="Feminino"/>
    <s v="Sem Deficiência"/>
    <s v="JOSÉ SEVERINO DA COSTA"/>
    <s v="SONIA PERES LIRA"/>
    <x v="0"/>
    <s v="Parda"/>
  </r>
  <r>
    <n v="515030"/>
    <n v="5"/>
    <x v="90"/>
    <x v="90"/>
    <s v="EM IRINEU MARINHO"/>
    <s v="Municipal"/>
    <s v="Urbana"/>
    <n v="1601763"/>
    <n v="192"/>
    <x v="1"/>
    <s v="Regular"/>
    <s v="Noite"/>
    <n v="2016047500031"/>
    <m/>
    <s v="JOSÉ RIBAMAR PEREIRA DA SILVA"/>
    <d v="1962-03-25T00:00:00"/>
    <s v="Masculino"/>
    <s v="Sem Deficiência"/>
    <s v="ALFREDO PEREIRA DA SILVA"/>
    <s v="JOSEFA IZIDORO DA SILVA"/>
    <x v="0"/>
    <s v="Parda"/>
  </r>
  <r>
    <n v="313002"/>
    <n v="3"/>
    <x v="33"/>
    <x v="33"/>
    <s v="EM JOSÉ VERÍSSIMO"/>
    <s v="Municipal"/>
    <s v="Urbana"/>
    <n v="1618993"/>
    <n v="191"/>
    <x v="1"/>
    <s v="Regular"/>
    <s v="Manhã"/>
    <n v="2008021850041"/>
    <m/>
    <s v="KAUÃ GOMES BARBOSA"/>
    <d v="2003-05-02T00:00:00"/>
    <s v="Masculino"/>
    <s v=" Deficiência intelectual"/>
    <s v="ANTONIO CAETANO BARBOSA"/>
    <s v="DENISE GOMES DA SILVA"/>
    <x v="0"/>
    <s v="Branca"/>
  </r>
  <r>
    <n v="313007"/>
    <n v="3"/>
    <x v="67"/>
    <x v="67"/>
    <s v="EM SARMIENTO"/>
    <s v="Municipal"/>
    <s v="Urbana"/>
    <n v="1615851"/>
    <n v="191"/>
    <x v="1"/>
    <s v="Regular"/>
    <s v="Noite"/>
    <n v="2012022102802"/>
    <m/>
    <s v="LUCIANA MARIA SIQUEIRA DOS SANTOS"/>
    <d v="1974-08-06T00:00:00"/>
    <s v="Feminino"/>
    <s v="Sem Deficiência"/>
    <s v="ARLINDO MARIA SIQUEIRA DOS SANTOS"/>
    <s v="ZENI MARIA DA CONCEIÇÃO"/>
    <x v="0"/>
    <s v="Preta"/>
  </r>
  <r>
    <n v="410501"/>
    <n v="4"/>
    <x v="64"/>
    <x v="64"/>
    <s v="CIEP JUSCELINO KUBITSCHEK"/>
    <s v="Municipal"/>
    <s v="Urbana"/>
    <n v="1614340"/>
    <n v="191"/>
    <x v="1"/>
    <s v="Regular"/>
    <s v="Noite"/>
    <n v="2006096402074"/>
    <m/>
    <s v="GRACIELLE MARIA DE SOUZA"/>
    <d v="1997-09-30T00:00:00"/>
    <s v="Feminino"/>
    <s v="Sem Deficiência"/>
    <s v="NÃO DECLARADO"/>
    <s v="CLAUDETE MARIA DE SOUZA"/>
    <x v="0"/>
    <s v="Pard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11058206049"/>
    <m/>
    <s v="DALETE DE SOUZA ROCHA"/>
    <d v="1958-02-25T00:00:00"/>
    <s v="Feminino"/>
    <s v="Sem Deficiência"/>
    <s v="LEANDRO FRANCISCO DE SOUZA"/>
    <s v="HELENA COELHO DA ROCHA"/>
    <x v="2"/>
    <s v="Preta"/>
  </r>
  <r>
    <n v="716054"/>
    <n v="7"/>
    <x v="35"/>
    <x v="35"/>
    <s v="EM PIO X"/>
    <s v="Municipal"/>
    <s v="Urbana"/>
    <n v="1612527"/>
    <n v="191"/>
    <x v="1"/>
    <s v="Regular"/>
    <s v="Noite"/>
    <n v="2020064200145"/>
    <m/>
    <s v="SEVERINO ABILO DO NASCIMENTO"/>
    <d v="1964-10-14T00:00:00"/>
    <s v="Masculino"/>
    <s v="Sem Deficiência"/>
    <s v="LUZIA MARIA DA CONCEIÇÃO"/>
    <s v="JOSÉ DIAS DO NASCIMENTO"/>
    <x v="0"/>
    <s v="Parda"/>
  </r>
  <r>
    <n v="431026"/>
    <n v="4"/>
    <x v="25"/>
    <x v="25"/>
    <s v="EM HERBERT MOSES"/>
    <s v="Municipal"/>
    <s v="Urbana"/>
    <n v="1602454"/>
    <n v="192"/>
    <x v="1"/>
    <s v="Regular"/>
    <s v="Noite"/>
    <n v="2005036003132"/>
    <m/>
    <s v="IRINALDO JOSÉ DA SILVA"/>
    <d v="1968-05-19T00:00:00"/>
    <s v="Masculino"/>
    <s v="Sem Deficiência"/>
    <s v="FRANCISCA GOMES DA SILVA"/>
    <s v="IRINEU JOSÉ DA SILVA"/>
    <x v="0"/>
    <s v="Pard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2065900937"/>
    <m/>
    <s v="FRANCISCA IRINETE ANGELO DE OLIVEIRA"/>
    <d v="1958-04-07T00:00:00"/>
    <s v="Feminino"/>
    <s v="Sem Deficiência"/>
    <s v="NOEME ANGELO DE OLIVEIRA"/>
    <s v="JOSÉ JÚLIO DE OLIVEIRA"/>
    <x v="1"/>
    <s v="Branca"/>
  </r>
  <r>
    <n v="208012"/>
    <n v="2"/>
    <x v="102"/>
    <x v="102"/>
    <s v="EM ORSINA DA FONSECA"/>
    <s v="Municipal"/>
    <s v="Urbana"/>
    <n v="1602500"/>
    <n v="191"/>
    <x v="1"/>
    <s v="Regular"/>
    <s v="Noite"/>
    <n v="2019012400247"/>
    <m/>
    <s v="SÔNIA COSTA DE JESUS"/>
    <d v="1972-07-10T00:00:00"/>
    <s v="Feminino"/>
    <s v="Sem Deficiência"/>
    <s v="ORENITE DE JESUS"/>
    <s v="ROSELI DA COSTA"/>
    <x v="1"/>
    <s v="Parda"/>
  </r>
  <r>
    <n v="724022"/>
    <n v="7"/>
    <x v="56"/>
    <x v="56"/>
    <s v="EM COMUNIDADE DE VARGEM GRANDE"/>
    <s v="Municipal"/>
    <s v="Urbana"/>
    <n v="1605596"/>
    <n v="191"/>
    <x v="1"/>
    <s v="Regular"/>
    <s v="Noite"/>
    <n v="2019069000400"/>
    <m/>
    <s v="ILMA DE OLIVEIRA SABINO"/>
    <d v="1969-08-20T00:00:00"/>
    <s v="Feminino"/>
    <s v="Sem Deficiência"/>
    <s v="ANTONIO SABINO"/>
    <s v="MARIA ZULMIRA DE OLIVEIRA"/>
    <x v="0"/>
    <s v="Parda"/>
  </r>
  <r>
    <n v="716054"/>
    <n v="7"/>
    <x v="35"/>
    <x v="35"/>
    <s v="EM PIO X"/>
    <s v="Municipal"/>
    <s v="Urbana"/>
    <n v="1612527"/>
    <n v="191"/>
    <x v="1"/>
    <s v="Regular"/>
    <s v="Noite"/>
    <n v="2003083600277"/>
    <m/>
    <s v="ANDERSON ANTUNES PEDROSO"/>
    <d v="1998-11-19T00:00:00"/>
    <s v="Masculino"/>
    <s v="Sem Deficiência"/>
    <s v="JOSÉ RICARDO COSTA PEDROSO"/>
    <s v="ISABELLE AMARAL ANTUNES"/>
    <x v="1"/>
    <s v="Branca"/>
  </r>
  <r>
    <n v="515028"/>
    <n v="5"/>
    <x v="18"/>
    <x v="18"/>
    <s v="EM EVANGELINA DUARTE BATISTA"/>
    <s v="Municipal"/>
    <s v="Urbana"/>
    <n v="1609296"/>
    <n v="191"/>
    <x v="1"/>
    <s v="Regular"/>
    <s v="Noite"/>
    <n v="2023047300018"/>
    <m/>
    <s v="MONICA FERREIRA AZEVEDO MATTOS"/>
    <d v="1973-06-11T00:00:00"/>
    <s v="Feminino"/>
    <s v="Sem Deficiência"/>
    <s v="AYRES FERREIRA DE AZEVEDO"/>
    <s v="THEREZINHA BALBINO DE MATTOS"/>
    <x v="0"/>
    <s v="Parda"/>
  </r>
  <r>
    <n v="817034"/>
    <n v="8"/>
    <x v="111"/>
    <x v="111"/>
    <s v="EM JORGE JABOUR"/>
    <s v="Municipal"/>
    <s v="Urbana"/>
    <n v="1616154"/>
    <n v="191"/>
    <x v="1"/>
    <s v="Regular"/>
    <s v="Noite"/>
    <n v="2023072800134"/>
    <m/>
    <s v="MÔNICA SILVA GOMES PEREIRA"/>
    <d v="1967-05-15T00:00:00"/>
    <s v="Feminino"/>
    <s v="Sem Deficiência"/>
    <s v="AMERICO DE JESUS GOMES"/>
    <s v="SUELY DO ROSÁRIO SILVA GOMES"/>
    <x v="1"/>
    <s v="Branc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22065900651"/>
    <m/>
    <s v="SELMA PEREIRA DA SILVA"/>
    <d v="1963-01-10T00:00:00"/>
    <s v="Feminino"/>
    <s v="Sem Deficiência"/>
    <s v="JOSE ALFREDO PEREIRA"/>
    <s v="LUIZA PEREIRA DA SILVA"/>
    <x v="0"/>
    <s v="Parda"/>
  </r>
  <r>
    <n v="1120502"/>
    <n v="11"/>
    <x v="3"/>
    <x v="3"/>
    <s v="CIEP JOÃO MANGABEIRA"/>
    <s v="Municipal"/>
    <s v="Urbana"/>
    <n v="1604968"/>
    <n v="191"/>
    <x v="1"/>
    <s v="Regular"/>
    <s v="Noite"/>
    <n v="2018039300091"/>
    <m/>
    <s v="CREUZA DE SOUZA DA SILVA"/>
    <d v="1958-02-28T00:00:00"/>
    <s v="Feminino"/>
    <s v="Sem Deficiência"/>
    <s v="ANTONIO LUCINCO M. DE SOUZA"/>
    <s v="BRAULINA ROZA LOPES DE SOUZA"/>
    <x v="0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09095303638"/>
    <m/>
    <s v="REGINA PINTO BENEVENTE"/>
    <d v="1958-09-25T00:00:00"/>
    <s v="Feminino"/>
    <s v="Sem Deficiência"/>
    <s v="AMARO PINTO BENEVENTE SEBASTIÃO"/>
    <s v="ELVIRA MATTOS BENEVENTE"/>
    <x v="2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23098700480"/>
    <m/>
    <s v="MARLUS SILVA DE SANTANA"/>
    <d v="1967-07-02T00:00:00"/>
    <s v="Masculino"/>
    <s v="Sem Deficiência"/>
    <s v="MARCELINO RODRIGUES DE SANTANA"/>
    <s v="ANA DIAS DA SILVA"/>
    <x v="2"/>
    <s v="Parda"/>
  </r>
  <r>
    <n v="102505"/>
    <n v="1"/>
    <x v="30"/>
    <x v="30"/>
    <s v="CIEP JOSÉ PEDRO VARELA"/>
    <s v="Municipal"/>
    <s v="Urbana"/>
    <n v="1613579"/>
    <n v="191"/>
    <x v="1"/>
    <s v="Regular"/>
    <s v="Noite"/>
    <n v="2008002450475"/>
    <m/>
    <s v="LUCILENE ALVES RODRIGUES"/>
    <d v="1976-12-19T00:00:00"/>
    <s v="Feminino"/>
    <s v="Sem Deficiência"/>
    <s v="FRANCISCO RODRIGUES DA SILVA"/>
    <s v="GONÇALA ALVES CORREIA"/>
    <x v="0"/>
    <s v="Branca"/>
  </r>
  <r>
    <n v="622007"/>
    <n v="6"/>
    <x v="13"/>
    <x v="13"/>
    <s v="EM ALEXANDRE FARAH"/>
    <s v="Municipal"/>
    <s v="Urbana"/>
    <n v="1599781"/>
    <n v="191"/>
    <x v="1"/>
    <s v="Regular"/>
    <s v="Noite"/>
    <n v="2020051800050"/>
    <m/>
    <s v="MARIA DE LOURDES DE HERCULANO"/>
    <d v="1970-05-11T00:00:00"/>
    <s v="Feminino"/>
    <s v="Sem Deficiência"/>
    <s v="MARIA ELINA MIGUEL LUOS"/>
    <s v="JOSE DIONIZIO DE HERCULANO"/>
    <x v="0"/>
    <s v="Parda"/>
  </r>
  <r>
    <n v="625018"/>
    <n v="6"/>
    <x v="55"/>
    <x v="55"/>
    <s v="EM COMANDANTE ARNALDO VARELLA"/>
    <s v="Municipal"/>
    <s v="Urbana"/>
    <n v="1602865"/>
    <n v="192"/>
    <x v="1"/>
    <s v="Regular"/>
    <s v="Noite"/>
    <n v="2023056100891"/>
    <m/>
    <s v="CARLOS HENRIQUE CALIXTO"/>
    <d v="1971-01-15T00:00:00"/>
    <s v="Masculino"/>
    <s v="Sem Deficiência"/>
    <s v="FRANCISCO ASSIS CALIXTO"/>
    <s v="MARIA DAS DORES CALIXTO"/>
    <x v="2"/>
    <s v="Parda"/>
  </r>
  <r>
    <n v="312002"/>
    <n v="3"/>
    <x v="58"/>
    <x v="58"/>
    <s v="EM ALCIDE DE GASPERI"/>
    <s v="Municipal"/>
    <s v="Urbana"/>
    <n v="1613404"/>
    <n v="191"/>
    <x v="1"/>
    <s v="Regular"/>
    <s v="Noite"/>
    <n v="2007019250263"/>
    <m/>
    <s v="ROSANA DA SILVA"/>
    <d v="1962-02-07T00:00:00"/>
    <s v="Feminino"/>
    <s v="Sem Deficiência"/>
    <s v="NÃO DECLARADO"/>
    <s v="MARIA JOSE FELIPE DA SILVA"/>
    <x v="1"/>
    <s v="Branca"/>
  </r>
  <r>
    <n v="313007"/>
    <n v="3"/>
    <x v="67"/>
    <x v="67"/>
    <s v="EM SARMIENTO"/>
    <s v="Municipal"/>
    <s v="Urbana"/>
    <n v="1615852"/>
    <n v="192"/>
    <x v="1"/>
    <s v="Regular"/>
    <s v="Noite"/>
    <n v="2016022150133"/>
    <m/>
    <s v="FÁBIO JÚNIOR PEREIRA PASSOS"/>
    <d v="1979-12-03T00:00:00"/>
    <s v="Masculino"/>
    <s v="Sem Deficiência"/>
    <s v="RAIMUNDO PEREIRA BARBOSA"/>
    <s v="ANTONIA FERREIRA PASSOS"/>
    <x v="0"/>
    <s v="Branca"/>
  </r>
  <r>
    <n v="918508"/>
    <n v="9"/>
    <x v="36"/>
    <x v="36"/>
    <s v="CIEP DR. ERNESTO (CHE) GUEVARA"/>
    <s v="Municipal"/>
    <s v="Urbana"/>
    <n v="1618335"/>
    <n v="192"/>
    <x v="1"/>
    <s v="Regular"/>
    <s v="Noite"/>
    <n v="2013050350031"/>
    <m/>
    <s v="WILLIAN VICENTE PEREIRA DE CARVALHO"/>
    <d v="2007-02-16T00:00:00"/>
    <s v="Masculino"/>
    <s v="Sem Deficiência"/>
    <s v="ALADIR DE OLIVEIRA DE CARVALHO"/>
    <s v="TANIA MARIA DO AMARAL PEREIRA"/>
    <x v="2"/>
    <s v="Parda"/>
  </r>
  <r>
    <n v="204501"/>
    <n v="2"/>
    <x v="79"/>
    <x v="79"/>
    <s v="CIEP PRESIDENTE TANCREDO NEVES"/>
    <s v="Municipal"/>
    <s v="Urbana"/>
    <n v="1611260"/>
    <n v="191"/>
    <x v="1"/>
    <s v="Regular"/>
    <s v="Noite"/>
    <n v="2022007400340"/>
    <m/>
    <s v="MARIA LÚCIA DA SILVA"/>
    <d v="1973-06-03T00:00:00"/>
    <s v="Feminino"/>
    <s v="Sem Deficiência"/>
    <s v="ANTONIO SEVERINO DO CARMO"/>
    <s v="MARIA DO CARMO DA SILVA"/>
    <x v="0"/>
    <s v="Sem Informação"/>
  </r>
  <r>
    <n v="102504"/>
    <n v="1"/>
    <x v="2"/>
    <x v="2"/>
    <s v="CIEP AVENIDA DOS DESFILES"/>
    <s v="Municipal"/>
    <s v="Urbana"/>
    <n v="1610514"/>
    <n v="191"/>
    <x v="1"/>
    <s v="Regular"/>
    <s v="Tarde"/>
    <n v="2002002600877"/>
    <m/>
    <s v="FÁBIO LIMA DE OLIVEIRA"/>
    <d v="1996-05-03T00:00:00"/>
    <s v="Masculino"/>
    <s v="Sem Deficiência"/>
    <s v="FRANCISCO AROLDO DE OLIVEIRA"/>
    <s v="SANDRA MARIA LIMA DE OLIVEIRA"/>
    <x v="0"/>
    <s v="Branca"/>
  </r>
  <r>
    <n v="204014"/>
    <n v="2"/>
    <x v="121"/>
    <x v="121"/>
    <s v="EM PRESIDENTE ARTHUR DA COSTA E SILVA"/>
    <s v="Municipal"/>
    <s v="Urbana"/>
    <n v="1623351"/>
    <n v="191"/>
    <x v="1"/>
    <s v="Regular"/>
    <s v="Manhã"/>
    <n v="2010126600381"/>
    <m/>
    <s v="DAVI CALHEIROS SILVA GOMES"/>
    <d v="2004-07-24T00:00:00"/>
    <s v="Masculino"/>
    <s v="*Deficiência múltipla"/>
    <s v="ALEXANDRE DA SILVA GOMES"/>
    <s v="MARIA DAS GRAÇAS CALHEIROS SILVA"/>
    <x v="0"/>
    <s v="Branc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08087901094"/>
    <m/>
    <s v="JOÃO HENRIQUE SOUSA JUSTINO DOS SANTOS"/>
    <d v="1999-01-07T00:00:00"/>
    <s v="Masculino"/>
    <s v=" Deficiência intelectual"/>
    <s v="MANOEL JUSTINO DOS SANTOS"/>
    <s v="VERA LUCIA SOUSA JUSTINO"/>
    <x v="0"/>
    <s v="Parda"/>
  </r>
  <r>
    <n v="312501"/>
    <n v="3"/>
    <x v="42"/>
    <x v="42"/>
    <s v="CIEP PATRICE LUMUMBA"/>
    <s v="Municipal"/>
    <s v="Urbana"/>
    <n v="1616860"/>
    <n v="191"/>
    <x v="1"/>
    <s v="Regular"/>
    <s v="Noite"/>
    <n v="2023020700341"/>
    <m/>
    <s v="MARIA CARDOSO DE LIMA"/>
    <d v="1984-01-09T00:00:00"/>
    <s v="Feminino"/>
    <s v="Sem Deficiência"/>
    <s v="FRANCISCO CARDOSO DE LIMA"/>
    <s v="MARGARIDA ALVES FEITOSA LIMA"/>
    <x v="1"/>
    <s v="Parda"/>
  </r>
  <r>
    <n v="625005"/>
    <n v="6"/>
    <x v="57"/>
    <x v="57"/>
    <s v="EM CHARLES ANDERSON WEAVER"/>
    <s v="Municipal"/>
    <s v="Urbana"/>
    <n v="1605115"/>
    <n v="191"/>
    <x v="1"/>
    <s v="Regular"/>
    <s v="Noite"/>
    <n v="2018054800245"/>
    <m/>
    <s v="IVONETE XAVIER BARBOSA BERTULEZA"/>
    <d v="1967-09-07T00:00:00"/>
    <s v="Feminino"/>
    <s v="Sem Deficiência"/>
    <s v="ANTONIO XAVIER BARBOSA"/>
    <s v="MARGARIDA JOSEFA DA CONCEIÇÃO"/>
    <x v="0"/>
    <s v="Branca"/>
  </r>
  <r>
    <n v="515030"/>
    <n v="5"/>
    <x v="90"/>
    <x v="90"/>
    <s v="EM IRINEU MARINHO"/>
    <s v="Municipal"/>
    <s v="Urbana"/>
    <n v="1601762"/>
    <n v="191"/>
    <x v="1"/>
    <s v="Regular"/>
    <s v="Noite"/>
    <n v="2014047100036"/>
    <m/>
    <s v="ANDERSON PEÇANHA MIRANDA"/>
    <d v="1979-01-10T00:00:00"/>
    <s v="Masculino"/>
    <s v=" Deficiência intelectual"/>
    <s v="MANOEL COSME MIRANDA"/>
    <s v="AMÁLIA PEÇANHA MIRANDA"/>
    <x v="0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23100050769"/>
    <m/>
    <s v="ADRIANO PONTES MARINHO"/>
    <d v="1984-09-29T00:00:00"/>
    <s v="Masculino"/>
    <s v="Sem Deficiência"/>
    <s v="ADECIL MONTILHA MARINHO"/>
    <s v="ENI PONTES LIMA"/>
    <x v="2"/>
    <s v="Parda"/>
  </r>
  <r>
    <n v="625018"/>
    <n v="6"/>
    <x v="55"/>
    <x v="55"/>
    <s v="EM COMANDANTE ARNALDO VARELLA"/>
    <s v="Municipal"/>
    <s v="Urbana"/>
    <n v="1602865"/>
    <n v="192"/>
    <x v="1"/>
    <s v="Regular"/>
    <s v="Noite"/>
    <n v="2023056100069"/>
    <m/>
    <s v="MARIA APARECIDA BEZERRA"/>
    <d v="1962-09-05T00:00:00"/>
    <s v="Feminino"/>
    <s v="Sem Deficiência"/>
    <s v="OTAVIO FRANCISCO DE LIMA"/>
    <s v="GERCINA BEZERRA CAVALCANTE"/>
    <x v="0"/>
    <s v="Parda"/>
  </r>
  <r>
    <n v="101501"/>
    <n v="1"/>
    <x v="46"/>
    <x v="46"/>
    <s v="CIEP HENFIL"/>
    <s v="Municipal"/>
    <s v="Urbana"/>
    <n v="1613100"/>
    <n v="191"/>
    <x v="1"/>
    <s v="Regular"/>
    <s v="Noite"/>
    <n v="2009001104334"/>
    <m/>
    <s v="MARIA DE FÁTIMA RODRIGUES DOS SANTOS"/>
    <d v="1985-08-14T00:00:00"/>
    <s v="Feminino"/>
    <s v="Sem Deficiência"/>
    <s v="ALCIDES LUIS DOS SANTOS"/>
    <s v="CAROLINDA RODRIGUES DOS SANTOS"/>
    <x v="1"/>
    <s v="Parda"/>
  </r>
  <r>
    <n v="724010"/>
    <n v="7"/>
    <x v="113"/>
    <x v="113"/>
    <s v="EM FREDERICO TROTTA"/>
    <s v="Municipal"/>
    <s v="Urbana"/>
    <n v="1622484"/>
    <n v="191"/>
    <x v="1"/>
    <s v="Regular"/>
    <s v="Noite"/>
    <n v="2023067800326"/>
    <m/>
    <s v="MATEUS DA SILVA DE OLIVEIRA"/>
    <d v="2007-12-19T00:00:00"/>
    <s v="Masculino"/>
    <s v="Sem Deficiência"/>
    <s v="DEIVIDI FELIPE SANTOS DE OLIVEIRA"/>
    <s v="ANA CLAUDIA DA SILVA"/>
    <x v="0"/>
    <s v="Preta"/>
  </r>
  <r>
    <n v="102007"/>
    <n v="1"/>
    <x v="47"/>
    <x v="47"/>
    <s v="EM ORLANDO VILLAS BOAS"/>
    <s v="Municipal"/>
    <s v="Urbana"/>
    <n v="1600135"/>
    <n v="192"/>
    <x v="1"/>
    <s v="Regular"/>
    <s v="Noite"/>
    <n v="2013125403692"/>
    <m/>
    <s v="MARIA DAS GRAÇAS ROBERTO DE MELO"/>
    <d v="1958-03-26T00:00:00"/>
    <s v="Feminino"/>
    <s v="Sem Deficiência"/>
    <s v="RAIMUNDO ROBERTO DE MELO"/>
    <s v="JUDITE DE PAIVA MELO"/>
    <x v="0"/>
    <s v="Branc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10004550606"/>
    <m/>
    <s v="NYCOLLE COSTA LIMA"/>
    <d v="2006-02-07T00:00:00"/>
    <s v="Feminino"/>
    <s v="Sem Deficiência"/>
    <s v="ALBERTO DA SILVA LIMA"/>
    <s v="CLAUDIA CARVALHO COSTA"/>
    <x v="1"/>
    <s v="Preta"/>
  </r>
  <r>
    <n v="1019047"/>
    <n v="10"/>
    <x v="50"/>
    <x v="50"/>
    <s v="EM JOAQUIM DA SILVA GOMES"/>
    <s v="Municipal"/>
    <s v="Urbana"/>
    <n v="1598929"/>
    <n v="192"/>
    <x v="1"/>
    <s v="Regular"/>
    <s v="Noite"/>
    <n v="2019095380184"/>
    <m/>
    <s v="SANDRA MARIA CRUZ LIZIERO"/>
    <d v="1964-05-13T00:00:00"/>
    <s v="Feminino"/>
    <s v="Sem Deficiência"/>
    <s v="NÃO DECLARADO"/>
    <s v="MARLENE ANTÔNIO DA CRUZ"/>
    <x v="2"/>
    <s v="Branca"/>
  </r>
  <r>
    <n v="1120019"/>
    <n v="11"/>
    <x v="37"/>
    <x v="37"/>
    <s v="EM RODRIGO OTÁVIO"/>
    <s v="Municipal"/>
    <s v="Urbana"/>
    <n v="1620850"/>
    <n v="191"/>
    <x v="1"/>
    <s v="Regular"/>
    <s v="Noite"/>
    <n v="2023037900373"/>
    <m/>
    <s v="EDISIO DA SILVA DOS SANTOS"/>
    <d v="2000-02-06T00:00:00"/>
    <s v="Masculino"/>
    <s v="Sem Deficiência"/>
    <s v="ABRAÃO MANOEL DOS SANTOS"/>
    <s v="MARIA BENTO PEREIRA DA SILVA"/>
    <x v="1"/>
    <s v="Não declarada"/>
  </r>
  <r>
    <n v="817509"/>
    <n v="8"/>
    <x v="119"/>
    <x v="119"/>
    <s v="CIEP MAESTRINA CHIQUINHA GONZAGA"/>
    <s v="Municipal"/>
    <s v="Urbana"/>
    <n v="1611553"/>
    <n v="191"/>
    <x v="1"/>
    <s v="Regular"/>
    <s v="Noite"/>
    <n v="2023083200338"/>
    <m/>
    <s v="GUTEMBERG INÁCIO DA SILVA"/>
    <d v="1981-04-01T00:00:00"/>
    <s v="Masculino"/>
    <s v="Sem Deficiência"/>
    <s v="AÍLTON INÁCIO DE OLIVEIRA"/>
    <s v="IRANEIDE JOSE DA SILVA"/>
    <x v="1"/>
    <s v="Branca"/>
  </r>
  <r>
    <n v="515001"/>
    <n v="5"/>
    <x v="68"/>
    <x v="68"/>
    <s v="EM PARÁ"/>
    <s v="Municipal"/>
    <s v="Urbana"/>
    <n v="1607312"/>
    <n v="192"/>
    <x v="1"/>
    <s v="Regular"/>
    <s v="Noite"/>
    <n v="2011044603296"/>
    <m/>
    <s v="DIEGO ASSIS DA SILVA SOUZA"/>
    <d v="1995-08-10T00:00:00"/>
    <s v="Masculino"/>
    <s v=" Deficiência intelectual"/>
    <s v="JOSÉ LUIS DE SOUZA"/>
    <s v="MARIA IRENE DA SILVA SOUZA"/>
    <x v="0"/>
    <s v="Parda"/>
  </r>
  <r>
    <n v="625018"/>
    <n v="6"/>
    <x v="55"/>
    <x v="55"/>
    <s v="EM COMANDANTE ARNALDO VARELLA"/>
    <s v="Municipal"/>
    <s v="Urbana"/>
    <n v="1602865"/>
    <n v="192"/>
    <x v="1"/>
    <s v="Regular"/>
    <s v="Noite"/>
    <n v="2010053503306"/>
    <m/>
    <s v="CAUAN MARTINS CAMPISTA"/>
    <d v="2003-02-10T00:00:00"/>
    <s v="Masculino"/>
    <s v="Sem Deficiência"/>
    <s v="WELLINGTON RAMOS CAMPISTA"/>
    <s v="CRISTIANE CASTRO MARTINS"/>
    <x v="0"/>
    <s v="Preta"/>
  </r>
  <r>
    <n v="313029"/>
    <n v="3"/>
    <x v="89"/>
    <x v="89"/>
    <s v="EM THOMAS MANN"/>
    <s v="Municipal"/>
    <s v="Urbana"/>
    <n v="1615663"/>
    <n v="191"/>
    <x v="1"/>
    <s v="Regular"/>
    <s v="Noite"/>
    <n v="2009066550177"/>
    <m/>
    <s v="LUIZ CARLOS MARTINS DA SILVA JUNIOR"/>
    <d v="1978-10-27T00:00:00"/>
    <s v="Masculino"/>
    <s v="Sem Deficiência"/>
    <s v="LUIZ CARLOS M DA SILVA"/>
    <s v="MARIA CLAUDIA BEZERRA"/>
    <x v="1"/>
    <s v="Preta"/>
  </r>
  <r>
    <n v="313051"/>
    <n v="3"/>
    <x v="60"/>
    <x v="60"/>
    <s v="EM ALAGOAS"/>
    <s v="Municipal"/>
    <s v="Urbana"/>
    <n v="1618852"/>
    <n v="192"/>
    <x v="1"/>
    <s v="Regular"/>
    <s v="Noite"/>
    <n v="2022018000402"/>
    <m/>
    <s v="CELINA DE CARVALHO FERREIRA"/>
    <d v="1947-10-21T00:00:00"/>
    <s v="Feminino"/>
    <s v="Sem Deficiência"/>
    <s v="NÃO DECLARADO"/>
    <s v="ALICE PAIXÃO CARVALHO"/>
    <x v="0"/>
    <s v="Não declarada"/>
  </r>
  <r>
    <n v="411015"/>
    <n v="4"/>
    <x v="72"/>
    <x v="72"/>
    <s v="EM SUÍÇA"/>
    <s v="Municipal"/>
    <s v="Urbana"/>
    <n v="1601780"/>
    <n v="191"/>
    <x v="1"/>
    <s v="Regular"/>
    <s v="Noite"/>
    <n v="2004031704851"/>
    <m/>
    <s v="ELAINE DE OLIVEIRA SOUZA"/>
    <d v="1988-04-04T00:00:00"/>
    <s v="Feminino"/>
    <s v="Sem Deficiência"/>
    <s v="PAULO DOS SANTOS SOUZA"/>
    <s v="MARIA DE FATIMA COSTA DE OLIVEIRA"/>
    <x v="0"/>
    <s v="Parda"/>
  </r>
  <r>
    <n v="431026"/>
    <n v="4"/>
    <x v="25"/>
    <x v="25"/>
    <s v="EM HERBERT MOSES"/>
    <s v="Municipal"/>
    <s v="Urbana"/>
    <n v="1602454"/>
    <n v="192"/>
    <x v="1"/>
    <s v="Regular"/>
    <s v="Noite"/>
    <n v="2018035580367"/>
    <m/>
    <s v="ELISABETE BARBOSA"/>
    <d v="1954-06-24T00:00:00"/>
    <s v="Feminino"/>
    <s v="Sem Deficiência"/>
    <s v="ELPÍDIO BARBOSA"/>
    <s v="FILOMENA CARLOTA BARBOSA"/>
    <x v="0"/>
    <s v="Pard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18034200170"/>
    <m/>
    <s v="MARIA LUCIA RODRIGUES DO NASCIMENTO"/>
    <d v="1959-01-26T00:00:00"/>
    <s v="Feminino"/>
    <s v="Sem Deficiência"/>
    <s v="JOÃO RODRIGUES DO NASCIMENTO"/>
    <s v="GONÇALA FREIRE DA CONCEIÇÃO"/>
    <x v="0"/>
    <s v="Parda"/>
  </r>
  <r>
    <n v="1202701"/>
    <n v="12"/>
    <x v="91"/>
    <x v="91"/>
    <s v="CREJA - CENTRO MUNICIPAL DE REFERÊNCIA DE EDUCAÇÃO DE JOVENS E ADULTOS"/>
    <s v="Municipal"/>
    <s v="Urbana"/>
    <n v="1614121"/>
    <n v="291"/>
    <x v="1"/>
    <s v="Regular"/>
    <s v="Manhã"/>
    <n v="2005126300373"/>
    <m/>
    <s v="JOSINEIDE DOS SANTOS"/>
    <d v="1959-03-18T00:00:00"/>
    <s v="Feminino"/>
    <s v="Sem Deficiência"/>
    <s v="NÃO DECLARADO"/>
    <s v="HELENA MARIA DOS SANTOS"/>
    <x v="1"/>
    <s v="Parda"/>
  </r>
  <r>
    <n v="918027"/>
    <n v="9"/>
    <x v="106"/>
    <x v="106"/>
    <s v="EM RUBENS DE FARIAS NEVES"/>
    <s v="Municipal"/>
    <s v="Urbana"/>
    <n v="1599734"/>
    <n v="191"/>
    <x v="1"/>
    <s v="Regular"/>
    <s v="Noite"/>
    <n v="2018086700181"/>
    <m/>
    <s v="DENIZART GARCEZ DE ARAUJO"/>
    <d v="1991-06-22T00:00:00"/>
    <s v="Masculino"/>
    <s v="Sem Deficiência"/>
    <s v="HAROLDO CORRÊA DE ARAUJO"/>
    <s v="JULIA GARCEZ DE ARAUJO"/>
    <x v="0"/>
    <s v="Branca"/>
  </r>
  <r>
    <n v="1120502"/>
    <n v="11"/>
    <x v="3"/>
    <x v="3"/>
    <s v="CIEP JOÃO MANGABEIRA"/>
    <s v="Municipal"/>
    <s v="Urbana"/>
    <n v="1604968"/>
    <n v="191"/>
    <x v="1"/>
    <s v="Regular"/>
    <s v="Noite"/>
    <n v="2011039301406"/>
    <m/>
    <s v="CLÁUDIA SANTOS DE JESUS"/>
    <d v="1975-01-10T00:00:00"/>
    <s v="Feminino"/>
    <s v="Sem Deficiência"/>
    <s v="JUDITE DE JESUS SANTOS"/>
    <s v="HILARIO ALEXANDRINO DE JESUS"/>
    <x v="0"/>
    <s v="Pard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22157750168"/>
    <m/>
    <s v="ENICIANE DA SILVA LEODORO"/>
    <d v="1962-09-17T00:00:00"/>
    <s v="Feminino"/>
    <s v="Sem Deficiência"/>
    <s v="NÃO DECLARADO"/>
    <s v="ENY DA SILVA LEODORO"/>
    <x v="0"/>
    <s v="Par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10024902133"/>
    <m/>
    <s v="TEREZA FELICIANO TRINDADE DE OLIVEIRA"/>
    <d v="1950-09-18T00:00:00"/>
    <s v="Feminino"/>
    <s v="Sem Deficiência"/>
    <s v="ALCIDES FELICIANO TRINDADE"/>
    <s v="VITALINA RODRIGUES"/>
    <x v="0"/>
    <s v="Branc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14034250042"/>
    <m/>
    <s v="LEANDRO PEREIRA DA SILVA"/>
    <d v="1982-04-06T00:00:00"/>
    <s v="Masculino"/>
    <s v=" Deficiência intelectual"/>
    <s v="JURANDYR DA SILVA"/>
    <s v="SONIA MARIA PEREIRA"/>
    <x v="0"/>
    <s v="Parda"/>
  </r>
  <r>
    <n v="208501"/>
    <n v="2"/>
    <x v="78"/>
    <x v="78"/>
    <s v="CIEP SAMUEL WAINER"/>
    <s v="Municipal"/>
    <s v="Urbana"/>
    <n v="1609308"/>
    <n v="191"/>
    <x v="1"/>
    <s v="Regular"/>
    <s v="Noite"/>
    <n v="2023013600213"/>
    <m/>
    <s v="MARIA LUCIA BARBOSA"/>
    <d v="1964-07-16T00:00:00"/>
    <s v="Feminino"/>
    <s v="Sem Deficiência"/>
    <s v="CUSTODIO BARBOSA"/>
    <s v="TEREZA ADOLFO BARBOSA"/>
    <x v="0"/>
    <s v="Não declarada"/>
  </r>
  <r>
    <n v="1026008"/>
    <n v="10"/>
    <x v="43"/>
    <x v="43"/>
    <s v="EM ENGENHEIRO GASTÃO RANGEL"/>
    <s v="Municipal"/>
    <s v="Urbana"/>
    <n v="1613009"/>
    <n v="191"/>
    <x v="1"/>
    <s v="Regular"/>
    <s v="Noite"/>
    <n v="2022102400581"/>
    <m/>
    <s v="RAIMUNDO MORENO DA SILVA"/>
    <d v="1972-02-28T00:00:00"/>
    <s v="Masculino"/>
    <s v="Sem Deficiência"/>
    <s v="SEBASTIÃO MORENO DA SILVA"/>
    <s v="LUCIANA MARIA DA CONCEIÇÃO"/>
    <x v="2"/>
    <s v="Parda"/>
  </r>
  <r>
    <n v="817064"/>
    <n v="8"/>
    <x v="7"/>
    <x v="7"/>
    <s v="EM MARIETA DA CUNHA DA SILVA"/>
    <s v="Municipal"/>
    <s v="Urbana"/>
    <n v="1610180"/>
    <n v="191"/>
    <x v="1"/>
    <s v="Regular"/>
    <s v="Noite"/>
    <n v="2023075800267"/>
    <m/>
    <s v="CINTIA DE SOUZA"/>
    <d v="1974-12-01T00:00:00"/>
    <s v="Feminino"/>
    <s v="Sem Deficiência"/>
    <s v="HELIO RUBENS DE SOUZA"/>
    <s v="ELIANA LUCIA INACIO"/>
    <x v="0"/>
    <s v="Preta"/>
  </r>
  <r>
    <n v="102007"/>
    <n v="1"/>
    <x v="47"/>
    <x v="47"/>
    <s v="EM ORLANDO VILLAS BOAS"/>
    <s v="Municipal"/>
    <s v="Urbana"/>
    <n v="1600133"/>
    <n v="191"/>
    <x v="1"/>
    <s v="Regular"/>
    <s v="Tarde"/>
    <n v="2009002450384"/>
    <m/>
    <s v="LUCIANA DE SOUZA CRUZ DA SILVA"/>
    <d v="1982-03-24T00:00:00"/>
    <s v="Feminino"/>
    <s v="Sem Deficiência"/>
    <s v="JOAQUIM BATISTA DA SILVA"/>
    <s v="VERA LUCIA CALDEIRA DE SOUZA CRUZ"/>
    <x v="0"/>
    <s v="Par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09126450114"/>
    <m/>
    <s v="MARIA DE LOURDES DA SILVA"/>
    <d v="1961-02-20T00:00:00"/>
    <s v="Feminino"/>
    <s v="Sem Deficiência"/>
    <s v="ANTONIO FRANCISCO DA SILVA"/>
    <s v="MARIA ETELVINA DA SILVA"/>
    <x v="0"/>
    <s v="Branca"/>
  </r>
  <r>
    <n v="1120502"/>
    <n v="11"/>
    <x v="3"/>
    <x v="3"/>
    <s v="CIEP JOÃO MANGABEIRA"/>
    <s v="Municipal"/>
    <s v="Urbana"/>
    <n v="1604968"/>
    <n v="191"/>
    <x v="1"/>
    <s v="Regular"/>
    <s v="Noite"/>
    <n v="2023039300144"/>
    <m/>
    <s v="LINDALVA DE OLIVEIRA LOPES"/>
    <d v="1958-03-17T00:00:00"/>
    <s v="Feminino"/>
    <s v="Sem Deficiência"/>
    <s v="SEVERINA PEREIRA DE OLIVEIRA"/>
    <s v="EUCLIDES ANDRÉ DE OLIVEIRA"/>
    <x v="2"/>
    <s v="Branca"/>
  </r>
  <r>
    <n v="411202"/>
    <n v="4"/>
    <x v="84"/>
    <x v="84"/>
    <s v="CIEP GREGÓRIO BEZERRA"/>
    <s v="Municipal"/>
    <s v="Urbana"/>
    <n v="1608446"/>
    <n v="191"/>
    <x v="1"/>
    <s v="Regular"/>
    <s v="Noite"/>
    <n v="2007029300174"/>
    <m/>
    <s v="MAYRA BARBOSA DA SILVA OLIVEIRA"/>
    <d v="2002-09-23T00:00:00"/>
    <s v="Feminino"/>
    <s v=" Deficiência intelectual"/>
    <s v="PAULO ALBERTO DE ALMEIDA OLIVEIRA"/>
    <s v="BIANCA BARBOSA DA SILVA"/>
    <x v="1"/>
    <s v="Parda"/>
  </r>
  <r>
    <n v="1120502"/>
    <n v="11"/>
    <x v="3"/>
    <x v="3"/>
    <s v="CIEP JOÃO MANGABEIRA"/>
    <s v="Municipal"/>
    <s v="Urbana"/>
    <n v="1604968"/>
    <n v="191"/>
    <x v="1"/>
    <s v="Regular"/>
    <s v="Noite"/>
    <n v="2020039350236"/>
    <m/>
    <s v="CLAUDIO PEREIRA DA SILVA"/>
    <d v="1975-08-02T00:00:00"/>
    <s v="Masculino"/>
    <s v="Sem Deficiência"/>
    <s v="JOSEFA PAULA DE OLIVEIRA"/>
    <s v="ANTONIO PEREIRA DA SILVA"/>
    <x v="0"/>
    <s v="Pard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11106203369"/>
    <m/>
    <s v="ANA CELIA BARBOSA"/>
    <d v="1976-07-14T00:00:00"/>
    <s v="Feminino"/>
    <s v="Sem Deficiência"/>
    <s v="ANTONIO JOSE BARBOSA"/>
    <s v="LUCIA SOUSA FERREIRA"/>
    <x v="0"/>
    <s v="Não declarada"/>
  </r>
  <r>
    <n v="817027"/>
    <n v="8"/>
    <x v="24"/>
    <x v="24"/>
    <s v="EM HENRIQUE DE MAGALHÃES"/>
    <s v="Municipal"/>
    <s v="Urbana"/>
    <n v="1608368"/>
    <n v="191"/>
    <x v="1"/>
    <s v="Regular"/>
    <s v="Noite"/>
    <n v="2013094104346"/>
    <m/>
    <s v="ÚRSULA DAS DORES FERNANDES"/>
    <d v="1981-12-17T00:00:00"/>
    <s v="Feminino"/>
    <s v=" Deficiência intelectual"/>
    <s v="WILSON FERNANDES"/>
    <s v="MARIA HELENA PINTO DAS DORES"/>
    <x v="0"/>
    <s v="Parda"/>
  </r>
  <r>
    <n v="411202"/>
    <n v="4"/>
    <x v="84"/>
    <x v="84"/>
    <s v="CIEP GREGÓRIO BEZERRA"/>
    <s v="Municipal"/>
    <s v="Urbana"/>
    <n v="1608446"/>
    <n v="191"/>
    <x v="1"/>
    <s v="Regular"/>
    <s v="Noite"/>
    <n v="2023035800487"/>
    <m/>
    <s v="TATIANE MOTA DE ANDRADE"/>
    <d v="1982-03-28T00:00:00"/>
    <s v="Feminino"/>
    <s v="Sem Deficiência"/>
    <s v="GELSON SANTOS ANDRADE"/>
    <s v="LIDIA CATARINA MOTA"/>
    <x v="2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05126401706"/>
    <m/>
    <s v="JORGE FIDELES DOS SANTOS"/>
    <d v="1958-11-22T00:00:00"/>
    <s v="Masculino"/>
    <s v="Sem Deficiência"/>
    <s v="EUGENIO FIDELES DOS SANTOS"/>
    <s v="MARIA ZELINA FIDELES DOS SANTOS"/>
    <x v="1"/>
    <s v="Branca"/>
  </r>
  <r>
    <n v="1019047"/>
    <n v="10"/>
    <x v="50"/>
    <x v="50"/>
    <s v="EM JOAQUIM DA SILVA GOMES"/>
    <s v="Municipal"/>
    <s v="Urbana"/>
    <n v="1598928"/>
    <n v="191"/>
    <x v="1"/>
    <s v="Regular"/>
    <s v="Noite"/>
    <n v="2009100701683"/>
    <m/>
    <s v="JOANA D`ARC MARTINIANO"/>
    <d v="1962-10-10T00:00:00"/>
    <s v="Feminino"/>
    <s v="Sem Deficiência"/>
    <s v="GERALDO MARTINIANO "/>
    <s v="DORVALINA MILITÃO MARTINIANO"/>
    <x v="2"/>
    <s v="Parda"/>
  </r>
  <r>
    <n v="209026"/>
    <n v="2"/>
    <x v="41"/>
    <x v="41"/>
    <s v="EM PROFESSOR LOURENÇO FILHO"/>
    <s v="Municipal"/>
    <s v="Urbana"/>
    <n v="1622826"/>
    <n v="191"/>
    <x v="1"/>
    <s v="Regular"/>
    <s v="Noite"/>
    <n v="2023016500091"/>
    <m/>
    <s v="ANA CLAUDIA PEREIRA LIMA"/>
    <d v="1977-01-30T00:00:00"/>
    <s v="Feminino"/>
    <s v="Sem Deficiência"/>
    <s v="PAULO LIMA"/>
    <s v="MARIA CLEUSA PEREIRA "/>
    <x v="1"/>
    <s v="Sem Informação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22157950159"/>
    <m/>
    <s v="LUCAS DA SILVA SOUZA"/>
    <d v="2000-12-01T00:00:00"/>
    <s v="Masculino"/>
    <s v="Sem Deficiência"/>
    <s v="JOSUÉ LUIZ DE SOUZA"/>
    <s v="MARIA SALETE DA SILVA"/>
    <x v="2"/>
    <s v="Branca"/>
  </r>
  <r>
    <n v="1019031"/>
    <n v="10"/>
    <x v="20"/>
    <x v="20"/>
    <s v="EM MARECHAL PEDRO CAVALCANTI"/>
    <s v="Municipal"/>
    <s v="Urbana"/>
    <n v="1609534"/>
    <n v="191"/>
    <x v="1"/>
    <s v="Regular"/>
    <s v="Noite"/>
    <n v="2020097150082"/>
    <m/>
    <s v="MARIA DA CONCEIÇÃO VASCONCELOS"/>
    <d v="1965-01-28T00:00:00"/>
    <s v="Feminino"/>
    <s v="Sem Deficiência"/>
    <s v="JOANA MARIA DE ARAUJO"/>
    <s v="JOÃO MIGUEL DE ARAUJO"/>
    <x v="0"/>
    <s v="Sem Informação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23100500454"/>
    <m/>
    <s v="SANDRA MARA DE CARVALHO DA SILVA"/>
    <d v="1985-02-22T00:00:00"/>
    <s v="Feminino"/>
    <s v="Sem Deficiência"/>
    <s v="MOISES CARVALHO"/>
    <s v="Sem Informação"/>
    <x v="1"/>
    <s v="Preta"/>
  </r>
  <r>
    <n v="410007"/>
    <n v="4"/>
    <x v="15"/>
    <x v="15"/>
    <s v="EM PADRE MANUEL DA NÓBREGA"/>
    <s v="Municipal"/>
    <s v="Urbana"/>
    <n v="1609697"/>
    <n v="191"/>
    <x v="1"/>
    <s v="Regular"/>
    <s v="Noite"/>
    <n v="2012028001129"/>
    <m/>
    <s v="MARIA APARECIDA GOMES"/>
    <d v="1966-12-31T00:00:00"/>
    <s v="Feminino"/>
    <s v="Sem Deficiência"/>
    <s v="JOÃO MARCAL GOMES"/>
    <s v="ARGENTINA EDUARDA"/>
    <x v="1"/>
    <s v="Parda"/>
  </r>
  <r>
    <n v="918510"/>
    <n v="9"/>
    <x v="69"/>
    <x v="69"/>
    <s v="CIEP ARMINDO MARCÍLIO DOUTEL DE ANDRADE"/>
    <s v="Municipal"/>
    <s v="Urbana"/>
    <n v="1621562"/>
    <n v="192"/>
    <x v="1"/>
    <s v="Regular"/>
    <s v="Noite"/>
    <n v="2004093102219"/>
    <m/>
    <s v="RAPHAEL TEIXEIRA MAIA"/>
    <d v="1993-10-10T00:00:00"/>
    <s v="Masculino"/>
    <s v=" Deficiência intelectual"/>
    <s v="JORGE COSTA MAIA"/>
    <s v="IVONE TEIXEIRA"/>
    <x v="0"/>
    <s v="Preta"/>
  </r>
  <r>
    <n v="817027"/>
    <n v="8"/>
    <x v="24"/>
    <x v="24"/>
    <s v="EM HENRIQUE DE MAGALHÃES"/>
    <s v="Municipal"/>
    <s v="Urbana"/>
    <n v="1608368"/>
    <n v="191"/>
    <x v="1"/>
    <s v="Regular"/>
    <s v="Noite"/>
    <n v="2018072100519"/>
    <m/>
    <s v="NADIR BARROSO JOAQUIM"/>
    <d v="1954-04-08T00:00:00"/>
    <s v="Feminino"/>
    <s v="Sem Deficiência"/>
    <s v="LAURINDA BARROSO JOAQUIM"/>
    <s v="SEBASTIAO JOAQUIM"/>
    <x v="0"/>
    <s v="Parda"/>
  </r>
  <r>
    <n v="313051"/>
    <n v="3"/>
    <x v="60"/>
    <x v="60"/>
    <s v="EM ALAGOAS"/>
    <s v="Municipal"/>
    <s v="Urbana"/>
    <n v="1618852"/>
    <n v="192"/>
    <x v="1"/>
    <s v="Regular"/>
    <s v="Noite"/>
    <n v="2010019301500"/>
    <m/>
    <s v="VICTÓRIA ALVES FIDELES FRAGA"/>
    <d v="2003-11-23T00:00:00"/>
    <s v="Feminino"/>
    <s v=" Deficiência intelectual"/>
    <s v="WESLEY FIDELIS FRAGA"/>
    <s v="KELY CRISTINA ALVES BORGES"/>
    <x v="0"/>
    <s v="Parda"/>
  </r>
  <r>
    <n v="313051"/>
    <n v="3"/>
    <x v="60"/>
    <x v="60"/>
    <s v="EM ALAGOAS"/>
    <s v="Municipal"/>
    <s v="Urbana"/>
    <n v="1618849"/>
    <n v="191"/>
    <x v="1"/>
    <s v="Regular"/>
    <s v="Noite"/>
    <n v="2007024500345"/>
    <m/>
    <s v="BRUNO GUILHERME PIMENTEL DA SILVA"/>
    <d v="2003-01-16T00:00:00"/>
    <s v="Masculino"/>
    <s v="Sem Deficiência"/>
    <s v="ADALBERTO PEREIRA DA SILVA"/>
    <s v="LAURIETE DOS SANTOS PIMENTEL"/>
    <x v="0"/>
    <s v="Parda"/>
  </r>
  <r>
    <n v="817083"/>
    <n v="8"/>
    <x v="120"/>
    <x v="120"/>
    <s v="EM JORNALISTA SANDRO MOREYRA"/>
    <s v="Municipal"/>
    <s v="Urbana"/>
    <n v="1607049"/>
    <n v="191"/>
    <x v="1"/>
    <s v="Regular"/>
    <s v="Noite"/>
    <n v="2023077700197"/>
    <m/>
    <s v="AUGUSTA FERREIRA DE SOUZA"/>
    <d v="1955-10-11T00:00:00"/>
    <s v="Feminino"/>
    <s v="Sem Deficiência"/>
    <s v="NÃO DECLARADO"/>
    <s v="ALTAIR MARIA DE SOUZA"/>
    <x v="1"/>
    <s v="Parda"/>
  </r>
  <r>
    <n v="312014"/>
    <n v="3"/>
    <x v="1"/>
    <x v="1"/>
    <s v="EM NEREU SAMPAIO"/>
    <s v="Municipal"/>
    <s v="Urbana"/>
    <n v="1616965"/>
    <n v="191"/>
    <x v="1"/>
    <s v="Regular"/>
    <s v="Noite"/>
    <n v="2010020901698"/>
    <m/>
    <s v="BRENNO DIAS DO NASCIMENTO"/>
    <d v="2005-04-12T00:00:00"/>
    <s v="Masculino"/>
    <s v=" Deficiência intelectual"/>
    <s v="VALTER ANTONIO DO NASCIMENTO JUNIOR"/>
    <s v="ALEXANDRA DIAS"/>
    <x v="2"/>
    <s v="Preta"/>
  </r>
  <r>
    <n v="515030"/>
    <n v="5"/>
    <x v="90"/>
    <x v="90"/>
    <s v="EM IRINEU MARINHO"/>
    <s v="Municipal"/>
    <s v="Urbana"/>
    <n v="1601762"/>
    <n v="191"/>
    <x v="1"/>
    <s v="Regular"/>
    <s v="Noite"/>
    <n v="2001047503091"/>
    <m/>
    <s v="CECÍLIA DIAS MOTA"/>
    <d v="1975-11-20T00:00:00"/>
    <s v="Feminino"/>
    <s v=" Deficiência intelectual"/>
    <s v="JOÃO BATISTA MOTA"/>
    <s v="MARIA DAS DORES DIAS"/>
    <x v="0"/>
    <s v="Parda"/>
  </r>
  <r>
    <n v="430701"/>
    <n v="4"/>
    <x v="19"/>
    <x v="19"/>
    <s v="CENTRO DE EDUCAÇÃO DE JOVENS E ADULTOS CEJA - MARÉ"/>
    <s v="Municipal"/>
    <s v="Urbana"/>
    <n v="1616770"/>
    <n v="293"/>
    <x v="1"/>
    <s v="Regular"/>
    <s v="Tarde"/>
    <n v="2013039903674"/>
    <m/>
    <s v="JHENNIFER GOMES DA SILVA"/>
    <d v="2007-02-09T00:00:00"/>
    <s v="Feminino"/>
    <s v="Sem Deficiência"/>
    <s v="RENATO DA SILVA"/>
    <s v="MARTA DOS SANTOS GOMES"/>
    <x v="0"/>
    <s v="Parda"/>
  </r>
  <r>
    <n v="724026"/>
    <n v="7"/>
    <x v="16"/>
    <x v="16"/>
    <s v="EM EMBAIXADOR ÍTALO ZAPPA"/>
    <s v="Municipal"/>
    <s v="Urbana"/>
    <n v="1620407"/>
    <n v="191"/>
    <x v="1"/>
    <s v="Regular"/>
    <s v="Noite"/>
    <n v="2013035803039"/>
    <m/>
    <s v="ARTHUR MARINHO COELHO"/>
    <d v="2005-05-05T00:00:00"/>
    <s v="Masculino"/>
    <s v="Sem Deficiência"/>
    <s v="ALEXANDRE SILVA DUARTE COELHO"/>
    <s v="ROGERIA MENEZES MARINHO"/>
    <x v="0"/>
    <s v="Branca"/>
  </r>
  <r>
    <n v="410501"/>
    <n v="4"/>
    <x v="64"/>
    <x v="64"/>
    <s v="CIEP JUSCELINO KUBITSCHEK"/>
    <s v="Municipal"/>
    <s v="Urbana"/>
    <n v="1614340"/>
    <n v="191"/>
    <x v="1"/>
    <s v="Regular"/>
    <s v="Noite"/>
    <n v="2016030000056"/>
    <m/>
    <s v="JOSÉ JOÃO DA SILVA"/>
    <d v="1974-10-24T00:00:00"/>
    <s v="Masculino"/>
    <s v="Sem Deficiência"/>
    <s v="EUGÊNIO JOÃO DA SILVA"/>
    <s v="IZAURA MARIA DA SILVA"/>
    <x v="0"/>
    <s v="Parda"/>
  </r>
  <r>
    <n v="430503"/>
    <n v="4"/>
    <x v="4"/>
    <x v="4"/>
    <s v="CIEP LEONEL DE MOURA BRIZOLA"/>
    <s v="Municipal"/>
    <s v="Urbana"/>
    <n v="1606827"/>
    <n v="191"/>
    <x v="1"/>
    <s v="Regular"/>
    <s v="Noite"/>
    <n v="2012040701712"/>
    <m/>
    <s v="THAUANY MILLENA DA SILVA ALVES"/>
    <d v="2005-05-24T00:00:00"/>
    <s v="Feminino"/>
    <s v="Sem Deficiência"/>
    <s v="JORGE HENRIQUE DA SILVA"/>
    <s v="JULIANA DA SILVA LEAL"/>
    <x v="0"/>
    <s v="Branca"/>
  </r>
  <r>
    <n v="411202"/>
    <n v="4"/>
    <x v="84"/>
    <x v="84"/>
    <s v="CIEP GREGÓRIO BEZERRA"/>
    <s v="Municipal"/>
    <s v="Urbana"/>
    <n v="1608446"/>
    <n v="191"/>
    <x v="1"/>
    <s v="Regular"/>
    <s v="Noite"/>
    <n v="2009030803164"/>
    <m/>
    <s v="PAULO RANGEL DOS SANTOS"/>
    <d v="2003-06-10T00:00:00"/>
    <s v="Masculino"/>
    <s v="Sem Deficiência"/>
    <s v="JOSÉ PAULO DOS SANTOS"/>
    <s v="PAULO RANGEL DOS SANTOS"/>
    <x v="1"/>
    <s v="Pard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23093000374"/>
    <m/>
    <s v="MARCIA DAMIANA DE OLIVEIRA REIS"/>
    <d v="1973-12-09T00:00:00"/>
    <s v="Feminino"/>
    <s v="Sem Deficiência"/>
    <s v="SANTO ANTONIO DOS REIS"/>
    <s v="MARIA HELENA DE OLIVEIRA REIS"/>
    <x v="1"/>
    <s v="Parda"/>
  </r>
  <r>
    <n v="1019210"/>
    <n v="10"/>
    <x v="45"/>
    <x v="45"/>
    <s v="CIEP ALBERTO PASQUALINE"/>
    <s v="Municipal"/>
    <s v="Urbana"/>
    <n v="1600000"/>
    <n v="191"/>
    <x v="1"/>
    <s v="Regular"/>
    <s v="Noite"/>
    <n v="2011100403111"/>
    <m/>
    <s v="KAUÃ FERREIRA MACHADO"/>
    <d v="2006-06-06T00:00:00"/>
    <s v="Masculino"/>
    <s v="Sem Deficiência"/>
    <s v="THIAGO DE SOUZA MACHADO"/>
    <s v="SUELLEN CRISTINA PEREIRA FERREIRA"/>
    <x v="1"/>
    <s v="Parda"/>
  </r>
  <r>
    <n v="107001"/>
    <n v="1"/>
    <x v="73"/>
    <x v="73"/>
    <s v="EM GONÇALVES DIAS"/>
    <s v="Municipal"/>
    <s v="Urbana"/>
    <n v="1606874"/>
    <n v="191"/>
    <x v="1"/>
    <s v="Regular"/>
    <s v="Noite"/>
    <n v="2015003300623"/>
    <m/>
    <s v="EDINALVA DIAS DA COSTA"/>
    <d v="1967-04-13T00:00:00"/>
    <s v="Feminino"/>
    <s v="Sem Deficiência"/>
    <s v="FERNANDO DIAS DE OLIVEIRA"/>
    <s v="MARIA JOSE DIAS DE OLIVEIRA"/>
    <x v="0"/>
    <s v="Branca"/>
  </r>
  <r>
    <n v="515001"/>
    <n v="5"/>
    <x v="68"/>
    <x v="68"/>
    <s v="EM PARÁ"/>
    <s v="Municipal"/>
    <s v="Urbana"/>
    <n v="1607311"/>
    <n v="191"/>
    <x v="1"/>
    <s v="Regular"/>
    <s v="Noite"/>
    <n v="2020044650188"/>
    <m/>
    <s v="RONALDO CARDOSO DOS SANTOS"/>
    <d v="1978-01-24T00:00:00"/>
    <s v="Masculino"/>
    <s v="Sem Deficiência"/>
    <s v="JOSÉ VANDERLEY CARDOSO DOS SANTOS"/>
    <s v="MARIA DE FÁTIMA DA CONCEIÇÃO"/>
    <x v="0"/>
    <s v="Pard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22100500626"/>
    <m/>
    <s v="APARECIDA PAULA DA SILVA"/>
    <d v="1964-11-16T00:00:00"/>
    <s v="Feminino"/>
    <s v="Sem Deficiência"/>
    <s v="SEBASTIÃO FRANCISCO DA SILVA"/>
    <s v="LUCIA VICENCIA PAULA DA SILVA"/>
    <x v="1"/>
    <s v="Parda"/>
  </r>
  <r>
    <n v="1019202"/>
    <n v="10"/>
    <x v="115"/>
    <x v="115"/>
    <s v="CIEP ISMAEL NERY"/>
    <s v="Municipal"/>
    <s v="Urbana"/>
    <n v="1603740"/>
    <n v="191"/>
    <x v="1"/>
    <s v="Regular"/>
    <s v="Tarde"/>
    <n v="2016094250479"/>
    <m/>
    <s v="YRLAN LAYON GOMES DE CARVALHO"/>
    <d v="2008-06-19T00:00:00"/>
    <s v="Masculino"/>
    <s v="Sem Deficiência"/>
    <s v="MARCELO SILVA DE ABREU"/>
    <s v="FERNANDA LUCIA GOMES DE ABREU"/>
    <x v="1"/>
    <s v="Parda"/>
  </r>
  <r>
    <n v="430503"/>
    <n v="4"/>
    <x v="4"/>
    <x v="4"/>
    <s v="CIEP LEONEL DE MOURA BRIZOLA"/>
    <s v="Municipal"/>
    <s v="Urbana"/>
    <n v="1606827"/>
    <n v="191"/>
    <x v="1"/>
    <s v="Regular"/>
    <s v="Noite"/>
    <n v="2023040700118"/>
    <m/>
    <s v="JOSENILDA GEREMIAS DO NASCIMENTO"/>
    <d v="1989-12-31T00:00:00"/>
    <s v="Feminino"/>
    <s v="Sem Deficiência"/>
    <s v="GERALDO GEREMIAS DO NASCIMENTO"/>
    <s v="MARIA DAS GRAÇAS DIAS "/>
    <x v="0"/>
    <s v="Parda"/>
  </r>
  <r>
    <n v="514002"/>
    <n v="5"/>
    <x v="107"/>
    <x v="107"/>
    <s v="EM CECÍLIA MEIRELLES"/>
    <s v="Municipal"/>
    <s v="Urbana"/>
    <n v="1602682"/>
    <n v="191"/>
    <x v="1"/>
    <s v="Regular"/>
    <s v="Manhã"/>
    <n v="2006041300270"/>
    <m/>
    <s v="EDUARDO RIBEIRO DOS SANTOS"/>
    <d v="2001-10-03T00:00:00"/>
    <s v="Masculino"/>
    <s v=" Deficiência intelectual"/>
    <s v="ERIVANALDO PEDRO DOS SANTOS"/>
    <s v="MARIA DA PENHA RIBEIRO DOS SANTOS"/>
    <x v="0"/>
    <s v="Não declarada"/>
  </r>
  <r>
    <n v="410501"/>
    <n v="4"/>
    <x v="64"/>
    <x v="64"/>
    <s v="CIEP JUSCELINO KUBITSCHEK"/>
    <s v="Municipal"/>
    <s v="Urbana"/>
    <n v="1614340"/>
    <n v="191"/>
    <x v="1"/>
    <s v="Regular"/>
    <s v="Noite"/>
    <n v="2023030000202"/>
    <m/>
    <s v="LUIS ANDRÉ BARBOSA"/>
    <d v="1972-01-29T00:00:00"/>
    <s v="Masculino"/>
    <s v="Sem Deficiência"/>
    <s v="SEVERINO PEDRO BARBOSA"/>
    <s v="SEVERINA MARIA BARBOSA"/>
    <x v="1"/>
    <s v="Branca"/>
  </r>
  <r>
    <n v="625018"/>
    <n v="6"/>
    <x v="55"/>
    <x v="55"/>
    <s v="EM COMANDANTE ARNALDO VARELLA"/>
    <s v="Municipal"/>
    <s v="Urbana"/>
    <n v="1602865"/>
    <n v="192"/>
    <x v="1"/>
    <s v="Regular"/>
    <s v="Noite"/>
    <n v="2023056100425"/>
    <m/>
    <s v="WILSON FRANÇA PINTO DA SILVA"/>
    <d v="1984-05-11T00:00:00"/>
    <s v="Masculino"/>
    <s v="Sem Deficiência"/>
    <s v="JOSÉ CARLOS DA SILVA"/>
    <s v="KATIA FRANÇA PINTO DA SILVA"/>
    <x v="0"/>
    <s v="Branca"/>
  </r>
  <r>
    <n v="313018"/>
    <n v="3"/>
    <x v="103"/>
    <x v="103"/>
    <s v="EM ISABEL MENDES"/>
    <s v="Municipal"/>
    <s v="Urbana"/>
    <n v="1613507"/>
    <n v="191"/>
    <x v="1"/>
    <s v="Regular"/>
    <s v="Noite"/>
    <n v="2007014803175"/>
    <m/>
    <s v="MARAÍZA APARECIDA DA SILVA PINHEIRO"/>
    <d v="1997-02-01T00:00:00"/>
    <s v="Feminino"/>
    <s v="Sem Deficiência"/>
    <s v="EDUARDO LOPES PINHEIRO"/>
    <s v="ANTONIA DA SILVA PINHEIRO"/>
    <x v="0"/>
    <s v="Branca"/>
  </r>
  <r>
    <n v="716205"/>
    <n v="7"/>
    <x v="76"/>
    <x v="76"/>
    <s v="CIEP RUBENS PAIVA"/>
    <s v="Municipal"/>
    <s v="Urbana"/>
    <n v="1613254"/>
    <n v="191"/>
    <x v="1"/>
    <s v="Regular"/>
    <s v="Noite"/>
    <n v="2011062450315"/>
    <m/>
    <s v="AYSLANE COSTA VALADÃO"/>
    <d v="2003-01-31T00:00:00"/>
    <s v="Feminino"/>
    <s v="Sem Deficiência"/>
    <s v="FERNANDO DA SILVA VALADÃO"/>
    <s v="LUCIA DOS SANTOS COSTA"/>
    <x v="0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23157900231"/>
    <m/>
    <s v="THAMIRIS ANTONIA CARVALHO MARTINS"/>
    <d v="1997-12-09T00:00:00"/>
    <s v="Feminino"/>
    <s v="Sem Deficiência"/>
    <s v="HELIOSA CRISTINA DE CASTRO DE CARVALHO MARTINS"/>
    <s v="AGOBAR LUIZ DA SILVA MARTINS"/>
    <x v="2"/>
    <s v="Sem Informação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22100500871"/>
    <m/>
    <s v="GERALDA CAETANO DA SILVA"/>
    <d v="1949-02-23T00:00:00"/>
    <s v="Feminino"/>
    <s v="Sem Deficiência"/>
    <s v="OTAVIO CAETANO DA SILVA"/>
    <s v="OLIVIA MARIA DA CONCEIÇÃO"/>
    <x v="1"/>
    <s v="Parda"/>
  </r>
  <r>
    <n v="313007"/>
    <n v="3"/>
    <x v="67"/>
    <x v="67"/>
    <s v="EM SARMIENTO"/>
    <s v="Municipal"/>
    <s v="Urbana"/>
    <n v="1615852"/>
    <n v="192"/>
    <x v="1"/>
    <s v="Regular"/>
    <s v="Noite"/>
    <n v="2010022301761"/>
    <m/>
    <s v="CARLOS ALBERTO TEIXEIRA"/>
    <d v="1966-01-02T00:00:00"/>
    <s v="Masculino"/>
    <s v="Sem Deficiência"/>
    <s v="ALCIDES TEIXEIRA"/>
    <s v="MARIA NAIR DA CONCEIÇÃO"/>
    <x v="0"/>
    <s v="Preta"/>
  </r>
  <r>
    <n v="431026"/>
    <n v="4"/>
    <x v="25"/>
    <x v="25"/>
    <s v="EM HERBERT MOSES"/>
    <s v="Municipal"/>
    <s v="Urbana"/>
    <n v="1602454"/>
    <n v="192"/>
    <x v="1"/>
    <s v="Regular"/>
    <s v="Noite"/>
    <n v="2005114000388"/>
    <m/>
    <s v="MARCO ANTONIO DA SILVA COSTA JUNIOR"/>
    <d v="2004-03-04T00:00:00"/>
    <s v="Masculino"/>
    <s v="Sem Deficiência"/>
    <s v="MARCO ANTONIO DA SILVA COSTA"/>
    <s v="IVANILDA CHAGAS DA COSTA"/>
    <x v="1"/>
    <s v="Preta"/>
  </r>
  <r>
    <n v="227004"/>
    <n v="2"/>
    <x v="77"/>
    <x v="77"/>
    <s v="EM RINALDO DE LAMARE"/>
    <s v="Municipal"/>
    <s v="Urbana"/>
    <n v="1599199"/>
    <n v="191"/>
    <x v="1"/>
    <s v="Regular"/>
    <s v="Manhã"/>
    <n v="2011017000276"/>
    <m/>
    <s v="JUAN DA SILVA SANTOS"/>
    <d v="2007-01-12T00:00:00"/>
    <s v="Masculino"/>
    <s v="Sem Deficiência"/>
    <s v="LUIS CARLOS DA SILVA"/>
    <s v="ROSANA SANTOS"/>
    <x v="0"/>
    <s v="Parda"/>
  </r>
  <r>
    <n v="1019202"/>
    <n v="10"/>
    <x v="115"/>
    <x v="115"/>
    <s v="CIEP ISMAEL NERY"/>
    <s v="Municipal"/>
    <s v="Urbana"/>
    <n v="1603740"/>
    <n v="191"/>
    <x v="1"/>
    <s v="Regular"/>
    <s v="Tarde"/>
    <n v="2011095801605"/>
    <m/>
    <s v="ANA LUIZA FERREIRA TEIXEIRA"/>
    <d v="2007-02-02T00:00:00"/>
    <s v="Feminino"/>
    <s v=" Baixa visão"/>
    <s v="JEFFERSON DA SILVA TEIXEIRA"/>
    <s v="MARILENE FERREIRA DA SILVA"/>
    <x v="0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08066107551"/>
    <m/>
    <s v="ANELITA BISPO DOS SANTOS"/>
    <d v="1956-05-05T00:00:00"/>
    <s v="Feminino"/>
    <s v="Sem Deficiência"/>
    <s v="ANTONIO BISPO DOS SANTOS"/>
    <s v="MARIA INACIA DE JESUS"/>
    <x v="0"/>
    <s v="Parda"/>
  </r>
  <r>
    <n v="209003"/>
    <n v="2"/>
    <x v="74"/>
    <x v="74"/>
    <s v="EM FRANCISCO DE CASTRO"/>
    <s v="Municipal"/>
    <s v="Urbana"/>
    <n v="1616218"/>
    <n v="191"/>
    <x v="1"/>
    <s v="Regular"/>
    <s v="Tarde"/>
    <n v="2004024900853"/>
    <m/>
    <s v="ADILSON MARIAFF DOS PASSOS"/>
    <d v="1996-05-26T00:00:00"/>
    <s v="Masculino"/>
    <s v="  Transtorno do espectro autista"/>
    <s v="ADILSON TEIXEIRA DOS PASSOS"/>
    <s v="CATIA MARIAFF DA SILVA"/>
    <x v="0"/>
    <s v="Pret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19065900163"/>
    <m/>
    <s v="IVO SEBASTIÃO MARQUES "/>
    <d v="1962-05-12T00:00:00"/>
    <s v="Masculino"/>
    <s v="Sem Deficiência"/>
    <s v="MANOEL SEBASTIÃO MARQUES"/>
    <s v="MARIA ERMINIA DA CONCEIÇÃO"/>
    <x v="0"/>
    <s v="Parda"/>
  </r>
  <r>
    <n v="313007"/>
    <n v="3"/>
    <x v="67"/>
    <x v="67"/>
    <s v="EM SARMIENTO"/>
    <s v="Municipal"/>
    <s v="Urbana"/>
    <n v="1615851"/>
    <n v="191"/>
    <x v="1"/>
    <s v="Regular"/>
    <s v="Noite"/>
    <n v="2019022100475"/>
    <m/>
    <s v="MARGARIDA CIPRIANO CAMELO"/>
    <d v="1978-05-27T00:00:00"/>
    <s v="Feminino"/>
    <s v="Sem Deficiência"/>
    <s v="EVA CIPRIANO CAMELO"/>
    <s v="RAIMUNDO RAFAEL CAMELO"/>
    <x v="0"/>
    <s v="Parda"/>
  </r>
  <r>
    <n v="410015"/>
    <n v="4"/>
    <x v="92"/>
    <x v="92"/>
    <s v="EM CLÓVIS BEVILÁQUA"/>
    <s v="Municipal"/>
    <s v="Urbana"/>
    <n v="1611007"/>
    <n v="191"/>
    <x v="1"/>
    <s v="Regular"/>
    <s v="Noite"/>
    <n v="2023028800400"/>
    <m/>
    <s v="JOSEFA MARIA MENDONÇA DOS SANTOS"/>
    <d v="1972-06-24T00:00:00"/>
    <s v="Feminino"/>
    <s v="Sem Deficiência"/>
    <s v="JOSÉ MENDONÇA IRMÃO"/>
    <s v="MARLENE ELOI DA SILVA"/>
    <x v="1"/>
    <s v="Parda"/>
  </r>
  <r>
    <n v="411202"/>
    <n v="4"/>
    <x v="84"/>
    <x v="84"/>
    <s v="CIEP GREGÓRIO BEZERRA"/>
    <s v="Municipal"/>
    <s v="Urbana"/>
    <n v="1608446"/>
    <n v="191"/>
    <x v="1"/>
    <s v="Regular"/>
    <s v="Noite"/>
    <n v="2017028800596"/>
    <m/>
    <s v="GLEICI SIMÕES SILVA"/>
    <d v="1975-10-20T00:00:00"/>
    <s v="Feminino"/>
    <s v=" Deficiência intelectual"/>
    <s v="NÃO DECLARADO "/>
    <s v="ROSENI SIMÕES SILVA"/>
    <x v="0"/>
    <s v="Preta"/>
  </r>
  <r>
    <n v="102005"/>
    <n v="1"/>
    <x v="109"/>
    <x v="109"/>
    <s v="EM CALOUSTE GULBENKIAN"/>
    <s v="Municipal"/>
    <s v="Urbana"/>
    <n v="1610636"/>
    <n v="192"/>
    <x v="1"/>
    <s v="Regular"/>
    <s v="Noite"/>
    <n v="2009001602784"/>
    <m/>
    <s v="PAULO LEE WONG"/>
    <d v="1978-05-20T00:00:00"/>
    <s v="Masculino"/>
    <s v=" Deficiência intelectual"/>
    <s v="LEE WAI CHI"/>
    <s v="LEE WONG PICK SIM"/>
    <x v="0"/>
    <s v="Não declarada"/>
  </r>
  <r>
    <n v="833503"/>
    <n v="8"/>
    <x v="95"/>
    <x v="95"/>
    <s v="CIEP THOMAS JEFFERSON"/>
    <s v="Municipal"/>
    <s v="Urbana"/>
    <n v="1600078"/>
    <n v="191"/>
    <x v="1"/>
    <s v="Regular"/>
    <s v="Noite"/>
    <n v="2022083400983"/>
    <m/>
    <s v="DANIELA SOUZA SANTOS"/>
    <d v="1984-07-24T00:00:00"/>
    <s v="Feminino"/>
    <s v="Sem Deficiência"/>
    <s v="IVONETE MIRANDA DE SOUZA"/>
    <s v="DAVI PINHEIRO SANTOS"/>
    <x v="1"/>
    <s v="Parda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18106280123"/>
    <m/>
    <s v="MARCIO FERREIRA LOPES"/>
    <d v="1972-10-20T00:00:00"/>
    <s v="Masculino"/>
    <s v="Sem Deficiência"/>
    <s v="ALDIR JOAQUIM LOPES"/>
    <s v="AURORA MARIA FERREIRA LOPES"/>
    <x v="1"/>
    <s v="Parda"/>
  </r>
  <r>
    <n v="817039"/>
    <n v="8"/>
    <x v="118"/>
    <x v="118"/>
    <s v="EM SAMPAIO CORRÊA"/>
    <s v="Municipal"/>
    <s v="Urbana"/>
    <n v="1604280"/>
    <n v="191"/>
    <x v="1"/>
    <s v="Regular"/>
    <s v="Noite"/>
    <n v="2023073300186"/>
    <m/>
    <s v="WESLEY ANTONIO RODRIGUES SILVA"/>
    <d v="2002-08-04T00:00:00"/>
    <s v="Masculino"/>
    <s v="Sem Deficiência"/>
    <s v="LUIZ ANTONIO SANTOS SILVA"/>
    <s v="EDNA ALVES RODRIGUES"/>
    <x v="2"/>
    <s v="Preta"/>
  </r>
  <r>
    <n v="1120502"/>
    <n v="11"/>
    <x v="3"/>
    <x v="3"/>
    <s v="CIEP JOÃO MANGABEIRA"/>
    <s v="Municipal"/>
    <s v="Urbana"/>
    <n v="1604968"/>
    <n v="191"/>
    <x v="1"/>
    <s v="Regular"/>
    <s v="Noite"/>
    <n v="2023039300161"/>
    <m/>
    <s v="EDNA SOUZA SILVA "/>
    <d v="1986-05-26T00:00:00"/>
    <s v="Feminino"/>
    <s v="Sem Deficiência"/>
    <s v="ANTONIO DOS REIS OLIVEIRA DA SILVA"/>
    <s v="MARINEUSA SOUZA SILVA"/>
    <x v="0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19017200254"/>
    <m/>
    <s v="MANOEL FELIPE SOUZA DA SILVA"/>
    <d v="1995-12-12T00:00:00"/>
    <s v="Masculino"/>
    <s v="Sem Deficiência"/>
    <s v="JOÃO ARLINDO DA SILVA"/>
    <s v="SEVERINA SOUZA DA SILVA"/>
    <x v="0"/>
    <s v="Branca"/>
  </r>
  <r>
    <n v="724010"/>
    <n v="7"/>
    <x v="113"/>
    <x v="113"/>
    <s v="EM FREDERICO TROTTA"/>
    <s v="Municipal"/>
    <s v="Urbana"/>
    <n v="1622484"/>
    <n v="191"/>
    <x v="1"/>
    <s v="Regular"/>
    <s v="Noite"/>
    <n v="2019067800310"/>
    <m/>
    <s v="VERA LÚCIA DA SILVA PAIVA"/>
    <d v="1975-08-18T00:00:00"/>
    <s v="Feminino"/>
    <s v="Sem Deficiência"/>
    <s v="NÃO DECLARADO"/>
    <s v="ERENICE DA SILVA PAIVA"/>
    <x v="0"/>
    <s v="Branca"/>
  </r>
  <r>
    <n v="102007"/>
    <n v="1"/>
    <x v="47"/>
    <x v="47"/>
    <s v="EM ORLANDO VILLAS BOAS"/>
    <s v="Municipal"/>
    <s v="Urbana"/>
    <n v="1600135"/>
    <n v="192"/>
    <x v="1"/>
    <s v="Regular"/>
    <s v="Noite"/>
    <n v="2017125400246"/>
    <m/>
    <s v="EDMAR FERRO AZEVEDO "/>
    <d v="1962-02-09T00:00:00"/>
    <s v="Feminino"/>
    <s v="Sem Deficiência"/>
    <s v="ANTONIO FERRO DE SOUSA"/>
    <s v="RAIMUNDA ALVES DA SILVA"/>
    <x v="0"/>
    <s v="Pard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14059801514"/>
    <m/>
    <s v="KAIO GUILHERME DA SILVA MACHADO"/>
    <d v="2007-09-07T00:00:00"/>
    <s v="Masculino"/>
    <s v="Sem Deficiência"/>
    <s v="JARLENO DANTAS MACHADO"/>
    <s v="IRILENE DA SILVA"/>
    <x v="0"/>
    <s v="Parda"/>
  </r>
  <r>
    <n v="313007"/>
    <n v="3"/>
    <x v="67"/>
    <x v="67"/>
    <s v="EM SARMIENTO"/>
    <s v="Municipal"/>
    <s v="Urbana"/>
    <n v="1615852"/>
    <n v="192"/>
    <x v="1"/>
    <s v="Regular"/>
    <s v="Noite"/>
    <n v="2023022100651"/>
    <m/>
    <s v="CECILIA MARIA DA CONCEIÇÃO GONÇALVES"/>
    <d v="1954-01-10T00:00:00"/>
    <s v="Feminino"/>
    <s v="Sem Deficiência"/>
    <s v="FRANCISCA MARIA DA CONCEIÇÃO"/>
    <s v="RAIMUNDO FRANCISCO EVAGELISTA"/>
    <x v="2"/>
    <s v="Parda"/>
  </r>
  <r>
    <n v="209003"/>
    <n v="2"/>
    <x v="74"/>
    <x v="74"/>
    <s v="EM FRANCISCO DE CASTRO"/>
    <s v="Municipal"/>
    <s v="Urbana"/>
    <n v="1616218"/>
    <n v="191"/>
    <x v="1"/>
    <s v="Regular"/>
    <s v="Tarde"/>
    <n v="2023014200031"/>
    <m/>
    <s v="PEDRO VICTOR ALBUQUERQUE DE ALBUQUERQUE"/>
    <d v="1999-06-01T00:00:00"/>
    <s v="Masculino"/>
    <s v=" Deficiência intelectual"/>
    <s v="ANDRÉ TARCISO NEVES DE ALBUQUERQUE"/>
    <s v="MARIZA DA COSTA ALBUQUERQUE"/>
    <x v="1"/>
    <s v="Branca"/>
  </r>
  <r>
    <n v="514007"/>
    <n v="5"/>
    <x v="6"/>
    <x v="6"/>
    <s v="EM ALBERT SABIN"/>
    <s v="Municipal"/>
    <s v="Urbana"/>
    <n v="1622419"/>
    <n v="191"/>
    <x v="1"/>
    <s v="Regular"/>
    <s v="Noite"/>
    <n v="2011041501654"/>
    <m/>
    <s v="PAOLA CRISTINA MATOS FEITOSA"/>
    <d v="1989-03-26T00:00:00"/>
    <s v="Feminino"/>
    <s v=" Deficiência intelectual"/>
    <s v="PAULO ROBERTO LIMA FEITOSA"/>
    <s v="DULCINEIA DA SILVA MATOS"/>
    <x v="1"/>
    <s v="Parda"/>
  </r>
  <r>
    <n v="102505"/>
    <n v="1"/>
    <x v="30"/>
    <x v="30"/>
    <s v="CIEP JOSÉ PEDRO VARELA"/>
    <s v="Municipal"/>
    <s v="Urbana"/>
    <n v="1613579"/>
    <n v="191"/>
    <x v="1"/>
    <s v="Regular"/>
    <s v="Noite"/>
    <n v="2017126302051"/>
    <m/>
    <s v="MARIA JOSÉ COUTINHO"/>
    <d v="1963-11-16T00:00:00"/>
    <s v="Feminino"/>
    <s v="Sem Deficiência"/>
    <s v="NÃO DECLARADO"/>
    <s v="MARIA DO CARMO COUTINHO"/>
    <x v="0"/>
    <s v="Parda"/>
  </r>
  <r>
    <n v="312002"/>
    <n v="3"/>
    <x v="58"/>
    <x v="58"/>
    <s v="EM ALCIDE DE GASPERI"/>
    <s v="Municipal"/>
    <s v="Urbana"/>
    <n v="1613404"/>
    <n v="191"/>
    <x v="1"/>
    <s v="Regular"/>
    <s v="Noite"/>
    <n v="2020017200061"/>
    <m/>
    <s v="JOÃO JOSÉ DE SOUZA"/>
    <d v="1954-12-15T00:00:00"/>
    <s v="Masculino"/>
    <s v="Sem Deficiência"/>
    <s v="JOSÉ VITOR DE SOUZA"/>
    <s v="JUDITE BARBOSA DA SILVA"/>
    <x v="0"/>
    <s v="Branca"/>
  </r>
  <r>
    <n v="227004"/>
    <n v="2"/>
    <x v="77"/>
    <x v="77"/>
    <s v="EM RINALDO DE LAMARE"/>
    <s v="Municipal"/>
    <s v="Urbana"/>
    <n v="1599200"/>
    <n v="192"/>
    <x v="1"/>
    <s v="Regular"/>
    <s v="Noite"/>
    <n v="2023126402476"/>
    <m/>
    <s v="ROSALICE TEIXEIRA DE JESUS"/>
    <d v="1972-07-30T00:00:00"/>
    <s v="Feminino"/>
    <s v="Sem Deficiência"/>
    <s v="JOSÉ ELIAS DE JESUS "/>
    <s v="FELIPA TEIXEIRA DE SOUZA"/>
    <x v="1"/>
    <s v="Preta"/>
  </r>
  <r>
    <n v="515055"/>
    <n v="5"/>
    <x v="8"/>
    <x v="8"/>
    <s v="EM MINISTRO EDGARD ROMERO"/>
    <s v="Municipal"/>
    <s v="Urbana"/>
    <n v="1623701"/>
    <n v="191"/>
    <x v="1"/>
    <s v="Regular"/>
    <s v="Tarde"/>
    <n v="2006050100784"/>
    <m/>
    <s v="GUTIERRY DA SILVA SANTOS"/>
    <d v="2001-11-08T00:00:00"/>
    <s v="Masculino"/>
    <s v=" Deficiência intelectual"/>
    <s v="AUGUSTO CRISTIANO SANTOS DE MELO"/>
    <s v="BIANCA FERREIRA DA SILVA"/>
    <x v="0"/>
    <s v="Preta"/>
  </r>
  <r>
    <n v="817039"/>
    <n v="8"/>
    <x v="118"/>
    <x v="118"/>
    <s v="EM SAMPAIO CORRÊA"/>
    <s v="Municipal"/>
    <s v="Urbana"/>
    <n v="1604280"/>
    <n v="191"/>
    <x v="1"/>
    <s v="Regular"/>
    <s v="Noite"/>
    <n v="2011073302894"/>
    <m/>
    <s v="VALDERES DOS SANTOS COSTA"/>
    <d v="1975-08-02T00:00:00"/>
    <s v="Feminino"/>
    <s v="Sem Deficiência"/>
    <s v="EDUARDO CICERO DA COSTA"/>
    <s v="ANA MARIA DOS SANTOS"/>
    <x v="0"/>
    <s v="Branca"/>
  </r>
  <r>
    <n v="102007"/>
    <n v="1"/>
    <x v="47"/>
    <x v="47"/>
    <s v="EM ORLANDO VILLAS BOAS"/>
    <s v="Municipal"/>
    <s v="Urbana"/>
    <n v="1600133"/>
    <n v="191"/>
    <x v="1"/>
    <s v="Regular"/>
    <s v="Tarde"/>
    <n v="2012002001199"/>
    <m/>
    <s v="JONATHAS DA SILVA DUTRA"/>
    <d v="2008-02-09T00:00:00"/>
    <s v="Masculino"/>
    <s v=" Deficiência intelectual"/>
    <s v="ANCELMO DUTRA SANTOS"/>
    <s v="JOSSE CLEIDE DUTRA DA SILVA"/>
    <x v="0"/>
    <s v="Branca"/>
  </r>
  <r>
    <n v="209026"/>
    <n v="2"/>
    <x v="41"/>
    <x v="41"/>
    <s v="EM PROFESSOR LOURENÇO FILHO"/>
    <s v="Municipal"/>
    <s v="Urbana"/>
    <n v="1622826"/>
    <n v="191"/>
    <x v="1"/>
    <s v="Regular"/>
    <s v="Noite"/>
    <n v="2016016500276"/>
    <m/>
    <s v="MANUEL SIMÃO DA ROCHA"/>
    <d v="1948-04-15T00:00:00"/>
    <s v="Masculino"/>
    <s v="Sem Deficiência"/>
    <s v="JOAO SIMAO DA ROCHA FILHO "/>
    <s v="COSMA MARIA DA CONCEICAO"/>
    <x v="1"/>
    <s v="Par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09066104274"/>
    <m/>
    <s v="ROSANA DE OLIVEIRA SILVA"/>
    <d v="1976-08-27T00:00:00"/>
    <s v="Feminino"/>
    <s v="Sem Deficiência"/>
    <s v="PEDRO SILVA"/>
    <s v="CATHARINA DE OLIVEIRA SILVA"/>
    <x v="1"/>
    <s v="Parda"/>
  </r>
  <r>
    <n v="515030"/>
    <n v="5"/>
    <x v="90"/>
    <x v="90"/>
    <s v="EM IRINEU MARINHO"/>
    <s v="Municipal"/>
    <s v="Urbana"/>
    <n v="1601763"/>
    <n v="192"/>
    <x v="1"/>
    <s v="Regular"/>
    <s v="Noite"/>
    <n v="2018047500029"/>
    <m/>
    <s v="VILMA FERREIRA LEMOS LAGO"/>
    <d v="1956-06-14T00:00:00"/>
    <s v="Feminino"/>
    <s v="Sem Deficiência"/>
    <s v="IVA FERREIRA LEMOS"/>
    <s v="MARCOS BANDEIRA LEMOS"/>
    <x v="0"/>
    <s v="Branca"/>
  </r>
  <r>
    <n v="817503"/>
    <n v="8"/>
    <x v="31"/>
    <x v="31"/>
    <s v="CIEP PADRE PAULO CORRÊA DE SÁ"/>
    <s v="Municipal"/>
    <s v="Urbana"/>
    <n v="1619912"/>
    <n v="191"/>
    <x v="1"/>
    <s v="Regular"/>
    <s v="Noite"/>
    <n v="2012082550330"/>
    <m/>
    <s v="ELIANE FATIMA DE MEDEIROS"/>
    <d v="1962-04-30T00:00:00"/>
    <s v="Feminino"/>
    <s v="Sem Deficiência"/>
    <s v="CORACY FERREIRA DE MEDEIROS"/>
    <s v="MARIA APARECIDA CORREA"/>
    <x v="0"/>
    <s v="Branca"/>
  </r>
  <r>
    <n v="817083"/>
    <n v="8"/>
    <x v="120"/>
    <x v="120"/>
    <s v="EM JORNALISTA SANDRO MOREYRA"/>
    <s v="Municipal"/>
    <s v="Urbana"/>
    <n v="1607049"/>
    <n v="191"/>
    <x v="1"/>
    <s v="Regular"/>
    <s v="Noite"/>
    <n v="2017077700150"/>
    <m/>
    <s v="LUIZ ANTONIO OLIVEIRA COÊLHO"/>
    <d v="1965-08-13T00:00:00"/>
    <s v="Masculino"/>
    <s v="Sem Deficiência"/>
    <s v="NÃO DECLARADO"/>
    <s v="ANGELINA DE OLIVEIRA COÊLHO"/>
    <x v="0"/>
    <s v="Parda"/>
  </r>
  <r>
    <n v="430701"/>
    <n v="4"/>
    <x v="19"/>
    <x v="19"/>
    <s v="CENTRO DE EDUCAÇÃO DE JOVENS E ADULTOS CEJA - MARÉ"/>
    <s v="Municipal"/>
    <s v="Urbana"/>
    <n v="1616771"/>
    <n v="294"/>
    <x v="1"/>
    <s v="Regular"/>
    <s v="Tarde"/>
    <n v="2006039902969"/>
    <m/>
    <s v="CLEIDIOHHANE FRANCISCO DE OLIVEIRA"/>
    <d v="1999-03-29T00:00:00"/>
    <s v="Feminino"/>
    <s v="Sem Deficiência"/>
    <s v="NÃO INFORMADO"/>
    <s v="MARILEIDE FRANCISCO DE OLIVEIRA"/>
    <x v="0"/>
    <s v="Preta"/>
  </r>
  <r>
    <n v="208012"/>
    <n v="2"/>
    <x v="102"/>
    <x v="102"/>
    <s v="EM ORSINA DA FONSECA"/>
    <s v="Municipal"/>
    <s v="Urbana"/>
    <n v="1602500"/>
    <n v="191"/>
    <x v="1"/>
    <s v="Regular"/>
    <s v="Noite"/>
    <n v="2018012450025"/>
    <m/>
    <s v="SEVERINO ALEXANDRE BARBOSA NETO"/>
    <d v="1970-02-02T00:00:00"/>
    <s v="Masculino"/>
    <s v="Sem Deficiência"/>
    <s v="ALEXANDRINO SEVERINO BARBOSA"/>
    <s v="DARCI ALUIZIA DE MOURA"/>
    <x v="1"/>
    <s v="Preta"/>
  </r>
  <r>
    <n v="625701"/>
    <n v="6"/>
    <x v="101"/>
    <x v="101"/>
    <s v="CENTRO DE EDUCAÇÃO DE JOVENS E ADULTOS CEJA - ACARI"/>
    <s v="Municipal"/>
    <s v="Urbana"/>
    <n v="1608515"/>
    <n v="293"/>
    <x v="1"/>
    <s v="Regular"/>
    <s v="Noite"/>
    <n v="2012058150149"/>
    <m/>
    <s v="ANA BEATRIZ DA SILVA"/>
    <d v="2007-08-27T00:00:00"/>
    <s v="Feminino"/>
    <s v="Sem Deficiência"/>
    <s v="NÃO DECLARADO"/>
    <s v="NATALIA DA SILVA"/>
    <x v="1"/>
    <s v="Branca"/>
  </r>
  <r>
    <n v="1026003"/>
    <n v="10"/>
    <x v="114"/>
    <x v="114"/>
    <s v="EM PROFESSOR CASTILHO"/>
    <s v="Municipal"/>
    <s v="Urbana"/>
    <n v="1617199"/>
    <n v="191"/>
    <x v="1"/>
    <s v="Regular"/>
    <s v="Noite"/>
    <n v="2007101950214"/>
    <m/>
    <s v="MARTA E SILVA MACHADO DE OLIVEIRA"/>
    <d v="1969-05-04T00:00:00"/>
    <s v="Feminino"/>
    <s v="Sem Deficiência"/>
    <s v="ADERVAL PERES DA SILVA"/>
    <s v="MARIA OLIVEIRA E SILVA"/>
    <x v="1"/>
    <s v="Branc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08064702486"/>
    <m/>
    <s v="DOMINIQUE CARVALHO DA CONCEIÇÃO"/>
    <d v="2001-07-01T00:00:00"/>
    <s v="Feminino"/>
    <s v=" Deficiência intelectual"/>
    <s v="WALMIR DA CONCEIÇÃO"/>
    <s v="VANESSA BISPO DE CARVALHO"/>
    <x v="0"/>
    <s v="Preta"/>
  </r>
  <r>
    <n v="817509"/>
    <n v="8"/>
    <x v="119"/>
    <x v="119"/>
    <s v="CIEP MAESTRINA CHIQUINHA GONZAGA"/>
    <s v="Municipal"/>
    <s v="Urbana"/>
    <n v="1611553"/>
    <n v="191"/>
    <x v="1"/>
    <s v="Regular"/>
    <s v="Noite"/>
    <n v="2022083200577"/>
    <m/>
    <s v="VERÔNICA CRISTINA PEREIRA DA SILVA"/>
    <d v="1971-05-14T00:00:00"/>
    <s v="Feminino"/>
    <s v="Sem Deficiência"/>
    <s v="JOSÉ DA SILVA"/>
    <s v="MARIA ALICE PEREIRA DA SILVA"/>
    <x v="0"/>
    <s v="Parda"/>
  </r>
  <r>
    <n v="102504"/>
    <n v="1"/>
    <x v="2"/>
    <x v="2"/>
    <s v="CIEP AVENIDA DOS DESFILES"/>
    <s v="Municipal"/>
    <s v="Urbana"/>
    <n v="1610514"/>
    <n v="191"/>
    <x v="1"/>
    <s v="Regular"/>
    <s v="Tarde"/>
    <n v="2008003250135"/>
    <m/>
    <s v="MARCOS VINÍCIUS MOURA NOGUEIRA"/>
    <d v="2004-02-27T00:00:00"/>
    <s v="Masculino"/>
    <s v=" Deficiência intelectual"/>
    <s v="MÁRIO NOGUEIRA"/>
    <s v="IZABEL CRISTINA DA SILVA MOURA"/>
    <x v="2"/>
    <s v="Parda"/>
  </r>
  <r>
    <n v="515055"/>
    <n v="5"/>
    <x v="8"/>
    <x v="8"/>
    <s v="EM MINISTRO EDGARD ROMERO"/>
    <s v="Municipal"/>
    <s v="Urbana"/>
    <n v="1623701"/>
    <n v="191"/>
    <x v="1"/>
    <s v="Regular"/>
    <s v="Tarde"/>
    <n v="2013021600572"/>
    <m/>
    <s v="DANDARA VIEIRA FORTES"/>
    <d v="1994-08-04T00:00:00"/>
    <s v="Feminino"/>
    <s v=" Deficiência intelectual"/>
    <s v="JORGE INACIO FORTES"/>
    <s v="DORALICE VIEIRA FORTES"/>
    <x v="0"/>
    <s v="Parda"/>
  </r>
  <r>
    <n v="1120502"/>
    <n v="11"/>
    <x v="3"/>
    <x v="3"/>
    <s v="CIEP JOÃO MANGABEIRA"/>
    <s v="Municipal"/>
    <s v="Urbana"/>
    <n v="1604968"/>
    <n v="191"/>
    <x v="1"/>
    <s v="Regular"/>
    <s v="Noite"/>
    <n v="2011039100028"/>
    <m/>
    <s v="RAFAEL GOMES DA SILVA"/>
    <d v="2006-07-14T00:00:00"/>
    <s v="Masculino"/>
    <s v="Sem Deficiência"/>
    <s v="RICARDO LINS DA SILVA"/>
    <s v="BENEDICTA GOMES FERREIRA NETA"/>
    <x v="2"/>
    <s v="Branca"/>
  </r>
  <r>
    <n v="1019013"/>
    <n v="10"/>
    <x v="39"/>
    <x v="39"/>
    <s v="EM BENTO DO AMARAL COUTINHO"/>
    <s v="Municipal"/>
    <s v="Urbana"/>
    <n v="1612834"/>
    <n v="191"/>
    <x v="1"/>
    <s v="Regular"/>
    <s v="Noite"/>
    <n v="2023095350666"/>
    <m/>
    <s v="JOELSON FERREIRA LYRA"/>
    <d v="1992-08-12T00:00:00"/>
    <s v="Masculino"/>
    <s v="Sem Deficiência"/>
    <s v="JOSIMAR FERREIRA LYRA"/>
    <s v="CLEONICE PIRES DE SOUZA"/>
    <x v="1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2022095300474"/>
    <m/>
    <s v="MARIA IDENILDA PEREIRA DOS SANTOS"/>
    <d v="1989-02-15T00:00:00"/>
    <s v="Masculino"/>
    <s v="Sem Deficiência"/>
    <s v="JOSELIA PEREIRA DOS SANTOS"/>
    <s v="BERNARDO DOS SANTOS CALDAS"/>
    <x v="0"/>
    <s v="Branca"/>
  </r>
  <r>
    <n v="312009"/>
    <n v="3"/>
    <x v="54"/>
    <x v="54"/>
    <s v="EM GEORGE SUMNER"/>
    <s v="Municipal"/>
    <s v="Urbana"/>
    <n v="1617223"/>
    <n v="191"/>
    <x v="1"/>
    <s v="Regular"/>
    <s v="Noite"/>
    <n v="2023017900084"/>
    <m/>
    <s v="ERIELSON DOS SANTOS"/>
    <d v="1986-06-21T00:00:00"/>
    <s v="Masculino"/>
    <s v="Sem Deficiência"/>
    <s v="NÃO DECLARADO"/>
    <s v="MARILENE ANGELINA DOS SANTOS"/>
    <x v="0"/>
    <s v="Preta"/>
  </r>
  <r>
    <n v="1120502"/>
    <n v="11"/>
    <x v="3"/>
    <x v="3"/>
    <s v="CIEP JOÃO MANGABEIRA"/>
    <s v="Municipal"/>
    <s v="Urbana"/>
    <n v="1604968"/>
    <n v="191"/>
    <x v="1"/>
    <s v="Regular"/>
    <s v="Noite"/>
    <n v="2012039300114"/>
    <m/>
    <s v="MARIA DA PENHA DE OLIVEIRA RESENDE"/>
    <d v="1967-10-28T00:00:00"/>
    <s v="Feminino"/>
    <s v="Sem Deficiência"/>
    <s v="SEBASTIÃO RESENDE"/>
    <s v="SONIA MARIA DE OLIVEIRA RESENDE"/>
    <x v="1"/>
    <s v="Preta"/>
  </r>
  <r>
    <n v="313007"/>
    <n v="3"/>
    <x v="67"/>
    <x v="67"/>
    <s v="EM SARMIENTO"/>
    <s v="Municipal"/>
    <s v="Urbana"/>
    <n v="1615852"/>
    <n v="192"/>
    <x v="1"/>
    <s v="Regular"/>
    <s v="Noite"/>
    <n v="2017022100703"/>
    <m/>
    <s v="KATIA DE BARROS"/>
    <d v="1963-12-30T00:00:00"/>
    <s v="Feminino"/>
    <s v="Sem Deficiência"/>
    <s v="ORLANDO DE BARROS"/>
    <s v="ZAIRA FERREIRA"/>
    <x v="0"/>
    <s v="Parda"/>
  </r>
  <r>
    <n v="918027"/>
    <n v="9"/>
    <x v="106"/>
    <x v="106"/>
    <s v="EM RUBENS DE FARIAS NEVES"/>
    <s v="Municipal"/>
    <s v="Urbana"/>
    <n v="1599734"/>
    <n v="191"/>
    <x v="1"/>
    <s v="Regular"/>
    <s v="Noite"/>
    <n v="2017086700591"/>
    <m/>
    <s v="ANA LÚCIA ROCHA DE MOURA"/>
    <d v="1963-03-15T00:00:00"/>
    <s v="Feminino"/>
    <s v="Sem Deficiência"/>
    <s v="JOÃO ROCHA DE MOURA"/>
    <s v="JOANA MOURA"/>
    <x v="0"/>
    <s v="Parda"/>
  </r>
  <r>
    <n v="918203"/>
    <n v="9"/>
    <x v="34"/>
    <x v="34"/>
    <s v="CIEP CLEMENTINA DE JESUS"/>
    <s v="Municipal"/>
    <s v="Urbana"/>
    <n v="1601817"/>
    <n v="191"/>
    <x v="1"/>
    <s v="Regular"/>
    <s v="Noite"/>
    <n v="2019092600256"/>
    <m/>
    <s v="MARIA DAS GRAÇAS DE ARAUJO"/>
    <d v="1967-01-21T00:00:00"/>
    <s v="Feminino"/>
    <s v="Sem Deficiência"/>
    <s v="ARQUIMEDES MARTINS DE ARAUJO"/>
    <s v="ZULMIRA SILVA DE ARAUJO"/>
    <x v="0"/>
    <s v="Branca"/>
  </r>
  <r>
    <n v="430503"/>
    <n v="4"/>
    <x v="4"/>
    <x v="4"/>
    <s v="CIEP LEONEL DE MOURA BRIZOLA"/>
    <s v="Municipal"/>
    <s v="Urbana"/>
    <n v="1606827"/>
    <n v="191"/>
    <x v="1"/>
    <s v="Regular"/>
    <s v="Noite"/>
    <n v="2007040000319"/>
    <m/>
    <s v="JHENIFFER CAVALCANTE DA SILVA"/>
    <d v="2003-01-18T00:00:00"/>
    <s v="Feminino"/>
    <s v="Sem Deficiência"/>
    <s v="JOYCE CAVALCANTE DE QUEIROZ"/>
    <s v="SIDNEI ROMÃO DA SILVA"/>
    <x v="0"/>
    <s v="Sem Informação"/>
  </r>
  <r>
    <n v="625018"/>
    <n v="6"/>
    <x v="55"/>
    <x v="55"/>
    <s v="EM COMANDANTE ARNALDO VARELLA"/>
    <s v="Municipal"/>
    <s v="Urbana"/>
    <n v="1602863"/>
    <n v="191"/>
    <x v="1"/>
    <s v="Regular"/>
    <s v="Noite"/>
    <n v="2009053802105"/>
    <m/>
    <s v="ERIK DUARTE MOREIRA"/>
    <d v="2003-05-24T00:00:00"/>
    <s v="Masculino"/>
    <s v="Sem Deficiência"/>
    <s v="GERALDO MOREIRA"/>
    <s v="LUCIANA PINHEIRO DUARTE"/>
    <x v="0"/>
    <s v="Parda"/>
  </r>
  <r>
    <n v="833503"/>
    <n v="8"/>
    <x v="95"/>
    <x v="95"/>
    <s v="CIEP THOMAS JEFFERSON"/>
    <s v="Municipal"/>
    <s v="Urbana"/>
    <n v="1600078"/>
    <n v="191"/>
    <x v="1"/>
    <s v="Regular"/>
    <s v="Noite"/>
    <n v="2011083450241"/>
    <m/>
    <s v="PEDRO MATEUS DOMICIANO MAMEDES"/>
    <d v="2006-10-25T00:00:00"/>
    <s v="Masculino"/>
    <s v="Sem Deficiência"/>
    <s v="JOSÉ MAMEDES"/>
    <s v="AQUELI DOMICIANO"/>
    <x v="0"/>
    <s v="Preta"/>
  </r>
  <r>
    <n v="410501"/>
    <n v="4"/>
    <x v="64"/>
    <x v="64"/>
    <s v="CIEP JUSCELINO KUBITSCHEK"/>
    <s v="Municipal"/>
    <s v="Urbana"/>
    <n v="1614340"/>
    <n v="191"/>
    <x v="1"/>
    <s v="Regular"/>
    <s v="Noite"/>
    <n v="2011027501171"/>
    <m/>
    <s v="MARIA CLARA PEREIRA DOS SANTOS"/>
    <d v="2004-03-24T00:00:00"/>
    <s v="Feminino"/>
    <s v="Sem Deficiência"/>
    <s v="ALEXANDRE PEREIRA VIALETA"/>
    <s v="DÉBORA ALEXANDRE DOS SANTOS"/>
    <x v="0"/>
    <s v="Parda"/>
  </r>
  <r>
    <n v="410012"/>
    <n v="4"/>
    <x v="27"/>
    <x v="27"/>
    <s v="EM CLOTILDE GUIMARÃES"/>
    <s v="Municipal"/>
    <s v="Urbana"/>
    <n v="1604422"/>
    <n v="294"/>
    <x v="1"/>
    <s v="Regular"/>
    <s v="Noite"/>
    <n v="2008030151223"/>
    <m/>
    <s v="ERICA TEIXEIRA DA SILVA"/>
    <d v="1983-08-20T00:00:00"/>
    <s v="Feminino"/>
    <s v="Sem Deficiência"/>
    <s v="ANTONIO NASCIMENTO DA SILVA"/>
    <s v="MARTA HELENA TEIXEIRA DA SILVA"/>
    <x v="0"/>
    <s v="Parda"/>
  </r>
  <r>
    <n v="515001"/>
    <n v="5"/>
    <x v="68"/>
    <x v="68"/>
    <s v="EM PARÁ"/>
    <s v="Municipal"/>
    <s v="Urbana"/>
    <n v="1607312"/>
    <n v="192"/>
    <x v="1"/>
    <s v="Regular"/>
    <s v="Noite"/>
    <n v="2002042703723"/>
    <m/>
    <s v="ALMIR CARVALHO DO NASCIMENTO"/>
    <d v="1986-10-30T00:00:00"/>
    <s v="Masculino"/>
    <s v=" Deficiência intelectual"/>
    <s v="JOSÉ ALMIR DO NASCIMENTO"/>
    <s v="CESARINA BERNARDINA DE CARVALHO DO NASCIMENTO"/>
    <x v="0"/>
    <s v="Par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23065901125"/>
    <m/>
    <s v="MARLI DA SILVA SANTOS"/>
    <d v="1975-06-10T00:00:00"/>
    <s v="Feminino"/>
    <s v="Sem Deficiência"/>
    <s v="MARIA NECI DA SILVA SANTOS"/>
    <s v="MARTINHO FERREIRA DOS SANTOS"/>
    <x v="1"/>
    <s v="Preta"/>
  </r>
  <r>
    <n v="622006"/>
    <n v="6"/>
    <x v="38"/>
    <x v="38"/>
    <s v="EM ANTENOR NASCENTES"/>
    <s v="Municipal"/>
    <s v="Urbana"/>
    <n v="1615255"/>
    <n v="191"/>
    <x v="1"/>
    <s v="Regular"/>
    <s v="Noite"/>
    <n v="2022051700370"/>
    <m/>
    <s v="SANDRA LIMA DA COSTA"/>
    <d v="1974-02-10T00:00:00"/>
    <s v="Feminino"/>
    <s v="Sem Deficiência"/>
    <s v="MARTA MARIA LEITE DE LIMA"/>
    <s v="SEBASTIÃO BENTO DA COSTA"/>
    <x v="2"/>
    <s v="Parda"/>
  </r>
  <r>
    <n v="833031"/>
    <n v="8"/>
    <x v="21"/>
    <x v="21"/>
    <s v="EM TASSO DA SILVEIRA"/>
    <s v="Municipal"/>
    <s v="Urbana"/>
    <n v="1605927"/>
    <n v="191"/>
    <x v="1"/>
    <s v="Regular"/>
    <s v="Noite"/>
    <n v="2019080300236"/>
    <m/>
    <s v="MANOEL AGRIPINO DA SILVA"/>
    <d v="1985-12-19T00:00:00"/>
    <s v="Masculino"/>
    <s v="Sem Deficiência"/>
    <s v="ROSA IRINEU DA SILVA"/>
    <s v="AGRIPINO IRINEU DA SILVA"/>
    <x v="1"/>
    <s v="Parda"/>
  </r>
  <r>
    <n v="716205"/>
    <n v="7"/>
    <x v="76"/>
    <x v="76"/>
    <s v="CIEP RUBENS PAIVA"/>
    <s v="Municipal"/>
    <s v="Urbana"/>
    <n v="1613254"/>
    <n v="191"/>
    <x v="1"/>
    <s v="Regular"/>
    <s v="Noite"/>
    <n v="2023066100711"/>
    <m/>
    <s v="ANDERSON JUSTINO"/>
    <d v="1979-12-26T00:00:00"/>
    <s v="Masculino"/>
    <s v="Sem Deficiência"/>
    <s v="ANTÔNIA DE FATIMA JUSTINO"/>
    <s v="MAURO JUSTINO"/>
    <x v="0"/>
    <s v="Parda"/>
  </r>
  <r>
    <n v="716041"/>
    <n v="7"/>
    <x v="104"/>
    <x v="104"/>
    <s v="EM BARÃO DA TAQUARA"/>
    <s v="Municipal"/>
    <s v="Urbana"/>
    <n v="1613406"/>
    <n v="191"/>
    <x v="1"/>
    <s v="Regular"/>
    <s v="Tarde"/>
    <n v="2013064550623"/>
    <m/>
    <s v="ELAINE MARIANO DA SILVA"/>
    <d v="2006-11-26T00:00:00"/>
    <s v="Feminino"/>
    <s v="Sem Deficiência"/>
    <s v="LUIZ CLAUDIO DA SILVA"/>
    <s v="ROSEMERI NAZARETH MARIANO"/>
    <x v="0"/>
    <s v="Parda"/>
  </r>
  <r>
    <n v="1019047"/>
    <n v="10"/>
    <x v="50"/>
    <x v="50"/>
    <s v="EM JOAQUIM DA SILVA GOMES"/>
    <s v="Municipal"/>
    <s v="Urbana"/>
    <n v="1598929"/>
    <n v="192"/>
    <x v="1"/>
    <s v="Regular"/>
    <s v="Noite"/>
    <n v="2011100805120"/>
    <m/>
    <s v="ELAINE CRISTINA MARTINS DA CONCEIÇÃO"/>
    <d v="1983-01-29T00:00:00"/>
    <s v="Feminino"/>
    <s v="Sem Deficiência"/>
    <s v="JORGE FRANCISCO DA CONCEIÇÃO"/>
    <s v="ELISIA DE JESUS MARTINS"/>
    <x v="2"/>
    <s v="Parda"/>
  </r>
  <r>
    <n v="206502"/>
    <n v="2"/>
    <x v="71"/>
    <x v="71"/>
    <s v="CIEP NAÇÃO RUBRO NEGRA"/>
    <s v="Municipal"/>
    <s v="Urbana"/>
    <n v="1623102"/>
    <n v="191"/>
    <x v="1"/>
    <s v="Regular"/>
    <s v="Noite"/>
    <n v="2005013603559"/>
    <m/>
    <s v="FRANCIRENE MOREIRA LINHARES"/>
    <d v="1982-05-19T00:00:00"/>
    <s v="Feminino"/>
    <s v="Sem Deficiência"/>
    <s v="MANOEL CHAGAS LINHARES"/>
    <s v="MARIA MOREIRA LINHARES"/>
    <x v="1"/>
    <s v="Preta"/>
  </r>
  <r>
    <n v="227004"/>
    <n v="2"/>
    <x v="77"/>
    <x v="77"/>
    <s v="EM RINALDO DE LAMARE"/>
    <s v="Municipal"/>
    <s v="Urbana"/>
    <n v="1599200"/>
    <n v="192"/>
    <x v="1"/>
    <s v="Regular"/>
    <s v="Noite"/>
    <n v="2008011204015"/>
    <m/>
    <s v="DECIUÉLIA CARDOSO DOS SANTOS"/>
    <d v="1969-12-20T00:00:00"/>
    <s v="Feminino"/>
    <s v="Sem Deficiência"/>
    <s v="HERMES FRANCISCO DOS SANTOS"/>
    <s v="DORALICE CARDOSO DOS SANTOS"/>
    <x v="0"/>
    <s v="Parda"/>
  </r>
  <r>
    <n v="208012"/>
    <n v="2"/>
    <x v="102"/>
    <x v="102"/>
    <s v="EM ORSINA DA FONSECA"/>
    <s v="Municipal"/>
    <s v="Urbana"/>
    <n v="1602500"/>
    <n v="191"/>
    <x v="1"/>
    <s v="Regular"/>
    <s v="Noite"/>
    <n v="2023012400474"/>
    <m/>
    <s v="MARCIA CRISTIANE NUNES SANTOS"/>
    <d v="1979-03-31T00:00:00"/>
    <s v="Feminino"/>
    <s v="Sem Deficiência"/>
    <s v="NÃO CONSTA NA CERTIDÃO"/>
    <s v="MARIA DAS GRAÇAS NUNES"/>
    <x v="2"/>
    <s v="Parda"/>
  </r>
  <r>
    <n v="1019019"/>
    <n v="10"/>
    <x v="116"/>
    <x v="116"/>
    <s v="EM FERNANDO DE AZEVEDO"/>
    <s v="Municipal"/>
    <s v="Urbana"/>
    <n v="1619172"/>
    <n v="191"/>
    <x v="1"/>
    <s v="Regular"/>
    <s v="Tarde"/>
    <n v="2017147000011"/>
    <m/>
    <s v="BERENICE GONÇALVES BARBOSA"/>
    <d v="1949-07-21T00:00:00"/>
    <s v="Feminino"/>
    <s v="Sem Deficiência"/>
    <s v="SEBASTIÃO GONÇALVES"/>
    <s v="GUIOMAR DA SILVA GONÇALVES"/>
    <x v="0"/>
    <s v="Preta"/>
  </r>
  <r>
    <n v="918508"/>
    <n v="9"/>
    <x v="36"/>
    <x v="36"/>
    <s v="CIEP DR. ERNESTO (CHE) GUEVARA"/>
    <s v="Municipal"/>
    <s v="Urbana"/>
    <n v="1618335"/>
    <n v="192"/>
    <x v="1"/>
    <s v="Regular"/>
    <s v="Noite"/>
    <n v="2003093204048"/>
    <m/>
    <s v="GLAUCIA CARRILHO NUNES"/>
    <d v="1975-04-27T00:00:00"/>
    <s v="Feminino"/>
    <s v="Sem Deficiência"/>
    <s v="IRANILDO NUNES"/>
    <s v="MIRIAN CARRILHO NUNES"/>
    <x v="0"/>
    <s v="Par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23024900329"/>
    <m/>
    <s v="ROSANGELA CRUZ DA SILVA"/>
    <d v="1978-03-22T00:00:00"/>
    <s v="Feminino"/>
    <s v="Sem Deficiência"/>
    <s v="JOSÉ NILSON LIMA DA SILVA"/>
    <s v="MARIA LUZINETI CRUZ DA SILVA"/>
    <x v="0"/>
    <s v="Sem Informação"/>
  </r>
  <r>
    <n v="410007"/>
    <n v="4"/>
    <x v="15"/>
    <x v="15"/>
    <s v="EM PADRE MANUEL DA NÓBREGA"/>
    <s v="Municipal"/>
    <s v="Urbana"/>
    <n v="1609697"/>
    <n v="191"/>
    <x v="1"/>
    <s v="Regular"/>
    <s v="Noite"/>
    <n v="2017028000620"/>
    <m/>
    <s v="GERALDA DA SILVA FERREIRA"/>
    <d v="1970-01-30T00:00:00"/>
    <s v="Feminino"/>
    <s v="Sem Deficiência"/>
    <s v="ANTONIO CANUTO FERREIRA"/>
    <s v="NATALIA BEZERRA DA SILVA"/>
    <x v="1"/>
    <s v="Branca"/>
  </r>
  <r>
    <n v="209003"/>
    <n v="2"/>
    <x v="74"/>
    <x v="74"/>
    <s v="EM FRANCISCO DE CASTRO"/>
    <s v="Municipal"/>
    <s v="Urbana"/>
    <n v="1616219"/>
    <n v="192"/>
    <x v="1"/>
    <s v="Regular"/>
    <s v="Tarde"/>
    <n v="2006007400127"/>
    <m/>
    <s v="ERITIANO EDSON REGIS DA SILVA"/>
    <d v="2001-06-20T00:00:00"/>
    <s v="Masculino"/>
    <s v=" Deficiência intelectual"/>
    <s v="JOSÉ ERITIANO DA SILVA"/>
    <s v="IVANILDE DE OLIVEIRA REGIS"/>
    <x v="0"/>
    <s v="Branca"/>
  </r>
  <r>
    <n v="313035"/>
    <n v="3"/>
    <x v="49"/>
    <x v="49"/>
    <s v="EM EDGARD SUSSEKIND DE MENDONÇA"/>
    <s v="Municipal"/>
    <s v="Urbana"/>
    <n v="1612286"/>
    <n v="191"/>
    <x v="1"/>
    <s v="Regular"/>
    <s v="Noite"/>
    <n v="2011136001187"/>
    <m/>
    <s v="KAUÃ FELIPE FERNANDO DOS SANTOS"/>
    <d v="2007-11-02T00:00:00"/>
    <s v="Masculino"/>
    <s v="Sem Deficiência"/>
    <s v="SERGIO CARVALHO DOS SANTOS"/>
    <s v="DAIANA FERNANDO RIBEIRO"/>
    <x v="0"/>
    <s v="Preta"/>
  </r>
  <r>
    <n v="312022"/>
    <n v="3"/>
    <x v="61"/>
    <x v="61"/>
    <s v="EM RUBENS BERARDO"/>
    <s v="Municipal"/>
    <s v="Urbana"/>
    <n v="1616256"/>
    <n v="191"/>
    <x v="1"/>
    <s v="Regular"/>
    <s v="Noite"/>
    <n v="2011018480450"/>
    <m/>
    <s v="JOÃO CLEBER SOUZA DA SILVA"/>
    <d v="2000-02-08T00:00:00"/>
    <s v="Masculino"/>
    <s v="Sem Deficiência"/>
    <s v="JOÃO APOLINARIO DA SILVA"/>
    <s v="VALDILENE SOUZA DE OLIVEIRA"/>
    <x v="0"/>
    <s v="Branca"/>
  </r>
  <r>
    <n v="817509"/>
    <n v="8"/>
    <x v="119"/>
    <x v="119"/>
    <s v="CIEP MAESTRINA CHIQUINHA GONZAGA"/>
    <s v="Municipal"/>
    <s v="Urbana"/>
    <n v="1611553"/>
    <n v="191"/>
    <x v="1"/>
    <s v="Regular"/>
    <s v="Noite"/>
    <n v="2004083102992"/>
    <m/>
    <s v="SANDRA CORREIA CHAVES"/>
    <d v="1972-01-29T00:00:00"/>
    <s v="Feminino"/>
    <s v="Sem Deficiência"/>
    <s v="JORGE DO REGO CHAVES"/>
    <s v="SANDRA CORREIA CHAVES"/>
    <x v="0"/>
    <s v="Branc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19065901305"/>
    <m/>
    <s v="MARIA ANA DA FONSECA"/>
    <d v="1950-08-25T00:00:00"/>
    <s v="Feminino"/>
    <s v="Sem Deficiência"/>
    <s v="ANA PAULINA DA CONCEIÇÃO"/>
    <s v="MANOEL JOSÉ ALVES"/>
    <x v="0"/>
    <s v="Parda"/>
  </r>
  <r>
    <n v="204012"/>
    <n v="2"/>
    <x v="65"/>
    <x v="65"/>
    <s v="EM MÉXICO"/>
    <s v="Municipal"/>
    <s v="Urbana"/>
    <n v="1613276"/>
    <n v="191"/>
    <x v="1"/>
    <s v="Regular"/>
    <s v="Noite"/>
    <n v="2022006500154"/>
    <m/>
    <s v="ADRIANA ALMEIDA DOS SANTOS"/>
    <d v="1977-11-29T00:00:00"/>
    <s v="Feminino"/>
    <s v="Sem Deficiência"/>
    <s v="JOSÉ ARCANJO DOS SANTOS"/>
    <s v="ENGRACIA CAMPOS DE ALMEIDA"/>
    <x v="0"/>
    <s v="Sem Informação"/>
  </r>
  <r>
    <n v="625018"/>
    <n v="6"/>
    <x v="55"/>
    <x v="55"/>
    <s v="EM COMANDANTE ARNALDO VARELLA"/>
    <s v="Municipal"/>
    <s v="Urbana"/>
    <n v="1602865"/>
    <n v="192"/>
    <x v="1"/>
    <s v="Regular"/>
    <s v="Noite"/>
    <n v="2021056350743"/>
    <m/>
    <s v="HARLAINE DE OLIVEIRA ARCHANJO LUCAS"/>
    <d v="2007-07-11T00:00:00"/>
    <s v="Feminino"/>
    <s v="Sem Deficiência"/>
    <s v="LUCIENE FRANCISCA DE OLIVEIRA SOBRINHO"/>
    <s v="MIGUEL ARCHANJO LUCAS NETO"/>
    <x v="0"/>
    <s v="Branca"/>
  </r>
  <r>
    <n v="430201"/>
    <n v="4"/>
    <x v="0"/>
    <x v="0"/>
    <s v="CIEP MINISTRO GUSTAVO CAPANEMA"/>
    <s v="Municipal"/>
    <s v="Urbana"/>
    <n v="1612599"/>
    <n v="191"/>
    <x v="1"/>
    <s v="Regular"/>
    <s v="Noite"/>
    <n v="2006113700422"/>
    <m/>
    <s v="LUCAS GOMES DE SOUZA"/>
    <d v="2005-03-01T00:00:00"/>
    <s v="Masculino"/>
    <s v="Sem Deficiência"/>
    <s v="JOSÉ SANTANA DE SOUZA"/>
    <s v="ODAILSA GOMES DA SILVA"/>
    <x v="0"/>
    <s v="Pard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10065650155"/>
    <m/>
    <s v="LEONARDO VICTORIANO ALVES"/>
    <d v="2005-03-15T00:00:00"/>
    <s v="Masculino"/>
    <s v=" Deficiência intelectual"/>
    <s v="JOILSON ALVES SALVADOR"/>
    <s v="CARLANA VICTORIANO DE OLIVEIRA"/>
    <x v="1"/>
    <s v="Branca"/>
  </r>
  <r>
    <n v="1019202"/>
    <n v="10"/>
    <x v="115"/>
    <x v="115"/>
    <s v="CIEP ISMAEL NERY"/>
    <s v="Municipal"/>
    <s v="Urbana"/>
    <n v="1603740"/>
    <n v="191"/>
    <x v="1"/>
    <s v="Regular"/>
    <s v="Tarde"/>
    <n v="2020095350017"/>
    <m/>
    <s v="SOLANGE MADALENA DA SILVA LUCIO"/>
    <d v="1963-06-07T00:00:00"/>
    <s v="Feminino"/>
    <s v="Sem Deficiência"/>
    <s v="ALTAMIRO CESÁRIO DA SILVA"/>
    <s v="VITORIA MADALENA DA SILVA"/>
    <x v="0"/>
    <s v="Preta"/>
  </r>
  <r>
    <n v="1019210"/>
    <n v="10"/>
    <x v="45"/>
    <x v="45"/>
    <s v="CIEP ALBERTO PASQUALINE"/>
    <s v="Municipal"/>
    <s v="Urbana"/>
    <n v="1600000"/>
    <n v="191"/>
    <x v="1"/>
    <s v="Regular"/>
    <s v="Noite"/>
    <n v="2007101601155"/>
    <m/>
    <s v="ANGELA MARIA DE JESUS LEITE"/>
    <d v="2002-12-06T00:00:00"/>
    <s v="Feminino"/>
    <s v="Sem Deficiência"/>
    <s v="FERNANDO DE SOUZA LEITE"/>
    <s v="ALINE DE OLIVEIRA DE JESUS"/>
    <x v="1"/>
    <s v="Pret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13059900760"/>
    <m/>
    <s v="JOSIMEIRE MOREIRA DA SILVA"/>
    <d v="1986-09-27T00:00:00"/>
    <s v="Feminino"/>
    <s v="Sem Deficiência"/>
    <s v="RAIMUNDO FRANCISCO SOBRINHO"/>
    <s v="MARINALVA MOREIRA DA SILVA"/>
    <x v="2"/>
    <s v="Branca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22100500057"/>
    <m/>
    <s v="LAUDICEIA DA SILVA"/>
    <d v="1977-04-12T00:00:00"/>
    <s v="Feminino"/>
    <s v="Sem Deficiência"/>
    <s v="MANOEL ALVES DA SILVA"/>
    <s v="ROZELIA BERNADINA DE SENA"/>
    <x v="0"/>
    <s v="Parda"/>
  </r>
  <r>
    <n v="1202701"/>
    <n v="12"/>
    <x v="91"/>
    <x v="91"/>
    <s v="CREJA - CENTRO MUNICIPAL DE REFERÊNCIA DE EDUCAÇÃO DE JOVENS E ADULTOS"/>
    <s v="Municipal"/>
    <s v="Urbana"/>
    <n v="1614125"/>
    <n v="295"/>
    <x v="1"/>
    <s v="Regular"/>
    <s v="Noite"/>
    <n v="2023126300452"/>
    <m/>
    <s v="CARLA FERREIRA GABRIEL COSTA"/>
    <d v="1974-08-26T00:00:00"/>
    <s v="Feminino"/>
    <s v="Sem Deficiência"/>
    <s v="AGENOR GABRIEL"/>
    <s v="ALTAMIRA FERREIRA GABRIEL"/>
    <x v="1"/>
    <s v="Preta"/>
  </r>
  <r>
    <n v="1019031"/>
    <n v="10"/>
    <x v="20"/>
    <x v="20"/>
    <s v="EM MARECHAL PEDRO CAVALCANTI"/>
    <s v="Municipal"/>
    <s v="Urbana"/>
    <n v="1609534"/>
    <n v="191"/>
    <x v="1"/>
    <s v="Regular"/>
    <s v="Noite"/>
    <n v="2001099612222"/>
    <m/>
    <s v="FABIO MARIANO CUNHA"/>
    <d v="1993-07-16T00:00:00"/>
    <s v="Masculino"/>
    <s v="Sem Deficiência"/>
    <s v="CARLOS ROBERTO DA SILVA CUNHA"/>
    <s v="CLARA REGINA MARIANO CUNHA"/>
    <x v="0"/>
    <s v="Branca"/>
  </r>
  <r>
    <n v="208012"/>
    <n v="2"/>
    <x v="102"/>
    <x v="102"/>
    <s v="EM ORSINA DA FONSECA"/>
    <s v="Municipal"/>
    <s v="Urbana"/>
    <n v="1602500"/>
    <n v="191"/>
    <x v="1"/>
    <s v="Regular"/>
    <s v="Noite"/>
    <n v="2023012400253"/>
    <m/>
    <s v="LUCIANA OLIVEIRA DOS SANTOS"/>
    <d v="1978-01-06T00:00:00"/>
    <s v="Feminino"/>
    <s v="Sem Deficiência"/>
    <s v="JOSÉ CARLOS DOS SANTOS"/>
    <s v="MARIA DE LOURDES OLIVEIRA DA SILVA"/>
    <x v="0"/>
    <s v="Par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01068901362"/>
    <m/>
    <s v="MARINEIDE SOUZA DOS SANTOS"/>
    <d v="1990-09-04T00:00:00"/>
    <s v="Feminino"/>
    <s v="Sem Deficiência"/>
    <s v="VALDECI DE LOURDES DOS SANTOS"/>
    <s v="MARIA APARECIDA DE SOUZA"/>
    <x v="1"/>
    <s v="Sem Informação"/>
  </r>
  <r>
    <n v="410007"/>
    <n v="4"/>
    <x v="15"/>
    <x v="15"/>
    <s v="EM PADRE MANUEL DA NÓBREGA"/>
    <s v="Municipal"/>
    <s v="Urbana"/>
    <n v="1609697"/>
    <n v="191"/>
    <x v="1"/>
    <s v="Regular"/>
    <s v="Noite"/>
    <n v="2005019201088"/>
    <m/>
    <s v="ANA IRIS AMORIM PEREIRA DA CONCEIÇÃO"/>
    <d v="1998-04-29T00:00:00"/>
    <s v="Feminino"/>
    <s v="Sem Deficiência"/>
    <s v="ANTONIO CARLOS DA CONCEIÇÃO JUNIOR"/>
    <s v="ANA CECÍLIA DE AMORIM PEREIRA"/>
    <x v="1"/>
    <s v="Parda"/>
  </r>
  <r>
    <n v="716041"/>
    <n v="7"/>
    <x v="104"/>
    <x v="104"/>
    <s v="EM BARÃO DA TAQUARA"/>
    <s v="Municipal"/>
    <s v="Urbana"/>
    <n v="1613406"/>
    <n v="191"/>
    <x v="1"/>
    <s v="Regular"/>
    <s v="Tarde"/>
    <n v="2001082606003"/>
    <m/>
    <s v="KARINY DOS SANTOS NASCIMENTO"/>
    <d v="1989-12-28T00:00:00"/>
    <s v="Feminino"/>
    <s v=" Deficiência intelectual"/>
    <s v="HAMILTON BARBOSA DO NASCIMENTO"/>
    <s v="DULCINEA DOS SANTOS"/>
    <x v="1"/>
    <s v="Branca"/>
  </r>
  <r>
    <n v="716041"/>
    <n v="7"/>
    <x v="104"/>
    <x v="104"/>
    <s v="EM BARÃO DA TAQUARA"/>
    <s v="Municipal"/>
    <s v="Urbana"/>
    <n v="1613406"/>
    <n v="191"/>
    <x v="1"/>
    <s v="Regular"/>
    <s v="Tarde"/>
    <n v="2014060701692"/>
    <m/>
    <s v="MAURO DA COSTA PACOBAHYBA JUNIOR"/>
    <d v="1982-08-12T00:00:00"/>
    <s v="Masculino"/>
    <s v="  Transtorno do espectro autista"/>
    <s v="MAUOR DA COSTA PACOBAHYBA"/>
    <s v="REGINA SOARES PACOBAHYBA"/>
    <x v="0"/>
    <s v="Parda"/>
  </r>
  <r>
    <n v="102504"/>
    <n v="1"/>
    <x v="2"/>
    <x v="2"/>
    <s v="CIEP AVENIDA DOS DESFILES"/>
    <s v="Municipal"/>
    <s v="Urbana"/>
    <n v="1610515"/>
    <n v="192"/>
    <x v="1"/>
    <s v="Regular"/>
    <s v="Tarde"/>
    <n v="2010133700205"/>
    <m/>
    <s v="GUILHERME AZEVEDO DA SILVA"/>
    <d v="2007-02-08T00:00:00"/>
    <s v="Masculino"/>
    <s v="*Deficiência múltipla"/>
    <s v="CLEBER CARDOSO DA SILVA"/>
    <s v="MONIQUE ROCHA DE AZEVEDO"/>
    <x v="0"/>
    <s v="Parda"/>
  </r>
  <r>
    <n v="1120502"/>
    <n v="11"/>
    <x v="3"/>
    <x v="3"/>
    <s v="CIEP JOÃO MANGABEIRA"/>
    <s v="Municipal"/>
    <s v="Urbana"/>
    <n v="1604968"/>
    <n v="191"/>
    <x v="1"/>
    <s v="Regular"/>
    <s v="Noite"/>
    <n v="2023039300217"/>
    <m/>
    <s v="REINALDO SEVERIANO DOS SANTOS "/>
    <d v="1962-08-06T00:00:00"/>
    <s v="Masculino"/>
    <s v="Sem Deficiência"/>
    <s v="NARCIZO LUCAS DOS SANTOS "/>
    <s v="SEBASTIANA ISABEL SEVERIANO "/>
    <x v="2"/>
    <s v="Parda"/>
  </r>
  <r>
    <n v="312014"/>
    <n v="3"/>
    <x v="1"/>
    <x v="1"/>
    <s v="EM NEREU SAMPAIO"/>
    <s v="Municipal"/>
    <s v="Urbana"/>
    <n v="1616966"/>
    <n v="192"/>
    <x v="1"/>
    <s v="Regular"/>
    <s v="Noite"/>
    <n v="2020018400129"/>
    <m/>
    <s v="JANICE LOURENÇO DOS SANTOS OLIVEIRA"/>
    <d v="1970-09-15T00:00:00"/>
    <s v="Feminino"/>
    <s v="Sem Deficiência"/>
    <s v="ELZA MARIA DOS SANTOS"/>
    <s v="BENEDITO LOURENÇO DOS SANTOS"/>
    <x v="0"/>
    <s v="Sem Informação"/>
  </r>
  <r>
    <n v="817083"/>
    <n v="8"/>
    <x v="120"/>
    <x v="120"/>
    <s v="EM JORNALISTA SANDRO MOREYRA"/>
    <s v="Municipal"/>
    <s v="Urbana"/>
    <n v="1607049"/>
    <n v="191"/>
    <x v="1"/>
    <s v="Regular"/>
    <s v="Noite"/>
    <n v="2007077704352"/>
    <m/>
    <s v="DILSON CONCEIÇÃO DE SOUZA"/>
    <d v="1963-09-26T00:00:00"/>
    <s v="Masculino"/>
    <s v="Sem Deficiência"/>
    <s v="MILTON SEVERIANO DE SOUZA"/>
    <s v="MARIA DA CONCEIÇÃO DE SOUZA"/>
    <x v="0"/>
    <s v="Parda"/>
  </r>
  <r>
    <n v="515001"/>
    <n v="5"/>
    <x v="68"/>
    <x v="68"/>
    <s v="EM PARÁ"/>
    <s v="Municipal"/>
    <s v="Urbana"/>
    <n v="1607312"/>
    <n v="192"/>
    <x v="1"/>
    <s v="Regular"/>
    <s v="Noite"/>
    <n v="2018044680051"/>
    <m/>
    <s v="ELAINE DA SILVA LOPES"/>
    <d v="1975-06-23T00:00:00"/>
    <s v="Feminino"/>
    <s v="Sem Deficiência"/>
    <s v="PAULO LUIZ LOPES"/>
    <s v="VALDICÉA DA SILVA LOPES"/>
    <x v="1"/>
    <s v="Preta"/>
  </r>
  <r>
    <n v="410015"/>
    <n v="4"/>
    <x v="92"/>
    <x v="92"/>
    <s v="EM CLÓVIS BEVILÁQUA"/>
    <s v="Municipal"/>
    <s v="Urbana"/>
    <n v="1611007"/>
    <n v="191"/>
    <x v="1"/>
    <s v="Regular"/>
    <s v="Noite"/>
    <n v="2017028800103"/>
    <m/>
    <s v="PAULA TAVARES DOS SANTOS"/>
    <d v="1970-06-13T00:00:00"/>
    <s v="Feminino"/>
    <s v="Sem Deficiência"/>
    <s v="ALCIDES TAVARES DOS SANTOS"/>
    <s v="DALVA DAMIANA DE PAULA DOS SANTOS"/>
    <x v="0"/>
    <s v="Pret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12092880324"/>
    <m/>
    <s v="ARLETE ABRAÃO FERREIRA DE SOUZA"/>
    <d v="1964-11-06T00:00:00"/>
    <s v="Feminino"/>
    <s v="Sem Deficiência"/>
    <s v="CARLOS ABRAAÃO DE SOUZA"/>
    <s v="IVONETE FERREIRA DA SILVA"/>
    <x v="0"/>
    <s v="Branca"/>
  </r>
  <r>
    <n v="724502"/>
    <n v="7"/>
    <x v="52"/>
    <x v="52"/>
    <s v="CIEP MARGARET MEE"/>
    <s v="Municipal"/>
    <s v="Urbana"/>
    <n v="1617121"/>
    <n v="191"/>
    <x v="1"/>
    <s v="Regular"/>
    <s v="Noite"/>
    <n v="2010066800819"/>
    <m/>
    <s v="JOÃO PEDRO FREIRE SOARES"/>
    <d v="1995-06-29T00:00:00"/>
    <s v="Masculino"/>
    <s v="  Transtorno do espectro autista"/>
    <s v="JOÃO CARLOS GOMES SOARES"/>
    <s v="RACHEL DE ALMEIDA FREIRE SOARES"/>
    <x v="0"/>
    <s v="Branca"/>
  </r>
  <r>
    <n v="833031"/>
    <n v="8"/>
    <x v="21"/>
    <x v="21"/>
    <s v="EM TASSO DA SILVEIRA"/>
    <s v="Municipal"/>
    <s v="Urbana"/>
    <n v="1605927"/>
    <n v="191"/>
    <x v="1"/>
    <s v="Regular"/>
    <s v="Noite"/>
    <n v="2002080304997"/>
    <m/>
    <s v="SANDRA CRISTINA DA SILVA"/>
    <d v="1975-09-07T00:00:00"/>
    <s v="Feminino"/>
    <s v="Sem Deficiência"/>
    <s v="JOSÉ CABRAL DA SILVA FILHO"/>
    <s v="MARIA JOSEFA DA SILVA"/>
    <x v="0"/>
    <s v="Parda"/>
  </r>
  <r>
    <n v="102007"/>
    <n v="1"/>
    <x v="47"/>
    <x v="47"/>
    <s v="EM ORLANDO VILLAS BOAS"/>
    <s v="Municipal"/>
    <s v="Urbana"/>
    <n v="1600136"/>
    <n v="193"/>
    <x v="1"/>
    <s v="Regular"/>
    <s v="Noite"/>
    <n v="2018125480299"/>
    <m/>
    <s v="LUIZ FLÁVIO MOREIRA PINTO"/>
    <d v="1969-06-04T00:00:00"/>
    <s v="Masculino"/>
    <s v="Sem Deficiência"/>
    <s v="ESPEDITO PINTO DE ARAÚJO"/>
    <s v="MARIA MOREIRA PINTO"/>
    <x v="0"/>
    <s v="Branca"/>
  </r>
  <r>
    <n v="515055"/>
    <n v="5"/>
    <x v="8"/>
    <x v="8"/>
    <s v="EM MINISTRO EDGARD ROMERO"/>
    <s v="Municipal"/>
    <s v="Urbana"/>
    <n v="1623701"/>
    <n v="191"/>
    <x v="1"/>
    <s v="Regular"/>
    <s v="Tarde"/>
    <n v="2022050000307"/>
    <m/>
    <s v="ANDRÉ LUIZ DA SILVA FERREIRA"/>
    <d v="2004-10-13T00:00:00"/>
    <s v="Masculino"/>
    <s v=" Deficiência intelectual"/>
    <s v="ANDRE LUIZ FERREIRA PINA"/>
    <s v="JACKELINE RAMOS DA SILVA"/>
    <x v="1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05126407721"/>
    <m/>
    <s v="ADMES NUNES DA SILVA"/>
    <d v="1973-03-12T00:00:00"/>
    <s v="Masculino"/>
    <s v="Sem Deficiência"/>
    <s v="JOÃO JOSÉ DA SILVA"/>
    <s v="FRANCISCA NUNES DA SILVA"/>
    <x v="0"/>
    <s v="Não declarada"/>
  </r>
  <r>
    <n v="1202701"/>
    <n v="12"/>
    <x v="91"/>
    <x v="91"/>
    <s v="CREJA - CENTRO MUNICIPAL DE REFERÊNCIA DE EDUCAÇÃO DE JOVENS E ADULTOS"/>
    <s v="Municipal"/>
    <s v="Urbana"/>
    <n v="1614124"/>
    <n v="294"/>
    <x v="1"/>
    <s v="Regular"/>
    <s v="Noite"/>
    <n v="2023126300801"/>
    <m/>
    <s v="UBIRAJARA FRANCISCO BERNARDO"/>
    <d v="1974-02-19T00:00:00"/>
    <s v="Masculino"/>
    <s v="Sem Deficiência"/>
    <s v="WILSON FRANCISCO BERNARDO"/>
    <s v="JOSEFA FRANCISCA BERNARDO"/>
    <x v="0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00098903471"/>
    <m/>
    <s v="FERNANDA JESUS DE PAULA"/>
    <d v="1992-05-06T00:00:00"/>
    <s v="Feminino"/>
    <s v="Sem Deficiência"/>
    <s v="FERNANDES FRANCISCO DE PAULA"/>
    <s v="JOANA DAME BARBOSA DE JESUS"/>
    <x v="2"/>
    <s v="Não declarada"/>
  </r>
  <r>
    <n v="515028"/>
    <n v="5"/>
    <x v="18"/>
    <x v="18"/>
    <s v="EM EVANGELINA DUARTE BATISTA"/>
    <s v="Municipal"/>
    <s v="Urbana"/>
    <n v="1609296"/>
    <n v="191"/>
    <x v="1"/>
    <s v="Regular"/>
    <s v="Noite"/>
    <n v="2016047380019"/>
    <m/>
    <s v="HORTENCIA MARIA FERREIRA LIMA"/>
    <d v="1949-07-19T00:00:00"/>
    <s v="Feminino"/>
    <s v="Sem Deficiência"/>
    <s v="ARY FERREIRA LIMA"/>
    <s v="IRENE CALVOZA LIMA"/>
    <x v="1"/>
    <s v="Parda"/>
  </r>
  <r>
    <n v="313007"/>
    <n v="3"/>
    <x v="67"/>
    <x v="67"/>
    <s v="EM SARMIENTO"/>
    <s v="Municipal"/>
    <s v="Urbana"/>
    <n v="1615851"/>
    <n v="191"/>
    <x v="1"/>
    <s v="Regular"/>
    <s v="Noite"/>
    <n v="2004022801319"/>
    <m/>
    <s v="TAMIRES CRISTINA DELFINA BASTOS"/>
    <d v="1998-10-13T00:00:00"/>
    <s v="Feminino"/>
    <s v=" Deficiência intelectual"/>
    <s v="RAIMUNDO MACIEL BASTOS FILHO"/>
    <s v="ELISABETE DELFINA BASTOS"/>
    <x v="0"/>
    <s v="Parda"/>
  </r>
  <r>
    <n v="515020"/>
    <n v="5"/>
    <x v="86"/>
    <x v="86"/>
    <s v="EM WALDEMAR FALCÃO"/>
    <s v="Municipal"/>
    <s v="Urbana"/>
    <n v="1610968"/>
    <n v="191"/>
    <x v="1"/>
    <s v="Regular"/>
    <s v="Noite"/>
    <n v="2023046500081"/>
    <m/>
    <s v="CACILDA BARBOSA MANHÃES"/>
    <d v="1949-10-06T00:00:00"/>
    <s v="Feminino"/>
    <s v="Sem Deficiência"/>
    <s v="MANOEL MARIA DE SOUZA MANHÃES"/>
    <s v="DIONIZIA MARIA BARBOSA"/>
    <x v="1"/>
    <s v="Preta"/>
  </r>
  <r>
    <n v="102007"/>
    <n v="1"/>
    <x v="47"/>
    <x v="47"/>
    <s v="EM ORLANDO VILLAS BOAS"/>
    <s v="Municipal"/>
    <s v="Urbana"/>
    <n v="1600135"/>
    <n v="192"/>
    <x v="1"/>
    <s v="Regular"/>
    <s v="Noite"/>
    <n v="2012002450082"/>
    <m/>
    <s v="EURIDES CAMPOS DOS SANTOS"/>
    <d v="1960-09-13T00:00:00"/>
    <s v="Feminino"/>
    <s v="Sem Deficiência"/>
    <s v="FRANCISCO SATURNINO DOS SANTOS"/>
    <s v="ENEDINA FERREIRA CAMPOS"/>
    <x v="0"/>
    <s v="Parda"/>
  </r>
  <r>
    <n v="716205"/>
    <n v="7"/>
    <x v="76"/>
    <x v="76"/>
    <s v="CIEP RUBENS PAIVA"/>
    <s v="Municipal"/>
    <s v="Urbana"/>
    <n v="1613254"/>
    <n v="191"/>
    <x v="1"/>
    <s v="Regular"/>
    <s v="Noite"/>
    <n v="2002066112377"/>
    <m/>
    <s v="CRISTIANE HONORATA DE JESUS"/>
    <d v="1983-03-29T00:00:00"/>
    <s v="Feminino"/>
    <s v="Sem Deficiência"/>
    <s v="OSMIRO GERALDO DE JESUS"/>
    <s v="CLEMILDA FERREIRA DA SILVA"/>
    <x v="0"/>
    <s v="Preta"/>
  </r>
  <r>
    <n v="515028"/>
    <n v="5"/>
    <x v="18"/>
    <x v="18"/>
    <s v="EM EVANGELINA DUARTE BATISTA"/>
    <s v="Municipal"/>
    <s v="Urbana"/>
    <n v="1609296"/>
    <n v="191"/>
    <x v="1"/>
    <s v="Regular"/>
    <s v="Noite"/>
    <n v="2023047351216"/>
    <m/>
    <s v="CLAUDENICE DOS SANTOS"/>
    <d v="1983-12-30T00:00:00"/>
    <s v="Feminino"/>
    <s v="Sem Deficiência"/>
    <s v="JOSE FRANCISCO DOS SANTOS"/>
    <s v="MARIA DELURDE DOS SANTOS"/>
    <x v="1"/>
    <s v="Parda"/>
  </r>
  <r>
    <n v="431018"/>
    <n v="4"/>
    <x v="85"/>
    <x v="85"/>
    <s v="EM REPÚBLICA DO LÍBANO"/>
    <s v="Municipal"/>
    <s v="Urbana"/>
    <n v="1619088"/>
    <n v="191"/>
    <x v="1"/>
    <s v="Regular"/>
    <s v="Noite"/>
    <n v="2023034600298"/>
    <m/>
    <s v="ÉRICA DIAS DA SILVA"/>
    <d v="1989-05-26T00:00:00"/>
    <s v="Feminino"/>
    <s v="Sem Deficiência"/>
    <s v="IZABEL DIAS HONORIO"/>
    <s v="DANIEL TEMOTEO DA SILVA"/>
    <x v="1"/>
    <s v="Branca"/>
  </r>
  <r>
    <n v="431003"/>
    <n v="4"/>
    <x v="10"/>
    <x v="10"/>
    <s v="EM MIGUEL GUSTAVO"/>
    <s v="Municipal"/>
    <s v="Urbana"/>
    <n v="1618617"/>
    <n v="191"/>
    <x v="1"/>
    <s v="Regular"/>
    <s v="Noite"/>
    <n v="2012032800481"/>
    <m/>
    <s v="VALDECY DE JESUS BISPO"/>
    <d v="1982-06-08T00:00:00"/>
    <s v="Feminino"/>
    <s v="Sem Deficiência"/>
    <s v="MANOEL BISPO"/>
    <s v="DALVINA VITORINA DE JESUS"/>
    <x v="2"/>
    <s v="Parda"/>
  </r>
  <r>
    <n v="817509"/>
    <n v="8"/>
    <x v="119"/>
    <x v="119"/>
    <s v="CIEP MAESTRINA CHIQUINHA GONZAGA"/>
    <s v="Municipal"/>
    <s v="Urbana"/>
    <n v="1611553"/>
    <n v="191"/>
    <x v="1"/>
    <s v="Regular"/>
    <s v="Noite"/>
    <n v="2023083200362"/>
    <m/>
    <s v="FÁBIO DA SILVA OLIVEIRA"/>
    <d v="1983-06-22T00:00:00"/>
    <s v="Masculino"/>
    <s v="Sem Deficiência"/>
    <s v="VALME SANTOS OLIVEIRA"/>
    <s v="JACIRA JERONIMO DA SILV"/>
    <x v="1"/>
    <s v="Parda"/>
  </r>
  <r>
    <n v="1019047"/>
    <n v="10"/>
    <x v="50"/>
    <x v="50"/>
    <s v="EM JOAQUIM DA SILVA GOMES"/>
    <s v="Municipal"/>
    <s v="Urbana"/>
    <n v="1598929"/>
    <n v="192"/>
    <x v="1"/>
    <s v="Regular"/>
    <s v="Noite"/>
    <n v="2008096350178"/>
    <m/>
    <s v="KAUÃ OLIVEIRA DA SILVA"/>
    <d v="2003-09-15T00:00:00"/>
    <s v="Masculino"/>
    <s v="Sem Deficiência"/>
    <s v="ANDRE LUIZ DA SILVA"/>
    <s v="DANIELE SANTOS DE OLIVEIRA"/>
    <x v="2"/>
    <s v="Parda"/>
  </r>
  <r>
    <n v="515055"/>
    <n v="5"/>
    <x v="8"/>
    <x v="8"/>
    <s v="EM MINISTRO EDGARD ROMERO"/>
    <s v="Municipal"/>
    <s v="Urbana"/>
    <n v="1623701"/>
    <n v="191"/>
    <x v="1"/>
    <s v="Regular"/>
    <s v="Tarde"/>
    <n v="2021046100159"/>
    <m/>
    <s v="EDNEI GOMES FILHO"/>
    <d v="1964-04-27T00:00:00"/>
    <s v="Masculino"/>
    <s v="Sem Deficiência"/>
    <s v="EDNEI GOMES"/>
    <s v="BERENICE MARIA DA CONCEIÇÃO"/>
    <x v="1"/>
    <s v="Preta"/>
  </r>
  <r>
    <n v="716211"/>
    <n v="7"/>
    <x v="32"/>
    <x v="32"/>
    <s v="CIEP COMPOSITOR DONGA"/>
    <s v="Municipal"/>
    <s v="Urbana"/>
    <n v="1619509"/>
    <n v="191"/>
    <x v="1"/>
    <s v="Regular"/>
    <s v="Noite"/>
    <n v="2009013650177"/>
    <m/>
    <s v="MALCON DE OLIVEIRA DE MORAES"/>
    <d v="1980-01-12T00:00:00"/>
    <s v="Masculino"/>
    <s v="Sem Deficiência"/>
    <s v="SIRLEI DE OLIVEIRA"/>
    <s v="MARIO FRANCISCO PEREIRA DE MORAES"/>
    <x v="0"/>
    <s v="Preta"/>
  </r>
  <r>
    <n v="430701"/>
    <n v="4"/>
    <x v="19"/>
    <x v="19"/>
    <s v="CENTRO DE EDUCAÇÃO DE JOVENS E ADULTOS CEJA - MARÉ"/>
    <s v="Municipal"/>
    <s v="Urbana"/>
    <n v="1616772"/>
    <n v="295"/>
    <x v="1"/>
    <s v="Regular"/>
    <s v="Noite"/>
    <n v="2019143600070"/>
    <m/>
    <s v="TAYRONE RODRIGO DA SILVA"/>
    <d v="1990-05-10T00:00:00"/>
    <s v="Masculino"/>
    <s v="Sem Deficiência"/>
    <s v="SEVERINO DOS RAMOS DA SILVA"/>
    <s v="JOSEFA BELARMINO DA SILVA"/>
    <x v="1"/>
    <s v="Branca"/>
  </r>
  <r>
    <n v="817039"/>
    <n v="8"/>
    <x v="118"/>
    <x v="118"/>
    <s v="EM SAMPAIO CORRÊA"/>
    <s v="Municipal"/>
    <s v="Urbana"/>
    <n v="1604280"/>
    <n v="191"/>
    <x v="1"/>
    <s v="Regular"/>
    <s v="Noite"/>
    <n v="2006073303185"/>
    <m/>
    <s v="VANDERLEIA MOREIRA DOS SANTOS"/>
    <d v="1976-03-21T00:00:00"/>
    <s v="Feminino"/>
    <s v="Sem Deficiência"/>
    <s v="VALDEMAR MOREIRA DOS SANTOS"/>
    <s v="BENEDITA DA CONCEIÇÃO DOS SANTOS"/>
    <x v="0"/>
    <s v="Branca"/>
  </r>
  <r>
    <n v="1202701"/>
    <n v="12"/>
    <x v="91"/>
    <x v="91"/>
    <s v="CREJA - CENTRO MUNICIPAL DE REFERÊNCIA DE EDUCAÇÃO DE JOVENS E ADULTOS"/>
    <s v="Municipal"/>
    <s v="Urbana"/>
    <n v="1614124"/>
    <n v="294"/>
    <x v="1"/>
    <s v="Regular"/>
    <s v="Noite"/>
    <n v="2023126350671"/>
    <m/>
    <s v="MAURICIO FERNANDO SILVA DE ALVARENGA"/>
    <d v="1983-09-26T00:00:00"/>
    <s v="Masculino"/>
    <s v="Sem Deficiência"/>
    <s v="FRANCISCO MAURO DE ALVARENGA"/>
    <s v="MARIA DO SOCORRO SILVA"/>
    <x v="1"/>
    <s v="Parda"/>
  </r>
  <r>
    <n v="1019202"/>
    <n v="10"/>
    <x v="115"/>
    <x v="115"/>
    <s v="CIEP ISMAEL NERY"/>
    <s v="Municipal"/>
    <s v="Urbana"/>
    <n v="1603740"/>
    <n v="191"/>
    <x v="1"/>
    <s v="Regular"/>
    <s v="Tarde"/>
    <n v="2022100000763"/>
    <m/>
    <s v="MARIA DO ROSARIO FERNANDES DOS SANTOS"/>
    <d v="1959-11-28T00:00:00"/>
    <s v="Feminino"/>
    <s v="Sem Deficiência"/>
    <s v="VIRGILIO FERNANDES DOS SANTOS"/>
    <s v="ANTONIA FERNANDES DOS SANTOS"/>
    <x v="0"/>
    <s v="Não declarada"/>
  </r>
  <r>
    <n v="918041"/>
    <n v="9"/>
    <x v="59"/>
    <x v="59"/>
    <s v="EM ANTONIA VARGAS CUQUEJO"/>
    <s v="Municipal"/>
    <s v="Urbana"/>
    <n v="1610786"/>
    <n v="191"/>
    <x v="1"/>
    <s v="Regular"/>
    <s v="Noite"/>
    <n v="2018088100505"/>
    <m/>
    <s v="FERNANDO VALADÃO DOMINGOS"/>
    <d v="1986-12-05T00:00:00"/>
    <s v="Masculino"/>
    <s v="Sem Deficiência"/>
    <s v="JOSÉ MAURICIO DOMINGOS"/>
    <s v="VANIA SOARES VALADÃO"/>
    <x v="0"/>
    <s v="Parda"/>
  </r>
  <r>
    <n v="1019210"/>
    <n v="10"/>
    <x v="45"/>
    <x v="45"/>
    <s v="CIEP ALBERTO PASQUALINE"/>
    <s v="Municipal"/>
    <s v="Urbana"/>
    <n v="1600000"/>
    <n v="191"/>
    <x v="1"/>
    <s v="Regular"/>
    <s v="Noite"/>
    <n v="2006097401969"/>
    <m/>
    <s v="ANA BEATRIZ BRASIL DOS SANTOS"/>
    <d v="1996-06-14T00:00:00"/>
    <s v="Feminino"/>
    <s v=" Deficiência intelectual"/>
    <s v="PAULO ROBERTO DOS SANTOS"/>
    <s v="MARIA DA PENHA CAETANO BRASIL"/>
    <x v="0"/>
    <s v="Parda"/>
  </r>
  <r>
    <n v="817027"/>
    <n v="8"/>
    <x v="24"/>
    <x v="24"/>
    <s v="EM HENRIQUE DE MAGALHÃES"/>
    <s v="Municipal"/>
    <s v="Urbana"/>
    <n v="1608368"/>
    <n v="191"/>
    <x v="1"/>
    <s v="Regular"/>
    <s v="Noite"/>
    <n v="2008088201398"/>
    <m/>
    <s v="YURY LAUDIAUZER SOARES"/>
    <d v="2001-10-07T00:00:00"/>
    <s v="Masculino"/>
    <s v=" Deficiência intelectual"/>
    <s v="ALAN SOARES FRANCISCO"/>
    <s v="NAILA LAUDIAUZER DE SOUSA"/>
    <x v="1"/>
    <s v="Parda"/>
  </r>
  <r>
    <n v="313051"/>
    <n v="3"/>
    <x v="60"/>
    <x v="60"/>
    <s v="EM ALAGOAS"/>
    <s v="Municipal"/>
    <s v="Urbana"/>
    <n v="1618852"/>
    <n v="192"/>
    <x v="1"/>
    <s v="Regular"/>
    <s v="Noite"/>
    <n v="2022018000313"/>
    <m/>
    <s v="RAIMUNDA DA CONCEIÇÃO "/>
    <d v="1977-11-16T00:00:00"/>
    <s v="Feminino"/>
    <s v="Sem Deficiência"/>
    <s v="NÃO DECLARADO"/>
    <s v="JOANA DA CONCEIÇÃO"/>
    <x v="0"/>
    <s v="Não declarada"/>
  </r>
  <r>
    <n v="716211"/>
    <n v="7"/>
    <x v="32"/>
    <x v="32"/>
    <s v="CIEP COMPOSITOR DONGA"/>
    <s v="Municipal"/>
    <s v="Urbana"/>
    <n v="1619509"/>
    <n v="191"/>
    <x v="1"/>
    <s v="Regular"/>
    <s v="Noite"/>
    <n v="2023066701171"/>
    <m/>
    <s v="ALVARO BITENCOURT NETO"/>
    <d v="1993-04-11T00:00:00"/>
    <s v="Masculino"/>
    <s v="Sem Deficiência"/>
    <s v="MARIA HELENA CARDOSO MATEUS MARTINS DIAS MONTEIRO"/>
    <s v="NARCISO ANDERSON BITENCOURT"/>
    <x v="0"/>
    <s v="Parda"/>
  </r>
  <r>
    <n v="313007"/>
    <n v="3"/>
    <x v="67"/>
    <x v="67"/>
    <s v="EM SARMIENTO"/>
    <s v="Municipal"/>
    <s v="Urbana"/>
    <n v="1615852"/>
    <n v="192"/>
    <x v="1"/>
    <s v="Regular"/>
    <s v="Noite"/>
    <n v="2015026050011"/>
    <m/>
    <s v="TEREZA MARIA DE SOUZA"/>
    <d v="1958-03-05T00:00:00"/>
    <s v="Feminino"/>
    <s v="Sem Deficiência"/>
    <s v="ANTONIO FERNANDES COSTA"/>
    <s v="MARIA FRANCISCA DO NASCIMENTO"/>
    <x v="0"/>
    <s v="Par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04012400214"/>
    <m/>
    <s v="RAFAEL DE OLIVEIRA SILVA"/>
    <d v="1986-03-22T00:00:00"/>
    <s v="Masculino"/>
    <s v="Sem Deficiência"/>
    <s v="GERALDO DA SILVA"/>
    <s v="LUECI MARQUES DE OLIVEIRA"/>
    <x v="0"/>
    <s v="Preta"/>
  </r>
  <r>
    <n v="227004"/>
    <n v="2"/>
    <x v="77"/>
    <x v="77"/>
    <s v="EM RINALDO DE LAMARE"/>
    <s v="Municipal"/>
    <s v="Urbana"/>
    <n v="1599199"/>
    <n v="191"/>
    <x v="1"/>
    <s v="Regular"/>
    <s v="Manhã"/>
    <n v="2009126400648"/>
    <m/>
    <s v="RENATO NASCIMENTO GOMES"/>
    <d v="2004-03-21T00:00:00"/>
    <s v="Masculino"/>
    <s v="Sem Deficiência"/>
    <s v="REGINALDO GOMES ROCHA"/>
    <s v="VIVIANE NASCIMENTO DE OLIVEIRA"/>
    <x v="0"/>
    <s v="Branca"/>
  </r>
  <r>
    <n v="209026"/>
    <n v="2"/>
    <x v="41"/>
    <x v="41"/>
    <s v="EM PROFESSOR LOURENÇO FILHO"/>
    <s v="Municipal"/>
    <s v="Urbana"/>
    <n v="1622826"/>
    <n v="191"/>
    <x v="1"/>
    <s v="Regular"/>
    <s v="Noite"/>
    <n v="2022016500238"/>
    <m/>
    <s v="MARIA DA CONCEICAO DE ALMEIDA SILVA "/>
    <d v="1977-07-03T00:00:00"/>
    <s v="Feminino"/>
    <s v="Sem Deficiência"/>
    <s v="LAERTE MENDONCA DA SILVA"/>
    <s v="MARIA DO CARMO DE ALMEIDA SILVA"/>
    <x v="1"/>
    <s v="Não declarada"/>
  </r>
  <r>
    <n v="716205"/>
    <n v="7"/>
    <x v="76"/>
    <x v="76"/>
    <s v="CIEP RUBENS PAIVA"/>
    <s v="Municipal"/>
    <s v="Urbana"/>
    <n v="1613254"/>
    <n v="191"/>
    <x v="1"/>
    <s v="Regular"/>
    <s v="Noite"/>
    <n v="2023066100037"/>
    <m/>
    <s v="ANEILDO LEANDRO DE SOUZA"/>
    <d v="1991-01-02T00:00:00"/>
    <s v="Masculino"/>
    <s v="Sem Deficiência"/>
    <s v="MARIA DULCINEIA DE SOUZA"/>
    <s v="FRANCISCO LEANDRO DE SOUZA"/>
    <x v="0"/>
    <s v="Parda"/>
  </r>
  <r>
    <n v="208012"/>
    <n v="2"/>
    <x v="102"/>
    <x v="102"/>
    <s v="EM ORSINA DA FONSECA"/>
    <s v="Municipal"/>
    <s v="Urbana"/>
    <n v="1602500"/>
    <n v="191"/>
    <x v="1"/>
    <s v="Regular"/>
    <s v="Noite"/>
    <n v="2022012400484"/>
    <m/>
    <s v="CARLOS ROBERTO VIEIRA BELCHIOR"/>
    <d v="1960-09-05T00:00:00"/>
    <s v="Masculino"/>
    <s v="Sem Deficiência"/>
    <s v="JAIR JOÃO BELCHIOR"/>
    <s v="DIRCE VIEIRA"/>
    <x v="0"/>
    <s v="Parda"/>
  </r>
  <r>
    <n v="817075"/>
    <n v="8"/>
    <x v="29"/>
    <x v="29"/>
    <s v="EM GENERAL TASSO FRAGOSO"/>
    <s v="Municipal"/>
    <s v="Urbana"/>
    <n v="1605905"/>
    <n v="191"/>
    <x v="1"/>
    <s v="Regular"/>
    <s v="Noite"/>
    <n v="2023076900303"/>
    <m/>
    <s v="ROSANGELA PEREIRA TEIXEIRA"/>
    <d v="1981-04-15T00:00:00"/>
    <s v="Feminino"/>
    <s v="Sem Deficiência"/>
    <s v="CARLOS ALBERTO TEIXEIRA"/>
    <s v="MARIA LÚCIA PEREIRA"/>
    <x v="2"/>
    <s v="Parda"/>
  </r>
  <r>
    <n v="716205"/>
    <n v="7"/>
    <x v="76"/>
    <x v="76"/>
    <s v="CIEP RUBENS PAIVA"/>
    <s v="Municipal"/>
    <s v="Urbana"/>
    <n v="1613254"/>
    <n v="191"/>
    <x v="1"/>
    <s v="Regular"/>
    <s v="Noite"/>
    <n v="2015066150629"/>
    <m/>
    <s v="LAVÍNIA GABRIELLE CLEMENTE DE OLIVEIRA SANTOS"/>
    <d v="2004-11-25T00:00:00"/>
    <s v="Feminino"/>
    <s v="Sem Deficiência"/>
    <s v="ROGÉRIO FERREIRA DOS SANTOS"/>
    <s v="CRISTINA CLEMENTE DE OLIVEIRA"/>
    <x v="0"/>
    <s v="Pard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20065950326"/>
    <m/>
    <s v="MARIA APARECIDA LEITE BARROS"/>
    <d v="1964-04-30T00:00:00"/>
    <s v="Feminino"/>
    <s v="Sem Deficiência"/>
    <s v="ODILON FERNANDEZ DA CUNHA"/>
    <s v="ISABEL  MARIA DE JESUS"/>
    <x v="0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23126402450"/>
    <m/>
    <s v="FERNANDA PINTO EMÍLIO "/>
    <d v="1988-03-16T00:00:00"/>
    <s v="Feminino"/>
    <s v="Sem Deficiência"/>
    <s v="JOSÉ ROBERTO EMÍLIO "/>
    <s v="APARECIDA ANDREA PINTO "/>
    <x v="1"/>
    <s v="Preta"/>
  </r>
  <r>
    <n v="817207"/>
    <n v="8"/>
    <x v="28"/>
    <x v="28"/>
    <s v="CIEP VILA KENNEDY"/>
    <s v="Municipal"/>
    <s v="Urbana"/>
    <n v="1605863"/>
    <n v="191"/>
    <x v="1"/>
    <s v="Regular"/>
    <s v="Noite"/>
    <n v="2019082800678"/>
    <m/>
    <s v="JOEL DESIDERIO"/>
    <d v="1952-11-15T00:00:00"/>
    <s v="Masculino"/>
    <s v="Sem Deficiência"/>
    <s v="JOSÉ DESIDERIO FILHO"/>
    <s v="MARIA DANIEL"/>
    <x v="0"/>
    <s v="Preta"/>
  </r>
  <r>
    <n v="625018"/>
    <n v="6"/>
    <x v="55"/>
    <x v="55"/>
    <s v="EM COMANDANTE ARNALDO VARELLA"/>
    <s v="Municipal"/>
    <s v="Urbana"/>
    <n v="1602863"/>
    <n v="191"/>
    <x v="1"/>
    <s v="Regular"/>
    <s v="Noite"/>
    <n v="2012056108269"/>
    <m/>
    <s v="ELIETE DOS SANTOS JACINTHO"/>
    <d v="1970-07-13T00:00:00"/>
    <s v="Feminino"/>
    <s v="Sem Deficiência"/>
    <s v="EDVALDO DOS SANTOS"/>
    <s v="ANTONIA BRAVO DOS SANTOS"/>
    <x v="0"/>
    <s v="Preta"/>
  </r>
  <r>
    <n v="102504"/>
    <n v="1"/>
    <x v="2"/>
    <x v="2"/>
    <s v="CIEP AVENIDA DOS DESFILES"/>
    <s v="Municipal"/>
    <s v="Urbana"/>
    <n v="1610515"/>
    <n v="192"/>
    <x v="1"/>
    <s v="Regular"/>
    <s v="Tarde"/>
    <n v="2008009301581"/>
    <m/>
    <s v="FABIANO GONÇALVES DA SILVA"/>
    <d v="1998-01-10T00:00:00"/>
    <s v="Masculino"/>
    <s v="  Transtorno do espectro autista"/>
    <s v="RICARDO NASCIMENTO DA SILVA"/>
    <s v="FLAVIANA PORTO GONÇALVES"/>
    <x v="0"/>
    <s v="Preta"/>
  </r>
  <r>
    <n v="833031"/>
    <n v="8"/>
    <x v="21"/>
    <x v="21"/>
    <s v="EM TASSO DA SILVEIRA"/>
    <s v="Municipal"/>
    <s v="Urbana"/>
    <n v="1605927"/>
    <n v="191"/>
    <x v="1"/>
    <s v="Regular"/>
    <s v="Noite"/>
    <n v="2021080300076"/>
    <m/>
    <s v="SONIA MARIA CARDOSO"/>
    <d v="1953-03-22T00:00:00"/>
    <s v="Feminino"/>
    <s v="Sem Deficiência"/>
    <s v="DELCIRA GONÇALVES CARDOSO"/>
    <s v="WETHER CARDOSO"/>
    <x v="0"/>
    <s v="Preta"/>
  </r>
  <r>
    <n v="411202"/>
    <n v="4"/>
    <x v="84"/>
    <x v="84"/>
    <s v="CIEP GREGÓRIO BEZERRA"/>
    <s v="Municipal"/>
    <s v="Urbana"/>
    <n v="1608446"/>
    <n v="191"/>
    <x v="1"/>
    <s v="Regular"/>
    <s v="Noite"/>
    <n v="2005030300861"/>
    <m/>
    <s v="YURI SOARES DA SILVA"/>
    <d v="2000-05-17T00:00:00"/>
    <s v="Masculino"/>
    <s v="Sem Deficiência"/>
    <s v="SEVERINO GOMES DA SILVA"/>
    <s v="ELAINE CRISTINA SOARES MESQUITA"/>
    <x v="2"/>
    <s v="Branca"/>
  </r>
  <r>
    <n v="724026"/>
    <n v="7"/>
    <x v="16"/>
    <x v="16"/>
    <s v="EM EMBAIXADOR ÍTALO ZAPPA"/>
    <s v="Municipal"/>
    <s v="Urbana"/>
    <n v="1620407"/>
    <n v="191"/>
    <x v="1"/>
    <s v="Regular"/>
    <s v="Noite"/>
    <n v="2007103500461"/>
    <m/>
    <s v="LUCAS DOS PASSOS ALVES"/>
    <d v="2001-03-05T00:00:00"/>
    <s v="Masculino"/>
    <s v="  Transtorno do espectro autista"/>
    <s v="LUIZ CARLOS ALVES"/>
    <s v="MARCIA ARAUJO DOS PASSOS"/>
    <x v="0"/>
    <s v="Pret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2065900112"/>
    <m/>
    <s v="ERALDO SOUZA DA SILVA"/>
    <d v="1959-08-10T00:00:00"/>
    <s v="Masculino"/>
    <s v="Sem Deficiência"/>
    <s v="MANOEL CABRAL DA SILVA"/>
    <s v="RITA MARIA DE SOUZA"/>
    <x v="0"/>
    <s v="Parda"/>
  </r>
  <r>
    <n v="1019211"/>
    <n v="10"/>
    <x v="98"/>
    <x v="98"/>
    <s v="CIEP MAJOR MANUEL GOMES ARCHER"/>
    <s v="Municipal"/>
    <s v="Urbana"/>
    <n v="1607926"/>
    <n v="191"/>
    <x v="1"/>
    <s v="Regular"/>
    <s v="Noite"/>
    <n v="2023100900517"/>
    <m/>
    <s v="LÉDIA MATEUS MINGUTA"/>
    <d v="1972-12-26T00:00:00"/>
    <s v="Feminino"/>
    <s v="Sem Deficiência"/>
    <s v="ALCILEIA SANTOS MATEUS"/>
    <s v="ELOI SOARES MINGUTA"/>
    <x v="1"/>
    <s v="Não declarada"/>
  </r>
  <r>
    <n v="410007"/>
    <n v="4"/>
    <x v="15"/>
    <x v="15"/>
    <s v="EM PADRE MANUEL DA NÓBREGA"/>
    <s v="Municipal"/>
    <s v="Urbana"/>
    <n v="1609697"/>
    <n v="191"/>
    <x v="1"/>
    <s v="Regular"/>
    <s v="Noite"/>
    <n v="2010028800025"/>
    <m/>
    <s v="LETICIA BARRETO VENTURA"/>
    <d v="2005-09-23T00:00:00"/>
    <s v="Feminino"/>
    <s v="Sem Deficiência"/>
    <s v="LEONARDO VENTURA"/>
    <s v="CRISTIANE MAGALHÃES BARRETO"/>
    <x v="0"/>
    <s v="Preta"/>
  </r>
  <r>
    <n v="918510"/>
    <n v="9"/>
    <x v="69"/>
    <x v="69"/>
    <s v="CIEP ARMINDO MARCÍLIO DOUTEL DE ANDRADE"/>
    <s v="Municipal"/>
    <s v="Urbana"/>
    <n v="1621562"/>
    <n v="192"/>
    <x v="1"/>
    <s v="Regular"/>
    <s v="Noite"/>
    <n v="2003093401153"/>
    <m/>
    <s v="RAQUEL DOS SANTOS"/>
    <d v="1995-07-20T00:00:00"/>
    <s v="Feminino"/>
    <s v=" Deficiência intelectual"/>
    <s v="UBIRAJARA PRUDENCIO SANTOS"/>
    <s v="MARINETE DOS SANTOS"/>
    <x v="1"/>
    <s v="Parda"/>
  </r>
  <r>
    <n v="1026003"/>
    <n v="10"/>
    <x v="114"/>
    <x v="114"/>
    <s v="EM PROFESSOR CASTILHO"/>
    <s v="Municipal"/>
    <s v="Urbana"/>
    <n v="1617199"/>
    <n v="191"/>
    <x v="1"/>
    <s v="Regular"/>
    <s v="Noite"/>
    <n v="2022101951125"/>
    <m/>
    <s v="ANA ORETA ANDRADE DE MESQUITA"/>
    <d v="1974-12-14T00:00:00"/>
    <s v="Feminino"/>
    <s v="Sem Deficiência"/>
    <s v="MANOEL RODRIGUES DAMASCENO"/>
    <s v="MARIA DE ANDRADE MESQUITA"/>
    <x v="0"/>
    <s v="Branca"/>
  </r>
  <r>
    <n v="515016"/>
    <n v="5"/>
    <x v="105"/>
    <x v="105"/>
    <s v="EM RAJA GABAGLIA"/>
    <s v="Municipal"/>
    <s v="Urbana"/>
    <n v="1599815"/>
    <n v="191"/>
    <x v="1"/>
    <s v="Regular"/>
    <s v="Noite"/>
    <n v="2022047550989"/>
    <m/>
    <s v="FRANCIVALDO DAS CHAGAS NUNES"/>
    <d v="1985-01-28T00:00:00"/>
    <s v="Masculino"/>
    <s v="Sem Deficiência"/>
    <s v="NÃO DECLARADO"/>
    <s v="MARIA VITORIA FERREIRA NUNES"/>
    <x v="0"/>
    <s v="Preta"/>
  </r>
  <r>
    <n v="625018"/>
    <n v="6"/>
    <x v="55"/>
    <x v="55"/>
    <s v="EM COMANDANTE ARNALDO VARELLA"/>
    <s v="Municipal"/>
    <s v="Urbana"/>
    <n v="1602863"/>
    <n v="191"/>
    <x v="1"/>
    <s v="Regular"/>
    <s v="Noite"/>
    <n v="2023056100476"/>
    <m/>
    <s v="FRANCISCO AVELINO DA SILVA"/>
    <d v="1955-09-18T00:00:00"/>
    <s v="Masculino"/>
    <s v="Sem Deficiência"/>
    <s v="ANTONIO AVELINO DA SILVA "/>
    <s v="JOSEFA LEOPOLDINO DA SILVA"/>
    <x v="0"/>
    <s v="Parda"/>
  </r>
  <r>
    <n v="918041"/>
    <n v="9"/>
    <x v="59"/>
    <x v="59"/>
    <s v="EM ANTONIA VARGAS CUQUEJO"/>
    <s v="Municipal"/>
    <s v="Urbana"/>
    <n v="1610786"/>
    <n v="191"/>
    <x v="1"/>
    <s v="Regular"/>
    <s v="Noite"/>
    <n v="2023088100064"/>
    <m/>
    <s v="RENATA DE AZEVEDO"/>
    <d v="1980-03-27T00:00:00"/>
    <s v="Feminino"/>
    <s v="Sem Deficiência"/>
    <s v="PAULO ROBERTO DE AZEVEDO"/>
    <s v="MARIA LUZIA BELARMINO DOS SANTOS"/>
    <x v="0"/>
    <s v="Preta"/>
  </r>
  <r>
    <n v="817034"/>
    <n v="8"/>
    <x v="111"/>
    <x v="111"/>
    <s v="EM JORGE JABOUR"/>
    <s v="Municipal"/>
    <s v="Urbana"/>
    <n v="1616154"/>
    <n v="191"/>
    <x v="1"/>
    <s v="Regular"/>
    <s v="Noite"/>
    <n v="2005073401308"/>
    <m/>
    <s v="ROBERTA DOS SANTOS"/>
    <d v="1994-10-18T00:00:00"/>
    <s v="Feminino"/>
    <s v="Sem Deficiência"/>
    <s v="ROBERTO CARLOS LABRE DOS SANTOS"/>
    <s v="ROSANE DOS SANTOS"/>
    <x v="0"/>
    <s v="Pard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04065100134"/>
    <m/>
    <s v="EDILENE ROSA TORRES DOS SANTOS"/>
    <d v="1999-03-24T00:00:00"/>
    <s v="Feminino"/>
    <s v=" Deficiência intelectual"/>
    <s v="DIONILDO CRUZ DOS SANTOS"/>
    <s v="JOCELENE TORRES DOS SANTOS"/>
    <x v="0"/>
    <s v="Branca"/>
  </r>
  <r>
    <n v="208501"/>
    <n v="2"/>
    <x v="78"/>
    <x v="78"/>
    <s v="CIEP SAMUEL WAINER"/>
    <s v="Municipal"/>
    <s v="Urbana"/>
    <n v="1609308"/>
    <n v="191"/>
    <x v="1"/>
    <s v="Regular"/>
    <s v="Noite"/>
    <n v="2006012450081"/>
    <m/>
    <s v="GILVANDA NOBERTO DA SILVA"/>
    <d v="1958-06-24T00:00:00"/>
    <s v="Feminino"/>
    <s v="Sem Deficiência"/>
    <s v="NÃO DECLARADO"/>
    <s v="LUIZA JOSEFA DOS SANTOS"/>
    <x v="0"/>
    <s v="Branca"/>
  </r>
  <r>
    <n v="102007"/>
    <n v="1"/>
    <x v="47"/>
    <x v="47"/>
    <s v="EM ORLANDO VILLAS BOAS"/>
    <s v="Municipal"/>
    <s v="Urbana"/>
    <n v="1600133"/>
    <n v="191"/>
    <x v="1"/>
    <s v="Regular"/>
    <s v="Tarde"/>
    <n v="2014125400136"/>
    <m/>
    <s v="SILVIA HONORATO DA SILVA"/>
    <d v="1964-08-04T00:00:00"/>
    <s v="Feminino"/>
    <s v="Sem Deficiência"/>
    <s v="JOSE HONORATO DA SILVA"/>
    <s v="RITA DOMINGOS DA SILVA"/>
    <x v="1"/>
    <s v="Branca"/>
  </r>
  <r>
    <n v="918505"/>
    <n v="9"/>
    <x v="9"/>
    <x v="9"/>
    <s v="CIEP ANITA MALFATTI"/>
    <s v="Municipal"/>
    <s v="Urbana"/>
    <n v="1615591"/>
    <n v="191"/>
    <x v="1"/>
    <s v="Regular"/>
    <s v="Noite"/>
    <n v="2022092900373"/>
    <m/>
    <s v="DILCEA SILVA DOS SANTOS"/>
    <d v="1983-04-20T00:00:00"/>
    <s v="Feminino"/>
    <s v="Sem Deficiência"/>
    <s v="ERLI RALIM DOS SANTOS"/>
    <s v="MARIA MADALENA SILVA"/>
    <x v="0"/>
    <s v="Branca"/>
  </r>
  <r>
    <n v="724022"/>
    <n v="7"/>
    <x v="56"/>
    <x v="56"/>
    <s v="EM COMUNIDADE DE VARGEM GRANDE"/>
    <s v="Municipal"/>
    <s v="Urbana"/>
    <n v="1605596"/>
    <n v="191"/>
    <x v="1"/>
    <s v="Regular"/>
    <s v="Noite"/>
    <n v="2001069402947"/>
    <m/>
    <s v="MARIA LUISA SILVA PEREIRA"/>
    <d v="1965-11-30T00:00:00"/>
    <s v="Feminino"/>
    <s v="Sem Deficiência"/>
    <s v="CÍCERO BELARMINO PEREIRA"/>
    <s v="MARIA SILVA PEREIRA"/>
    <x v="0"/>
    <s v="Parda"/>
  </r>
  <r>
    <n v="1026008"/>
    <n v="10"/>
    <x v="43"/>
    <x v="43"/>
    <s v="EM ENGENHEIRO GASTÃO RANGEL"/>
    <s v="Municipal"/>
    <s v="Urbana"/>
    <n v="1613010"/>
    <n v="192"/>
    <x v="1"/>
    <s v="Regular"/>
    <s v="Noite"/>
    <n v="2003065701512"/>
    <m/>
    <s v="DIRCE ROCHA MACHADO LANDY"/>
    <d v="1976-12-10T00:00:00"/>
    <s v="Feminino"/>
    <s v="Sem Deficiência"/>
    <s v="ALMYR MACHADO"/>
    <s v="MARINETE ROCHA MACHADO"/>
    <x v="1"/>
    <s v="Preta"/>
  </r>
  <r>
    <n v="515028"/>
    <n v="5"/>
    <x v="18"/>
    <x v="18"/>
    <s v="EM EVANGELINA DUARTE BATISTA"/>
    <s v="Municipal"/>
    <s v="Urbana"/>
    <n v="1609296"/>
    <n v="191"/>
    <x v="1"/>
    <s v="Regular"/>
    <s v="Noite"/>
    <n v="2013065450371"/>
    <m/>
    <s v="MARIA EDUARDA VICTÓRIA FONSECA VENCESLAU"/>
    <d v="2007-10-10T00:00:00"/>
    <s v="Feminino"/>
    <s v="Sem Deficiência"/>
    <s v="JOSIVALDO VENCESLAU JOSINO"/>
    <s v="ELAINE FONSECA DE FREITAS"/>
    <x v="1"/>
    <s v="Branca"/>
  </r>
  <r>
    <n v="431003"/>
    <n v="4"/>
    <x v="10"/>
    <x v="10"/>
    <s v="EM MIGUEL GUSTAVO"/>
    <s v="Municipal"/>
    <s v="Urbana"/>
    <n v="1618617"/>
    <n v="191"/>
    <x v="1"/>
    <s v="Regular"/>
    <s v="Noite"/>
    <n v="2022032800895"/>
    <m/>
    <s v="MARIA EDUARDA GOMES CORRÊA"/>
    <d v="1952-09-07T00:00:00"/>
    <s v="Feminino"/>
    <s v="Sem Deficiência"/>
    <s v="LEONOR DE SOUZA SILVA"/>
    <s v="EDUARDO GOMES DA SILVA"/>
    <x v="2"/>
    <s v="Não declarada"/>
  </r>
  <r>
    <n v="817207"/>
    <n v="8"/>
    <x v="28"/>
    <x v="28"/>
    <s v="CIEP VILA KENNEDY"/>
    <s v="Municipal"/>
    <s v="Urbana"/>
    <n v="1605863"/>
    <n v="191"/>
    <x v="1"/>
    <s v="Regular"/>
    <s v="Noite"/>
    <n v="2008082806140"/>
    <m/>
    <s v="ANDRE LUIZ GOMES LOPES"/>
    <d v="1976-12-26T00:00:00"/>
    <s v="Masculino"/>
    <s v="Sem Deficiência"/>
    <s v="LUIZ CARLOS LOPES"/>
    <s v="MARIA GOMES"/>
    <x v="0"/>
    <s v="Preta"/>
  </r>
  <r>
    <n v="312009"/>
    <n v="3"/>
    <x v="54"/>
    <x v="54"/>
    <s v="EM GEORGE SUMNER"/>
    <s v="Municipal"/>
    <s v="Urbana"/>
    <n v="1617223"/>
    <n v="191"/>
    <x v="1"/>
    <s v="Regular"/>
    <s v="Noite"/>
    <n v="2013027001221"/>
    <m/>
    <s v="STEFANY MAIA DOS SANTOS RODRIGUES"/>
    <d v="2004-11-08T00:00:00"/>
    <s v="Feminino"/>
    <s v="Sem Deficiência"/>
    <s v="CARLOS HENRIQUE DOS SANTOS RODRIGUES"/>
    <s v="MARIA LUCIA MAIA BENEDITO"/>
    <x v="1"/>
    <s v="Parda"/>
  </r>
  <r>
    <n v="515001"/>
    <n v="5"/>
    <x v="68"/>
    <x v="68"/>
    <s v="EM PARÁ"/>
    <s v="Municipal"/>
    <s v="Urbana"/>
    <n v="1607311"/>
    <n v="191"/>
    <x v="1"/>
    <s v="Regular"/>
    <s v="Noite"/>
    <n v="2003044301272"/>
    <m/>
    <s v="HELYENE JÓRGEA DOS SANTOS RODRIGUES"/>
    <d v="1996-04-23T00:00:00"/>
    <s v="Feminino"/>
    <s v="Sem Deficiência"/>
    <s v="GERDAL BASTOS RODRIGUES"/>
    <s v="JANAINA GONÇALVES DOS SANTOS"/>
    <x v="1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23126402468"/>
    <m/>
    <s v="VALDENY EUGENIO DE SOUSA "/>
    <d v="1969-04-06T00:00:00"/>
    <s v="Feminino"/>
    <s v="Sem Deficiência"/>
    <s v="RAIMUNDO EUGENIO DE SOUSA "/>
    <s v="MAXIMIANA DO AMOR DIVINO "/>
    <x v="1"/>
    <s v="Parda"/>
  </r>
  <r>
    <n v="918508"/>
    <n v="9"/>
    <x v="36"/>
    <x v="36"/>
    <s v="CIEP DR. ERNESTO (CHE) GUEVARA"/>
    <s v="Municipal"/>
    <s v="Urbana"/>
    <n v="1618334"/>
    <n v="191"/>
    <x v="1"/>
    <s v="Regular"/>
    <s v="Noite"/>
    <n v="2014040700356"/>
    <m/>
    <s v="ROBSON DIAS DE MACEDO"/>
    <d v="1973-10-31T00:00:00"/>
    <s v="Masculino"/>
    <s v=" Deficiência física"/>
    <s v="CARLOS ALBERTO DIAS DE MACEDO"/>
    <s v="ANTONIETA MOTTA GOMES"/>
    <x v="1"/>
    <s v="Parda"/>
  </r>
  <r>
    <n v="918203"/>
    <n v="9"/>
    <x v="34"/>
    <x v="34"/>
    <s v="CIEP CLEMENTINA DE JESUS"/>
    <s v="Municipal"/>
    <s v="Urbana"/>
    <n v="1601817"/>
    <n v="191"/>
    <x v="1"/>
    <s v="Regular"/>
    <s v="Noite"/>
    <n v="2018092680308"/>
    <m/>
    <s v="LUZINETE BASTOS ALVES DE OLIVEIRA"/>
    <d v="1975-03-18T00:00:00"/>
    <s v="Feminino"/>
    <s v="Sem Deficiência"/>
    <s v="JOSÉ LUCAS BASTOS"/>
    <s v="DEUSELI DOS SANTOS"/>
    <x v="0"/>
    <s v="Parda"/>
  </r>
  <r>
    <n v="208012"/>
    <n v="2"/>
    <x v="102"/>
    <x v="102"/>
    <s v="EM ORSINA DA FONSECA"/>
    <s v="Municipal"/>
    <s v="Urbana"/>
    <n v="1602500"/>
    <n v="191"/>
    <x v="1"/>
    <s v="Regular"/>
    <s v="Noite"/>
    <n v="2012126302662"/>
    <m/>
    <s v="FRANCISCO DE ASSIS SILVA ARAUJO"/>
    <d v="1968-06-26T00:00:00"/>
    <s v="Masculino"/>
    <s v="Sem Deficiência"/>
    <s v="FRANCISCO ALEXANDRE DE ARAÚJO"/>
    <s v="MARIA DOS SANTOS SILVA"/>
    <x v="1"/>
    <s v="Parda"/>
  </r>
  <r>
    <n v="312014"/>
    <n v="3"/>
    <x v="1"/>
    <x v="1"/>
    <s v="EM NEREU SAMPAIO"/>
    <s v="Municipal"/>
    <s v="Urbana"/>
    <n v="1616965"/>
    <n v="191"/>
    <x v="1"/>
    <s v="Regular"/>
    <s v="Noite"/>
    <n v="2003029901515"/>
    <m/>
    <s v="LUCIENE MARQUES TIBURCIO BRANDINA"/>
    <d v="1998-11-11T00:00:00"/>
    <s v="Feminino"/>
    <s v="Sem Deficiência"/>
    <s v="LUIS CLAUDIO TIBURCIO BRANDINA"/>
    <s v="FERNANDA MARQUES FARIAS"/>
    <x v="0"/>
    <s v="Parda"/>
  </r>
  <r>
    <n v="625205"/>
    <n v="6"/>
    <x v="97"/>
    <x v="97"/>
    <s v="CIEP ANTONIO CANDEIA FILHO"/>
    <s v="Municipal"/>
    <s v="Urbana"/>
    <n v="1613205"/>
    <n v="191"/>
    <x v="1"/>
    <s v="Regular"/>
    <s v="Noite"/>
    <n v="2015058200205"/>
    <m/>
    <s v="LEANDRA GOUVEIA DA SILVA"/>
    <d v="1956-02-27T00:00:00"/>
    <s v="Feminino"/>
    <s v="Sem Deficiência"/>
    <s v="JOÃO CELESTINO DA SILVA"/>
    <s v="MARIA GOUVEIA DA SILVA"/>
    <x v="0"/>
    <s v="Não declarada"/>
  </r>
  <r>
    <n v="515030"/>
    <n v="5"/>
    <x v="90"/>
    <x v="90"/>
    <s v="EM IRINEU MARINHO"/>
    <s v="Municipal"/>
    <s v="Urbana"/>
    <n v="1601763"/>
    <n v="192"/>
    <x v="1"/>
    <s v="Regular"/>
    <s v="Noite"/>
    <n v="2023047500301"/>
    <m/>
    <s v="DANIEL DA SILVA MOURA"/>
    <d v="2001-12-13T00:00:00"/>
    <s v="Masculino"/>
    <s v="Sem Deficiência"/>
    <s v="JOÃO PAULO MOURA DO NASCIMENTO"/>
    <s v="RITA DE CÁSSIA DA SILVA"/>
    <x v="1"/>
    <s v="Preta"/>
  </r>
  <r>
    <n v="227004"/>
    <n v="2"/>
    <x v="77"/>
    <x v="77"/>
    <s v="EM RINALDO DE LAMARE"/>
    <s v="Municipal"/>
    <s v="Urbana"/>
    <n v="1599199"/>
    <n v="191"/>
    <x v="1"/>
    <s v="Regular"/>
    <s v="Manhã"/>
    <n v="2007126451203"/>
    <m/>
    <s v="MARINALVA DIAS DA SILVA"/>
    <d v="1966-09-25T00:00:00"/>
    <s v="Feminino"/>
    <s v="Sem Deficiência"/>
    <s v="PEDRO FRANCISCO DA SILVA"/>
    <s v="TEREZA BATISTA DIAS"/>
    <x v="1"/>
    <s v="Branc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23100500438"/>
    <m/>
    <s v="BERENICE ARRUDA DE OLIVEIRA GODOY"/>
    <d v="1963-02-17T00:00:00"/>
    <s v="Feminino"/>
    <s v="Sem Deficiência"/>
    <s v="JAYME PACHECO DE OLIVEIRA"/>
    <s v="ERCILIA ARRUDA DE OLIVEIRA"/>
    <x v="1"/>
    <s v="Pard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19151300594"/>
    <m/>
    <s v="DAMIANA ALEXANDRE DE BRITO"/>
    <d v="1975-06-26T00:00:00"/>
    <s v="Feminino"/>
    <s v="Sem Deficiência"/>
    <s v="JOSÉ ALEXANDRE DE BRITO235"/>
    <s v="SUELI CAMPOS DE BRITO"/>
    <x v="1"/>
    <s v="Parda"/>
  </r>
  <r>
    <n v="817064"/>
    <n v="8"/>
    <x v="7"/>
    <x v="7"/>
    <s v="EM MARIETA DA CUNHA DA SILVA"/>
    <s v="Municipal"/>
    <s v="Urbana"/>
    <n v="1610180"/>
    <n v="191"/>
    <x v="1"/>
    <s v="Regular"/>
    <s v="Noite"/>
    <n v="2010083950114"/>
    <m/>
    <s v="BRUNO TRINDADE DA SILVA"/>
    <d v="2005-10-31T00:00:00"/>
    <s v="Masculino"/>
    <s v="Sem Deficiência"/>
    <s v="BRUNO DA SILVA"/>
    <s v="ALESSANDRA TRINDADE DA SILVA"/>
    <x v="1"/>
    <s v="Preta"/>
  </r>
  <r>
    <n v="734010"/>
    <n v="7"/>
    <x v="82"/>
    <x v="82"/>
    <s v="EM PEDRO ALEIXO"/>
    <s v="Municipal"/>
    <s v="Urbana"/>
    <n v="1606737"/>
    <n v="191"/>
    <x v="1"/>
    <s v="Regular"/>
    <s v="Manhã"/>
    <n v="2012060400131"/>
    <m/>
    <s v="GABRIEL BANDEIRA BORGES"/>
    <d v="2007-08-14T00:00:00"/>
    <s v="Masculino"/>
    <s v="Sem Deficiência"/>
    <s v="PATRÍCIA RODRIGUES BANDEIRA"/>
    <s v="MARCELO DE SOUZA BORGES"/>
    <x v="1"/>
    <s v="Parda"/>
  </r>
  <r>
    <n v="716205"/>
    <n v="7"/>
    <x v="76"/>
    <x v="76"/>
    <s v="CIEP RUBENS PAIVA"/>
    <s v="Municipal"/>
    <s v="Urbana"/>
    <n v="1613254"/>
    <n v="191"/>
    <x v="1"/>
    <s v="Regular"/>
    <s v="Noite"/>
    <n v="2023066100185"/>
    <m/>
    <s v="TAILANE VITÓRIA COELHO ASSIS"/>
    <d v="2007-01-23T00:00:00"/>
    <s v="Feminino"/>
    <s v="Sem Deficiência"/>
    <s v="TAINÁ COELHO ALEXANDRINO"/>
    <s v="BRUNO DO VALE ASSIS"/>
    <x v="0"/>
    <s v="Pard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01066501391"/>
    <m/>
    <s v="JOSÉ RICARDO DOS SANTOS PERIN CARDOSO"/>
    <d v="1996-12-01T00:00:00"/>
    <s v="Masculino"/>
    <s v=" Deficiência intelectual"/>
    <s v="JOSÉ ROBERTO PERIN CARDOSO"/>
    <s v="ZENILMA MARIA BARBOSA DOS SANTOS"/>
    <x v="0"/>
    <s v="Parda"/>
  </r>
  <r>
    <n v="724502"/>
    <n v="7"/>
    <x v="52"/>
    <x v="52"/>
    <s v="CIEP MARGARET MEE"/>
    <s v="Municipal"/>
    <s v="Urbana"/>
    <n v="1617121"/>
    <n v="191"/>
    <x v="1"/>
    <s v="Regular"/>
    <s v="Noite"/>
    <n v="2009085800574"/>
    <m/>
    <s v="YURI VASCONCELOS RODRIGUES DE ALMEIDA"/>
    <d v="2002-06-10T00:00:00"/>
    <s v="Masculino"/>
    <s v="Sem Deficiência"/>
    <s v="JOÃO LUIZ VASCONCELOS DE ALMEIDA"/>
    <s v="ELIANE DA SILVA RODRIGUES"/>
    <x v="1"/>
    <s v="Par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17152300974"/>
    <m/>
    <s v="RENI PEIXOTO DE AGUIAR VIDA"/>
    <d v="1965-03-10T00:00:00"/>
    <s v="Feminino"/>
    <s v="Sem Deficiência"/>
    <s v="NEUZA PEIXOTO DE AGUIAR"/>
    <s v="JOSÉ MARTINS DE AGUIAR"/>
    <x v="2"/>
    <s v="Branca"/>
  </r>
  <r>
    <n v="1019019"/>
    <n v="10"/>
    <x v="116"/>
    <x v="116"/>
    <s v="EM FERNANDO DE AZEVEDO"/>
    <s v="Municipal"/>
    <s v="Urbana"/>
    <n v="1619172"/>
    <n v="191"/>
    <x v="1"/>
    <s v="Regular"/>
    <s v="Tarde"/>
    <n v="2013100406485"/>
    <m/>
    <s v="EMILLY VITORIA CRUZ FELIX"/>
    <d v="2004-10-20T00:00:00"/>
    <s v="Feminino"/>
    <s v=" Deficiência auditiva"/>
    <s v="LUIS FERNANDES FELIX SILVA"/>
    <s v="VANESSA MARCELA DA SILVA CRUZ"/>
    <x v="0"/>
    <s v="Parda"/>
  </r>
  <r>
    <n v="716501"/>
    <n v="7"/>
    <x v="75"/>
    <x v="75"/>
    <s v="CIEP CARLOS DRUMOND DE ANDRADE"/>
    <s v="Municipal"/>
    <s v="Urbana"/>
    <n v="1616694"/>
    <n v="191"/>
    <x v="1"/>
    <s v="Regular"/>
    <s v="Noite"/>
    <n v="2023066200210"/>
    <m/>
    <s v="ANTONIA BASÍLIO SILVA"/>
    <d v="1961-06-25T00:00:00"/>
    <s v="Feminino"/>
    <s v="Sem Deficiência"/>
    <s v="MARIA PEREIRA NÉRIS"/>
    <s v="JOAQUIM BASÍLIO NETO"/>
    <x v="0"/>
    <s v="Branca"/>
  </r>
  <r>
    <n v="102007"/>
    <n v="1"/>
    <x v="47"/>
    <x v="47"/>
    <s v="EM ORLANDO VILLAS BOAS"/>
    <s v="Municipal"/>
    <s v="Urbana"/>
    <n v="1600136"/>
    <n v="193"/>
    <x v="1"/>
    <s v="Regular"/>
    <s v="Noite"/>
    <n v="2022125400056"/>
    <m/>
    <s v="ADENILSON MANOEL DA SILVA"/>
    <d v="1962-08-04T00:00:00"/>
    <s v="Masculino"/>
    <s v="Sem Deficiência"/>
    <s v="MANOEL JOSÉ DA SILVA"/>
    <s v="HILDA MARIA DOS SANTOS"/>
    <x v="0"/>
    <s v="Branca"/>
  </r>
  <r>
    <n v="833201"/>
    <n v="8"/>
    <x v="112"/>
    <x v="112"/>
    <s v="CIEP FREI VELOSO"/>
    <s v="Municipal"/>
    <s v="Urbana"/>
    <n v="1622664"/>
    <n v="191"/>
    <x v="1"/>
    <s v="Regular"/>
    <s v="Noite"/>
    <n v="2010083703800"/>
    <m/>
    <s v="CLEODETE LIMA DA SILVA"/>
    <d v="1959-07-28T00:00:00"/>
    <s v="Feminino"/>
    <s v="Sem Deficiência"/>
    <s v="ANDRE LUIZ LIMA"/>
    <s v="MARIA PEREIRA"/>
    <x v="2"/>
    <s v="Parda"/>
  </r>
  <r>
    <n v="313051"/>
    <n v="3"/>
    <x v="60"/>
    <x v="60"/>
    <s v="EM ALAGOAS"/>
    <s v="Municipal"/>
    <s v="Urbana"/>
    <n v="1618849"/>
    <n v="191"/>
    <x v="1"/>
    <s v="Regular"/>
    <s v="Noite"/>
    <n v="2013026502005"/>
    <m/>
    <s v="MARIA MARTA DO NASCIMENTO GOMES"/>
    <d v="1972-05-23T00:00:00"/>
    <s v="Feminino"/>
    <s v="Sem Deficiência"/>
    <s v="ANTONIO GOUVEIA GOMES"/>
    <s v="ANTONIA LUIS DO NASCIMENTO"/>
    <x v="0"/>
    <s v="Branca"/>
  </r>
  <r>
    <n v="1019210"/>
    <n v="10"/>
    <x v="45"/>
    <x v="45"/>
    <s v="CIEP ALBERTO PASQUALINE"/>
    <s v="Municipal"/>
    <s v="Urbana"/>
    <n v="1600000"/>
    <n v="191"/>
    <x v="1"/>
    <s v="Regular"/>
    <s v="Noite"/>
    <n v="2005100805222"/>
    <m/>
    <s v="IRANILDE DIAS SAMPAIO"/>
    <d v="1958-09-29T00:00:00"/>
    <s v="Feminino"/>
    <s v="Sem Deficiência"/>
    <s v="BENEDITA DIAS SAMPAIO"/>
    <s v="RAIMUNDO SAMPAIO"/>
    <x v="0"/>
    <s v="Parda"/>
  </r>
  <r>
    <n v="204501"/>
    <n v="2"/>
    <x v="79"/>
    <x v="79"/>
    <s v="CIEP PRESIDENTE TANCREDO NEVES"/>
    <s v="Municipal"/>
    <s v="Urbana"/>
    <n v="1611260"/>
    <n v="191"/>
    <x v="1"/>
    <s v="Regular"/>
    <s v="Noite"/>
    <n v="2022007400641"/>
    <m/>
    <s v="IRACY BARBOSA DA SILVA"/>
    <d v="1950-08-11T00:00:00"/>
    <s v="Feminino"/>
    <s v="Sem Deficiência"/>
    <s v="JOÃO NORBERTO BARBOSA"/>
    <s v="IZAURA SOUZA SANTOS"/>
    <x v="1"/>
    <s v="Não declarada"/>
  </r>
  <r>
    <n v="430503"/>
    <n v="4"/>
    <x v="4"/>
    <x v="4"/>
    <s v="CIEP LEONEL DE MOURA BRIZOLA"/>
    <s v="Municipal"/>
    <s v="Urbana"/>
    <n v="1606827"/>
    <n v="191"/>
    <x v="1"/>
    <s v="Regular"/>
    <s v="Noite"/>
    <n v="2023040700207"/>
    <m/>
    <s v="ELISÂNGELA LUCIANO ALVES DE ARAUJO"/>
    <d v="1981-02-02T00:00:00"/>
    <s v="Feminino"/>
    <s v="Sem Deficiência"/>
    <s v="LUZIA LUCIANO ALVES"/>
    <s v="JOSÉ JANUÁRIO ALVES"/>
    <x v="0"/>
    <s v="Parda"/>
  </r>
  <r>
    <n v="817027"/>
    <n v="8"/>
    <x v="24"/>
    <x v="24"/>
    <s v="EM HENRIQUE DE MAGALHÃES"/>
    <s v="Municipal"/>
    <s v="Urbana"/>
    <n v="1608368"/>
    <n v="191"/>
    <x v="1"/>
    <s v="Regular"/>
    <s v="Noite"/>
    <n v="2007072802798"/>
    <m/>
    <s v="ALLYSON VIERA COSTA"/>
    <d v="1995-10-16T00:00:00"/>
    <s v="Masculino"/>
    <s v="Sem Deficiência"/>
    <s v="LEANDRO RENATO JOSÉ COSTA"/>
    <s v="LUCIANA VIEIRA SANCHES"/>
    <x v="0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23157950343"/>
    <m/>
    <s v="ADRIANA DA SILVA MEDEIROS"/>
    <d v="1981-03-28T00:00:00"/>
    <s v="Feminino"/>
    <s v="Sem Deficiência"/>
    <s v="WILSON GOMES MEDEIROS"/>
    <s v="FRANCINETE ACILDA DA SILVA"/>
    <x v="0"/>
    <s v="Branc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12093080127"/>
    <m/>
    <s v="JOÁDSON MORAIS DA SILVA"/>
    <d v="2007-06-02T00:00:00"/>
    <s v="Masculino"/>
    <s v=" Deficiência intelectual"/>
    <s v="CLEMILSON SANTOS DA SILVA"/>
    <s v="JOANICE DA SILVA PINHEIRO MORAIS"/>
    <x v="0"/>
    <s v="Preta"/>
  </r>
  <r>
    <n v="716054"/>
    <n v="7"/>
    <x v="35"/>
    <x v="35"/>
    <s v="EM PIO X"/>
    <s v="Municipal"/>
    <s v="Urbana"/>
    <n v="1612527"/>
    <n v="191"/>
    <x v="1"/>
    <s v="Regular"/>
    <s v="Noite"/>
    <n v="2023064200239"/>
    <m/>
    <s v="ALEXANDRE SALINO"/>
    <d v="1972-08-03T00:00:00"/>
    <s v="Masculino"/>
    <s v="Sem Deficiência"/>
    <s v="REGINA CELIA VICENTE SALINO"/>
    <s v="JOSÉ SALVADOR SALINO"/>
    <x v="0"/>
    <s v="Preta"/>
  </r>
  <r>
    <n v="1120502"/>
    <n v="11"/>
    <x v="3"/>
    <x v="3"/>
    <s v="CIEP JOÃO MANGABEIRA"/>
    <s v="Municipal"/>
    <s v="Urbana"/>
    <n v="1604968"/>
    <n v="191"/>
    <x v="1"/>
    <s v="Regular"/>
    <s v="Noite"/>
    <n v="2019039300448"/>
    <m/>
    <s v="RAIMUNDO NONATO DA SILVA"/>
    <d v="1975-06-21T00:00:00"/>
    <s v="Feminino"/>
    <s v="Sem Deficiência"/>
    <s v="ANTONIO GABRIEL DA SILVA "/>
    <s v="MARIA RODRIGUES DA SILVA "/>
    <x v="0"/>
    <s v="Parda"/>
  </r>
  <r>
    <n v="1019013"/>
    <n v="10"/>
    <x v="39"/>
    <x v="39"/>
    <s v="EM BENTO DO AMARAL COUTINHO"/>
    <s v="Municipal"/>
    <s v="Urbana"/>
    <n v="1612835"/>
    <n v="192"/>
    <x v="1"/>
    <s v="Regular"/>
    <s v="Noite"/>
    <n v="2022095300717"/>
    <m/>
    <s v="MIRIAM CAMARGO DE OLIVEIRA"/>
    <d v="1959-05-11T00:00:00"/>
    <s v="Feminino"/>
    <s v="Sem Deficiência"/>
    <s v="BENEDICTA RODRIGUES CAMARGO"/>
    <s v="JOSÉ CAMARGO"/>
    <x v="0"/>
    <s v="Branca"/>
  </r>
  <r>
    <n v="431026"/>
    <n v="4"/>
    <x v="25"/>
    <x v="25"/>
    <s v="EM HERBERT MOSES"/>
    <s v="Municipal"/>
    <s v="Urbana"/>
    <n v="1602454"/>
    <n v="192"/>
    <x v="1"/>
    <s v="Regular"/>
    <s v="Noite"/>
    <n v="2007035504207"/>
    <m/>
    <s v="ANA DO NASCIMENTO"/>
    <d v="1949-01-12T00:00:00"/>
    <s v="Feminino"/>
    <s v="Sem Deficiência"/>
    <s v="SERAFIM DO NASCIMENTO"/>
    <s v="ANÁLIA MARIA DA CONCEIÇÃO"/>
    <x v="0"/>
    <s v="Pard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22092400419"/>
    <m/>
    <s v="MARIA DO SOCORRO OLIVEIRA SANTOS DA SILVA"/>
    <d v="1975-05-09T00:00:00"/>
    <s v="Feminino"/>
    <s v="Sem Deficiência"/>
    <s v="ANTONIO DOS SANTOS"/>
    <s v="SEVERINA DE OLIVEIRA SANTOS"/>
    <x v="0"/>
    <s v="Sem Informação"/>
  </r>
  <r>
    <n v="716205"/>
    <n v="7"/>
    <x v="76"/>
    <x v="76"/>
    <s v="CIEP RUBENS PAIVA"/>
    <s v="Municipal"/>
    <s v="Urbana"/>
    <n v="1613254"/>
    <n v="191"/>
    <x v="1"/>
    <s v="Regular"/>
    <s v="Noite"/>
    <n v="2017066101535"/>
    <m/>
    <s v="PAULO SILVA DO NASCIMENTO"/>
    <d v="1996-05-13T00:00:00"/>
    <s v="Masculino"/>
    <s v="Sem Deficiência"/>
    <s v="JOSEFA SILVA DO NASCIMENTO"/>
    <s v="JOSE FERREIRA DO NASCIMENTO"/>
    <x v="0"/>
    <s v="Branca"/>
  </r>
  <r>
    <n v="625018"/>
    <n v="6"/>
    <x v="55"/>
    <x v="55"/>
    <s v="EM COMANDANTE ARNALDO VARELLA"/>
    <s v="Municipal"/>
    <s v="Urbana"/>
    <n v="1602863"/>
    <n v="191"/>
    <x v="1"/>
    <s v="Regular"/>
    <s v="Noite"/>
    <n v="2006057403812"/>
    <m/>
    <s v="JOSEFA DA SILVA FERREIRA"/>
    <d v="1965-06-16T00:00:00"/>
    <s v="Feminino"/>
    <s v="Sem Deficiência"/>
    <s v="JOÃO PEREIRA DA SILVA"/>
    <s v="PRISCILA GOMES DA SILVA"/>
    <x v="0"/>
    <s v="Branca"/>
  </r>
  <r>
    <n v="817034"/>
    <n v="8"/>
    <x v="111"/>
    <x v="111"/>
    <s v="EM JORGE JABOUR"/>
    <s v="Municipal"/>
    <s v="Urbana"/>
    <n v="1616154"/>
    <n v="191"/>
    <x v="1"/>
    <s v="Regular"/>
    <s v="Noite"/>
    <n v="2003072901246"/>
    <m/>
    <s v="TATIANA THOMAZ DO NASCIMENTO"/>
    <d v="1995-04-17T00:00:00"/>
    <s v="Feminino"/>
    <s v="Sem Deficiência"/>
    <s v="VALMIR DO NSCIMENTO"/>
    <s v="MARIA DE FATIMA THOMAZ"/>
    <x v="0"/>
    <s v="Parda"/>
  </r>
  <r>
    <n v="313018"/>
    <n v="3"/>
    <x v="103"/>
    <x v="103"/>
    <s v="EM ISABEL MENDES"/>
    <s v="Municipal"/>
    <s v="Urbana"/>
    <n v="1613507"/>
    <n v="191"/>
    <x v="1"/>
    <s v="Regular"/>
    <s v="Noite"/>
    <n v="2023023251173"/>
    <m/>
    <s v="VIRGINIA MARIA DA SILVA LOPES"/>
    <d v="1980-11-21T00:00:00"/>
    <s v="Feminino"/>
    <s v="Sem Deficiência"/>
    <s v="CELESTE VEIGA LOPES"/>
    <s v="MARIA HELENA DA SILVA"/>
    <x v="0"/>
    <s v="Preta"/>
  </r>
  <r>
    <n v="1202701"/>
    <n v="12"/>
    <x v="91"/>
    <x v="91"/>
    <s v="CREJA - CENTRO MUNICIPAL DE REFERÊNCIA DE EDUCAÇÃO DE JOVENS E ADULTOS"/>
    <s v="Municipal"/>
    <s v="Urbana"/>
    <n v="1614122"/>
    <n v="292"/>
    <x v="1"/>
    <s v="Regular"/>
    <s v="Manhã"/>
    <n v="2009125550123"/>
    <m/>
    <s v="ADRIANA BARBOSA DE LIMA"/>
    <d v="2003-07-22T00:00:00"/>
    <s v="Feminino"/>
    <s v="Sem Deficiência"/>
    <s v="CLAUDIO PINTO DE LIMA"/>
    <s v="MÁRCIA CRISTINA MONTEIRO BARBOSA"/>
    <x v="0"/>
    <s v="Parda"/>
  </r>
  <r>
    <n v="313002"/>
    <n v="3"/>
    <x v="33"/>
    <x v="33"/>
    <s v="EM JOSÉ VERÍSSIMO"/>
    <s v="Municipal"/>
    <s v="Urbana"/>
    <n v="1618993"/>
    <n v="191"/>
    <x v="1"/>
    <s v="Regular"/>
    <s v="Manhã"/>
    <n v="2008022600201"/>
    <m/>
    <s v="THAYLON MACHADO DOS REIS"/>
    <d v="2004-02-25T00:00:00"/>
    <s v="Masculino"/>
    <s v="Sem Deficiência"/>
    <s v="DEJAIR MARTINS DOS REIS"/>
    <s v="JUPIARA MACHADO DE SOUZA"/>
    <x v="0"/>
    <s v="Pret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3065900340"/>
    <m/>
    <s v="MARIA LIVRAMENTO DO NASCIMENTO"/>
    <d v="1978-10-24T00:00:00"/>
    <s v="Feminino"/>
    <s v="Sem Deficiência"/>
    <s v="JOSEFA JOÃO DO NASCIMENTO"/>
    <s v="LUIZ CAMILO DO NASCIMENTO"/>
    <x v="0"/>
    <s v="Não declarada"/>
  </r>
  <r>
    <n v="918508"/>
    <n v="9"/>
    <x v="36"/>
    <x v="36"/>
    <s v="CIEP DR. ERNESTO (CHE) GUEVARA"/>
    <s v="Municipal"/>
    <s v="Urbana"/>
    <n v="1618335"/>
    <n v="192"/>
    <x v="1"/>
    <s v="Regular"/>
    <s v="Noite"/>
    <n v="2023093200586"/>
    <m/>
    <s v="IVANILDO JOÃO DA SILVA"/>
    <d v="1947-10-12T00:00:00"/>
    <s v="Masculino"/>
    <s v="Sem Deficiência"/>
    <s v="JOÃO ANTONIO DA SILVA"/>
    <s v="NOEMIA MARIA DA CONCEIÇÃO"/>
    <x v="1"/>
    <s v="Branca"/>
  </r>
  <r>
    <n v="313051"/>
    <n v="3"/>
    <x v="60"/>
    <x v="60"/>
    <s v="EM ALAGOAS"/>
    <s v="Municipal"/>
    <s v="Urbana"/>
    <n v="1618849"/>
    <n v="191"/>
    <x v="1"/>
    <s v="Regular"/>
    <s v="Noite"/>
    <n v="2004026503754"/>
    <m/>
    <s v="SELMA REGINA DE MATTOS LUIZ"/>
    <d v="1975-04-28T00:00:00"/>
    <s v="Feminino"/>
    <s v="Sem Deficiência"/>
    <s v="DENIVALDO LUIZ"/>
    <s v="IARA MARIA DE MATTOS LUIZ"/>
    <x v="1"/>
    <s v="Preta"/>
  </r>
  <r>
    <n v="312002"/>
    <n v="3"/>
    <x v="58"/>
    <x v="58"/>
    <s v="EM ALCIDE DE GASPERI"/>
    <s v="Municipal"/>
    <s v="Urbana"/>
    <n v="1613404"/>
    <n v="191"/>
    <x v="1"/>
    <s v="Regular"/>
    <s v="Noite"/>
    <n v="2023017200058"/>
    <m/>
    <s v="MARIA DE LOURDES CONCEIÇÃO AMPARO"/>
    <d v="1965-10-08T00:00:00"/>
    <s v="Feminino"/>
    <s v="Sem Deficiência"/>
    <s v="MANOEL ALBERTINO DO AMPARO "/>
    <s v="MARIA ISAURA DA CONCEIÇÃO"/>
    <x v="0"/>
    <s v="Preta"/>
  </r>
  <r>
    <n v="1202701"/>
    <n v="12"/>
    <x v="91"/>
    <x v="91"/>
    <s v="CREJA - CENTRO MUNICIPAL DE REFERÊNCIA DE EDUCAÇÃO DE JOVENS E ADULTOS"/>
    <s v="Municipal"/>
    <s v="Urbana"/>
    <n v="1614124"/>
    <n v="294"/>
    <x v="1"/>
    <s v="Regular"/>
    <s v="Noite"/>
    <n v="2021126300022"/>
    <m/>
    <s v="ROZIBEL APARECIDA DE CARVALHO"/>
    <d v="1962-01-22T00:00:00"/>
    <s v="Feminino"/>
    <s v="Sem Deficiência"/>
    <s v="JORGE ALVES DE CARVALHO"/>
    <s v="ISAURA NEVES SOARES"/>
    <x v="2"/>
    <s v="Branc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9065900449"/>
    <m/>
    <s v="OLIMPIA MARQUES DA SILVA"/>
    <d v="1944-07-26T00:00:00"/>
    <s v="Feminino"/>
    <s v="Sem Deficiência"/>
    <s v="OSCAR CORREIA DA SILVA"/>
    <s v="MARIA JOANA LIMA"/>
    <x v="0"/>
    <s v="Parda"/>
  </r>
  <r>
    <n v="206502"/>
    <n v="2"/>
    <x v="71"/>
    <x v="71"/>
    <s v="CIEP NAÇÃO RUBRO NEGRA"/>
    <s v="Municipal"/>
    <s v="Urbana"/>
    <n v="1623103"/>
    <n v="192"/>
    <x v="1"/>
    <s v="Regular"/>
    <s v="Noite"/>
    <n v="2013034080041"/>
    <m/>
    <s v="KAUÃ VICTOR MARQUES PEIXOTO"/>
    <d v="2008-09-07T00:00:00"/>
    <s v="Feminino"/>
    <s v="Sem Deficiência"/>
    <s v="NÃO DECLARADO"/>
    <s v="JUCIARA MARQUES PEIXOTO"/>
    <x v="2"/>
    <s v="Parda"/>
  </r>
  <r>
    <n v="208501"/>
    <n v="2"/>
    <x v="78"/>
    <x v="78"/>
    <s v="CIEP SAMUEL WAINER"/>
    <s v="Municipal"/>
    <s v="Urbana"/>
    <n v="1609308"/>
    <n v="191"/>
    <x v="1"/>
    <s v="Regular"/>
    <s v="Noite"/>
    <n v="2023013650890"/>
    <m/>
    <s v="RAIMUNDA NASCIMENTO DA SILVA BARCELLOS"/>
    <d v="1978-07-09T00:00:00"/>
    <s v="Feminino"/>
    <s v="Sem Deficiência"/>
    <s v="RAIMUNDO NONATO DA SILVA"/>
    <s v="FRANCISCA RISADA CONCEIÇÃO NASCIMENTO"/>
    <x v="0"/>
    <s v="Não declarada"/>
  </r>
  <r>
    <n v="625005"/>
    <n v="6"/>
    <x v="57"/>
    <x v="57"/>
    <s v="EM CHARLES ANDERSON WEAVER"/>
    <s v="Municipal"/>
    <s v="Urbana"/>
    <n v="1605115"/>
    <n v="191"/>
    <x v="1"/>
    <s v="Regular"/>
    <s v="Noite"/>
    <n v="2010058650129"/>
    <m/>
    <s v="LUCAS DOS SANTOS SILVA"/>
    <d v="2005-03-15T00:00:00"/>
    <s v="Masculino"/>
    <s v="Sem Deficiência"/>
    <s v="ROSSIFAL ROQUE DA SILVA"/>
    <s v="VANUSA HELENA DOS SANTOS SILVA"/>
    <x v="1"/>
    <s v="Parda"/>
  </r>
  <r>
    <n v="313007"/>
    <n v="3"/>
    <x v="67"/>
    <x v="67"/>
    <s v="EM SARMIENTO"/>
    <s v="Municipal"/>
    <s v="Urbana"/>
    <n v="1615852"/>
    <n v="192"/>
    <x v="1"/>
    <s v="Regular"/>
    <s v="Noite"/>
    <n v="2017022101033"/>
    <m/>
    <s v="ANTONIETA DOS SANTOS FRANCISCO"/>
    <d v="1954-11-10T00:00:00"/>
    <s v="Feminino"/>
    <s v="Sem Deficiência"/>
    <s v="MOISES BEZERRA SANTOS"/>
    <s v="ANTONIA CANDIDA DOS SANTOS"/>
    <x v="0"/>
    <s v="Parda"/>
  </r>
  <r>
    <n v="430701"/>
    <n v="4"/>
    <x v="19"/>
    <x v="19"/>
    <s v="CENTRO DE EDUCAÇÃO DE JOVENS E ADULTOS CEJA - MARÉ"/>
    <s v="Municipal"/>
    <s v="Urbana"/>
    <n v="1616770"/>
    <n v="293"/>
    <x v="1"/>
    <s v="Regular"/>
    <s v="Tarde"/>
    <n v="2022143600681"/>
    <m/>
    <s v="CASSANDRA DE LIMA FERREIRA"/>
    <d v="2000-06-21T00:00:00"/>
    <s v="Feminino"/>
    <s v="Sem Deficiência"/>
    <s v="FRANCISCO CANINDE FERREIRA DOS SANTOS"/>
    <s v="NARIA JOSÉ DE LIMA"/>
    <x v="0"/>
    <s v="Branca"/>
  </r>
  <r>
    <n v="410012"/>
    <n v="4"/>
    <x v="27"/>
    <x v="27"/>
    <s v="EM CLOTILDE GUIMARÃES"/>
    <s v="Municipal"/>
    <s v="Urbana"/>
    <n v="1604420"/>
    <n v="292"/>
    <x v="1"/>
    <s v="Regular"/>
    <s v="Manhã"/>
    <n v="2014030100895"/>
    <m/>
    <s v="ADRIANA RAQUEL DE SOUZA"/>
    <d v="1975-02-09T00:00:00"/>
    <s v="Feminino"/>
    <s v="Sem Deficiência"/>
    <s v="AGOSTINHO DE SOUZA"/>
    <s v="MARLUCIA DA SILVA"/>
    <x v="0"/>
    <s v="Parda"/>
  </r>
  <r>
    <n v="724026"/>
    <n v="7"/>
    <x v="16"/>
    <x v="16"/>
    <s v="EM EMBAIXADOR ÍTALO ZAPPA"/>
    <s v="Municipal"/>
    <s v="Urbana"/>
    <n v="1620407"/>
    <n v="191"/>
    <x v="1"/>
    <s v="Regular"/>
    <s v="Noite"/>
    <n v="2021103500823"/>
    <m/>
    <s v="ALEXSANDRO SOUSA SANTOS"/>
    <d v="1986-11-03T00:00:00"/>
    <s v="Masculino"/>
    <s v="Sem Deficiência"/>
    <s v="SINEZIO SANTOS"/>
    <s v="MARIA DA CONCEIÇÃO SE SOUSA"/>
    <x v="0"/>
    <s v="Parda"/>
  </r>
  <r>
    <n v="1202701"/>
    <n v="12"/>
    <x v="91"/>
    <x v="91"/>
    <s v="CREJA - CENTRO MUNICIPAL DE REFERÊNCIA DE EDUCAÇÃO DE JOVENS E ADULTOS"/>
    <s v="Municipal"/>
    <s v="Urbana"/>
    <n v="1614124"/>
    <n v="294"/>
    <x v="1"/>
    <s v="Regular"/>
    <s v="Noite"/>
    <n v="2023126300975"/>
    <m/>
    <s v="NATÁLIA SOUZA DOS SANTOS"/>
    <d v="1985-07-15T00:00:00"/>
    <s v="Feminino"/>
    <s v="Sem Deficiência"/>
    <s v="JOSÉ FRANCISCO BISPO DOS SANTOS"/>
    <s v="EVANGELINA DE OLIVEIRA SOUZA"/>
    <x v="0"/>
    <s v="Preta"/>
  </r>
  <r>
    <n v="724022"/>
    <n v="7"/>
    <x v="56"/>
    <x v="56"/>
    <s v="EM COMUNIDADE DE VARGEM GRANDE"/>
    <s v="Municipal"/>
    <s v="Urbana"/>
    <n v="1605596"/>
    <n v="191"/>
    <x v="1"/>
    <s v="Regular"/>
    <s v="Noite"/>
    <n v="2023069000319"/>
    <m/>
    <s v="EDLAINE APARECIDA ADRIANO"/>
    <d v="1986-06-28T00:00:00"/>
    <s v="Feminino"/>
    <s v="Sem Deficiência"/>
    <s v="TARCISIO ADRIANO"/>
    <s v="MARIA DA CONSOLAÇÃO DIAS ADRIANO"/>
    <x v="0"/>
    <s v="Parda"/>
  </r>
  <r>
    <n v="411202"/>
    <n v="4"/>
    <x v="84"/>
    <x v="84"/>
    <s v="CIEP GREGÓRIO BEZERRA"/>
    <s v="Municipal"/>
    <s v="Urbana"/>
    <n v="1608446"/>
    <n v="191"/>
    <x v="1"/>
    <s v="Regular"/>
    <s v="Noite"/>
    <n v="2016035800191"/>
    <m/>
    <s v="ANDRÉ LUIS DA SILVA FERNANDES"/>
    <d v="1980-11-22T00:00:00"/>
    <s v="Masculino"/>
    <s v=" Deficiência intelectual"/>
    <s v="PAULO JOSÉ FERNANDES"/>
    <s v="CREUZA DA SILVA FERNANDES"/>
    <x v="0"/>
    <s v="Parda"/>
  </r>
  <r>
    <n v="208012"/>
    <n v="2"/>
    <x v="102"/>
    <x v="102"/>
    <s v="EM ORSINA DA FONSECA"/>
    <s v="Municipal"/>
    <s v="Urbana"/>
    <n v="1602500"/>
    <n v="191"/>
    <x v="1"/>
    <s v="Regular"/>
    <s v="Noite"/>
    <n v="2023012400385"/>
    <m/>
    <s v="TATIANA BASILIA CANUTO"/>
    <d v="1977-04-05T00:00:00"/>
    <s v="Feminino"/>
    <s v="Sem Deficiência"/>
    <s v="IZAIAS ALVES CANUTO"/>
    <s v="ZULMA BASILIA CANUTO"/>
    <x v="1"/>
    <s v="Preta"/>
  </r>
  <r>
    <n v="918508"/>
    <n v="9"/>
    <x v="36"/>
    <x v="36"/>
    <s v="CIEP DR. ERNESTO (CHE) GUEVARA"/>
    <s v="Municipal"/>
    <s v="Urbana"/>
    <n v="1618334"/>
    <n v="191"/>
    <x v="1"/>
    <s v="Regular"/>
    <s v="Noite"/>
    <n v="2023093200900"/>
    <m/>
    <s v="JORGE BARBOSA DA SILVA"/>
    <d v="1952-08-04T00:00:00"/>
    <s v="Masculino"/>
    <s v="Sem Deficiência"/>
    <s v="SEVERINO BARBOSA DA SILVA"/>
    <s v="YVONE SEBASTIANA DA SILVA"/>
    <x v="1"/>
    <s v="Pard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02092404703"/>
    <m/>
    <s v="MARIA DO LIVRAMENTO RODRIGUES CARVALHO DA SILVA"/>
    <d v="1962-10-26T00:00:00"/>
    <s v="Feminino"/>
    <s v="Sem Deficiência"/>
    <s v="ANTERO RODRIGUES CARVALHO"/>
    <s v="ALZIRA RODRIGUES CARVALHO"/>
    <x v="1"/>
    <s v="Parda"/>
  </r>
  <r>
    <n v="102007"/>
    <n v="1"/>
    <x v="47"/>
    <x v="47"/>
    <s v="EM ORLANDO VILLAS BOAS"/>
    <s v="Municipal"/>
    <s v="Urbana"/>
    <n v="1600135"/>
    <n v="192"/>
    <x v="1"/>
    <s v="Regular"/>
    <s v="Noite"/>
    <n v="2006001600981"/>
    <m/>
    <s v="ANTONIA NUNES SALDANHA DE PAIVA"/>
    <d v="1953-09-26T00:00:00"/>
    <s v="Feminino"/>
    <s v="Sem Deficiência"/>
    <s v="RAIMUNDO MANUEL SALDANHA"/>
    <s v="RAIMUNDA NUNES SALDANHA"/>
    <x v="0"/>
    <s v="Branc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17106200717"/>
    <m/>
    <s v="CELIA MARIA MEDEIROS DE ANDRADES"/>
    <d v="1954-04-10T00:00:00"/>
    <s v="Feminino"/>
    <s v="Sem Deficiência"/>
    <s v="FELISMINA MARIA DE MEDEIROS"/>
    <s v="MANOEL BERTO DE MEDEIROS"/>
    <x v="1"/>
    <s v="Sem Informação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23065952358"/>
    <m/>
    <s v="MARIA DA SILVA MOTA"/>
    <d v="1978-01-31T00:00:00"/>
    <s v="Feminino"/>
    <s v="Sem Deficiência"/>
    <s v="FRANCISCO SALUSTIANO DA MOTA"/>
    <s v="MARIA DO CARMO DA SILVA MOTA"/>
    <x v="0"/>
    <s v="Branca"/>
  </r>
  <r>
    <n v="515016"/>
    <n v="5"/>
    <x v="105"/>
    <x v="105"/>
    <s v="EM RAJA GABAGLIA"/>
    <s v="Municipal"/>
    <s v="Urbana"/>
    <n v="1599815"/>
    <n v="191"/>
    <x v="1"/>
    <s v="Regular"/>
    <s v="Noite"/>
    <n v="2007082701242"/>
    <m/>
    <s v="ADILSON FEITOSA DE LIMA"/>
    <d v="1969-08-08T00:00:00"/>
    <s v="Masculino"/>
    <s v="Sem Deficiência"/>
    <s v="JUAREZ FEITOSA DE LIMA"/>
    <s v="MARIA FRANCISCA DA SILVA"/>
    <x v="0"/>
    <s v="Pard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05065902841"/>
    <m/>
    <s v="LUZIVAN DE OLIVEIRA FIDELIS"/>
    <d v="1970-11-15T00:00:00"/>
    <s v="Feminino"/>
    <s v="Sem Deficiência"/>
    <s v="FRANCISCO FIDELIS DE OLIVEIRA"/>
    <s v="MARIA ODACI DE OLIVEIRA"/>
    <x v="0"/>
    <s v="Branca"/>
  </r>
  <r>
    <n v="1019031"/>
    <n v="10"/>
    <x v="20"/>
    <x v="20"/>
    <s v="EM MARECHAL PEDRO CAVALCANTI"/>
    <s v="Municipal"/>
    <s v="Urbana"/>
    <n v="1609534"/>
    <n v="191"/>
    <x v="1"/>
    <s v="Regular"/>
    <s v="Noite"/>
    <n v="2023097100411"/>
    <m/>
    <s v="SANDRA DE SOUZA LIMA"/>
    <d v="1965-09-20T00:00:00"/>
    <s v="Feminino"/>
    <s v="Sem Deficiência"/>
    <s v="BRAZ DE SOUZA LIMA"/>
    <s v="ENI DA CONCEIÇÃO LIMA"/>
    <x v="1"/>
    <s v="Parda"/>
  </r>
  <r>
    <n v="431026"/>
    <n v="4"/>
    <x v="25"/>
    <x v="25"/>
    <s v="EM HERBERT MOSES"/>
    <s v="Municipal"/>
    <s v="Urbana"/>
    <n v="1602452"/>
    <n v="191"/>
    <x v="1"/>
    <s v="Regular"/>
    <s v="Noite"/>
    <n v="2015007600443"/>
    <m/>
    <s v="JOÃO GABRIEL BARROS BENEDICTO"/>
    <d v="2002-05-28T00:00:00"/>
    <s v="Masculino"/>
    <s v="  Transtorno do espectro autista"/>
    <s v="GLAUCO MARTINS BENEDICTO"/>
    <s v="VANESSA APARECIDA BARROS"/>
    <x v="0"/>
    <s v="Preta"/>
  </r>
  <r>
    <n v="1026008"/>
    <n v="10"/>
    <x v="43"/>
    <x v="43"/>
    <s v="EM ENGENHEIRO GASTÃO RANGEL"/>
    <s v="Municipal"/>
    <s v="Urbana"/>
    <n v="1613009"/>
    <n v="191"/>
    <x v="1"/>
    <s v="Regular"/>
    <s v="Noite"/>
    <n v="2022102400599"/>
    <m/>
    <s v="MARIA DO CARMO CORRÊA EVARISTO"/>
    <d v="1968-06-08T00:00:00"/>
    <s v="Feminino"/>
    <s v="Sem Deficiência"/>
    <s v="IDOLARIO EVARISTO"/>
    <s v="EVA CORRÊA EVARISTO"/>
    <x v="2"/>
    <s v="Parda"/>
  </r>
  <r>
    <n v="625005"/>
    <n v="6"/>
    <x v="57"/>
    <x v="57"/>
    <s v="EM CHARLES ANDERSON WEAVER"/>
    <s v="Municipal"/>
    <s v="Urbana"/>
    <n v="1605115"/>
    <n v="191"/>
    <x v="1"/>
    <s v="Regular"/>
    <s v="Noite"/>
    <n v="2023054800144"/>
    <m/>
    <s v="ROSILANE GUEDES PINTO"/>
    <d v="1974-09-19T00:00:00"/>
    <s v="Feminino"/>
    <s v="Sem Deficiência"/>
    <s v="SEBASTIÃO JOSE GUEDES"/>
    <s v="MARLI SANTOS GUEDES"/>
    <x v="2"/>
    <s v="Preta"/>
  </r>
  <r>
    <n v="205003"/>
    <n v="2"/>
    <x v="51"/>
    <x v="51"/>
    <s v="EM DOUTOR CÍCERO PENNA"/>
    <s v="Municipal"/>
    <s v="Urbana"/>
    <n v="1623056"/>
    <n v="191"/>
    <x v="1"/>
    <s v="Regular"/>
    <s v="Noite"/>
    <n v="2022007851325"/>
    <m/>
    <s v="JOSÉ CARLOS DA SILVA"/>
    <d v="1970-07-10T00:00:00"/>
    <s v="Masculino"/>
    <s v="Sem Deficiência"/>
    <s v="EMÍDIO CORDEIRO DA SILVA"/>
    <s v="RITA DA CUNHA FARIAS"/>
    <x v="0"/>
    <s v="Branca"/>
  </r>
  <r>
    <n v="313035"/>
    <n v="3"/>
    <x v="49"/>
    <x v="49"/>
    <s v="EM EDGARD SUSSEKIND DE MENDONÇA"/>
    <s v="Municipal"/>
    <s v="Urbana"/>
    <n v="1612286"/>
    <n v="191"/>
    <x v="1"/>
    <s v="Regular"/>
    <s v="Noite"/>
    <n v="2013082500403"/>
    <m/>
    <s v="SERGIO LOURENÇO"/>
    <d v="1970-02-28T00:00:00"/>
    <s v="Masculino"/>
    <s v="Sem Deficiência"/>
    <s v="NÃO DECLARADO"/>
    <s v="NATALINA LOURENÇO"/>
    <x v="0"/>
    <s v="Preta"/>
  </r>
  <r>
    <n v="204012"/>
    <n v="2"/>
    <x v="65"/>
    <x v="65"/>
    <s v="EM MÉXICO"/>
    <s v="Municipal"/>
    <s v="Urbana"/>
    <n v="1613276"/>
    <n v="191"/>
    <x v="1"/>
    <s v="Regular"/>
    <s v="Noite"/>
    <n v="2022006500910"/>
    <m/>
    <s v="ELIAS RODRIGUES BATISTA"/>
    <d v="1961-02-07T00:00:00"/>
    <s v="Masculino"/>
    <s v="Sem Deficiência"/>
    <s v="MANOEL RODRIGUES BATISTA"/>
    <s v="ANTONIA MARIA DE SOUSA"/>
    <x v="0"/>
    <s v="Branca"/>
  </r>
  <r>
    <n v="227004"/>
    <n v="2"/>
    <x v="77"/>
    <x v="77"/>
    <s v="EM RINALDO DE LAMARE"/>
    <s v="Municipal"/>
    <s v="Urbana"/>
    <n v="1599199"/>
    <n v="191"/>
    <x v="1"/>
    <s v="Regular"/>
    <s v="Manhã"/>
    <n v="2023126402981"/>
    <m/>
    <s v="ORLENE TELES JORGE"/>
    <d v="1964-01-04T00:00:00"/>
    <s v="Feminino"/>
    <s v="Sem Deficiência"/>
    <s v="LUIZ RIBEIRO CARVALHO"/>
    <s v="MARIA SOCORRO TELES "/>
    <x v="2"/>
    <s v="Parda"/>
  </r>
  <r>
    <n v="102007"/>
    <n v="1"/>
    <x v="47"/>
    <x v="47"/>
    <s v="EM ORLANDO VILLAS BOAS"/>
    <s v="Municipal"/>
    <s v="Urbana"/>
    <n v="1600136"/>
    <n v="193"/>
    <x v="1"/>
    <s v="Regular"/>
    <s v="Noite"/>
    <n v="2019125400021"/>
    <m/>
    <s v="ANA MARIA BATISTA PINTO"/>
    <d v="1957-07-26T00:00:00"/>
    <s v="Feminino"/>
    <s v="Sem Deficiência"/>
    <s v="AGENOR DE CARVALHO PINTO"/>
    <s v="NILZA BATISTA PINTO"/>
    <x v="0"/>
    <s v="Branca"/>
  </r>
  <r>
    <n v="313051"/>
    <n v="3"/>
    <x v="60"/>
    <x v="60"/>
    <s v="EM ALAGOAS"/>
    <s v="Municipal"/>
    <s v="Urbana"/>
    <n v="1618852"/>
    <n v="192"/>
    <x v="1"/>
    <s v="Regular"/>
    <s v="Noite"/>
    <n v="2022018000348"/>
    <m/>
    <s v="MARIA DE LOURDES RAMOS"/>
    <d v="1957-07-28T00:00:00"/>
    <s v="Feminino"/>
    <s v="Sem Deficiência"/>
    <s v="NÃO DECLARADO"/>
    <s v="MARIA DA CONCEIÇÃO RAMOS"/>
    <x v="0"/>
    <s v="Preta"/>
  </r>
  <r>
    <n v="209003"/>
    <n v="2"/>
    <x v="74"/>
    <x v="74"/>
    <s v="EM FRANCISCO DE CASTRO"/>
    <s v="Municipal"/>
    <s v="Urbana"/>
    <n v="1616219"/>
    <n v="192"/>
    <x v="1"/>
    <s v="Regular"/>
    <s v="Tarde"/>
    <n v="2012014300617"/>
    <m/>
    <s v="MARIA CLARA CADORIN LIMA"/>
    <d v="2004-09-14T00:00:00"/>
    <s v="Feminino"/>
    <s v="  Transtorno do espectro autista"/>
    <s v="EMERSON DOS SANTOS LIMA"/>
    <s v="MONICA DE ALMEIDA CADORIN"/>
    <x v="0"/>
    <s v="Branca"/>
  </r>
  <r>
    <n v="515001"/>
    <n v="5"/>
    <x v="68"/>
    <x v="68"/>
    <s v="EM PARÁ"/>
    <s v="Municipal"/>
    <s v="Urbana"/>
    <n v="1607311"/>
    <n v="191"/>
    <x v="1"/>
    <s v="Regular"/>
    <s v="Noite"/>
    <n v="2008045950381"/>
    <m/>
    <s v="GABRIEL DE ANDRADE ALVES"/>
    <d v="2004-02-02T00:00:00"/>
    <s v="Masculino"/>
    <s v=" Deficiência intelectual"/>
    <s v="ROBSON LUIZ ALVES"/>
    <s v="ELIANA GRIGORIO DE ANDRADE"/>
    <x v="0"/>
    <s v="Par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23024900442"/>
    <m/>
    <s v="VALDETE JACINTO MELO"/>
    <d v="1981-07-09T00:00:00"/>
    <s v="Feminino"/>
    <s v="Sem Deficiência"/>
    <s v="MANUEL JACINTO COSTA"/>
    <s v="GERALDINA LINS DE MELO COSTA"/>
    <x v="2"/>
    <s v="Sem Informação"/>
  </r>
  <r>
    <n v="312022"/>
    <n v="3"/>
    <x v="61"/>
    <x v="61"/>
    <s v="EM RUBENS BERARDO"/>
    <s v="Municipal"/>
    <s v="Urbana"/>
    <n v="1616256"/>
    <n v="191"/>
    <x v="1"/>
    <s v="Regular"/>
    <s v="Noite"/>
    <n v="2007019250824"/>
    <m/>
    <s v="MARIA DE LOURDES DE LIMA"/>
    <d v="1947-01-13T00:00:00"/>
    <s v="Feminino"/>
    <s v="Sem Deficiência"/>
    <s v="JOAQUIM ROBERTO DA SILVA"/>
    <s v="AMELIA LUCINDA DA CONCEIÇÃO"/>
    <x v="0"/>
    <s v="Branca"/>
  </r>
  <r>
    <n v="431026"/>
    <n v="4"/>
    <x v="25"/>
    <x v="25"/>
    <s v="EM HERBERT MOSES"/>
    <s v="Municipal"/>
    <s v="Urbana"/>
    <n v="1602452"/>
    <n v="191"/>
    <x v="1"/>
    <s v="Regular"/>
    <s v="Noite"/>
    <n v="2020035550184"/>
    <m/>
    <s v="JOSILANE NASCIMENTO SILVA"/>
    <d v="1999-09-13T00:00:00"/>
    <s v="Feminino"/>
    <s v="Sem Deficiência"/>
    <s v="JOSILENE DE BRITO NASCIMENTO SILVA"/>
    <s v="SEBASTIÃO DOMINGOS DA SILVA FILHO"/>
    <x v="0"/>
    <s v="Não declarada"/>
  </r>
  <r>
    <n v="313051"/>
    <n v="3"/>
    <x v="60"/>
    <x v="60"/>
    <s v="EM ALAGOAS"/>
    <s v="Municipal"/>
    <s v="Urbana"/>
    <n v="1618849"/>
    <n v="191"/>
    <x v="1"/>
    <s v="Regular"/>
    <s v="Noite"/>
    <n v="2007066205767"/>
    <m/>
    <s v="MARIA DA PENHA DA SILVA"/>
    <d v="1964-06-10T00:00:00"/>
    <s v="Feminino"/>
    <s v="Sem Deficiência"/>
    <s v="NÃO DECLARADO"/>
    <s v="ITELVINA MARIA DE JESUS"/>
    <x v="0"/>
    <s v="Preta"/>
  </r>
  <r>
    <n v="724010"/>
    <n v="7"/>
    <x v="113"/>
    <x v="113"/>
    <s v="EM FREDERICO TROTTA"/>
    <s v="Municipal"/>
    <s v="Urbana"/>
    <n v="1622484"/>
    <n v="191"/>
    <x v="1"/>
    <s v="Regular"/>
    <s v="Noite"/>
    <n v="2022067851356"/>
    <m/>
    <s v="JOSÉ EVERTON GOMES DOS SANTOS"/>
    <d v="2005-05-22T00:00:00"/>
    <s v="Masculino"/>
    <s v="Sem Deficiência"/>
    <s v="ROSELANE SALVELINA GOMES"/>
    <s v="VALDIR DOS SANTOS"/>
    <x v="0"/>
    <s v="Branca"/>
  </r>
  <r>
    <n v="716211"/>
    <n v="7"/>
    <x v="32"/>
    <x v="32"/>
    <s v="CIEP COMPOSITOR DONGA"/>
    <s v="Municipal"/>
    <s v="Urbana"/>
    <n v="1619509"/>
    <n v="191"/>
    <x v="1"/>
    <s v="Regular"/>
    <s v="Noite"/>
    <n v="2023066701103"/>
    <m/>
    <s v="RODRIGO DE CASTRO FERREIRA"/>
    <d v="1994-12-06T00:00:00"/>
    <s v="Masculino"/>
    <s v="Sem Deficiência"/>
    <s v="JOSÉ CARLOS FERREIRA"/>
    <s v="MARINEIDE ALVES DE CASTRO FERREIRA"/>
    <x v="0"/>
    <s v="Parda"/>
  </r>
  <r>
    <n v="833201"/>
    <n v="8"/>
    <x v="112"/>
    <x v="112"/>
    <s v="CIEP FREI VELOSO"/>
    <s v="Municipal"/>
    <s v="Urbana"/>
    <n v="1622664"/>
    <n v="191"/>
    <x v="1"/>
    <s v="Regular"/>
    <s v="Noite"/>
    <n v="2017083700191"/>
    <m/>
    <s v="VALDIRENE COUTINHO DOS SANTOS"/>
    <d v="1967-12-25T00:00:00"/>
    <s v="Feminino"/>
    <s v="Sem Deficiência"/>
    <s v="MARIA MARTINS COUTINHO"/>
    <s v="JOÃO TEODORO COUTINHO"/>
    <x v="2"/>
    <s v="Não declarada"/>
  </r>
  <r>
    <n v="817064"/>
    <n v="8"/>
    <x v="7"/>
    <x v="7"/>
    <s v="EM MARIETA DA CUNHA DA SILVA"/>
    <s v="Municipal"/>
    <s v="Urbana"/>
    <n v="1610180"/>
    <n v="191"/>
    <x v="1"/>
    <s v="Regular"/>
    <s v="Noite"/>
    <n v="2022075800323"/>
    <m/>
    <s v="MARCOS ALBERTO DA SILVA ROCHA"/>
    <d v="1972-06-27T00:00:00"/>
    <s v="Masculino"/>
    <s v="Sem Deficiência"/>
    <s v="JOSÉ HERCULANO DA ROCHA"/>
    <s v="MARIA DA GLÓRIA DA SILVA ROCHA"/>
    <x v="1"/>
    <s v="Parda"/>
  </r>
  <r>
    <n v="430503"/>
    <n v="4"/>
    <x v="4"/>
    <x v="4"/>
    <s v="CIEP LEONEL DE MOURA BRIZOLA"/>
    <s v="Municipal"/>
    <s v="Urbana"/>
    <n v="1606827"/>
    <n v="191"/>
    <x v="1"/>
    <s v="Regular"/>
    <s v="Noite"/>
    <n v="2019040700268"/>
    <m/>
    <s v="JOSÉ EDVAL FERREIRA DA SILVA"/>
    <d v="1957-09-05T00:00:00"/>
    <s v="Masculino"/>
    <s v="Sem Deficiência"/>
    <s v="MARINA FRANCISCA DA SILVA"/>
    <s v="LUIZ FERREIRA DA SILVA"/>
    <x v="0"/>
    <s v="Preta"/>
  </r>
  <r>
    <n v="515030"/>
    <n v="5"/>
    <x v="90"/>
    <x v="90"/>
    <s v="EM IRINEU MARINHO"/>
    <s v="Municipal"/>
    <s v="Urbana"/>
    <n v="1601763"/>
    <n v="192"/>
    <x v="1"/>
    <s v="Regular"/>
    <s v="Noite"/>
    <n v="2022047500205"/>
    <m/>
    <s v="RAMIRO CARNEIRO DA CUNHA"/>
    <d v="1965-10-25T00:00:00"/>
    <s v="Masculino"/>
    <s v="Sem Deficiência"/>
    <s v="MOACIR CARNEIRO DA CUNHA"/>
    <s v="EDITE AMÉLIA DA CUNHA"/>
    <x v="0"/>
    <s v="Parda"/>
  </r>
  <r>
    <n v="411202"/>
    <n v="4"/>
    <x v="84"/>
    <x v="84"/>
    <s v="CIEP GREGÓRIO BEZERRA"/>
    <s v="Municipal"/>
    <s v="Urbana"/>
    <n v="1608446"/>
    <n v="191"/>
    <x v="1"/>
    <s v="Regular"/>
    <s v="Noite"/>
    <n v="2009035900524"/>
    <m/>
    <s v="SAMANTA GONÇALVES DOS REIS"/>
    <d v="2003-12-21T00:00:00"/>
    <s v="Feminino"/>
    <s v="Sem Deficiência"/>
    <s v="PAULO CESAR REIS"/>
    <s v="VIVIAN GONÇALVES"/>
    <x v="2"/>
    <s v="Parda"/>
  </r>
  <r>
    <n v="833031"/>
    <n v="8"/>
    <x v="21"/>
    <x v="21"/>
    <s v="EM TASSO DA SILVEIRA"/>
    <s v="Municipal"/>
    <s v="Urbana"/>
    <n v="1605927"/>
    <n v="191"/>
    <x v="1"/>
    <s v="Regular"/>
    <s v="Noite"/>
    <n v="2013082000940"/>
    <m/>
    <s v="ANTONIO LAURENTINO DE SOUZA"/>
    <d v="1956-06-13T00:00:00"/>
    <s v="Masculino"/>
    <s v="Sem Deficiência"/>
    <s v="JOSE LAURENTINO DE SOUSA"/>
    <s v="INES FRANCISCO DA SILVA"/>
    <x v="0"/>
    <s v="Parda"/>
  </r>
  <r>
    <n v="312014"/>
    <n v="3"/>
    <x v="1"/>
    <x v="1"/>
    <s v="EM NEREU SAMPAIO"/>
    <s v="Municipal"/>
    <s v="Urbana"/>
    <n v="1616965"/>
    <n v="191"/>
    <x v="1"/>
    <s v="Regular"/>
    <s v="Noite"/>
    <n v="2007019251022"/>
    <m/>
    <s v="JANETE FERREIRA DA ROCHA"/>
    <d v="1964-06-28T00:00:00"/>
    <s v="Feminino"/>
    <s v="Sem Deficiência"/>
    <s v="VANTUIL FERREIRA DA ROCHA"/>
    <s v="DOLVARINA MARIA DA ROCHA "/>
    <x v="1"/>
    <s v="Sem Informação"/>
  </r>
  <r>
    <n v="209026"/>
    <n v="2"/>
    <x v="41"/>
    <x v="41"/>
    <s v="EM PROFESSOR LOURENÇO FILHO"/>
    <s v="Municipal"/>
    <s v="Urbana"/>
    <n v="1622826"/>
    <n v="191"/>
    <x v="1"/>
    <s v="Regular"/>
    <s v="Noite"/>
    <n v="2022016500262"/>
    <m/>
    <s v="VERA LUCIA DE OLIVEIRA"/>
    <d v="1964-11-12T00:00:00"/>
    <s v="Feminino"/>
    <s v="Sem Deficiência"/>
    <s v="JOAO DE OLIVEIRA "/>
    <s v="MARIANA GALDINO DE OLIVEIRA "/>
    <x v="2"/>
    <s v="Não declarada"/>
  </r>
  <r>
    <n v="430701"/>
    <n v="4"/>
    <x v="19"/>
    <x v="19"/>
    <s v="CENTRO DE EDUCAÇÃO DE JOVENS E ADULTOS CEJA - MARÉ"/>
    <s v="Municipal"/>
    <s v="Urbana"/>
    <n v="1616769"/>
    <n v="292"/>
    <x v="1"/>
    <s v="Regular"/>
    <s v="Manhã"/>
    <n v="2015143600875"/>
    <m/>
    <s v="EDILSON DA SILVA SANTOS"/>
    <d v="1984-11-28T00:00:00"/>
    <s v="Masculino"/>
    <s v="Sem Deficiência"/>
    <s v="LUIZ PEREIRA DOS SANTOS"/>
    <s v="MARIA DO SOCORRO DA SILVA SANTOS"/>
    <x v="0"/>
    <s v="Branca"/>
  </r>
  <r>
    <n v="833504"/>
    <n v="8"/>
    <x v="22"/>
    <x v="22"/>
    <s v="CIEP FRANCISCO SOLANO TRINDADE"/>
    <s v="Municipal"/>
    <s v="Urbana"/>
    <n v="1608714"/>
    <n v="191"/>
    <x v="1"/>
    <s v="Regular"/>
    <s v="Noite"/>
    <n v="2022083500023"/>
    <m/>
    <s v="MARIA HELENA SANTOS"/>
    <d v="1966-03-11T00:00:00"/>
    <s v="Feminino"/>
    <s v="Sem Deficiência"/>
    <s v="ANTONIO SANTOS"/>
    <s v="DENAIR ALBINO DE SOUZA"/>
    <x v="0"/>
    <s v="Sem Informação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23082400244"/>
    <m/>
    <s v="VERA LUCIA DE JESUS DUARTE"/>
    <d v="1965-12-10T00:00:00"/>
    <s v="Feminino"/>
    <s v="Sem Deficiência"/>
    <s v="LEANDRO DE JESUS"/>
    <s v="OLGA CARDOSO DE PAIVA"/>
    <x v="0"/>
    <s v="Parda"/>
  </r>
  <r>
    <n v="716049"/>
    <n v="7"/>
    <x v="62"/>
    <x v="62"/>
    <s v="EM RENATO LEITE"/>
    <s v="Municipal"/>
    <s v="Urbana"/>
    <n v="1623877"/>
    <n v="192"/>
    <x v="1"/>
    <s v="Regular"/>
    <s v="Noite"/>
    <n v="2023063700025"/>
    <m/>
    <s v="VANESSA NOGUEIRA FERREIRA"/>
    <d v="1984-01-28T00:00:00"/>
    <s v="Feminino"/>
    <s v="Sem Deficiência"/>
    <s v="VITORINO BORGES FERREIRA FILHO"/>
    <s v="LÉA VIEIRA NOGUEIRA"/>
    <x v="0"/>
    <s v="Parda"/>
  </r>
  <r>
    <n v="817083"/>
    <n v="8"/>
    <x v="120"/>
    <x v="120"/>
    <s v="EM JORNALISTA SANDRO MOREYRA"/>
    <s v="Municipal"/>
    <s v="Urbana"/>
    <n v="1607049"/>
    <n v="191"/>
    <x v="1"/>
    <s v="Regular"/>
    <s v="Noite"/>
    <n v="2022077700318"/>
    <m/>
    <s v="MARIA GLEVÂNIA LIMA NONATO"/>
    <d v="1977-12-05T00:00:00"/>
    <s v="Feminino"/>
    <s v="Sem Deficiência"/>
    <s v="JOSÉ NONATO FILHO"/>
    <s v="ANTONIA CLOTILDE LIMA NONATO"/>
    <x v="0"/>
    <s v="Parda"/>
  </r>
  <r>
    <n v="206502"/>
    <n v="2"/>
    <x v="71"/>
    <x v="71"/>
    <s v="CIEP NAÇÃO RUBRO NEGRA"/>
    <s v="Municipal"/>
    <s v="Urbana"/>
    <n v="1623103"/>
    <n v="192"/>
    <x v="1"/>
    <s v="Regular"/>
    <s v="Noite"/>
    <n v="2021011200173"/>
    <m/>
    <s v="ROSA RODRIGUES DE MESQUITA"/>
    <d v="1959-06-14T00:00:00"/>
    <s v="Feminino"/>
    <s v="Sem Deficiência"/>
    <s v="RAIMUNDA ALVES DA SILVA"/>
    <s v="BERNARDO RODRIGUES DA COSTA"/>
    <x v="1"/>
    <s v="Não declarada"/>
  </r>
  <r>
    <n v="431502"/>
    <n v="4"/>
    <x v="11"/>
    <x v="11"/>
    <s v="CIEP GRACILIANO RAMOS"/>
    <s v="Municipal"/>
    <s v="Urbana"/>
    <n v="1622395"/>
    <n v="191"/>
    <x v="1"/>
    <s v="Regular"/>
    <s v="Noite"/>
    <n v="2023036000476"/>
    <m/>
    <s v="ROBERTO VICENTE DOS SANTOS"/>
    <d v="1953-05-17T00:00:00"/>
    <s v="Masculino"/>
    <s v="Sem Deficiência"/>
    <s v="JORCELINO FRANCISCO ANTONIO"/>
    <s v="IZABEL ROSA DE JESUS"/>
    <x v="0"/>
    <s v="Parda"/>
  </r>
  <r>
    <n v="918041"/>
    <n v="9"/>
    <x v="59"/>
    <x v="59"/>
    <s v="EM ANTONIA VARGAS CUQUEJO"/>
    <s v="Municipal"/>
    <s v="Urbana"/>
    <n v="1610787"/>
    <n v="192"/>
    <x v="1"/>
    <s v="Regular"/>
    <s v="Noite"/>
    <n v="2012094001182"/>
    <m/>
    <s v="BRYAN SANTOS DA SILVA"/>
    <d v="2008-04-11T00:00:00"/>
    <s v="Masculino"/>
    <s v="Sem Deficiência"/>
    <s v="ROBSON DE OLIVEIRA DA SILVA"/>
    <s v="PATRICIA DIAS DOS SANTOS"/>
    <x v="0"/>
    <s v="Parda"/>
  </r>
  <r>
    <n v="918203"/>
    <n v="9"/>
    <x v="34"/>
    <x v="34"/>
    <s v="CIEP CLEMENTINA DE JESUS"/>
    <s v="Municipal"/>
    <s v="Urbana"/>
    <n v="1601817"/>
    <n v="191"/>
    <x v="1"/>
    <s v="Regular"/>
    <s v="Noite"/>
    <n v="2023092651061"/>
    <m/>
    <s v="ALESSANDRA PAIVA DE SOUZA"/>
    <d v="1975-12-19T00:00:00"/>
    <s v="Feminino"/>
    <s v="Sem Deficiência"/>
    <s v="JOSE BRAGA DE SOUZA"/>
    <s v="SONIA MARIA DE PAIVA DE SOUZA"/>
    <x v="0"/>
    <s v="Parda"/>
  </r>
  <r>
    <n v="313029"/>
    <n v="3"/>
    <x v="89"/>
    <x v="89"/>
    <s v="EM THOMAS MANN"/>
    <s v="Municipal"/>
    <s v="Urbana"/>
    <n v="1615663"/>
    <n v="191"/>
    <x v="1"/>
    <s v="Regular"/>
    <s v="Noite"/>
    <n v="2023024300097"/>
    <m/>
    <s v="ANTONIETA JOSE DE ARAUJO"/>
    <d v="1969-01-25T00:00:00"/>
    <s v="Feminino"/>
    <s v="Sem Deficiência"/>
    <s v="JOSE CELESTINO DE ARAUJO"/>
    <s v="MARIA POSSI DE SOUTO"/>
    <x v="0"/>
    <s v="Parda"/>
  </r>
  <r>
    <n v="515001"/>
    <n v="5"/>
    <x v="68"/>
    <x v="68"/>
    <s v="EM PARÁ"/>
    <s v="Municipal"/>
    <s v="Urbana"/>
    <n v="1607312"/>
    <n v="192"/>
    <x v="1"/>
    <s v="Regular"/>
    <s v="Noite"/>
    <n v="2023044600126"/>
    <m/>
    <s v="ROSANGELA DOS SANTOS"/>
    <d v="1974-06-18T00:00:00"/>
    <s v="Feminino"/>
    <s v="Sem Deficiência"/>
    <s v="MARCOS ROBERTO DOS SANTOS"/>
    <s v="SUZY OLIVEIRA DA SILVA"/>
    <x v="0"/>
    <s v="Parda"/>
  </r>
  <r>
    <n v="515001"/>
    <n v="5"/>
    <x v="68"/>
    <x v="68"/>
    <s v="EM PARÁ"/>
    <s v="Municipal"/>
    <s v="Urbana"/>
    <n v="1607311"/>
    <n v="191"/>
    <x v="1"/>
    <s v="Regular"/>
    <s v="Noite"/>
    <n v="2017044600466"/>
    <m/>
    <s v="ESTELA MARIA DE OLIVEIRA"/>
    <d v="1957-11-18T00:00:00"/>
    <s v="Feminino"/>
    <s v="Sem Deficiência"/>
    <s v="NILTON ANTONIO DE OLIVEIRA"/>
    <s v="CLARICE DE CARVALHO"/>
    <x v="0"/>
    <s v="Preta"/>
  </r>
  <r>
    <n v="515001"/>
    <n v="5"/>
    <x v="68"/>
    <x v="68"/>
    <s v="EM PARÁ"/>
    <s v="Municipal"/>
    <s v="Urbana"/>
    <n v="1607312"/>
    <n v="192"/>
    <x v="1"/>
    <s v="Regular"/>
    <s v="Noite"/>
    <n v="2022044600357"/>
    <m/>
    <s v="CESARINA BERNARDINA DE CARVALHO DO NASCIMENTO"/>
    <d v="1956-08-10T00:00:00"/>
    <s v="Feminino"/>
    <s v="Sem Deficiência"/>
    <s v="RAIMUNDO FERREIRA DE CARVALHO"/>
    <s v="BERNARDINA JOSEFA DE CARVALHO"/>
    <x v="0"/>
    <s v="Parda"/>
  </r>
  <r>
    <n v="431502"/>
    <n v="4"/>
    <x v="11"/>
    <x v="11"/>
    <s v="CIEP GRACILIANO RAMOS"/>
    <s v="Municipal"/>
    <s v="Urbana"/>
    <n v="1622395"/>
    <n v="191"/>
    <x v="1"/>
    <s v="Regular"/>
    <s v="Noite"/>
    <n v="2001036003377"/>
    <m/>
    <s v="CAROLINE COSTA DA SILVA"/>
    <d v="1993-03-06T00:00:00"/>
    <s v="Feminino"/>
    <s v="Sem Deficiência"/>
    <s v="LUCIANA COSTA DA SILVA"/>
    <s v="LUCIANA COSTA DA SILVA"/>
    <x v="1"/>
    <s v="Parda"/>
  </r>
  <r>
    <n v="622006"/>
    <n v="6"/>
    <x v="38"/>
    <x v="38"/>
    <s v="EM ANTENOR NASCENTES"/>
    <s v="Municipal"/>
    <s v="Urbana"/>
    <n v="1615255"/>
    <n v="191"/>
    <x v="1"/>
    <s v="Regular"/>
    <s v="Noite"/>
    <n v="2023051700092"/>
    <m/>
    <s v="SIMONE GAMA VALVERDE"/>
    <d v="1981-11-13T00:00:00"/>
    <s v="Feminino"/>
    <s v="Sem Deficiência"/>
    <s v="ANTONIO VALVERDE"/>
    <s v="CONCEIÇÃO DE MARIA CRUZ GAMA"/>
    <x v="1"/>
    <s v="Branca"/>
  </r>
  <r>
    <n v="724022"/>
    <n v="7"/>
    <x v="56"/>
    <x v="56"/>
    <s v="EM COMUNIDADE DE VARGEM GRANDE"/>
    <s v="Municipal"/>
    <s v="Urbana"/>
    <n v="1605596"/>
    <n v="191"/>
    <x v="1"/>
    <s v="Regular"/>
    <s v="Noite"/>
    <n v="2003103500973"/>
    <m/>
    <s v="LEANDRO FLORES DOS SANTOS"/>
    <d v="1997-03-11T00:00:00"/>
    <s v="Masculino"/>
    <s v="Sem Deficiência"/>
    <s v="CARLOS ROBERTO DOS SANTOS"/>
    <s v="DAMIANA DAS DORES DAS FLORES"/>
    <x v="0"/>
    <s v="Parda"/>
  </r>
  <r>
    <n v="724022"/>
    <n v="7"/>
    <x v="56"/>
    <x v="56"/>
    <s v="EM COMUNIDADE DE VARGEM GRANDE"/>
    <s v="Municipal"/>
    <s v="Urbana"/>
    <n v="1605596"/>
    <n v="191"/>
    <x v="1"/>
    <s v="Regular"/>
    <s v="Noite"/>
    <n v="2022069000205"/>
    <m/>
    <s v="ANA LUCIA DOS SANTOS MESQUITA"/>
    <d v="1964-11-05T00:00:00"/>
    <s v="Feminino"/>
    <s v="Sem Deficiência"/>
    <s v="ROMUALDO DOS SANTOS MESQUITA"/>
    <s v="NATALINA DOS SANTOS MESQUITA"/>
    <x v="0"/>
    <s v="Preta"/>
  </r>
  <r>
    <n v="204501"/>
    <n v="2"/>
    <x v="79"/>
    <x v="79"/>
    <s v="CIEP PRESIDENTE TANCREDO NEVES"/>
    <s v="Municipal"/>
    <s v="Urbana"/>
    <n v="1611260"/>
    <n v="191"/>
    <x v="1"/>
    <s v="Regular"/>
    <s v="Noite"/>
    <n v="2005006650440"/>
    <m/>
    <s v="ESTHER BASTOS TAVARES DOMINGUES"/>
    <d v="2000-04-14T00:00:00"/>
    <s v="Feminino"/>
    <s v=" Deficiência intelectual"/>
    <s v="WAGNER DOMINGUES COSTA"/>
    <s v="DOMINIQUE FIGUEIREDO TAVARES"/>
    <x v="1"/>
    <s v="Parda"/>
  </r>
  <r>
    <n v="410012"/>
    <n v="4"/>
    <x v="27"/>
    <x v="27"/>
    <s v="EM CLOTILDE GUIMARÃES"/>
    <s v="Municipal"/>
    <s v="Urbana"/>
    <n v="1604420"/>
    <n v="292"/>
    <x v="1"/>
    <s v="Regular"/>
    <s v="Manhã"/>
    <n v="2014039900371"/>
    <m/>
    <s v="JULLY SALES COHEN"/>
    <d v="2003-07-03T00:00:00"/>
    <s v="Feminino"/>
    <s v="Sem Deficiência"/>
    <s v="JOÃO CRISTO COHEN"/>
    <s v="CATIA DOS SANTOS SALES"/>
    <x v="2"/>
    <s v="Branca"/>
  </r>
  <r>
    <n v="208012"/>
    <n v="2"/>
    <x v="102"/>
    <x v="102"/>
    <s v="EM ORSINA DA FONSECA"/>
    <s v="Municipal"/>
    <s v="Urbana"/>
    <n v="1602500"/>
    <n v="191"/>
    <x v="1"/>
    <s v="Regular"/>
    <s v="Noite"/>
    <n v="2017012400330"/>
    <m/>
    <s v="VALQUIRIA RODRIGUES"/>
    <d v="1970-12-12T00:00:00"/>
    <s v="Feminino"/>
    <s v="Sem Deficiência"/>
    <s v="NÃO CONSTA"/>
    <s v="VANDERLINA RODRIGUES"/>
    <x v="1"/>
    <s v="Preta"/>
  </r>
  <r>
    <n v="411202"/>
    <n v="4"/>
    <x v="84"/>
    <x v="84"/>
    <s v="CIEP GREGÓRIO BEZERRA"/>
    <s v="Municipal"/>
    <s v="Urbana"/>
    <n v="1608446"/>
    <n v="191"/>
    <x v="1"/>
    <s v="Regular"/>
    <s v="Noite"/>
    <n v="2008035851371"/>
    <m/>
    <s v="SONIA VENTURA"/>
    <d v="1964-09-15T00:00:00"/>
    <s v="Feminino"/>
    <s v="Sem Deficiência"/>
    <s v="EURICO BENVINDO VENTURA"/>
    <s v="MARIA DE LOURDES FERREIRA"/>
    <x v="2"/>
    <s v="Preta"/>
  </r>
  <r>
    <n v="312014"/>
    <n v="3"/>
    <x v="1"/>
    <x v="1"/>
    <s v="EM NEREU SAMPAIO"/>
    <s v="Municipal"/>
    <s v="Urbana"/>
    <n v="1616966"/>
    <n v="192"/>
    <x v="1"/>
    <s v="Regular"/>
    <s v="Noite"/>
    <n v="2008018451166"/>
    <m/>
    <s v="MARIA JOSÉ PEREIRA DO NASCIMENTO"/>
    <d v="1976-07-14T00:00:00"/>
    <s v="Feminino"/>
    <s v="Sem Deficiência"/>
    <s v="JOSÉ ANIBAL DA SILVA"/>
    <s v="MARIZA PEREIRA DA SILVA"/>
    <x v="0"/>
    <s v="Branca"/>
  </r>
  <r>
    <n v="1019047"/>
    <n v="10"/>
    <x v="50"/>
    <x v="50"/>
    <s v="EM JOAQUIM DA SILVA GOMES"/>
    <s v="Municipal"/>
    <s v="Urbana"/>
    <n v="1598929"/>
    <n v="192"/>
    <x v="1"/>
    <s v="Regular"/>
    <s v="Noite"/>
    <n v="2011120000151"/>
    <m/>
    <s v="LUCAS SILVA DOS SANTOS"/>
    <d v="2007-07-02T00:00:00"/>
    <s v="Masculino"/>
    <s v=" Deficiência intelectual"/>
    <s v="JOSÉ ALDEMARQUES DOS SANTOS"/>
    <s v="EDINEIDE MARIA RODRIGUES SILVA DOS SANTOS"/>
    <x v="2"/>
    <s v="Parda"/>
  </r>
  <r>
    <n v="102007"/>
    <n v="1"/>
    <x v="47"/>
    <x v="47"/>
    <s v="EM ORLANDO VILLAS BOAS"/>
    <s v="Municipal"/>
    <s v="Urbana"/>
    <n v="1600135"/>
    <n v="192"/>
    <x v="1"/>
    <s v="Regular"/>
    <s v="Noite"/>
    <n v="2018125450128"/>
    <m/>
    <s v="DAVI ASSIS DOS SANTOS"/>
    <d v="1962-12-08T00:00:00"/>
    <s v="Masculino"/>
    <s v="Sem Deficiência"/>
    <s v="EMILIANO JOSÉ DOS SANTOS"/>
    <s v="HONORINA ASSIS DOS SANTOS"/>
    <x v="0"/>
    <s v="Parda"/>
  </r>
  <r>
    <n v="205003"/>
    <n v="2"/>
    <x v="51"/>
    <x v="51"/>
    <s v="EM DOUTOR CÍCERO PENNA"/>
    <s v="Municipal"/>
    <s v="Urbana"/>
    <n v="1623056"/>
    <n v="191"/>
    <x v="1"/>
    <s v="Regular"/>
    <s v="Noite"/>
    <n v="2015069400588"/>
    <m/>
    <s v="SIMIANA DE JESUS MATOS CORREIA"/>
    <d v="1970-10-27T00:00:00"/>
    <s v="Feminino"/>
    <s v="Sem Deficiência"/>
    <s v="BENEDITO PAULO CORREIA"/>
    <s v="LOURÊNÇA MATOS"/>
    <x v="0"/>
    <s v="Preta"/>
  </r>
  <r>
    <n v="918508"/>
    <n v="9"/>
    <x v="36"/>
    <x v="36"/>
    <s v="CIEP DR. ERNESTO (CHE) GUEVARA"/>
    <s v="Municipal"/>
    <s v="Urbana"/>
    <n v="1618335"/>
    <n v="192"/>
    <x v="1"/>
    <s v="Regular"/>
    <s v="Noite"/>
    <n v="2020087300103"/>
    <m/>
    <s v="LUCIANO FERREIRA LIMA"/>
    <d v="1976-01-16T00:00:00"/>
    <s v="Masculino"/>
    <s v="Sem Deficiência"/>
    <s v="HERMENES FERREIRA LIMA"/>
    <s v="ALZIRA XAVIER"/>
    <x v="1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23019200233"/>
    <m/>
    <s v="ELIANE SOARES"/>
    <d v="1966-08-22T00:00:00"/>
    <s v="Feminino"/>
    <s v="Sem Deficiência"/>
    <s v="NÃO DECLARADO"/>
    <s v="MARIA JOSÉ SOARES"/>
    <x v="0"/>
    <s v="Pret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02082404930"/>
    <m/>
    <s v="PATRICIA CRISTINA DE OLIVEIRA"/>
    <d v="1974-04-24T00:00:00"/>
    <s v="Feminino"/>
    <s v="Sem Deficiência"/>
    <s v="JOÃO EVANGELISTA DE OLIVEIRA"/>
    <s v="MARIA APARECIDA DE AZEVEDO"/>
    <x v="0"/>
    <s v="Parda"/>
  </r>
  <r>
    <n v="227004"/>
    <n v="2"/>
    <x v="77"/>
    <x v="77"/>
    <s v="EM RINALDO DE LAMARE"/>
    <s v="Municipal"/>
    <s v="Urbana"/>
    <n v="1599199"/>
    <n v="191"/>
    <x v="1"/>
    <s v="Regular"/>
    <s v="Manhã"/>
    <n v="2009016750041"/>
    <m/>
    <s v="NOEMIA RODRIGUES DO VALE"/>
    <d v="1995-10-28T00:00:00"/>
    <s v="Feminino"/>
    <s v="Sem Deficiência"/>
    <s v="DEUSDETE RODRIGUES DO VALE"/>
    <s v="MARIA DAS NEVES RODRIGUES DO VALE"/>
    <x v="2"/>
    <s v="Branca"/>
  </r>
  <r>
    <n v="1026008"/>
    <n v="10"/>
    <x v="43"/>
    <x v="43"/>
    <s v="EM ENGENHEIRO GASTÃO RANGEL"/>
    <s v="Municipal"/>
    <s v="Urbana"/>
    <n v="1613009"/>
    <n v="191"/>
    <x v="1"/>
    <s v="Regular"/>
    <s v="Noite"/>
    <n v="2023102400287"/>
    <m/>
    <s v="MARIA DAS GRAÇAS DA CONCEIÇÃO MOTA "/>
    <d v="1961-05-06T00:00:00"/>
    <s v="Feminino"/>
    <s v="Sem Deficiência"/>
    <s v="PAULO MARTINS MOTA"/>
    <s v="MARINA MARIA DA CONCEIÇÃO"/>
    <x v="0"/>
    <s v="Parda"/>
  </r>
  <r>
    <n v="205003"/>
    <n v="2"/>
    <x v="51"/>
    <x v="51"/>
    <s v="EM DOUTOR CÍCERO PENNA"/>
    <s v="Municipal"/>
    <s v="Urbana"/>
    <n v="1623056"/>
    <n v="191"/>
    <x v="1"/>
    <s v="Regular"/>
    <s v="Noite"/>
    <n v="2003007404161"/>
    <m/>
    <s v="INGRID CARLA VICENTE"/>
    <d v="1988-03-22T00:00:00"/>
    <s v="Feminino"/>
    <s v="Sem Deficiência"/>
    <s v="NÃO DECLARADO"/>
    <s v="CARLA MARIA DE FÁTIMA VICENTE"/>
    <x v="0"/>
    <s v="Sem Informação"/>
  </r>
  <r>
    <n v="313007"/>
    <n v="3"/>
    <x v="67"/>
    <x v="67"/>
    <s v="EM SARMIENTO"/>
    <s v="Municipal"/>
    <s v="Urbana"/>
    <n v="1615851"/>
    <n v="191"/>
    <x v="1"/>
    <s v="Regular"/>
    <s v="Noite"/>
    <n v="2020022100436"/>
    <m/>
    <s v="MARIA BETANIA DA SILVA"/>
    <d v="1979-04-03T00:00:00"/>
    <s v="Feminino"/>
    <s v="Sem Deficiência"/>
    <s v="JOAO JOSE DA SILVA FILHO"/>
    <s v="CREUZA BENTO DE OLIVEIRA"/>
    <x v="0"/>
    <s v="Pret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21065901218"/>
    <m/>
    <s v="VALDECI DOS SANTOS OLIVEIRA"/>
    <d v="1973-11-08T00:00:00"/>
    <s v="Feminino"/>
    <s v="Sem Deficiência"/>
    <s v="ALDA MARIA DOS SANTOS OLIVEIRA"/>
    <s v="OSVALDO OLIVEIRA"/>
    <x v="0"/>
    <s v="Preta"/>
  </r>
  <r>
    <n v="208012"/>
    <n v="2"/>
    <x v="102"/>
    <x v="102"/>
    <s v="EM ORSINA DA FONSECA"/>
    <s v="Municipal"/>
    <s v="Urbana"/>
    <n v="1602500"/>
    <n v="191"/>
    <x v="1"/>
    <s v="Regular"/>
    <s v="Noite"/>
    <n v="2022012400115"/>
    <m/>
    <s v="IGOR BRAGA DA SILVA"/>
    <d v="1996-03-30T00:00:00"/>
    <s v="Masculino"/>
    <s v="Sem Deficiência"/>
    <s v="EDUARDO DA SILVA LEITE"/>
    <s v="MARIA REGINA DE OLIVEIRA BRAGA"/>
    <x v="0"/>
    <s v="Pard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20106250277"/>
    <m/>
    <s v="PATRICIA APARECIDA DOS SANTOS NUNES"/>
    <d v="1965-07-05T00:00:00"/>
    <s v="Feminino"/>
    <s v="Sem Deficiência"/>
    <s v="CECI NUNES DOS SANTOS"/>
    <s v="EDIMAR DOS SANTOS"/>
    <x v="0"/>
    <s v="Sem Informação"/>
  </r>
  <r>
    <n v="431026"/>
    <n v="4"/>
    <x v="25"/>
    <x v="25"/>
    <s v="EM HERBERT MOSES"/>
    <s v="Municipal"/>
    <s v="Urbana"/>
    <n v="1602452"/>
    <n v="191"/>
    <x v="1"/>
    <s v="Regular"/>
    <s v="Noite"/>
    <n v="2011035504230"/>
    <m/>
    <s v="JOANA D ARC DA COSTA CÔRTES"/>
    <d v="1975-08-24T00:00:00"/>
    <s v="Feminino"/>
    <s v="Sem Deficiência"/>
    <s v="SEBASTIÃO DA COSTA CÔRTES"/>
    <s v="GELZA DE SOUZA CÔRTES"/>
    <x v="0"/>
    <s v="Preta"/>
  </r>
  <r>
    <n v="313029"/>
    <n v="3"/>
    <x v="89"/>
    <x v="89"/>
    <s v="EM THOMAS MANN"/>
    <s v="Municipal"/>
    <s v="Urbana"/>
    <n v="1615663"/>
    <n v="191"/>
    <x v="1"/>
    <s v="Regular"/>
    <s v="Noite"/>
    <n v="2023024300194"/>
    <m/>
    <s v="SAMARA CARVALHO DA SILVA"/>
    <d v="2007-01-12T00:00:00"/>
    <s v="Feminino"/>
    <s v="Sem Deficiência"/>
    <s v="ANTONIO LOPES DA SILVA"/>
    <s v="JAILDE LIMA CARVALHO"/>
    <x v="1"/>
    <s v="Parda"/>
  </r>
  <r>
    <n v="411015"/>
    <n v="4"/>
    <x v="72"/>
    <x v="72"/>
    <s v="EM SUÍÇA"/>
    <s v="Municipal"/>
    <s v="Urbana"/>
    <n v="1601780"/>
    <n v="191"/>
    <x v="1"/>
    <s v="Regular"/>
    <s v="Noite"/>
    <n v="2022031700102"/>
    <m/>
    <s v="SEVERINA FIRMO DA SILVA"/>
    <d v="1973-09-29T00:00:00"/>
    <s v="Feminino"/>
    <s v="Sem Deficiência"/>
    <s v="ALUISIO ROBERTO DA SILVA"/>
    <s v="ROSA MARIA FIRMO"/>
    <x v="0"/>
    <s v="Branca"/>
  </r>
  <r>
    <n v="1019047"/>
    <n v="10"/>
    <x v="50"/>
    <x v="50"/>
    <s v="EM JOAQUIM DA SILVA GOMES"/>
    <s v="Municipal"/>
    <s v="Urbana"/>
    <n v="1598928"/>
    <n v="191"/>
    <x v="1"/>
    <s v="Regular"/>
    <s v="Noite"/>
    <n v="2018098700394"/>
    <m/>
    <s v="JOÃO ALMEIDA DA SILVA"/>
    <d v="1946-06-24T00:00:00"/>
    <s v="Masculino"/>
    <s v="Sem Deficiência"/>
    <s v="ALUIZIO ANTONIO DA SILVA"/>
    <s v="EDITE ALMEIDA"/>
    <x v="2"/>
    <s v="Preta"/>
  </r>
  <r>
    <n v="410501"/>
    <n v="4"/>
    <x v="64"/>
    <x v="64"/>
    <s v="CIEP JUSCELINO KUBITSCHEK"/>
    <s v="Municipal"/>
    <s v="Urbana"/>
    <n v="1614340"/>
    <n v="191"/>
    <x v="1"/>
    <s v="Regular"/>
    <s v="Noite"/>
    <n v="2022030000573"/>
    <m/>
    <s v="LEILANE FERREIRA"/>
    <d v="1987-09-27T00:00:00"/>
    <s v="Feminino"/>
    <s v="Sem Deficiência"/>
    <s v="JOSÉ ROBERTO FERREIRA"/>
    <s v="LUCIMAR FERREIRA"/>
    <x v="0"/>
    <s v="Sem Informação"/>
  </r>
  <r>
    <n v="625005"/>
    <n v="6"/>
    <x v="57"/>
    <x v="57"/>
    <s v="EM CHARLES ANDERSON WEAVER"/>
    <s v="Municipal"/>
    <s v="Urbana"/>
    <n v="1605115"/>
    <n v="191"/>
    <x v="1"/>
    <s v="Regular"/>
    <s v="Noite"/>
    <n v="2018054800083"/>
    <m/>
    <s v="NIVEA MARIA ALVES DE MELO"/>
    <d v="1946-01-20T00:00:00"/>
    <s v="Feminino"/>
    <s v="Sem Deficiência"/>
    <s v="JOÃO ALVES DE MELO"/>
    <s v="MARIA ALVES DE MELO"/>
    <x v="1"/>
    <s v="Não declarada"/>
  </r>
  <r>
    <n v="313051"/>
    <n v="3"/>
    <x v="60"/>
    <x v="60"/>
    <s v="EM ALAGOAS"/>
    <s v="Municipal"/>
    <s v="Urbana"/>
    <n v="1618852"/>
    <n v="192"/>
    <x v="1"/>
    <s v="Regular"/>
    <s v="Noite"/>
    <n v="2022026500907"/>
    <m/>
    <s v="ANDREIA JORDÃO MARTINS"/>
    <d v="1981-07-07T00:00:00"/>
    <s v="Feminino"/>
    <s v="Sem Deficiência"/>
    <s v="NÃO CONSTA NA CERTIDÃO"/>
    <s v="MARIA AMALIA JORDÃO MARTINS"/>
    <x v="1"/>
    <s v="Não declarada"/>
  </r>
  <r>
    <n v="833031"/>
    <n v="8"/>
    <x v="21"/>
    <x v="21"/>
    <s v="EM TASSO DA SILVEIRA"/>
    <s v="Municipal"/>
    <s v="Urbana"/>
    <n v="1605927"/>
    <n v="191"/>
    <x v="1"/>
    <s v="Regular"/>
    <s v="Noite"/>
    <n v="2009080350180"/>
    <m/>
    <s v="MÁCIA DA SILVA COSTA"/>
    <d v="1960-12-14T00:00:00"/>
    <s v="Feminino"/>
    <s v="Sem Deficiência"/>
    <s v="LEONARDO AUGUSTO DA COSTA"/>
    <s v="HELENA DA SILVA COSTA"/>
    <x v="0"/>
    <s v="Parda"/>
  </r>
  <r>
    <n v="102505"/>
    <n v="1"/>
    <x v="30"/>
    <x v="30"/>
    <s v="CIEP JOSÉ PEDRO VARELA"/>
    <s v="Municipal"/>
    <s v="Urbana"/>
    <n v="1613579"/>
    <n v="191"/>
    <x v="1"/>
    <s v="Regular"/>
    <s v="Noite"/>
    <n v="2006001203559"/>
    <m/>
    <s v="RAFAELA BARBOSA ANSELMO"/>
    <d v="1991-06-29T00:00:00"/>
    <s v="Feminino"/>
    <s v="Sem Deficiência"/>
    <s v="VENILSON JOSÉ ANSELMO"/>
    <s v="MARIA DA PENHA BARBOSA"/>
    <x v="2"/>
    <s v="Não declarada"/>
  </r>
  <r>
    <n v="817034"/>
    <n v="8"/>
    <x v="111"/>
    <x v="111"/>
    <s v="EM JORGE JABOUR"/>
    <s v="Municipal"/>
    <s v="Urbana"/>
    <n v="1616154"/>
    <n v="191"/>
    <x v="1"/>
    <s v="Regular"/>
    <s v="Noite"/>
    <n v="2003072904407"/>
    <m/>
    <s v="MICHEL FELICIO DA SILVA MENEZES"/>
    <d v="1988-12-20T00:00:00"/>
    <s v="Masculino"/>
    <s v="Sem Deficiência"/>
    <s v="CELSO DA SILVA MENEZES"/>
    <s v="CLAUDIA FELICIO DA SILVA"/>
    <x v="0"/>
    <s v="Preta"/>
  </r>
  <r>
    <n v="312009"/>
    <n v="3"/>
    <x v="54"/>
    <x v="54"/>
    <s v="EM GEORGE SUMNER"/>
    <s v="Municipal"/>
    <s v="Urbana"/>
    <n v="1617223"/>
    <n v="191"/>
    <x v="1"/>
    <s v="Regular"/>
    <s v="Noite"/>
    <n v="2023017900271"/>
    <m/>
    <s v="CLAUDIA FRANCISCO"/>
    <d v="1972-03-09T00:00:00"/>
    <s v="Feminino"/>
    <s v="Sem Deficiência"/>
    <s v="HILÁRIO FRANCISCO JUNIOR"/>
    <s v="LIETE MACHADO ISABEL"/>
    <x v="2"/>
    <s v="Preta"/>
  </r>
  <r>
    <n v="817064"/>
    <n v="8"/>
    <x v="7"/>
    <x v="7"/>
    <s v="EM MARIETA DA CUNHA DA SILVA"/>
    <s v="Municipal"/>
    <s v="Urbana"/>
    <n v="1610180"/>
    <n v="191"/>
    <x v="1"/>
    <s v="Regular"/>
    <s v="Noite"/>
    <n v="2008072105645"/>
    <m/>
    <s v="JORGINA GONÇALVES PARAHYBA FILHA"/>
    <d v="1968-10-04T00:00:00"/>
    <s v="Feminino"/>
    <s v="Sem Deficiência"/>
    <s v="WILSON NETO PARAHYBA"/>
    <s v="JORGINA GONÇALVES PARAHYBA"/>
    <x v="0"/>
    <s v="Preta"/>
  </r>
  <r>
    <n v="1202701"/>
    <n v="12"/>
    <x v="91"/>
    <x v="91"/>
    <s v="CREJA - CENTRO MUNICIPAL DE REFERÊNCIA DE EDUCAÇÃO DE JOVENS E ADULTOS"/>
    <s v="Municipal"/>
    <s v="Urbana"/>
    <n v="1614123"/>
    <n v="293"/>
    <x v="1"/>
    <s v="Regular"/>
    <s v="Manhã"/>
    <n v="2007009450171"/>
    <m/>
    <s v="GIULIA DOS SANTOS OLIVEIRA"/>
    <d v="2002-11-26T00:00:00"/>
    <s v="Feminino"/>
    <s v="Sem Deficiência"/>
    <s v="EDSON SOUZA DE OLIVEIRA"/>
    <s v="EDNA AQUINO DOS SANTOS"/>
    <x v="0"/>
    <s v="Parda"/>
  </r>
  <r>
    <n v="817505"/>
    <n v="8"/>
    <x v="80"/>
    <x v="80"/>
    <s v="CIEP MARECHAL JULIO CAETANO HORTA BARBOSA"/>
    <s v="Municipal"/>
    <s v="Urbana"/>
    <n v="1618811"/>
    <n v="191"/>
    <x v="1"/>
    <s v="Regular"/>
    <s v="Noite"/>
    <n v="2011082702913"/>
    <m/>
    <s v="MARCIANO TELIS DE OLIVEIRA"/>
    <d v="1974-12-30T00:00:00"/>
    <s v="Masculino"/>
    <s v="Sem Deficiência"/>
    <s v="IRACY ALMEIDA DE OLIVEIRA"/>
    <s v="MARIA ISABEL TELIS"/>
    <x v="1"/>
    <s v="Parda"/>
  </r>
  <r>
    <n v="817075"/>
    <n v="8"/>
    <x v="29"/>
    <x v="29"/>
    <s v="EM GENERAL TASSO FRAGOSO"/>
    <s v="Municipal"/>
    <s v="Urbana"/>
    <n v="1605905"/>
    <n v="191"/>
    <x v="1"/>
    <s v="Regular"/>
    <s v="Noite"/>
    <n v="2022076900267"/>
    <m/>
    <s v="MARILEIDE DIAS DE ANDRADE"/>
    <d v="1970-08-29T00:00:00"/>
    <s v="Feminino"/>
    <s v="Sem Deficiência"/>
    <s v="SEVERINO RIBEIRO DE ANDRADE"/>
    <s v="JOSEFA DIAS RIBEIRO DE ANDRADE"/>
    <x v="0"/>
    <s v="Branca"/>
  </r>
  <r>
    <n v="716205"/>
    <n v="7"/>
    <x v="76"/>
    <x v="76"/>
    <s v="CIEP RUBENS PAIVA"/>
    <s v="Municipal"/>
    <s v="Urbana"/>
    <n v="1613255"/>
    <n v="192"/>
    <x v="1"/>
    <s v="Regular"/>
    <s v="Noite"/>
    <n v="2019062900669"/>
    <m/>
    <s v="ANTONIO CARLOS GUEDES RAMOS"/>
    <d v="1968-02-05T00:00:00"/>
    <s v="Masculino"/>
    <s v="Sem Deficiência"/>
    <s v="IVANETE GUEDES"/>
    <s v="PEDRO SILVA RAMOS"/>
    <x v="0"/>
    <s v="Parda"/>
  </r>
  <r>
    <n v="312014"/>
    <n v="3"/>
    <x v="1"/>
    <x v="1"/>
    <s v="EM NEREU SAMPAIO"/>
    <s v="Municipal"/>
    <s v="Urbana"/>
    <n v="1616965"/>
    <n v="191"/>
    <x v="1"/>
    <s v="Regular"/>
    <s v="Noite"/>
    <n v="2013018700880"/>
    <m/>
    <s v="ALEXSANDER VIRGILINO DOS SANTOS"/>
    <d v="2002-11-29T00:00:00"/>
    <s v="Masculino"/>
    <s v="Sem Deficiência"/>
    <s v="ALEXSANDER PEREIRA DOS SANTOS"/>
    <s v="DENISE VIRGILIO DE PAULA"/>
    <x v="1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04092805208"/>
    <m/>
    <s v="SABRINA MOREIRA DA SILVA"/>
    <d v="1995-08-16T00:00:00"/>
    <s v="Feminino"/>
    <s v="Sem Deficiência"/>
    <s v="EVANDRO CLAUDINO DA SILVA"/>
    <s v="MARIA APARECIDA MOREIRA DA SILVA"/>
    <x v="2"/>
    <s v="Pret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23093000285"/>
    <m/>
    <s v="ALEXANDRE DA SILVA MESQUITA"/>
    <d v="1975-02-19T00:00:00"/>
    <s v="Masculino"/>
    <s v="Sem Deficiência"/>
    <s v="ALBADIAS MESQUITA"/>
    <s v="MARIA LUIZA DA SILVA MESQUITA"/>
    <x v="1"/>
    <s v="Branca"/>
  </r>
  <r>
    <n v="817509"/>
    <n v="8"/>
    <x v="119"/>
    <x v="119"/>
    <s v="CIEP MAESTRINA CHIQUINHA GONZAGA"/>
    <s v="Municipal"/>
    <s v="Urbana"/>
    <n v="1611553"/>
    <n v="191"/>
    <x v="1"/>
    <s v="Regular"/>
    <s v="Noite"/>
    <n v="2022075800471"/>
    <m/>
    <s v="ERICK ANDERSON DA SILVA COSTA"/>
    <d v="2006-05-05T00:00:00"/>
    <s v="Masculino"/>
    <s v="Sem Deficiência"/>
    <s v="ANDERSON FERNANDES DA CONCEIÇÃO COSTA"/>
    <s v="TELMA DA SILVA RIBEIRO"/>
    <x v="0"/>
    <s v="Parda"/>
  </r>
  <r>
    <n v="102504"/>
    <n v="1"/>
    <x v="2"/>
    <x v="2"/>
    <s v="CIEP AVENIDA DOS DESFILES"/>
    <s v="Municipal"/>
    <s v="Urbana"/>
    <n v="1610515"/>
    <n v="192"/>
    <x v="1"/>
    <s v="Regular"/>
    <s v="Tarde"/>
    <n v="2009002403645"/>
    <m/>
    <s v="EDNA PINHEIRO DA CUNHA VEIGA"/>
    <d v="1933-12-23T00:00:00"/>
    <s v="Feminino"/>
    <s v="Sem Deficiência"/>
    <s v="JESUINO VENTURA"/>
    <s v="PALMIRA PINHEIRO"/>
    <x v="0"/>
    <s v="Preta"/>
  </r>
  <r>
    <n v="716041"/>
    <n v="7"/>
    <x v="104"/>
    <x v="104"/>
    <s v="EM BARÃO DA TAQUARA"/>
    <s v="Municipal"/>
    <s v="Urbana"/>
    <n v="1613406"/>
    <n v="191"/>
    <x v="1"/>
    <s v="Regular"/>
    <s v="Tarde"/>
    <n v="2002063204688"/>
    <m/>
    <s v="SONIA DA ROCHA CARNAÚBA"/>
    <d v="1986-04-08T00:00:00"/>
    <s v="Feminino"/>
    <s v="  Transtorno do espectro autista"/>
    <s v="JORGE CARNAÚBA"/>
    <s v="FATIMA DOURADO DA ROCHA"/>
    <x v="0"/>
    <s v="Branca"/>
  </r>
  <r>
    <n v="515016"/>
    <n v="5"/>
    <x v="105"/>
    <x v="105"/>
    <s v="EM RAJA GABAGLIA"/>
    <s v="Municipal"/>
    <s v="Urbana"/>
    <n v="1599815"/>
    <n v="191"/>
    <x v="1"/>
    <s v="Regular"/>
    <s v="Noite"/>
    <n v="2022046100165"/>
    <m/>
    <s v="MARIA DOS PRAZERES DA SILVA"/>
    <d v="1967-06-03T00:00:00"/>
    <s v="Feminino"/>
    <s v="Sem Deficiência"/>
    <s v="ARLINDO JOSÉ DA SILVA"/>
    <s v="MARIA CÍCERA DA SILVA"/>
    <x v="1"/>
    <s v="Parda"/>
  </r>
  <r>
    <n v="431502"/>
    <n v="4"/>
    <x v="11"/>
    <x v="11"/>
    <s v="CIEP GRACILIANO RAMOS"/>
    <s v="Municipal"/>
    <s v="Urbana"/>
    <n v="1622395"/>
    <n v="191"/>
    <x v="1"/>
    <s v="Regular"/>
    <s v="Noite"/>
    <n v="2008114300513"/>
    <m/>
    <s v="JHONATHAN PIETRO XAVIER DE SOUSA"/>
    <d v="2006-08-23T00:00:00"/>
    <s v="Masculino"/>
    <s v="Sem Deficiência"/>
    <s v="JOÃO MARCELO DE SOUSA"/>
    <s v="ÉRICA CRISTINA XAVIER"/>
    <x v="0"/>
    <s v="Parda"/>
  </r>
  <r>
    <n v="716205"/>
    <n v="7"/>
    <x v="76"/>
    <x v="76"/>
    <s v="CIEP RUBENS PAIVA"/>
    <s v="Municipal"/>
    <s v="Urbana"/>
    <n v="1613254"/>
    <n v="191"/>
    <x v="1"/>
    <s v="Regular"/>
    <s v="Noite"/>
    <n v="2009066602771"/>
    <m/>
    <s v="ALINE ALVES DE AMARAL"/>
    <d v="1995-09-07T00:00:00"/>
    <s v="Feminino"/>
    <s v=" Deficiência intelectual"/>
    <s v="MARCOS ANTONIO DE AMARAL"/>
    <s v="ANA PAULA ALVES"/>
    <x v="2"/>
    <s v="Branca"/>
  </r>
  <r>
    <n v="1120019"/>
    <n v="11"/>
    <x v="37"/>
    <x v="37"/>
    <s v="EM RODRIGO OTÁVIO"/>
    <s v="Municipal"/>
    <s v="Urbana"/>
    <n v="1620850"/>
    <n v="191"/>
    <x v="1"/>
    <s v="Regular"/>
    <s v="Noite"/>
    <n v="2004037907096"/>
    <m/>
    <s v="ANA MARIA PINTO MARTINS"/>
    <d v="1970-01-04T00:00:00"/>
    <s v="Feminino"/>
    <s v="Sem Deficiência"/>
    <s v="JOÃO LOURENÇO MARTINS"/>
    <s v="ZILDA PINTO MARTINS"/>
    <x v="0"/>
    <s v="Parda"/>
  </r>
  <r>
    <n v="515001"/>
    <n v="5"/>
    <x v="68"/>
    <x v="68"/>
    <s v="EM PARÁ"/>
    <s v="Municipal"/>
    <s v="Urbana"/>
    <n v="1607312"/>
    <n v="192"/>
    <x v="1"/>
    <s v="Regular"/>
    <s v="Noite"/>
    <n v="2022044600373"/>
    <m/>
    <s v="JOSÉ ALMIR DO NASCIMENTO"/>
    <d v="1959-12-24T00:00:00"/>
    <s v="Masculino"/>
    <s v="Sem Deficiência"/>
    <s v="OLINDINO PINTO DO NASCIMENTO"/>
    <s v="ROSA GONÇALVES DO NASCIMENTO"/>
    <x v="0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16007800131"/>
    <m/>
    <s v="PATRICK JHONY VIEIRA TEIXEIRA DA CRUZ"/>
    <d v="1996-11-02T00:00:00"/>
    <s v="Masculino"/>
    <s v="Sem Deficiência"/>
    <s v="CARLOS ALBERTO DIAS DA CRUZ JÚNIOR"/>
    <s v="CRISTIANE VIEIRA TEIXEIRA"/>
    <x v="1"/>
    <s v="Pret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12093001715"/>
    <m/>
    <s v="ANA LUCIA MIRANDA PINTO"/>
    <d v="1967-07-02T00:00:00"/>
    <s v="Feminino"/>
    <s v="Sem Deficiência"/>
    <s v="SIRLEY PINTO"/>
    <s v="VERA LUCIA MIRANDA PINTO"/>
    <x v="0"/>
    <s v="Parda"/>
  </r>
  <r>
    <n v="918027"/>
    <n v="9"/>
    <x v="106"/>
    <x v="106"/>
    <s v="EM RUBENS DE FARIAS NEVES"/>
    <s v="Municipal"/>
    <s v="Urbana"/>
    <n v="1599734"/>
    <n v="191"/>
    <x v="1"/>
    <s v="Regular"/>
    <s v="Noite"/>
    <n v="2002093504990"/>
    <m/>
    <s v="NILSON CRUZ DA SILVA"/>
    <d v="1952-09-20T00:00:00"/>
    <s v="Masculino"/>
    <s v="Sem Deficiência"/>
    <s v="SEBASTIÃO ALEXANDRE DA SILVA"/>
    <s v="ZELINA CRUZ"/>
    <x v="0"/>
    <s v="Preta"/>
  </r>
  <r>
    <n v="515001"/>
    <n v="5"/>
    <x v="68"/>
    <x v="68"/>
    <s v="EM PARÁ"/>
    <s v="Municipal"/>
    <s v="Urbana"/>
    <n v="1607311"/>
    <n v="191"/>
    <x v="1"/>
    <s v="Regular"/>
    <s v="Noite"/>
    <n v="2006027202215"/>
    <m/>
    <s v="YASMIM CRISTINA DE OLIVEIRA DA CONCEIÇÃO"/>
    <d v="1999-12-31T00:00:00"/>
    <s v="Feminino"/>
    <s v=" Deficiência intelectual"/>
    <s v="RODRIGO MARCELO DA CONCEIÇÃO"/>
    <s v="ESTELA MARIA DE OLIVEIRA"/>
    <x v="0"/>
    <s v="Preta"/>
  </r>
  <r>
    <n v="833201"/>
    <n v="8"/>
    <x v="112"/>
    <x v="112"/>
    <s v="CIEP FREI VELOSO"/>
    <s v="Municipal"/>
    <s v="Urbana"/>
    <n v="1622664"/>
    <n v="191"/>
    <x v="1"/>
    <s v="Regular"/>
    <s v="Noite"/>
    <n v="2022083700138"/>
    <m/>
    <s v="NAIR BRITO VIANA"/>
    <d v="1959-01-04T00:00:00"/>
    <s v="Feminino"/>
    <s v="Sem Deficiência"/>
    <s v="JOSÉ LUIS SERGIO VIANA"/>
    <s v="ANTONIA COUTINHO BRITO"/>
    <x v="1"/>
    <s v="Não declarad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20065950202"/>
    <m/>
    <s v="RAIMUNDA ALVES DA SILVA"/>
    <d v="1974-07-10T00:00:00"/>
    <s v="Feminino"/>
    <s v="Sem Deficiência"/>
    <s v="FRANCISCO FERREIRA DA SILVA"/>
    <s v="RITA ALVES DA SILVA"/>
    <x v="0"/>
    <s v="Não declarada"/>
  </r>
  <r>
    <n v="208012"/>
    <n v="2"/>
    <x v="102"/>
    <x v="102"/>
    <s v="EM ORSINA DA FONSECA"/>
    <s v="Municipal"/>
    <s v="Urbana"/>
    <n v="1602500"/>
    <n v="191"/>
    <x v="1"/>
    <s v="Regular"/>
    <s v="Noite"/>
    <n v="2023012400393"/>
    <m/>
    <s v="MARIA INÊS SOUZA PINTO"/>
    <d v="1969-01-26T00:00:00"/>
    <s v="Feminino"/>
    <s v="Sem Deficiência"/>
    <s v="JOÃO CARNEIRO PINTO"/>
    <s v="RAIMUNDA NONATA SOUZA PINTO"/>
    <x v="1"/>
    <s v="Parda"/>
  </r>
  <r>
    <n v="625701"/>
    <n v="6"/>
    <x v="101"/>
    <x v="101"/>
    <s v="CENTRO DE EDUCAÇÃO DE JOVENS E ADULTOS CEJA - ACARI"/>
    <s v="Municipal"/>
    <s v="Urbana"/>
    <n v="1608515"/>
    <n v="293"/>
    <x v="1"/>
    <s v="Regular"/>
    <s v="Noite"/>
    <n v="2022157700454"/>
    <m/>
    <s v="LUZINETE CAETANO PEREIRA"/>
    <d v="1979-05-24T00:00:00"/>
    <s v="Feminino"/>
    <s v="Sem Deficiência"/>
    <s v="TERESINHA DOS SANTOS PEREIRA"/>
    <s v="ALUISIO CAETANO PEREIRA"/>
    <x v="1"/>
    <s v="Não declarada"/>
  </r>
  <r>
    <n v="515055"/>
    <n v="5"/>
    <x v="8"/>
    <x v="8"/>
    <s v="EM MINISTRO EDGARD ROMERO"/>
    <s v="Municipal"/>
    <s v="Urbana"/>
    <n v="1623701"/>
    <n v="191"/>
    <x v="1"/>
    <s v="Regular"/>
    <s v="Tarde"/>
    <n v="2022050000153"/>
    <m/>
    <s v="HELENA FRANCISCA COUTINHO"/>
    <d v="1961-11-15T00:00:00"/>
    <s v="Feminino"/>
    <s v="Sem Deficiência"/>
    <s v="ANTONIO FRANCISCO COUTINHO"/>
    <s v="NOEMIA COCK DOS SANTOS"/>
    <x v="0"/>
    <s v="Parda"/>
  </r>
  <r>
    <n v="312031"/>
    <n v="3"/>
    <x v="66"/>
    <x v="66"/>
    <s v="EM EURICO SALLES"/>
    <s v="Municipal"/>
    <s v="Urbana"/>
    <n v="1612132"/>
    <n v="191"/>
    <x v="1"/>
    <s v="Regular"/>
    <s v="Noite"/>
    <n v="2017020100455"/>
    <m/>
    <s v="MARIA ELENA DOS SANTOS"/>
    <d v="1968-09-16T00:00:00"/>
    <s v="Feminino"/>
    <s v="Sem Deficiência"/>
    <s v="ANIZIO AGOSTINHO DOS SANTOS"/>
    <s v="JOSEFA DA CONCEIÇÃO"/>
    <x v="1"/>
    <s v="Parda"/>
  </r>
  <r>
    <n v="1202701"/>
    <n v="12"/>
    <x v="91"/>
    <x v="91"/>
    <s v="CREJA - CENTRO MUNICIPAL DE REFERÊNCIA DE EDUCAÇÃO DE JOVENS E ADULTOS"/>
    <s v="Municipal"/>
    <s v="Urbana"/>
    <n v="1614125"/>
    <n v="295"/>
    <x v="1"/>
    <s v="Regular"/>
    <s v="Noite"/>
    <n v="2017126300741"/>
    <m/>
    <s v="RAIMUNDO ARAÚJO SILVA"/>
    <d v="1969-12-09T00:00:00"/>
    <s v="Masculino"/>
    <s v="Sem Deficiência"/>
    <s v="GERALDO FRANCISCO DA SILVA"/>
    <s v="MARIA DO SOCORRO ARAUJO SILVA"/>
    <x v="1"/>
    <s v="Preta"/>
  </r>
  <r>
    <n v="204012"/>
    <n v="2"/>
    <x v="65"/>
    <x v="65"/>
    <s v="EM MÉXICO"/>
    <s v="Municipal"/>
    <s v="Urbana"/>
    <n v="1613276"/>
    <n v="191"/>
    <x v="1"/>
    <s v="Regular"/>
    <s v="Noite"/>
    <n v="2022006500863"/>
    <m/>
    <s v="ENOCK DO NASCIMENTO"/>
    <d v="1957-10-11T00:00:00"/>
    <s v="Masculino"/>
    <s v="Sem Deficiência"/>
    <s v="PEDRO FRANCISCO DO NASCIMENTO"/>
    <s v="LUIZA FARIAS DO NASCIMENTO"/>
    <x v="0"/>
    <s v="Sem Informação"/>
  </r>
  <r>
    <n v="1019013"/>
    <n v="10"/>
    <x v="39"/>
    <x v="39"/>
    <s v="EM BENTO DO AMARAL COUTINHO"/>
    <s v="Municipal"/>
    <s v="Urbana"/>
    <n v="1612835"/>
    <n v="192"/>
    <x v="1"/>
    <s v="Regular"/>
    <s v="Noite"/>
    <n v="2008095750288"/>
    <m/>
    <s v="BRUNA VITÓRIA LIMA DE SOUZA"/>
    <d v="2001-09-29T00:00:00"/>
    <s v="Feminino"/>
    <s v="Sem Deficiência"/>
    <s v="NÃO DECLARADO"/>
    <s v="WELLITANIA LIMA DE SOUZA"/>
    <x v="1"/>
    <s v="Parda"/>
  </r>
  <r>
    <n v="515001"/>
    <n v="5"/>
    <x v="68"/>
    <x v="68"/>
    <s v="EM PARÁ"/>
    <s v="Municipal"/>
    <s v="Urbana"/>
    <n v="1607312"/>
    <n v="192"/>
    <x v="1"/>
    <s v="Regular"/>
    <s v="Noite"/>
    <n v="2023044600215"/>
    <m/>
    <s v="MARILDA ELIAS BRITO"/>
    <d v="1948-11-17T00:00:00"/>
    <s v="Feminino"/>
    <s v="Sem Deficiência"/>
    <s v="ANTONIO OSORIO BRITO"/>
    <s v="MARIA ELIAS BRITO"/>
    <x v="0"/>
    <s v="Não declara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18061380205"/>
    <m/>
    <s v="KAUÊ LOPES DA SILVA"/>
    <d v="2007-05-08T00:00:00"/>
    <s v="Masculino"/>
    <s v="Sem Deficiência"/>
    <s v="CLAUDIA LOPES DE FIGUEIREDO"/>
    <s v="ANDERSON CLAYTON SOUZA DA SILVA"/>
    <x v="1"/>
    <s v="Branc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1065901269"/>
    <m/>
    <s v="MARILZA SIQUEIRA"/>
    <d v="1964-09-14T00:00:00"/>
    <s v="Feminino"/>
    <s v="Sem Deficiência"/>
    <s v="DJANIRA ROSALINA"/>
    <s v="JOÃO SIQUEIRA"/>
    <x v="1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23126401933"/>
    <m/>
    <s v="DORALINA NARCIZA CALVETE DE OLIVEIRA"/>
    <d v="1957-04-10T00:00:00"/>
    <s v="Feminino"/>
    <s v="Sem Deficiência"/>
    <s v="MANUEL DOS SANTOS CALVETE"/>
    <s v="MARIA NARCIZA DA CONCEIÇÃO "/>
    <x v="1"/>
    <s v="Preta"/>
  </r>
  <r>
    <n v="206502"/>
    <n v="2"/>
    <x v="71"/>
    <x v="71"/>
    <s v="CIEP NAÇÃO RUBRO NEGRA"/>
    <s v="Municipal"/>
    <s v="Urbana"/>
    <n v="1623102"/>
    <n v="191"/>
    <x v="1"/>
    <s v="Regular"/>
    <s v="Noite"/>
    <n v="2022011250888"/>
    <m/>
    <s v="EDILENE CELES SANTOS"/>
    <d v="1973-03-23T00:00:00"/>
    <s v="Feminino"/>
    <s v="Sem Deficiência"/>
    <s v="JONAS DE JESUS SANTOS"/>
    <s v="AUZENIR VIEIRA CELES"/>
    <x v="1"/>
    <s v="Parda"/>
  </r>
  <r>
    <n v="102007"/>
    <n v="1"/>
    <x v="47"/>
    <x v="47"/>
    <s v="EM ORLANDO VILLAS BOAS"/>
    <s v="Municipal"/>
    <s v="Urbana"/>
    <n v="1600135"/>
    <n v="192"/>
    <x v="1"/>
    <s v="Regular"/>
    <s v="Noite"/>
    <n v="2011002404554"/>
    <m/>
    <s v="ROSA FERREIRA DOS SANTOS"/>
    <d v="1971-12-01T00:00:00"/>
    <s v="Feminino"/>
    <s v="Sem Deficiência"/>
    <s v="ANTONIO FERREIRA DE SOUSA"/>
    <s v="MARIA LOURENÇO DE SOUSA"/>
    <x v="0"/>
    <s v="Parda"/>
  </r>
  <r>
    <n v="102007"/>
    <n v="1"/>
    <x v="47"/>
    <x v="47"/>
    <s v="EM ORLANDO VILLAS BOAS"/>
    <s v="Municipal"/>
    <s v="Urbana"/>
    <n v="1600133"/>
    <n v="191"/>
    <x v="1"/>
    <s v="Regular"/>
    <s v="Tarde"/>
    <n v="2023125400348"/>
    <m/>
    <s v="MARIA DAS GRAÇAS DE SOUZA"/>
    <d v="1965-05-09T00:00:00"/>
    <s v="Feminino"/>
    <s v="Sem Deficiência"/>
    <s v="RAIMUNDO NONATO LIMA DE SOUSA"/>
    <s v="MARIA JOSÉ DE SOUZA"/>
    <x v="0"/>
    <s v="Parda"/>
  </r>
  <r>
    <n v="205003"/>
    <n v="2"/>
    <x v="51"/>
    <x v="51"/>
    <s v="EM DOUTOR CÍCERO PENNA"/>
    <s v="Municipal"/>
    <s v="Urbana"/>
    <n v="1623057"/>
    <n v="192"/>
    <x v="1"/>
    <s v="Regular"/>
    <s v="Noite"/>
    <n v="2022007800488"/>
    <m/>
    <s v="DALILA FERNANDA SILVA LIMA"/>
    <d v="1983-01-23T00:00:00"/>
    <s v="Feminino"/>
    <s v="Sem Deficiência"/>
    <s v="CARLOS BENEDITO DE LIMA"/>
    <s v="NEUZA PEREIRA DA SILVA"/>
    <x v="0"/>
    <s v="Pard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14093000545"/>
    <m/>
    <s v="MARIA RIBEIRO DOS SANTOS PEREZ"/>
    <d v="1976-11-08T00:00:00"/>
    <s v="Feminino"/>
    <s v="Sem Deficiência"/>
    <s v="MANOEL SOUSA DOS SANTOS"/>
    <s v="MARIA ISABEL DOS SANTOS RIBEIRO"/>
    <x v="0"/>
    <s v="Parda"/>
  </r>
  <r>
    <n v="313007"/>
    <n v="3"/>
    <x v="67"/>
    <x v="67"/>
    <s v="EM SARMIENTO"/>
    <s v="Municipal"/>
    <s v="Urbana"/>
    <n v="1615851"/>
    <n v="191"/>
    <x v="1"/>
    <s v="Regular"/>
    <s v="Noite"/>
    <n v="2023022100597"/>
    <m/>
    <s v="GIULIAM DA COSTA MARICATO"/>
    <d v="1990-08-14T00:00:00"/>
    <s v="Feminino"/>
    <s v="Sem Deficiência"/>
    <s v="ROSILEA MOREIRA DA COSTA"/>
    <s v="JOSÉ MARICATO FILHO"/>
    <x v="0"/>
    <s v="Branca"/>
  </r>
  <r>
    <n v="817075"/>
    <n v="8"/>
    <x v="29"/>
    <x v="29"/>
    <s v="EM GENERAL TASSO FRAGOSO"/>
    <s v="Municipal"/>
    <s v="Urbana"/>
    <n v="1605905"/>
    <n v="191"/>
    <x v="1"/>
    <s v="Regular"/>
    <s v="Noite"/>
    <n v="2007076902959"/>
    <m/>
    <s v="GRACIENE NUNES MARIA PIMENTA"/>
    <d v="1992-12-19T00:00:00"/>
    <s v="Feminino"/>
    <s v="Sem Deficiência"/>
    <s v="ALONCIO MENDES PIMENTA"/>
    <s v="ROSANGELA NUNES MARIA"/>
    <x v="0"/>
    <s v="Parda"/>
  </r>
  <r>
    <n v="1120012"/>
    <n v="11"/>
    <x v="93"/>
    <x v="93"/>
    <s v="EM BRIGADEIRO EDUARDO GOMES"/>
    <s v="Municipal"/>
    <s v="Urbana"/>
    <n v="1617239"/>
    <n v="191"/>
    <x v="1"/>
    <s v="Regular"/>
    <s v="Tarde"/>
    <n v="2023037200240"/>
    <m/>
    <s v="ANA CAROLINA DO NASCIMENTO DE ANDRADE"/>
    <d v="1993-05-07T00:00:00"/>
    <s v="Feminino"/>
    <s v=" Deficiência intelectual"/>
    <s v="HERNANDES EMILIANO DE ANDRADE"/>
    <s v="LILIAN XAVIER DO NASCIMENTO"/>
    <x v="0"/>
    <s v="Branca"/>
  </r>
  <r>
    <n v="817503"/>
    <n v="8"/>
    <x v="31"/>
    <x v="31"/>
    <s v="CIEP PADRE PAULO CORRÊA DE SÁ"/>
    <s v="Municipal"/>
    <s v="Urbana"/>
    <n v="1619912"/>
    <n v="191"/>
    <x v="1"/>
    <s v="Regular"/>
    <s v="Noite"/>
    <n v="2023082500265"/>
    <m/>
    <s v="MARLÍ SILVA DE JESUS"/>
    <d v="1977-04-24T00:00:00"/>
    <s v="Feminino"/>
    <s v="Sem Deficiência"/>
    <s v="JORGE DE JESUS"/>
    <s v="NILMA SILVA DE JESUS"/>
    <x v="2"/>
    <s v="Sem Informação"/>
  </r>
  <r>
    <n v="410015"/>
    <n v="4"/>
    <x v="92"/>
    <x v="92"/>
    <s v="EM CLÓVIS BEVILÁQUA"/>
    <s v="Municipal"/>
    <s v="Urbana"/>
    <n v="1611007"/>
    <n v="191"/>
    <x v="1"/>
    <s v="Regular"/>
    <s v="Noite"/>
    <n v="2020028800090"/>
    <m/>
    <s v="MANOEL PAULINO DA SILVA"/>
    <d v="1953-09-01T00:00:00"/>
    <s v="Masculino"/>
    <s v="Sem Deficiência"/>
    <s v="JOSÉ PAULINO DA SILVA"/>
    <s v="MARIA EMILIA DO ESPIRITO SANTO"/>
    <x v="0"/>
    <s v="Branc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23157900303"/>
    <m/>
    <s v="DENILDA ROSARIO DA SILVA"/>
    <d v="1968-11-30T00:00:00"/>
    <s v="Feminino"/>
    <s v="Sem Deficiência"/>
    <s v="JOÃO FRANCISCO DA SILVA"/>
    <s v="MARTA MARIA DO ROSARIO"/>
    <x v="1"/>
    <s v="Parda"/>
  </r>
  <r>
    <n v="918203"/>
    <n v="9"/>
    <x v="34"/>
    <x v="34"/>
    <s v="CIEP CLEMENTINA DE JESUS"/>
    <s v="Municipal"/>
    <s v="Urbana"/>
    <n v="1601817"/>
    <n v="191"/>
    <x v="1"/>
    <s v="Regular"/>
    <s v="Noite"/>
    <n v="2023092600254"/>
    <m/>
    <s v="DELIANE RANGEL DE SOUZA AGUIAR"/>
    <d v="1959-08-11T00:00:00"/>
    <s v="Feminino"/>
    <s v="Sem Deficiência"/>
    <s v="DELCIDES DE SOUZA AGUIAR"/>
    <s v="ANA RANGEL DE AZEVEDO"/>
    <x v="1"/>
    <s v="Parda"/>
  </r>
  <r>
    <n v="102005"/>
    <n v="1"/>
    <x v="109"/>
    <x v="109"/>
    <s v="EM CALOUSTE GULBENKIAN"/>
    <s v="Municipal"/>
    <s v="Urbana"/>
    <n v="1610636"/>
    <n v="192"/>
    <x v="1"/>
    <s v="Regular"/>
    <s v="Noite"/>
    <n v="2016000300060"/>
    <m/>
    <s v="VAGNER GOUVEIA DOS SANTOS"/>
    <d v="2007-03-08T00:00:00"/>
    <s v="Masculino"/>
    <s v="Sem Deficiência"/>
    <s v="CARLOS HENRIQUE DOS SANTOS FRANCISCO"/>
    <s v="ANDRESSA GOUVEIA RIBEIRO DA SILVA"/>
    <x v="0"/>
    <s v="Preta"/>
  </r>
  <r>
    <n v="102505"/>
    <n v="1"/>
    <x v="30"/>
    <x v="30"/>
    <s v="CIEP JOSÉ PEDRO VARELA"/>
    <s v="Municipal"/>
    <s v="Urbana"/>
    <n v="1613579"/>
    <n v="191"/>
    <x v="1"/>
    <s v="Regular"/>
    <s v="Noite"/>
    <n v="2007126301457"/>
    <m/>
    <s v="JACINTA LUCIA DE SOUSA"/>
    <d v="1962-08-16T00:00:00"/>
    <s v="Feminino"/>
    <s v="Sem Deficiência"/>
    <s v="TARCISIO JOSÉ DE SOUSA"/>
    <s v="ANTONIA DE SOUSA"/>
    <x v="2"/>
    <s v="Par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10020801600"/>
    <m/>
    <s v="LUANA VITORIA BARROS DA SILVA"/>
    <d v="2005-07-27T00:00:00"/>
    <s v="Feminino"/>
    <s v="Sem Deficiência"/>
    <s v="FABIO PEDRO DA SILVA"/>
    <s v="LUIZA BARROS DE ARAUJO"/>
    <x v="1"/>
    <s v="Parda"/>
  </r>
  <r>
    <n v="625205"/>
    <n v="6"/>
    <x v="97"/>
    <x v="97"/>
    <s v="CIEP ANTONIO CANDEIA FILHO"/>
    <s v="Municipal"/>
    <s v="Urbana"/>
    <n v="1613205"/>
    <n v="191"/>
    <x v="1"/>
    <s v="Regular"/>
    <s v="Noite"/>
    <n v="2013058280067"/>
    <m/>
    <s v="MARIA JOSE GUEDES DOS SANTOS"/>
    <d v="1956-09-30T00:00:00"/>
    <s v="Feminino"/>
    <s v="Sem Deficiência"/>
    <s v="BRAZ FELIPE DOS SANTOS"/>
    <s v="MARIA NOÉ GUEDES"/>
    <x v="0"/>
    <s v="Parda"/>
  </r>
  <r>
    <n v="625018"/>
    <n v="6"/>
    <x v="55"/>
    <x v="55"/>
    <s v="EM COMANDANTE ARNALDO VARELLA"/>
    <s v="Municipal"/>
    <s v="Urbana"/>
    <n v="1602865"/>
    <n v="192"/>
    <x v="1"/>
    <s v="Regular"/>
    <s v="Noite"/>
    <n v="2014057650322"/>
    <m/>
    <s v="KAIO BRAYAN AQUINO VELASCO"/>
    <d v="2007-02-24T00:00:00"/>
    <s v="Masculino"/>
    <s v="Sem Deficiência"/>
    <s v="LLAION VELASCO MAGALHAES DA SILVA"/>
    <s v="MONIQUE AQUINO DA SILVA"/>
    <x v="0"/>
    <s v="Parda"/>
  </r>
  <r>
    <n v="724502"/>
    <n v="7"/>
    <x v="52"/>
    <x v="52"/>
    <s v="CIEP MARGARET MEE"/>
    <s v="Municipal"/>
    <s v="Urbana"/>
    <n v="1617121"/>
    <n v="191"/>
    <x v="1"/>
    <s v="Regular"/>
    <s v="Noite"/>
    <n v="2008069450876"/>
    <m/>
    <s v="SEVERINA ELIAS DA SILVA"/>
    <d v="1983-07-06T00:00:00"/>
    <s v="Feminino"/>
    <s v="Sem Deficiência"/>
    <s v="MILTON ELIAS DA SILVA"/>
    <s v="MARIA JOSE DA SILVA"/>
    <x v="0"/>
    <s v="Branca"/>
  </r>
  <r>
    <n v="817074"/>
    <n v="8"/>
    <x v="110"/>
    <x v="110"/>
    <s v="EM MARECHAL ALCIDES ETCHEGOYEN"/>
    <s v="Municipal"/>
    <s v="Urbana"/>
    <n v="1623799"/>
    <n v="191"/>
    <x v="1"/>
    <s v="Regular"/>
    <s v="Noite"/>
    <n v="2012019250065"/>
    <m/>
    <s v="CARLA OLIVEIRA DA SILVA"/>
    <d v="2005-07-08T00:00:00"/>
    <s v="Feminino"/>
    <s v="Sem Deficiência"/>
    <s v="JOSE CARLOS DA SILVA"/>
    <s v="LILIANE OLIVEIRA BARBOSA"/>
    <x v="0"/>
    <s v="Pard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18103780036"/>
    <m/>
    <s v="ALBERTO JESUS DOS SANTOS"/>
    <d v="1972-07-28T00:00:00"/>
    <s v="Masculino"/>
    <s v="Sem Deficiência"/>
    <s v="GENILDO JESUS DOS SANTOS"/>
    <s v="MARIA DA GLORIA DA SILVA RIOS"/>
    <x v="0"/>
    <s v="Preta"/>
  </r>
  <r>
    <n v="313051"/>
    <n v="3"/>
    <x v="60"/>
    <x v="60"/>
    <s v="EM ALAGOAS"/>
    <s v="Municipal"/>
    <s v="Urbana"/>
    <n v="1618852"/>
    <n v="192"/>
    <x v="1"/>
    <s v="Regular"/>
    <s v="Noite"/>
    <n v="2022026500605"/>
    <m/>
    <s v="JOANA ROQUE DE JESUS"/>
    <d v="1967-06-15T00:00:00"/>
    <s v="Feminino"/>
    <s v="Sem Deficiência"/>
    <s v="NÃO DECLARADO"/>
    <s v="ROMOALDA ROQUE DE JESUS"/>
    <x v="0"/>
    <s v="Preta"/>
  </r>
  <r>
    <n v="102007"/>
    <n v="1"/>
    <x v="47"/>
    <x v="47"/>
    <s v="EM ORLANDO VILLAS BOAS"/>
    <s v="Municipal"/>
    <s v="Urbana"/>
    <n v="1600135"/>
    <n v="192"/>
    <x v="1"/>
    <s v="Regular"/>
    <s v="Noite"/>
    <n v="2018125480094"/>
    <m/>
    <s v="ROBERTO AGUIAR DE SOUZA"/>
    <d v="1956-09-11T00:00:00"/>
    <s v="Masculino"/>
    <s v="Sem Deficiência"/>
    <s v="LUIZ AGUIAR DE SOUZA"/>
    <s v="ANGELICA MARIA AGUIAR DE SOUZA"/>
    <x v="0"/>
    <s v="Parda"/>
  </r>
  <r>
    <n v="313051"/>
    <n v="3"/>
    <x v="60"/>
    <x v="60"/>
    <s v="EM ALAGOAS"/>
    <s v="Municipal"/>
    <s v="Urbana"/>
    <n v="1618852"/>
    <n v="192"/>
    <x v="1"/>
    <s v="Regular"/>
    <s v="Noite"/>
    <n v="2008110300535"/>
    <m/>
    <s v="EWERTHON RUDES DA SILVA"/>
    <d v="2005-06-27T00:00:00"/>
    <s v="Masculino"/>
    <s v="Sem Deficiência"/>
    <s v="FABIO DA SILVA"/>
    <s v="EVELYN MAYARA DA SILVA RUDES"/>
    <x v="0"/>
    <s v="Parda"/>
  </r>
  <r>
    <n v="430701"/>
    <n v="4"/>
    <x v="19"/>
    <x v="19"/>
    <s v="CENTRO DE EDUCAÇÃO DE JOVENS E ADULTOS CEJA - MARÉ"/>
    <s v="Municipal"/>
    <s v="Urbana"/>
    <n v="1616773"/>
    <n v="296"/>
    <x v="1"/>
    <s v="Regular"/>
    <s v="Noite"/>
    <n v="2003040304838"/>
    <m/>
    <s v="RITA FERREIRA DE PONTES"/>
    <d v="1967-08-21T00:00:00"/>
    <s v="Feminino"/>
    <s v="Sem Deficiência"/>
    <s v="JOÃO FERREIRA DA SILVA"/>
    <s v="VITALINA MARIA DE ALMEIDA"/>
    <x v="0"/>
    <s v="Parda"/>
  </r>
  <r>
    <n v="918510"/>
    <n v="9"/>
    <x v="69"/>
    <x v="69"/>
    <s v="CIEP ARMINDO MARCÍLIO DOUTEL DE ANDRADE"/>
    <s v="Municipal"/>
    <s v="Urbana"/>
    <n v="1621562"/>
    <n v="192"/>
    <x v="1"/>
    <s v="Regular"/>
    <s v="Noite"/>
    <n v="2011093402053"/>
    <m/>
    <s v="MAICON CESAR BOURGUIGNON GOULART"/>
    <d v="1981-05-26T00:00:00"/>
    <s v="Masculino"/>
    <s v="Sem Deficiência"/>
    <s v="CELSO CESAR MOREIRA GOULART"/>
    <s v="LUCI BOURGUIGNON GOULART"/>
    <x v="1"/>
    <s v="Branca"/>
  </r>
  <r>
    <n v="918203"/>
    <n v="9"/>
    <x v="34"/>
    <x v="34"/>
    <s v="CIEP CLEMENTINA DE JESUS"/>
    <s v="Municipal"/>
    <s v="Urbana"/>
    <n v="1601817"/>
    <n v="191"/>
    <x v="1"/>
    <s v="Regular"/>
    <s v="Noite"/>
    <n v="2010087500865"/>
    <m/>
    <s v="CARLOS DANIEL PAES RIBEIRO"/>
    <d v="2005-09-17T00:00:00"/>
    <s v="Masculino"/>
    <s v="Sem Deficiência"/>
    <s v="JAIR RIBEIRO"/>
    <s v="FERNANDA CRISTINA GOMES PAES"/>
    <x v="0"/>
    <s v="Parda"/>
  </r>
  <r>
    <n v="205003"/>
    <n v="2"/>
    <x v="51"/>
    <x v="51"/>
    <s v="EM DOUTOR CÍCERO PENNA"/>
    <s v="Municipal"/>
    <s v="Urbana"/>
    <n v="1623057"/>
    <n v="192"/>
    <x v="1"/>
    <s v="Regular"/>
    <s v="Noite"/>
    <n v="2011067102889"/>
    <m/>
    <s v="JESSICA FERREIRA DE JESUS"/>
    <d v="2002-05-29T00:00:00"/>
    <s v="Feminino"/>
    <s v="Sem Deficiência"/>
    <s v="MARCIA MARIA DE JESUS"/>
    <s v="HELIO DA SILVA FERREIRA"/>
    <x v="0"/>
    <s v="Sem Informação"/>
  </r>
  <r>
    <n v="1026008"/>
    <n v="10"/>
    <x v="43"/>
    <x v="43"/>
    <s v="EM ENGENHEIRO GASTÃO RANGEL"/>
    <s v="Municipal"/>
    <s v="Urbana"/>
    <n v="1613009"/>
    <n v="191"/>
    <x v="1"/>
    <s v="Regular"/>
    <s v="Noite"/>
    <n v="2018102450172"/>
    <m/>
    <s v="ADRIANA MARIA DE JESUS SILVA"/>
    <d v="1977-12-20T00:00:00"/>
    <s v="Feminino"/>
    <s v="Sem Deficiência"/>
    <s v="EXPEDITO ALVES DE OLIVEIRA"/>
    <s v="BENEDITA MARIA DE JESUS"/>
    <x v="0"/>
    <s v="Preta"/>
  </r>
  <r>
    <n v="817207"/>
    <n v="8"/>
    <x v="28"/>
    <x v="28"/>
    <s v="CIEP VILA KENNEDY"/>
    <s v="Municipal"/>
    <s v="Urbana"/>
    <n v="1605863"/>
    <n v="191"/>
    <x v="1"/>
    <s v="Regular"/>
    <s v="Noite"/>
    <n v="2019082800643"/>
    <m/>
    <s v="UBIRATAN ROMANO DIAS"/>
    <d v="1969-02-17T00:00:00"/>
    <s v="Masculino"/>
    <s v="Sem Deficiência"/>
    <s v="MATEUS ROMANO DIAS"/>
    <s v="ILKA ROMANO DIAS"/>
    <x v="1"/>
    <s v="Branca"/>
  </r>
  <r>
    <n v="716205"/>
    <n v="7"/>
    <x v="76"/>
    <x v="76"/>
    <s v="CIEP RUBENS PAIVA"/>
    <s v="Municipal"/>
    <s v="Urbana"/>
    <n v="1613255"/>
    <n v="192"/>
    <x v="1"/>
    <s v="Regular"/>
    <s v="Noite"/>
    <n v="2002066120485"/>
    <m/>
    <s v="RITA ALVES DA SILVA"/>
    <d v="1957-05-15T00:00:00"/>
    <s v="Feminino"/>
    <s v="Sem Deficiência"/>
    <s v="RAIMUNDO NONATO ALVES"/>
    <s v="MARIA DO SOCORRO HOLANDA"/>
    <x v="0"/>
    <s v="Parda"/>
  </r>
  <r>
    <n v="918203"/>
    <n v="9"/>
    <x v="34"/>
    <x v="34"/>
    <s v="CIEP CLEMENTINA DE JESUS"/>
    <s v="Municipal"/>
    <s v="Urbana"/>
    <n v="1601817"/>
    <n v="191"/>
    <x v="1"/>
    <s v="Regular"/>
    <s v="Noite"/>
    <n v="2013086901887"/>
    <m/>
    <s v="MARCOS VINICIUS MOURA DE REZENDE"/>
    <d v="2004-01-13T00:00:00"/>
    <s v="Masculino"/>
    <s v="Sem Deficiência"/>
    <s v="ADEMIR COELHO DE REZENDE"/>
    <s v="LUCIMERI MOURA MOREIRA"/>
    <x v="0"/>
    <s v="Branca"/>
  </r>
  <r>
    <n v="102504"/>
    <n v="1"/>
    <x v="2"/>
    <x v="2"/>
    <s v="CIEP AVENIDA DOS DESFILES"/>
    <s v="Municipal"/>
    <s v="Urbana"/>
    <n v="1610515"/>
    <n v="192"/>
    <x v="1"/>
    <s v="Regular"/>
    <s v="Tarde"/>
    <n v="2021002200085"/>
    <m/>
    <s v="ROSA MARIA DOS SANTOS LEAL"/>
    <d v="1949-10-24T00:00:00"/>
    <s v="Feminino"/>
    <s v="Sem Deficiência"/>
    <s v="AMANCIO DOS SANTOS"/>
    <s v="JOANA PORTELA DOS SANTOS"/>
    <x v="0"/>
    <s v="Parda"/>
  </r>
  <r>
    <n v="918505"/>
    <n v="9"/>
    <x v="9"/>
    <x v="9"/>
    <s v="CIEP ANITA MALFATTI"/>
    <s v="Municipal"/>
    <s v="Urbana"/>
    <n v="1615591"/>
    <n v="191"/>
    <x v="1"/>
    <s v="Regular"/>
    <s v="Noite"/>
    <n v="2021092600312"/>
    <m/>
    <s v="MARLY DA SILVA CORREA"/>
    <d v="1961-11-20T00:00:00"/>
    <s v="Feminino"/>
    <s v="Sem Deficiência"/>
    <s v="CLAUDIO CORREA"/>
    <s v="ROSALINA TEIXEIRA DA SILVA"/>
    <x v="0"/>
    <s v="Pret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12071100851"/>
    <m/>
    <s v="CAMILY VITÓRIA ALVES DA SILVA"/>
    <d v="2004-01-16T00:00:00"/>
    <s v="Feminino"/>
    <s v="Sem Deficiência"/>
    <s v="EDUARDO ALVES DA SILVA"/>
    <s v="FABIANA DA SILVA RODRIGUES"/>
    <x v="2"/>
    <s v="Parda"/>
  </r>
  <r>
    <n v="430701"/>
    <n v="4"/>
    <x v="19"/>
    <x v="19"/>
    <s v="CENTRO DE EDUCAÇÃO DE JOVENS E ADULTOS CEJA - MARÉ"/>
    <s v="Municipal"/>
    <s v="Urbana"/>
    <n v="1616770"/>
    <n v="293"/>
    <x v="1"/>
    <s v="Regular"/>
    <s v="Tarde"/>
    <n v="2009113400121"/>
    <m/>
    <s v="MATHEUS BERNARDO DE SOUZA"/>
    <d v="2006-08-26T00:00:00"/>
    <s v="Masculino"/>
    <s v="  Transtorno do espectro autista"/>
    <s v="JESUS CARLOS DE SOUZA"/>
    <s v="MARIA ELIZÂNGELA BERNARDO PINTO"/>
    <x v="0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16077700372"/>
    <m/>
    <s v="HUDSON"/>
    <d v="1987-12-24T00:00:00"/>
    <s v="Feminino"/>
    <s v="Sem Deficiência"/>
    <s v="ADILSON SIMÃO DA SILVA"/>
    <s v="SANDRA VALÉRIA DOS SANTOS"/>
    <x v="0"/>
    <s v="Parda"/>
  </r>
  <r>
    <n v="817207"/>
    <n v="8"/>
    <x v="28"/>
    <x v="28"/>
    <s v="CIEP VILA KENNEDY"/>
    <s v="Municipal"/>
    <s v="Urbana"/>
    <n v="1605864"/>
    <n v="192"/>
    <x v="1"/>
    <s v="Regular"/>
    <s v="Noite"/>
    <n v="2007077300316"/>
    <m/>
    <s v="KAUAN SOUZA DE OLIVEIRA"/>
    <d v="2002-12-19T00:00:00"/>
    <s v="Masculino"/>
    <s v="Sem Deficiência"/>
    <s v="MARCELO AMORIM DE OLIVEIRA"/>
    <s v="BRUNA DA SILVA SOUZA"/>
    <x v="0"/>
    <s v="Parda"/>
  </r>
  <r>
    <n v="208012"/>
    <n v="2"/>
    <x v="102"/>
    <x v="102"/>
    <s v="EM ORSINA DA FONSECA"/>
    <s v="Municipal"/>
    <s v="Urbana"/>
    <n v="1602500"/>
    <n v="191"/>
    <x v="1"/>
    <s v="Regular"/>
    <s v="Noite"/>
    <n v="2003003303963"/>
    <m/>
    <s v="MARLENE CRISTINE DA SILVA BARBOSA"/>
    <d v="1989-03-23T00:00:00"/>
    <s v="Feminino"/>
    <s v="Sem Deficiência"/>
    <s v="CARLOS ALBERTO ALVES BARBOSA"/>
    <s v="SANDRA DA SILVA"/>
    <x v="0"/>
    <s v="Preta"/>
  </r>
  <r>
    <n v="716205"/>
    <n v="7"/>
    <x v="76"/>
    <x v="76"/>
    <s v="CIEP RUBENS PAIVA"/>
    <s v="Municipal"/>
    <s v="Urbana"/>
    <n v="1613255"/>
    <n v="192"/>
    <x v="1"/>
    <s v="Regular"/>
    <s v="Noite"/>
    <n v="2012066104126"/>
    <m/>
    <s v="EDELCIO MARQUES FERREIRA"/>
    <d v="1982-02-19T00:00:00"/>
    <s v="Masculino"/>
    <s v=" Deficiência intelectual"/>
    <s v="ANTONIO RODRIGUES FERREIRA"/>
    <s v="ERENITA MARQUES FERREIRA"/>
    <x v="0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05027200290"/>
    <m/>
    <s v="MARIA BEATRIZ FREIRE DOS SANTOS"/>
    <d v="1994-08-19T00:00:00"/>
    <s v="Feminino"/>
    <s v=" Deficiência intelectual"/>
    <s v="OLIVIO AUGUSTO DOS SANTOS JUNIOOR"/>
    <s v="KATIA REGINA DA COSTA FREIRE"/>
    <x v="1"/>
    <s v="Parda"/>
  </r>
  <r>
    <n v="313007"/>
    <n v="3"/>
    <x v="67"/>
    <x v="67"/>
    <s v="EM SARMIENTO"/>
    <s v="Municipal"/>
    <s v="Urbana"/>
    <n v="1615852"/>
    <n v="192"/>
    <x v="1"/>
    <s v="Regular"/>
    <s v="Noite"/>
    <n v="2011022104602"/>
    <m/>
    <s v="MARIA HELENA SOUZA DE JESUS"/>
    <d v="1959-11-02T00:00:00"/>
    <s v="Feminino"/>
    <s v="Sem Deficiência"/>
    <s v="HONORINO SENA DE JESUS"/>
    <s v="HELENA DE JESUS SOUZA"/>
    <x v="0"/>
    <s v="Preta"/>
  </r>
  <r>
    <n v="102005"/>
    <n v="1"/>
    <x v="109"/>
    <x v="109"/>
    <s v="EM CALOUSTE GULBENKIAN"/>
    <s v="Municipal"/>
    <s v="Urbana"/>
    <n v="1610636"/>
    <n v="192"/>
    <x v="1"/>
    <s v="Regular"/>
    <s v="Noite"/>
    <n v="2023001600396"/>
    <m/>
    <s v="CLEITON LUIZ CAPELUPE VIEIRA"/>
    <d v="2005-08-17T00:00:00"/>
    <s v="Masculino"/>
    <s v="Sem Deficiência"/>
    <s v="LUIZ ANTONIO CONCEIÇÃO VIEIRA"/>
    <s v="INGRID DA SILVA CAPELUPE"/>
    <x v="0"/>
    <s v="Parda"/>
  </r>
  <r>
    <n v="515001"/>
    <n v="5"/>
    <x v="68"/>
    <x v="68"/>
    <s v="EM PARÁ"/>
    <s v="Municipal"/>
    <s v="Urbana"/>
    <n v="1607311"/>
    <n v="191"/>
    <x v="1"/>
    <s v="Regular"/>
    <s v="Noite"/>
    <n v="2016044600361"/>
    <m/>
    <s v="GEIZA DUARTE PEREIRA"/>
    <d v="1981-07-02T00:00:00"/>
    <s v="Feminino"/>
    <s v="Sem Deficiência"/>
    <s v="DILSON RODRIGUES PEREIRA"/>
    <s v="AUTA PEREIRA DUARTE "/>
    <x v="0"/>
    <s v="Preta"/>
  </r>
  <r>
    <n v="102007"/>
    <n v="1"/>
    <x v="47"/>
    <x v="47"/>
    <s v="EM ORLANDO VILLAS BOAS"/>
    <s v="Municipal"/>
    <s v="Urbana"/>
    <n v="1600136"/>
    <n v="193"/>
    <x v="1"/>
    <s v="Regular"/>
    <s v="Noite"/>
    <n v="2021002200051"/>
    <m/>
    <s v="NATÁLIA SOUSA DE MESQUITA"/>
    <d v="1973-07-08T00:00:00"/>
    <s v="Feminino"/>
    <s v="Sem Deficiência"/>
    <s v="RAIMUNDO ALVES DE MESQUITA"/>
    <s v="MARIA SOUSA DE MESQUITA"/>
    <x v="0"/>
    <s v="Branca"/>
  </r>
  <r>
    <n v="430701"/>
    <n v="4"/>
    <x v="19"/>
    <x v="19"/>
    <s v="CENTRO DE EDUCAÇÃO DE JOVENS E ADULTOS CEJA - MARÉ"/>
    <s v="Municipal"/>
    <s v="Urbana"/>
    <n v="1616772"/>
    <n v="295"/>
    <x v="1"/>
    <s v="Regular"/>
    <s v="Noite"/>
    <n v="2022143600266"/>
    <m/>
    <s v="ELISA MARIA DA SILVA"/>
    <d v="1979-01-20T00:00:00"/>
    <s v="Feminino"/>
    <s v="Sem Deficiência"/>
    <s v="JOSÉ PEDRO DA SILVA"/>
    <s v="MARIA ALICE DA SILVA"/>
    <x v="0"/>
    <s v="Parda"/>
  </r>
  <r>
    <n v="430201"/>
    <n v="4"/>
    <x v="0"/>
    <x v="0"/>
    <s v="CIEP MINISTRO GUSTAVO CAPANEMA"/>
    <s v="Municipal"/>
    <s v="Urbana"/>
    <n v="1612600"/>
    <n v="192"/>
    <x v="1"/>
    <s v="Regular"/>
    <s v="Noite"/>
    <n v="2023040300403"/>
    <m/>
    <s v="ELIANE CONSTANTINO DANTAS"/>
    <d v="1971-10-29T00:00:00"/>
    <s v="Feminino"/>
    <s v="Sem Deficiência"/>
    <s v="JOSÉ CONSTANTINO DANTAS"/>
    <s v="ELIETE PEREIRA DE MOURA"/>
    <x v="1"/>
    <s v="Não declarada"/>
  </r>
  <r>
    <n v="1019013"/>
    <n v="10"/>
    <x v="39"/>
    <x v="39"/>
    <s v="EM BENTO DO AMARAL COUTINHO"/>
    <s v="Municipal"/>
    <s v="Urbana"/>
    <n v="1612834"/>
    <n v="191"/>
    <x v="1"/>
    <s v="Regular"/>
    <s v="Noite"/>
    <n v="2007094900199"/>
    <m/>
    <s v="MAIKON MELLO DE MORAES"/>
    <d v="2002-10-14T00:00:00"/>
    <s v="Masculino"/>
    <s v="Sem Deficiência"/>
    <s v="JORGE LUIS JOSÉ DE MORAES"/>
    <s v="MARIA JOSÉ MELLO DE SOUZA"/>
    <x v="0"/>
    <s v="Branca"/>
  </r>
  <r>
    <n v="716205"/>
    <n v="7"/>
    <x v="76"/>
    <x v="76"/>
    <s v="CIEP RUBENS PAIVA"/>
    <s v="Municipal"/>
    <s v="Urbana"/>
    <n v="1613255"/>
    <n v="192"/>
    <x v="1"/>
    <s v="Regular"/>
    <s v="Noite"/>
    <n v="2016066101286"/>
    <m/>
    <s v="ANTONIO GOMES LOPES"/>
    <d v="1971-05-25T00:00:00"/>
    <s v="Masculino"/>
    <s v="Sem Deficiência"/>
    <s v="JOSÉ LÁZARO LOPES"/>
    <s v="MARIA GOMES LOPES"/>
    <x v="0"/>
    <s v="Parda"/>
  </r>
  <r>
    <n v="1026008"/>
    <n v="10"/>
    <x v="43"/>
    <x v="43"/>
    <s v="EM ENGENHEIRO GASTÃO RANGEL"/>
    <s v="Municipal"/>
    <s v="Urbana"/>
    <n v="1613010"/>
    <n v="192"/>
    <x v="1"/>
    <s v="Regular"/>
    <s v="Noite"/>
    <n v="2023102400384"/>
    <m/>
    <s v="FERNANDO PEREIRA FERNANDES"/>
    <d v="1975-12-28T00:00:00"/>
    <s v="Masculino"/>
    <s v="Sem Deficiência"/>
    <s v="RANAEL DA SILVA FERNANDES"/>
    <s v="IVONE MARIA PEREIRA"/>
    <x v="0"/>
    <s v="Preta"/>
  </r>
  <r>
    <n v="430503"/>
    <n v="4"/>
    <x v="4"/>
    <x v="4"/>
    <s v="CIEP LEONEL DE MOURA BRIZOLA"/>
    <s v="Municipal"/>
    <s v="Urbana"/>
    <n v="1606827"/>
    <n v="191"/>
    <x v="1"/>
    <s v="Regular"/>
    <s v="Noite"/>
    <n v="2013040700579"/>
    <m/>
    <s v="LUANE DE SÁ PALMA"/>
    <d v="1994-09-17T00:00:00"/>
    <s v="Feminino"/>
    <s v="Sem Deficiência"/>
    <s v="MARCOS ELIAS DO NASCIMENTO PALMA"/>
    <s v="ADRIANA DE SÁ DA SILVA"/>
    <x v="0"/>
    <s v="Sem Informação"/>
  </r>
  <r>
    <n v="1019047"/>
    <n v="10"/>
    <x v="50"/>
    <x v="50"/>
    <s v="EM JOAQUIM DA SILVA GOMES"/>
    <s v="Municipal"/>
    <s v="Urbana"/>
    <n v="1598928"/>
    <n v="191"/>
    <x v="1"/>
    <s v="Regular"/>
    <s v="Noite"/>
    <n v="2022098700163"/>
    <m/>
    <s v="CLAUDIO LINHARES FIRMINO"/>
    <d v="1960-02-24T00:00:00"/>
    <s v="Masculino"/>
    <s v="Sem Deficiência"/>
    <s v="MANOEL FIRMINO"/>
    <s v="DILMA LINHARES FIRMINO"/>
    <x v="2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19066100268"/>
    <m/>
    <s v="MARCIA JOSE DOS SANTOS"/>
    <d v="1965-07-22T00:00:00"/>
    <s v="Feminino"/>
    <s v="Sem Deficiência"/>
    <s v="DALVA MARIA EULINA DA CONCEIÇÃO DOS SANTOS"/>
    <s v="DELFINO JOSE DOS SANTOS"/>
    <x v="0"/>
    <s v="Parda"/>
  </r>
  <r>
    <n v="411015"/>
    <n v="4"/>
    <x v="72"/>
    <x v="72"/>
    <s v="EM SUÍÇA"/>
    <s v="Municipal"/>
    <s v="Urbana"/>
    <n v="1601780"/>
    <n v="191"/>
    <x v="1"/>
    <s v="Regular"/>
    <s v="Noite"/>
    <n v="2023031700186"/>
    <m/>
    <s v="ANTONIO JORGE DE SOUZA BARROS PINTO"/>
    <d v="1996-05-06T00:00:00"/>
    <s v="Masculino"/>
    <s v="Sem Deficiência"/>
    <s v="ANTONIO JOAQUIM PINTO EDUARDO"/>
    <s v="IZADORA SOUZA BARROS"/>
    <x v="1"/>
    <s v="Parda"/>
  </r>
  <r>
    <n v="724502"/>
    <n v="7"/>
    <x v="52"/>
    <x v="52"/>
    <s v="CIEP MARGARET MEE"/>
    <s v="Municipal"/>
    <s v="Urbana"/>
    <n v="1617121"/>
    <n v="191"/>
    <x v="1"/>
    <s v="Regular"/>
    <s v="Noite"/>
    <n v="2020069400347"/>
    <m/>
    <s v="ANTONIO ANACLETO ALVES "/>
    <d v="1973-07-27T00:00:00"/>
    <s v="Masculino"/>
    <s v="Sem Deficiência"/>
    <s v="JOAQUIM ANACLETO ALVES"/>
    <s v="IZABEL SOUZA ALVES "/>
    <x v="1"/>
    <s v="Parda"/>
  </r>
  <r>
    <n v="411015"/>
    <n v="4"/>
    <x v="72"/>
    <x v="72"/>
    <s v="EM SUÍÇA"/>
    <s v="Municipal"/>
    <s v="Urbana"/>
    <n v="1601780"/>
    <n v="191"/>
    <x v="1"/>
    <s v="Regular"/>
    <s v="Noite"/>
    <n v="2022031700323"/>
    <m/>
    <s v="NOEMIA KELLY MENDONÇA ALVES"/>
    <d v="2001-01-07T00:00:00"/>
    <s v="Feminino"/>
    <s v="Sem Deficiência"/>
    <s v="WASHINGTON AGOSTINHO ALVES"/>
    <s v="JACIRENE SILVESTRE DE MENDONÇA"/>
    <x v="0"/>
    <s v="Parda"/>
  </r>
  <r>
    <n v="817074"/>
    <n v="8"/>
    <x v="110"/>
    <x v="110"/>
    <s v="EM MARECHAL ALCIDES ETCHEGOYEN"/>
    <s v="Municipal"/>
    <s v="Urbana"/>
    <n v="1623799"/>
    <n v="191"/>
    <x v="1"/>
    <s v="Regular"/>
    <s v="Noite"/>
    <n v="2023076850314"/>
    <m/>
    <s v="ANA PAULA DA SILVA LOPES"/>
    <d v="1974-02-20T00:00:00"/>
    <s v="Feminino"/>
    <s v="Sem Deficiência"/>
    <s v="MARINÁCEA DA SILVA LOPES"/>
    <s v="JOÃO PAULO LOPES"/>
    <x v="0"/>
    <s v="Parda"/>
  </r>
  <r>
    <n v="724502"/>
    <n v="7"/>
    <x v="52"/>
    <x v="52"/>
    <s v="CIEP MARGARET MEE"/>
    <s v="Municipal"/>
    <s v="Urbana"/>
    <n v="1617121"/>
    <n v="191"/>
    <x v="1"/>
    <s v="Regular"/>
    <s v="Noite"/>
    <n v="2003069404024"/>
    <m/>
    <s v="MARIA DA CONCEIÇÃO SILVA"/>
    <d v="1962-12-08T00:00:00"/>
    <s v="Feminino"/>
    <s v="Sem Deficiência"/>
    <s v="SALVADOR SILVA"/>
    <s v="MARIA JOSÉ FERNANDES"/>
    <x v="0"/>
    <s v="Preta"/>
  </r>
  <r>
    <n v="918510"/>
    <n v="9"/>
    <x v="69"/>
    <x v="69"/>
    <s v="CIEP ARMINDO MARCÍLIO DOUTEL DE ANDRADE"/>
    <s v="Municipal"/>
    <s v="Urbana"/>
    <n v="1621562"/>
    <n v="192"/>
    <x v="1"/>
    <s v="Regular"/>
    <s v="Noite"/>
    <n v="2023093400224"/>
    <m/>
    <s v="MARILENE SOARES DA SILVA"/>
    <d v="1974-04-14T00:00:00"/>
    <s v="Feminino"/>
    <s v="Sem Deficiência"/>
    <s v="ANTONIO NUNES DA SILVA"/>
    <s v="MARIA SOARES DA SILVA"/>
    <x v="0"/>
    <s v="Parda"/>
  </r>
  <r>
    <n v="918510"/>
    <n v="9"/>
    <x v="69"/>
    <x v="69"/>
    <s v="CIEP ARMINDO MARCÍLIO DOUTEL DE ANDRADE"/>
    <s v="Municipal"/>
    <s v="Urbana"/>
    <n v="1621562"/>
    <n v="192"/>
    <x v="1"/>
    <s v="Regular"/>
    <s v="Noite"/>
    <n v="2022093400510"/>
    <m/>
    <s v="MAURICELIA SILVESTRE DE ARAUJO"/>
    <d v="1963-03-08T00:00:00"/>
    <s v="Feminino"/>
    <s v="Sem Deficiência"/>
    <s v="MARIA GONÇALVES DE OLIVEIRA"/>
    <s v="JOSÉ SILVESTRE DE OLIVEIRA"/>
    <x v="1"/>
    <s v="Branc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23087300345"/>
    <m/>
    <s v="MAILTON FERNANDES DA SILVA"/>
    <d v="1953-03-30T00:00:00"/>
    <s v="Masculino"/>
    <s v="Sem Deficiência"/>
    <s v="MARIA FERNANDES DA SILVA"/>
    <s v="JOÃO LUIZ DA SILVA"/>
    <x v="1"/>
    <s v="Branca"/>
  </r>
  <r>
    <n v="716205"/>
    <n v="7"/>
    <x v="76"/>
    <x v="76"/>
    <s v="CIEP RUBENS PAIVA"/>
    <s v="Municipal"/>
    <s v="Urbana"/>
    <n v="1613254"/>
    <n v="191"/>
    <x v="1"/>
    <s v="Regular"/>
    <s v="Noite"/>
    <n v="2022066100691"/>
    <m/>
    <s v="MARIA JOSÉ DOS ANJOS DIAS"/>
    <d v="1969-09-27T00:00:00"/>
    <s v="Feminino"/>
    <s v="Sem Deficiência"/>
    <s v="JOSEFA ALICE DA CONCEIÇÃO"/>
    <s v="FERNANDO ANTONIO DOS ANJOS"/>
    <x v="1"/>
    <s v="Não declarad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23034200150"/>
    <m/>
    <s v="ELIUDE PEREIRA DE ARAUJO"/>
    <d v="1964-06-10T00:00:00"/>
    <s v="Feminino"/>
    <s v="Sem Deficiência"/>
    <s v="JOSÉ PEREIRA DE ARAUJO"/>
    <s v="CELINA VIEIRA DO NASCIMENTO"/>
    <x v="1"/>
    <s v="Branca"/>
  </r>
  <r>
    <n v="918508"/>
    <n v="9"/>
    <x v="36"/>
    <x v="36"/>
    <s v="CIEP DR. ERNESTO (CHE) GUEVARA"/>
    <s v="Municipal"/>
    <s v="Urbana"/>
    <n v="1618335"/>
    <n v="192"/>
    <x v="1"/>
    <s v="Regular"/>
    <s v="Noite"/>
    <n v="2018093200342"/>
    <m/>
    <s v="MARIA LUCIA PEREIRA DA SILVA"/>
    <d v="1964-04-26T00:00:00"/>
    <s v="Feminino"/>
    <s v="Sem Deficiência"/>
    <s v="ANAILSON PEREIRA DA SILVA"/>
    <s v="MARIA JOSÉ PEREIRA DA SILVA"/>
    <x v="0"/>
    <s v="Par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22065901267"/>
    <m/>
    <s v="MARIA REJANE ARAUJO SILVA"/>
    <d v="1974-07-15T00:00:00"/>
    <s v="Feminino"/>
    <s v="Sem Deficiência"/>
    <s v="MARIA DE FATIMA ARAUJO SILVA6746"/>
    <s v="LUIZ GONZAGA DA SILVA"/>
    <x v="1"/>
    <s v="Branca"/>
  </r>
  <r>
    <n v="724010"/>
    <n v="7"/>
    <x v="113"/>
    <x v="113"/>
    <s v="EM FREDERICO TROTTA"/>
    <s v="Municipal"/>
    <s v="Urbana"/>
    <n v="1622484"/>
    <n v="191"/>
    <x v="1"/>
    <s v="Regular"/>
    <s v="Noite"/>
    <n v="2019067880267"/>
    <m/>
    <s v="HELENA MARINA DA SILVA"/>
    <d v="1969-05-02T00:00:00"/>
    <s v="Feminino"/>
    <s v="Sem Deficiência"/>
    <s v="RUBEM DA SILVA"/>
    <s v="MARINA DA SILVA"/>
    <x v="0"/>
    <s v="Preta"/>
  </r>
  <r>
    <n v="1019019"/>
    <n v="10"/>
    <x v="116"/>
    <x v="116"/>
    <s v="EM FERNANDO DE AZEVEDO"/>
    <s v="Municipal"/>
    <s v="Urbana"/>
    <n v="1619172"/>
    <n v="191"/>
    <x v="1"/>
    <s v="Regular"/>
    <s v="Tarde"/>
    <n v="2010121600413"/>
    <m/>
    <s v="ISAIAS JULIÃO MOREIRA SILVA"/>
    <d v="2007-04-03T00:00:00"/>
    <s v="Masculino"/>
    <s v=" Deficiência intelectual"/>
    <s v="MARCIO FLAVIO SILVA"/>
    <s v="PAMELA JULIÃO MOREIRA"/>
    <x v="0"/>
    <s v="Parda"/>
  </r>
  <r>
    <n v="1019047"/>
    <n v="10"/>
    <x v="50"/>
    <x v="50"/>
    <s v="EM JOAQUIM DA SILVA GOMES"/>
    <s v="Municipal"/>
    <s v="Urbana"/>
    <n v="1598929"/>
    <n v="192"/>
    <x v="1"/>
    <s v="Regular"/>
    <s v="Noite"/>
    <n v="2008100704552"/>
    <m/>
    <s v="ROSENI DE SOUZA FERREIRA"/>
    <d v="1977-11-12T00:00:00"/>
    <s v="Feminino"/>
    <s v="Sem Deficiência"/>
    <s v="MAONOEL LIMA DE SOUZA"/>
    <s v="ADALGISA SOUZA"/>
    <x v="2"/>
    <s v="Parda"/>
  </r>
  <r>
    <n v="1026008"/>
    <n v="10"/>
    <x v="43"/>
    <x v="43"/>
    <s v="EM ENGENHEIRO GASTÃO RANGEL"/>
    <s v="Municipal"/>
    <s v="Urbana"/>
    <n v="1613010"/>
    <n v="192"/>
    <x v="1"/>
    <s v="Regular"/>
    <s v="Noite"/>
    <n v="2023102400597"/>
    <m/>
    <s v="IRANI DE PAIVA FERREIRA"/>
    <d v="1976-10-10T00:00:00"/>
    <s v="Feminino"/>
    <s v="Sem Deficiência"/>
    <s v="JOSÉ ALVES FERREIRA"/>
    <s v="ELENIZA DE PAIVA FERREIRA"/>
    <x v="0"/>
    <s v="Parda"/>
  </r>
  <r>
    <n v="724022"/>
    <n v="7"/>
    <x v="56"/>
    <x v="56"/>
    <s v="EM COMUNIDADE DE VARGEM GRANDE"/>
    <s v="Municipal"/>
    <s v="Urbana"/>
    <n v="1605596"/>
    <n v="191"/>
    <x v="1"/>
    <s v="Regular"/>
    <s v="Noite"/>
    <n v="2022069000183"/>
    <m/>
    <s v="JORGINA DE FATIMA MESQUITA DA SILVA"/>
    <d v="1967-05-24T00:00:00"/>
    <s v="Feminino"/>
    <s v="Sem Deficiência"/>
    <s v="ROMUALDO DOS SANTOS MESQUITA"/>
    <s v="NATALINA DOS SANTOS MESQUITA"/>
    <x v="0"/>
    <s v="Parda"/>
  </r>
  <r>
    <n v="313002"/>
    <n v="3"/>
    <x v="33"/>
    <x v="33"/>
    <s v="EM JOSÉ VERÍSSIMO"/>
    <s v="Municipal"/>
    <s v="Urbana"/>
    <n v="1618993"/>
    <n v="191"/>
    <x v="1"/>
    <s v="Regular"/>
    <s v="Manhã"/>
    <n v="2020021600010"/>
    <m/>
    <s v="ADRIANO DA CONCEIÇÃO"/>
    <d v="2002-12-16T00:00:00"/>
    <s v="Masculino"/>
    <s v="Sem Deficiência"/>
    <s v="JORGE DA CONCEIÇÃO"/>
    <s v="ADRIANA AGOSTINHO DOS REIS"/>
    <x v="0"/>
    <s v="Preta"/>
  </r>
  <r>
    <n v="1019207"/>
    <n v="10"/>
    <x v="88"/>
    <x v="88"/>
    <s v="CIEP DEPUTADO ULYSSES GUIMARÃES"/>
    <s v="Municipal"/>
    <s v="Urbana"/>
    <n v="1624108"/>
    <n v="192"/>
    <x v="1"/>
    <s v="Regular"/>
    <s v="Noite"/>
    <n v="2023100500497"/>
    <m/>
    <s v="ERIVALDO VITORINO DA SILVA"/>
    <d v="1972-10-05T00:00:00"/>
    <s v="Masculino"/>
    <s v="Sem Deficiência"/>
    <s v="ANTONIO VITORINO DA SILVA"/>
    <s v="MARIA DA SILVA VITORINO"/>
    <x v="1"/>
    <s v="Preta"/>
  </r>
  <r>
    <n v="515055"/>
    <n v="5"/>
    <x v="8"/>
    <x v="8"/>
    <s v="EM MINISTRO EDGARD ROMERO"/>
    <s v="Municipal"/>
    <s v="Urbana"/>
    <n v="1623701"/>
    <n v="191"/>
    <x v="1"/>
    <s v="Regular"/>
    <s v="Tarde"/>
    <n v="2012044600465"/>
    <m/>
    <s v="BIANCA FERREIRA DA SILVA"/>
    <d v="1977-09-07T00:00:00"/>
    <s v="Feminino"/>
    <s v="Sem Deficiência"/>
    <s v="ALCIDES PEREIRA DA SILVA FILHO"/>
    <s v="ANA MARIA FERREIRA PINTO"/>
    <x v="1"/>
    <s v="Preta"/>
  </r>
  <r>
    <n v="208012"/>
    <n v="2"/>
    <x v="102"/>
    <x v="102"/>
    <s v="EM ORSINA DA FONSECA"/>
    <s v="Municipal"/>
    <s v="Urbana"/>
    <n v="1602500"/>
    <n v="191"/>
    <x v="1"/>
    <s v="Regular"/>
    <s v="Noite"/>
    <n v="2017001600332"/>
    <m/>
    <s v="EPIFÂNIO FERNANDES DE OLIVEIRA"/>
    <d v="1963-07-11T00:00:00"/>
    <s v="Masculino"/>
    <s v="Sem Deficiência"/>
    <s v="ANTONIO ABDIAS BASTOS"/>
    <s v="CREUSA FERNANDES DE OLIVEIRA"/>
    <x v="1"/>
    <s v="Parda"/>
  </r>
  <r>
    <n v="205003"/>
    <n v="2"/>
    <x v="51"/>
    <x v="51"/>
    <s v="EM DOUTOR CÍCERO PENNA"/>
    <s v="Municipal"/>
    <s v="Urbana"/>
    <n v="1623056"/>
    <n v="191"/>
    <x v="1"/>
    <s v="Regular"/>
    <s v="Noite"/>
    <n v="2019007800798"/>
    <m/>
    <s v="MARIA MARLENE DA SILVA FERREIRA"/>
    <d v="1967-07-11T00:00:00"/>
    <s v="Feminino"/>
    <s v="Sem Deficiência"/>
    <s v="RAIMUNDA ANTONIA DA SILVA FERREIRA"/>
    <s v="JOSÉ GAMA FERREIRA"/>
    <x v="0"/>
    <s v="Branca"/>
  </r>
  <r>
    <n v="918041"/>
    <n v="9"/>
    <x v="59"/>
    <x v="59"/>
    <s v="EM ANTONIA VARGAS CUQUEJO"/>
    <s v="Municipal"/>
    <s v="Urbana"/>
    <n v="1610787"/>
    <n v="192"/>
    <x v="1"/>
    <s v="Regular"/>
    <s v="Noite"/>
    <n v="2023088100234"/>
    <m/>
    <s v="TERESA CRISTINA PEDRO VASCONCELOS"/>
    <d v="1964-03-23T00:00:00"/>
    <s v="Feminino"/>
    <s v="Sem Deficiência"/>
    <s v="JOÃO PEDRO FILHO"/>
    <s v="MARIA DE LOURDES RIBEIRO DE CASTRO"/>
    <x v="0"/>
    <s v="Branca"/>
  </r>
  <r>
    <n v="209003"/>
    <n v="2"/>
    <x v="74"/>
    <x v="74"/>
    <s v="EM FRANCISCO DE CASTRO"/>
    <s v="Municipal"/>
    <s v="Urbana"/>
    <n v="1616218"/>
    <n v="191"/>
    <x v="1"/>
    <s v="Regular"/>
    <s v="Tarde"/>
    <n v="2008014150927"/>
    <m/>
    <s v="LUCAS EMANUEL CARDOSO GOMES"/>
    <d v="2003-07-02T00:00:00"/>
    <s v="Masculino"/>
    <s v=" Deficiência intelectual"/>
    <s v="MANOEL CORDEIRO GOMES"/>
    <s v="ELIZABETH CARDOSO"/>
    <x v="0"/>
    <s v="Branc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21003850121"/>
    <m/>
    <s v="TAUANE KARYNY DE SOUZA DE CARVALHO"/>
    <d v="2007-06-10T00:00:00"/>
    <s v="Feminino"/>
    <s v="Sem Deficiência"/>
    <s v="LUIZ CARLOS DE CARVALHO"/>
    <s v="JOANNA D'ARCK TEIXEIRA DE SOUZA"/>
    <x v="0"/>
    <s v="Parda"/>
  </r>
  <r>
    <n v="817074"/>
    <n v="8"/>
    <x v="110"/>
    <x v="110"/>
    <s v="EM MARECHAL ALCIDES ETCHEGOYEN"/>
    <s v="Municipal"/>
    <s v="Urbana"/>
    <n v="1623799"/>
    <n v="191"/>
    <x v="1"/>
    <s v="Regular"/>
    <s v="Noite"/>
    <n v="2012019250073"/>
    <m/>
    <s v="THALIA OLIVEIRA DA SILVA"/>
    <d v="2005-07-08T00:00:00"/>
    <s v="Feminino"/>
    <s v="Sem Deficiência"/>
    <s v="JOSE CARLOS DA SILVA"/>
    <s v="LILIANE OLIVEIRA BARBOSA"/>
    <x v="0"/>
    <s v="Parda"/>
  </r>
  <r>
    <n v="313051"/>
    <n v="3"/>
    <x v="60"/>
    <x v="60"/>
    <s v="EM ALAGOAS"/>
    <s v="Municipal"/>
    <s v="Urbana"/>
    <n v="1618852"/>
    <n v="192"/>
    <x v="1"/>
    <s v="Regular"/>
    <s v="Noite"/>
    <n v="2002053500985"/>
    <m/>
    <s v="ITAMAR JESUS DE OLIVEIRA"/>
    <d v="1992-10-10T00:00:00"/>
    <s v="Masculino"/>
    <s v="Sem Deficiência"/>
    <s v="GILCEMAR RIBEIRO OLIVEIRA"/>
    <s v="RITA DE CASSIA DE JESUS"/>
    <x v="0"/>
    <s v="Branca"/>
  </r>
  <r>
    <n v="833504"/>
    <n v="8"/>
    <x v="22"/>
    <x v="22"/>
    <s v="CIEP FRANCISCO SOLANO TRINDADE"/>
    <s v="Municipal"/>
    <s v="Urbana"/>
    <n v="1608714"/>
    <n v="191"/>
    <x v="1"/>
    <s v="Regular"/>
    <s v="Noite"/>
    <n v="2019083500139"/>
    <m/>
    <s v="GONÇALO BATISTA DE PAULA"/>
    <d v="1961-01-03T00:00:00"/>
    <s v="Masculino"/>
    <s v="Sem Deficiência"/>
    <s v="RAIMUNDA PAIVA DE PAULA"/>
    <s v="FRANCISCO FERREIRA DE PAULA"/>
    <x v="1"/>
    <s v="Sem Informação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12007404763"/>
    <m/>
    <s v="ANTONIO MARCOS DE JESUS SILVA"/>
    <d v="1975-06-13T00:00:00"/>
    <s v="Masculino"/>
    <s v="Sem Deficiência"/>
    <s v="VALDIVINO RODRIGUES DA SILVA"/>
    <s v="MARGARIDA DE JESUS"/>
    <x v="1"/>
    <s v="Parda"/>
  </r>
  <r>
    <n v="410012"/>
    <n v="4"/>
    <x v="27"/>
    <x v="27"/>
    <s v="EM CLOTILDE GUIMARÃES"/>
    <s v="Municipal"/>
    <s v="Urbana"/>
    <n v="1604424"/>
    <n v="296"/>
    <x v="1"/>
    <s v="Regular"/>
    <s v="Noite"/>
    <n v="2021030100707"/>
    <m/>
    <s v="JOSIVAN BARROSO LIMA"/>
    <d v="1976-05-13T00:00:00"/>
    <s v="Masculino"/>
    <s v="Sem Deficiência"/>
    <s v="CICERO DE SOUSA LIMA"/>
    <s v="RITA ALVES BARROSO LIMA"/>
    <x v="0"/>
    <s v="Branca"/>
  </r>
  <r>
    <n v="1019013"/>
    <n v="10"/>
    <x v="39"/>
    <x v="39"/>
    <s v="EM BENTO DO AMARAL COUTINHO"/>
    <s v="Municipal"/>
    <s v="Urbana"/>
    <n v="1612835"/>
    <n v="192"/>
    <x v="1"/>
    <s v="Regular"/>
    <s v="Noite"/>
    <n v="2005100507671"/>
    <m/>
    <s v="RUTE DE CARVALHO TEODORO"/>
    <d v="1968-09-23T00:00:00"/>
    <s v="Feminino"/>
    <s v="Sem Deficiência"/>
    <s v="JOAQUIM VIEIRA DE CARVALHO NETO"/>
    <s v="CELMA LEMOS DE CARVALHO"/>
    <x v="0"/>
    <s v="Parda"/>
  </r>
  <r>
    <n v="817505"/>
    <n v="8"/>
    <x v="80"/>
    <x v="80"/>
    <s v="CIEP MARECHAL JULIO CAETANO HORTA BARBOSA"/>
    <s v="Municipal"/>
    <s v="Urbana"/>
    <n v="1618811"/>
    <n v="191"/>
    <x v="1"/>
    <s v="Regular"/>
    <s v="Noite"/>
    <n v="2011071150230"/>
    <m/>
    <s v="CARLOS ROBERTO FERREIRA NETO"/>
    <d v="2006-12-12T00:00:00"/>
    <s v="Masculino"/>
    <s v="Sem Deficiência"/>
    <s v="BRUNO PINTO FERREIRA"/>
    <s v="ANITA DA SILVA BRITO"/>
    <x v="0"/>
    <s v="Parda"/>
  </r>
  <r>
    <n v="107001"/>
    <n v="1"/>
    <x v="73"/>
    <x v="73"/>
    <s v="EM GONÇALVES DIAS"/>
    <s v="Municipal"/>
    <s v="Urbana"/>
    <n v="1606874"/>
    <n v="191"/>
    <x v="1"/>
    <s v="Regular"/>
    <s v="Noite"/>
    <n v="2022003300243"/>
    <m/>
    <s v="SILVANEIDE DOS SANTOS COSTA SOARES"/>
    <d v="1963-06-20T00:00:00"/>
    <s v="Feminino"/>
    <s v="Sem Deficiência"/>
    <s v="JOÃO JAIME SOARES"/>
    <s v="MARIA DE JESUS COSTA"/>
    <x v="1"/>
    <s v="Preta"/>
  </r>
  <r>
    <n v="514015"/>
    <n v="5"/>
    <x v="70"/>
    <x v="70"/>
    <s v="EM BARCELONA"/>
    <s v="Municipal"/>
    <s v="Urbana"/>
    <n v="1613979"/>
    <n v="191"/>
    <x v="1"/>
    <s v="Regular"/>
    <s v="Noite"/>
    <n v="2006065801520"/>
    <m/>
    <s v="EVERLANA BRITO CAROLINO"/>
    <d v="1992-06-21T00:00:00"/>
    <s v="Feminino"/>
    <s v="Sem Deficiência"/>
    <s v="JOÃO BATISTA CAROLINO"/>
    <s v="LUZIA MARIA BRITO CAROLINO"/>
    <x v="1"/>
    <s v="Branca"/>
  </r>
  <r>
    <n v="817064"/>
    <n v="8"/>
    <x v="7"/>
    <x v="7"/>
    <s v="EM MARIETA DA CUNHA DA SILVA"/>
    <s v="Municipal"/>
    <s v="Urbana"/>
    <n v="1610180"/>
    <n v="191"/>
    <x v="1"/>
    <s v="Regular"/>
    <s v="Noite"/>
    <n v="2012073303554"/>
    <m/>
    <s v="TELMA MARIA SILVA ROMÃO"/>
    <d v="1965-07-07T00:00:00"/>
    <s v="Feminino"/>
    <s v="Sem Deficiência"/>
    <s v="JOSÉ ARLINDO DA SILVA"/>
    <s v="ELZA DOS SANTOS SILVA"/>
    <x v="0"/>
    <s v="Parda"/>
  </r>
  <r>
    <n v="430201"/>
    <n v="4"/>
    <x v="0"/>
    <x v="0"/>
    <s v="CIEP MINISTRO GUSTAVO CAPANEMA"/>
    <s v="Municipal"/>
    <s v="Urbana"/>
    <n v="1612600"/>
    <n v="192"/>
    <x v="1"/>
    <s v="Regular"/>
    <s v="Noite"/>
    <n v="2008040350075"/>
    <m/>
    <s v="ADRIANO FREITAS MONTEIRO DE CARVALHO"/>
    <d v="2002-07-01T00:00:00"/>
    <s v="Masculino"/>
    <s v="Sem Deficiência"/>
    <s v="ANTONIO BOSCO MONTEIRO DE CARVALHO"/>
    <s v="SEBASTIANA DO CARMO FREITAS"/>
    <x v="0"/>
    <s v="Branca"/>
  </r>
  <r>
    <n v="918041"/>
    <n v="9"/>
    <x v="59"/>
    <x v="59"/>
    <s v="EM ANTONIA VARGAS CUQUEJO"/>
    <s v="Municipal"/>
    <s v="Urbana"/>
    <n v="1610786"/>
    <n v="191"/>
    <x v="1"/>
    <s v="Regular"/>
    <s v="Noite"/>
    <n v="2019088180299"/>
    <m/>
    <s v="MARIA DE LOURDES GOMES DA SILVA"/>
    <d v="1967-09-17T00:00:00"/>
    <s v="Feminino"/>
    <s v="Sem Deficiência"/>
    <s v="JOSE GOMES DA SILVA"/>
    <s v="SEVERINA FRANCISCA DA SILVA"/>
    <x v="0"/>
    <s v="Parda"/>
  </r>
  <r>
    <n v="515001"/>
    <n v="5"/>
    <x v="68"/>
    <x v="68"/>
    <s v="EM PARÁ"/>
    <s v="Municipal"/>
    <s v="Urbana"/>
    <n v="1607312"/>
    <n v="192"/>
    <x v="1"/>
    <s v="Regular"/>
    <s v="Noite"/>
    <n v="2009045300813"/>
    <m/>
    <s v="MYLLENA BEATRIZ DELGADO TORRES"/>
    <d v="2003-07-30T00:00:00"/>
    <s v="Feminino"/>
    <s v=" Deficiência intelectual"/>
    <s v="MARCOS PAULO MOURA TORRES"/>
    <s v="MARY HELEN DELGADO PALMEIRA"/>
    <x v="1"/>
    <s v="Branca"/>
  </r>
  <r>
    <n v="1120019"/>
    <n v="11"/>
    <x v="37"/>
    <x v="37"/>
    <s v="EM RODRIGO OTÁVIO"/>
    <s v="Municipal"/>
    <s v="Urbana"/>
    <n v="1620850"/>
    <n v="191"/>
    <x v="1"/>
    <s v="Regular"/>
    <s v="Noite"/>
    <n v="2021037900130"/>
    <m/>
    <s v="MARCOS ANTÔNIO SANTOS DE FRANÇA"/>
    <d v="1981-04-20T00:00:00"/>
    <s v="Masculino"/>
    <s v="Sem Deficiência"/>
    <s v="JOSÉ LUIZ DE FRANÇA"/>
    <s v="CRISTINA JOANA DOS SANTOS"/>
    <x v="1"/>
    <s v="Não declarada"/>
  </r>
  <r>
    <n v="833201"/>
    <n v="8"/>
    <x v="112"/>
    <x v="112"/>
    <s v="CIEP FREI VELOSO"/>
    <s v="Municipal"/>
    <s v="Urbana"/>
    <n v="1622664"/>
    <n v="191"/>
    <x v="1"/>
    <s v="Regular"/>
    <s v="Noite"/>
    <n v="2005083751131"/>
    <m/>
    <s v="MARIA DA SOLEDADE CORREIA DO NASCIMENTO"/>
    <d v="1965-12-22T00:00:00"/>
    <s v="Feminino"/>
    <s v="Sem Deficiência"/>
    <s v="MANUEL CORREIA LIMA"/>
    <s v="SEVERINA AMANCIO DA SILVA"/>
    <x v="1"/>
    <s v="Parda"/>
  </r>
  <r>
    <n v="817503"/>
    <n v="8"/>
    <x v="31"/>
    <x v="31"/>
    <s v="CIEP PADRE PAULO CORRÊA DE SÁ"/>
    <s v="Municipal"/>
    <s v="Urbana"/>
    <n v="1619912"/>
    <n v="191"/>
    <x v="1"/>
    <s v="Regular"/>
    <s v="Noite"/>
    <n v="2007083550426"/>
    <m/>
    <s v="VALERIA CRISTINA ALVES DA COSTA"/>
    <d v="1977-04-23T00:00:00"/>
    <s v="Feminino"/>
    <s v="Sem Deficiência"/>
    <s v="ATHAIDE ANTONIO DA COSTA"/>
    <s v="WALQUIRIA APARECIDA DE MORAES ALVES"/>
    <x v="2"/>
    <s v="Preta"/>
  </r>
  <r>
    <n v="431502"/>
    <n v="4"/>
    <x v="11"/>
    <x v="11"/>
    <s v="CIEP GRACILIANO RAMOS"/>
    <s v="Municipal"/>
    <s v="Urbana"/>
    <n v="1622395"/>
    <n v="191"/>
    <x v="1"/>
    <s v="Regular"/>
    <s v="Noite"/>
    <n v="2023036000689"/>
    <m/>
    <s v="SANDRA CRISTINA FELIPE"/>
    <d v="1976-04-29T00:00:00"/>
    <s v="Feminino"/>
    <s v="Sem Deficiência"/>
    <s v="MANOEL FELIPE NETO"/>
    <s v="ELIZA APARECIDA CAMILO"/>
    <x v="1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22126403016"/>
    <m/>
    <s v="PRISCILA DOS SANTOS QUARESMA"/>
    <d v="1982-01-07T00:00:00"/>
    <s v="Feminino"/>
    <s v="Sem Deficiência"/>
    <s v="MANOEL DOS SANTOS GONÇALVES"/>
    <s v="EDNALVA QUARESMA"/>
    <x v="1"/>
    <s v="Branca"/>
  </r>
  <r>
    <n v="833031"/>
    <n v="8"/>
    <x v="21"/>
    <x v="21"/>
    <s v="EM TASSO DA SILVEIRA"/>
    <s v="Municipal"/>
    <s v="Urbana"/>
    <n v="1605927"/>
    <n v="191"/>
    <x v="1"/>
    <s v="Regular"/>
    <s v="Noite"/>
    <n v="2022080300023"/>
    <m/>
    <s v="FRANCISCO DOS SANTOS NASCIMENTO"/>
    <d v="1967-10-10T00:00:00"/>
    <s v="Masculino"/>
    <s v="Sem Deficiência"/>
    <s v="RAIMUNDO TEODORO NASCIMENTO"/>
    <s v="DOMINGAS FRANCISCA DOS SANTOS"/>
    <x v="0"/>
    <s v="Parda"/>
  </r>
  <r>
    <n v="411015"/>
    <n v="4"/>
    <x v="72"/>
    <x v="72"/>
    <s v="EM SUÍÇA"/>
    <s v="Municipal"/>
    <s v="Urbana"/>
    <n v="1601780"/>
    <n v="191"/>
    <x v="1"/>
    <s v="Regular"/>
    <s v="Noite"/>
    <n v="2019031700021"/>
    <m/>
    <s v="CONCEIÇÃO DA SILVA"/>
    <d v="1974-07-04T00:00:00"/>
    <s v="Feminino"/>
    <s v="Sem Deficiência"/>
    <s v="GASPAR OLYMPIO DA SILVA"/>
    <s v="ONORINA RODRIGUES"/>
    <x v="0"/>
    <s v="Preta"/>
  </r>
  <r>
    <n v="918027"/>
    <n v="9"/>
    <x v="106"/>
    <x v="106"/>
    <s v="EM RUBENS DE FARIAS NEVES"/>
    <s v="Municipal"/>
    <s v="Urbana"/>
    <n v="1599734"/>
    <n v="191"/>
    <x v="1"/>
    <s v="Regular"/>
    <s v="Noite"/>
    <n v="2014066800021"/>
    <m/>
    <s v="THUANE FREITAS AFFONSO"/>
    <d v="2005-09-20T00:00:00"/>
    <s v="Feminino"/>
    <s v="Sem Deficiência"/>
    <s v="ANTONIO MARCOS AFFONSO"/>
    <s v="VANESSA FREITAS DO NASCIMENTO"/>
    <x v="0"/>
    <s v="Pard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10059302922"/>
    <m/>
    <s v="MARLI PEREIRA DOS SANTOS COELHO"/>
    <d v="1965-03-11T00:00:00"/>
    <s v="Feminino"/>
    <s v="Sem Deficiência"/>
    <s v="JOAQUIM RIBEIRO DOS SANTOS"/>
    <s v="ESMERALDINA PEREIRA DOS SANTOS"/>
    <x v="0"/>
    <s v="Parda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19093480181"/>
    <m/>
    <s v="FLORISIA CANTIL DE ALMEIDA"/>
    <d v="1963-07-25T00:00:00"/>
    <s v="Feminino"/>
    <s v="Sem Deficiência"/>
    <s v="JOAO BATISTA ALVES DE ALMEIDA"/>
    <s v="JOVELINA ROSA CANTIL"/>
    <x v="0"/>
    <s v="Branca"/>
  </r>
  <r>
    <n v="410012"/>
    <n v="4"/>
    <x v="27"/>
    <x v="27"/>
    <s v="EM CLOTILDE GUIMARÃES"/>
    <s v="Municipal"/>
    <s v="Urbana"/>
    <n v="1604421"/>
    <n v="293"/>
    <x v="1"/>
    <s v="Regular"/>
    <s v="Noite"/>
    <n v="2012030103456"/>
    <m/>
    <s v="CARLA VIANA BARBOZA"/>
    <d v="1978-12-08T00:00:00"/>
    <s v="Feminino"/>
    <s v="Sem Deficiência"/>
    <s v="CARLOS ALBERTO GOMES VIANA"/>
    <s v="LOVENILDA ELIAS DA SILVA"/>
    <x v="0"/>
    <s v="Parda"/>
  </r>
  <r>
    <n v="716054"/>
    <n v="7"/>
    <x v="35"/>
    <x v="35"/>
    <s v="EM PIO X"/>
    <s v="Municipal"/>
    <s v="Urbana"/>
    <n v="1612527"/>
    <n v="191"/>
    <x v="1"/>
    <s v="Regular"/>
    <s v="Noite"/>
    <n v="2023064200107"/>
    <m/>
    <s v="ROSEMIRO MANOEL DA SILVA"/>
    <d v="1971-03-07T00:00:00"/>
    <s v="Masculino"/>
    <s v="Sem Deficiência"/>
    <s v="OLINDA MANOEL DA SILVA"/>
    <s v="JOSÉ RODRIGUES DA SILVA"/>
    <x v="0"/>
    <s v="Preta"/>
  </r>
  <r>
    <n v="716501"/>
    <n v="7"/>
    <x v="75"/>
    <x v="75"/>
    <s v="CIEP CARLOS DRUMOND DE ANDRADE"/>
    <s v="Municipal"/>
    <s v="Urbana"/>
    <n v="1616694"/>
    <n v="191"/>
    <x v="1"/>
    <s v="Regular"/>
    <s v="Noite"/>
    <n v="2023066200180"/>
    <m/>
    <s v="ZÉLIA BARBOSA DOMINGUES DA SILVA"/>
    <d v="1970-02-18T00:00:00"/>
    <s v="Feminino"/>
    <s v="Sem Deficiência"/>
    <s v="ANTONIO BARBOSA DOMINGUES"/>
    <s v="IZABEL MARIA BARRETO"/>
    <x v="0"/>
    <s v="Branca"/>
  </r>
  <r>
    <n v="515001"/>
    <n v="5"/>
    <x v="68"/>
    <x v="68"/>
    <s v="EM PARÁ"/>
    <s v="Municipal"/>
    <s v="Urbana"/>
    <n v="1607311"/>
    <n v="191"/>
    <x v="1"/>
    <s v="Regular"/>
    <s v="Noite"/>
    <n v="2023044600495"/>
    <m/>
    <s v="HELIO DE OLIVEIRA"/>
    <d v="1951-05-14T00:00:00"/>
    <s v="Masculino"/>
    <s v="Sem Deficiência"/>
    <s v="JOSÉ ADELINO DE OLIVEIRA"/>
    <s v="LACY DE FREITAS"/>
    <x v="1"/>
    <s v="Parda"/>
  </r>
  <r>
    <n v="625018"/>
    <n v="6"/>
    <x v="55"/>
    <x v="55"/>
    <s v="EM COMANDANTE ARNALDO VARELLA"/>
    <s v="Municipal"/>
    <s v="Urbana"/>
    <n v="1602865"/>
    <n v="192"/>
    <x v="1"/>
    <s v="Regular"/>
    <s v="Noite"/>
    <n v="2023056100361"/>
    <m/>
    <s v="ADILSON VIEIRA DE SOUZA"/>
    <d v="1967-09-04T00:00:00"/>
    <s v="Masculino"/>
    <s v=" Deficiência intelectual"/>
    <s v="MIGUEL EVANGELISTA DE SOUZA"/>
    <s v="MARIA VIEIRA DOS SANTOS"/>
    <x v="0"/>
    <s v="Parda"/>
  </r>
  <r>
    <n v="312501"/>
    <n v="3"/>
    <x v="42"/>
    <x v="42"/>
    <s v="CIEP PATRICE LUMUMBA"/>
    <s v="Municipal"/>
    <s v="Urbana"/>
    <n v="1616860"/>
    <n v="191"/>
    <x v="1"/>
    <s v="Regular"/>
    <s v="Noite"/>
    <n v="2012098480115"/>
    <m/>
    <s v="JOÃO PEDRO NAPOLEÃO SANTOS"/>
    <d v="2006-09-17T00:00:00"/>
    <s v="Masculino"/>
    <s v="Sem Deficiência"/>
    <s v="RAPHAEL FURTADO NAPOLEAO"/>
    <s v="ANA VALERIA DE OLIVEIRA SANTOS MENDES DE LIMA"/>
    <x v="0"/>
    <s v="Parda"/>
  </r>
  <r>
    <n v="208501"/>
    <n v="2"/>
    <x v="78"/>
    <x v="78"/>
    <s v="CIEP SAMUEL WAINER"/>
    <s v="Municipal"/>
    <s v="Urbana"/>
    <n v="1609308"/>
    <n v="191"/>
    <x v="1"/>
    <s v="Regular"/>
    <s v="Noite"/>
    <n v="2014013602420"/>
    <m/>
    <s v="FRANCISCO ROGÉRIO BEZERRA MIRANDA"/>
    <d v="1983-01-04T00:00:00"/>
    <s v="Masculino"/>
    <s v="Sem Deficiência"/>
    <s v="JOSE ISAURI MIRANDA"/>
    <s v="MARIA BEZERRA DA SILVA MIRANDA"/>
    <x v="1"/>
    <s v="Pard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2065900198"/>
    <m/>
    <s v="JANDIRA DA SILVA COSTA"/>
    <d v="1973-09-05T00:00:00"/>
    <s v="Feminino"/>
    <s v="Sem Deficiência"/>
    <s v="MARIA JOSÉ DA SILVA COSTA"/>
    <s v="RAIMUNDO NONATO COSTA"/>
    <x v="0"/>
    <s v="Parda"/>
  </r>
  <r>
    <n v="227004"/>
    <n v="2"/>
    <x v="77"/>
    <x v="77"/>
    <s v="EM RINALDO DE LAMARE"/>
    <s v="Municipal"/>
    <s v="Urbana"/>
    <n v="1599199"/>
    <n v="191"/>
    <x v="1"/>
    <s v="Regular"/>
    <s v="Manhã"/>
    <n v="2019126481661"/>
    <m/>
    <s v="IVANIA FONTÃO SILVA"/>
    <d v="1972-11-22T00:00:00"/>
    <s v="Feminino"/>
    <s v="Sem Deficiência"/>
    <s v="FRANCISCO IZAIAS DA SILVA"/>
    <s v="ROSA ANTERO GOMES FONTÃO"/>
    <x v="0"/>
    <s v="Parda"/>
  </r>
  <r>
    <n v="430201"/>
    <n v="4"/>
    <x v="0"/>
    <x v="0"/>
    <s v="CIEP MINISTRO GUSTAVO CAPANEMA"/>
    <s v="Municipal"/>
    <s v="Urbana"/>
    <n v="1612600"/>
    <n v="192"/>
    <x v="1"/>
    <s v="Regular"/>
    <s v="Noite"/>
    <n v="2023040300349"/>
    <m/>
    <s v="ALEX DE OLIVEIRA GONÇALVES"/>
    <d v="1986-06-06T00:00:00"/>
    <s v="Masculino"/>
    <s v="Sem Deficiência"/>
    <s v="ALAELSON GONÇALVES"/>
    <s v="SELMA DE OLIVEIRA GONÇALVES"/>
    <x v="0"/>
    <s v="Pret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2132101207"/>
    <m/>
    <s v="MATHEUS ALVES DA SILVA"/>
    <d v="2006-01-02T00:00:00"/>
    <s v="Masculino"/>
    <s v="Sem Deficiência"/>
    <s v="GILMAR ALVES DA SILVA"/>
    <s v="VANUSA GOMES DA SILVA"/>
    <x v="0"/>
    <s v="Branca"/>
  </r>
  <r>
    <n v="204501"/>
    <n v="2"/>
    <x v="79"/>
    <x v="79"/>
    <s v="CIEP PRESIDENTE TANCREDO NEVES"/>
    <s v="Municipal"/>
    <s v="Urbana"/>
    <n v="1611260"/>
    <n v="191"/>
    <x v="1"/>
    <s v="Regular"/>
    <s v="Noite"/>
    <n v="2017040300310"/>
    <m/>
    <s v="ROSILENE MARIA DA SILVA DO NASCIMENTO"/>
    <d v="1977-06-28T00:00:00"/>
    <s v="Feminino"/>
    <s v="Sem Deficiência"/>
    <s v="JOSE ELOI DA SILVA"/>
    <s v="MARIA MARGARIDA DA SILVA"/>
    <x v="0"/>
    <s v="Sem Informação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08113900541"/>
    <m/>
    <s v="ANA JULIA DOS SANTOS SILVA"/>
    <d v="2007-08-30T00:00:00"/>
    <s v="Feminino"/>
    <s v="Sem Deficiência"/>
    <s v="SEVERINO FELIPE DA SILVA SEGUNDO"/>
    <s v="MARIA DAS NEVES DOS SANTOS"/>
    <x v="0"/>
    <s v="Pret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0065908683"/>
    <m/>
    <s v="ROSIVAL DA CRUZ DIAS"/>
    <d v="1986-03-26T00:00:00"/>
    <s v="Masculino"/>
    <s v="Sem Deficiência"/>
    <s v="DURVAL MOREIRA DIAS"/>
    <s v="JUALI MENEZES DA CRUZ"/>
    <x v="0"/>
    <s v="Parda"/>
  </r>
  <r>
    <n v="312009"/>
    <n v="3"/>
    <x v="54"/>
    <x v="54"/>
    <s v="EM GEORGE SUMNER"/>
    <s v="Municipal"/>
    <s v="Urbana"/>
    <n v="1617223"/>
    <n v="191"/>
    <x v="1"/>
    <s v="Regular"/>
    <s v="Noite"/>
    <n v="2023017950588"/>
    <m/>
    <s v="RIANE DOMINGUES MARTINS"/>
    <d v="2006-10-17T00:00:00"/>
    <s v="Feminino"/>
    <s v="Sem Deficiência"/>
    <s v="PEDRO PAULO MARTINS NEVES"/>
    <s v="SELMA DOS SANTOS DOMINGUES"/>
    <x v="1"/>
    <s v="Parda"/>
  </r>
  <r>
    <n v="716211"/>
    <n v="7"/>
    <x v="32"/>
    <x v="32"/>
    <s v="CIEP COMPOSITOR DONGA"/>
    <s v="Municipal"/>
    <s v="Urbana"/>
    <n v="1619509"/>
    <n v="191"/>
    <x v="1"/>
    <s v="Regular"/>
    <s v="Noite"/>
    <n v="2013066704814"/>
    <m/>
    <s v="RENILDO DIAS DA SILVA"/>
    <d v="1977-12-02T00:00:00"/>
    <s v="Masculino"/>
    <s v="Sem Deficiência"/>
    <s v="LOURIVAL DIAS DA SILVA"/>
    <s v="TEREZINHA PIRES DA SILVA"/>
    <x v="0"/>
    <s v="Não declarad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22152300580"/>
    <m/>
    <s v="CICERO JOSÉ ALEXANDRE "/>
    <d v="1961-04-21T00:00:00"/>
    <s v="Masculino"/>
    <s v="Sem Deficiência"/>
    <s v="JOSÉ ALEXANDRE"/>
    <s v="MARIA DAS DORES ALEXANDRE"/>
    <x v="2"/>
    <s v="Sem Informação"/>
  </r>
  <r>
    <n v="102005"/>
    <n v="1"/>
    <x v="109"/>
    <x v="109"/>
    <s v="EM CALOUSTE GULBENKIAN"/>
    <s v="Municipal"/>
    <s v="Urbana"/>
    <n v="1610635"/>
    <n v="191"/>
    <x v="1"/>
    <s v="Regular"/>
    <s v="Noite"/>
    <n v="2016040900441"/>
    <m/>
    <s v="JOSAFA FERNANDES DE OLIVEIRA"/>
    <d v="1959-07-26T00:00:00"/>
    <s v="Masculino"/>
    <s v="Sem Deficiência"/>
    <s v="RAIMUNDO NONATO DE OLIVEIRA"/>
    <s v="MARIANA AMGROSTINA DA SILVA"/>
    <x v="0"/>
    <s v="Branc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21040300091"/>
    <m/>
    <s v="DIEGO FERREIRA AZEVEDO "/>
    <d v="2004-03-01T00:00:00"/>
    <s v="Masculino"/>
    <s v="Sem Deficiência"/>
    <s v="RAIMUNDO TELES AZEVEDO"/>
    <s v="MARIA VALÉRIA FERREIRA "/>
    <x v="0"/>
    <s v="Branca"/>
  </r>
  <r>
    <n v="514001"/>
    <n v="5"/>
    <x v="14"/>
    <x v="14"/>
    <s v="EM DESEMBARGADOR MONTENEGRO"/>
    <s v="Municipal"/>
    <s v="Urbana"/>
    <n v="1605217"/>
    <n v="191"/>
    <x v="1"/>
    <s v="Regular"/>
    <s v="Noite"/>
    <n v="2022040900241"/>
    <m/>
    <s v="ILSA MARINS MOURA"/>
    <d v="1963-07-12T00:00:00"/>
    <s v="Feminino"/>
    <s v="Sem Deficiência"/>
    <s v="ALTAMIRO JOSÉ MARINS"/>
    <s v="MARIA DA CONCEIÇÃO ASSIS MARINS"/>
    <x v="0"/>
    <s v="Parda"/>
  </r>
  <r>
    <n v="724026"/>
    <n v="7"/>
    <x v="16"/>
    <x v="16"/>
    <s v="EM EMBAIXADOR ÍTALO ZAPPA"/>
    <s v="Municipal"/>
    <s v="Urbana"/>
    <n v="1620407"/>
    <n v="191"/>
    <x v="1"/>
    <s v="Regular"/>
    <s v="Noite"/>
    <n v="2013069001288"/>
    <m/>
    <s v="EDUARDO VASCONCELOS DE LIMA"/>
    <d v="1982-04-22T00:00:00"/>
    <s v="Masculino"/>
    <s v="Sem Deficiência"/>
    <s v="IVONETE MARIA DE LIMA"/>
    <s v="BENEDITO PEREIRA DE LIMA"/>
    <x v="0"/>
    <s v="Branca"/>
  </r>
  <r>
    <n v="410015"/>
    <n v="4"/>
    <x v="92"/>
    <x v="92"/>
    <s v="EM CLÓVIS BEVILÁQUA"/>
    <s v="Municipal"/>
    <s v="Urbana"/>
    <n v="1611007"/>
    <n v="191"/>
    <x v="1"/>
    <s v="Regular"/>
    <s v="Noite"/>
    <n v="2022028800207"/>
    <m/>
    <s v="MARIA DE FÁTIMA SANTOS DA SILVA"/>
    <d v="1977-01-20T00:00:00"/>
    <s v="Feminino"/>
    <s v="Sem Deficiência"/>
    <s v="PEDRO FELISBERTO DA SILVA"/>
    <s v="MARIA DO CARMO DOS SANTOS"/>
    <x v="0"/>
    <s v="Branca"/>
  </r>
  <r>
    <n v="227004"/>
    <n v="2"/>
    <x v="77"/>
    <x v="77"/>
    <s v="EM RINALDO DE LAMARE"/>
    <s v="Municipal"/>
    <s v="Urbana"/>
    <n v="1599200"/>
    <n v="192"/>
    <x v="1"/>
    <s v="Regular"/>
    <s v="Noite"/>
    <n v="2023126402573"/>
    <m/>
    <s v="NEIDE DE LIMA AGUIAR"/>
    <d v="1970-04-13T00:00:00"/>
    <s v="Feminino"/>
    <s v="Sem Deficiência"/>
    <s v="ADLAGISO FLOR DE AGUIAR "/>
    <s v="INES ANGFELA DE LIMA AGUIAR "/>
    <x v="1"/>
    <s v="Parda"/>
  </r>
  <r>
    <n v="724022"/>
    <n v="7"/>
    <x v="56"/>
    <x v="56"/>
    <s v="EM COMUNIDADE DE VARGEM GRANDE"/>
    <s v="Municipal"/>
    <s v="Urbana"/>
    <n v="1605596"/>
    <n v="191"/>
    <x v="1"/>
    <s v="Regular"/>
    <s v="Noite"/>
    <n v="2021069000223"/>
    <m/>
    <s v="MARIA CEZARIA DOS SANTOS PEREIRA "/>
    <d v="1960-09-24T00:00:00"/>
    <s v="Feminino"/>
    <s v="Sem Deficiência"/>
    <s v="MANOEL ARAUJO PEREIRA"/>
    <s v="MARIA JOSE DOS SANTOS"/>
    <x v="1"/>
    <s v="Parda"/>
  </r>
  <r>
    <n v="622007"/>
    <n v="6"/>
    <x v="13"/>
    <x v="13"/>
    <s v="EM ALEXANDRE FARAH"/>
    <s v="Municipal"/>
    <s v="Urbana"/>
    <n v="1599781"/>
    <n v="191"/>
    <x v="1"/>
    <s v="Regular"/>
    <s v="Noite"/>
    <n v="2019051800552"/>
    <m/>
    <s v="OLÍVIA MARIA DA CONCEIÇÃO"/>
    <d v="1970-07-25T00:00:00"/>
    <s v="Feminino"/>
    <s v="Sem Deficiência"/>
    <s v="MARIA JOSÉ DA CONCEIÇÃO"/>
    <s v="ALFREDO ANTÔNIO DA SILVA"/>
    <x v="0"/>
    <s v="Parda"/>
  </r>
  <r>
    <n v="204501"/>
    <n v="2"/>
    <x v="79"/>
    <x v="79"/>
    <s v="CIEP PRESIDENTE TANCREDO NEVES"/>
    <s v="Municipal"/>
    <s v="Urbana"/>
    <n v="1611260"/>
    <n v="191"/>
    <x v="1"/>
    <s v="Regular"/>
    <s v="Noite"/>
    <n v="2011006101394"/>
    <m/>
    <s v="MARIA APARECIDA TAVARES DE OLIVEIRA"/>
    <d v="1972-09-25T00:00:00"/>
    <s v="Feminino"/>
    <s v="Sem Deficiência"/>
    <s v="JOÃO COSTA DE OLIVEIRA"/>
    <s v="MARIA TAVARES DE ALBUQUERQUE"/>
    <x v="0"/>
    <s v="Branca"/>
  </r>
  <r>
    <n v="410501"/>
    <n v="4"/>
    <x v="64"/>
    <x v="64"/>
    <s v="CIEP JUSCELINO KUBITSCHEK"/>
    <s v="Municipal"/>
    <s v="Urbana"/>
    <n v="1614340"/>
    <n v="191"/>
    <x v="1"/>
    <s v="Regular"/>
    <s v="Noite"/>
    <n v="2011027400030"/>
    <m/>
    <s v="CLEBSON SILVERIO DE SANTANA"/>
    <d v="2006-05-30T00:00:00"/>
    <s v="Masculino"/>
    <s v="Sem Deficiência"/>
    <s v="CATIA DA SILVA SILVERIO"/>
    <s v="CLEBSON JOSE DE SANTANA"/>
    <x v="0"/>
    <s v="Parda"/>
  </r>
  <r>
    <n v="431003"/>
    <n v="4"/>
    <x v="10"/>
    <x v="10"/>
    <s v="EM MIGUEL GUSTAVO"/>
    <s v="Municipal"/>
    <s v="Urbana"/>
    <n v="1618617"/>
    <n v="191"/>
    <x v="1"/>
    <s v="Regular"/>
    <s v="Noite"/>
    <n v="2022032800976"/>
    <m/>
    <s v="VALDEMIR DOS SANTOS SILVA"/>
    <d v="1975-12-04T00:00:00"/>
    <s v="Masculino"/>
    <s v="Sem Deficiência"/>
    <s v="MARIA DOS SANTOS SILVA"/>
    <s v="ANTÔNIO F. DA SILVA"/>
    <x v="2"/>
    <s v="Branca"/>
  </r>
  <r>
    <n v="918505"/>
    <n v="9"/>
    <x v="9"/>
    <x v="9"/>
    <s v="CIEP ANITA MALFATTI"/>
    <s v="Municipal"/>
    <s v="Urbana"/>
    <n v="1615591"/>
    <n v="191"/>
    <x v="1"/>
    <s v="Regular"/>
    <s v="Noite"/>
    <n v="2014127100326"/>
    <m/>
    <s v="MARYANNA SANTOS DA SILVA FREITAS"/>
    <d v="2005-07-13T00:00:00"/>
    <s v="Feminino"/>
    <s v="Sem Deficiência"/>
    <s v="ANTONIO FREITAS JUNIOR"/>
    <s v="ELIANE  DA SILVA FREITAS"/>
    <x v="0"/>
    <s v="Pard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9065980418"/>
    <m/>
    <s v="IVANILDA VICENTE DA SILVA MARQUES"/>
    <d v="1964-07-14T00:00:00"/>
    <s v="Feminino"/>
    <s v="Sem Deficiência"/>
    <s v="CELINA FELIX DA SILVA"/>
    <s v="VICENTE PEDRO DA SILVA"/>
    <x v="0"/>
    <s v="Pard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05064502334"/>
    <m/>
    <s v="PEDRO HENRIQUE LAZARI NEVES"/>
    <d v="1998-04-18T00:00:00"/>
    <s v="Masculino"/>
    <s v=" Baixa visão"/>
    <s v="SERGIO EURICO DE SOUZA NEVES"/>
    <s v="CLAUDIA SOARES LAZARI NEVES"/>
    <x v="0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23157900028"/>
    <m/>
    <s v="MARIA DAS GRAÇAS BARBOSA"/>
    <d v="1980-02-21T00:00:00"/>
    <s v="Feminino"/>
    <s v="Sem Deficiência"/>
    <s v="PEDRO MANOEL BARBOSA"/>
    <s v="ROSELIA JANUARIO BARBOSA"/>
    <x v="0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04066104788"/>
    <m/>
    <s v="BEATRIZ FREITAS DA PAZ"/>
    <d v="1980-03-26T00:00:00"/>
    <s v="Feminino"/>
    <s v="Sem Deficiência"/>
    <s v="JORGE CORDEIRO DA PAZ"/>
    <s v="SUELI DE FREITAS"/>
    <x v="0"/>
    <s v="Parda"/>
  </r>
  <r>
    <n v="227004"/>
    <n v="2"/>
    <x v="77"/>
    <x v="77"/>
    <s v="EM RINALDO DE LAMARE"/>
    <s v="Municipal"/>
    <s v="Urbana"/>
    <n v="1599200"/>
    <n v="192"/>
    <x v="1"/>
    <s v="Regular"/>
    <s v="Noite"/>
    <n v="2022126402931"/>
    <m/>
    <s v="ADILSON BISPO DOS SANTOS"/>
    <d v="1980-03-29T00:00:00"/>
    <s v="Masculino"/>
    <s v="Sem Deficiência"/>
    <s v="JOSÉ BISPO DOS SANTOS"/>
    <s v="OTACÍLIA DOS SANTOS"/>
    <x v="0"/>
    <s v="Parda"/>
  </r>
  <r>
    <n v="1026003"/>
    <n v="10"/>
    <x v="114"/>
    <x v="114"/>
    <s v="EM PROFESSOR CASTILHO"/>
    <s v="Municipal"/>
    <s v="Urbana"/>
    <n v="1617199"/>
    <n v="191"/>
    <x v="1"/>
    <s v="Regular"/>
    <s v="Noite"/>
    <n v="2022101900181"/>
    <m/>
    <s v="CONCEIÇÃO JOSÉ PESTANA"/>
    <d v="1962-12-05T00:00:00"/>
    <s v="Feminino"/>
    <s v="Sem Deficiência"/>
    <s v="JOSÉ LUIZ PESTANA"/>
    <s v="DIAMANTINA FERREIRA"/>
    <x v="0"/>
    <s v="Não declarada"/>
  </r>
  <r>
    <n v="833503"/>
    <n v="8"/>
    <x v="95"/>
    <x v="95"/>
    <s v="CIEP THOMAS JEFFERSON"/>
    <s v="Municipal"/>
    <s v="Urbana"/>
    <n v="1600078"/>
    <n v="191"/>
    <x v="1"/>
    <s v="Regular"/>
    <s v="Noite"/>
    <n v="2023083400817"/>
    <m/>
    <s v="CILENE DE LIMA COSTA FEIJÓ"/>
    <d v="1983-07-05T00:00:00"/>
    <s v="Feminino"/>
    <s v="Sem Deficiência"/>
    <s v="JOÃO FEIJÓ"/>
    <s v="CÁTIA CILENE DE LIMA COSTA"/>
    <x v="1"/>
    <s v="Branca"/>
  </r>
  <r>
    <n v="625205"/>
    <n v="6"/>
    <x v="97"/>
    <x v="97"/>
    <s v="CIEP ANTONIO CANDEIA FILHO"/>
    <s v="Municipal"/>
    <s v="Urbana"/>
    <n v="1613205"/>
    <n v="191"/>
    <x v="1"/>
    <s v="Regular"/>
    <s v="Noite"/>
    <n v="2023058200231"/>
    <m/>
    <s v="MARIA MÔNICA DOS SANTOS PEREIRA"/>
    <d v="1986-06-01T00:00:00"/>
    <s v="Feminino"/>
    <s v="Sem Deficiência"/>
    <s v="MARIA DO CARMO DOS SANTOS PEREIRA"/>
    <s v="JOSÉ ALVES PEREIRA"/>
    <x v="0"/>
    <s v="Branc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10082950102"/>
    <m/>
    <s v="THAIANE BARBOSA SANTANA"/>
    <d v="2005-06-21T00:00:00"/>
    <s v="Feminino"/>
    <s v="Sem Deficiência"/>
    <s v="NILSON DE SOUZA LIMA SANTANA"/>
    <s v="CARINA BARBOSA"/>
    <x v="0"/>
    <s v="Pret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12106202182"/>
    <m/>
    <s v="JESSE RIBEIRO OLIVEIRA"/>
    <d v="1957-05-08T00:00:00"/>
    <s v="Masculino"/>
    <s v="Sem Deficiência"/>
    <s v="JOÃO BATISTA OLIVEIRA"/>
    <s v="LAURITA PEREIRA RIBEIRO OLIVEIRA"/>
    <x v="0"/>
    <s v="Parda"/>
  </r>
  <r>
    <n v="208012"/>
    <n v="2"/>
    <x v="102"/>
    <x v="102"/>
    <s v="EM ORSINA DA FONSECA"/>
    <s v="Municipal"/>
    <s v="Urbana"/>
    <n v="1602500"/>
    <n v="191"/>
    <x v="1"/>
    <s v="Regular"/>
    <s v="Noite"/>
    <n v="2023012400172"/>
    <m/>
    <s v="GALVINO DE SOUSA GUAJAJARA"/>
    <d v="1980-03-05T00:00:00"/>
    <s v="Masculino"/>
    <s v="Sem Deficiência"/>
    <s v="VITURIANO FILHO DE SOUSA GUAJAJARA"/>
    <s v="NILDA MARIA PIRAZUMA GUAJAJARA"/>
    <x v="0"/>
    <s v="Indígen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23152300651"/>
    <m/>
    <s v="VANDERLEI PEREIRA DO SANTOS"/>
    <d v="1978-03-05T00:00:00"/>
    <s v="Masculino"/>
    <s v="Sem Deficiência"/>
    <s v="BIONOR FLORENCIO DOS SANTOS"/>
    <s v="MARIA PEREIRA DA SILVA"/>
    <x v="1"/>
    <s v="Sem Informação"/>
  </r>
  <r>
    <n v="1019019"/>
    <n v="10"/>
    <x v="116"/>
    <x v="116"/>
    <s v="EM FERNANDO DE AZEVEDO"/>
    <s v="Municipal"/>
    <s v="Urbana"/>
    <n v="1619172"/>
    <n v="191"/>
    <x v="1"/>
    <s v="Regular"/>
    <s v="Tarde"/>
    <n v="2015028000402"/>
    <m/>
    <s v="DULCINEIA DE SOUZA BELONHA"/>
    <d v="1983-09-19T00:00:00"/>
    <s v="Feminino"/>
    <s v="Sem Deficiência"/>
    <s v="LEOGABE DE SOUSA BELONHA"/>
    <s v="MARIA DAS GRAÇAS DE JESUS"/>
    <x v="0"/>
    <s v="Preta"/>
  </r>
  <r>
    <n v="312031"/>
    <n v="3"/>
    <x v="66"/>
    <x v="66"/>
    <s v="EM EURICO SALLES"/>
    <s v="Municipal"/>
    <s v="Urbana"/>
    <n v="1612132"/>
    <n v="191"/>
    <x v="1"/>
    <s v="Regular"/>
    <s v="Noite"/>
    <n v="2023020100131"/>
    <m/>
    <s v="SOLANGE DOS SANTOS"/>
    <d v="1963-09-13T00:00:00"/>
    <s v="Feminino"/>
    <s v="Sem Deficiência"/>
    <s v="RONALDO FERREIRA DOS SANTOS"/>
    <s v="ANTONIA SILVA DOS SANTOS"/>
    <x v="0"/>
    <s v="Parda"/>
  </r>
  <r>
    <n v="1026008"/>
    <n v="10"/>
    <x v="43"/>
    <x v="43"/>
    <s v="EM ENGENHEIRO GASTÃO RANGEL"/>
    <s v="Municipal"/>
    <s v="Urbana"/>
    <n v="1613009"/>
    <n v="191"/>
    <x v="1"/>
    <s v="Regular"/>
    <s v="Noite"/>
    <n v="2005062104854"/>
    <m/>
    <s v="RAIMUNDO RIBEIRO DE SOUSA"/>
    <d v="1966-01-02T00:00:00"/>
    <s v="Masculino"/>
    <s v="Sem Deficiência"/>
    <s v="FRANCISCO ALVES DE SOUSA"/>
    <s v="MARIA RODRIGUES RIBEIRO"/>
    <x v="2"/>
    <s v="Branca"/>
  </r>
  <r>
    <n v="625018"/>
    <n v="6"/>
    <x v="55"/>
    <x v="55"/>
    <s v="EM COMANDANTE ARNALDO VARELLA"/>
    <s v="Municipal"/>
    <s v="Urbana"/>
    <n v="1602865"/>
    <n v="192"/>
    <x v="1"/>
    <s v="Regular"/>
    <s v="Noite"/>
    <n v="2022056100770"/>
    <m/>
    <s v="KAYLAN SILVA PEREIRA"/>
    <d v="2005-01-13T00:00:00"/>
    <s v="Masculino"/>
    <s v="Sem Deficiência"/>
    <s v="LEANDRO DA SILVA PEREIRA"/>
    <s v="DAIANE SILVA DOS SANTOS"/>
    <x v="0"/>
    <s v="Preta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03002405495"/>
    <m/>
    <s v="ROZENILDA SOUZA FERREIRA E SILVA"/>
    <d v="1968-10-28T00:00:00"/>
    <s v="Feminino"/>
    <s v="Sem Deficiência"/>
    <s v="ANDRÉ FERREIRA"/>
    <s v="IRACY SOUZA"/>
    <x v="0"/>
    <s v="Parda"/>
  </r>
  <r>
    <n v="430503"/>
    <n v="4"/>
    <x v="4"/>
    <x v="4"/>
    <s v="CIEP LEONEL DE MOURA BRIZOLA"/>
    <s v="Municipal"/>
    <s v="Urbana"/>
    <n v="1606827"/>
    <n v="191"/>
    <x v="1"/>
    <s v="Regular"/>
    <s v="Noite"/>
    <n v="2023040700223"/>
    <m/>
    <s v="VANUSA MARIA DE ALCANTRA"/>
    <d v="1976-02-25T00:00:00"/>
    <s v="Feminino"/>
    <s v="Sem Deficiência"/>
    <s v="JOSÉ MONTEIRO DE ALCANTRA"/>
    <s v="MARLUCE MARIA DE ALCANTRA"/>
    <x v="0"/>
    <s v="Branca"/>
  </r>
  <r>
    <n v="102005"/>
    <n v="1"/>
    <x v="109"/>
    <x v="109"/>
    <s v="EM CALOUSTE GULBENKIAN"/>
    <s v="Municipal"/>
    <s v="Urbana"/>
    <n v="1610636"/>
    <n v="192"/>
    <x v="1"/>
    <s v="Regular"/>
    <s v="Noite"/>
    <n v="2020002250041"/>
    <m/>
    <s v="NELSON SANTANA DE JESUS"/>
    <d v="1957-12-15T00:00:00"/>
    <s v="Masculino"/>
    <s v="Sem Deficiência"/>
    <s v="ANTONIO SANTANA"/>
    <s v="FRANCELINA DE JESUS"/>
    <x v="0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03062200016"/>
    <m/>
    <s v="DANILLO DE OLIVEIRA COELHO"/>
    <d v="1990-02-03T00:00:00"/>
    <s v="Masculino"/>
    <s v=" Deficiência intelectual"/>
    <s v="JOSÉ AUGUSTO COELHO"/>
    <s v="LUCIMAR DA CONCEIÇÃO DE OLIVEIRA COELHO"/>
    <x v="0"/>
    <s v="Parda"/>
  </r>
  <r>
    <n v="1026008"/>
    <n v="10"/>
    <x v="43"/>
    <x v="43"/>
    <s v="EM ENGENHEIRO GASTÃO RANGEL"/>
    <s v="Municipal"/>
    <s v="Urbana"/>
    <n v="1613010"/>
    <n v="192"/>
    <x v="1"/>
    <s v="Regular"/>
    <s v="Noite"/>
    <n v="2023102400406"/>
    <m/>
    <s v="MARIA ZACARIAS LUSTOSA BARROS"/>
    <d v="1975-04-08T00:00:00"/>
    <s v="Feminino"/>
    <s v="Sem Deficiência"/>
    <s v="ANTONIO ZACARIAS SOBRINHO"/>
    <s v="ANA MARIA LUSTOSA"/>
    <x v="1"/>
    <s v="Parda"/>
  </r>
  <r>
    <n v="817207"/>
    <n v="8"/>
    <x v="28"/>
    <x v="28"/>
    <s v="CIEP VILA KENNEDY"/>
    <s v="Municipal"/>
    <s v="Urbana"/>
    <n v="1605863"/>
    <n v="191"/>
    <x v="1"/>
    <s v="Regular"/>
    <s v="Noite"/>
    <n v="2002082805411"/>
    <m/>
    <s v="ROMULO HENRIQUE TEIXEIRA DA ROCHA"/>
    <d v="1986-05-15T00:00:00"/>
    <s v="Masculino"/>
    <s v=" Deficiência intelectual"/>
    <s v="HELIO TEIXEIRA DA ROCHA"/>
    <s v="TERESA TEIXEIRA DA ROCHA"/>
    <x v="0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06030000300"/>
    <m/>
    <s v="JACIELE MARINHO DE SOUZA"/>
    <d v="2001-03-04T00:00:00"/>
    <s v="Feminino"/>
    <s v="Sem Deficiência"/>
    <s v="WALTAIR DIAS DE SOUZA"/>
    <s v="JAQUELINE MARINHO THEMÓTEO"/>
    <x v="0"/>
    <s v="Não declarada"/>
  </r>
  <r>
    <n v="411202"/>
    <n v="4"/>
    <x v="84"/>
    <x v="84"/>
    <s v="CIEP GREGÓRIO BEZERRA"/>
    <s v="Municipal"/>
    <s v="Urbana"/>
    <n v="1608446"/>
    <n v="191"/>
    <x v="1"/>
    <s v="Regular"/>
    <s v="Noite"/>
    <n v="2007032100407"/>
    <m/>
    <s v="GABRIEL UBIRATÃ DA SILVA"/>
    <d v="2002-10-30T00:00:00"/>
    <s v="Masculino"/>
    <s v="Sem Deficiência"/>
    <s v="JUREMA ROSA DA SILVA"/>
    <s v="Sem Informação"/>
    <x v="2"/>
    <s v="Parda"/>
  </r>
  <r>
    <n v="1019210"/>
    <n v="10"/>
    <x v="45"/>
    <x v="45"/>
    <s v="CIEP ALBERTO PASQUALINE"/>
    <s v="Municipal"/>
    <s v="Urbana"/>
    <n v="1600000"/>
    <n v="191"/>
    <x v="1"/>
    <s v="Regular"/>
    <s v="Noite"/>
    <n v="2023100800431"/>
    <m/>
    <s v="JOÃO VITOR DOS SANTOS GONÇALVES RAIMUNDO"/>
    <d v="2005-05-14T00:00:00"/>
    <s v="Masculino"/>
    <s v="Sem Deficiência"/>
    <s v="EDINEA DOS SANTOS CORREIA"/>
    <s v="EDSON GONÇALVES RAIMUNDO"/>
    <x v="1"/>
    <s v="Parda"/>
  </r>
  <r>
    <n v="313051"/>
    <n v="3"/>
    <x v="60"/>
    <x v="60"/>
    <s v="EM ALAGOAS"/>
    <s v="Municipal"/>
    <s v="Urbana"/>
    <n v="1618849"/>
    <n v="191"/>
    <x v="1"/>
    <s v="Regular"/>
    <s v="Noite"/>
    <n v="2023026500565"/>
    <m/>
    <s v="MARIA ALICE GUERREIRO"/>
    <d v="1967-10-18T00:00:00"/>
    <s v="Feminino"/>
    <s v="Sem Deficiência"/>
    <s v="NÃO DECLARADO"/>
    <s v="CECILIA GUERREIRO"/>
    <x v="0"/>
    <s v="Parda"/>
  </r>
  <r>
    <n v="102005"/>
    <n v="1"/>
    <x v="109"/>
    <x v="109"/>
    <s v="EM CALOUSTE GULBENKIAN"/>
    <s v="Municipal"/>
    <s v="Urbana"/>
    <n v="1610636"/>
    <n v="192"/>
    <x v="1"/>
    <s v="Regular"/>
    <s v="Noite"/>
    <n v="2007127900877"/>
    <m/>
    <s v="ROGER KAUÃ FEITOSA LACERDA DE SOUZA"/>
    <d v="2003-06-24T00:00:00"/>
    <s v="Masculino"/>
    <s v="Sem Deficiência"/>
    <s v="JORGE LACERDA DE SOUZA"/>
    <s v="VANUSA FEITOSA LACERDA DE SOUZA"/>
    <x v="0"/>
    <s v="Branca"/>
  </r>
  <r>
    <n v="313007"/>
    <n v="3"/>
    <x v="67"/>
    <x v="67"/>
    <s v="EM SARMIENTO"/>
    <s v="Municipal"/>
    <s v="Urbana"/>
    <n v="1615851"/>
    <n v="191"/>
    <x v="1"/>
    <s v="Regular"/>
    <s v="Noite"/>
    <n v="2008131100195"/>
    <m/>
    <s v="MARIANA MOREIRA DA SILVA"/>
    <d v="2004-05-05T00:00:00"/>
    <s v="Feminino"/>
    <s v="Sem Deficiência"/>
    <s v="MARCOS ANTONIO DA SILVA"/>
    <s v="TANIA MARIA MOREIRA"/>
    <x v="0"/>
    <s v="Preta"/>
  </r>
  <r>
    <n v="716054"/>
    <n v="7"/>
    <x v="35"/>
    <x v="35"/>
    <s v="EM PIO X"/>
    <s v="Municipal"/>
    <s v="Urbana"/>
    <n v="1612527"/>
    <n v="191"/>
    <x v="1"/>
    <s v="Regular"/>
    <s v="Noite"/>
    <n v="2010104050761"/>
    <m/>
    <s v="LEONARDO DA SILVA GOULART"/>
    <d v="2005-12-09T00:00:00"/>
    <s v="Masculino"/>
    <s v="Sem Deficiência"/>
    <s v="LEANDRO DE OLIVEIRA GOULART"/>
    <s v="CINTIA CABRAL DA SILVA"/>
    <x v="0"/>
    <s v="Pret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2065900139"/>
    <m/>
    <s v="PRISCILA CIRINO FERREIRA"/>
    <d v="1985-02-03T00:00:00"/>
    <s v="Feminino"/>
    <s v="Sem Deficiência"/>
    <s v="SEVERINA MARIA DA SILVA"/>
    <s v="MOISES CIRINO FERREIRA"/>
    <x v="1"/>
    <s v="Parda"/>
  </r>
  <r>
    <n v="313046"/>
    <n v="3"/>
    <x v="96"/>
    <x v="96"/>
    <s v="EM REPÚBLICA DE EL SALVADOR"/>
    <s v="Municipal"/>
    <s v="Urbana"/>
    <n v="1599916"/>
    <n v="191"/>
    <x v="1"/>
    <s v="Regular"/>
    <s v="Noite"/>
    <n v="2014064200817"/>
    <m/>
    <s v="SEVERINA JOSEFA DA SILVA"/>
    <d v="1976-08-30T00:00:00"/>
    <s v="Feminino"/>
    <s v="Sem Deficiência"/>
    <s v="JOSÉ PEDRO DA SILVA"/>
    <s v="SEVERINA MARIA DA SILVA"/>
    <x v="0"/>
    <s v="Parda"/>
  </r>
  <r>
    <n v="430503"/>
    <n v="4"/>
    <x v="4"/>
    <x v="4"/>
    <s v="CIEP LEONEL DE MOURA BRIZOLA"/>
    <s v="Municipal"/>
    <s v="Urbana"/>
    <n v="1606827"/>
    <n v="191"/>
    <x v="1"/>
    <s v="Regular"/>
    <s v="Noite"/>
    <n v="2023040700126"/>
    <m/>
    <s v="ALEXSANDRO DA SILVA"/>
    <d v="1987-05-18T00:00:00"/>
    <s v="Masculino"/>
    <s v="Sem Deficiência"/>
    <s v="IVANILDO DA SILVA"/>
    <s v="MARIA ESTER DA SILVA"/>
    <x v="0"/>
    <s v="Parda"/>
  </r>
  <r>
    <n v="918027"/>
    <n v="9"/>
    <x v="106"/>
    <x v="106"/>
    <s v="EM RUBENS DE FARIAS NEVES"/>
    <s v="Municipal"/>
    <s v="Urbana"/>
    <n v="1599734"/>
    <n v="191"/>
    <x v="1"/>
    <s v="Regular"/>
    <s v="Noite"/>
    <n v="2022086750535"/>
    <m/>
    <s v="LUZIMAR ARAUJO CRUZ"/>
    <d v="1970-06-17T00:00:00"/>
    <s v="Feminino"/>
    <s v="Sem Deficiência"/>
    <s v="JOÃO FERREIRA DE LIMA"/>
    <s v="ANITA FILGUEIRA DE ARAUJO"/>
    <x v="0"/>
    <s v="Parda"/>
  </r>
  <r>
    <n v="312022"/>
    <n v="3"/>
    <x v="61"/>
    <x v="61"/>
    <s v="EM RUBENS BERARDO"/>
    <s v="Municipal"/>
    <s v="Urbana"/>
    <n v="1616256"/>
    <n v="191"/>
    <x v="1"/>
    <s v="Regular"/>
    <s v="Noite"/>
    <n v="2023019200560"/>
    <m/>
    <s v="PRISCILA DE SOUZA REZENDE"/>
    <d v="1993-07-03T00:00:00"/>
    <s v="Feminino"/>
    <s v="Sem Deficiência"/>
    <s v="ADELARIO REZENDE"/>
    <s v="LAURA CRISTINA DE SOUZA REZENDE"/>
    <x v="1"/>
    <s v="Branca"/>
  </r>
  <r>
    <n v="817509"/>
    <n v="8"/>
    <x v="119"/>
    <x v="119"/>
    <s v="CIEP MAESTRINA CHIQUINHA GONZAGA"/>
    <s v="Municipal"/>
    <s v="Urbana"/>
    <n v="1611553"/>
    <n v="191"/>
    <x v="1"/>
    <s v="Regular"/>
    <s v="Noite"/>
    <n v="2008083203261"/>
    <m/>
    <s v="ALESSANDRA CORREIA CHAVES"/>
    <d v="1978-01-22T00:00:00"/>
    <s v="Feminino"/>
    <s v="Sem Deficiência"/>
    <s v="JORGE DO RÊGO CHAVES"/>
    <s v="SUELI CORREIA CHAVES"/>
    <x v="0"/>
    <s v="Branca"/>
  </r>
  <r>
    <n v="430201"/>
    <n v="4"/>
    <x v="0"/>
    <x v="0"/>
    <s v="CIEP MINISTRO GUSTAVO CAPANEMA"/>
    <s v="Municipal"/>
    <s v="Urbana"/>
    <n v="1612599"/>
    <n v="191"/>
    <x v="1"/>
    <s v="Regular"/>
    <s v="Noite"/>
    <n v="2014040300404"/>
    <m/>
    <s v="JULIO CESAR SILVA SILVA"/>
    <d v="2003-07-28T00:00:00"/>
    <s v="Masculino"/>
    <s v="Sem Deficiência"/>
    <s v="RUBENS LAERCIO SILVA"/>
    <s v="DILZANIRA ESTEVES DA SILVA"/>
    <x v="0"/>
    <s v="Parda"/>
  </r>
  <r>
    <n v="724010"/>
    <n v="7"/>
    <x v="113"/>
    <x v="113"/>
    <s v="EM FREDERICO TROTTA"/>
    <s v="Municipal"/>
    <s v="Urbana"/>
    <n v="1622484"/>
    <n v="191"/>
    <x v="1"/>
    <s v="Regular"/>
    <s v="Noite"/>
    <n v="2007065951082"/>
    <m/>
    <s v="MARIA SALOME SILVA FERREIRA"/>
    <d v="1979-02-22T00:00:00"/>
    <s v="Feminino"/>
    <s v="Sem Deficiência"/>
    <s v="CÍCERO CLAUDINO FERREIRA"/>
    <s v="MARIA DE LOURDES SILVA FERREIRA"/>
    <x v="0"/>
    <s v="Parda"/>
  </r>
  <r>
    <n v="313029"/>
    <n v="3"/>
    <x v="89"/>
    <x v="89"/>
    <s v="EM THOMAS MANN"/>
    <s v="Municipal"/>
    <s v="Urbana"/>
    <n v="1615663"/>
    <n v="191"/>
    <x v="1"/>
    <s v="Regular"/>
    <s v="Noite"/>
    <n v="2022024300021"/>
    <m/>
    <s v="ANTONIO RODRIGUES ALVES"/>
    <d v="1946-09-01T00:00:00"/>
    <s v="Masculino"/>
    <s v="Sem Deficiência"/>
    <s v="SEBASTIANA RODRIGUES DE MESQUITA"/>
    <s v="FRANCISCO ALVES DE MESQUITA"/>
    <x v="2"/>
    <s v="Branca"/>
  </r>
  <r>
    <n v="209026"/>
    <n v="2"/>
    <x v="41"/>
    <x v="41"/>
    <s v="EM PROFESSOR LOURENÇO FILHO"/>
    <s v="Municipal"/>
    <s v="Urbana"/>
    <n v="1622826"/>
    <n v="191"/>
    <x v="1"/>
    <s v="Regular"/>
    <s v="Noite"/>
    <n v="2023016500414"/>
    <m/>
    <s v="IVONEIDE TERESINHA DE ALENCAR"/>
    <d v="1973-11-30T00:00:00"/>
    <s v="Feminino"/>
    <s v="Sem Deficiência"/>
    <s v="BENTO LUIZ DA SILVA "/>
    <s v="TERESINHA MARIA DE ALENCAR"/>
    <x v="1"/>
    <s v="Não declarada"/>
  </r>
  <r>
    <n v="313051"/>
    <n v="3"/>
    <x v="60"/>
    <x v="60"/>
    <s v="EM ALAGOAS"/>
    <s v="Municipal"/>
    <s v="Urbana"/>
    <n v="1618849"/>
    <n v="191"/>
    <x v="1"/>
    <s v="Regular"/>
    <s v="Noite"/>
    <n v="2000033905932"/>
    <m/>
    <s v="WILLIAM ARAUJO DOS SANTOS"/>
    <d v="1987-11-20T00:00:00"/>
    <s v="Masculino"/>
    <s v="Sem Deficiência"/>
    <s v="ADENILTON FERREIRA DOS SANTOS"/>
    <s v="RITA DE CASSIA SOUZA DE ARAUJO"/>
    <x v="1"/>
    <s v="Não declarada"/>
  </r>
  <r>
    <n v="918027"/>
    <n v="9"/>
    <x v="106"/>
    <x v="106"/>
    <s v="EM RUBENS DE FARIAS NEVES"/>
    <s v="Municipal"/>
    <s v="Urbana"/>
    <n v="1599734"/>
    <n v="191"/>
    <x v="1"/>
    <s v="Regular"/>
    <s v="Noite"/>
    <n v="2019086700384"/>
    <m/>
    <s v="NEHI BATISTA MARQUES"/>
    <d v="1939-01-02T00:00:00"/>
    <s v="Feminino"/>
    <s v="Sem Deficiência"/>
    <s v="SALVADOR BATISTA"/>
    <s v="MARIA BERENICE BATISTA"/>
    <x v="0"/>
    <s v="Preta"/>
  </r>
  <r>
    <n v="724026"/>
    <n v="7"/>
    <x v="16"/>
    <x v="16"/>
    <s v="EM EMBAIXADOR ÍTALO ZAPPA"/>
    <s v="Municipal"/>
    <s v="Urbana"/>
    <n v="1620407"/>
    <n v="191"/>
    <x v="1"/>
    <s v="Regular"/>
    <s v="Noite"/>
    <n v="2020103500329"/>
    <m/>
    <s v="MARIA SANDRA DA SILVA"/>
    <d v="1979-05-09T00:00:00"/>
    <s v="Feminino"/>
    <s v="Sem Deficiência"/>
    <s v="LUIZ TOMAZ DA SILVA"/>
    <s v="ADALGISA LOPES DA SILVA"/>
    <x v="0"/>
    <s v="Pard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09071900547"/>
    <m/>
    <s v="CARLOS VINICIUS ALVES MARTINS CYSNE"/>
    <d v="2004-11-24T00:00:00"/>
    <s v="Masculino"/>
    <s v="Sem Deficiência"/>
    <s v="CARLOS ANTONIO CYSNE"/>
    <s v="MARCIA ALVES MARTINS"/>
    <x v="1"/>
    <s v="Parda"/>
  </r>
  <r>
    <n v="313018"/>
    <n v="3"/>
    <x v="103"/>
    <x v="103"/>
    <s v="EM ISABEL MENDES"/>
    <s v="Municipal"/>
    <s v="Urbana"/>
    <n v="1613507"/>
    <n v="191"/>
    <x v="1"/>
    <s v="Regular"/>
    <s v="Noite"/>
    <n v="2015024900433"/>
    <m/>
    <s v="SONIA VALERIA ALVES"/>
    <d v="1970-02-02T00:00:00"/>
    <s v="Feminino"/>
    <s v="Sem Deficiência"/>
    <s v="ANTONIO VITAL ALVES"/>
    <s v="MARIA EUNICE ALVES "/>
    <x v="0"/>
    <s v="Sem Informação"/>
  </r>
  <r>
    <n v="313051"/>
    <n v="3"/>
    <x v="60"/>
    <x v="60"/>
    <s v="EM ALAGOAS"/>
    <s v="Municipal"/>
    <s v="Urbana"/>
    <n v="1618852"/>
    <n v="192"/>
    <x v="1"/>
    <s v="Regular"/>
    <s v="Noite"/>
    <n v="2008017903756"/>
    <m/>
    <s v="VERÔNICA CRISTINA DA CONCEIÇÃO MARTINS"/>
    <d v="1977-01-23T00:00:00"/>
    <s v="Feminino"/>
    <s v="Sem Deficiência"/>
    <s v="VICENTE ALBERTO BORGES MARTINS"/>
    <s v="REGINA MARIA PINTO DA CONCEIÇÃO"/>
    <x v="1"/>
    <s v="Branca"/>
  </r>
  <r>
    <n v="205003"/>
    <n v="2"/>
    <x v="51"/>
    <x v="51"/>
    <s v="EM DOUTOR CÍCERO PENNA"/>
    <s v="Municipal"/>
    <s v="Urbana"/>
    <n v="1623057"/>
    <n v="192"/>
    <x v="1"/>
    <s v="Regular"/>
    <s v="Noite"/>
    <n v="2023007800907"/>
    <m/>
    <s v="ROSANGELA GOMES DOS SANTOS"/>
    <d v="1971-04-09T00:00:00"/>
    <s v="Feminino"/>
    <s v="Sem Deficiência"/>
    <s v="JOSÉ GOMES DOS SANTOS"/>
    <s v="CLEONICE RODRIGUES DOS SANTOS"/>
    <x v="1"/>
    <s v="Branca"/>
  </r>
  <r>
    <n v="431502"/>
    <n v="4"/>
    <x v="11"/>
    <x v="11"/>
    <s v="CIEP GRACILIANO RAMOS"/>
    <s v="Municipal"/>
    <s v="Urbana"/>
    <n v="1622395"/>
    <n v="191"/>
    <x v="1"/>
    <s v="Regular"/>
    <s v="Noite"/>
    <n v="2007114000503"/>
    <m/>
    <s v="WILLIAN DA SILVA MARÇAL"/>
    <d v="2006-03-01T00:00:00"/>
    <s v="Masculino"/>
    <s v="Sem Deficiência"/>
    <s v="JOSÉ DE ARIMATEIA MARÇAL"/>
    <s v="IVONE CRISTIANE DA SILVA"/>
    <x v="1"/>
    <s v="Parda"/>
  </r>
  <r>
    <n v="716054"/>
    <n v="7"/>
    <x v="35"/>
    <x v="35"/>
    <s v="EM PIO X"/>
    <s v="Municipal"/>
    <s v="Urbana"/>
    <n v="1612527"/>
    <n v="191"/>
    <x v="1"/>
    <s v="Regular"/>
    <s v="Noite"/>
    <n v="2014064200787"/>
    <m/>
    <s v="MARINA SOUZA CABRAL"/>
    <d v="1981-05-06T00:00:00"/>
    <s v="Feminino"/>
    <s v="Sem Deficiência"/>
    <s v="ARMANDO CABRAL"/>
    <s v="MARIA DE FÁTIMA FERREIRA SOUZA"/>
    <x v="0"/>
    <s v="Parda"/>
  </r>
  <r>
    <n v="1026003"/>
    <n v="10"/>
    <x v="114"/>
    <x v="114"/>
    <s v="EM PROFESSOR CASTILHO"/>
    <s v="Municipal"/>
    <s v="Urbana"/>
    <n v="1617199"/>
    <n v="191"/>
    <x v="1"/>
    <s v="Regular"/>
    <s v="Noite"/>
    <n v="2022101900547"/>
    <m/>
    <s v="FRANCISCO JOSÉ LOPES FÉLIX"/>
    <d v="1986-02-20T00:00:00"/>
    <s v="Masculino"/>
    <s v="Sem Deficiência"/>
    <s v="PEDRO HUGO FELIX"/>
    <s v="MARTA NADIR LOPES BARBOSA"/>
    <x v="0"/>
    <s v="Não declarada"/>
  </r>
  <r>
    <n v="1202701"/>
    <n v="12"/>
    <x v="91"/>
    <x v="91"/>
    <s v="CREJA - CENTRO MUNICIPAL DE REFERÊNCIA DE EDUCAÇÃO DE JOVENS E ADULTOS"/>
    <s v="Municipal"/>
    <s v="Urbana"/>
    <n v="1614121"/>
    <n v="291"/>
    <x v="1"/>
    <s v="Regular"/>
    <s v="Manhã"/>
    <n v="2023126300967"/>
    <m/>
    <s v="JONATAN ELIAS RODRIGUES DA SILVA"/>
    <d v="2001-07-15T00:00:00"/>
    <s v="Masculino"/>
    <s v=" Deficiência intelectual"/>
    <s v="NÃO DECLARADO"/>
    <s v="MARCILENE RODRIGUES DA SILVA"/>
    <x v="1"/>
    <s v="Parda"/>
  </r>
  <r>
    <n v="410018"/>
    <n v="4"/>
    <x v="87"/>
    <x v="87"/>
    <s v="EM BERLIM"/>
    <s v="Municipal"/>
    <s v="Urbana"/>
    <n v="1613812"/>
    <n v="191"/>
    <x v="1"/>
    <s v="Regular"/>
    <s v="Noite"/>
    <n v="2004029902510"/>
    <m/>
    <s v="EDUARDA ROCHA DE OLIVEIRA"/>
    <d v="1998-04-30T00:00:00"/>
    <s v="Feminino"/>
    <s v="Sem Deficiência"/>
    <s v="LOURIVAL LEMOS DE OLIVEIRA"/>
    <s v="JULIA ROCHA"/>
    <x v="0"/>
    <s v="Parda"/>
  </r>
  <r>
    <n v="918508"/>
    <n v="9"/>
    <x v="36"/>
    <x v="36"/>
    <s v="CIEP DR. ERNESTO (CHE) GUEVARA"/>
    <s v="Municipal"/>
    <s v="Urbana"/>
    <n v="1618335"/>
    <n v="192"/>
    <x v="1"/>
    <s v="Regular"/>
    <s v="Noite"/>
    <n v="2021093200661"/>
    <m/>
    <s v="CREONILCE MARIA RODRIGUES DOS SANTOS"/>
    <d v="1956-02-06T00:00:00"/>
    <s v="Feminino"/>
    <s v="Sem Deficiência"/>
    <s v="JOÃO NILO RODRIGUES"/>
    <s v="MARIA ANA RODRIGUES"/>
    <x v="0"/>
    <s v="Branca"/>
  </r>
  <r>
    <n v="918203"/>
    <n v="9"/>
    <x v="34"/>
    <x v="34"/>
    <s v="CIEP CLEMENTINA DE JESUS"/>
    <s v="Municipal"/>
    <s v="Urbana"/>
    <n v="1601817"/>
    <n v="191"/>
    <x v="1"/>
    <s v="Regular"/>
    <s v="Noite"/>
    <n v="2023092600289"/>
    <m/>
    <s v="AURICELIA MARIA FERNANDES CARNEIRO"/>
    <d v="1970-05-18T00:00:00"/>
    <s v="Feminino"/>
    <s v="Sem Deficiência"/>
    <s v="MARIA FERNANDES CARNEIRO"/>
    <s v="FRANCISCO ALBANI CARNEIRO"/>
    <x v="1"/>
    <s v="Branca"/>
  </r>
  <r>
    <n v="918203"/>
    <n v="9"/>
    <x v="34"/>
    <x v="34"/>
    <s v="CIEP CLEMENTINA DE JESUS"/>
    <s v="Municipal"/>
    <s v="Urbana"/>
    <n v="1601817"/>
    <n v="191"/>
    <x v="1"/>
    <s v="Regular"/>
    <s v="Noite"/>
    <n v="2003092603046"/>
    <m/>
    <s v="ANTONIA DE OLIVEIRA ILDEFONSO"/>
    <d v="1975-02-27T00:00:00"/>
    <s v="Feminino"/>
    <s v="Sem Deficiência"/>
    <s v="ALTAMIRO SANTANA ILDEFONSO"/>
    <s v="MARTHA ALVES DE OLIVEIRA"/>
    <x v="0"/>
    <s v="Parda"/>
  </r>
  <r>
    <n v="724010"/>
    <n v="7"/>
    <x v="113"/>
    <x v="113"/>
    <s v="EM FREDERICO TROTTA"/>
    <s v="Municipal"/>
    <s v="Urbana"/>
    <n v="1622484"/>
    <n v="191"/>
    <x v="1"/>
    <s v="Regular"/>
    <s v="Noite"/>
    <n v="2023067851699"/>
    <m/>
    <s v="JOSE CARLOS ALVES DOS SANTOS"/>
    <d v="1990-03-17T00:00:00"/>
    <s v="Masculino"/>
    <s v="Sem Deficiência"/>
    <s v="GENILDA FRANCISCA ALVES"/>
    <s v="JOSÉ BEZERRA DOS SANTOS"/>
    <x v="0"/>
    <s v="Branca"/>
  </r>
  <r>
    <n v="833503"/>
    <n v="8"/>
    <x v="95"/>
    <x v="95"/>
    <s v="CIEP THOMAS JEFFERSON"/>
    <s v="Municipal"/>
    <s v="Urbana"/>
    <n v="1600078"/>
    <n v="191"/>
    <x v="1"/>
    <s v="Regular"/>
    <s v="Noite"/>
    <n v="2004076906402"/>
    <m/>
    <s v="CLAUDIANA ALVES PEREIRA"/>
    <d v="1974-04-05T00:00:00"/>
    <s v="Feminino"/>
    <s v="Sem Deficiência"/>
    <s v="LUIZ PEREIRA DA SILVA"/>
    <s v="TERESA ALVES PEREIRA"/>
    <x v="0"/>
    <s v="Parda"/>
  </r>
  <r>
    <n v="817083"/>
    <n v="8"/>
    <x v="120"/>
    <x v="120"/>
    <s v="EM JORNALISTA SANDRO MOREYRA"/>
    <s v="Municipal"/>
    <s v="Urbana"/>
    <n v="1607049"/>
    <n v="191"/>
    <x v="1"/>
    <s v="Regular"/>
    <s v="Noite"/>
    <n v="2003077707073"/>
    <m/>
    <s v="MARLENE PEREIRA DA SILVA"/>
    <d v="1966-07-07T00:00:00"/>
    <s v="Feminino"/>
    <s v="Sem Deficiência"/>
    <s v="LUIZ PEREIRA DA SILVA"/>
    <s v="GONÇALA MARIA DA CONCEIÇAO"/>
    <x v="0"/>
    <s v="Par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17024900791"/>
    <m/>
    <s v="JOSÉLIA SILVA COSTA"/>
    <d v="1979-07-22T00:00:00"/>
    <s v="Feminino"/>
    <s v="Sem Deficiência"/>
    <s v="ADALGISA ASSUNÇÃO DE SOUSA SILVA"/>
    <s v="JOSÉ PEREIRA DA SILVA"/>
    <x v="2"/>
    <s v="Sem Informação"/>
  </r>
  <r>
    <n v="430201"/>
    <n v="4"/>
    <x v="0"/>
    <x v="0"/>
    <s v="CIEP MINISTRO GUSTAVO CAPANEMA"/>
    <s v="Municipal"/>
    <s v="Urbana"/>
    <n v="1612600"/>
    <n v="192"/>
    <x v="1"/>
    <s v="Regular"/>
    <s v="Noite"/>
    <n v="2021040300351"/>
    <m/>
    <s v="ANTONIO DA SILVA BATISTA"/>
    <d v="1974-08-01T00:00:00"/>
    <s v="Masculino"/>
    <s v="Sem Deficiência"/>
    <s v="ARESTIDES MINERVINO "/>
    <s v="MARIA TEREZA DA SILVA"/>
    <x v="0"/>
    <s v="Parda"/>
  </r>
  <r>
    <n v="411202"/>
    <n v="4"/>
    <x v="84"/>
    <x v="84"/>
    <s v="CIEP GREGÓRIO BEZERRA"/>
    <s v="Municipal"/>
    <s v="Urbana"/>
    <n v="1608446"/>
    <n v="191"/>
    <x v="1"/>
    <s v="Regular"/>
    <s v="Noite"/>
    <n v="2022035800331"/>
    <m/>
    <s v="BALBINO DE JESUS SANTOS"/>
    <d v="1966-04-01T00:00:00"/>
    <s v="Masculino"/>
    <s v="Sem Deficiência"/>
    <s v="CARLOS BISPO DOS SANTOS"/>
    <s v="JOSEFA MARIA DE JESUS"/>
    <x v="2"/>
    <s v="Parda"/>
  </r>
  <r>
    <n v="817064"/>
    <n v="8"/>
    <x v="7"/>
    <x v="7"/>
    <s v="EM MARIETA DA CUNHA DA SILVA"/>
    <s v="Municipal"/>
    <s v="Urbana"/>
    <n v="1610180"/>
    <n v="191"/>
    <x v="1"/>
    <s v="Regular"/>
    <s v="Noite"/>
    <n v="2010075850106"/>
    <m/>
    <s v="LUANN OTÁVIO PEREIRA DA SILVA"/>
    <d v="2006-01-03T00:00:00"/>
    <s v="Masculino"/>
    <s v="Sem Deficiência"/>
    <s v="LEANDRO RIBEIRO DA SILVA"/>
    <s v="LETICIA PEREIRA DA SILVA"/>
    <x v="0"/>
    <s v="Parda"/>
  </r>
  <r>
    <n v="430701"/>
    <n v="4"/>
    <x v="19"/>
    <x v="19"/>
    <s v="CENTRO DE EDUCAÇÃO DE JOVENS E ADULTOS CEJA - MARÉ"/>
    <s v="Municipal"/>
    <s v="Urbana"/>
    <n v="1616772"/>
    <n v="295"/>
    <x v="1"/>
    <s v="Regular"/>
    <s v="Noite"/>
    <n v="2019143600410"/>
    <m/>
    <s v="JOELMA ROCHA DE SOUZA"/>
    <d v="1973-02-09T00:00:00"/>
    <s v="Feminino"/>
    <s v="Sem Deficiência"/>
    <s v="NELITA MARIA"/>
    <s v="SALVADOR ROCHA"/>
    <x v="0"/>
    <s v="Preta"/>
  </r>
  <r>
    <n v="410501"/>
    <n v="4"/>
    <x v="64"/>
    <x v="64"/>
    <s v="CIEP JUSCELINO KUBITSCHEK"/>
    <s v="Municipal"/>
    <s v="Urbana"/>
    <n v="1614340"/>
    <n v="191"/>
    <x v="1"/>
    <s v="Regular"/>
    <s v="Noite"/>
    <n v="2001030002085"/>
    <m/>
    <s v="RAYANE NASCIMENTO SOUZA"/>
    <d v="1995-03-31T00:00:00"/>
    <s v="Feminino"/>
    <s v="Sem Deficiência"/>
    <s v="SEVERINO GOMES DE SOUZA"/>
    <s v="MARENILDA AQUINO DO NASCIMENTO"/>
    <x v="0"/>
    <s v="Branca"/>
  </r>
  <r>
    <n v="625018"/>
    <n v="6"/>
    <x v="55"/>
    <x v="55"/>
    <s v="EM COMANDANTE ARNALDO VARELLA"/>
    <s v="Municipal"/>
    <s v="Urbana"/>
    <n v="1602865"/>
    <n v="192"/>
    <x v="1"/>
    <s v="Regular"/>
    <s v="Noite"/>
    <n v="2017056100633"/>
    <m/>
    <s v="MARIA DO CARMO DO BONFIM"/>
    <d v="1950-11-05T00:00:00"/>
    <s v="Feminino"/>
    <s v="Sem Deficiência"/>
    <s v="JOSÉ ROQUE"/>
    <s v="MARIA ANTONIA ROQUE"/>
    <x v="1"/>
    <s v="Parda"/>
  </r>
  <r>
    <n v="313018"/>
    <n v="3"/>
    <x v="103"/>
    <x v="103"/>
    <s v="EM ISABEL MENDES"/>
    <s v="Municipal"/>
    <s v="Urbana"/>
    <n v="1613507"/>
    <n v="191"/>
    <x v="1"/>
    <s v="Regular"/>
    <s v="Noite"/>
    <n v="2020023250148"/>
    <m/>
    <s v="MARIA DAS DORES SOUSA DOS SANTOS"/>
    <d v="1955-09-05T00:00:00"/>
    <s v="Feminino"/>
    <s v="Sem Deficiência"/>
    <s v="JOSE GONÇALVES DOS SANTOS"/>
    <s v="DORALICE DE SOUSA DOS SANTOS"/>
    <x v="2"/>
    <s v="Sem Informação"/>
  </r>
  <r>
    <n v="622006"/>
    <n v="6"/>
    <x v="38"/>
    <x v="38"/>
    <s v="EM ANTENOR NASCENTES"/>
    <s v="Municipal"/>
    <s v="Urbana"/>
    <n v="1615255"/>
    <n v="191"/>
    <x v="1"/>
    <s v="Regular"/>
    <s v="Noite"/>
    <n v="2011051707018"/>
    <m/>
    <s v="BRUNA AMERICO BASTOS DE ARRUDA CAMERA"/>
    <d v="1990-01-31T00:00:00"/>
    <s v="Feminino"/>
    <s v="Sem Deficiência"/>
    <s v="JOSE MARCOS BASTOS DE ARRUDA CAMERA"/>
    <s v="MARTA AMERICO RODRIGUES"/>
    <x v="1"/>
    <s v="Branca"/>
  </r>
  <r>
    <n v="724022"/>
    <n v="7"/>
    <x v="56"/>
    <x v="56"/>
    <s v="EM COMUNIDADE DE VARGEM GRANDE"/>
    <s v="Municipal"/>
    <s v="Urbana"/>
    <n v="1605596"/>
    <n v="191"/>
    <x v="1"/>
    <s v="Regular"/>
    <s v="Noite"/>
    <n v="2010066702264"/>
    <m/>
    <s v="MARIA DE FÁTIMA MEDEIROS DOS SANTOS"/>
    <d v="1969-05-13T00:00:00"/>
    <s v="Feminino"/>
    <s v="Sem Deficiência"/>
    <s v="NÃO DECLARADO"/>
    <s v="NEDIR MEDEIROS DOS SANTOS"/>
    <x v="1"/>
    <s v="Branca"/>
  </r>
  <r>
    <n v="817064"/>
    <n v="8"/>
    <x v="7"/>
    <x v="7"/>
    <s v="EM MARIETA DA CUNHA DA SILVA"/>
    <s v="Municipal"/>
    <s v="Urbana"/>
    <n v="1610180"/>
    <n v="191"/>
    <x v="1"/>
    <s v="Regular"/>
    <s v="Noite"/>
    <n v="2004075804584"/>
    <m/>
    <s v="SANDRA IGNACIO RODRIGUES"/>
    <d v="1968-03-06T00:00:00"/>
    <s v="Feminino"/>
    <s v="Sem Deficiência"/>
    <s v="JOSÉ IGNACIO RODRIGUES"/>
    <s v="GLORIA DA SILVA RODRIGUES"/>
    <x v="0"/>
    <s v="Branc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23082400333"/>
    <m/>
    <s v="TAMIRES SOUZA GERÔNIMO "/>
    <d v="2003-05-23T00:00:00"/>
    <s v="Feminino"/>
    <s v="Sem Deficiência"/>
    <s v="ELIOMAR GERÔNIMO "/>
    <s v="ROSICLEIDE DA SILVA SOUZA"/>
    <x v="1"/>
    <s v="Pard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09082403884"/>
    <m/>
    <s v="ZILDA MORAES DOS SANTOS"/>
    <d v="1962-12-09T00:00:00"/>
    <s v="Feminino"/>
    <s v="Sem Deficiência"/>
    <s v="JOSÉ FRANCISCO DOS SANTOS"/>
    <s v="ZILÁ MORAES DOS SANTOS"/>
    <x v="0"/>
    <s v="Parda"/>
  </r>
  <r>
    <n v="622007"/>
    <n v="6"/>
    <x v="13"/>
    <x v="13"/>
    <s v="EM ALEXANDRE FARAH"/>
    <s v="Municipal"/>
    <s v="Urbana"/>
    <n v="1599781"/>
    <n v="191"/>
    <x v="1"/>
    <s v="Regular"/>
    <s v="Noite"/>
    <n v="2011051705546"/>
    <m/>
    <s v="LEANDRO SILVA DE SOUSA"/>
    <d v="1996-12-21T00:00:00"/>
    <s v="Masculino"/>
    <s v="Sem Deficiência"/>
    <s v="LUIZ CONSTANCEO DE SOUSA"/>
    <s v="MARIA DA LUZ ADA SILVA"/>
    <x v="0"/>
    <s v="Parda"/>
  </r>
  <r>
    <n v="514002"/>
    <n v="5"/>
    <x v="107"/>
    <x v="107"/>
    <s v="EM CECÍLIA MEIRELLES"/>
    <s v="Municipal"/>
    <s v="Urbana"/>
    <n v="1602682"/>
    <n v="191"/>
    <x v="1"/>
    <s v="Regular"/>
    <s v="Manhã"/>
    <n v="2023040900052"/>
    <m/>
    <s v="MARIA PEREIRA DA SILVA FURTADO"/>
    <d v="1965-07-18T00:00:00"/>
    <s v="Feminino"/>
    <s v="Sem Deficiência"/>
    <s v="JOÃO PEREIRA DA SILVA"/>
    <s v="ANA FURTADO DE LACERDA"/>
    <x v="1"/>
    <s v="Branca"/>
  </r>
  <r>
    <n v="313007"/>
    <n v="3"/>
    <x v="67"/>
    <x v="67"/>
    <s v="EM SARMIENTO"/>
    <s v="Municipal"/>
    <s v="Urbana"/>
    <n v="1615851"/>
    <n v="191"/>
    <x v="1"/>
    <s v="Regular"/>
    <s v="Noite"/>
    <n v="2008020502392"/>
    <m/>
    <s v="WILLIAN RIBEIRO FERREIRA"/>
    <d v="1987-11-05T00:00:00"/>
    <s v="Masculino"/>
    <s v="Sem Deficiência"/>
    <s v="RICARDO ALVES FERREIRA"/>
    <s v="MARIA JOSE RIBEIRO FERREIRA"/>
    <x v="1"/>
    <s v="Preta"/>
  </r>
  <r>
    <n v="1019013"/>
    <n v="10"/>
    <x v="39"/>
    <x v="39"/>
    <s v="EM BENTO DO AMARAL COUTINHO"/>
    <s v="Municipal"/>
    <s v="Urbana"/>
    <n v="1612835"/>
    <n v="192"/>
    <x v="1"/>
    <s v="Regular"/>
    <s v="Noite"/>
    <n v="2009095305011"/>
    <m/>
    <s v="MARIA DA CONCEIÇÃO LIMA"/>
    <d v="1958-03-20T00:00:00"/>
    <s v="Feminino"/>
    <s v="Sem Deficiência"/>
    <s v="JOSÉ AFONSO DE LIMA"/>
    <s v="ANA SILVA DE LIMA"/>
    <x v="0"/>
    <s v="Não declarad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14059350229"/>
    <m/>
    <s v="EDIVALDO CAETANO PEREIRA"/>
    <d v="1964-09-27T00:00:00"/>
    <s v="Masculino"/>
    <s v="Sem Deficiência"/>
    <s v="FERNANDO VICENTE PEREIRA"/>
    <s v="SEBASTIANA CAETANO PEREIRA"/>
    <x v="0"/>
    <s v="Branca"/>
  </r>
  <r>
    <n v="817503"/>
    <n v="8"/>
    <x v="31"/>
    <x v="31"/>
    <s v="CIEP PADRE PAULO CORRÊA DE SÁ"/>
    <s v="Municipal"/>
    <s v="Urbana"/>
    <n v="1619912"/>
    <n v="191"/>
    <x v="1"/>
    <s v="Regular"/>
    <s v="Noite"/>
    <n v="2022082500267"/>
    <m/>
    <s v="SIMONE SANTOS DA COSTA"/>
    <d v="1969-08-30T00:00:00"/>
    <s v="Feminino"/>
    <s v="Sem Deficiência"/>
    <s v="FRANCISCO CARDOSO DOS SANTOS"/>
    <s v="IZABEL FERNANDES DOS SANTOS"/>
    <x v="0"/>
    <s v="Parda"/>
  </r>
  <r>
    <n v="102504"/>
    <n v="1"/>
    <x v="2"/>
    <x v="2"/>
    <s v="CIEP AVENIDA DOS DESFILES"/>
    <s v="Municipal"/>
    <s v="Urbana"/>
    <n v="1610514"/>
    <n v="191"/>
    <x v="1"/>
    <s v="Regular"/>
    <s v="Tarde"/>
    <n v="2006002101687"/>
    <m/>
    <s v="TAIANE HIGINO SANTOS"/>
    <d v="2001-08-26T00:00:00"/>
    <s v="Feminino"/>
    <s v="Sem Deficiência"/>
    <s v="RODRIGO DA SILVA SANTOS"/>
    <s v="DAIANA DA COSTA HIGINO"/>
    <x v="0"/>
    <s v="Pret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09048000357"/>
    <m/>
    <s v="YASMIM DOS SANTOS MARINHO"/>
    <d v="2004-08-05T00:00:00"/>
    <s v="Feminino"/>
    <s v=" Deficiência intelectual"/>
    <s v="MARCIA REGINA DOS SANTOS"/>
    <s v="JOSIAS MARTINS MARINHO"/>
    <x v="0"/>
    <s v="Parda"/>
  </r>
  <r>
    <n v="734010"/>
    <n v="7"/>
    <x v="82"/>
    <x v="82"/>
    <s v="EM PEDRO ALEIXO"/>
    <s v="Municipal"/>
    <s v="Urbana"/>
    <n v="1606737"/>
    <n v="191"/>
    <x v="1"/>
    <s v="Regular"/>
    <s v="Manhã"/>
    <n v="2021061200070"/>
    <m/>
    <s v="VALDINÉA GERMANO DE SOUZA"/>
    <d v="1982-07-13T00:00:00"/>
    <s v="Feminino"/>
    <s v="Sem Deficiência"/>
    <s v="NÃO DECLARADO"/>
    <s v="MARINETE GERMANO DE SOUZA"/>
    <x v="1"/>
    <s v="Preta"/>
  </r>
  <r>
    <n v="313018"/>
    <n v="3"/>
    <x v="103"/>
    <x v="103"/>
    <s v="EM ISABEL MENDES"/>
    <s v="Municipal"/>
    <s v="Urbana"/>
    <n v="1613507"/>
    <n v="191"/>
    <x v="1"/>
    <s v="Regular"/>
    <s v="Noite"/>
    <n v="2022023200431"/>
    <m/>
    <s v="MARCIA MARIA DO NASCIMENTO"/>
    <d v="1978-11-13T00:00:00"/>
    <s v="Feminino"/>
    <s v="Sem Deficiência"/>
    <s v="SEVERINO JOSÉ DO NASCIMENTO FILHO"/>
    <s v="JOSEFA MARIA DO NASCIMENTO"/>
    <x v="0"/>
    <s v="Sem Informação"/>
  </r>
  <r>
    <n v="514015"/>
    <n v="5"/>
    <x v="70"/>
    <x v="70"/>
    <s v="EM BARCELONA"/>
    <s v="Municipal"/>
    <s v="Urbana"/>
    <n v="1613979"/>
    <n v="191"/>
    <x v="1"/>
    <s v="Regular"/>
    <s v="Noite"/>
    <n v="2005042350558"/>
    <m/>
    <s v="RODOLFO TADEU DA SILVA MARTINS ACCIOLY"/>
    <d v="1986-06-13T00:00:00"/>
    <s v="Masculino"/>
    <s v=" Deficiência intelectual"/>
    <s v="ADOLFO ARARYGBOIA MARTINS ACCIOLY"/>
    <s v="MARIA CANDIDA REGIS DA SILVA"/>
    <x v="0"/>
    <s v="Parda"/>
  </r>
  <r>
    <n v="430701"/>
    <n v="4"/>
    <x v="19"/>
    <x v="19"/>
    <s v="CENTRO DE EDUCAÇÃO DE JOVENS E ADULTOS CEJA - MARÉ"/>
    <s v="Municipal"/>
    <s v="Urbana"/>
    <n v="1616770"/>
    <n v="293"/>
    <x v="1"/>
    <s v="Regular"/>
    <s v="Tarde"/>
    <n v="2016123850581"/>
    <m/>
    <s v="HANNA CAROLINE DA SILVA VLIESE"/>
    <d v="2007-01-13T00:00:00"/>
    <s v="Feminino"/>
    <s v="Sem Deficiência"/>
    <s v="MARINUS EGBERT VLIESE JUNIOR"/>
    <s v="ÍRIS LAINE ALVES DA SILVA"/>
    <x v="0"/>
    <s v="Parda"/>
  </r>
  <r>
    <n v="716205"/>
    <n v="7"/>
    <x v="76"/>
    <x v="76"/>
    <s v="CIEP RUBENS PAIVA"/>
    <s v="Municipal"/>
    <s v="Urbana"/>
    <n v="1613254"/>
    <n v="191"/>
    <x v="1"/>
    <s v="Regular"/>
    <s v="Noite"/>
    <n v="2021103501200"/>
    <m/>
    <s v="CRISTINA MARIA LOURENÇO SOARES"/>
    <d v="1976-11-16T00:00:00"/>
    <s v="Feminino"/>
    <s v="Sem Deficiência"/>
    <s v="JOÃO BATISTA SOARES"/>
    <s v="MARIA LOURENÇO SOARES"/>
    <x v="0"/>
    <s v="Pard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18065900246"/>
    <m/>
    <s v="EDNA BORGES DOS SANTOS"/>
    <d v="1977-08-03T00:00:00"/>
    <s v="Feminino"/>
    <s v="Sem Deficiência"/>
    <s v="MIGUEL MANOEL DOS SANTOS"/>
    <s v="ANITA SENA BORGES"/>
    <x v="0"/>
    <s v="Branca"/>
  </r>
  <r>
    <n v="918510"/>
    <n v="9"/>
    <x v="69"/>
    <x v="69"/>
    <s v="CIEP ARMINDO MARCÍLIO DOUTEL DE ANDRADE"/>
    <s v="Municipal"/>
    <s v="Urbana"/>
    <n v="1621561"/>
    <n v="191"/>
    <x v="1"/>
    <s v="Regular"/>
    <s v="Noite"/>
    <n v="2005093101407"/>
    <m/>
    <s v="MARIA APARECIDA DOS SANTOS"/>
    <d v="1969-03-03T00:00:00"/>
    <s v="Feminino"/>
    <s v="Sem Deficiência"/>
    <s v="ERONILDES SANTOS"/>
    <s v="MARIA DE LOURDES DOS SANTOS"/>
    <x v="0"/>
    <s v="Não declarada"/>
  </r>
  <r>
    <n v="918041"/>
    <n v="9"/>
    <x v="59"/>
    <x v="59"/>
    <s v="EM ANTONIA VARGAS CUQUEJO"/>
    <s v="Municipal"/>
    <s v="Urbana"/>
    <n v="1610787"/>
    <n v="192"/>
    <x v="1"/>
    <s v="Regular"/>
    <s v="Noite"/>
    <n v="2023088100510"/>
    <m/>
    <s v="ANA LÚCIA FERREIRA DA COSTA"/>
    <d v="1967-09-21T00:00:00"/>
    <s v="Feminino"/>
    <s v="Sem Deficiência"/>
    <s v="JOSÉ SANTOS DA COSTA"/>
    <s v="MARIA LUZIA FERREIRA DA COSTA"/>
    <x v="2"/>
    <s v="Preta"/>
  </r>
  <r>
    <n v="205003"/>
    <n v="2"/>
    <x v="51"/>
    <x v="51"/>
    <s v="EM DOUTOR CÍCERO PENNA"/>
    <s v="Municipal"/>
    <s v="Urbana"/>
    <n v="1623056"/>
    <n v="191"/>
    <x v="1"/>
    <s v="Regular"/>
    <s v="Noite"/>
    <n v="2016007800394"/>
    <m/>
    <s v="JOSÉ LUCINDO DA SILVA FILHO"/>
    <d v="1954-07-31T00:00:00"/>
    <s v="Masculino"/>
    <s v="Sem Deficiência"/>
    <s v="JOSÉ LUCINDO DA SILVA"/>
    <s v="ALDINE MOREIRA DA SILVA"/>
    <x v="0"/>
    <s v="Branca"/>
  </r>
  <r>
    <n v="102504"/>
    <n v="1"/>
    <x v="2"/>
    <x v="2"/>
    <s v="CIEP AVENIDA DOS DESFILES"/>
    <s v="Municipal"/>
    <s v="Urbana"/>
    <n v="1610515"/>
    <n v="192"/>
    <x v="1"/>
    <s v="Regular"/>
    <s v="Tarde"/>
    <n v="2012092404271"/>
    <m/>
    <s v="ÉRICA PAULA SILVA COSTA"/>
    <d v="2003-06-04T00:00:00"/>
    <s v="Feminino"/>
    <s v="Sem Deficiência"/>
    <s v="MARCOS AUGUSTO SILVA COSTA"/>
    <s v="LUCIANA DE PAULA DA SILVA"/>
    <x v="0"/>
    <s v="Parda"/>
  </r>
  <r>
    <n v="514007"/>
    <n v="5"/>
    <x v="6"/>
    <x v="6"/>
    <s v="EM ALBERT SABIN"/>
    <s v="Municipal"/>
    <s v="Urbana"/>
    <n v="1622419"/>
    <n v="191"/>
    <x v="1"/>
    <s v="Regular"/>
    <s v="Noite"/>
    <n v="2023041500546"/>
    <m/>
    <s v="ALBA VALÉRIA DE SOUZA CORDEIRO"/>
    <d v="1961-04-16T00:00:00"/>
    <s v="Feminino"/>
    <s v="Sem Deficiência"/>
    <s v="SEBASTIÃO MOREIRA LEITÃO"/>
    <s v="ALMERINDA DE SOUZA LEITÃO"/>
    <x v="2"/>
    <s v="Branca"/>
  </r>
  <r>
    <n v="817039"/>
    <n v="8"/>
    <x v="118"/>
    <x v="118"/>
    <s v="EM SAMPAIO CORRÊA"/>
    <s v="Municipal"/>
    <s v="Urbana"/>
    <n v="1604280"/>
    <n v="191"/>
    <x v="1"/>
    <s v="Regular"/>
    <s v="Noite"/>
    <n v="2021073300104"/>
    <m/>
    <s v="MARIA CAÇULA DE SOUSA"/>
    <d v="1951-08-04T00:00:00"/>
    <s v="Feminino"/>
    <s v="Sem Deficiência"/>
    <s v="ANTÔNIO LUDUGÉRIO DE MELO "/>
    <s v="FRANCISCA MARTINS DO NASCIMENTO"/>
    <x v="0"/>
    <s v="Branca"/>
  </r>
  <r>
    <n v="431018"/>
    <n v="4"/>
    <x v="85"/>
    <x v="85"/>
    <s v="EM REPÚBLICA DO LÍBANO"/>
    <s v="Municipal"/>
    <s v="Urbana"/>
    <n v="1619088"/>
    <n v="191"/>
    <x v="1"/>
    <s v="Regular"/>
    <s v="Noite"/>
    <n v="2009035900516"/>
    <m/>
    <s v="THAISSA RANGEL BARRETO"/>
    <d v="2003-05-11T00:00:00"/>
    <s v="Feminino"/>
    <s v="Sem Deficiência"/>
    <s v="JAIME DANIEL BARRETO"/>
    <s v="ANA CARLA DO CARMO RANGEL"/>
    <x v="0"/>
    <s v="Parda"/>
  </r>
  <r>
    <n v="312009"/>
    <n v="3"/>
    <x v="54"/>
    <x v="54"/>
    <s v="EM GEORGE SUMNER"/>
    <s v="Municipal"/>
    <s v="Urbana"/>
    <n v="1617223"/>
    <n v="191"/>
    <x v="1"/>
    <s v="Regular"/>
    <s v="Noite"/>
    <n v="2017017900390"/>
    <m/>
    <s v="ANA CRISTINA DA SILVA"/>
    <d v="1975-08-18T00:00:00"/>
    <s v="Feminino"/>
    <s v="Sem Deficiência"/>
    <s v="ANTONIO GARCIA DA SILVA"/>
    <s v="MARIA JOSÉ DE OLIVEIRA"/>
    <x v="0"/>
    <s v="Sem Informação"/>
  </r>
  <r>
    <n v="514007"/>
    <n v="5"/>
    <x v="6"/>
    <x v="6"/>
    <s v="EM ALBERT SABIN"/>
    <s v="Municipal"/>
    <s v="Urbana"/>
    <n v="1622419"/>
    <n v="191"/>
    <x v="1"/>
    <s v="Regular"/>
    <s v="Noite"/>
    <n v="2021041500043"/>
    <m/>
    <s v="MARIA DE FÁTIMA DO NASCIMENTO"/>
    <d v="1963-05-15T00:00:00"/>
    <s v="Feminino"/>
    <s v="Sem Deficiência"/>
    <s v="NÃO DECLARADO"/>
    <s v="MARIA LUIZA DA CONCEIÇÃO NASCIMENTO"/>
    <x v="1"/>
    <s v="Parda"/>
  </r>
  <r>
    <n v="430701"/>
    <n v="4"/>
    <x v="19"/>
    <x v="19"/>
    <s v="CENTRO DE EDUCAÇÃO DE JOVENS E ADULTOS CEJA - MARÉ"/>
    <s v="Municipal"/>
    <s v="Urbana"/>
    <n v="1616769"/>
    <n v="292"/>
    <x v="1"/>
    <s v="Regular"/>
    <s v="Manhã"/>
    <n v="2014143600613"/>
    <m/>
    <s v="LUCIANA DE OLIVEIRA"/>
    <d v="1978-03-12T00:00:00"/>
    <s v="Feminino"/>
    <s v=" Deficiência intelectual"/>
    <s v="NÃO DECLARADO"/>
    <s v="LUCIA HELENA DE OLIVEIRA"/>
    <x v="0"/>
    <s v="Parda"/>
  </r>
  <r>
    <n v="410015"/>
    <n v="4"/>
    <x v="92"/>
    <x v="92"/>
    <s v="EM CLÓVIS BEVILÁQUA"/>
    <s v="Municipal"/>
    <s v="Urbana"/>
    <n v="1611007"/>
    <n v="191"/>
    <x v="1"/>
    <s v="Regular"/>
    <s v="Noite"/>
    <n v="2009035803979"/>
    <m/>
    <s v="LINDALVA ALVES SANTANA"/>
    <d v="1978-10-25T00:00:00"/>
    <s v="Feminino"/>
    <s v="Sem Deficiência"/>
    <s v="ADALTO SANTANA DE MATOS"/>
    <s v="MARIA ALVES DE MATOS"/>
    <x v="1"/>
    <s v="Branca"/>
  </r>
  <r>
    <n v="209026"/>
    <n v="2"/>
    <x v="41"/>
    <x v="41"/>
    <s v="EM PROFESSOR LOURENÇO FILHO"/>
    <s v="Municipal"/>
    <s v="Urbana"/>
    <n v="1622826"/>
    <n v="191"/>
    <x v="1"/>
    <s v="Regular"/>
    <s v="Noite"/>
    <n v="2019016500483"/>
    <m/>
    <s v="MARGARIDA MARIA FERREIRA DE ARAUJO"/>
    <d v="1964-02-26T00:00:00"/>
    <s v="Feminino"/>
    <s v="Sem Deficiência"/>
    <s v="SEVERINO FERREIRA DE SANTANA"/>
    <s v="MARIA JOSE DE SANTANA"/>
    <x v="1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09066107001"/>
    <m/>
    <s v="WAGNER ANDRE FERNANDES AMARAL"/>
    <d v="1981-05-30T00:00:00"/>
    <s v="Masculino"/>
    <s v="Sem Deficiência"/>
    <s v="GIRSO AMARAL"/>
    <s v="CLEUSA BASILIO FERNANDES AMARAL"/>
    <x v="0"/>
    <s v="Parda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04003305689"/>
    <m/>
    <s v="AQUILIS REGINA DA SILVA PAIVA"/>
    <d v="1985-11-24T00:00:00"/>
    <s v="Feminino"/>
    <s v="Sem Deficiência"/>
    <s v="FERNANDO LUIZ DE AQUINO PAIVA"/>
    <s v="IVONE JOSÉ DA SILVA"/>
    <x v="2"/>
    <s v="Sem Informação"/>
  </r>
  <r>
    <n v="514015"/>
    <n v="5"/>
    <x v="70"/>
    <x v="70"/>
    <s v="EM BARCELONA"/>
    <s v="Municipal"/>
    <s v="Urbana"/>
    <n v="1613979"/>
    <n v="191"/>
    <x v="1"/>
    <s v="Regular"/>
    <s v="Noite"/>
    <n v="2017042300040"/>
    <m/>
    <s v="MARIA DA PENHA ROSA FERREIRA"/>
    <d v="1962-10-30T00:00:00"/>
    <s v="Feminino"/>
    <s v="Sem Deficiência"/>
    <s v="NILTON JUVÊNCIO FERREIRA"/>
    <s v="NILZA INACIO ROSA"/>
    <x v="0"/>
    <s v="Preta"/>
  </r>
  <r>
    <n v="515030"/>
    <n v="5"/>
    <x v="90"/>
    <x v="90"/>
    <s v="EM IRINEU MARINHO"/>
    <s v="Municipal"/>
    <s v="Urbana"/>
    <n v="1601763"/>
    <n v="192"/>
    <x v="1"/>
    <s v="Regular"/>
    <s v="Noite"/>
    <n v="2004082604021"/>
    <m/>
    <s v="IVANILDA MARIA DE ABREU"/>
    <d v="1967-03-13T00:00:00"/>
    <s v="Feminino"/>
    <s v="Sem Deficiência"/>
    <s v="FRANCISCO MARIA DE ABREU"/>
    <s v="GENEZIA MARIA DA CONCEIÇÃO"/>
    <x v="0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23030000181"/>
    <m/>
    <s v="EDVAN DO NASCIMENTO MARTINS"/>
    <d v="1983-06-14T00:00:00"/>
    <s v="Feminino"/>
    <s v="Sem Deficiência"/>
    <s v="EDSON MARTINS"/>
    <s v="MARIA DE LOURDES DO NASCIMENTO SANTOS"/>
    <x v="1"/>
    <s v="Sem Informação"/>
  </r>
  <r>
    <n v="514015"/>
    <n v="5"/>
    <x v="70"/>
    <x v="70"/>
    <s v="EM BARCELONA"/>
    <s v="Municipal"/>
    <s v="Urbana"/>
    <n v="1613979"/>
    <n v="191"/>
    <x v="1"/>
    <s v="Regular"/>
    <s v="Noite"/>
    <n v="2023042300044"/>
    <m/>
    <s v="GABRIEL FARIAS DE OLIVEIRA"/>
    <d v="2007-03-30T00:00:00"/>
    <s v="Masculino"/>
    <s v="Sem Deficiência"/>
    <s v="EDILSON LUIZ TAVARES DE OLIVEIRA"/>
    <s v="VANDERLÉIA DE FARIAS NEVES"/>
    <x v="0"/>
    <s v="Branc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14065901266"/>
    <m/>
    <s v="ALESSANDRA FERREIRA DOS SANTOS"/>
    <d v="1977-02-18T00:00:00"/>
    <s v="Feminino"/>
    <s v="Sem Deficiência"/>
    <s v="SEBASTIÃO FRANCISCO DOS SANTOS"/>
    <s v="ROSENETE FERREIRA DOS SANTOS"/>
    <x v="0"/>
    <s v="Parda"/>
  </r>
  <r>
    <n v="918041"/>
    <n v="9"/>
    <x v="59"/>
    <x v="59"/>
    <s v="EM ANTONIA VARGAS CUQUEJO"/>
    <s v="Municipal"/>
    <s v="Urbana"/>
    <n v="1610786"/>
    <n v="191"/>
    <x v="1"/>
    <s v="Regular"/>
    <s v="Noite"/>
    <n v="2011090602183"/>
    <m/>
    <s v="MATHEUS OLIVEIRA DA PAIXÃO"/>
    <d v="2006-07-19T00:00:00"/>
    <s v="Masculino"/>
    <s v="Sem Deficiência"/>
    <s v="ADILSON MARQUES DA PAIXÃO"/>
    <s v="LUCIA OLIVEIRA DA PAIXÃO"/>
    <x v="0"/>
    <s v="Parda"/>
  </r>
  <r>
    <n v="1120019"/>
    <n v="11"/>
    <x v="37"/>
    <x v="37"/>
    <s v="EM RODRIGO OTÁVIO"/>
    <s v="Municipal"/>
    <s v="Urbana"/>
    <n v="1620850"/>
    <n v="191"/>
    <x v="1"/>
    <s v="Regular"/>
    <s v="Noite"/>
    <n v="2011037902381"/>
    <m/>
    <s v="MARIZA FRANCELINO RODRIGUES"/>
    <d v="1975-04-05T00:00:00"/>
    <s v="Feminino"/>
    <s v="Sem Deficiência"/>
    <s v="JOSEFA DO NASCIMENTO RODRIGUES"/>
    <s v="JOSE FRANCELINO RODRIGUES"/>
    <x v="2"/>
    <s v="Parda"/>
  </r>
  <r>
    <n v="1120012"/>
    <n v="11"/>
    <x v="93"/>
    <x v="93"/>
    <s v="EM BRIGADEIRO EDUARDO GOMES"/>
    <s v="Municipal"/>
    <s v="Urbana"/>
    <n v="1617239"/>
    <n v="191"/>
    <x v="1"/>
    <s v="Regular"/>
    <s v="Tarde"/>
    <n v="2022037200055"/>
    <m/>
    <s v="IRACEMA COELHO DA SILVA"/>
    <d v="1968-03-28T00:00:00"/>
    <s v="Feminino"/>
    <s v="Sem Deficiência"/>
    <s v="JOSÉ COELHO DA SILVA"/>
    <s v="THEODOMIRA ABDIOS DA SILVA"/>
    <x v="0"/>
    <s v="Preta"/>
  </r>
  <r>
    <n v="716054"/>
    <n v="7"/>
    <x v="35"/>
    <x v="35"/>
    <s v="EM PIO X"/>
    <s v="Municipal"/>
    <s v="Urbana"/>
    <n v="1612527"/>
    <n v="191"/>
    <x v="1"/>
    <s v="Regular"/>
    <s v="Noite"/>
    <n v="2023064200123"/>
    <m/>
    <s v="IGO JOVENTINO DA SILVA "/>
    <d v="1989-03-16T00:00:00"/>
    <s v="Masculino"/>
    <s v="Sem Deficiência"/>
    <s v="MARIA LUIS DUARTE"/>
    <s v="JOÃO JOVENTINO DA SILVA"/>
    <x v="0"/>
    <s v="Pard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20082450247"/>
    <m/>
    <s v="MILANE GALLETTI REIS"/>
    <d v="1979-10-29T00:00:00"/>
    <s v="Feminino"/>
    <s v="Sem Deficiência"/>
    <s v="VALTER DE REZENDE REIS"/>
    <s v="WANY DA CONCEICAO GALLETTI REIS"/>
    <x v="2"/>
    <s v="Branca"/>
  </r>
  <r>
    <n v="313051"/>
    <n v="3"/>
    <x v="60"/>
    <x v="60"/>
    <s v="EM ALAGOAS"/>
    <s v="Municipal"/>
    <s v="Urbana"/>
    <n v="1618849"/>
    <n v="191"/>
    <x v="1"/>
    <s v="Regular"/>
    <s v="Noite"/>
    <n v="2013021601668"/>
    <m/>
    <s v="MARIA DA PENHA FERREIRA"/>
    <d v="1953-06-07T00:00:00"/>
    <s v="Feminino"/>
    <s v="Sem Deficiência"/>
    <s v="SEBASTIÃO FERREIRA NETO"/>
    <s v="ETELVINA SARAIVA FERREIRA"/>
    <x v="1"/>
    <s v="Parda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04093208271"/>
    <m/>
    <s v="ANA CAROLINA OLIVEIRA DE SOUSA"/>
    <d v="1996-02-05T00:00:00"/>
    <s v="Feminino"/>
    <s v=" Deficiência intelectual"/>
    <s v="MANOEL LEOPOLDO DE SOUZA"/>
    <s v="MARINETE XAVIER DE OLIVEIRA"/>
    <x v="1"/>
    <s v="Parda"/>
  </r>
  <r>
    <n v="918508"/>
    <n v="9"/>
    <x v="36"/>
    <x v="36"/>
    <s v="CIEP DR. ERNESTO (CHE) GUEVARA"/>
    <s v="Municipal"/>
    <s v="Urbana"/>
    <n v="1618335"/>
    <n v="192"/>
    <x v="1"/>
    <s v="Regular"/>
    <s v="Noite"/>
    <n v="2012007803382"/>
    <m/>
    <s v="MARIA APARECIDA DO NASCIMENTO"/>
    <d v="1978-01-29T00:00:00"/>
    <s v="Feminino"/>
    <s v="Sem Deficiência"/>
    <s v="JOSÉ CESÁRIO DO NASCIMENTO"/>
    <s v="MAURESITA FRANCISCA DO NASCIMENTO"/>
    <x v="0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07019250514"/>
    <m/>
    <s v="ROSINEIDE MARIA DA SILVA LIMA"/>
    <d v="1981-02-03T00:00:00"/>
    <s v="Feminino"/>
    <s v="Sem Deficiência"/>
    <s v="FRANCISCO ALFREDO DA SILVA"/>
    <s v="NAIDE ELOI DA SILVA"/>
    <x v="0"/>
    <s v="Não declarada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11106280151"/>
    <m/>
    <s v="MARIA JANUARIO DA SILVA"/>
    <d v="1967-05-21T00:00:00"/>
    <s v="Feminino"/>
    <s v="Sem Deficiência"/>
    <s v="SEVERINO JANUARIO DA SILVA"/>
    <s v="MARIA ALEXANDRA DA CONCEIÇÃO"/>
    <x v="0"/>
    <s v="Parda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06074807144"/>
    <m/>
    <s v="JUSCELINA TEIXEIRA DA SILVA"/>
    <d v="1964-09-12T00:00:00"/>
    <s v="Feminino"/>
    <s v="Sem Deficiência"/>
    <s v="ROSA DA SILVA JESUS"/>
    <s v="ANTONIO TEIXEIRA DA SILVA"/>
    <x v="0"/>
    <s v="Sem Informação"/>
  </r>
  <r>
    <n v="430201"/>
    <n v="4"/>
    <x v="0"/>
    <x v="0"/>
    <s v="CIEP MINISTRO GUSTAVO CAPANEMA"/>
    <s v="Municipal"/>
    <s v="Urbana"/>
    <n v="1612599"/>
    <n v="191"/>
    <x v="1"/>
    <s v="Regular"/>
    <s v="Noite"/>
    <n v="2023040300632"/>
    <m/>
    <s v="ANNA CLARA DA CONCEIÇÃO SOUZA"/>
    <d v="2006-05-16T00:00:00"/>
    <s v="Feminino"/>
    <s v="Sem Deficiência"/>
    <s v="HECTON ROGÉRIO DDE SOUZA"/>
    <s v="VERÔNICA DA COSTA DA CONCEIÇÃO"/>
    <x v="1"/>
    <s v="Par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11024980027"/>
    <m/>
    <s v="SEBASTIÃO FIRMINO SOARES"/>
    <d v="1933-01-04T00:00:00"/>
    <s v="Masculino"/>
    <s v="Sem Deficiência"/>
    <s v="JOAO FIRMINO FILHO"/>
    <s v="ALEXANDRINA NOGUEIRA SOARES"/>
    <x v="0"/>
    <s v="Parda"/>
  </r>
  <r>
    <n v="1120019"/>
    <n v="11"/>
    <x v="37"/>
    <x v="37"/>
    <s v="EM RODRIGO OTÁVIO"/>
    <s v="Municipal"/>
    <s v="Urbana"/>
    <n v="1620850"/>
    <n v="191"/>
    <x v="1"/>
    <s v="Regular"/>
    <s v="Noite"/>
    <n v="2000039305376"/>
    <m/>
    <s v="MARIA DALVA PEREIRA DE ARAÚJO SANTOS"/>
    <d v="1975-06-11T00:00:00"/>
    <s v="Feminino"/>
    <s v="Sem Deficiência"/>
    <s v="ANTÔNIO RODRIGUES DOS SANTOS"/>
    <s v="DOMINGAS PEREIRA DE ARAÚJO SANTOS"/>
    <x v="1"/>
    <s v="Não declarada"/>
  </r>
  <r>
    <n v="1019047"/>
    <n v="10"/>
    <x v="50"/>
    <x v="50"/>
    <s v="EM JOAQUIM DA SILVA GOMES"/>
    <s v="Municipal"/>
    <s v="Urbana"/>
    <n v="1598929"/>
    <n v="192"/>
    <x v="1"/>
    <s v="Regular"/>
    <s v="Noite"/>
    <n v="2023098750762"/>
    <m/>
    <s v="MARIA LUCIA ROSA DA COSTA"/>
    <d v="1956-05-10T00:00:00"/>
    <s v="Feminino"/>
    <s v="Sem Deficiência"/>
    <s v="HELENA ÁLVARES ROSA"/>
    <s v="JOÃO ROSA"/>
    <x v="2"/>
    <s v="Pard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19065901178"/>
    <m/>
    <s v="ANTONIA ALVES CRUZ"/>
    <d v="1981-04-12T00:00:00"/>
    <s v="Feminino"/>
    <s v="Sem Deficiência"/>
    <s v="FRANCISCO ALVES DE LIMA"/>
    <s v="FRANCISCA ALVES CRUZ"/>
    <x v="0"/>
    <s v="Branca"/>
  </r>
  <r>
    <n v="716203"/>
    <n v="7"/>
    <x v="26"/>
    <x v="26"/>
    <s v="CIEP PROFESSOR LAURO DE OLIVEIRA LIMA"/>
    <s v="Municipal"/>
    <s v="Urbana"/>
    <n v="1619784"/>
    <n v="192"/>
    <x v="1"/>
    <s v="Regular"/>
    <s v="Noite"/>
    <n v="2000065909046"/>
    <m/>
    <s v="MARILENE DIAS DO NASCIMENTO"/>
    <d v="1967-02-15T00:00:00"/>
    <s v="Feminino"/>
    <s v="Sem Deficiência"/>
    <s v="OTAVIANO DIAS DO NASCIMENTO"/>
    <s v="MARLUCE DIAS DO NASCIMENTO"/>
    <x v="0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06019250796"/>
    <m/>
    <s v="NILDA ROSA LOPES"/>
    <d v="1956-04-13T00:00:00"/>
    <s v="Feminino"/>
    <s v="Sem Deficiência"/>
    <s v="BELARMINO SEBASTIÃO LOURENÇO"/>
    <s v="JURACY ROSA DE JESUS"/>
    <x v="0"/>
    <s v="Preta"/>
  </r>
  <r>
    <n v="833504"/>
    <n v="8"/>
    <x v="22"/>
    <x v="22"/>
    <s v="CIEP FRANCISCO SOLANO TRINDADE"/>
    <s v="Municipal"/>
    <s v="Urbana"/>
    <n v="1608714"/>
    <n v="191"/>
    <x v="1"/>
    <s v="Regular"/>
    <s v="Noite"/>
    <n v="2022083500465"/>
    <m/>
    <s v="JOSINALDO ANDRE DOS SANTOS"/>
    <d v="1985-03-27T00:00:00"/>
    <s v="Masculino"/>
    <s v="Sem Deficiência"/>
    <s v="JOSE ANDRE DOS SANTOS"/>
    <s v="JOANA RIBEIRO DOS SANTOS"/>
    <x v="1"/>
    <s v="Sem Informação"/>
  </r>
  <r>
    <n v="410501"/>
    <n v="4"/>
    <x v="64"/>
    <x v="64"/>
    <s v="CIEP JUSCELINO KUBITSCHEK"/>
    <s v="Municipal"/>
    <s v="Urbana"/>
    <n v="1614340"/>
    <n v="191"/>
    <x v="1"/>
    <s v="Regular"/>
    <s v="Noite"/>
    <n v="2022030000565"/>
    <m/>
    <s v="VALGREIS FERREIRA DA SILVA"/>
    <d v="1986-03-10T00:00:00"/>
    <s v="Masculino"/>
    <s v="Sem Deficiência"/>
    <s v="JOSÉ FERREIRA A SILVA"/>
    <s v="ALTACIANA FIDELIS DA SILVA"/>
    <x v="1"/>
    <s v="Sem Informação"/>
  </r>
  <r>
    <n v="1026008"/>
    <n v="10"/>
    <x v="43"/>
    <x v="43"/>
    <s v="EM ENGENHEIRO GASTÃO RANGEL"/>
    <s v="Municipal"/>
    <s v="Urbana"/>
    <n v="1613010"/>
    <n v="192"/>
    <x v="1"/>
    <s v="Regular"/>
    <s v="Noite"/>
    <n v="2023102400058"/>
    <m/>
    <s v="ROSIANE DA SILVA MARTINS "/>
    <d v="1972-01-26T00:00:00"/>
    <s v="Feminino"/>
    <s v="Sem Deficiência"/>
    <s v="GERALDO MARTINS"/>
    <s v="NELCI DA SILVA"/>
    <x v="2"/>
    <s v="Pard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14087300656"/>
    <m/>
    <s v="MAYARA FÁTIMA ELOY COUTINHO"/>
    <d v="1994-08-11T00:00:00"/>
    <s v="Feminino"/>
    <s v="Sem Deficiência"/>
    <s v="JOSÉ GILSON SANTOS COUTINHO"/>
    <s v="CICERA OLARIA DOS SANTOS ELOY "/>
    <x v="0"/>
    <s v="Parda"/>
  </r>
  <r>
    <n v="724022"/>
    <n v="7"/>
    <x v="56"/>
    <x v="56"/>
    <s v="EM COMUNIDADE DE VARGEM GRANDE"/>
    <s v="Municipal"/>
    <s v="Urbana"/>
    <n v="1605596"/>
    <n v="191"/>
    <x v="1"/>
    <s v="Regular"/>
    <s v="Noite"/>
    <n v="2015069000440"/>
    <m/>
    <s v="GERALDO CLEMENTE DA SILVA"/>
    <d v="1963-08-11T00:00:00"/>
    <s v="Masculino"/>
    <s v="Sem Deficiência"/>
    <s v="JOSÉ PEIXOTO DA SILVA"/>
    <s v="MARIA CLEMENTE DA SILVA"/>
    <x v="1"/>
    <s v="Parda"/>
  </r>
  <r>
    <n v="817074"/>
    <n v="8"/>
    <x v="110"/>
    <x v="110"/>
    <s v="EM MARECHAL ALCIDES ETCHEGOYEN"/>
    <s v="Municipal"/>
    <s v="Urbana"/>
    <n v="1623799"/>
    <n v="191"/>
    <x v="1"/>
    <s v="Regular"/>
    <s v="Noite"/>
    <n v="2023076800091"/>
    <m/>
    <s v="VANUZA FILIPPE DE OLIVEIRA "/>
    <d v="1983-01-11T00:00:00"/>
    <s v="Feminino"/>
    <s v="Sem Deficiência"/>
    <s v="JOANA FILIPPE DE OLIVEIRA"/>
    <s v="VALTAIR GONÇALVES DE OLIVEIRA"/>
    <x v="1"/>
    <s v="Parda"/>
  </r>
  <r>
    <n v="410012"/>
    <n v="4"/>
    <x v="27"/>
    <x v="27"/>
    <s v="EM CLOTILDE GUIMARÃES"/>
    <s v="Municipal"/>
    <s v="Urbana"/>
    <n v="1604419"/>
    <n v="291"/>
    <x v="1"/>
    <s v="Regular"/>
    <s v="Tarde"/>
    <n v="2009040050215"/>
    <m/>
    <s v="ANDRESSA PESSOA FEITOSA"/>
    <d v="2004-10-15T00:00:00"/>
    <s v="Feminino"/>
    <s v=" Deficiência intelectual"/>
    <s v="CLAUDIANO EUFLAZINO PESSOA"/>
    <s v="VANESSA DE CARVALHO FEITOSA"/>
    <x v="1"/>
    <s v="Parda"/>
  </r>
  <r>
    <n v="313007"/>
    <n v="3"/>
    <x v="67"/>
    <x v="67"/>
    <s v="EM SARMIENTO"/>
    <s v="Municipal"/>
    <s v="Urbana"/>
    <n v="1615851"/>
    <n v="191"/>
    <x v="1"/>
    <s v="Regular"/>
    <s v="Noite"/>
    <n v="2004022302274"/>
    <m/>
    <s v="MICHELE CRISTINA DE JESUS FONTOURA"/>
    <d v="1990-04-26T00:00:00"/>
    <s v="Feminino"/>
    <s v="Sem Deficiência"/>
    <s v="AGNALDO FONTOURA FILHO"/>
    <s v="MARIA TERESA DE JESUS"/>
    <x v="1"/>
    <s v="Não declarada"/>
  </r>
  <r>
    <n v="312009"/>
    <n v="3"/>
    <x v="54"/>
    <x v="54"/>
    <s v="EM GEORGE SUMNER"/>
    <s v="Municipal"/>
    <s v="Urbana"/>
    <n v="1617223"/>
    <n v="191"/>
    <x v="1"/>
    <s v="Regular"/>
    <s v="Noite"/>
    <n v="2011017903756"/>
    <m/>
    <s v="IZAURA DOS SANTOS FRANCISCO"/>
    <d v="1979-09-14T00:00:00"/>
    <s v="Feminino"/>
    <s v="Sem Deficiência"/>
    <s v="RIVALDO FRANCISCO"/>
    <s v="GERALDA DE OLIVEIRA DOS SANTOS"/>
    <x v="0"/>
    <s v="Parda"/>
  </r>
  <r>
    <n v="206502"/>
    <n v="2"/>
    <x v="71"/>
    <x v="71"/>
    <s v="CIEP NAÇÃO RUBRO NEGRA"/>
    <s v="Municipal"/>
    <s v="Urbana"/>
    <n v="1623102"/>
    <n v="191"/>
    <x v="1"/>
    <s v="Regular"/>
    <s v="Noite"/>
    <n v="2019011281201"/>
    <m/>
    <s v="JORGE HONORIO DA SILVA"/>
    <d v="1959-04-22T00:00:00"/>
    <s v="Masculino"/>
    <s v="Sem Deficiência"/>
    <s v="ARLINDO HONORIO DA SILVA JUNIOR"/>
    <s v="EDITH CONRADO DA SILVA"/>
    <x v="1"/>
    <s v="Parda"/>
  </r>
  <r>
    <n v="1202701"/>
    <n v="12"/>
    <x v="91"/>
    <x v="91"/>
    <s v="CREJA - CENTRO MUNICIPAL DE REFERÊNCIA DE EDUCAÇÃO DE JOVENS E ADULTOS"/>
    <s v="Municipal"/>
    <s v="Urbana"/>
    <n v="1614122"/>
    <n v="292"/>
    <x v="1"/>
    <s v="Regular"/>
    <s v="Manhã"/>
    <n v="2010022950068"/>
    <m/>
    <s v="ULISSES DE SOUSA FERREIRA"/>
    <d v="1981-08-08T00:00:00"/>
    <s v="Masculino"/>
    <s v="Sem Deficiência"/>
    <s v="RICARDO JORGE NOGUEIRA FERREIRA"/>
    <s v="MARIA LUCINETE ALCÂNTARA DE SOUSA"/>
    <x v="0"/>
    <s v="Parda"/>
  </r>
  <r>
    <n v="817064"/>
    <n v="8"/>
    <x v="7"/>
    <x v="7"/>
    <s v="EM MARIETA DA CUNHA DA SILVA"/>
    <s v="Municipal"/>
    <s v="Urbana"/>
    <n v="1610180"/>
    <n v="191"/>
    <x v="1"/>
    <s v="Regular"/>
    <s v="Noite"/>
    <n v="2022075800129"/>
    <m/>
    <s v="ANDRÉA NASCIMENTO AGUIAR SOUZA"/>
    <d v="1970-08-04T00:00:00"/>
    <s v="Feminino"/>
    <s v="Sem Deficiência"/>
    <s v="WALTER DE AGUIAR"/>
    <s v="AIDEÊ NASCIMENTO DE AGUIAR"/>
    <x v="0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11019203263"/>
    <m/>
    <s v="MARIA ADRIANA JUSTINO"/>
    <d v="1983-11-17T00:00:00"/>
    <s v="Feminino"/>
    <s v="Sem Deficiência"/>
    <s v="NIVALDO JUSTINO"/>
    <s v="MARIA APARECIDA DA CONCEIÇÃO JUSTINO"/>
    <x v="0"/>
    <s v="Branca"/>
  </r>
  <r>
    <n v="716211"/>
    <n v="7"/>
    <x v="32"/>
    <x v="32"/>
    <s v="CIEP COMPOSITOR DONGA"/>
    <s v="Municipal"/>
    <s v="Urbana"/>
    <n v="1619509"/>
    <n v="191"/>
    <x v="1"/>
    <s v="Regular"/>
    <s v="Noite"/>
    <n v="2003066702512"/>
    <m/>
    <s v="MARIA DA SILVA CARVALHO"/>
    <d v="1953-11-22T00:00:00"/>
    <s v="Feminino"/>
    <s v="Sem Deficiência"/>
    <s v="RAIMUNDO RODRIGUES DOS SANTOS"/>
    <s v="MARIA RODRIGUES DA SILVA"/>
    <x v="0"/>
    <s v="Parda"/>
  </r>
  <r>
    <n v="1019013"/>
    <n v="10"/>
    <x v="39"/>
    <x v="39"/>
    <s v="EM BENTO DO AMARAL COUTINHO"/>
    <s v="Municipal"/>
    <s v="Urbana"/>
    <n v="1612834"/>
    <n v="191"/>
    <x v="1"/>
    <s v="Regular"/>
    <s v="Noite"/>
    <n v="2022095300687"/>
    <m/>
    <s v="JOSÉ JUCINALDO MOREIRA"/>
    <d v="1966-12-27T00:00:00"/>
    <s v="Masculino"/>
    <s v="Sem Deficiência"/>
    <s v="JOSÉ MOREIRA NETO"/>
    <s v="MARIA ZILINHA MOREIRA"/>
    <x v="0"/>
    <s v="Branca"/>
  </r>
  <r>
    <n v="1019047"/>
    <n v="10"/>
    <x v="50"/>
    <x v="50"/>
    <s v="EM JOAQUIM DA SILVA GOMES"/>
    <s v="Municipal"/>
    <s v="Urbana"/>
    <n v="1598928"/>
    <n v="191"/>
    <x v="1"/>
    <s v="Regular"/>
    <s v="Noite"/>
    <n v="2021098750332"/>
    <m/>
    <s v="LUCIANA ROSANGELA DE SOUZA"/>
    <d v="1977-05-12T00:00:00"/>
    <s v="Feminino"/>
    <s v="Sem Deficiência"/>
    <s v="ATAIDE DE SOUZA"/>
    <s v="MARTA LUCIA FODULINDO DE SOUZA"/>
    <x v="2"/>
    <s v="Parda"/>
  </r>
  <r>
    <n v="625018"/>
    <n v="6"/>
    <x v="55"/>
    <x v="55"/>
    <s v="EM COMANDANTE ARNALDO VARELLA"/>
    <s v="Municipal"/>
    <s v="Urbana"/>
    <n v="1602865"/>
    <n v="192"/>
    <x v="1"/>
    <s v="Regular"/>
    <s v="Noite"/>
    <n v="2012047502545"/>
    <m/>
    <s v="FLORISBELA FRANCISCA COSTA"/>
    <d v="1965-10-19T00:00:00"/>
    <s v="Feminino"/>
    <s v="Sem Deficiência"/>
    <s v="FRANCISCO DAS CHAGAS COSTA"/>
    <s v="IZABEL FRANCISCA BRAZ"/>
    <x v="0"/>
    <s v="Branca"/>
  </r>
  <r>
    <n v="515030"/>
    <n v="5"/>
    <x v="90"/>
    <x v="90"/>
    <s v="EM IRINEU MARINHO"/>
    <s v="Municipal"/>
    <s v="Urbana"/>
    <n v="1601762"/>
    <n v="191"/>
    <x v="1"/>
    <s v="Regular"/>
    <s v="Noite"/>
    <n v="2019047500213"/>
    <m/>
    <s v="ALEXSANDRA ROSA DA SILVA VASCONCELOS"/>
    <d v="1978-07-21T00:00:00"/>
    <s v="Feminino"/>
    <s v="Sem Deficiência"/>
    <s v="JOSELITO ALVES DA SILVA"/>
    <s v="EUFRASIA ROSA DA SILVA"/>
    <x v="0"/>
    <s v="Parda"/>
  </r>
  <r>
    <n v="312022"/>
    <n v="3"/>
    <x v="61"/>
    <x v="61"/>
    <s v="EM RUBENS BERARDO"/>
    <s v="Municipal"/>
    <s v="Urbana"/>
    <n v="1616257"/>
    <n v="192"/>
    <x v="1"/>
    <s v="Regular"/>
    <s v="Noite"/>
    <n v="2007027300401"/>
    <m/>
    <s v="LUANE CARDOSO GONÇALVES"/>
    <d v="2002-08-23T00:00:00"/>
    <s v="Feminino"/>
    <s v="Sem Deficiência"/>
    <s v="LUCIANO GONÇALVES"/>
    <s v="ROSINEIDE ARAUJO CARDOSO"/>
    <x v="0"/>
    <s v="Branca"/>
  </r>
  <r>
    <n v="625005"/>
    <n v="6"/>
    <x v="57"/>
    <x v="57"/>
    <s v="EM CHARLES ANDERSON WEAVER"/>
    <s v="Municipal"/>
    <s v="Urbana"/>
    <n v="1605115"/>
    <n v="191"/>
    <x v="1"/>
    <s v="Regular"/>
    <s v="Noite"/>
    <n v="2009057850244"/>
    <m/>
    <s v="PALOMA TAINA FERREIRA CAMPOS MONTEIRO"/>
    <d v="2004-09-06T00:00:00"/>
    <s v="Feminino"/>
    <s v="Sem Deficiência"/>
    <s v="EMERSON CAMPOS MONTEIRO"/>
    <s v="LUCIANA LUIZA FERREIRA"/>
    <x v="0"/>
    <s v="Parda"/>
  </r>
  <r>
    <n v="918508"/>
    <n v="9"/>
    <x v="36"/>
    <x v="36"/>
    <s v="CIEP DR. ERNESTO (CHE) GUEVARA"/>
    <s v="Municipal"/>
    <s v="Urbana"/>
    <n v="1618334"/>
    <n v="191"/>
    <x v="1"/>
    <s v="Regular"/>
    <s v="Noite"/>
    <n v="2009040303067"/>
    <m/>
    <s v="ANTÔNIA DA SILVA COSTA"/>
    <d v="1971-11-18T00:00:00"/>
    <s v="Feminino"/>
    <s v="Sem Deficiência"/>
    <s v="LUÍS GABRIEL DA COSTA"/>
    <s v="ROSA SOARES DA SILVA"/>
    <x v="0"/>
    <s v="Parda"/>
  </r>
  <r>
    <n v="1026008"/>
    <n v="10"/>
    <x v="43"/>
    <x v="43"/>
    <s v="EM ENGENHEIRO GASTÃO RANGEL"/>
    <s v="Municipal"/>
    <s v="Urbana"/>
    <n v="1613009"/>
    <n v="191"/>
    <x v="1"/>
    <s v="Regular"/>
    <s v="Noite"/>
    <n v="2008102405731"/>
    <m/>
    <s v="BIANCA DA SILVA BONIFACIO"/>
    <d v="1983-11-12T00:00:00"/>
    <s v="Feminino"/>
    <s v="Sem Deficiência"/>
    <s v="SERGIO BONIFACIO"/>
    <s v="MARIA DE LOURDES DA SILVA BONIFACIO"/>
    <x v="1"/>
    <s v="Branca"/>
  </r>
  <r>
    <n v="625701"/>
    <n v="6"/>
    <x v="101"/>
    <x v="101"/>
    <s v="CENTRO DE EDUCAÇÃO DE JOVENS E ADULTOS CEJA - ACARI"/>
    <s v="Municipal"/>
    <s v="Urbana"/>
    <n v="1608515"/>
    <n v="293"/>
    <x v="1"/>
    <s v="Regular"/>
    <s v="Noite"/>
    <n v="2021157750003"/>
    <m/>
    <s v="MARLI DE LIMA"/>
    <d v="1972-03-03T00:00:00"/>
    <s v="Feminino"/>
    <s v="Sem Deficiência"/>
    <s v="NÃO DECLARADO"/>
    <s v="VICÊNCIA IZABEL DE LIMA"/>
    <x v="0"/>
    <s v="Parda"/>
  </r>
  <r>
    <n v="313024"/>
    <n v="3"/>
    <x v="100"/>
    <x v="100"/>
    <s v="EM ACRE"/>
    <s v="Municipal"/>
    <s v="Urbana"/>
    <n v="1604857"/>
    <n v="191"/>
    <x v="1"/>
    <s v="Regular"/>
    <s v="Tarde"/>
    <n v="2012064702441"/>
    <m/>
    <s v="JUAN AZEVEDO PELLEGRINO"/>
    <d v="1998-11-18T00:00:00"/>
    <s v="Masculino"/>
    <s v=" Baixa visão"/>
    <s v="MONIQUE AZEVEDO TEIXEIRA"/>
    <s v="ALESSANDRO AMORIM PELLEGRINO"/>
    <x v="1"/>
    <s v="Sem Informação"/>
  </r>
  <r>
    <n v="1019013"/>
    <n v="10"/>
    <x v="39"/>
    <x v="39"/>
    <s v="EM BENTO DO AMARAL COUTINHO"/>
    <s v="Municipal"/>
    <s v="Urbana"/>
    <n v="1612835"/>
    <n v="192"/>
    <x v="1"/>
    <s v="Regular"/>
    <s v="Noite"/>
    <n v="2023095300065"/>
    <m/>
    <s v="MÁRCIA AURORA FLORES"/>
    <d v="1981-08-18T00:00:00"/>
    <s v="Feminino"/>
    <s v="Sem Deficiência"/>
    <s v="IZAINA AURORA ABELHA"/>
    <s v="AMERICO LAUDELINO FLORES"/>
    <x v="0"/>
    <s v="Parda"/>
  </r>
  <r>
    <n v="918041"/>
    <n v="9"/>
    <x v="59"/>
    <x v="59"/>
    <s v="EM ANTONIA VARGAS CUQUEJO"/>
    <s v="Municipal"/>
    <s v="Urbana"/>
    <n v="1610787"/>
    <n v="192"/>
    <x v="1"/>
    <s v="Regular"/>
    <s v="Noite"/>
    <n v="2008090651630"/>
    <m/>
    <s v="CAUÃ GABRIEL GASPAR CASEMIRO"/>
    <d v="2003-06-14T00:00:00"/>
    <s v="Masculino"/>
    <s v=" Deficiência intelectual"/>
    <s v="RICARDO DA SILVA CASEMIRO"/>
    <s v="CARLA FERREIRA GASPAR"/>
    <x v="0"/>
    <s v="Parda"/>
  </r>
  <r>
    <n v="411015"/>
    <n v="4"/>
    <x v="72"/>
    <x v="72"/>
    <s v="EM SUÍÇA"/>
    <s v="Municipal"/>
    <s v="Urbana"/>
    <n v="1601780"/>
    <n v="191"/>
    <x v="1"/>
    <s v="Regular"/>
    <s v="Noite"/>
    <n v="2005058203908"/>
    <m/>
    <s v="SUELI SILVA DA CRUZ (DUPLICADO)"/>
    <d v="1970-03-27T00:00:00"/>
    <s v="Feminino"/>
    <s v="Sem Deficiência"/>
    <s v="SEVERINO LOURENTINO DA CRUZ"/>
    <s v="JUSCELINA VIANA DA SILVA"/>
    <x v="0"/>
    <s v="Parda"/>
  </r>
  <r>
    <n v="514001"/>
    <n v="5"/>
    <x v="14"/>
    <x v="14"/>
    <s v="EM DESEMBARGADOR MONTENEGRO"/>
    <s v="Municipal"/>
    <s v="Urbana"/>
    <n v="1605217"/>
    <n v="191"/>
    <x v="1"/>
    <s v="Regular"/>
    <s v="Noite"/>
    <n v="2012042400817"/>
    <m/>
    <s v="LUZIA LUCIA DINIZ"/>
    <d v="1960-10-14T00:00:00"/>
    <s v="Feminino"/>
    <s v="Sem Deficiência"/>
    <s v="JOÃO DINIZ"/>
    <s v="ROSA PINHEIRO DINIZ"/>
    <x v="0"/>
    <s v="Parda"/>
  </r>
  <r>
    <n v="918203"/>
    <n v="9"/>
    <x v="34"/>
    <x v="34"/>
    <s v="CIEP CLEMENTINA DE JESUS"/>
    <s v="Municipal"/>
    <s v="Urbana"/>
    <n v="1601817"/>
    <n v="191"/>
    <x v="1"/>
    <s v="Regular"/>
    <s v="Noite"/>
    <n v="2009092600194"/>
    <m/>
    <s v="DAVI RODRIGUES BARBOZA"/>
    <d v="2004-09-05T00:00:00"/>
    <s v="Masculino"/>
    <s v="Sem Deficiência"/>
    <s v="JOAO BATISTA BARBOZA"/>
    <s v="BRUNA DANIELE RODRIGUES"/>
    <x v="0"/>
    <s v="Branca"/>
  </r>
  <r>
    <n v="1019019"/>
    <n v="10"/>
    <x v="116"/>
    <x v="116"/>
    <s v="EM FERNANDO DE AZEVEDO"/>
    <s v="Municipal"/>
    <s v="Urbana"/>
    <n v="1619172"/>
    <n v="191"/>
    <x v="1"/>
    <s v="Regular"/>
    <s v="Tarde"/>
    <n v="2023095900054"/>
    <m/>
    <s v="ANDERSON DE OLIVEIRA RAYMUNDO"/>
    <d v="1973-11-30T00:00:00"/>
    <s v="Masculino"/>
    <s v="Sem Deficiência"/>
    <s v="VANDA DE OLIVEIRA RAYMUNDO"/>
    <s v="CASEMIRO JOSÉ RAYMUNDO FILHO "/>
    <x v="0"/>
    <s v="Parda"/>
  </r>
  <r>
    <n v="313035"/>
    <n v="3"/>
    <x v="49"/>
    <x v="49"/>
    <s v="EM EDGARD SUSSEKIND DE MENDONÇA"/>
    <s v="Municipal"/>
    <s v="Urbana"/>
    <n v="1612286"/>
    <n v="191"/>
    <x v="1"/>
    <s v="Regular"/>
    <s v="Noite"/>
    <n v="2022023200406"/>
    <m/>
    <s v="CELIA REGINA DA COSTA"/>
    <d v="1954-02-02T00:00:00"/>
    <s v="Feminino"/>
    <s v="Sem Deficiência"/>
    <s v="ALCIDES DA COSTA"/>
    <s v="VONILDE  AVELINA DA COSTA"/>
    <x v="0"/>
    <s v="Sem Informação"/>
  </r>
  <r>
    <n v="716054"/>
    <n v="7"/>
    <x v="35"/>
    <x v="35"/>
    <s v="EM PIO X"/>
    <s v="Municipal"/>
    <s v="Urbana"/>
    <n v="1612527"/>
    <n v="191"/>
    <x v="1"/>
    <s v="Regular"/>
    <s v="Noite"/>
    <n v="2022064200044"/>
    <m/>
    <s v="RONALDO ASSUNÇÃO PINTO"/>
    <d v="1963-12-22T00:00:00"/>
    <s v="Masculino"/>
    <s v="Sem Deficiência"/>
    <s v="NÃO DECLARADO"/>
    <s v="PEDRINA ASSUNÇÃO PINTO"/>
    <x v="0"/>
    <s v="Branca"/>
  </r>
  <r>
    <n v="817505"/>
    <n v="8"/>
    <x v="80"/>
    <x v="80"/>
    <s v="CIEP MARECHAL JULIO CAETANO HORTA BARBOSA"/>
    <s v="Municipal"/>
    <s v="Urbana"/>
    <n v="1618811"/>
    <n v="191"/>
    <x v="1"/>
    <s v="Regular"/>
    <s v="Noite"/>
    <n v="2010082701846"/>
    <m/>
    <s v="LEANDRO DE PAULA SANTOS"/>
    <d v="1991-10-15T00:00:00"/>
    <s v="Masculino"/>
    <s v=" Deficiência intelectual"/>
    <s v="ELIEZER SANTOS"/>
    <s v="ADRIANA DE PAULA"/>
    <x v="0"/>
    <s v="Branca"/>
  </r>
  <r>
    <n v="1019019"/>
    <n v="10"/>
    <x v="116"/>
    <x v="116"/>
    <s v="EM FERNANDO DE AZEVEDO"/>
    <s v="Municipal"/>
    <s v="Urbana"/>
    <n v="1619172"/>
    <n v="191"/>
    <x v="1"/>
    <s v="Regular"/>
    <s v="Tarde"/>
    <n v="2023095900135"/>
    <m/>
    <s v="SELMA GOMES MACHADO DA SILVA"/>
    <d v="1965-12-23T00:00:00"/>
    <s v="Feminino"/>
    <s v="Sem Deficiência"/>
    <s v="ACEIR GOMES MACHADO DA SILVA"/>
    <s v="LAURIDES GOMES MACHADO"/>
    <x v="0"/>
    <s v="Branca"/>
  </r>
  <r>
    <n v="227004"/>
    <n v="2"/>
    <x v="77"/>
    <x v="77"/>
    <s v="EM RINALDO DE LAMARE"/>
    <s v="Municipal"/>
    <s v="Urbana"/>
    <n v="1599199"/>
    <n v="191"/>
    <x v="1"/>
    <s v="Regular"/>
    <s v="Manhã"/>
    <n v="2009126405941"/>
    <m/>
    <s v="LUCAS LIMA FERREIRA"/>
    <d v="2005-02-22T00:00:00"/>
    <s v="Masculino"/>
    <s v="Sem Deficiência"/>
    <s v="EVENILSON CARVALHO FERREIRA"/>
    <s v="ANTONIA PEREIRA LIMA FERREIRA"/>
    <x v="0"/>
    <s v="Branca"/>
  </r>
  <r>
    <n v="430701"/>
    <n v="4"/>
    <x v="19"/>
    <x v="19"/>
    <s v="CENTRO DE EDUCAÇÃO DE JOVENS E ADULTOS CEJA - MARÉ"/>
    <s v="Municipal"/>
    <s v="Urbana"/>
    <n v="1616773"/>
    <n v="296"/>
    <x v="1"/>
    <s v="Regular"/>
    <s v="Noite"/>
    <n v="2012028501075"/>
    <m/>
    <s v="CICERO GOMES DOS SANTOS"/>
    <d v="1969-12-18T00:00:00"/>
    <s v="Masculino"/>
    <s v="Sem Deficiência"/>
    <s v="JOSÉ GOMES DA SILVA"/>
    <s v="AURELINA ROBERTO  DA SILVA"/>
    <x v="0"/>
    <s v="Preta"/>
  </r>
  <r>
    <n v="622007"/>
    <n v="6"/>
    <x v="13"/>
    <x v="13"/>
    <s v="EM ALEXANDRE FARAH"/>
    <s v="Municipal"/>
    <s v="Urbana"/>
    <n v="1599781"/>
    <n v="191"/>
    <x v="1"/>
    <s v="Regular"/>
    <s v="Noite"/>
    <n v="2005052101631"/>
    <m/>
    <s v="DAVI COSTA NARCISO"/>
    <d v="1997-01-01T00:00:00"/>
    <s v="Masculino"/>
    <s v="Sem Deficiência"/>
    <s v="ANTENOR CRISPIM NARCISO"/>
    <s v="EULALIA FATIMA VIEIRA COSTA"/>
    <x v="0"/>
    <s v="Parda"/>
  </r>
  <r>
    <n v="833503"/>
    <n v="8"/>
    <x v="95"/>
    <x v="95"/>
    <s v="CIEP THOMAS JEFFERSON"/>
    <s v="Municipal"/>
    <s v="Urbana"/>
    <n v="1600078"/>
    <n v="191"/>
    <x v="1"/>
    <s v="Regular"/>
    <s v="Noite"/>
    <n v="2006078401991"/>
    <m/>
    <s v="MARIA RAIMUNDA CRUZ DA COSTA"/>
    <d v="1965-03-09T00:00:00"/>
    <s v="Feminino"/>
    <s v="Sem Deficiência"/>
    <s v="MANOEL PEREIRA DA COSTA"/>
    <s v="MARIA IRANEIDE DA CRUZ"/>
    <x v="1"/>
    <s v="Parda"/>
  </r>
  <r>
    <n v="515030"/>
    <n v="5"/>
    <x v="90"/>
    <x v="90"/>
    <s v="EM IRINEU MARINHO"/>
    <s v="Municipal"/>
    <s v="Urbana"/>
    <n v="1601762"/>
    <n v="191"/>
    <x v="1"/>
    <s v="Regular"/>
    <s v="Noite"/>
    <n v="2022047500345"/>
    <m/>
    <s v="MARIA DA PAZ DE ALMEIDA"/>
    <d v="1969-10-12T00:00:00"/>
    <s v="Feminino"/>
    <s v="Sem Deficiência"/>
    <s v="FRANCISCO VALDENOR DE ALMEIDA"/>
    <s v="MARIA FERREIRA LIMA"/>
    <x v="1"/>
    <s v="Parda"/>
  </r>
  <r>
    <n v="716203"/>
    <n v="7"/>
    <x v="26"/>
    <x v="26"/>
    <s v="CIEP PROFESSOR LAURO DE OLIVEIRA LIMA"/>
    <s v="Municipal"/>
    <s v="Urbana"/>
    <n v="1619783"/>
    <n v="191"/>
    <x v="1"/>
    <s v="Regular"/>
    <s v="Noite"/>
    <n v="2021065900874"/>
    <m/>
    <s v="CLAUDIANA DA CRUZ "/>
    <d v="1983-10-08T00:00:00"/>
    <s v="Feminino"/>
    <s v="Sem Deficiência"/>
    <s v="ANA CONSOLAÇÃO CRUZ"/>
    <s v="ANTONIO PAULINO DA CRUZ"/>
    <x v="0"/>
    <s v="Branca"/>
  </r>
  <r>
    <n v="833031"/>
    <n v="8"/>
    <x v="21"/>
    <x v="21"/>
    <s v="EM TASSO DA SILVEIRA"/>
    <s v="Municipal"/>
    <s v="Urbana"/>
    <n v="1605927"/>
    <n v="191"/>
    <x v="1"/>
    <s v="Regular"/>
    <s v="Noite"/>
    <n v="2003002409121"/>
    <m/>
    <s v="WANDERLÉIA MARIA GUIMARAES"/>
    <d v="1970-03-26T00:00:00"/>
    <s v="Feminino"/>
    <s v="Sem Deficiência"/>
    <s v="JOSÉ HÉLIO DOS SANTOS"/>
    <s v="HILDA MARIA JUSTINO"/>
    <x v="0"/>
    <s v="Não declarada"/>
  </r>
  <r>
    <n v="431026"/>
    <n v="4"/>
    <x v="25"/>
    <x v="25"/>
    <s v="EM HERBERT MOSES"/>
    <s v="Municipal"/>
    <s v="Urbana"/>
    <n v="1602452"/>
    <n v="191"/>
    <x v="1"/>
    <s v="Regular"/>
    <s v="Noite"/>
    <n v="2012035500151"/>
    <m/>
    <s v="VILMA CRISTINA PEREIRA SILVA"/>
    <d v="1976-04-25T00:00:00"/>
    <s v="Feminino"/>
    <s v="Sem Deficiência"/>
    <s v="PAULO ROBERTO DA COSTA SILVA"/>
    <s v="LUZIA PEREIRA"/>
    <x v="0"/>
    <s v="Preta"/>
  </r>
  <r>
    <n v="209026"/>
    <n v="2"/>
    <x v="41"/>
    <x v="41"/>
    <s v="EM PROFESSOR LOURENÇO FILHO"/>
    <s v="Municipal"/>
    <s v="Urbana"/>
    <n v="1622826"/>
    <n v="191"/>
    <x v="1"/>
    <s v="Regular"/>
    <s v="Noite"/>
    <n v="2017022100215"/>
    <m/>
    <s v="GISELIA MARIA DA SILVA"/>
    <d v="1969-03-15T00:00:00"/>
    <s v="Feminino"/>
    <s v="Sem Deficiência"/>
    <s v="JOAO FRANCISCO DA SILVA"/>
    <s v="EDITE MARIA DA SILVA"/>
    <x v="1"/>
    <s v="Parda"/>
  </r>
  <r>
    <n v="833201"/>
    <n v="8"/>
    <x v="112"/>
    <x v="112"/>
    <s v="CIEP FREI VELOSO"/>
    <s v="Municipal"/>
    <s v="Urbana"/>
    <n v="1622664"/>
    <n v="191"/>
    <x v="1"/>
    <s v="Regular"/>
    <s v="Noite"/>
    <n v="2006080402258"/>
    <m/>
    <s v="MATEUS AUGUSTO MAIA"/>
    <d v="2000-07-28T00:00:00"/>
    <s v="Masculino"/>
    <s v="Sem Deficiência"/>
    <s v="JOSÉ JOSIMAR MAIA"/>
    <s v="ALICE DOS SANTOS AUGUSTO"/>
    <x v="2"/>
    <s v="Parda"/>
  </r>
  <r>
    <n v="430701"/>
    <n v="4"/>
    <x v="19"/>
    <x v="19"/>
    <s v="CENTRO DE EDUCAÇÃO DE JOVENS E ADULTOS CEJA - MARÉ"/>
    <s v="Municipal"/>
    <s v="Urbana"/>
    <n v="1616768"/>
    <n v="291"/>
    <x v="1"/>
    <s v="Regular"/>
    <s v="Manhã"/>
    <n v="2020143650003"/>
    <m/>
    <s v="ANTONIA DE SOUSA MACIEL"/>
    <d v="1952-08-04T00:00:00"/>
    <s v="Feminino"/>
    <s v="Sem Deficiência"/>
    <s v="GERALDO FELIX DE SOUSA"/>
    <s v="CARMINA ANASTÁCIA DE SOUSA"/>
    <x v="0"/>
    <s v="Parda"/>
  </r>
  <r>
    <n v="918508"/>
    <n v="9"/>
    <x v="36"/>
    <x v="36"/>
    <s v="CIEP DR. ERNESTO (CHE) GUEVARA"/>
    <s v="Municipal"/>
    <s v="Urbana"/>
    <n v="1618335"/>
    <n v="192"/>
    <x v="1"/>
    <s v="Regular"/>
    <s v="Noite"/>
    <n v="2007025602711"/>
    <m/>
    <s v="REGINALDO ALVES TOLEDO"/>
    <d v="1967-09-11T00:00:00"/>
    <s v="Masculino"/>
    <s v="Sem Deficiência"/>
    <s v="GERALDO ALVES TOLEDO"/>
    <s v="GERALDA ALVES TOLEDO"/>
    <x v="1"/>
    <s v="Branc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23087300329"/>
    <m/>
    <s v="JOSÉ NIVALDO BARBOSA DE LIMA"/>
    <d v="1972-06-01T00:00:00"/>
    <s v="Masculino"/>
    <s v="Sem Deficiência"/>
    <s v="MANOEL BARBOSA DE LIMA"/>
    <s v="RITA MARIA DE SOUZA"/>
    <x v="1"/>
    <s v="Sem Informação"/>
  </r>
  <r>
    <n v="227004"/>
    <n v="2"/>
    <x v="77"/>
    <x v="77"/>
    <s v="EM RINALDO DE LAMARE"/>
    <s v="Municipal"/>
    <s v="Urbana"/>
    <n v="1599199"/>
    <n v="191"/>
    <x v="1"/>
    <s v="Regular"/>
    <s v="Manhã"/>
    <n v="2012126406336"/>
    <m/>
    <s v="ANDREA APARECIDA MARTINS"/>
    <d v="1973-06-10T00:00:00"/>
    <s v="Feminino"/>
    <s v="Sem Deficiência"/>
    <s v="GERALDO LOPES MARTINS"/>
    <s v="ADELIA ALVES MARTINS"/>
    <x v="2"/>
    <s v="Branca"/>
  </r>
  <r>
    <n v="1120019"/>
    <n v="11"/>
    <x v="37"/>
    <x v="37"/>
    <s v="EM RODRIGO OTÁVIO"/>
    <s v="Municipal"/>
    <s v="Urbana"/>
    <n v="1620850"/>
    <n v="191"/>
    <x v="1"/>
    <s v="Regular"/>
    <s v="Noite"/>
    <n v="1997058300549"/>
    <m/>
    <s v="MARCOS ALEXANDRE SERGIO DA CONCEIÇÃO"/>
    <d v="1988-01-06T00:00:00"/>
    <s v="Masculino"/>
    <s v="Sem Deficiência"/>
    <s v="NADIU DA CONCEIÇÃO FILHO"/>
    <s v="IRENE SERGIO DA CONCEIÇÃO"/>
    <x v="1"/>
    <s v="Sem Informação"/>
  </r>
  <r>
    <n v="204501"/>
    <n v="2"/>
    <x v="79"/>
    <x v="79"/>
    <s v="CIEP PRESIDENTE TANCREDO NEVES"/>
    <s v="Municipal"/>
    <s v="Urbana"/>
    <n v="1611260"/>
    <n v="191"/>
    <x v="1"/>
    <s v="Regular"/>
    <s v="Noite"/>
    <n v="2022007400587"/>
    <m/>
    <s v="FRANCISCO JOÃO DA SILVA AZEVEDO"/>
    <d v="1982-10-16T00:00:00"/>
    <s v="Masculino"/>
    <s v="Sem Deficiência"/>
    <s v="JOÃO LEMOS DE AZEVEDO"/>
    <s v="MARIA ELENA DA SILVA"/>
    <x v="2"/>
    <s v="Sem Informação"/>
  </r>
  <r>
    <n v="410018"/>
    <n v="4"/>
    <x v="87"/>
    <x v="87"/>
    <s v="EM BERLIM"/>
    <s v="Municipal"/>
    <s v="Urbana"/>
    <n v="1613812"/>
    <n v="191"/>
    <x v="1"/>
    <s v="Regular"/>
    <s v="Noite"/>
    <n v="2017029100245"/>
    <m/>
    <s v="ROSIMERE NUNES DUTRA"/>
    <d v="1973-03-01T00:00:00"/>
    <s v="Feminino"/>
    <s v="Sem Deficiência"/>
    <s v="AIMAR ALVES NUNES"/>
    <s v="HELENICE DA SILVA"/>
    <x v="0"/>
    <s v="Sem Informação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01066507128"/>
    <m/>
    <s v="FERNANDO HONORIO SILVA"/>
    <d v="1985-10-02T00:00:00"/>
    <s v="Masculino"/>
    <s v="  Transtorno do espectro autista"/>
    <s v="MARIA DAS DORES HONÓRIO SILVA"/>
    <s v="JOÃO BATISTA SILVA"/>
    <x v="0"/>
    <s v="Branca"/>
  </r>
  <r>
    <n v="515055"/>
    <n v="5"/>
    <x v="8"/>
    <x v="8"/>
    <s v="EM MINISTRO EDGARD ROMERO"/>
    <s v="Municipal"/>
    <s v="Urbana"/>
    <n v="1623701"/>
    <n v="191"/>
    <x v="1"/>
    <s v="Regular"/>
    <s v="Tarde"/>
    <n v="2022050050720"/>
    <m/>
    <s v="MONICA PEREIRA VANÇATO"/>
    <d v="1978-11-30T00:00:00"/>
    <s v="Feminino"/>
    <s v="Sem Deficiência"/>
    <s v="JOÃO MONTELA VANÇATO"/>
    <s v="DULCINEA DOS SANTOS PEREIRA"/>
    <x v="0"/>
    <s v="Branca"/>
  </r>
  <r>
    <n v="918033"/>
    <n v="9"/>
    <x v="17"/>
    <x v="17"/>
    <s v="EM PROFESSOR GILBERTO BENTO DA SILVA"/>
    <s v="Municipal"/>
    <s v="Urbana"/>
    <n v="1599034"/>
    <n v="191"/>
    <x v="1"/>
    <s v="Regular"/>
    <s v="Noite"/>
    <n v="2000100202241"/>
    <m/>
    <s v="ANA GRACIELLE VILLELA PEREIRA"/>
    <d v="1994-02-03T00:00:00"/>
    <s v="Feminino"/>
    <s v="Sem Deficiência"/>
    <s v="JOSÉ COSME PEREIRA"/>
    <s v="ANA CLAUDIA FERREIRA VILLELA"/>
    <x v="0"/>
    <s v="Parda"/>
  </r>
  <r>
    <n v="312501"/>
    <n v="3"/>
    <x v="42"/>
    <x v="42"/>
    <s v="CIEP PATRICE LUMUMBA"/>
    <s v="Municipal"/>
    <s v="Urbana"/>
    <n v="1616860"/>
    <n v="191"/>
    <x v="1"/>
    <s v="Regular"/>
    <s v="Noite"/>
    <n v="2019018100172"/>
    <m/>
    <s v="KAUANY VICTÓRIA DA SILVA FERREIRA"/>
    <d v="2006-11-12T00:00:00"/>
    <s v="Feminino"/>
    <s v="Sem Deficiência"/>
    <s v="JEFERSON JULIÃO FERREIRA"/>
    <s v="LILIANE DA SILVA"/>
    <x v="0"/>
    <s v="Parda"/>
  </r>
  <r>
    <n v="515001"/>
    <n v="5"/>
    <x v="68"/>
    <x v="68"/>
    <s v="EM PARÁ"/>
    <s v="Municipal"/>
    <s v="Urbana"/>
    <n v="1607311"/>
    <n v="191"/>
    <x v="1"/>
    <s v="Regular"/>
    <s v="Noite"/>
    <n v="2014044604769"/>
    <m/>
    <s v="JOSEFA MARIA DA CONCEIÇÃO MACHADO"/>
    <d v="1943-04-22T00:00:00"/>
    <s v="Feminino"/>
    <s v="Sem Deficiência"/>
    <s v="MANOEL EMIDIO DA SILVA"/>
    <s v="MARIA JOSÉ DA CONCEIÇÃO"/>
    <x v="0"/>
    <s v="Parda"/>
  </r>
  <r>
    <n v="430701"/>
    <n v="4"/>
    <x v="19"/>
    <x v="19"/>
    <s v="CENTRO DE EDUCAÇÃO DE JOVENS E ADULTOS CEJA - MARÉ"/>
    <s v="Municipal"/>
    <s v="Urbana"/>
    <n v="1616770"/>
    <n v="293"/>
    <x v="1"/>
    <s v="Regular"/>
    <s v="Tarde"/>
    <n v="2022143600703"/>
    <m/>
    <s v="CAIO DOS SANTOS QUEIROZ"/>
    <d v="2007-03-19T00:00:00"/>
    <s v="Masculino"/>
    <s v="Sem Deficiência"/>
    <s v="ROGERIO SOARES QUEIROZ"/>
    <s v="APARECIDA RIBEIRO DOS SANTOS"/>
    <x v="0"/>
    <s v="Branc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02093203477"/>
    <m/>
    <s v="PRISCILA PEREIRA COELHO"/>
    <d v="1994-08-07T00:00:00"/>
    <s v="Feminino"/>
    <s v="Sem Deficiência"/>
    <s v="ARTUR AURELIO DE OLIVEIRA COELHO"/>
    <s v="ANGELA DE ARAUJO PEREIRA"/>
    <x v="1"/>
    <s v="Sem Informação"/>
  </r>
  <r>
    <n v="716041"/>
    <n v="7"/>
    <x v="104"/>
    <x v="104"/>
    <s v="EM BARÃO DA TAQUARA"/>
    <s v="Municipal"/>
    <s v="Urbana"/>
    <n v="1613406"/>
    <n v="191"/>
    <x v="1"/>
    <s v="Regular"/>
    <s v="Tarde"/>
    <n v="2020080350181"/>
    <m/>
    <s v="NADIR FRANCISCO PALMA"/>
    <d v="1950-01-23T00:00:00"/>
    <s v="Feminino"/>
    <s v="Sem Deficiência"/>
    <s v="NAIR FERREIRA FRANCISCO"/>
    <s v="EUCLIDES FRANCISCO"/>
    <x v="1"/>
    <s v="Não declarada"/>
  </r>
  <r>
    <n v="312014"/>
    <n v="3"/>
    <x v="1"/>
    <x v="1"/>
    <s v="EM NEREU SAMPAIO"/>
    <s v="Municipal"/>
    <s v="Urbana"/>
    <n v="1616966"/>
    <n v="192"/>
    <x v="1"/>
    <s v="Regular"/>
    <s v="Noite"/>
    <n v="2018018400305"/>
    <m/>
    <s v="ROGÉRIO GOMES DO NASCIMENTO"/>
    <d v="1977-02-27T00:00:00"/>
    <s v="Masculino"/>
    <s v=" Deficiência física"/>
    <s v="JOÃO EVANGELISTA DO NASCIMENTO"/>
    <s v="IVANILDA GALDINO GOMES"/>
    <x v="2"/>
    <s v="Parda"/>
  </r>
  <r>
    <n v="313051"/>
    <n v="3"/>
    <x v="60"/>
    <x v="60"/>
    <s v="EM ALAGOAS"/>
    <s v="Municipal"/>
    <s v="Urbana"/>
    <n v="1618849"/>
    <n v="191"/>
    <x v="1"/>
    <s v="Regular"/>
    <s v="Noite"/>
    <n v="2010026503210"/>
    <m/>
    <s v="INACIO VALDIVINO DE ARAUJO"/>
    <d v="1957-10-12T00:00:00"/>
    <s v="Masculino"/>
    <s v="Sem Deficiência"/>
    <s v="FRANCISCO DAS CHAGAS DE ARAUJO"/>
    <s v="RAIMUNDA VALDIVINIO DE ARAUJO"/>
    <x v="0"/>
    <s v="Branca"/>
  </r>
  <r>
    <n v="622007"/>
    <n v="6"/>
    <x v="13"/>
    <x v="13"/>
    <s v="EM ALEXANDRE FARAH"/>
    <s v="Municipal"/>
    <s v="Urbana"/>
    <n v="1599781"/>
    <n v="191"/>
    <x v="1"/>
    <s v="Regular"/>
    <s v="Noite"/>
    <n v="2011051580468"/>
    <m/>
    <s v="JULIANA CARLA DA SILVA DOS SANTOS"/>
    <d v="1998-06-30T00:00:00"/>
    <s v="Feminino"/>
    <s v="Sem Deficiência"/>
    <s v="ANTONIO CARLOS DOS SANTOS"/>
    <s v="MARCIA REGINA COSTA DA SILVA"/>
    <x v="0"/>
    <s v="Parda"/>
  </r>
  <r>
    <n v="208501"/>
    <n v="2"/>
    <x v="78"/>
    <x v="78"/>
    <s v="CIEP SAMUEL WAINER"/>
    <s v="Municipal"/>
    <s v="Urbana"/>
    <n v="1609308"/>
    <n v="191"/>
    <x v="1"/>
    <s v="Regular"/>
    <s v="Noite"/>
    <n v="2010013601692"/>
    <m/>
    <s v="MARIA JOSÉ PEREIRA VIRGINIO"/>
    <d v="1949-06-08T00:00:00"/>
    <s v="Feminino"/>
    <s v="Sem Deficiência"/>
    <s v="JOÃO PEREIRA DE MATOS"/>
    <s v="SEBASTIANA VIRGINIA DA CONCEIÇÃO"/>
    <x v="0"/>
    <s v="Parda"/>
  </r>
  <r>
    <n v="1019047"/>
    <n v="10"/>
    <x v="50"/>
    <x v="50"/>
    <s v="EM JOAQUIM DA SILVA GOMES"/>
    <s v="Municipal"/>
    <s v="Urbana"/>
    <n v="1598928"/>
    <n v="191"/>
    <x v="1"/>
    <s v="Regular"/>
    <s v="Noite"/>
    <n v="2011083202116"/>
    <m/>
    <s v="LUIZ FERNANDO CAMARGO DA CONCEIÇÃO"/>
    <d v="2007-04-25T00:00:00"/>
    <s v="Masculino"/>
    <s v="Sem Deficiência"/>
    <s v="LUIZ CARLOS DA CONCEÇÃO GALDINO"/>
    <s v="RAFAELA CAMARGO DOS SANTOS"/>
    <x v="2"/>
    <s v="Preta"/>
  </r>
  <r>
    <n v="716205"/>
    <n v="7"/>
    <x v="76"/>
    <x v="76"/>
    <s v="CIEP RUBENS PAIVA"/>
    <s v="Municipal"/>
    <s v="Urbana"/>
    <n v="1613254"/>
    <n v="191"/>
    <x v="1"/>
    <s v="Regular"/>
    <s v="Noite"/>
    <n v="1998049500491"/>
    <m/>
    <s v="FRANKLIN LOPES DA COSTA"/>
    <d v="1985-04-12T00:00:00"/>
    <s v="Masculino"/>
    <s v="Sem Deficiência"/>
    <s v="PAULO CESAR COSTA"/>
    <s v="MARINETE LOPES"/>
    <x v="0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23066100576"/>
    <m/>
    <s v="SIMONE DE FREITAS CABLOCO"/>
    <d v="1986-09-01T00:00:00"/>
    <s v="Feminino"/>
    <s v="Sem Deficiência"/>
    <s v="MARIA DA LUZ DE FREITAS"/>
    <s v="REGINALDO EUCLIDES CABLOCO"/>
    <x v="0"/>
    <s v="Não declarada"/>
  </r>
  <r>
    <n v="430701"/>
    <n v="4"/>
    <x v="19"/>
    <x v="19"/>
    <s v="CENTRO DE EDUCAÇÃO DE JOVENS E ADULTOS CEJA - MARÉ"/>
    <s v="Municipal"/>
    <s v="Urbana"/>
    <n v="1616773"/>
    <n v="296"/>
    <x v="1"/>
    <s v="Regular"/>
    <s v="Noite"/>
    <n v="2013143603282"/>
    <m/>
    <s v="JOSÉ MACENA"/>
    <d v="1966-01-25T00:00:00"/>
    <s v="Masculino"/>
    <s v="Sem Deficiência"/>
    <s v="VALDEMAR MACENA"/>
    <s v="MARIA SANTANA MACENA"/>
    <x v="0"/>
    <s v="Branc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09097105051"/>
    <m/>
    <s v="CLAUDIA ROCHA MASCARENHAS"/>
    <d v="1971-04-18T00:00:00"/>
    <s v="Feminino"/>
    <s v="Sem Deficiência"/>
    <s v="ISNARD BEZERRA MASCARENHAS"/>
    <s v="MARTA GENY ROCHA"/>
    <x v="0"/>
    <s v="Branca"/>
  </r>
  <r>
    <n v="724022"/>
    <n v="7"/>
    <x v="56"/>
    <x v="56"/>
    <s v="EM COMUNIDADE DE VARGEM GRANDE"/>
    <s v="Municipal"/>
    <s v="Urbana"/>
    <n v="1605596"/>
    <n v="191"/>
    <x v="1"/>
    <s v="Regular"/>
    <s v="Noite"/>
    <n v="2020103500558"/>
    <m/>
    <s v="EVERTON ANTÔNIO GOMES MOREIRA"/>
    <d v="2006-04-02T00:00:00"/>
    <s v="Masculino"/>
    <s v="Sem Deficiência"/>
    <s v="SEVERINO MOREIRA DA SILVA"/>
    <s v="ADRIANA GOMES DOS SANTOS"/>
    <x v="0"/>
    <s v="Preta"/>
  </r>
  <r>
    <n v="1019013"/>
    <n v="10"/>
    <x v="39"/>
    <x v="39"/>
    <s v="EM BENTO DO AMARAL COUTINHO"/>
    <s v="Municipal"/>
    <s v="Urbana"/>
    <n v="1612835"/>
    <n v="192"/>
    <x v="1"/>
    <s v="Regular"/>
    <s v="Noite"/>
    <n v="2011095303176"/>
    <m/>
    <s v="GRASIELE SANTOS DE JESUS"/>
    <d v="1991-12-25T00:00:00"/>
    <s v="Feminino"/>
    <s v="Sem Deficiência"/>
    <s v="ADEMIR TEIXEIRA DE JESUS"/>
    <s v="MARIA CECILIA DOS SANTOS"/>
    <x v="0"/>
    <s v="Não declarada"/>
  </r>
  <r>
    <n v="312014"/>
    <n v="3"/>
    <x v="1"/>
    <x v="1"/>
    <s v="EM NEREU SAMPAIO"/>
    <s v="Municipal"/>
    <s v="Urbana"/>
    <n v="1616965"/>
    <n v="191"/>
    <x v="1"/>
    <s v="Regular"/>
    <s v="Noite"/>
    <n v="2005019102489"/>
    <m/>
    <s v="INGRID DA SILVA FERREIRA"/>
    <d v="2000-01-24T00:00:00"/>
    <s v="Feminino"/>
    <s v="Sem Deficiência"/>
    <s v="ANSELMO FERREIRA"/>
    <s v="ALDA SOARES DA SILVA FERREIRA"/>
    <x v="0"/>
    <s v="Parda"/>
  </r>
  <r>
    <n v="430701"/>
    <n v="4"/>
    <x v="19"/>
    <x v="19"/>
    <s v="CENTRO DE EDUCAÇÃO DE JOVENS E ADULTOS CEJA - MARÉ"/>
    <s v="Municipal"/>
    <s v="Urbana"/>
    <n v="1616768"/>
    <n v="291"/>
    <x v="1"/>
    <s v="Regular"/>
    <s v="Manhã"/>
    <n v="2004040303511"/>
    <m/>
    <s v="MARIA DE FÁTIMA ALVES DA SILVA"/>
    <d v="1967-07-15T00:00:00"/>
    <s v="Feminino"/>
    <s v="Sem Deficiência"/>
    <s v="SEVERINO AQUINO ALVES"/>
    <s v="IRENE FRANCISCA DOMINGOS"/>
    <x v="0"/>
    <s v="Pard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22065901551"/>
    <m/>
    <s v="CLAUDINÊS DA SILVA"/>
    <d v="1979-08-28T00:00:00"/>
    <s v="Feminino"/>
    <s v="Sem Deficiência"/>
    <s v="VITAL MANOEL DA SILVA"/>
    <s v="MARIA JOSÉ DE ARAUJO"/>
    <x v="1"/>
    <s v="Parda"/>
  </r>
  <r>
    <n v="817034"/>
    <n v="8"/>
    <x v="111"/>
    <x v="111"/>
    <s v="EM JORGE JABOUR"/>
    <s v="Municipal"/>
    <s v="Urbana"/>
    <n v="1616154"/>
    <n v="191"/>
    <x v="1"/>
    <s v="Regular"/>
    <s v="Noite"/>
    <n v="2022072800276"/>
    <m/>
    <s v="REJANE RODRIGUES DOS SANTOS"/>
    <d v="1988-10-01T00:00:00"/>
    <s v="Feminino"/>
    <s v="Sem Deficiência"/>
    <s v="ALCIDES LUIS DOS SANTOS"/>
    <s v="CAROLINDA RODRIGUES DOS SANTOS"/>
    <x v="0"/>
    <s v="Parda"/>
  </r>
  <r>
    <n v="817509"/>
    <n v="8"/>
    <x v="119"/>
    <x v="119"/>
    <s v="CIEP MAESTRINA CHIQUINHA GONZAGA"/>
    <s v="Municipal"/>
    <s v="Urbana"/>
    <n v="1611553"/>
    <n v="191"/>
    <x v="1"/>
    <s v="Regular"/>
    <s v="Noite"/>
    <n v="2023083200401"/>
    <m/>
    <s v="MARIA DA CONCEIÇÃO CRISPIM"/>
    <d v="1953-06-23T00:00:00"/>
    <s v="Feminino"/>
    <s v="Sem Deficiência"/>
    <s v="AUGUSTO CRISPIM DE OLIVEIRA"/>
    <s v="FRANCISCA ALVES DE OLIVEIRA"/>
    <x v="1"/>
    <s v="Parda"/>
  </r>
  <r>
    <n v="102005"/>
    <n v="1"/>
    <x v="109"/>
    <x v="109"/>
    <s v="EM CALOUSTE GULBENKIAN"/>
    <s v="Municipal"/>
    <s v="Urbana"/>
    <n v="1610636"/>
    <n v="192"/>
    <x v="1"/>
    <s v="Regular"/>
    <s v="Noite"/>
    <n v="2007003250030"/>
    <m/>
    <s v="ELIZABETHE SORAYA COSME DA SILVA"/>
    <d v="2003-01-21T00:00:00"/>
    <s v="Feminino"/>
    <s v="Sem Deficiência"/>
    <s v="LUIS CARLOS JOSÉ DASILVA"/>
    <s v="MARIA DE LOURDES COSME DA SILVA"/>
    <x v="0"/>
    <s v="Branca"/>
  </r>
  <r>
    <n v="312022"/>
    <n v="3"/>
    <x v="61"/>
    <x v="61"/>
    <s v="EM RUBENS BERARDO"/>
    <s v="Municipal"/>
    <s v="Urbana"/>
    <n v="1616256"/>
    <n v="191"/>
    <x v="1"/>
    <s v="Regular"/>
    <s v="Noite"/>
    <n v="2017019200751"/>
    <m/>
    <s v="ROBERTO DE JESUS"/>
    <d v="1976-08-16T00:00:00"/>
    <s v="Masculino"/>
    <s v="Sem Deficiência"/>
    <s v="MARIA RITA DE JESUS"/>
    <s v="Sem Informação"/>
    <x v="0"/>
    <s v="Sem Informação"/>
  </r>
  <r>
    <n v="817064"/>
    <n v="8"/>
    <x v="7"/>
    <x v="7"/>
    <s v="EM MARIETA DA CUNHA DA SILVA"/>
    <s v="Municipal"/>
    <s v="Urbana"/>
    <n v="1610180"/>
    <n v="191"/>
    <x v="1"/>
    <s v="Regular"/>
    <s v="Noite"/>
    <n v="2002075801970"/>
    <m/>
    <s v="ROBERTO SOUZA DE MASCENA"/>
    <d v="1997-10-22T00:00:00"/>
    <s v="Masculino"/>
    <s v="Sem Deficiência"/>
    <s v="ROBERTO ALVES DE MASCENA"/>
    <s v="LUCIA REGINA MACHADO SOUZA"/>
    <x v="1"/>
    <s v="Parda"/>
  </r>
  <r>
    <n v="515001"/>
    <n v="5"/>
    <x v="68"/>
    <x v="68"/>
    <s v="EM PARÁ"/>
    <s v="Municipal"/>
    <s v="Urbana"/>
    <n v="1607312"/>
    <n v="192"/>
    <x v="1"/>
    <s v="Regular"/>
    <s v="Noite"/>
    <n v="2011034101255"/>
    <m/>
    <s v="CARLOS GABRIEL PINHEIRO BANDEIRA"/>
    <d v="2005-02-21T00:00:00"/>
    <s v="Masculino"/>
    <s v="Sem Deficiência"/>
    <s v="JOSÉ CARLOS BANDEIRA"/>
    <s v="SANDRA CLEMENTE PINHEIRO"/>
    <x v="0"/>
    <s v="Parda"/>
  </r>
  <r>
    <n v="1019207"/>
    <n v="10"/>
    <x v="88"/>
    <x v="88"/>
    <s v="CIEP DEPUTADO ULYSSES GUIMARÃES"/>
    <s v="Municipal"/>
    <s v="Urbana"/>
    <n v="1617912"/>
    <n v="191"/>
    <x v="1"/>
    <s v="Regular"/>
    <s v="Noite"/>
    <n v="2004100503198"/>
    <m/>
    <s v="LUCIANA LIMA MORAIS"/>
    <d v="1980-05-07T00:00:00"/>
    <s v="Feminino"/>
    <s v="Sem Deficiência"/>
    <s v="JORGE JOSÉ MORAIS"/>
    <s v="RITA DE CASSIA SANTOS LIMA"/>
    <x v="1"/>
    <s v="Branca"/>
  </r>
  <r>
    <n v="102504"/>
    <n v="1"/>
    <x v="2"/>
    <x v="2"/>
    <s v="CIEP AVENIDA DOS DESFILES"/>
    <s v="Municipal"/>
    <s v="Urbana"/>
    <n v="1610515"/>
    <n v="192"/>
    <x v="1"/>
    <s v="Regular"/>
    <s v="Tarde"/>
    <n v="2007000250152"/>
    <m/>
    <s v="AMANDA DAMASCENO DE ALBUQUERQUE"/>
    <d v="2002-10-31T00:00:00"/>
    <s v="Feminino"/>
    <s v=" Deficiência intelectual"/>
    <s v="MARCELO ROBERTO VIEIRA DE ALBUQUERQUE"/>
    <s v="LUCIA HELENA CORREA DAMASCENO"/>
    <x v="0"/>
    <s v="Branc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21058200218"/>
    <m/>
    <s v="MARIA DE LOURDES DE ALMEIDA"/>
    <d v="1972-02-17T00:00:00"/>
    <s v="Feminino"/>
    <s v="Sem Deficiência"/>
    <s v="JOSÉ MANOEL DE ALMEIDA IRMÃO"/>
    <s v="MARIA MARGARIDA DA SILVA ALMEIDA"/>
    <x v="0"/>
    <s v="Não declarada"/>
  </r>
  <r>
    <n v="410501"/>
    <n v="4"/>
    <x v="64"/>
    <x v="64"/>
    <s v="CIEP JUSCELINO KUBITSCHEK"/>
    <s v="Municipal"/>
    <s v="Urbana"/>
    <n v="1614340"/>
    <n v="191"/>
    <x v="1"/>
    <s v="Regular"/>
    <s v="Noite"/>
    <n v="2011027500786"/>
    <m/>
    <s v="TIFANE DA SILVA RUFINO"/>
    <d v="2003-05-13T00:00:00"/>
    <s v="Feminino"/>
    <s v="Sem Deficiência"/>
    <s v="RUBENS LUCIANO MELO RUFINO"/>
    <s v="CLAUDIA DA SILVA PIRES"/>
    <x v="2"/>
    <s v="Parda"/>
  </r>
  <r>
    <n v="514002"/>
    <n v="5"/>
    <x v="107"/>
    <x v="107"/>
    <s v="EM CECÍLIA MEIRELLES"/>
    <s v="Municipal"/>
    <s v="Urbana"/>
    <n v="1602682"/>
    <n v="191"/>
    <x v="1"/>
    <s v="Regular"/>
    <s v="Manhã"/>
    <n v="2006041003461"/>
    <m/>
    <s v="FELIPE REIS SANCHES DA COSTA"/>
    <d v="1987-01-06T00:00:00"/>
    <s v="Masculino"/>
    <s v=" Deficiência intelectual"/>
    <s v="MARCUS CESAR DA COSTA"/>
    <s v="MARISTELA SANCHES DA COSTA"/>
    <x v="2"/>
    <s v="Parda"/>
  </r>
  <r>
    <n v="431502"/>
    <n v="4"/>
    <x v="11"/>
    <x v="11"/>
    <s v="CIEP GRACILIANO RAMOS"/>
    <s v="Municipal"/>
    <s v="Urbana"/>
    <n v="1622395"/>
    <n v="191"/>
    <x v="1"/>
    <s v="Regular"/>
    <s v="Noite"/>
    <n v="2022036000575"/>
    <m/>
    <s v="MARLENE TARGINO DE OLIVEIRA"/>
    <d v="1986-09-28T00:00:00"/>
    <s v="Feminino"/>
    <s v="Sem Deficiência"/>
    <s v="RAIMUNDO TARGINO DE OLIVEIRA"/>
    <s v="FRANCISCA EXPEDITA DE JESUS "/>
    <x v="1"/>
    <s v="Parda"/>
  </r>
  <r>
    <n v="918508"/>
    <n v="9"/>
    <x v="36"/>
    <x v="36"/>
    <s v="CIEP DR. ERNESTO (CHE) GUEVARA"/>
    <s v="Municipal"/>
    <s v="Urbana"/>
    <n v="1618334"/>
    <n v="191"/>
    <x v="1"/>
    <s v="Regular"/>
    <s v="Noite"/>
    <n v="2023093200896"/>
    <m/>
    <s v="MARCIA COSTA MENDES"/>
    <d v="1969-08-10T00:00:00"/>
    <s v="Feminino"/>
    <s v="Sem Deficiência"/>
    <s v="AMADEU CARDIA MENDES"/>
    <s v="MARIA DA CONCEIÇÃO COSTA"/>
    <x v="0"/>
    <s v="Parda"/>
  </r>
  <r>
    <n v="625205"/>
    <n v="6"/>
    <x v="97"/>
    <x v="97"/>
    <s v="CIEP ANTONIO CANDEIA FILHO"/>
    <s v="Municipal"/>
    <s v="Urbana"/>
    <n v="1613205"/>
    <n v="191"/>
    <x v="1"/>
    <s v="Regular"/>
    <s v="Noite"/>
    <n v="2014054780080"/>
    <m/>
    <s v="CAROLINA SILVA OLIVEIRA"/>
    <d v="2002-09-03T00:00:00"/>
    <s v="Feminino"/>
    <s v="Sem Deficiência"/>
    <s v="VALDOMIRO FERNANDES DE OLIVEIRA"/>
    <s v="GLEIDE DOS SANTOS SILVA"/>
    <x v="1"/>
    <s v="Parda"/>
  </r>
  <r>
    <n v="724010"/>
    <n v="7"/>
    <x v="113"/>
    <x v="113"/>
    <s v="EM FREDERICO TROTTA"/>
    <s v="Municipal"/>
    <s v="Urbana"/>
    <n v="1622484"/>
    <n v="191"/>
    <x v="1"/>
    <s v="Regular"/>
    <s v="Noite"/>
    <n v="2012067803818"/>
    <m/>
    <s v="MARIO LUCIO GONÇALVES"/>
    <d v="1979-11-20T00:00:00"/>
    <s v="Masculino"/>
    <s v="Sem Deficiência"/>
    <s v="MARIO SOARES GONÇALVES"/>
    <s v="MARIA JOANA GONÇALVES"/>
    <x v="0"/>
    <s v="Preta"/>
  </r>
  <r>
    <n v="817207"/>
    <n v="8"/>
    <x v="28"/>
    <x v="28"/>
    <s v="CIEP VILA KENNEDY"/>
    <s v="Municipal"/>
    <s v="Urbana"/>
    <n v="1605864"/>
    <n v="192"/>
    <x v="1"/>
    <s v="Regular"/>
    <s v="Noite"/>
    <n v="2010082802227"/>
    <m/>
    <s v="MARIA IZABEL DA SILVA FILHA"/>
    <d v="1948-12-20T00:00:00"/>
    <s v="Feminino"/>
    <s v="Sem Deficiência"/>
    <s v="SEVERINO ANTONIO DA SILVA"/>
    <s v="MARIA IZABEL DA SILVA"/>
    <x v="0"/>
    <s v="Branca"/>
  </r>
  <r>
    <n v="625018"/>
    <n v="6"/>
    <x v="55"/>
    <x v="55"/>
    <s v="EM COMANDANTE ARNALDO VARELLA"/>
    <s v="Municipal"/>
    <s v="Urbana"/>
    <n v="1602865"/>
    <n v="192"/>
    <x v="1"/>
    <s v="Regular"/>
    <s v="Noite"/>
    <n v="2022056100834"/>
    <m/>
    <s v="CLEIDE GONÇALVES DINIZ"/>
    <d v="1969-11-15T00:00:00"/>
    <s v="Feminino"/>
    <s v="Sem Deficiência"/>
    <s v="NÃO DECLARADO"/>
    <s v="NEUSA MARIA GONÇALVES"/>
    <x v="0"/>
    <s v="Parda"/>
  </r>
  <r>
    <n v="622006"/>
    <n v="6"/>
    <x v="38"/>
    <x v="38"/>
    <s v="EM ANTENOR NASCENTES"/>
    <s v="Municipal"/>
    <s v="Urbana"/>
    <n v="1615255"/>
    <n v="191"/>
    <x v="1"/>
    <s v="Regular"/>
    <s v="Noite"/>
    <n v="2004054002225"/>
    <m/>
    <s v="GÊNESES SANTANA DA SILVA"/>
    <d v="1996-02-16T00:00:00"/>
    <s v="Masculino"/>
    <s v="Sem Deficiência"/>
    <s v="ANTONIO PEDRO DA SILVA"/>
    <s v="MARIA DAS NEVES FERREIRA SANTANA"/>
    <x v="2"/>
    <s v="Parda"/>
  </r>
  <r>
    <n v="312014"/>
    <n v="3"/>
    <x v="1"/>
    <x v="1"/>
    <s v="EM NEREU SAMPAIO"/>
    <s v="Municipal"/>
    <s v="Urbana"/>
    <n v="1616966"/>
    <n v="192"/>
    <x v="1"/>
    <s v="Regular"/>
    <s v="Noite"/>
    <n v="2010018405042"/>
    <m/>
    <s v="LUCILENE VIANNA CUSTODIO"/>
    <d v="1971-07-03T00:00:00"/>
    <s v="Feminino"/>
    <s v="Sem Deficiência"/>
    <s v="GILBERTO VIANNA"/>
    <s v="BARBARA FRANCISCO VIANNA"/>
    <x v="2"/>
    <s v="Parda"/>
  </r>
  <r>
    <n v="107001"/>
    <n v="1"/>
    <x v="73"/>
    <x v="73"/>
    <s v="EM GONÇALVES DIAS"/>
    <s v="Municipal"/>
    <s v="Urbana"/>
    <n v="1606874"/>
    <n v="191"/>
    <x v="1"/>
    <s v="Regular"/>
    <s v="Noite"/>
    <n v="2023003300292"/>
    <m/>
    <s v="SUELI MARIA DE OLIVEIRA"/>
    <d v="1981-05-20T00:00:00"/>
    <s v="Feminino"/>
    <s v="Sem Deficiência"/>
    <s v="JOSÉ MARIANO DE OLIVEIRA "/>
    <s v="SEVERINA FILHA DA CONCEIÇÃO "/>
    <x v="2"/>
    <s v="Parda"/>
  </r>
  <r>
    <n v="107001"/>
    <n v="1"/>
    <x v="73"/>
    <x v="73"/>
    <s v="EM GONÇALVES DIAS"/>
    <s v="Municipal"/>
    <s v="Urbana"/>
    <n v="1606874"/>
    <n v="191"/>
    <x v="1"/>
    <s v="Regular"/>
    <s v="Noite"/>
    <n v="2016003700093"/>
    <m/>
    <s v="VERA LÚCIA CASSEMIRO"/>
    <d v="1974-02-16T00:00:00"/>
    <s v="Feminino"/>
    <s v="Sem Deficiência"/>
    <s v="GERALDO JOSÉ CASSEMIRO"/>
    <s v="MARIA ALEIXO DA SILVA"/>
    <x v="0"/>
    <s v="Parda"/>
  </r>
  <r>
    <n v="817083"/>
    <n v="8"/>
    <x v="120"/>
    <x v="120"/>
    <s v="EM JORNALISTA SANDRO MOREYRA"/>
    <s v="Municipal"/>
    <s v="Urbana"/>
    <n v="1607049"/>
    <n v="191"/>
    <x v="1"/>
    <s v="Regular"/>
    <s v="Noite"/>
    <n v="2013077704853"/>
    <m/>
    <s v="LUIS CARLOS DA COSTA ARAÚJO"/>
    <d v="1983-03-25T00:00:00"/>
    <s v="Masculino"/>
    <s v="Sem Deficiência"/>
    <s v="FRANCISCO CARLOS DA SILVA"/>
    <s v="ELIANE DA COSTA ARAÚJO SILVA"/>
    <x v="0"/>
    <s v="Branca"/>
  </r>
  <r>
    <n v="430015"/>
    <n v="4"/>
    <x v="94"/>
    <x v="94"/>
    <s v="EM ERPÍDIO CABRAL DE SOUZA (ÍNDIO DA MARÉ)"/>
    <s v="Municipal"/>
    <s v="Urbana"/>
    <n v="1604655"/>
    <n v="191"/>
    <x v="1"/>
    <s v="Regular"/>
    <s v="Manhã"/>
    <n v="2001040502293"/>
    <m/>
    <s v="AMANDA DA SILVA BERNARDO"/>
    <d v="1994-08-21T00:00:00"/>
    <s v="Feminino"/>
    <s v="Sem Deficiência"/>
    <s v="CELSO DA SILVA BERNARDO"/>
    <s v="ANDREIA DOS SANTOS DA SILVA"/>
    <x v="0"/>
    <s v="Preta"/>
  </r>
  <r>
    <n v="312022"/>
    <n v="3"/>
    <x v="61"/>
    <x v="61"/>
    <s v="EM RUBENS BERARDO"/>
    <s v="Municipal"/>
    <s v="Urbana"/>
    <n v="1616257"/>
    <n v="192"/>
    <x v="1"/>
    <s v="Regular"/>
    <s v="Noite"/>
    <n v="2023019200349"/>
    <m/>
    <s v="DANIELLE LISBÔA"/>
    <d v="1982-04-01T00:00:00"/>
    <s v="Feminino"/>
    <s v="Sem Deficiência"/>
    <s v="NÃO DECLARADA"/>
    <s v="PASCHOALINA LISBÔA"/>
    <x v="0"/>
    <s v="Parda"/>
  </r>
  <r>
    <n v="431018"/>
    <n v="4"/>
    <x v="85"/>
    <x v="85"/>
    <s v="EM REPÚBLICA DO LÍBANO"/>
    <s v="Municipal"/>
    <s v="Urbana"/>
    <n v="1619088"/>
    <n v="191"/>
    <x v="1"/>
    <s v="Regular"/>
    <s v="Noite"/>
    <n v="2023034600280"/>
    <m/>
    <s v="ROBERTO PERES"/>
    <d v="1966-07-15T00:00:00"/>
    <s v="Masculino"/>
    <s v="Sem Deficiência"/>
    <s v="MARIA MAGDALENA MACHADO PERES"/>
    <s v="LUCIO PERES"/>
    <x v="2"/>
    <s v="Não declarada"/>
  </r>
  <r>
    <n v="833031"/>
    <n v="8"/>
    <x v="21"/>
    <x v="21"/>
    <s v="EM TASSO DA SILVEIRA"/>
    <s v="Municipal"/>
    <s v="Urbana"/>
    <n v="1605927"/>
    <n v="191"/>
    <x v="1"/>
    <s v="Regular"/>
    <s v="Noite"/>
    <n v="2021080300050"/>
    <m/>
    <s v="MARIA DE FÁTIMA ALVES GOMES"/>
    <d v="1957-09-17T00:00:00"/>
    <s v="Feminino"/>
    <s v="Sem Deficiência"/>
    <s v="MANOEL ALVES GOMES"/>
    <s v="MARIA ALVES GOMES"/>
    <x v="0"/>
    <s v="Branca"/>
  </r>
  <r>
    <n v="817034"/>
    <n v="8"/>
    <x v="111"/>
    <x v="111"/>
    <s v="EM JORGE JABOUR"/>
    <s v="Municipal"/>
    <s v="Urbana"/>
    <n v="1616154"/>
    <n v="191"/>
    <x v="1"/>
    <s v="Regular"/>
    <s v="Noite"/>
    <n v="2020072800032"/>
    <m/>
    <s v="JOELMA DE ARAÚJO PEÇANHA"/>
    <d v="1971-11-09T00:00:00"/>
    <s v="Feminino"/>
    <s v="Sem Deficiência"/>
    <s v="MARIA DA PENHA DE ARAÚJO"/>
    <s v="JOEL PEÇANHA"/>
    <x v="0"/>
    <s v="Branca"/>
  </r>
  <r>
    <n v="716501"/>
    <n v="7"/>
    <x v="75"/>
    <x v="75"/>
    <s v="CIEP CARLOS DRUMOND DE ANDRADE"/>
    <s v="Municipal"/>
    <s v="Urbana"/>
    <n v="1616694"/>
    <n v="191"/>
    <x v="1"/>
    <s v="Regular"/>
    <s v="Noite"/>
    <n v="2013066205265"/>
    <m/>
    <s v="JOSÉ EDSON FLORÊNCIO DA SILVA"/>
    <d v="1972-04-20T00:00:00"/>
    <s v="Masculino"/>
    <s v="Sem Deficiência"/>
    <s v="JOSÉNUNES DA SILVA"/>
    <s v="ROSELITA FLORÊNCIA DA SILVA"/>
    <x v="1"/>
    <s v="Parda"/>
  </r>
  <r>
    <n v="918041"/>
    <n v="9"/>
    <x v="59"/>
    <x v="59"/>
    <s v="EM ANTONIA VARGAS CUQUEJO"/>
    <s v="Municipal"/>
    <s v="Urbana"/>
    <n v="1610787"/>
    <n v="192"/>
    <x v="1"/>
    <s v="Regular"/>
    <s v="Noite"/>
    <n v="2004100900413"/>
    <m/>
    <s v="MARCOS LUCAS DA SILVA GALDINO"/>
    <d v="1999-11-03T00:00:00"/>
    <s v="Masculino"/>
    <s v="Sem Deficiência"/>
    <s v="ROBERTO MARCOS DA SILVA GALDINO"/>
    <s v="IVONE FERREIRA DA SILVA GALDINO"/>
    <x v="0"/>
    <s v="Preta"/>
  </r>
  <r>
    <n v="1019013"/>
    <n v="10"/>
    <x v="39"/>
    <x v="39"/>
    <s v="EM BENTO DO AMARAL COUTINHO"/>
    <s v="Municipal"/>
    <s v="Urbana"/>
    <n v="1612834"/>
    <n v="191"/>
    <x v="1"/>
    <s v="Regular"/>
    <s v="Noite"/>
    <n v="2004100403321"/>
    <m/>
    <s v="ANA MARIA DE CARVALHO TEODORO"/>
    <d v="1990-02-03T00:00:00"/>
    <s v="Feminino"/>
    <s v=" Deficiência intelectual"/>
    <s v="ALCEU RUFINO TEODORO"/>
    <s v="RUTE DE CARVALHO TEODORO"/>
    <x v="0"/>
    <s v="Parda"/>
  </r>
  <r>
    <n v="833504"/>
    <n v="8"/>
    <x v="22"/>
    <x v="22"/>
    <s v="CIEP FRANCISCO SOLANO TRINDADE"/>
    <s v="Municipal"/>
    <s v="Urbana"/>
    <n v="1608714"/>
    <n v="191"/>
    <x v="1"/>
    <s v="Regular"/>
    <s v="Noite"/>
    <n v="2018083550189"/>
    <m/>
    <s v="JOSE MARCOLINO DE SOUZA"/>
    <d v="1978-09-19T00:00:00"/>
    <s v="Masculino"/>
    <s v="Sem Deficiência"/>
    <s v="JOÃO CORRÊA DE SOUZA"/>
    <s v="ROSA MARIA MARCOLINA"/>
    <x v="0"/>
    <s v="Parda"/>
  </r>
  <r>
    <n v="410021"/>
    <n v="4"/>
    <x v="44"/>
    <x v="44"/>
    <s v="EM BRASIL"/>
    <s v="Municipal"/>
    <s v="Urbana"/>
    <n v="1613562"/>
    <n v="191"/>
    <x v="1"/>
    <s v="Regular"/>
    <s v="Noite"/>
    <n v="2023029400146"/>
    <m/>
    <s v="FRANCISCA DE ASSIS FERREIRA ALVES"/>
    <d v="1949-05-02T00:00:00"/>
    <s v="Feminino"/>
    <s v="Sem Deficiência"/>
    <s v="FRANCISCO CHAGAS FERREIRA"/>
    <s v="MARIA FAUSTO FERREIRA"/>
    <x v="0"/>
    <s v="Sem Informação"/>
  </r>
  <r>
    <n v="227004"/>
    <n v="2"/>
    <x v="77"/>
    <x v="77"/>
    <s v="EM RINALDO DE LAMARE"/>
    <s v="Municipal"/>
    <s v="Urbana"/>
    <n v="1599200"/>
    <n v="192"/>
    <x v="1"/>
    <s v="Regular"/>
    <s v="Noite"/>
    <n v="2023126402492"/>
    <m/>
    <s v="JOÃO BATISTA ALVES BARBOSA "/>
    <d v="1973-06-24T00:00:00"/>
    <s v="Masculino"/>
    <s v="Sem Deficiência"/>
    <s v="JOSÉ ALVES BARSOSA "/>
    <s v="ELIETE BORGES DA SILVA "/>
    <x v="1"/>
    <s v="Parda"/>
  </r>
  <r>
    <n v="102504"/>
    <n v="1"/>
    <x v="2"/>
    <x v="2"/>
    <s v="CIEP AVENIDA DOS DESFILES"/>
    <s v="Municipal"/>
    <s v="Urbana"/>
    <n v="1610515"/>
    <n v="192"/>
    <x v="1"/>
    <s v="Regular"/>
    <s v="Tarde"/>
    <n v="2023002200146"/>
    <m/>
    <s v="VALERIA ROCHA DA SILVA"/>
    <d v="1970-05-21T00:00:00"/>
    <s v="Feminino"/>
    <s v="Sem Deficiência"/>
    <s v="LUIZ HORTENCIO DA SILVA"/>
    <s v="MARILENE ROCHA DA SILVA"/>
    <x v="1"/>
    <s v="Parda"/>
  </r>
  <r>
    <n v="430201"/>
    <n v="4"/>
    <x v="0"/>
    <x v="0"/>
    <s v="CIEP MINISTRO GUSTAVO CAPANEMA"/>
    <s v="Municipal"/>
    <s v="Urbana"/>
    <n v="1612600"/>
    <n v="192"/>
    <x v="1"/>
    <s v="Regular"/>
    <s v="Noite"/>
    <n v="2005113301023"/>
    <m/>
    <s v="IARA DA SILVA MIRANDA"/>
    <d v="2002-12-18T00:00:00"/>
    <s v="Feminino"/>
    <s v="Sem Deficiência"/>
    <s v="SIDNEY MIRANDA"/>
    <s v="RENATA CRISTINA SILVA"/>
    <x v="0"/>
    <s v="Parda"/>
  </r>
  <r>
    <n v="102007"/>
    <n v="1"/>
    <x v="47"/>
    <x v="47"/>
    <s v="EM ORLANDO VILLAS BOAS"/>
    <s v="Municipal"/>
    <s v="Urbana"/>
    <n v="1600136"/>
    <n v="193"/>
    <x v="1"/>
    <s v="Regular"/>
    <s v="Noite"/>
    <n v="2013005180025"/>
    <m/>
    <s v="FERNANDO JOSE TURNES FIGUEIREDO"/>
    <d v="2006-09-27T00:00:00"/>
    <s v="Masculino"/>
    <s v="Sem Deficiência"/>
    <s v="FERNANDO JOSÉ LOPES FIGUEIREDO"/>
    <s v="LUCIANA TURNES SANTOS"/>
    <x v="0"/>
    <s v="Branca"/>
  </r>
  <r>
    <n v="716211"/>
    <n v="7"/>
    <x v="32"/>
    <x v="32"/>
    <s v="CIEP COMPOSITOR DONGA"/>
    <s v="Municipal"/>
    <s v="Urbana"/>
    <n v="1619509"/>
    <n v="191"/>
    <x v="1"/>
    <s v="Regular"/>
    <s v="Noite"/>
    <n v="2023066701561"/>
    <m/>
    <s v="VANILDA PIMENTA LORETO"/>
    <d v="1971-10-02T00:00:00"/>
    <s v="Feminino"/>
    <s v="Sem Deficiência"/>
    <s v="AVELINO LORETO"/>
    <s v="ANALINA PIMENTA LORETO"/>
    <x v="2"/>
    <s v="Não declarada"/>
  </r>
  <r>
    <n v="1120019"/>
    <n v="11"/>
    <x v="37"/>
    <x v="37"/>
    <s v="EM RODRIGO OTÁVIO"/>
    <s v="Municipal"/>
    <s v="Urbana"/>
    <n v="1620850"/>
    <n v="191"/>
    <x v="1"/>
    <s v="Regular"/>
    <s v="Noite"/>
    <n v="2022037900430"/>
    <m/>
    <s v="LUIZ CLAUDIO DE ARAUJO PEREIRA"/>
    <d v="1979-05-09T00:00:00"/>
    <s v="Masculino"/>
    <s v="Sem Deficiência"/>
    <s v="OSMAR PEREIRA"/>
    <s v="JOAQUINA DE ARAUJO"/>
    <x v="0"/>
    <s v="Branca"/>
  </r>
  <r>
    <n v="515020"/>
    <n v="5"/>
    <x v="86"/>
    <x v="86"/>
    <s v="EM WALDEMAR FALCÃO"/>
    <s v="Municipal"/>
    <s v="Urbana"/>
    <n v="1610968"/>
    <n v="191"/>
    <x v="1"/>
    <s v="Regular"/>
    <s v="Noite"/>
    <n v="2004046502451"/>
    <m/>
    <s v="BENEDITA JORGE BRAGA"/>
    <d v="1958-03-16T00:00:00"/>
    <s v="Feminino"/>
    <s v="Sem Deficiência"/>
    <s v="CINESIO JORGE"/>
    <s v="ANA BATISTA"/>
    <x v="2"/>
    <s v="Não declarada"/>
  </r>
  <r>
    <n v="515020"/>
    <n v="5"/>
    <x v="86"/>
    <x v="86"/>
    <s v="EM WALDEMAR FALCÃO"/>
    <s v="Municipal"/>
    <s v="Urbana"/>
    <n v="1610968"/>
    <n v="191"/>
    <x v="1"/>
    <s v="Regular"/>
    <s v="Noite"/>
    <n v="2023046500072"/>
    <m/>
    <s v="MIGUEL MEDEIROS DA SILVA"/>
    <d v="1981-03-23T00:00:00"/>
    <s v="Masculino"/>
    <s v="Sem Deficiência"/>
    <s v="MARIA DO CARMO MEDEIROS"/>
    <s v="ORLANDO CANDIDO DA SILVA"/>
    <x v="1"/>
    <s v="Não declarada"/>
  </r>
  <r>
    <n v="817074"/>
    <n v="8"/>
    <x v="110"/>
    <x v="110"/>
    <s v="EM MARECHAL ALCIDES ETCHEGOYEN"/>
    <s v="Municipal"/>
    <s v="Urbana"/>
    <n v="1623799"/>
    <n v="191"/>
    <x v="1"/>
    <s v="Regular"/>
    <s v="Noite"/>
    <n v="2023076800082"/>
    <m/>
    <s v="ADRIANA ALVES DE AZEVEDO DA SILVA"/>
    <d v="1968-03-09T00:00:00"/>
    <s v="Feminino"/>
    <s v="Sem Deficiência"/>
    <s v="ANTONIA PAULA ALVES"/>
    <s v="JOAQUIM JOSE DE AZEVEDO"/>
    <x v="1"/>
    <s v="Parda"/>
  </r>
  <r>
    <n v="102007"/>
    <n v="1"/>
    <x v="47"/>
    <x v="47"/>
    <s v="EM ORLANDO VILLAS BOAS"/>
    <s v="Municipal"/>
    <s v="Urbana"/>
    <n v="1600136"/>
    <n v="193"/>
    <x v="1"/>
    <s v="Regular"/>
    <s v="Noite"/>
    <n v="2023125400178"/>
    <m/>
    <s v="ADRIANA BORGES DE OLIVEIRA"/>
    <d v="1977-05-27T00:00:00"/>
    <s v="Feminino"/>
    <s v="Sem Deficiência"/>
    <s v="ADEIRES BORGES DE OLIVEIRA"/>
    <s v="LUIZA SAMPAIO DA CONCEIÇÃO"/>
    <x v="0"/>
    <s v="Parda"/>
  </r>
  <r>
    <n v="716049"/>
    <n v="7"/>
    <x v="62"/>
    <x v="62"/>
    <s v="EM RENATO LEITE"/>
    <s v="Municipal"/>
    <s v="Urbana"/>
    <n v="1623876"/>
    <n v="191"/>
    <x v="1"/>
    <s v="Regular"/>
    <s v="Noite"/>
    <n v="2023063700599"/>
    <m/>
    <s v="FABIANO TEMILSON MARQUES DO NASCIMENTO"/>
    <d v="1978-02-20T00:00:00"/>
    <s v="Masculino"/>
    <s v="Sem Deficiência"/>
    <s v="TEMILSON DOS SANTOS ROSA"/>
    <s v="SONIA MARIA MARQUES DO NASCIMENTO"/>
    <x v="1"/>
    <s v="Parda"/>
  </r>
  <r>
    <n v="1120019"/>
    <n v="11"/>
    <x v="37"/>
    <x v="37"/>
    <s v="EM RODRIGO OTÁVIO"/>
    <s v="Municipal"/>
    <s v="Urbana"/>
    <n v="1620850"/>
    <n v="191"/>
    <x v="1"/>
    <s v="Regular"/>
    <s v="Noite"/>
    <n v="2023037900349"/>
    <m/>
    <s v="MARCOS PAULO SALGADO FERREIRA"/>
    <d v="1977-02-10T00:00:00"/>
    <s v="Masculino"/>
    <s v="Sem Deficiência"/>
    <s v="WALFREDO FERREIRA"/>
    <s v="MARGARIDA SALGADO FERREIRA"/>
    <x v="1"/>
    <s v="Não declarada"/>
  </r>
  <r>
    <n v="430701"/>
    <n v="4"/>
    <x v="19"/>
    <x v="19"/>
    <s v="CENTRO DE EDUCAÇÃO DE JOVENS E ADULTOS CEJA - MARÉ"/>
    <s v="Municipal"/>
    <s v="Urbana"/>
    <n v="1616768"/>
    <n v="291"/>
    <x v="1"/>
    <s v="Regular"/>
    <s v="Manhã"/>
    <n v="2007040350361"/>
    <m/>
    <s v="VERA LUCIA DE SOUZA LACERDA"/>
    <d v="1952-03-10T00:00:00"/>
    <s v="Feminino"/>
    <s v="Sem Deficiência"/>
    <s v="NÃO DECLARADO"/>
    <s v="IRACEMA DE SOUZA LACERDA"/>
    <x v="0"/>
    <s v="Preta"/>
  </r>
  <r>
    <n v="515016"/>
    <n v="5"/>
    <x v="105"/>
    <x v="105"/>
    <s v="EM RAJA GABAGLIA"/>
    <s v="Municipal"/>
    <s v="Urbana"/>
    <n v="1599815"/>
    <n v="191"/>
    <x v="1"/>
    <s v="Regular"/>
    <s v="Noite"/>
    <n v="2006050800492"/>
    <m/>
    <s v="EVELLYN FERNANDA MAISONETTE SILVA"/>
    <d v="2001-04-04T00:00:00"/>
    <s v="Feminino"/>
    <s v="Sem Deficiência"/>
    <s v="JOSIVALDO ALEIXO DA SILVA"/>
    <s v="MARILENE PASSOS MAISONETTE"/>
    <x v="0"/>
    <s v="Branca"/>
  </r>
  <r>
    <n v="1019013"/>
    <n v="10"/>
    <x v="39"/>
    <x v="39"/>
    <s v="EM BENTO DO AMARAL COUTINHO"/>
    <s v="Municipal"/>
    <s v="Urbana"/>
    <n v="1612834"/>
    <n v="191"/>
    <x v="1"/>
    <s v="Regular"/>
    <s v="Noite"/>
    <n v="2007096403222"/>
    <m/>
    <s v="ÁTILA RAIMUNDO DA CONCEIÇÃO"/>
    <d v="1996-01-14T00:00:00"/>
    <s v="Masculino"/>
    <s v="Sem Deficiência"/>
    <s v="NÃO DECLARADO"/>
    <s v="SIMONE RAIMUNDO DA CONCEIÇÃO"/>
    <x v="0"/>
    <s v="Parda"/>
  </r>
  <r>
    <n v="918508"/>
    <n v="9"/>
    <x v="36"/>
    <x v="36"/>
    <s v="CIEP DR. ERNESTO (CHE) GUEVARA"/>
    <s v="Municipal"/>
    <s v="Urbana"/>
    <n v="1618335"/>
    <n v="192"/>
    <x v="1"/>
    <s v="Regular"/>
    <s v="Noite"/>
    <n v="2019093201053"/>
    <m/>
    <s v="MAURO DINIZ THULER"/>
    <d v="1979-11-02T00:00:00"/>
    <s v="Masculino"/>
    <s v="Sem Deficiência"/>
    <s v="RIVADAVIA ALCINO THULER"/>
    <s v="ANIZIA DINIZ THULER"/>
    <x v="0"/>
    <s v="Branca"/>
  </r>
  <r>
    <n v="716054"/>
    <n v="7"/>
    <x v="35"/>
    <x v="35"/>
    <s v="EM PIO X"/>
    <s v="Municipal"/>
    <s v="Urbana"/>
    <n v="1612527"/>
    <n v="191"/>
    <x v="1"/>
    <s v="Regular"/>
    <s v="Noite"/>
    <n v="2023064250562"/>
    <m/>
    <s v="FRANCISCO RODRIGUES DO NASCIMENTO"/>
    <d v="1989-03-13T00:00:00"/>
    <s v="Masculino"/>
    <s v="Sem Deficiência"/>
    <s v="RAIMUNDO ZACARIAS RODRIGUES"/>
    <s v="ALBANIZAOLIMPIO DO NASCIMENTO RODRIGUES"/>
    <x v="0"/>
    <s v="Parda"/>
  </r>
  <r>
    <n v="312014"/>
    <n v="3"/>
    <x v="1"/>
    <x v="1"/>
    <s v="EM NEREU SAMPAIO"/>
    <s v="Municipal"/>
    <s v="Urbana"/>
    <n v="1616966"/>
    <n v="192"/>
    <x v="1"/>
    <s v="Regular"/>
    <s v="Noite"/>
    <n v="2020018450053"/>
    <m/>
    <s v="JUSSARA MONTEIRO GONÇALVES"/>
    <d v="1974-01-25T00:00:00"/>
    <s v="Feminino"/>
    <s v="Sem Deficiência"/>
    <s v="JUAREZ GONÇALVES"/>
    <s v="IRACI MONTEIRO GONÇALVES"/>
    <x v="2"/>
    <s v="Sem Informação"/>
  </r>
  <r>
    <n v="817207"/>
    <n v="8"/>
    <x v="28"/>
    <x v="28"/>
    <s v="CIEP VILA KENNEDY"/>
    <s v="Municipal"/>
    <s v="Urbana"/>
    <n v="1605863"/>
    <n v="191"/>
    <x v="1"/>
    <s v="Regular"/>
    <s v="Noite"/>
    <n v="2007082802979"/>
    <m/>
    <s v="ELIONEUDE DE ARAÚJO FURTADO"/>
    <d v="1968-04-13T00:00:00"/>
    <s v="Feminino"/>
    <s v="Sem Deficiência"/>
    <s v="FRANCISCO LIRA FURTADO"/>
    <s v="NEUZA DE ARAÚJO FURTADO"/>
    <x v="0"/>
    <s v="Branca"/>
  </r>
  <r>
    <n v="716041"/>
    <n v="7"/>
    <x v="104"/>
    <x v="104"/>
    <s v="EM BARÃO DA TAQUARA"/>
    <s v="Municipal"/>
    <s v="Urbana"/>
    <n v="1613406"/>
    <n v="191"/>
    <x v="1"/>
    <s v="Regular"/>
    <s v="Tarde"/>
    <n v="2023062951415"/>
    <m/>
    <s v="ELIZABETE FRANCISCA DA CUNHA GOMES"/>
    <d v="1969-08-17T00:00:00"/>
    <s v="Feminino"/>
    <s v="Sem Deficiência"/>
    <s v="JOSE FRANCISCO DA CUNHA"/>
    <s v="VICENCIA RIBEIRO DE ANDRADE"/>
    <x v="1"/>
    <s v="Branca"/>
  </r>
  <r>
    <n v="1202701"/>
    <n v="12"/>
    <x v="91"/>
    <x v="91"/>
    <s v="CREJA - CENTRO MUNICIPAL DE REFERÊNCIA DE EDUCAÇÃO DE JOVENS E ADULTOS"/>
    <s v="Municipal"/>
    <s v="Urbana"/>
    <n v="1614122"/>
    <n v="292"/>
    <x v="1"/>
    <s v="Regular"/>
    <s v="Manhã"/>
    <n v="2023126300215"/>
    <m/>
    <s v="JONATAN GERALDO GOMES DA SILVA"/>
    <d v="1997-11-30T00:00:00"/>
    <s v="Masculino"/>
    <s v="Sem Deficiência"/>
    <s v="ALEXANDRE ADARIO DA SILVA"/>
    <s v="LUCILENE GERALDO GOMES"/>
    <x v="0"/>
    <s v="Preta"/>
  </r>
  <r>
    <n v="625005"/>
    <n v="6"/>
    <x v="57"/>
    <x v="57"/>
    <s v="EM CHARLES ANDERSON WEAVER"/>
    <s v="Municipal"/>
    <s v="Urbana"/>
    <n v="1605115"/>
    <n v="191"/>
    <x v="1"/>
    <s v="Regular"/>
    <s v="Noite"/>
    <n v="2013054800201"/>
    <m/>
    <s v="HILMA DIAS DOS SANTOS"/>
    <d v="1965-12-23T00:00:00"/>
    <s v="Feminino"/>
    <s v="Sem Deficiência"/>
    <s v="DEUSDETE NUNES CIRQUEIRA"/>
    <s v="JOSEFINA DIAS DOS SANTOS"/>
    <x v="0"/>
    <s v="Parda"/>
  </r>
  <r>
    <n v="918027"/>
    <n v="9"/>
    <x v="106"/>
    <x v="106"/>
    <s v="EM RUBENS DE FARIAS NEVES"/>
    <s v="Municipal"/>
    <s v="Urbana"/>
    <n v="1599734"/>
    <n v="191"/>
    <x v="1"/>
    <s v="Regular"/>
    <s v="Noite"/>
    <n v="2022086750551"/>
    <m/>
    <s v="VANDINEIA SILVA DE ANDRADE"/>
    <d v="1957-02-03T00:00:00"/>
    <s v="Feminino"/>
    <s v="Sem Deficiência"/>
    <s v="SEBASTIÃO ANICETO DA SILVA"/>
    <s v="IZOLINA DOS SANTOS SILVA"/>
    <x v="0"/>
    <s v="Parda"/>
  </r>
  <r>
    <n v="716205"/>
    <n v="7"/>
    <x v="76"/>
    <x v="76"/>
    <s v="CIEP RUBENS PAIVA"/>
    <s v="Municipal"/>
    <s v="Urbana"/>
    <n v="1613254"/>
    <n v="191"/>
    <x v="1"/>
    <s v="Regular"/>
    <s v="Noite"/>
    <n v="2023066100517"/>
    <m/>
    <s v="DULCINEIA DE SOUZA"/>
    <d v="1958-10-16T00:00:00"/>
    <s v="Feminino"/>
    <s v="Sem Deficiência"/>
    <s v="DALVA NONATO DE SOUZA"/>
    <s v="ANTONIO FIRMINO DE SOUZA"/>
    <x v="0"/>
    <s v="Preta"/>
  </r>
  <r>
    <n v="918203"/>
    <n v="9"/>
    <x v="34"/>
    <x v="34"/>
    <s v="CIEP CLEMENTINA DE JESUS"/>
    <s v="Municipal"/>
    <s v="Urbana"/>
    <n v="1601817"/>
    <n v="191"/>
    <x v="1"/>
    <s v="Regular"/>
    <s v="Noite"/>
    <n v="2011087501118"/>
    <m/>
    <s v="MAYCON CARDOSO DE OLIVEIRA"/>
    <d v="2004-11-28T00:00:00"/>
    <s v="Masculino"/>
    <s v="Sem Deficiência"/>
    <s v="LUIZ CARLOS DE OLIVEIRA"/>
    <s v="JOSELIA MARIA CARDOSO SOUZA"/>
    <x v="0"/>
    <s v="Branca"/>
  </r>
  <r>
    <n v="515052"/>
    <n v="5"/>
    <x v="81"/>
    <x v="81"/>
    <s v="EM AZEVEDO JUNIOR"/>
    <s v="Municipal"/>
    <s v="Urbana"/>
    <n v="1614950"/>
    <n v="191"/>
    <x v="1"/>
    <s v="Regular"/>
    <s v="Noite"/>
    <n v="2022049700171"/>
    <m/>
    <s v="JOSÉ NILSON VIEIRA"/>
    <d v="1954-01-20T00:00:00"/>
    <s v="Masculino"/>
    <s v="Sem Deficiência"/>
    <s v="SEVERINA VIEIRA DA SILVA"/>
    <s v="JOSÉ AUGUSTO PEREIRA BARBOSA"/>
    <x v="0"/>
    <s v="Branca"/>
  </r>
  <r>
    <n v="206502"/>
    <n v="2"/>
    <x v="71"/>
    <x v="71"/>
    <s v="CIEP NAÇÃO RUBRO NEGRA"/>
    <s v="Municipal"/>
    <s v="Urbana"/>
    <n v="1623103"/>
    <n v="192"/>
    <x v="1"/>
    <s v="Regular"/>
    <s v="Noite"/>
    <n v="2004011207089"/>
    <m/>
    <s v="JOSE ROBERTO DA SILVA"/>
    <d v="1961-06-08T00:00:00"/>
    <s v="Masculino"/>
    <s v="Sem Deficiência"/>
    <s v="JOVENAL MANOEL DA SILVA"/>
    <s v="ALZIRA MARIANA DA CONCEIÇÃO"/>
    <x v="1"/>
    <s v="Não declarada"/>
  </r>
  <r>
    <n v="918508"/>
    <n v="9"/>
    <x v="36"/>
    <x v="36"/>
    <s v="CIEP DR. ERNESTO (CHE) GUEVARA"/>
    <s v="Municipal"/>
    <s v="Urbana"/>
    <n v="1618334"/>
    <n v="191"/>
    <x v="1"/>
    <s v="Regular"/>
    <s v="Noite"/>
    <n v="2012093205175"/>
    <m/>
    <s v="CACILDA PINHEIRO DO NASCIMENTO"/>
    <d v="1975-07-05T00:00:00"/>
    <s v="Feminino"/>
    <s v="Sem Deficiência"/>
    <s v="SEVERINO PINHEIRO DO NASCIMENTO"/>
    <s v="ELVIRA DAS NEVES RODRIGUES"/>
    <x v="0"/>
    <s v="Pard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23034200168"/>
    <m/>
    <s v="LUCIANA OZÓRIO"/>
    <d v="1981-02-24T00:00:00"/>
    <s v="Feminino"/>
    <s v=" Deficiência intelectual"/>
    <s v="GERALDO OZÓRIO"/>
    <s v="ANA LUCIA DIAS OZÓRIO"/>
    <x v="1"/>
    <s v="Parda"/>
  </r>
  <r>
    <n v="625005"/>
    <n v="6"/>
    <x v="57"/>
    <x v="57"/>
    <s v="EM CHARLES ANDERSON WEAVER"/>
    <s v="Municipal"/>
    <s v="Urbana"/>
    <n v="1605115"/>
    <n v="191"/>
    <x v="1"/>
    <s v="Regular"/>
    <s v="Noite"/>
    <n v="2002057900805"/>
    <m/>
    <s v="ELIAS LUIS NASCIMENTO PEÇANHA"/>
    <d v="1996-07-17T00:00:00"/>
    <s v="Masculino"/>
    <s v="Sem Deficiência"/>
    <s v="JOSÉ ISAAC PEÇANHA"/>
    <s v="LUZINETE NASCIMENTO PEÇANHA"/>
    <x v="2"/>
    <s v="Preta"/>
  </r>
  <r>
    <n v="716041"/>
    <n v="7"/>
    <x v="104"/>
    <x v="104"/>
    <s v="EM BARÃO DA TAQUARA"/>
    <s v="Municipal"/>
    <s v="Urbana"/>
    <n v="1613406"/>
    <n v="191"/>
    <x v="1"/>
    <s v="Regular"/>
    <s v="Tarde"/>
    <n v="2022062900383"/>
    <m/>
    <s v="MARCOS NICOLAU PESSANHA"/>
    <d v="1968-09-01T00:00:00"/>
    <s v="Masculino"/>
    <s v=" Deficiência intelectual"/>
    <s v="ALDECY NICOLAU PESSANHA"/>
    <s v="THEREZINHA MARIA PESSANHA"/>
    <x v="1"/>
    <s v="Parda"/>
  </r>
  <r>
    <n v="918510"/>
    <n v="9"/>
    <x v="69"/>
    <x v="69"/>
    <s v="CIEP ARMINDO MARCÍLIO DOUTEL DE ANDRADE"/>
    <s v="Municipal"/>
    <s v="Urbana"/>
    <n v="1621562"/>
    <n v="192"/>
    <x v="1"/>
    <s v="Regular"/>
    <s v="Noite"/>
    <n v="2023093400275"/>
    <m/>
    <s v="LUIZ CLAUDIO SOARES DE BARROS"/>
    <d v="1978-05-19T00:00:00"/>
    <s v="Masculino"/>
    <s v="Sem Deficiência"/>
    <s v="CREMILDA SOARES DE BARROS"/>
    <s v="ADOLFO DE BARROS"/>
    <x v="0"/>
    <s v="Parda"/>
  </r>
  <r>
    <n v="1202701"/>
    <n v="12"/>
    <x v="91"/>
    <x v="91"/>
    <s v="CREJA - CENTRO MUNICIPAL DE REFERÊNCIA DE EDUCAÇÃO DE JOVENS E ADULTOS"/>
    <s v="Municipal"/>
    <s v="Urbana"/>
    <n v="1614123"/>
    <n v="293"/>
    <x v="1"/>
    <s v="Regular"/>
    <s v="Manhã"/>
    <n v="2004083405197"/>
    <m/>
    <s v="EDUARDO LIRA"/>
    <d v="1963-07-28T00:00:00"/>
    <s v="Masculino"/>
    <s v="Sem Deficiência"/>
    <s v="JOSE DE LIRA"/>
    <s v="ANEDINA MARIA DA CONCEICAO"/>
    <x v="1"/>
    <s v="Parda"/>
  </r>
  <r>
    <n v="102007"/>
    <n v="1"/>
    <x v="47"/>
    <x v="47"/>
    <s v="EM ORLANDO VILLAS BOAS"/>
    <s v="Municipal"/>
    <s v="Urbana"/>
    <n v="1600135"/>
    <n v="192"/>
    <x v="1"/>
    <s v="Regular"/>
    <s v="Noite"/>
    <n v="2019125480203"/>
    <m/>
    <s v="ANTONIA IRANILDA HONORATO DOS SANTOS"/>
    <d v="1975-10-13T00:00:00"/>
    <s v="Feminino"/>
    <s v="Sem Deficiência"/>
    <s v="ADÃO TERTULINO DOS SANTOS"/>
    <s v="MARIA HONORATO DE SOUSA SANTOS"/>
    <x v="0"/>
    <s v="Branca"/>
  </r>
  <r>
    <n v="515055"/>
    <n v="5"/>
    <x v="8"/>
    <x v="8"/>
    <s v="EM MINISTRO EDGARD ROMERO"/>
    <s v="Municipal"/>
    <s v="Urbana"/>
    <n v="1623701"/>
    <n v="191"/>
    <x v="1"/>
    <s v="Regular"/>
    <s v="Tarde"/>
    <n v="2002083103879"/>
    <m/>
    <s v="JACIRA DOS SANTOS"/>
    <d v="1955-05-23T00:00:00"/>
    <s v="Feminino"/>
    <s v="Sem Deficiência"/>
    <s v="JOSÉ FAUSTINO DOS SANTOS"/>
    <s v="PALMIRA DOS SANTOS"/>
    <x v="1"/>
    <s v="Parda"/>
  </r>
  <r>
    <n v="1019211"/>
    <n v="10"/>
    <x v="98"/>
    <x v="98"/>
    <s v="CIEP MAJOR MANUEL GOMES ARCHER"/>
    <s v="Municipal"/>
    <s v="Urbana"/>
    <n v="1607926"/>
    <n v="191"/>
    <x v="1"/>
    <s v="Regular"/>
    <s v="Noite"/>
    <n v="2013100904388"/>
    <m/>
    <s v="ANA PAULA GUALBERTO DE AQUINO"/>
    <d v="1970-02-11T00:00:00"/>
    <s v="Feminino"/>
    <s v="Sem Deficiência"/>
    <s v="PAULO ROBERTO DE AQUINO"/>
    <s v="VERA ALICE GUALBERTO DE AQUINO"/>
    <x v="1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07027400490"/>
    <m/>
    <s v="MYLENA VITÓRIA DE OLIVEIRA NUNES"/>
    <d v="2002-04-24T00:00:00"/>
    <s v="Feminino"/>
    <s v="Sem Deficiência"/>
    <s v="LUCIO MAURO NUNES BATISTA"/>
    <s v="ROSANE RIBEIRO DE OLIVEIRA"/>
    <x v="0"/>
    <s v="Preta"/>
  </r>
  <r>
    <n v="431014"/>
    <n v="4"/>
    <x v="117"/>
    <x v="117"/>
    <s v="EM MINISTRO LAFAYETTE DE ANDRADA"/>
    <s v="Municipal"/>
    <s v="Urbana"/>
    <n v="1618013"/>
    <n v="191"/>
    <x v="1"/>
    <s v="Regular"/>
    <s v="Manhã"/>
    <n v="2012040880277"/>
    <m/>
    <s v="CRISTIANO CORDEIRO ADOLFO BERNARDO"/>
    <d v="2002-07-28T00:00:00"/>
    <s v="Masculino"/>
    <s v="Sem Deficiência"/>
    <s v="ANTONIO ADOLFO BERNARDO"/>
    <s v="SANDRA MARIA CORDEIRO DOS SANTOS"/>
    <x v="0"/>
    <s v="Parda"/>
  </r>
  <r>
    <n v="833031"/>
    <n v="8"/>
    <x v="21"/>
    <x v="21"/>
    <s v="EM TASSO DA SILVEIRA"/>
    <s v="Municipal"/>
    <s v="Urbana"/>
    <n v="1605927"/>
    <n v="191"/>
    <x v="1"/>
    <s v="Regular"/>
    <s v="Noite"/>
    <n v="2022080300066"/>
    <m/>
    <s v="MARIA LUCIVALDA DE MENDONÇA DA SILVA"/>
    <d v="1961-11-14T00:00:00"/>
    <s v="Feminino"/>
    <s v="Sem Deficiência"/>
    <s v="RAIMUNDO HONORIO DE MENDONÇA"/>
    <s v="LAURA PAULINA DE MENDONÇA"/>
    <x v="0"/>
    <s v="Parda"/>
  </r>
  <r>
    <n v="313051"/>
    <n v="3"/>
    <x v="60"/>
    <x v="60"/>
    <s v="EM ALAGOAS"/>
    <s v="Municipal"/>
    <s v="Urbana"/>
    <n v="1618849"/>
    <n v="191"/>
    <x v="1"/>
    <s v="Regular"/>
    <s v="Noite"/>
    <n v="2023026500697"/>
    <m/>
    <s v="ODIMAR SILVA ALMEIDA"/>
    <d v="1989-05-16T00:00:00"/>
    <s v="Masculino"/>
    <s v="Sem Deficiência"/>
    <s v="ODINO SOUZA ALMEIDA"/>
    <s v="RAIMUNDA NONATA ALMEIDA SILVA"/>
    <x v="1"/>
    <s v="Parda"/>
  </r>
  <r>
    <n v="833504"/>
    <n v="8"/>
    <x v="22"/>
    <x v="22"/>
    <s v="CIEP FRANCISCO SOLANO TRINDADE"/>
    <s v="Municipal"/>
    <s v="Urbana"/>
    <n v="1608714"/>
    <n v="191"/>
    <x v="1"/>
    <s v="Regular"/>
    <s v="Noite"/>
    <n v="2023083500323"/>
    <m/>
    <s v="MARGARETH DIAS DE SOUZA"/>
    <d v="1979-12-17T00:00:00"/>
    <s v="Feminino"/>
    <s v="Sem Deficiência"/>
    <s v="JOSÉ MEIRELES DE SOUZA"/>
    <s v="CONCEIÇÃO CALMON DIAS"/>
    <x v="1"/>
    <s v="Sem Informação"/>
  </r>
  <r>
    <n v="1026008"/>
    <n v="10"/>
    <x v="43"/>
    <x v="43"/>
    <s v="EM ENGENHEIRO GASTÃO RANGEL"/>
    <s v="Municipal"/>
    <s v="Urbana"/>
    <n v="1613009"/>
    <n v="191"/>
    <x v="1"/>
    <s v="Regular"/>
    <s v="Noite"/>
    <n v="2022102400289"/>
    <m/>
    <s v="SEVERINA LOPES DA SILVA"/>
    <d v="1963-09-29T00:00:00"/>
    <s v="Masculino"/>
    <s v="Sem Deficiência"/>
    <s v="JOSÉ ANTONIO DA SILVA"/>
    <s v="MARIA DAS MERCÊS LOPES DA SILVA"/>
    <x v="0"/>
    <s v="Parda"/>
  </r>
  <r>
    <n v="716041"/>
    <n v="7"/>
    <x v="104"/>
    <x v="104"/>
    <s v="EM BARÃO DA TAQUARA"/>
    <s v="Municipal"/>
    <s v="Urbana"/>
    <n v="1613406"/>
    <n v="191"/>
    <x v="1"/>
    <s v="Regular"/>
    <s v="Tarde"/>
    <n v="2023062900209"/>
    <m/>
    <s v="BRUNO CARVALHO BATISTA"/>
    <d v="2006-01-27T00:00:00"/>
    <s v="Masculino"/>
    <s v="Sem Deficiência"/>
    <s v="WALTER BATISTA"/>
    <s v="LEIDA MARIA DE CARVALHO"/>
    <x v="1"/>
    <s v="Branca"/>
  </r>
  <r>
    <n v="209026"/>
    <n v="2"/>
    <x v="41"/>
    <x v="41"/>
    <s v="EM PROFESSOR LOURENÇO FILHO"/>
    <s v="Municipal"/>
    <s v="Urbana"/>
    <n v="1622826"/>
    <n v="191"/>
    <x v="1"/>
    <s v="Regular"/>
    <s v="Noite"/>
    <n v="2023016500074"/>
    <m/>
    <s v="AGDA ROSA DOS SANTOS "/>
    <d v="1985-02-14T00:00:00"/>
    <s v="Feminino"/>
    <s v="Sem Deficiência"/>
    <s v="NELSON DOS SANTOS"/>
    <s v="MAGDA ROSA JUSTINO"/>
    <x v="1"/>
    <s v="Não declarada"/>
  </r>
  <r>
    <n v="918041"/>
    <n v="9"/>
    <x v="59"/>
    <x v="59"/>
    <s v="EM ANTONIA VARGAS CUQUEJO"/>
    <s v="Municipal"/>
    <s v="Urbana"/>
    <n v="1610786"/>
    <n v="191"/>
    <x v="1"/>
    <s v="Regular"/>
    <s v="Noite"/>
    <n v="2023088100277"/>
    <m/>
    <s v="FRANCISCO JANUÁRIO DO NASCIMENTO"/>
    <d v="1981-06-07T00:00:00"/>
    <s v="Masculino"/>
    <s v="Sem Deficiência"/>
    <s v="DEOCLÉCIO RODRIGUES DO NASCIMENTO"/>
    <s v="MARIA DE FÁTIMA JANUÁRIO"/>
    <x v="0"/>
    <s v="Parda"/>
  </r>
  <r>
    <n v="312014"/>
    <n v="3"/>
    <x v="1"/>
    <x v="1"/>
    <s v="EM NEREU SAMPAIO"/>
    <s v="Municipal"/>
    <s v="Urbana"/>
    <n v="1616966"/>
    <n v="192"/>
    <x v="1"/>
    <s v="Regular"/>
    <s v="Noite"/>
    <n v="2009018403399"/>
    <m/>
    <s v="MARIA JOSÉ DA SILVA ABISSULO"/>
    <d v="1964-10-13T00:00:00"/>
    <s v="Feminino"/>
    <s v="Sem Deficiência"/>
    <s v="GONÇALO LUIZ"/>
    <s v="CREUZA RICARDO DA SILVA"/>
    <x v="2"/>
    <s v="Branca"/>
  </r>
  <r>
    <n v="1019031"/>
    <n v="10"/>
    <x v="20"/>
    <x v="20"/>
    <s v="EM MARECHAL PEDRO CAVALCANTI"/>
    <s v="Municipal"/>
    <s v="Urbana"/>
    <n v="1609534"/>
    <n v="191"/>
    <x v="1"/>
    <s v="Regular"/>
    <s v="Noite"/>
    <n v="2010120101031"/>
    <m/>
    <s v="THAUAN DE CARVALHO CAZÉ"/>
    <d v="2008-01-14T00:00:00"/>
    <s v="Masculino"/>
    <s v="Sem Deficiência"/>
    <s v="ROGÉRIO DOS SANTOS CAZÉ"/>
    <s v="RAQUEL DE CARVALHO RUIZ"/>
    <x v="1"/>
    <s v="Parda"/>
  </r>
  <r>
    <n v="312501"/>
    <n v="3"/>
    <x v="42"/>
    <x v="42"/>
    <s v="CIEP PATRICE LUMUMBA"/>
    <s v="Municipal"/>
    <s v="Urbana"/>
    <n v="1616860"/>
    <n v="191"/>
    <x v="1"/>
    <s v="Regular"/>
    <s v="Noite"/>
    <n v="2003020700690"/>
    <m/>
    <s v="ROQUE OLIVEIRA SANTANA"/>
    <d v="1974-12-01T00:00:00"/>
    <s v="Masculino"/>
    <s v="Sem Deficiência"/>
    <s v="JOSÉ ALVES DE SANTANA"/>
    <s v="MARIA DOS REIS DE OLIVEIRA SANTANA"/>
    <x v="1"/>
    <s v="Parda"/>
  </r>
  <r>
    <n v="918086"/>
    <n v="9"/>
    <x v="83"/>
    <x v="83"/>
    <s v="EM PROFESSOR FÁBIO CÉSAR PACÍFICO"/>
    <s v="Municipal"/>
    <s v="Urbana"/>
    <n v="1603076"/>
    <n v="192"/>
    <x v="1"/>
    <s v="Regular"/>
    <s v="Noite"/>
    <n v="2012106202247"/>
    <m/>
    <s v="MIRACY MATOSO GOMES"/>
    <d v="1955-09-11T00:00:00"/>
    <s v="Feminino"/>
    <s v="Sem Deficiência"/>
    <s v="CHRYSANTO DA SILVA GOMES"/>
    <s v="JURACY MARIA MATOSO GOMES"/>
    <x v="0"/>
    <s v="Branca"/>
  </r>
  <r>
    <n v="1019047"/>
    <n v="10"/>
    <x v="50"/>
    <x v="50"/>
    <s v="EM JOAQUIM DA SILVA GOMES"/>
    <s v="Municipal"/>
    <s v="Urbana"/>
    <n v="1598929"/>
    <n v="192"/>
    <x v="1"/>
    <s v="Regular"/>
    <s v="Noite"/>
    <n v="2005100704337"/>
    <m/>
    <s v="JOSEFA PAULINO CORREIA"/>
    <d v="1951-09-07T00:00:00"/>
    <s v="Feminino"/>
    <s v="Sem Deficiência"/>
    <s v="MANOEL PAULINO CORREIA"/>
    <s v="MARIA OLIVIA DA CONCEIÇÃO"/>
    <x v="2"/>
    <s v="Pard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22065900074"/>
    <m/>
    <s v="SEVERINA CANDIDA BATISTA"/>
    <d v="1963-12-06T00:00:00"/>
    <s v="Feminino"/>
    <s v="Sem Deficiência"/>
    <s v="MARIA JOAQUINA DA SILVA"/>
    <s v="AUGUSTO CANDIDO DE SOUZA"/>
    <x v="0"/>
    <s v="Branca"/>
  </r>
  <r>
    <n v="716070"/>
    <n v="7"/>
    <x v="12"/>
    <x v="12"/>
    <s v="EM PROFESSORA MARIA THEREZINHA DE CARVALHO MACHADO"/>
    <s v="Municipal"/>
    <s v="Urbana"/>
    <n v="1621679"/>
    <n v="192"/>
    <x v="1"/>
    <s v="Regular"/>
    <s v="Tarde"/>
    <n v="2023103700101"/>
    <m/>
    <s v="MATHEUS DARLIRTON MODESTO DA SILVA"/>
    <d v="1999-10-01T00:00:00"/>
    <s v="Masculino"/>
    <s v="Sem Deficiência"/>
    <s v="MARCELO ELOY LISBOA DA SILVA"/>
    <s v="LUZIA RODRIGUES MODESTO"/>
    <x v="2"/>
    <s v="Preta"/>
  </r>
  <r>
    <n v="514002"/>
    <n v="5"/>
    <x v="107"/>
    <x v="107"/>
    <s v="EM CECÍLIA MEIRELLES"/>
    <s v="Municipal"/>
    <s v="Urbana"/>
    <n v="1602682"/>
    <n v="191"/>
    <x v="1"/>
    <s v="Regular"/>
    <s v="Manhã"/>
    <n v="2007047102834"/>
    <m/>
    <s v="SIRLEI LIBANA DA SILVA"/>
    <d v="1956-04-22T00:00:00"/>
    <s v="Feminino"/>
    <s v="Sem Deficiência"/>
    <s v="OSWALDO ANTONIO SIPRIANO"/>
    <s v="CACILDA LIBANA DA SILVA"/>
    <x v="0"/>
    <s v="Preta"/>
  </r>
  <r>
    <n v="431026"/>
    <n v="4"/>
    <x v="25"/>
    <x v="25"/>
    <s v="EM HERBERT MOSES"/>
    <s v="Municipal"/>
    <s v="Urbana"/>
    <n v="1602454"/>
    <n v="192"/>
    <x v="1"/>
    <s v="Regular"/>
    <s v="Noite"/>
    <n v="2023035500025"/>
    <m/>
    <s v="KAYKI CRUZ DOMINGOS"/>
    <d v="2007-03-30T00:00:00"/>
    <s v="Masculino"/>
    <s v="Sem Deficiência"/>
    <s v="ALTAMIRO OLIVEIRA DOMINGOS"/>
    <s v="PATRICIA SOUZA CRUZ"/>
    <x v="0"/>
    <s v="Pret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00013605577"/>
    <m/>
    <s v="JANAINA COSTA DE OLIVEIRA"/>
    <d v="1981-01-03T00:00:00"/>
    <s v="Feminino"/>
    <s v=" Deficiência intelectual"/>
    <s v="JOACY MARTINS DE OLIVEIRA"/>
    <s v="ARLETE ALVES DA COSTA"/>
    <x v="0"/>
    <s v="Preta"/>
  </r>
  <r>
    <n v="622006"/>
    <n v="6"/>
    <x v="38"/>
    <x v="38"/>
    <s v="EM ANTENOR NASCENTES"/>
    <s v="Municipal"/>
    <s v="Urbana"/>
    <n v="1615255"/>
    <n v="191"/>
    <x v="1"/>
    <s v="Regular"/>
    <s v="Noite"/>
    <n v="2022051700248"/>
    <m/>
    <s v="FERNANDA OLIVEIRA SANTANA"/>
    <d v="1989-09-29T00:00:00"/>
    <s v="Feminino"/>
    <s v="Sem Deficiência"/>
    <s v="MARCIA DE ASSIS OLIVEIRA"/>
    <s v="ANDRÉ LUIS DOS SANTOS SANTANA"/>
    <x v="2"/>
    <s v="Preta"/>
  </r>
  <r>
    <n v="817075"/>
    <n v="8"/>
    <x v="29"/>
    <x v="29"/>
    <s v="EM GENERAL TASSO FRAGOSO"/>
    <s v="Municipal"/>
    <s v="Urbana"/>
    <n v="1605905"/>
    <n v="191"/>
    <x v="1"/>
    <s v="Regular"/>
    <s v="Noite"/>
    <n v="2023076900249"/>
    <m/>
    <s v="RAFAELA LUZ SILVA DA SILVA"/>
    <d v="1979-11-27T00:00:00"/>
    <s v="Feminino"/>
    <s v="Sem Deficiência"/>
    <s v="JOÃO TOMAZ SILVA"/>
    <s v="MARIA DA LUZ SILVA"/>
    <x v="1"/>
    <s v="Parda"/>
  </r>
  <r>
    <n v="918508"/>
    <n v="9"/>
    <x v="36"/>
    <x v="36"/>
    <s v="CIEP DR. ERNESTO (CHE) GUEVARA"/>
    <s v="Municipal"/>
    <s v="Urbana"/>
    <n v="1618334"/>
    <n v="191"/>
    <x v="1"/>
    <s v="Regular"/>
    <s v="Noite"/>
    <n v="2017054400109"/>
    <m/>
    <s v="KAREM THAIS DA COSTA DA SILVA"/>
    <d v="2006-11-18T00:00:00"/>
    <s v="Feminino"/>
    <s v="Sem Deficiência"/>
    <s v="MARCELO DA SILVA"/>
    <s v="ROSILANE MONTEIRO DA COSTA"/>
    <x v="0"/>
    <s v="Preta"/>
  </r>
  <r>
    <n v="716501"/>
    <n v="7"/>
    <x v="75"/>
    <x v="75"/>
    <s v="CIEP CARLOS DRUMOND DE ANDRADE"/>
    <s v="Municipal"/>
    <s v="Urbana"/>
    <n v="1616694"/>
    <n v="191"/>
    <x v="1"/>
    <s v="Regular"/>
    <s v="Noite"/>
    <n v="2022066500843"/>
    <m/>
    <s v="RENOLD JEAN BAPTISTE"/>
    <d v="1971-11-24T00:00:00"/>
    <s v="Masculino"/>
    <s v="Sem Deficiência"/>
    <s v="ANIO JEAN BAPTISTE"/>
    <s v="NEE MERCINA AIME"/>
    <x v="2"/>
    <s v="Parda"/>
  </r>
  <r>
    <n v="625701"/>
    <n v="6"/>
    <x v="101"/>
    <x v="101"/>
    <s v="CENTRO DE EDUCAÇÃO DE JOVENS E ADULTOS CEJA - ACARI"/>
    <s v="Municipal"/>
    <s v="Urbana"/>
    <n v="1608512"/>
    <n v="291"/>
    <x v="1"/>
    <s v="Regular"/>
    <s v="Manhã"/>
    <n v="2022157750141"/>
    <m/>
    <s v="RICHARD DINIZ SILVEIRA"/>
    <d v="2004-11-03T00:00:00"/>
    <s v="Masculino"/>
    <s v="  Transtorno do espectro autista"/>
    <s v="GRACENILDE DINIZ SILVA SILVEIRA"/>
    <s v="LUIZ OTAVIO DA CONCEIÇÃO SILVEIRA"/>
    <x v="0"/>
    <s v="Parda"/>
  </r>
  <r>
    <n v="622007"/>
    <n v="6"/>
    <x v="13"/>
    <x v="13"/>
    <s v="EM ALEXANDRE FARAH"/>
    <s v="Municipal"/>
    <s v="Urbana"/>
    <n v="1599781"/>
    <n v="191"/>
    <x v="1"/>
    <s v="Regular"/>
    <s v="Noite"/>
    <n v="2007093205012"/>
    <m/>
    <s v="ILDOMAR CARDOSO"/>
    <d v="1973-09-06T00:00:00"/>
    <s v="Masculino"/>
    <s v="Sem Deficiência"/>
    <s v="JOSÉ CARDOSO"/>
    <s v="TERESINHA DE JESUS SOUZA CARDOSO"/>
    <x v="0"/>
    <s v="Branca"/>
  </r>
  <r>
    <n v="817502"/>
    <n v="8"/>
    <x v="48"/>
    <x v="48"/>
    <s v="CIEP PROFESSORA CÉLIA MARTINS MENNA BARRETO"/>
    <s v="Municipal"/>
    <s v="Urbana"/>
    <n v="1598782"/>
    <n v="191"/>
    <x v="1"/>
    <s v="Regular"/>
    <s v="Noite"/>
    <n v="2008071101522"/>
    <m/>
    <s v="MARCELLE VITÓRIA NASCIMENTO SANTOS"/>
    <d v="2001-03-09T00:00:00"/>
    <s v="Feminino"/>
    <s v=" Deficiência intelectual"/>
    <s v="JOSÉ CARLOS SOUSA SANTOS"/>
    <s v="EDILEUZA DO NASCIMENTO SANTOS"/>
    <x v="1"/>
    <s v="Branca"/>
  </r>
  <r>
    <n v="208012"/>
    <n v="2"/>
    <x v="102"/>
    <x v="102"/>
    <s v="EM ORSINA DA FONSECA"/>
    <s v="Municipal"/>
    <s v="Urbana"/>
    <n v="1602500"/>
    <n v="191"/>
    <x v="1"/>
    <s v="Regular"/>
    <s v="Noite"/>
    <n v="2009012404733"/>
    <m/>
    <s v="SEBASTIÃO JOSÉ GOUVEIA"/>
    <d v="1964-07-16T00:00:00"/>
    <s v="Masculino"/>
    <s v="Sem Deficiência"/>
    <s v="JOSÉ CASSIANO"/>
    <s v="JOSEFA GOUVEIA"/>
    <x v="1"/>
    <s v="Branca"/>
  </r>
  <r>
    <n v="918041"/>
    <n v="9"/>
    <x v="59"/>
    <x v="59"/>
    <s v="EM ANTONIA VARGAS CUQUEJO"/>
    <s v="Municipal"/>
    <s v="Urbana"/>
    <n v="1610787"/>
    <n v="192"/>
    <x v="1"/>
    <s v="Regular"/>
    <s v="Noite"/>
    <n v="2011090602701"/>
    <m/>
    <s v="JAIR ELIAS DE SOUZA FILHO"/>
    <d v="2006-02-09T00:00:00"/>
    <s v="Masculino"/>
    <s v=" Deficiência intelectual"/>
    <s v="JAIR ELIAS DE SOUZA"/>
    <s v="MIRIAN DOS SANTOS SOUZA"/>
    <x v="0"/>
    <s v="Preta"/>
  </r>
  <r>
    <n v="1202701"/>
    <n v="12"/>
    <x v="91"/>
    <x v="91"/>
    <s v="CREJA - CENTRO MUNICIPAL DE REFERÊNCIA DE EDUCAÇÃO DE JOVENS E ADULTOS"/>
    <s v="Municipal"/>
    <s v="Urbana"/>
    <n v="1614121"/>
    <n v="291"/>
    <x v="1"/>
    <s v="Regular"/>
    <s v="Manhã"/>
    <n v="2023126350646"/>
    <m/>
    <s v="SILVANIA VIEIRA SABINO"/>
    <d v="1983-02-07T00:00:00"/>
    <s v="Feminino"/>
    <s v="Sem Deficiência"/>
    <s v="RAIMUNDO DE FÁTIMA SABINO"/>
    <s v="MARIA MAGDALENA VIEIRA"/>
    <x v="1"/>
    <s v="Preta"/>
  </r>
  <r>
    <n v="1019013"/>
    <n v="10"/>
    <x v="39"/>
    <x v="39"/>
    <s v="EM BENTO DO AMARAL COUTINHO"/>
    <s v="Municipal"/>
    <s v="Urbana"/>
    <n v="1612835"/>
    <n v="192"/>
    <x v="1"/>
    <s v="Regular"/>
    <s v="Noite"/>
    <n v="2022095300121"/>
    <m/>
    <s v="TERESINHA DOS SANTOS VIANA"/>
    <d v="1965-06-26T00:00:00"/>
    <s v="Feminino"/>
    <s v="Sem Deficiência"/>
    <s v="RAIMUNDO MENDES VIANA"/>
    <s v="MARIA ALICE DOS SANTOS VIANA"/>
    <x v="0"/>
    <s v="Parda"/>
  </r>
  <r>
    <n v="410015"/>
    <n v="4"/>
    <x v="92"/>
    <x v="92"/>
    <s v="EM CLÓVIS BEVILÁQUA"/>
    <s v="Municipal"/>
    <s v="Urbana"/>
    <n v="1611007"/>
    <n v="191"/>
    <x v="1"/>
    <s v="Regular"/>
    <s v="Noite"/>
    <n v="2009027900278"/>
    <m/>
    <s v="GRAZIELE FERNANDES DOS REIS RIBEIRO"/>
    <d v="2003-09-06T00:00:00"/>
    <s v="Feminino"/>
    <s v=" Deficiência intelectual"/>
    <s v="JOSÉ CARLOS RIBEIRO"/>
    <s v="MARINALVA FERNANDES DOS REIS RIBEIRO"/>
    <x v="0"/>
    <s v="Preta"/>
  </r>
  <r>
    <n v="515052"/>
    <n v="5"/>
    <x v="81"/>
    <x v="81"/>
    <s v="EM AZEVEDO JUNIOR"/>
    <s v="Municipal"/>
    <s v="Urbana"/>
    <n v="1614950"/>
    <n v="191"/>
    <x v="1"/>
    <s v="Regular"/>
    <s v="Noite"/>
    <n v="2016049700118"/>
    <m/>
    <s v="MARCONE FERNANDES DA SILVA"/>
    <d v="1981-12-22T00:00:00"/>
    <s v="Masculino"/>
    <s v="Sem Deficiência"/>
    <s v="JOÃO GRACIANO DA SILVA"/>
    <s v="MARIA FERNANDES BASTOS DA SILVA"/>
    <x v="0"/>
    <s v="Branca"/>
  </r>
  <r>
    <n v="430201"/>
    <n v="4"/>
    <x v="0"/>
    <x v="0"/>
    <s v="CIEP MINISTRO GUSTAVO CAPANEMA"/>
    <s v="Municipal"/>
    <s v="Urbana"/>
    <n v="1612599"/>
    <n v="191"/>
    <x v="1"/>
    <s v="Regular"/>
    <s v="Noite"/>
    <n v="2002040310961"/>
    <m/>
    <s v="EDLEUZA GOMES DA COSTA"/>
    <d v="1964-01-20T00:00:00"/>
    <s v="Feminino"/>
    <s v=" Deficiência intelectual"/>
    <s v="ANTONIO GOMES DA COSTA"/>
    <s v="MARIA NECI DA COSTA"/>
    <x v="0"/>
    <s v="Branca"/>
  </r>
  <r>
    <n v="313029"/>
    <n v="3"/>
    <x v="89"/>
    <x v="89"/>
    <s v="EM THOMAS MANN"/>
    <s v="Municipal"/>
    <s v="Urbana"/>
    <n v="1615663"/>
    <n v="191"/>
    <x v="1"/>
    <s v="Regular"/>
    <s v="Noite"/>
    <n v="2022024300072"/>
    <m/>
    <s v="HENRIQUE ALVES DA SILVA"/>
    <d v="1981-07-16T00:00:00"/>
    <s v="Masculino"/>
    <s v="Sem Deficiência"/>
    <s v="MARIA DE LOURDES ALVES DA SILVA"/>
    <s v="JOSE CARLOS DA SILVA"/>
    <x v="0"/>
    <s v="Preta"/>
  </r>
  <r>
    <n v="206502"/>
    <n v="2"/>
    <x v="71"/>
    <x v="71"/>
    <s v="CIEP NAÇÃO RUBRO NEGRA"/>
    <s v="Municipal"/>
    <s v="Urbana"/>
    <n v="1623103"/>
    <n v="192"/>
    <x v="1"/>
    <s v="Regular"/>
    <s v="Noite"/>
    <n v="2007002404327"/>
    <m/>
    <s v="LAYLA DE ALMEIDA SALGADO"/>
    <d v="1999-07-14T00:00:00"/>
    <s v="Feminino"/>
    <s v="Sem Deficiência"/>
    <s v="LUIZ OTAVIO DA SILVA SALGADO"/>
    <s v="ROSANA CALDAS DE ALMEIDA"/>
    <x v="1"/>
    <s v="Parda"/>
  </r>
  <r>
    <n v="918201"/>
    <n v="9"/>
    <x v="23"/>
    <x v="23"/>
    <s v="CIEP ENGENHEIRO WAGNER GASPAR EMERY"/>
    <s v="Municipal"/>
    <s v="Urbana"/>
    <n v="1614210"/>
    <n v="191"/>
    <x v="1"/>
    <s v="Regular"/>
    <s v="Noite"/>
    <n v="2023092400867"/>
    <m/>
    <s v="VANDERLINO DOS SANTOS NERY"/>
    <d v="1960-04-10T00:00:00"/>
    <s v="Masculino"/>
    <s v="Sem Deficiência"/>
    <s v="MANOEL NERY DOS ANJOS"/>
    <s v="MARIA DOS SANTOS NERY"/>
    <x v="1"/>
    <s v="Pret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10001101509"/>
    <m/>
    <s v="CAMILA VITÓRIA DOS SANTOS SIQUEIRA"/>
    <d v="2005-10-25T00:00:00"/>
    <s v="Feminino"/>
    <s v="Sem Deficiência"/>
    <s v="JUAREZ CUNHA DE SIQUEIRA"/>
    <s v="CAMILA DOS SANTOS CORRÊA"/>
    <x v="2"/>
    <s v="Não declarada"/>
  </r>
  <r>
    <n v="514009"/>
    <n v="5"/>
    <x v="108"/>
    <x v="108"/>
    <s v="EM MATO GROSSO"/>
    <s v="Municipal"/>
    <s v="Urbana"/>
    <n v="1609891"/>
    <n v="191"/>
    <x v="1"/>
    <s v="Regular"/>
    <s v="Tarde"/>
    <n v="2004044300461"/>
    <m/>
    <s v="VINÍCIUS VITORINO DIAS"/>
    <d v="1997-10-15T00:00:00"/>
    <s v="Masculino"/>
    <s v=" Deficiência intelectual"/>
    <s v="ANDRÉ LUIZ DIAS"/>
    <s v="JOSELI VITORINO DA SILVA DIAS"/>
    <x v="0"/>
    <s v="Não declarada"/>
  </r>
  <r>
    <n v="313007"/>
    <n v="3"/>
    <x v="67"/>
    <x v="67"/>
    <s v="EM SARMIENTO"/>
    <s v="Municipal"/>
    <s v="Urbana"/>
    <n v="1615851"/>
    <n v="191"/>
    <x v="1"/>
    <s v="Regular"/>
    <s v="Noite"/>
    <n v="2022022100505"/>
    <m/>
    <s v="MARCIANA RODRIGUES DA SILVA"/>
    <d v="1982-12-18T00:00:00"/>
    <s v="Feminino"/>
    <s v="Sem Deficiência"/>
    <s v="MARIA DO SOCORRO RODRIGUES "/>
    <s v="RAIMUNDO LEMOS DA SILVA"/>
    <x v="0"/>
    <s v="Parda"/>
  </r>
  <r>
    <n v="312022"/>
    <n v="3"/>
    <x v="61"/>
    <x v="61"/>
    <s v="EM RUBENS BERARDO"/>
    <s v="Municipal"/>
    <s v="Urbana"/>
    <n v="1616256"/>
    <n v="191"/>
    <x v="1"/>
    <s v="Regular"/>
    <s v="Noite"/>
    <n v="2023019250893"/>
    <m/>
    <s v="FLYANDERSON MOURA DO NASCIMENTO"/>
    <d v="1998-12-12T00:00:00"/>
    <s v="Masculino"/>
    <s v="Sem Deficiência"/>
    <s v="VALCLÉCIA ARAÚJO DO NASCIMENTO"/>
    <s v="FRANCINALDO MOURA AFONSO"/>
    <x v="0"/>
    <s v="Preta"/>
  </r>
  <r>
    <n v="716205"/>
    <n v="7"/>
    <x v="76"/>
    <x v="76"/>
    <s v="CIEP RUBENS PAIVA"/>
    <s v="Municipal"/>
    <s v="Urbana"/>
    <n v="1613254"/>
    <n v="191"/>
    <x v="1"/>
    <s v="Regular"/>
    <s v="Noite"/>
    <n v="2023066100215"/>
    <m/>
    <s v="ENZO GUSTAVO SILVA GARCIA"/>
    <d v="2008-08-04T00:00:00"/>
    <s v="Masculino"/>
    <s v="Sem Deficiência"/>
    <s v="CRISTIANE DE SOUSA SILVA"/>
    <s v="GEANDRO ANÉZIO GARCIA"/>
    <x v="0"/>
    <s v="Branca"/>
  </r>
  <r>
    <n v="625018"/>
    <n v="6"/>
    <x v="55"/>
    <x v="55"/>
    <s v="EM COMANDANTE ARNALDO VARELLA"/>
    <s v="Municipal"/>
    <s v="Urbana"/>
    <n v="1602865"/>
    <n v="192"/>
    <x v="1"/>
    <s v="Regular"/>
    <s v="Noite"/>
    <n v="2008002402926"/>
    <m/>
    <s v="ANTONIA RIBEIRO BEZERRA"/>
    <d v="1974-11-24T00:00:00"/>
    <s v="Feminino"/>
    <s v="Sem Deficiência"/>
    <s v="JOAQUIM BEZERRA DA SILVA"/>
    <s v="MARIA RIBEIRO DIOGO"/>
    <x v="0"/>
    <s v="Parda"/>
  </r>
  <r>
    <n v="430701"/>
    <n v="4"/>
    <x v="19"/>
    <x v="19"/>
    <s v="CENTRO DE EDUCAÇÃO DE JOVENS E ADULTOS CEJA - MARÉ"/>
    <s v="Municipal"/>
    <s v="Urbana"/>
    <n v="1616771"/>
    <n v="294"/>
    <x v="1"/>
    <s v="Regular"/>
    <s v="Tarde"/>
    <n v="2007111601018"/>
    <m/>
    <s v="LAISSA ALVES DE OLIVEIRA"/>
    <d v="2003-03-09T00:00:00"/>
    <s v="Feminino"/>
    <s v="Sem Deficiência"/>
    <s v="JEFFERSON NASCIMENTO DE OLIVEIRA"/>
    <s v="VERONICA ALVES MEDEIROS"/>
    <x v="0"/>
    <s v="Parda"/>
  </r>
  <r>
    <n v="410012"/>
    <n v="4"/>
    <x v="27"/>
    <x v="27"/>
    <s v="EM CLOTILDE GUIMARÃES"/>
    <s v="Municipal"/>
    <s v="Urbana"/>
    <n v="1604422"/>
    <n v="294"/>
    <x v="1"/>
    <s v="Regular"/>
    <s v="Noite"/>
    <n v="2023028500341"/>
    <m/>
    <s v="ELIANE DA CONCEIÇÃO FELIPE"/>
    <d v="1966-02-16T00:00:00"/>
    <s v="Feminino"/>
    <s v="Sem Deficiência"/>
    <s v="CLAUDIO FELIPE"/>
    <s v="MARIA AUGUSTA DA CONCEIÇÃO"/>
    <x v="0"/>
    <s v="Preta"/>
  </r>
  <r>
    <n v="1026029"/>
    <n v="10"/>
    <x v="53"/>
    <x v="53"/>
    <s v="EM PROFESSOR ARI MARQUES PONTES"/>
    <s v="Municipal"/>
    <s v="Urbana"/>
    <n v="1611216"/>
    <n v="191"/>
    <x v="1"/>
    <s v="Regular"/>
    <s v="Noite"/>
    <n v="2006092603016"/>
    <m/>
    <s v="ALEXANDRE DE ATAIDE DA SILVA PEREIRA"/>
    <d v="1997-08-30T00:00:00"/>
    <s v="Masculino"/>
    <s v=" Deficiência intelectual"/>
    <s v="JOSE ATAIDE PEREIRA"/>
    <s v="INGRID APARECIDA FONSECA DA SILVA PEREIRA"/>
    <x v="0"/>
    <s v="Branca"/>
  </r>
  <r>
    <n v="918041"/>
    <n v="9"/>
    <x v="59"/>
    <x v="59"/>
    <s v="EM ANTONIA VARGAS CUQUEJO"/>
    <s v="Municipal"/>
    <s v="Urbana"/>
    <n v="1610787"/>
    <n v="192"/>
    <x v="1"/>
    <s v="Regular"/>
    <s v="Noite"/>
    <n v="2023088100137"/>
    <m/>
    <s v="GLORIA REGINA RODRIGUES DA PAIXÃO"/>
    <d v="1969-08-15T00:00:00"/>
    <s v="Feminino"/>
    <s v="Sem Deficiência"/>
    <s v="MANOEL RODRIGUES DA PAIXÃO"/>
    <s v="HELOISA NUNES DA PAIXÃO"/>
    <x v="0"/>
    <s v="Preta"/>
  </r>
  <r>
    <n v="209026"/>
    <n v="2"/>
    <x v="41"/>
    <x v="41"/>
    <s v="EM PROFESSOR LOURENÇO FILHO"/>
    <s v="Municipal"/>
    <s v="Urbana"/>
    <n v="1622826"/>
    <n v="191"/>
    <x v="1"/>
    <s v="Regular"/>
    <s v="Noite"/>
    <n v="2014016502663"/>
    <m/>
    <s v="ANTONIA LEANDRA DE SOUZA"/>
    <d v="1956-06-13T00:00:00"/>
    <s v="Feminino"/>
    <s v="Sem Deficiência"/>
    <s v="ARLINDO MARTINS DE SOUZA"/>
    <s v="MARIA ALICE DIAS"/>
    <x v="1"/>
    <s v="Parda"/>
  </r>
  <r>
    <n v="431502"/>
    <n v="4"/>
    <x v="11"/>
    <x v="11"/>
    <s v="CIEP GRACILIANO RAMOS"/>
    <s v="Municipal"/>
    <s v="Urbana"/>
    <n v="1622395"/>
    <n v="191"/>
    <x v="1"/>
    <s v="Regular"/>
    <s v="Noite"/>
    <n v="2016036050110"/>
    <m/>
    <s v="AUGUSTO CANDIDO DO NASCIMENTO JUNIOR"/>
    <d v="1999-10-15T00:00:00"/>
    <s v="Masculino"/>
    <s v="Sem Deficiência"/>
    <s v="AUGUSTO CANDIDO DO NASCIMENTO"/>
    <s v="MARIA DAS GRAÇAS MARTINS"/>
    <x v="2"/>
    <s v="Preta"/>
  </r>
  <r>
    <n v="515052"/>
    <n v="5"/>
    <x v="81"/>
    <x v="81"/>
    <s v="EM AZEVEDO JUNIOR"/>
    <s v="Municipal"/>
    <s v="Urbana"/>
    <n v="1614950"/>
    <n v="191"/>
    <x v="1"/>
    <s v="Regular"/>
    <s v="Noite"/>
    <n v="2011047101500"/>
    <m/>
    <s v="JORGE DE JESUS MARTINS"/>
    <d v="1973-09-12T00:00:00"/>
    <s v="Masculino"/>
    <s v="Sem Deficiência"/>
    <s v="JORGE MARTINS DOS REIS"/>
    <s v="JOANA DE JESUS PEDRO"/>
    <x v="1"/>
    <s v="Preta"/>
  </r>
  <r>
    <n v="918508"/>
    <n v="9"/>
    <x v="36"/>
    <x v="36"/>
    <s v="CIEP DR. ERNESTO (CHE) GUEVARA"/>
    <s v="Municipal"/>
    <s v="Urbana"/>
    <n v="1618334"/>
    <n v="191"/>
    <x v="1"/>
    <s v="Regular"/>
    <s v="Noite"/>
    <n v="2023093200641"/>
    <m/>
    <s v="WENDEL KAUÃ PEREIRA DOS SANTOS"/>
    <d v="2005-12-23T00:00:00"/>
    <s v="Masculino"/>
    <s v="Sem Deficiência"/>
    <s v="FRANCISCO IRAN BARBOZA DOS SANTOS"/>
    <s v="MARIZA PEREIRA"/>
    <x v="1"/>
    <s v="Preta"/>
  </r>
  <r>
    <n v="716203"/>
    <n v="7"/>
    <x v="26"/>
    <x v="26"/>
    <s v="CIEP PROFESSOR LAURO DE OLIVEIRA LIMA"/>
    <s v="Municipal"/>
    <s v="Urbana"/>
    <n v="1619786"/>
    <n v="194"/>
    <x v="1"/>
    <s v="Regular"/>
    <s v="Noite"/>
    <n v="2012065951682"/>
    <m/>
    <s v="MARIA IVANEIDE BARBOSA BRAZ"/>
    <d v="1980-07-23T00:00:00"/>
    <s v="Feminino"/>
    <s v="Sem Deficiência"/>
    <s v="MANOEL BATISTA BRAZ"/>
    <s v="HELENA BARBOSA BRAZ"/>
    <x v="1"/>
    <s v="Parda"/>
  </r>
  <r>
    <n v="817207"/>
    <n v="8"/>
    <x v="28"/>
    <x v="28"/>
    <s v="CIEP VILA KENNEDY"/>
    <s v="Municipal"/>
    <s v="Urbana"/>
    <n v="1605864"/>
    <n v="192"/>
    <x v="1"/>
    <s v="Regular"/>
    <s v="Noite"/>
    <n v="2023082800421"/>
    <m/>
    <s v="MARIA DAS GRAÇAS BARCELLOS"/>
    <d v="1961-05-08T00:00:00"/>
    <s v="Feminino"/>
    <s v="Sem Deficiência"/>
    <s v="PEDRO BAPTISTA DE BARCELLOS"/>
    <s v="JURACI DA SILVA BARCELLOS"/>
    <x v="1"/>
    <s v="Parda"/>
  </r>
  <r>
    <n v="833031"/>
    <n v="8"/>
    <x v="21"/>
    <x v="21"/>
    <s v="EM TASSO DA SILVEIRA"/>
    <s v="Municipal"/>
    <s v="Urbana"/>
    <n v="1605927"/>
    <n v="191"/>
    <x v="1"/>
    <s v="Regular"/>
    <s v="Noite"/>
    <n v="2014092801471"/>
    <m/>
    <s v="FRANCINE VITÓRIA PEREIRA DA SILVA"/>
    <d v="2007-02-10T00:00:00"/>
    <s v="Feminino"/>
    <s v="Sem Deficiência"/>
    <s v="FRANCI NASCIMENTO DA SILVA"/>
    <s v="LETÍCIA DAYANE PEREIRA DO NASCIMENTO"/>
    <x v="0"/>
    <s v="Parda"/>
  </r>
  <r>
    <n v="724022"/>
    <n v="7"/>
    <x v="56"/>
    <x v="56"/>
    <s v="EM COMUNIDADE DE VARGEM GRANDE"/>
    <s v="Municipal"/>
    <s v="Urbana"/>
    <n v="1605596"/>
    <n v="191"/>
    <x v="1"/>
    <s v="Regular"/>
    <s v="Noite"/>
    <n v="2012069001689"/>
    <m/>
    <s v="MIRIAN CRISTINA GONÇALVES PINHEIRO"/>
    <d v="1979-10-08T00:00:00"/>
    <s v="Feminino"/>
    <s v="Sem Deficiência"/>
    <s v="MILTON GONÇALVES"/>
    <s v="IVONE APARECIDA TEIXEIRA GONÇALVES"/>
    <x v="1"/>
    <s v="Branca"/>
  </r>
  <r>
    <n v="716070"/>
    <n v="7"/>
    <x v="12"/>
    <x v="12"/>
    <s v="EM PROFESSORA MARIA THEREZINHA DE CARVALHO MACHADO"/>
    <s v="Municipal"/>
    <s v="Urbana"/>
    <n v="1621678"/>
    <n v="191"/>
    <x v="1"/>
    <s v="Regular"/>
    <s v="Manhã"/>
    <n v="2023103750044"/>
    <m/>
    <s v="SOLANGE PENHA MEIRELLES GONÇALVES"/>
    <d v="1961-03-05T00:00:00"/>
    <s v="Feminino"/>
    <s v="Sem Deficiência"/>
    <s v="SEBASTIÃO MEIRELLES"/>
    <s v="EMILIA PENHA MEIRELLES"/>
    <x v="0"/>
    <s v="Parda"/>
  </r>
  <r>
    <n v="515001"/>
    <n v="5"/>
    <x v="68"/>
    <x v="68"/>
    <s v="EM PARÁ"/>
    <s v="Municipal"/>
    <s v="Urbana"/>
    <n v="1607312"/>
    <n v="192"/>
    <x v="1"/>
    <s v="Regular"/>
    <s v="Noite"/>
    <n v="2023044600061"/>
    <m/>
    <s v="JUCIARA SANTOS DE OLIVEIRA"/>
    <d v="1975-04-23T00:00:00"/>
    <s v="Feminino"/>
    <s v="Sem Deficiência"/>
    <s v="JOÃO AMADO DE OLIVEIRA"/>
    <s v="MARIA ZILDA DOS SANTOS"/>
    <x v="0"/>
    <s v="Parda"/>
  </r>
  <r>
    <n v="411015"/>
    <n v="4"/>
    <x v="72"/>
    <x v="72"/>
    <s v="EM SUÍÇA"/>
    <s v="Municipal"/>
    <s v="Urbana"/>
    <n v="1601780"/>
    <n v="191"/>
    <x v="1"/>
    <s v="Regular"/>
    <s v="Noite"/>
    <n v="2023031700194"/>
    <m/>
    <s v="JOANA D'ARC MADEIRA"/>
    <d v="1962-07-25T00:00:00"/>
    <s v="Feminino"/>
    <s v="Sem Deficiência"/>
    <s v="ILDEFONSO LUIZ MADEIRA"/>
    <s v="CAROLINA MARIA MADEIRA"/>
    <x v="1"/>
    <s v="Preta"/>
  </r>
  <r>
    <n v="410021"/>
    <n v="4"/>
    <x v="44"/>
    <x v="44"/>
    <s v="EM BRASIL"/>
    <s v="Municipal"/>
    <s v="Urbana"/>
    <n v="1613562"/>
    <n v="191"/>
    <x v="1"/>
    <s v="Regular"/>
    <s v="Noite"/>
    <n v="2023029400235"/>
    <m/>
    <s v="SIDNEY FERREIRA MACHADO"/>
    <d v="1988-06-01T00:00:00"/>
    <s v="Masculino"/>
    <s v="Sem Deficiência"/>
    <s v="NÃO DECLARADO"/>
    <s v="SUELI FERREIRA MACHADO"/>
    <x v="0"/>
    <s v="Sem Informação"/>
  </r>
  <r>
    <n v="410021"/>
    <n v="4"/>
    <x v="44"/>
    <x v="44"/>
    <s v="EM BRASIL"/>
    <s v="Municipal"/>
    <s v="Urbana"/>
    <n v="1613562"/>
    <n v="191"/>
    <x v="1"/>
    <s v="Regular"/>
    <s v="Noite"/>
    <n v="2004029403408"/>
    <m/>
    <s v="CRISTIANO DE SOUZA SILVA"/>
    <d v="1976-09-20T00:00:00"/>
    <s v="Masculino"/>
    <s v=" Deficiência intelectual"/>
    <s v="MARIVALDO COELHO DA SILVA"/>
    <s v="JOSEFA PEREIRA DE SOUZA"/>
    <x v="0"/>
    <s v="Branca"/>
  </r>
  <r>
    <n v="410015"/>
    <n v="4"/>
    <x v="92"/>
    <x v="92"/>
    <s v="EM CLÓVIS BEVILÁQUA"/>
    <s v="Municipal"/>
    <s v="Urbana"/>
    <n v="1611007"/>
    <n v="191"/>
    <x v="1"/>
    <s v="Regular"/>
    <s v="Noite"/>
    <n v="2005031100024"/>
    <m/>
    <s v="JESSICA CRISTINA BARBOSA DA SILVA BRAGA"/>
    <d v="1998-03-19T00:00:00"/>
    <s v="Feminino"/>
    <s v=" Deficiência intelectual"/>
    <s v="JOCIMAR BRAGA"/>
    <s v="ELIZETE BARBOSA DA SILVA"/>
    <x v="0"/>
    <s v="Preta"/>
  </r>
  <r>
    <n v="1026008"/>
    <n v="10"/>
    <x v="43"/>
    <x v="43"/>
    <s v="EM ENGENHEIRO GASTÃO RANGEL"/>
    <s v="Municipal"/>
    <s v="Urbana"/>
    <n v="1613010"/>
    <n v="192"/>
    <x v="1"/>
    <s v="Regular"/>
    <s v="Noite"/>
    <n v="2023102400473"/>
    <m/>
    <s v="ILDA PEREIRA FERREIRA "/>
    <d v="1956-03-26T00:00:00"/>
    <s v="Feminino"/>
    <s v="Sem Deficiência"/>
    <s v="EGIDIO XAVIER PEREIRA"/>
    <s v="ISABEL BRAZ PEREIRA"/>
    <x v="1"/>
    <s v="Branca"/>
  </r>
  <r>
    <n v="313007"/>
    <n v="3"/>
    <x v="67"/>
    <x v="67"/>
    <s v="EM SARMIENTO"/>
    <s v="Municipal"/>
    <s v="Urbana"/>
    <n v="1615851"/>
    <n v="191"/>
    <x v="1"/>
    <s v="Regular"/>
    <s v="Noite"/>
    <n v="2006022600255"/>
    <m/>
    <s v="LEONNARD MENDES BARBOSA DOS SANTOS"/>
    <d v="2002-01-22T00:00:00"/>
    <s v="Masculino"/>
    <s v="Sem Deficiência"/>
    <s v="REINALDO GERMANO DOS SANTOS"/>
    <s v="JUÇARA MENDES BARBOSA"/>
    <x v="0"/>
    <s v="Preta"/>
  </r>
  <r>
    <n v="716049"/>
    <n v="7"/>
    <x v="62"/>
    <x v="62"/>
    <s v="EM RENATO LEITE"/>
    <s v="Municipal"/>
    <s v="Urbana"/>
    <n v="1623876"/>
    <n v="191"/>
    <x v="1"/>
    <s v="Regular"/>
    <s v="Noite"/>
    <n v="2019028280190"/>
    <m/>
    <s v="SOLANGE DA SILVA SANTOS"/>
    <d v="1970-08-09T00:00:00"/>
    <s v="Feminino"/>
    <s v="Sem Deficiência"/>
    <s v="MANOEL LEITÃO DA SILVA"/>
    <s v="JUDITE CAMPOS DA SILVA"/>
    <x v="0"/>
    <s v="Branca"/>
  </r>
  <r>
    <n v="1202701"/>
    <n v="12"/>
    <x v="91"/>
    <x v="91"/>
    <s v="CREJA - CENTRO MUNICIPAL DE REFERÊNCIA DE EDUCAÇÃO DE JOVENS E ADULTOS"/>
    <s v="Municipal"/>
    <s v="Urbana"/>
    <n v="1614121"/>
    <n v="291"/>
    <x v="1"/>
    <s v="Regular"/>
    <s v="Manhã"/>
    <n v="2023126350638"/>
    <m/>
    <s v="LEANDRO LUIZ DIAS"/>
    <d v="1975-06-27T00:00:00"/>
    <s v="Masculino"/>
    <s v="Sem Deficiência"/>
    <s v="JORGE LUIZ DIAS"/>
    <s v="ANA LUCIA DA SILVA"/>
    <x v="0"/>
    <s v="Preta"/>
  </r>
  <r>
    <n v="208012"/>
    <n v="2"/>
    <x v="102"/>
    <x v="102"/>
    <s v="EM ORSINA DA FONSECA"/>
    <s v="Municipal"/>
    <s v="Urbana"/>
    <n v="1602500"/>
    <n v="191"/>
    <x v="1"/>
    <s v="Regular"/>
    <s v="Noite"/>
    <n v="2022012400212"/>
    <m/>
    <s v="VALDELICE FARIAS DA SILVA"/>
    <d v="1986-10-06T00:00:00"/>
    <s v="Feminino"/>
    <s v="Sem Deficiência"/>
    <s v="VALDEMAR FERREIRA DA SILVA"/>
    <s v="ADELAIDE FARIAS DOS SANTOS"/>
    <x v="0"/>
    <s v="Parda"/>
  </r>
  <r>
    <n v="1019202"/>
    <n v="10"/>
    <x v="115"/>
    <x v="115"/>
    <s v="CIEP ISMAEL NERY"/>
    <s v="Municipal"/>
    <s v="Urbana"/>
    <n v="1603740"/>
    <n v="191"/>
    <x v="1"/>
    <s v="Regular"/>
    <s v="Tarde"/>
    <n v="2018100380100"/>
    <m/>
    <s v="JHONNATAN WILLIAN COSTA DA SILVA"/>
    <d v="2006-01-05T00:00:00"/>
    <s v="Masculino"/>
    <s v=" Deficiência intelectual"/>
    <s v="JADILSON SOUZA DA SILVA"/>
    <s v="HELEN DA COSTA"/>
    <x v="1"/>
    <s v="Preta"/>
  </r>
  <r>
    <n v="411015"/>
    <n v="4"/>
    <x v="72"/>
    <x v="72"/>
    <s v="EM SUÍÇA"/>
    <s v="Municipal"/>
    <s v="Urbana"/>
    <n v="1601780"/>
    <n v="191"/>
    <x v="1"/>
    <s v="Regular"/>
    <s v="Noite"/>
    <n v="2016031700141"/>
    <m/>
    <s v="LUZIMAR FERREIRA DE LIMA"/>
    <d v="1984-07-05T00:00:00"/>
    <s v="Feminino"/>
    <s v="Sem Deficiência"/>
    <s v="PEDRO FERREIRA DE LIMA"/>
    <s v="JOANA FERREIRA DE LIMA"/>
    <x v="0"/>
    <s v="Parda"/>
  </r>
  <r>
    <n v="716203"/>
    <n v="7"/>
    <x v="26"/>
    <x v="26"/>
    <s v="CIEP PROFESSOR LAURO DE OLIVEIRA LIMA"/>
    <s v="Municipal"/>
    <s v="Urbana"/>
    <n v="1619785"/>
    <n v="193"/>
    <x v="1"/>
    <s v="Regular"/>
    <s v="Noite"/>
    <n v="2011104003052"/>
    <m/>
    <s v="DAVI ANDRADE DA SILVA MANGABEIRA"/>
    <d v="2005-07-29T00:00:00"/>
    <s v="Masculino"/>
    <s v="Sem Deficiência"/>
    <s v="VANDER DA SILVA MANGABEIRA"/>
    <s v="JANAINA ALVES DE ANDRADE DA SILVA MANGABEIRA"/>
    <x v="0"/>
    <s v="Parda"/>
  </r>
  <r>
    <n v="107017"/>
    <n v="1"/>
    <x v="5"/>
    <x v="5"/>
    <s v="EM NEUMA GONÇALVES DA SILVA - DONA NEUMA"/>
    <s v="Municipal"/>
    <s v="Urbana"/>
    <n v="1621294"/>
    <n v="191"/>
    <x v="1"/>
    <s v="Regular"/>
    <s v="Noite"/>
    <n v="2020004450421"/>
    <m/>
    <s v="ANASTACIA FERREIRA ARAUJO"/>
    <d v="1978-06-01T00:00:00"/>
    <s v="Feminino"/>
    <s v="Sem Deficiência"/>
    <s v="IZAURA FERREIRA ARAUJO"/>
    <s v="LUIS FLORINDO DE ARAUJO"/>
    <x v="1"/>
    <s v="Sem Informação"/>
  </r>
  <r>
    <n v="514002"/>
    <n v="5"/>
    <x v="107"/>
    <x v="107"/>
    <s v="EM CECÍLIA MEIRELLES"/>
    <s v="Municipal"/>
    <s v="Urbana"/>
    <n v="1602682"/>
    <n v="191"/>
    <x v="1"/>
    <s v="Regular"/>
    <s v="Manhã"/>
    <n v="2010041002218"/>
    <m/>
    <s v="ODETE ARAUJO DE LIMA"/>
    <d v="1942-12-28T00:00:00"/>
    <s v="Feminino"/>
    <s v="Sem Deficiência"/>
    <s v="ANTONIO GOMES DE ARAUJO"/>
    <s v="ALICE GOMES DE ARAUJO"/>
    <x v="0"/>
    <s v="Preta"/>
  </r>
  <r>
    <n v="1202701"/>
    <n v="12"/>
    <x v="91"/>
    <x v="91"/>
    <s v="CREJA - CENTRO MUNICIPAL DE REFERÊNCIA DE EDUCAÇÃO DE JOVENS E ADULTOS"/>
    <s v="Municipal"/>
    <s v="Urbana"/>
    <n v="1614124"/>
    <n v="294"/>
    <x v="1"/>
    <s v="Regular"/>
    <s v="Noite"/>
    <n v="2017126300024"/>
    <m/>
    <s v="ANTONIO DOS SANTOS"/>
    <d v="1961-01-01T00:00:00"/>
    <s v="Masculino"/>
    <s v="Sem Deficiência"/>
    <s v="VALDEMAR DOS SANTOS"/>
    <s v="MARIA LENI DOS SANTOS"/>
    <x v="0"/>
    <s v="Preta"/>
  </r>
  <r>
    <n v="918027"/>
    <n v="9"/>
    <x v="106"/>
    <x v="106"/>
    <s v="EM RUBENS DE FARIAS NEVES"/>
    <s v="Municipal"/>
    <s v="Urbana"/>
    <n v="1599734"/>
    <n v="191"/>
    <x v="1"/>
    <s v="Regular"/>
    <s v="Noite"/>
    <n v="2000087301288"/>
    <m/>
    <s v="DANIELE COLINQUES AMADO"/>
    <d v="1982-02-28T00:00:00"/>
    <s v="Feminino"/>
    <s v=" Deficiência intelectual"/>
    <s v="VALDIR AMADO"/>
    <s v="LINDALCI CARNEIRO COLINQUES"/>
    <x v="0"/>
    <s v="Branca"/>
  </r>
  <r>
    <n v="625205"/>
    <n v="6"/>
    <x v="97"/>
    <x v="97"/>
    <s v="CIEP ANTONIO CANDEIA FILHO"/>
    <s v="Municipal"/>
    <s v="Urbana"/>
    <n v="1613205"/>
    <n v="191"/>
    <x v="1"/>
    <s v="Regular"/>
    <s v="Noite"/>
    <n v="2006057802636"/>
    <m/>
    <s v="MARINÊS PEREIRA DA SILVA"/>
    <d v="1973-06-04T00:00:00"/>
    <s v="Feminino"/>
    <s v="Sem Deficiência"/>
    <s v="MANOEL PEREIRA DA SILVA"/>
    <s v="IRACI GONÇALVES DA SILVA"/>
    <x v="2"/>
    <s v="Parda"/>
  </r>
  <r>
    <n v="817027"/>
    <n v="8"/>
    <x v="24"/>
    <x v="24"/>
    <s v="EM HENRIQUE DE MAGALHÃES"/>
    <s v="Municipal"/>
    <s v="Urbana"/>
    <n v="1608368"/>
    <n v="191"/>
    <x v="1"/>
    <s v="Regular"/>
    <s v="Noite"/>
    <n v="2006053100084"/>
    <m/>
    <s v="JONATHAN CONCEIÇÃO DOS SANTOS"/>
    <d v="2002-01-10T00:00:00"/>
    <s v="Masculino"/>
    <s v="Sem Deficiência"/>
    <s v="JAIR MACHADO DOS SANTOS FILHO"/>
    <s v="ADRIANA SILVA DA CONCEIÇÃO"/>
    <x v="1"/>
    <s v="Preta"/>
  </r>
  <r>
    <n v="514007"/>
    <n v="5"/>
    <x v="6"/>
    <x v="6"/>
    <s v="EM ALBERT SABIN"/>
    <s v="Municipal"/>
    <s v="Urbana"/>
    <n v="1622419"/>
    <n v="191"/>
    <x v="1"/>
    <s v="Regular"/>
    <s v="Noite"/>
    <n v="2011035803415"/>
    <m/>
    <s v="ROGERIA DE ARAUJO CAETANO"/>
    <d v="1970-11-26T00:00:00"/>
    <s v="Feminino"/>
    <s v="Sem Deficiência"/>
    <s v="NÃO DECLARADO"/>
    <s v="LINDINALVA ARAUJO CAETANO"/>
    <x v="1"/>
    <s v="Parda"/>
  </r>
  <r>
    <n v="515055"/>
    <n v="5"/>
    <x v="8"/>
    <x v="8"/>
    <s v="EM MINISTRO EDGARD ROMERO"/>
    <s v="Municipal"/>
    <s v="Urbana"/>
    <n v="1623701"/>
    <n v="191"/>
    <x v="1"/>
    <s v="Regular"/>
    <s v="Tarde"/>
    <n v="2009022100206"/>
    <m/>
    <s v="ANA CLARA DOS SANTOS FINELLI"/>
    <d v="2004-11-29T00:00:00"/>
    <s v="Feminino"/>
    <s v="Sem Deficiência"/>
    <s v="ANDRÉ LUIZ FINELLI"/>
    <s v="ANDRÉA CARLA BISPO DOS SANTOS"/>
    <x v="0"/>
    <s v="Branca"/>
  </r>
  <r>
    <n v="833031"/>
    <n v="8"/>
    <x v="21"/>
    <x v="21"/>
    <s v="EM TASSO DA SILVEIRA"/>
    <s v="Municipal"/>
    <s v="Urbana"/>
    <n v="1605927"/>
    <n v="191"/>
    <x v="1"/>
    <s v="Regular"/>
    <s v="Noite"/>
    <n v="2016080300088"/>
    <m/>
    <s v="MARIA DAS DORES DOS PRASERES DE OLIVEIRA"/>
    <d v="1960-10-02T00:00:00"/>
    <s v="Feminino"/>
    <s v="Sem Deficiência"/>
    <s v="INACIO VICENTE DOS PRASERES"/>
    <s v="SEVERINA PEREIRA DE ARAUJO"/>
    <x v="0"/>
    <s v="Branca"/>
  </r>
  <r>
    <n v="833031"/>
    <n v="8"/>
    <x v="21"/>
    <x v="21"/>
    <s v="EM TASSO DA SILVEIRA"/>
    <s v="Municipal"/>
    <s v="Urbana"/>
    <n v="1605927"/>
    <n v="191"/>
    <x v="1"/>
    <s v="Regular"/>
    <s v="Noite"/>
    <n v="2003078205888"/>
    <m/>
    <s v="MARIA BATISTA DOS SANTOS SILVA"/>
    <d v="1951-05-15T00:00:00"/>
    <s v="Feminino"/>
    <s v="Sem Deficiência"/>
    <s v="MARIA DO CARMO BEZERRA"/>
    <s v="FRANCISCO BATISTA DOS SANTOS"/>
    <x v="0"/>
    <s v="Não declarada"/>
  </r>
  <r>
    <n v="102007"/>
    <n v="1"/>
    <x v="47"/>
    <x v="47"/>
    <s v="EM ORLANDO VILLAS BOAS"/>
    <s v="Municipal"/>
    <s v="Urbana"/>
    <n v="1600133"/>
    <n v="191"/>
    <x v="1"/>
    <s v="Regular"/>
    <s v="Tarde"/>
    <n v="2009030050069"/>
    <m/>
    <s v="LUCAS DIAS DA COSTA"/>
    <d v="1999-11-25T00:00:00"/>
    <s v="Masculino"/>
    <s v=" Deficiência física"/>
    <s v="ELIVALDO COSTA"/>
    <s v="LEILA CRISTINA DIAS"/>
    <x v="0"/>
    <s v="Parda"/>
  </r>
  <r>
    <n v="107001"/>
    <n v="1"/>
    <x v="73"/>
    <x v="73"/>
    <s v="EM GONÇALVES DIAS"/>
    <s v="Municipal"/>
    <s v="Urbana"/>
    <n v="1606874"/>
    <n v="191"/>
    <x v="1"/>
    <s v="Regular"/>
    <s v="Noite"/>
    <n v="2011003680032"/>
    <m/>
    <s v="DOMINGAS PADINHA ALVES"/>
    <d v="2001-12-21T00:00:00"/>
    <s v="Feminino"/>
    <s v=" Deficiência intelectual"/>
    <s v="JOSÉ ALVES DA SILVA FILHO"/>
    <s v="ELIZABETE DOS SANTOS PADINHA"/>
    <x v="0"/>
    <s v="Parda"/>
  </r>
  <r>
    <n v="410501"/>
    <n v="4"/>
    <x v="64"/>
    <x v="64"/>
    <s v="CIEP JUSCELINO KUBITSCHEK"/>
    <s v="Municipal"/>
    <s v="Urbana"/>
    <n v="1614340"/>
    <n v="191"/>
    <x v="1"/>
    <s v="Regular"/>
    <s v="Noite"/>
    <n v="2022018000321"/>
    <m/>
    <s v="DAYANE CORDEIRO DA SILVA"/>
    <d v="2005-03-16T00:00:00"/>
    <s v="Feminino"/>
    <s v="Sem Deficiência"/>
    <s v="LUCIANO BELO DA SILVA"/>
    <s v="LUCINEIDE CORDEIRO"/>
    <x v="0"/>
    <s v="Não declarada"/>
  </r>
  <r>
    <n v="411202"/>
    <n v="4"/>
    <x v="84"/>
    <x v="84"/>
    <s v="CIEP GREGÓRIO BEZERRA"/>
    <s v="Municipal"/>
    <s v="Urbana"/>
    <n v="1608446"/>
    <n v="191"/>
    <x v="1"/>
    <s v="Regular"/>
    <s v="Noite"/>
    <n v="2011035802249"/>
    <m/>
    <s v="KAIO LUIZ GOMES DO NASCIMENTO"/>
    <d v="2007-05-13T00:00:00"/>
    <s v="Masculino"/>
    <s v="Sem Deficiência"/>
    <s v="LUIZ ANTONIO DO NASCIMENTO"/>
    <s v="ANDRÉA DE FÁTIMA GOMES DA SILVA"/>
    <x v="2"/>
    <s v="Preta"/>
  </r>
  <r>
    <n v="918506"/>
    <n v="9"/>
    <x v="63"/>
    <x v="63"/>
    <s v="CIEP RAYMUNDO OTTONI DE CASTRO MAYA"/>
    <s v="Municipal"/>
    <s v="Urbana"/>
    <n v="1604833"/>
    <n v="191"/>
    <x v="1"/>
    <s v="Regular"/>
    <s v="Noite"/>
    <n v="2008084201229"/>
    <m/>
    <s v="ALICE CHAGAS DA SILVA"/>
    <d v="2003-07-14T00:00:00"/>
    <s v="Feminino"/>
    <s v="Sem Deficiência"/>
    <s v="GILVAN SANTOS DA SILVA"/>
    <s v="ROSEMERI CHAGAS DA SILVA"/>
    <x v="0"/>
    <s v="Parda"/>
  </r>
  <r>
    <n v="410018"/>
    <n v="4"/>
    <x v="87"/>
    <x v="87"/>
    <s v="EM BERLIM"/>
    <s v="Municipal"/>
    <s v="Urbana"/>
    <n v="1613812"/>
    <n v="191"/>
    <x v="1"/>
    <s v="Regular"/>
    <s v="Noite"/>
    <n v="2019029100012"/>
    <m/>
    <s v="EDUARDA LOPES DO SACRAMENTO KRAUSS"/>
    <d v="2002-10-24T00:00:00"/>
    <s v="Feminino"/>
    <s v=" Deficiência intelectual"/>
    <s v="ANDRE LUIS KRAUSS"/>
    <s v="LUCÍOLA LOPES DO SACRAMENTO"/>
    <x v="0"/>
    <s v="Branca"/>
  </r>
  <r>
    <n v="102007"/>
    <n v="1"/>
    <x v="47"/>
    <x v="47"/>
    <s v="EM ORLANDO VILLAS BOAS"/>
    <s v="Municipal"/>
    <s v="Urbana"/>
    <n v="1600136"/>
    <n v="193"/>
    <x v="1"/>
    <s v="Regular"/>
    <s v="Noite"/>
    <n v="2023125450957"/>
    <m/>
    <s v="DEVALDO MARQUES DE ALMEIDA"/>
    <d v="1977-06-28T00:00:00"/>
    <s v="Masculino"/>
    <s v="Sem Deficiência"/>
    <s v="DEVALDO DE ALMEIDA"/>
    <s v="MARIA CRISTINA MARQUES DE ALMEIDA"/>
    <x v="0"/>
    <s v="Branca"/>
  </r>
  <r>
    <n v="918086"/>
    <n v="9"/>
    <x v="83"/>
    <x v="83"/>
    <s v="EM PROFESSOR FÁBIO CÉSAR PACÍFICO"/>
    <s v="Municipal"/>
    <s v="Urbana"/>
    <n v="1603075"/>
    <n v="191"/>
    <x v="1"/>
    <s v="Regular"/>
    <s v="Noite"/>
    <n v="2010082550554"/>
    <m/>
    <s v="ANA MARIA DE MATOS FERREIRA"/>
    <d v="1991-04-01T00:00:00"/>
    <s v="Feminino"/>
    <s v="Sem Deficiência"/>
    <s v="JOSÉ GERCOLIS GOMES"/>
    <s v="CATIA DE MATOS"/>
    <x v="0"/>
    <s v="Parda"/>
  </r>
  <r>
    <n v="716054"/>
    <n v="7"/>
    <x v="35"/>
    <x v="35"/>
    <s v="EM PIO X"/>
    <s v="Municipal"/>
    <s v="Urbana"/>
    <n v="1612527"/>
    <n v="191"/>
    <x v="1"/>
    <s v="Regular"/>
    <s v="Noite"/>
    <n v="2021064250230"/>
    <m/>
    <s v="CARLOS JOSÉ PEREIRA DO NASCIMENTO"/>
    <d v="1960-11-10T00:00:00"/>
    <s v="Masculino"/>
    <s v="Sem Deficiência"/>
    <s v="DURVALINO PEREIRA SANTOS"/>
    <s v="LUISA REIS DO NASCIMENTO"/>
    <x v="1"/>
    <s v="Parda"/>
  </r>
  <r>
    <n v="918041"/>
    <n v="9"/>
    <x v="59"/>
    <x v="59"/>
    <s v="EM ANTONIA VARGAS CUQUEJO"/>
    <s v="Municipal"/>
    <s v="Urbana"/>
    <n v="1610786"/>
    <n v="191"/>
    <x v="1"/>
    <s v="Regular"/>
    <s v="Noite"/>
    <n v="2019088100163"/>
    <m/>
    <s v="LISETE SILVA DOS SANTOS"/>
    <d v="1966-05-04T00:00:00"/>
    <s v="Feminino"/>
    <s v="Sem Deficiência"/>
    <s v="MANOEL NASCIMENTO SILVA"/>
    <s v="MARIA JOSÉ SILVA"/>
    <x v="0"/>
    <s v="Preta"/>
  </r>
  <r>
    <n v="102505"/>
    <n v="1"/>
    <x v="30"/>
    <x v="30"/>
    <s v="CIEP JOSÉ PEDRO VARELA"/>
    <s v="Municipal"/>
    <s v="Urbana"/>
    <n v="1613579"/>
    <n v="191"/>
    <x v="1"/>
    <s v="Regular"/>
    <s v="Noite"/>
    <n v="2023002400412"/>
    <m/>
    <s v="WELLINGTON RAMOS ATHAYDE"/>
    <d v="1991-11-11T00:00:00"/>
    <s v="Masculino"/>
    <s v="Sem Deficiência"/>
    <s v="CLAUDIO DE AMORIM ATHAYDE"/>
    <s v="ANDRÉA CRISTINA DE OLIVEIRA RAMOS"/>
    <x v="1"/>
    <s v="Branca"/>
  </r>
  <r>
    <n v="410501"/>
    <n v="4"/>
    <x v="64"/>
    <x v="64"/>
    <s v="CIEP JUSCELINO KUBITSCHEK"/>
    <s v="Municipal"/>
    <s v="Urbana"/>
    <n v="1614340"/>
    <n v="191"/>
    <x v="1"/>
    <s v="Regular"/>
    <s v="Noite"/>
    <n v="2013041901900"/>
    <m/>
    <s v="YANCA LIMA DE SOUZA SANTOS"/>
    <d v="1996-05-17T00:00:00"/>
    <s v="Feminino"/>
    <s v="Sem Deficiência"/>
    <s v="FLAVIA LIMA DE SOUZA"/>
    <s v="AILTON JORGE DE SOUZA DE SANTOS FILHO"/>
    <x v="0"/>
    <s v="Sem Informação"/>
  </r>
  <r>
    <n v="817027"/>
    <n v="8"/>
    <x v="24"/>
    <x v="24"/>
    <s v="EM HENRIQUE DE MAGALHÃES"/>
    <s v="Municipal"/>
    <s v="Urbana"/>
    <n v="1608368"/>
    <n v="191"/>
    <x v="1"/>
    <s v="Regular"/>
    <s v="Noite"/>
    <n v="2003072102904"/>
    <m/>
    <s v="CARLOS EDUARDO LOUREIRO DE FREITAS"/>
    <d v="1979-06-27T00:00:00"/>
    <s v="Masculino"/>
    <s v="Sem Deficiência"/>
    <s v="JOSÉ CARLOS LOUREIRO DE FREITAS"/>
    <s v="HELENA EMÍLIA REZENDE"/>
    <x v="0"/>
    <s v="Parda"/>
  </r>
  <r>
    <n v="515052"/>
    <n v="5"/>
    <x v="81"/>
    <x v="81"/>
    <s v="EM AZEVEDO JUNIOR"/>
    <s v="Municipal"/>
    <s v="Urbana"/>
    <n v="1614950"/>
    <n v="191"/>
    <x v="1"/>
    <s v="Regular"/>
    <s v="Noite"/>
    <n v="2011047101437"/>
    <m/>
    <s v="ROSANA SOUZA AMORIM"/>
    <d v="1972-04-18T00:00:00"/>
    <s v="Feminino"/>
    <s v="Sem Deficiência"/>
    <s v="JUAREZ PEREIRA AMORIM"/>
    <s v="VERA SOUZA"/>
    <x v="0"/>
    <s v="Parda"/>
  </r>
  <r>
    <n v="833504"/>
    <n v="8"/>
    <x v="22"/>
    <x v="22"/>
    <s v="CIEP FRANCISCO SOLANO TRINDADE"/>
    <s v="Municipal"/>
    <s v="Urbana"/>
    <n v="1608714"/>
    <n v="191"/>
    <x v="1"/>
    <s v="Regular"/>
    <s v="Noite"/>
    <n v="2020083550661"/>
    <m/>
    <s v="MARIA JOSÉ CARVALHO NORONHA"/>
    <d v="1959-02-02T00:00:00"/>
    <s v="Feminino"/>
    <s v="Sem Deficiência"/>
    <s v="CORNÉLIO DE NORONHA"/>
    <s v="DELINA CARVALHO"/>
    <x v="0"/>
    <s v="Sem Informação"/>
  </r>
  <r>
    <n v="1019013"/>
    <n v="10"/>
    <x v="39"/>
    <x v="39"/>
    <s v="EM BENTO DO AMARAL COUTINHO"/>
    <s v="Municipal"/>
    <s v="Urbana"/>
    <n v="1612834"/>
    <n v="191"/>
    <x v="1"/>
    <s v="Regular"/>
    <s v="Noite"/>
    <n v="2020095300133"/>
    <m/>
    <s v="IRACI GENUINO DA SILVA"/>
    <d v="1972-09-25T00:00:00"/>
    <s v="Feminino"/>
    <s v="Sem Deficiência"/>
    <s v="JOAQUIM GENUINO DA SILVA"/>
    <s v="JOSEFA ROSALINA DO CONCEIÇÃO"/>
    <x v="0"/>
    <s v="Parda"/>
  </r>
  <r>
    <n v="313029"/>
    <n v="3"/>
    <x v="89"/>
    <x v="89"/>
    <s v="EM THOMAS MANN"/>
    <s v="Municipal"/>
    <s v="Urbana"/>
    <n v="1615663"/>
    <n v="191"/>
    <x v="1"/>
    <s v="Regular"/>
    <s v="Noite"/>
    <n v="2006056103351"/>
    <m/>
    <s v="IGOR DA SILVA EDUARDO"/>
    <d v="1996-05-06T00:00:00"/>
    <s v="Masculino"/>
    <s v="Sem Deficiência"/>
    <s v="JORGE LUIZ EDUARDO"/>
    <s v="TANIA REGINA OCTAVIO DA SILVA"/>
    <x v="0"/>
    <s v="Parda"/>
  </r>
  <r>
    <n v="1019047"/>
    <n v="10"/>
    <x v="50"/>
    <x v="50"/>
    <s v="EM JOAQUIM DA SILVA GOMES"/>
    <s v="Municipal"/>
    <s v="Urbana"/>
    <n v="1598929"/>
    <n v="192"/>
    <x v="1"/>
    <s v="Regular"/>
    <s v="Noite"/>
    <n v="2023098700081"/>
    <m/>
    <s v="DAMIÃO RAMOS MONTEIRO"/>
    <d v="1975-07-09T00:00:00"/>
    <s v="Masculino"/>
    <s v="Sem Deficiência"/>
    <s v="ANTONIO RAMOS MONTEIRO"/>
    <s v="JOSEFA MARIA DA CONCEIÇÃO"/>
    <x v="2"/>
    <s v="Parda"/>
  </r>
  <r>
    <n v="313046"/>
    <n v="3"/>
    <x v="96"/>
    <x v="96"/>
    <s v="EM REPÚBLICA DE EL SALVADOR"/>
    <s v="Municipal"/>
    <s v="Urbana"/>
    <n v="1599916"/>
    <n v="191"/>
    <x v="1"/>
    <s v="Regular"/>
    <s v="Noite"/>
    <n v="2018002450049"/>
    <m/>
    <s v="ANTÔNIA SELMA RIBEIRO DE SOUSA"/>
    <d v="1979-10-12T00:00:00"/>
    <s v="Feminino"/>
    <s v="Sem Deficiência"/>
    <s v="ANTONIO ALVES DE SOUSA"/>
    <s v="MARIA RIBEIRO LEITE"/>
    <x v="0"/>
    <s v="Parda"/>
  </r>
  <r>
    <n v="918508"/>
    <n v="9"/>
    <x v="36"/>
    <x v="36"/>
    <s v="CIEP DR. ERNESTO (CHE) GUEVARA"/>
    <s v="Municipal"/>
    <s v="Urbana"/>
    <n v="1618334"/>
    <n v="191"/>
    <x v="1"/>
    <s v="Regular"/>
    <s v="Noite"/>
    <n v="2012093204730"/>
    <m/>
    <s v="NÁDIA MARIA SANTOS DE ALMEIDA"/>
    <d v="1959-06-06T00:00:00"/>
    <s v="Feminino"/>
    <s v="Sem Deficiência"/>
    <s v="BERNARDO JOSÉ DOS SANTOS"/>
    <s v="MARIA DA SILVA SANTOS"/>
    <x v="0"/>
    <s v="Parda"/>
  </r>
  <r>
    <n v="102007"/>
    <n v="1"/>
    <x v="47"/>
    <x v="47"/>
    <s v="EM ORLANDO VILLAS BOAS"/>
    <s v="Municipal"/>
    <s v="Urbana"/>
    <n v="1600133"/>
    <n v="191"/>
    <x v="1"/>
    <s v="Regular"/>
    <s v="Tarde"/>
    <n v="2007001802612"/>
    <m/>
    <s v="ELISABETE DA SILVA FERNANDES"/>
    <d v="2000-10-10T00:00:00"/>
    <s v="Feminino"/>
    <s v="  Transtorno do espectro autista"/>
    <s v="ADALBERTO DE SOUZA FERNANDES"/>
    <s v="EDNA MARIA DA SILVA FERNANDES"/>
    <x v="0"/>
    <s v="Parda"/>
  </r>
  <r>
    <n v="817505"/>
    <n v="8"/>
    <x v="80"/>
    <x v="80"/>
    <s v="CIEP MARECHAL JULIO CAETANO HORTA BARBOSA"/>
    <s v="Municipal"/>
    <s v="Urbana"/>
    <n v="1618811"/>
    <n v="191"/>
    <x v="1"/>
    <s v="Regular"/>
    <s v="Noite"/>
    <n v="2001082708159"/>
    <m/>
    <s v="ELIZANGELA PARREIRAS PEREIRA"/>
    <d v="1993-01-20T00:00:00"/>
    <s v="Feminino"/>
    <s v="Sem Deficiência"/>
    <s v="PAULO CESAR DE OLIVEIRA PEREIRA"/>
    <s v="ELENA PARREIRAS DA SILVA"/>
    <x v="0"/>
    <s v="Parda"/>
  </r>
  <r>
    <n v="833201"/>
    <n v="8"/>
    <x v="112"/>
    <x v="112"/>
    <s v="CIEP FREI VELOSO"/>
    <s v="Municipal"/>
    <s v="Urbana"/>
    <n v="1622664"/>
    <n v="191"/>
    <x v="1"/>
    <s v="Regular"/>
    <s v="Noite"/>
    <n v="2002083501831"/>
    <m/>
    <s v="ROBSON DE FREITAS FERREIRA"/>
    <d v="1981-07-23T00:00:00"/>
    <s v="Masculino"/>
    <s v="Sem Deficiência"/>
    <s v="CARLOS SOARES FERREIRA"/>
    <s v="SEBASTIANA LUCIA DE FREITAS FERREIRA"/>
    <x v="2"/>
    <s v="Parda"/>
  </r>
  <r>
    <n v="410015"/>
    <n v="4"/>
    <x v="92"/>
    <x v="92"/>
    <s v="EM CLÓVIS BEVILÁQUA"/>
    <s v="Municipal"/>
    <s v="Urbana"/>
    <n v="1611007"/>
    <n v="191"/>
    <x v="1"/>
    <s v="Regular"/>
    <s v="Noite"/>
    <n v="2022028800126"/>
    <m/>
    <s v="MARILENE RODRIGUES ALVES"/>
    <d v="1960-06-26T00:00:00"/>
    <s v="Feminino"/>
    <s v="Sem Deficiência"/>
    <s v="ANTONIO MONTEIRO DA SILVA"/>
    <s v="MARIA CLARISSE RODRIGUES DA SILVA"/>
    <x v="0"/>
    <s v="Branca"/>
  </r>
  <r>
    <n v="208012"/>
    <n v="2"/>
    <x v="102"/>
    <x v="102"/>
    <s v="EM ORSINA DA FONSECA"/>
    <s v="Municipal"/>
    <s v="Urbana"/>
    <n v="1602500"/>
    <n v="191"/>
    <x v="1"/>
    <s v="Regular"/>
    <s v="Noite"/>
    <n v="2023012400431"/>
    <m/>
    <s v="IRANILDE ROSA COSTA"/>
    <d v="1965-07-30T00:00:00"/>
    <s v="Feminino"/>
    <s v="Sem Deficiência"/>
    <s v="NÃO CONSTA NA CERTIDÃO"/>
    <s v="AURA BERTULINA COSTA"/>
    <x v="1"/>
    <s v="Parda"/>
  </r>
  <r>
    <n v="514015"/>
    <n v="5"/>
    <x v="70"/>
    <x v="70"/>
    <s v="EM BARCELONA"/>
    <s v="Municipal"/>
    <s v="Urbana"/>
    <n v="1613979"/>
    <n v="191"/>
    <x v="1"/>
    <s v="Regular"/>
    <s v="Noite"/>
    <n v="2022042350710"/>
    <m/>
    <s v="MARIA SONIA DE ANDRADE SILVA"/>
    <d v="1964-04-01T00:00:00"/>
    <s v="Feminino"/>
    <s v="Sem Deficiência"/>
    <s v="SEVERINA MARIA DE LIMA"/>
    <s v="JOSÉ ALVES DE ANDRADE"/>
    <x v="0"/>
    <s v="Branca"/>
  </r>
  <r>
    <n v="204501"/>
    <n v="2"/>
    <x v="79"/>
    <x v="79"/>
    <s v="CIEP PRESIDENTE TANCREDO NEVES"/>
    <s v="Municipal"/>
    <s v="Urbana"/>
    <n v="1611260"/>
    <n v="191"/>
    <x v="1"/>
    <s v="Regular"/>
    <s v="Noite"/>
    <n v="2021007400244"/>
    <m/>
    <s v="ANTONIA VILANI FERREIRA DE MELO"/>
    <d v="1979-03-23T00:00:00"/>
    <s v="Feminino"/>
    <s v="Sem Deficiência"/>
    <s v="ANTONIO BARBOSA DE MELO"/>
    <s v="ANTONIA FERREIRA DE MELO"/>
    <x v="0"/>
    <s v="Branca"/>
  </r>
  <r>
    <n v="625205"/>
    <n v="6"/>
    <x v="97"/>
    <x v="97"/>
    <s v="CIEP ANTONIO CANDEIA FILHO"/>
    <s v="Municipal"/>
    <s v="Urbana"/>
    <n v="1613205"/>
    <n v="191"/>
    <x v="1"/>
    <s v="Regular"/>
    <s v="Noite"/>
    <n v="2010003304679"/>
    <m/>
    <s v="ANA CAROLINA CONCEIÇÃO DA SILVA"/>
    <d v="1997-04-20T00:00:00"/>
    <s v="Feminino"/>
    <s v="Sem Deficiência"/>
    <s v="JOSÉ BELARMINO DA SILVA"/>
    <s v="ANGELA MARIA DA CONCEIÇÃO"/>
    <x v="1"/>
    <s v="Parda"/>
  </r>
  <r>
    <n v="817027"/>
    <n v="8"/>
    <x v="24"/>
    <x v="24"/>
    <s v="EM HENRIQUE DE MAGALHÃES"/>
    <s v="Municipal"/>
    <s v="Urbana"/>
    <n v="1608368"/>
    <n v="191"/>
    <x v="1"/>
    <s v="Regular"/>
    <s v="Noite"/>
    <n v="2007119300238"/>
    <m/>
    <s v="MATEUS FERREIRA DOS SANTOS DE OLIVEIRA"/>
    <d v="2006-06-15T00:00:00"/>
    <s v="Masculino"/>
    <s v="Sem Deficiência"/>
    <s v="GILCIMAR DOS SANTOS DE OLIVEIRA"/>
    <s v="ELIETE DA SILVA FERREIRA"/>
    <x v="0"/>
    <s v="Parda"/>
  </r>
  <r>
    <n v="514009"/>
    <n v="5"/>
    <x v="108"/>
    <x v="108"/>
    <s v="EM MATO GROSSO"/>
    <s v="Municipal"/>
    <s v="Urbana"/>
    <n v="1609891"/>
    <n v="191"/>
    <x v="1"/>
    <s v="Regular"/>
    <s v="Tarde"/>
    <n v="2008041701742"/>
    <m/>
    <s v="JOSÉ WENDEL PEREIRA DOS SANTOS"/>
    <d v="1998-06-01T00:00:00"/>
    <s v="Masculino"/>
    <s v=" Deficiência intelectual"/>
    <s v="JOSÉ ROBERTO DOS SANTOS DE PAULA"/>
    <s v="MARCELA PEREIRA BEZERRA"/>
    <x v="0"/>
    <s v="Preta"/>
  </r>
  <r>
    <n v="102007"/>
    <n v="1"/>
    <x v="47"/>
    <x v="47"/>
    <s v="EM ORLANDO VILLAS BOAS"/>
    <s v="Municipal"/>
    <s v="Urbana"/>
    <n v="1600135"/>
    <n v="192"/>
    <x v="1"/>
    <s v="Regular"/>
    <s v="Noite"/>
    <n v="2019125400293"/>
    <m/>
    <s v="MARCIO DA SILVA CARVALHO"/>
    <d v="1979-05-06T00:00:00"/>
    <s v="Masculino"/>
    <s v="Sem Deficiência"/>
    <s v="JOSÉ LUIZ CARVALHO"/>
    <s v="CONCEIÇÃO DA SILVA CARVALHO"/>
    <x v="0"/>
    <s v="Preta"/>
  </r>
  <r>
    <n v="312031"/>
    <n v="3"/>
    <x v="66"/>
    <x v="66"/>
    <s v="EM EURICO SALLES"/>
    <s v="Municipal"/>
    <s v="Urbana"/>
    <n v="1612132"/>
    <n v="191"/>
    <x v="1"/>
    <s v="Regular"/>
    <s v="Noite"/>
    <n v="2012020650071"/>
    <m/>
    <s v="CAUÊ DE JESUS GOMES"/>
    <d v="2007-06-25T00:00:00"/>
    <s v="Masculino"/>
    <s v="Sem Deficiência"/>
    <s v="CARLOS ALBERTO GOMES"/>
    <s v="FABIANE WENIA DE JESUS"/>
    <x v="0"/>
    <s v="Branca"/>
  </r>
  <r>
    <n v="227004"/>
    <n v="2"/>
    <x v="77"/>
    <x v="77"/>
    <s v="EM RINALDO DE LAMARE"/>
    <s v="Municipal"/>
    <s v="Urbana"/>
    <n v="1599199"/>
    <n v="191"/>
    <x v="1"/>
    <s v="Regular"/>
    <s v="Manhã"/>
    <n v="2013007402050"/>
    <m/>
    <s v="ISIS JULLYA DOS SANTOS SOARES"/>
    <d v="2007-06-29T00:00:00"/>
    <s v="Feminino"/>
    <s v=" Baixa visão"/>
    <s v="GILMAR DOS SANTOS SOARES JUNIOR"/>
    <s v="JOSIANA SOARES FERREIRA"/>
    <x v="1"/>
    <s v="Branca"/>
  </r>
  <r>
    <n v="918505"/>
    <n v="9"/>
    <x v="9"/>
    <x v="9"/>
    <s v="CIEP ANITA MALFATTI"/>
    <s v="Municipal"/>
    <s v="Urbana"/>
    <n v="1615591"/>
    <n v="191"/>
    <x v="1"/>
    <s v="Regular"/>
    <s v="Noite"/>
    <n v="2004073702857"/>
    <m/>
    <s v="JONATAN EDMILSON DE OLIVEIRA GOMES"/>
    <d v="1995-05-27T00:00:00"/>
    <s v="Masculino"/>
    <s v="Sem Deficiência"/>
    <s v="EDMILSON GOMES"/>
    <s v="GEYSA DE OLIVEIRA MARCILIO"/>
    <x v="1"/>
    <s v="Branca"/>
  </r>
  <r>
    <n v="1019047"/>
    <n v="10"/>
    <x v="50"/>
    <x v="50"/>
    <s v="EM JOAQUIM DA SILVA GOMES"/>
    <s v="Municipal"/>
    <s v="Urbana"/>
    <n v="1598928"/>
    <n v="191"/>
    <x v="1"/>
    <s v="Regular"/>
    <s v="Noite"/>
    <n v="2023098700340"/>
    <m/>
    <s v="REMILDA MARTINS PEREIRA ROSA"/>
    <d v="1968-12-03T00:00:00"/>
    <s v="Feminino"/>
    <s v="Sem Deficiência"/>
    <s v="JOSÉ BARBOSA DA SILVA"/>
    <s v="ZENILDA PEREIRA DA SILVA"/>
    <x v="2"/>
    <s v="Parda"/>
  </r>
  <r>
    <n v="102007"/>
    <n v="1"/>
    <x v="47"/>
    <x v="47"/>
    <s v="EM ORLANDO VILLAS BOAS"/>
    <s v="Municipal"/>
    <s v="Urbana"/>
    <n v="1600133"/>
    <n v="191"/>
    <x v="1"/>
    <s v="Regular"/>
    <s v="Tarde"/>
    <n v="2023125400186"/>
    <m/>
    <s v="DELFINA PEREIRA DOS SANTOS"/>
    <d v="1941-01-01T00:00:00"/>
    <s v="Feminino"/>
    <s v="Sem Deficiência"/>
    <s v="ANTHERO PEREIRA DOS SANTOS"/>
    <s v="EULALIA PEREIRA DOS SANTOS"/>
    <x v="2"/>
    <s v="Parda"/>
  </r>
  <r>
    <n v="716205"/>
    <n v="7"/>
    <x v="76"/>
    <x v="76"/>
    <s v="CIEP RUBENS PAIVA"/>
    <s v="Municipal"/>
    <s v="Urbana"/>
    <n v="1613255"/>
    <n v="192"/>
    <x v="1"/>
    <s v="Regular"/>
    <s v="Noite"/>
    <n v="2023066100177"/>
    <m/>
    <s v="SUELI RODRIGUES GOMES"/>
    <d v="1961-12-08T00:00:00"/>
    <s v="Feminino"/>
    <s v="Sem Deficiência"/>
    <s v="ZELANDIA RODRIGUES"/>
    <s v="BENIZIO GOMES"/>
    <x v="0"/>
    <s v="Parda"/>
  </r>
  <r>
    <n v="515030"/>
    <n v="5"/>
    <x v="90"/>
    <x v="90"/>
    <s v="EM IRINEU MARINHO"/>
    <s v="Municipal"/>
    <s v="Urbana"/>
    <n v="1601762"/>
    <n v="191"/>
    <x v="1"/>
    <s v="Regular"/>
    <s v="Noite"/>
    <n v="2019047500221"/>
    <m/>
    <s v="MARIA DA GUIA DE VASCONCELOS ELIAS DE SOUZA"/>
    <d v="1985-10-05T00:00:00"/>
    <s v="Feminino"/>
    <s v="Sem Deficiência"/>
    <s v="DANIEL FRANCISCO ELIAS"/>
    <s v="RISONETE DE VASCONCELOS ELIAS"/>
    <x v="0"/>
    <s v="Parda"/>
  </r>
  <r>
    <n v="312022"/>
    <n v="3"/>
    <x v="61"/>
    <x v="61"/>
    <s v="EM RUBENS BERARDO"/>
    <s v="Municipal"/>
    <s v="Urbana"/>
    <n v="1616258"/>
    <n v="151"/>
    <x v="2"/>
    <s v="Regular"/>
    <s v="Noite"/>
    <n v="1997018605977"/>
    <m/>
    <s v="VIVIANE COUTO MIRANDA"/>
    <d v="1981-03-04T00:00:00"/>
    <s v="Feminino"/>
    <s v="Sem Deficiência"/>
    <s v="Sem Informação"/>
    <s v="JOÃO VITOR COUTO MIRANDA"/>
    <x v="1"/>
    <s v="Não declarada"/>
  </r>
  <r>
    <n v="205009"/>
    <n v="2"/>
    <x v="122"/>
    <x v="122"/>
    <s v="EM ALENCASTRO GUIMARÃES"/>
    <s v="Municipal"/>
    <s v="Urbana"/>
    <n v="1620795"/>
    <n v="151"/>
    <x v="2"/>
    <s v="Regular"/>
    <s v="Noite"/>
    <n v="2012008600141"/>
    <m/>
    <s v="RYAN BARBOSA SANTIAGO"/>
    <d v="2007-08-21T00:00:00"/>
    <s v="Masculino"/>
    <s v="Sem Deficiência"/>
    <s v="Sem Informação"/>
    <s v="ALICE BARBOSA SANTIAGO"/>
    <x v="1"/>
    <s v="Parda"/>
  </r>
  <r>
    <n v="313021"/>
    <n v="3"/>
    <x v="123"/>
    <x v="123"/>
    <s v="EM FRANCISCO JOBIM"/>
    <s v="Municipal"/>
    <s v="Urbana"/>
    <n v="1612980"/>
    <n v="151"/>
    <x v="2"/>
    <s v="Regular"/>
    <s v="Manhã"/>
    <n v="2007130900025"/>
    <m/>
    <s v="CAUÃ DOS SANTOS FRANCISCO"/>
    <d v="2006-09-21T00:00:00"/>
    <s v="Masculino"/>
    <s v="Sem Deficiência"/>
    <s v="Sem Informação"/>
    <s v="JANAÍNA DOS SANTOS FRANCISCO"/>
    <x v="0"/>
    <s v="Parda"/>
  </r>
  <r>
    <n v="431026"/>
    <n v="4"/>
    <x v="25"/>
    <x v="25"/>
    <s v="EM HERBERT MOSES"/>
    <s v="Municipal"/>
    <s v="Urbana"/>
    <n v="1602457"/>
    <n v="152"/>
    <x v="2"/>
    <s v="Regular"/>
    <s v="Noite"/>
    <n v="2004035501173"/>
    <m/>
    <s v="LUIZ HENRIQUE DE JESUS ROQUE"/>
    <d v="1991-08-31T00:00:00"/>
    <s v="Masculino"/>
    <s v="Sem Deficiência"/>
    <s v="Sem Informação"/>
    <s v="BIANCA DE JESUS ROQUE"/>
    <x v="1"/>
    <s v="Parda"/>
  </r>
  <r>
    <n v="1019013"/>
    <n v="10"/>
    <x v="39"/>
    <x v="39"/>
    <s v="EM BENTO DO AMARAL COUTINHO"/>
    <s v="Municipal"/>
    <s v="Urbana"/>
    <n v="1612837"/>
    <n v="152"/>
    <x v="2"/>
    <s v="Regular"/>
    <s v="Noite"/>
    <n v="2003096401421"/>
    <m/>
    <s v="JOICYLANE DE MATTOS FERREIRA"/>
    <d v="1997-04-05T00:00:00"/>
    <s v="Feminino"/>
    <s v="Sem Deficiência"/>
    <s v="Sem Informação"/>
    <s v="JOCILENE DE MATTOS FERREIRA"/>
    <x v="0"/>
    <s v="Parda"/>
  </r>
  <r>
    <n v="716049"/>
    <n v="7"/>
    <x v="62"/>
    <x v="62"/>
    <s v="EM RENATO LEITE"/>
    <s v="Municipal"/>
    <s v="Urbana"/>
    <n v="1623881"/>
    <n v="154"/>
    <x v="2"/>
    <s v="Regular"/>
    <s v="Noite"/>
    <n v="2001061203503"/>
    <m/>
    <s v="ANA BEATRIZ LEOTERIO"/>
    <d v="1991-05-14T00:00:00"/>
    <s v="Feminino"/>
    <s v="Sem Deficiência"/>
    <s v="Sem Informação"/>
    <s v="BEATRIZ LEOTERIO"/>
    <x v="0"/>
    <s v="Parda"/>
  </r>
  <r>
    <n v="1019013"/>
    <n v="10"/>
    <x v="39"/>
    <x v="39"/>
    <s v="EM BENTO DO AMARAL COUTINHO"/>
    <s v="Municipal"/>
    <s v="Urbana"/>
    <n v="1612836"/>
    <n v="151"/>
    <x v="2"/>
    <s v="Regular"/>
    <s v="Noite"/>
    <n v="2003090202575"/>
    <m/>
    <s v="FELIPE PEREIRA DOS SANTOS"/>
    <d v="1991-05-04T00:00:00"/>
    <s v="Masculino"/>
    <s v="Sem Deficiência"/>
    <s v="Sem Informação"/>
    <s v="MONICA PEREIRA DO SANTOS"/>
    <x v="0"/>
    <s v="Não declarada"/>
  </r>
  <r>
    <n v="724502"/>
    <n v="7"/>
    <x v="52"/>
    <x v="52"/>
    <s v="CIEP MARGARET MEE"/>
    <s v="Municipal"/>
    <s v="Urbana"/>
    <n v="1617123"/>
    <n v="151"/>
    <x v="2"/>
    <s v="Regular"/>
    <s v="Noite"/>
    <n v="2023069401143"/>
    <m/>
    <s v="ANA LUCIA JOSÉ MARINHO PEREIRA"/>
    <d v="1969-04-30T00:00:00"/>
    <s v="Feminino"/>
    <s v="Sem Deficiência"/>
    <s v="BELMIRO JOSÉ MARINHO"/>
    <s v="LUCIA MARIA DOS SANTOS MARINHO"/>
    <x v="0"/>
    <s v="Preta"/>
  </r>
  <r>
    <n v="1120502"/>
    <n v="11"/>
    <x v="3"/>
    <x v="3"/>
    <s v="CIEP JOÃO MANGABEIRA"/>
    <s v="Municipal"/>
    <s v="Urbana"/>
    <n v="1604972"/>
    <n v="152"/>
    <x v="2"/>
    <s v="Regular"/>
    <s v="Noite"/>
    <n v="2001039301026"/>
    <m/>
    <s v="VIVIANE CAROLINA DA SILVA"/>
    <d v="1994-10-25T00:00:00"/>
    <s v="Feminino"/>
    <s v="Sem Deficiência"/>
    <s v="Sem Informação"/>
    <s v="VERA LUCIA ALVES DA SILVA"/>
    <x v="0"/>
    <s v="Branca"/>
  </r>
  <r>
    <n v="312022"/>
    <n v="3"/>
    <x v="61"/>
    <x v="61"/>
    <s v="EM RUBENS BERARDO"/>
    <s v="Municipal"/>
    <s v="Urbana"/>
    <n v="1616259"/>
    <n v="152"/>
    <x v="2"/>
    <s v="Regular"/>
    <s v="Noite"/>
    <n v="1998020003081"/>
    <m/>
    <s v="PATRICK PEREIRA MENDES"/>
    <d v="1984-12-24T00:00:00"/>
    <s v="Masculino"/>
    <s v="Sem Deficiência"/>
    <s v="Sem Informação"/>
    <s v="NEIZE PEREIRA MENDES"/>
    <x v="0"/>
    <s v="Sem Informação"/>
  </r>
  <r>
    <n v="430701"/>
    <n v="4"/>
    <x v="19"/>
    <x v="19"/>
    <s v="CENTRO DE EDUCAÇÃO DE JOVENS E ADULTOS CEJA - MARÉ"/>
    <s v="Municipal"/>
    <s v="Urbana"/>
    <n v="1616787"/>
    <n v="259"/>
    <x v="2"/>
    <s v="Regular"/>
    <s v="Noite"/>
    <n v="2023143600752"/>
    <m/>
    <s v="ERIKA NASCIMENTO DOS SANTOS"/>
    <d v="1987-06-17T00:00:00"/>
    <s v="Feminino"/>
    <s v="Sem Deficiência"/>
    <s v="ROBERTO SALES DOS SANTOS"/>
    <s v="MIRIAM PEREIRA DA CUNHA"/>
    <x v="2"/>
    <s v="Parda"/>
  </r>
  <r>
    <n v="1202701"/>
    <n v="12"/>
    <x v="91"/>
    <x v="91"/>
    <s v="CREJA - CENTRO MUNICIPAL DE REFERÊNCIA DE EDUCAÇÃO DE JOVENS E ADULTOS"/>
    <s v="Municipal"/>
    <s v="Urbana"/>
    <n v="1614101"/>
    <n v="253"/>
    <x v="2"/>
    <s v="Regular"/>
    <s v="Manhã"/>
    <n v="2011001480311"/>
    <m/>
    <s v="ANA JÚLIA SOUZA ASSIS DOS SANTOS"/>
    <d v="2006-08-18T00:00:00"/>
    <s v="Feminino"/>
    <s v="Sem Deficiência"/>
    <s v="GILVAN ASSIS DOS SANTOS"/>
    <s v="MARIA DO CARMO DE SOUZA"/>
    <x v="1"/>
    <s v="Parda"/>
  </r>
  <r>
    <n v="1202701"/>
    <n v="12"/>
    <x v="91"/>
    <x v="91"/>
    <s v="CREJA - CENTRO MUNICIPAL DE REFERÊNCIA DE EDUCAÇÃO DE JOVENS E ADULTOS"/>
    <s v="Municipal"/>
    <s v="Urbana"/>
    <n v="1614099"/>
    <n v="251"/>
    <x v="2"/>
    <s v="Regular"/>
    <s v="Manhã"/>
    <n v="2002005300033"/>
    <m/>
    <s v="TAMIRES DA SILVA ABREU"/>
    <d v="1993-05-01T00:00:00"/>
    <s v="Feminino"/>
    <s v="Sem Deficiência"/>
    <s v="Sem Informação"/>
    <s v="KÁTIA DA SILVA ABREU"/>
    <x v="0"/>
    <s v="Preta"/>
  </r>
  <r>
    <n v="625205"/>
    <n v="6"/>
    <x v="97"/>
    <x v="97"/>
    <s v="CIEP ANTONIO CANDEIA FILHO"/>
    <s v="Municipal"/>
    <s v="Urbana"/>
    <n v="1613207"/>
    <n v="152"/>
    <x v="2"/>
    <s v="Regular"/>
    <s v="Noite"/>
    <n v="2010034750425"/>
    <m/>
    <s v="FELIPE VASCONCELLOS"/>
    <d v="2003-11-13T00:00:00"/>
    <s v="Masculino"/>
    <s v="Sem Deficiência"/>
    <s v="Sem Informação"/>
    <s v="ANDREIA VASCONCELLOS"/>
    <x v="0"/>
    <s v="Pard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00092400060"/>
    <m/>
    <s v="RAFAEL BRUNO MARCIANO DIAS"/>
    <d v="1995-06-08T00:00:00"/>
    <s v="Masculino"/>
    <s v="Sem Deficiência"/>
    <s v="Sem Informação"/>
    <s v="DENISE MARCIANO DIAS"/>
    <x v="1"/>
    <s v="Parda"/>
  </r>
  <r>
    <n v="1120502"/>
    <n v="11"/>
    <x v="3"/>
    <x v="3"/>
    <s v="CIEP JOÃO MANGABEIRA"/>
    <s v="Municipal"/>
    <s v="Urbana"/>
    <n v="1604970"/>
    <n v="151"/>
    <x v="2"/>
    <s v="Regular"/>
    <s v="Noite"/>
    <n v="2012039301471"/>
    <m/>
    <s v="SAMUEL LUCAS CORREIA"/>
    <d v="2007-03-03T00:00:00"/>
    <s v="Masculino"/>
    <s v="Sem Deficiência"/>
    <s v="Sem Informação"/>
    <s v="TAYANE CORREIA BARBOZA"/>
    <x v="0"/>
    <s v="Parda"/>
  </r>
  <r>
    <n v="102504"/>
    <n v="1"/>
    <x v="2"/>
    <x v="2"/>
    <s v="CIEP AVENIDA DOS DESFILES"/>
    <s v="Municipal"/>
    <s v="Urbana"/>
    <n v="1610387"/>
    <n v="152"/>
    <x v="2"/>
    <s v="Regular"/>
    <s v="Manhã"/>
    <n v="2009133601955"/>
    <m/>
    <s v="LEANDRA CORRÊA DE MORAES"/>
    <d v="2006-06-22T00:00:00"/>
    <s v="Feminino"/>
    <s v="Sem Deficiência"/>
    <s v="Sem Informação"/>
    <s v="RAQUEL CORRÊA DE MORAES"/>
    <x v="0"/>
    <s v="Parda"/>
  </r>
  <r>
    <n v="107001"/>
    <n v="1"/>
    <x v="73"/>
    <x v="73"/>
    <s v="EM GONÇALVES DIAS"/>
    <s v="Municipal"/>
    <s v="Urbana"/>
    <n v="1606876"/>
    <n v="151"/>
    <x v="2"/>
    <s v="Regular"/>
    <s v="Noite"/>
    <n v="2009107500039"/>
    <m/>
    <s v="JULIANA GOMES PINHEIRO"/>
    <d v="2006-10-21T00:00:00"/>
    <s v="Feminino"/>
    <s v="Sem Deficiência"/>
    <s v="Sem Informação"/>
    <s v="CELIA GOMES PINHEIRO"/>
    <x v="0"/>
    <s v="Preta"/>
  </r>
  <r>
    <n v="430503"/>
    <n v="4"/>
    <x v="4"/>
    <x v="4"/>
    <s v="CIEP LEONEL DE MOURA BRIZOLA"/>
    <s v="Municipal"/>
    <s v="Urbana"/>
    <n v="1606828"/>
    <n v="151"/>
    <x v="2"/>
    <s v="Regular"/>
    <s v="Noite"/>
    <n v="2011040001216"/>
    <m/>
    <s v="MAIARA NASCIMENTO PALMA"/>
    <d v="2005-09-09T00:00:00"/>
    <s v="Feminino"/>
    <s v="Sem Deficiência"/>
    <s v="Sem Informação"/>
    <s v="CARLA ALEXANDRA NASCIMENTO PALMA"/>
    <x v="0"/>
    <s v="Sem Informação"/>
  </r>
  <r>
    <n v="102005"/>
    <n v="1"/>
    <x v="109"/>
    <x v="109"/>
    <s v="EM CALOUSTE GULBENKIAN"/>
    <s v="Municipal"/>
    <s v="Urbana"/>
    <n v="1610638"/>
    <n v="152"/>
    <x v="2"/>
    <s v="Regular"/>
    <s v="Noite"/>
    <n v="2008107000101"/>
    <m/>
    <s v="JULIA ALANA SANTIAGO NASCIMENTO"/>
    <d v="2007-06-21T00:00:00"/>
    <s v="Feminino"/>
    <s v="Sem Deficiência"/>
    <s v="Sem Informação"/>
    <s v="HELLEN SANTIAGO NASCIMENTO"/>
    <x v="1"/>
    <s v="Preta"/>
  </r>
  <r>
    <n v="625005"/>
    <n v="6"/>
    <x v="57"/>
    <x v="57"/>
    <s v="EM CHARLES ANDERSON WEAVER"/>
    <s v="Municipal"/>
    <s v="Urbana"/>
    <n v="1605116"/>
    <n v="151"/>
    <x v="2"/>
    <s v="Regular"/>
    <s v="Noite"/>
    <n v="2012088480309"/>
    <m/>
    <s v="ANA BEATRIZ ALMEIDA DOS SANTOS"/>
    <d v="2006-04-25T00:00:00"/>
    <s v="Feminino"/>
    <s v="Sem Deficiência"/>
    <s v="ADMILSON DOS SANTOS"/>
    <s v="MARIA LENI DE ALMEIDA MATIAS"/>
    <x v="2"/>
    <s v="Preta"/>
  </r>
  <r>
    <n v="312009"/>
    <n v="3"/>
    <x v="54"/>
    <x v="54"/>
    <s v="EM GEORGE SUMNER"/>
    <s v="Municipal"/>
    <s v="Urbana"/>
    <n v="1617224"/>
    <n v="151"/>
    <x v="2"/>
    <s v="Regular"/>
    <s v="Noite"/>
    <n v="2006017801973"/>
    <m/>
    <s v="CAROLINA DE SOUZA"/>
    <d v="1993-04-12T00:00:00"/>
    <s v="Feminino"/>
    <s v="Sem Deficiência"/>
    <s v="Sem Informação"/>
    <s v="ROSANA DE SOUZA"/>
    <x v="0"/>
    <s v="Parda"/>
  </r>
  <r>
    <n v="1019019"/>
    <n v="10"/>
    <x v="116"/>
    <x v="116"/>
    <s v="EM FERNANDO DE AZEVEDO"/>
    <s v="Municipal"/>
    <s v="Urbana"/>
    <n v="1619173"/>
    <n v="151"/>
    <x v="2"/>
    <s v="Regular"/>
    <s v="Tarde"/>
    <n v="2002095503583"/>
    <m/>
    <s v="ROSANA DA GRAÇA FIRMINO PEDRO"/>
    <d v="1989-02-16T00:00:00"/>
    <s v="Feminino"/>
    <s v="Sem Deficiência"/>
    <s v="Sem Informação"/>
    <s v="DENISE DA GRAÇA FIRMINO PEDRO"/>
    <x v="0"/>
    <s v="Parda"/>
  </r>
  <r>
    <n v="410501"/>
    <n v="4"/>
    <x v="64"/>
    <x v="64"/>
    <s v="CIEP JUSCELINO KUBITSCHEK"/>
    <s v="Municipal"/>
    <s v="Urbana"/>
    <n v="1614341"/>
    <n v="151"/>
    <x v="2"/>
    <s v="Regular"/>
    <s v="Noite"/>
    <n v="2010027250447"/>
    <m/>
    <s v="MIRIAN DE SOUZA DA PAIXÃO"/>
    <d v="2006-02-15T00:00:00"/>
    <s v="Feminino"/>
    <s v="Sem Deficiência"/>
    <s v="Sem Informação"/>
    <s v="JESSICA DE SOUZA PAIXÃO"/>
    <x v="1"/>
    <s v="Sem Informação"/>
  </r>
  <r>
    <n v="817075"/>
    <n v="8"/>
    <x v="29"/>
    <x v="29"/>
    <s v="EM GENERAL TASSO FRAGOSO"/>
    <s v="Municipal"/>
    <s v="Urbana"/>
    <n v="1605907"/>
    <n v="152"/>
    <x v="2"/>
    <s v="Regular"/>
    <s v="Noite"/>
    <n v="2011005301527"/>
    <m/>
    <s v="ANNA CLARA MELLO COSTA"/>
    <d v="2006-03-28T00:00:00"/>
    <s v="Feminino"/>
    <s v="  Transtorno do espectro autista"/>
    <s v="Sem Informação"/>
    <s v="BIANCA MELLO COSTA"/>
    <x v="1"/>
    <s v="Preta"/>
  </r>
  <r>
    <n v="410012"/>
    <n v="4"/>
    <x v="27"/>
    <x v="27"/>
    <s v="EM CLOTILDE GUIMARÃES"/>
    <s v="Municipal"/>
    <s v="Urbana"/>
    <n v="1604439"/>
    <n v="2515"/>
    <x v="2"/>
    <s v="Regular"/>
    <s v="Noite"/>
    <n v="2002039007690"/>
    <m/>
    <s v="SIDNEY AUGUSTO DARC"/>
    <d v="1994-02-05T00:00:00"/>
    <s v="Masculino"/>
    <s v="Sem Deficiência"/>
    <s v="Sem Informação"/>
    <s v="ADRIANA AUGUSTA DARC"/>
    <x v="0"/>
    <s v="Parda"/>
  </r>
  <r>
    <n v="107017"/>
    <n v="1"/>
    <x v="5"/>
    <x v="5"/>
    <s v="EM NEUMA GONÇALVES DA SILVA - DONA NEUMA"/>
    <s v="Municipal"/>
    <s v="Urbana"/>
    <n v="1621295"/>
    <n v="151"/>
    <x v="2"/>
    <s v="Regular"/>
    <s v="Noite"/>
    <n v="2009004000513"/>
    <m/>
    <s v="ALEXANDRA CRISTINA FERREIRA VAZ"/>
    <d v="2004-03-18T00:00:00"/>
    <s v="Feminino"/>
    <s v="Sem Deficiência"/>
    <s v="Sem Informação"/>
    <s v="MARIA CRISTINA FERREIRA VAZ"/>
    <x v="1"/>
    <s v="Parda"/>
  </r>
  <r>
    <n v="1019008"/>
    <n v="10"/>
    <x v="124"/>
    <x v="124"/>
    <s v="EM EDUARDO RABELO"/>
    <s v="Municipal"/>
    <s v="Urbana"/>
    <n v="1601216"/>
    <n v="152"/>
    <x v="2"/>
    <s v="Regular"/>
    <s v="Noite"/>
    <n v="2002039005638"/>
    <m/>
    <s v="GILVÂNIA FERREIRA DA SILVA"/>
    <d v="1988-02-15T00:00:00"/>
    <s v="Feminino"/>
    <s v="Sem Deficiência"/>
    <s v="Sem Informação"/>
    <s v="NEIDE MACÁRIO FERREIRA DA SILVA"/>
    <x v="1"/>
    <s v="Parda"/>
  </r>
  <r>
    <n v="716054"/>
    <n v="7"/>
    <x v="35"/>
    <x v="35"/>
    <s v="EM PIO X"/>
    <s v="Municipal"/>
    <s v="Urbana"/>
    <n v="1612528"/>
    <n v="151"/>
    <x v="2"/>
    <s v="Regular"/>
    <s v="Noite"/>
    <n v="2003066302417"/>
    <m/>
    <s v="PRISCILA DA CONCEIÇÃO"/>
    <d v="1985-09-04T00:00:00"/>
    <s v="Feminino"/>
    <s v="Sem Deficiência"/>
    <s v="Sem Informação"/>
    <s v="SELMA DA CONCEIÇÃO"/>
    <x v="0"/>
    <s v="Parda"/>
  </r>
  <r>
    <n v="431026"/>
    <n v="4"/>
    <x v="25"/>
    <x v="25"/>
    <s v="EM HERBERT MOSES"/>
    <s v="Municipal"/>
    <s v="Urbana"/>
    <n v="1602455"/>
    <n v="151"/>
    <x v="2"/>
    <s v="Regular"/>
    <s v="Noite"/>
    <n v="2008035603564"/>
    <m/>
    <s v="ANTONIO YURI ALVES"/>
    <d v="1996-05-19T00:00:00"/>
    <s v="Masculino"/>
    <s v="Sem Deficiência"/>
    <s v="Sem Informação"/>
    <s v="MARIA DA SILVA ALVES"/>
    <x v="1"/>
    <s v="Parda"/>
  </r>
  <r>
    <n v="431026"/>
    <n v="4"/>
    <x v="25"/>
    <x v="25"/>
    <s v="EM HERBERT MOSES"/>
    <s v="Municipal"/>
    <s v="Urbana"/>
    <n v="1602455"/>
    <n v="151"/>
    <x v="2"/>
    <s v="Regular"/>
    <s v="Noite"/>
    <n v="2010034602302"/>
    <m/>
    <s v="IRIS LUIZA FERREIRA DE MELO"/>
    <d v="2006-01-12T00:00:00"/>
    <s v="Feminino"/>
    <s v="Sem Deficiência"/>
    <s v="Sem Informação"/>
    <s v="ADRIANA FERREIRA DE MELO"/>
    <x v="0"/>
    <s v="Sem Informação"/>
  </r>
  <r>
    <n v="918203"/>
    <n v="9"/>
    <x v="34"/>
    <x v="34"/>
    <s v="CIEP CLEMENTINA DE JESUS"/>
    <s v="Municipal"/>
    <s v="Urbana"/>
    <n v="1601820"/>
    <n v="152"/>
    <x v="2"/>
    <s v="Regular"/>
    <s v="Noite"/>
    <n v="2003087202616"/>
    <m/>
    <s v="JESSICA ALMEIDA DA SILVA"/>
    <d v="1989-12-30T00:00:00"/>
    <s v="Masculino"/>
    <s v="Sem Deficiência"/>
    <s v="GILMÁRIO DIAS DA SILVA"/>
    <s v="GUARACIRA RIBEIRO DE ALMEIDA"/>
    <x v="0"/>
    <s v="Sem Informação"/>
  </r>
  <r>
    <n v="918203"/>
    <n v="9"/>
    <x v="34"/>
    <x v="34"/>
    <s v="CIEP CLEMENTINA DE JESUS"/>
    <s v="Municipal"/>
    <s v="Urbana"/>
    <n v="1601818"/>
    <n v="151"/>
    <x v="2"/>
    <s v="Regular"/>
    <s v="Noite"/>
    <n v="2004087201871"/>
    <m/>
    <s v="MAYCON JOSÉ BRAGA DE SOUZA"/>
    <d v="1990-04-13T00:00:00"/>
    <s v="Masculino"/>
    <s v="Sem Deficiência"/>
    <s v="Sem Informação"/>
    <s v="JUREMA BRAGA DE SOUZA"/>
    <x v="1"/>
    <s v="Branca"/>
  </r>
  <r>
    <n v="918203"/>
    <n v="9"/>
    <x v="34"/>
    <x v="34"/>
    <s v="CIEP CLEMENTINA DE JESUS"/>
    <s v="Municipal"/>
    <s v="Urbana"/>
    <n v="1601818"/>
    <n v="151"/>
    <x v="2"/>
    <s v="Regular"/>
    <s v="Noite"/>
    <n v="2002087203321"/>
    <m/>
    <s v="LUÍS ANTONIO ILARIO ALTINO"/>
    <d v="1988-04-06T00:00:00"/>
    <s v="Masculino"/>
    <s v="Sem Deficiência"/>
    <s v="Sem Informação"/>
    <s v="MARIA LÚCIA ILÁRIO ALTINO"/>
    <x v="0"/>
    <s v="Sem Informação"/>
  </r>
  <r>
    <n v="817027"/>
    <n v="8"/>
    <x v="24"/>
    <x v="24"/>
    <s v="EM HENRIQUE DE MAGALHÃES"/>
    <s v="Municipal"/>
    <s v="Urbana"/>
    <n v="1608370"/>
    <n v="152"/>
    <x v="2"/>
    <s v="Regular"/>
    <s v="Tarde"/>
    <n v="2009134301491"/>
    <m/>
    <s v="YSABELI GREGORIO"/>
    <d v="2007-10-10T00:00:00"/>
    <s v="Feminino"/>
    <s v="Sem Deficiência"/>
    <s v="Sem Informação"/>
    <s v="LUZIARA CRISTINA GREGORIO"/>
    <x v="1"/>
    <s v="Branca"/>
  </r>
  <r>
    <n v="918203"/>
    <n v="9"/>
    <x v="34"/>
    <x v="34"/>
    <s v="CIEP CLEMENTINA DE JESUS"/>
    <s v="Municipal"/>
    <s v="Urbana"/>
    <n v="1601818"/>
    <n v="151"/>
    <x v="2"/>
    <s v="Regular"/>
    <s v="Noite"/>
    <n v="2008097301162"/>
    <m/>
    <s v="GUSTAVO HENRIQUE DOS SANTOS FERREIRA"/>
    <d v="2000-04-02T00:00:00"/>
    <s v="Masculino"/>
    <s v="Sem Deficiência"/>
    <s v="Sem Informação"/>
    <s v="ELISANGELA DOS SANTOS FERREIRA"/>
    <x v="1"/>
    <s v="Parda"/>
  </r>
  <r>
    <n v="716054"/>
    <n v="7"/>
    <x v="35"/>
    <x v="35"/>
    <s v="EM PIO X"/>
    <s v="Municipal"/>
    <s v="Urbana"/>
    <n v="1612528"/>
    <n v="151"/>
    <x v="2"/>
    <s v="Regular"/>
    <s v="Noite"/>
    <n v="2011064180421"/>
    <m/>
    <s v="VINICIUS MAGALHÃES ACHILLES"/>
    <d v="2005-06-28T00:00:00"/>
    <s v="Masculino"/>
    <s v="Sem Deficiência"/>
    <s v="Sem Informação"/>
    <s v="VALERIA MAGALHÃES ACHILLES"/>
    <x v="2"/>
    <s v="Preta"/>
  </r>
  <r>
    <n v="817064"/>
    <n v="8"/>
    <x v="7"/>
    <x v="7"/>
    <s v="EM MARIETA DA CUNHA DA SILVA"/>
    <s v="Municipal"/>
    <s v="Urbana"/>
    <n v="1610181"/>
    <n v="151"/>
    <x v="2"/>
    <s v="Regular"/>
    <s v="Noite"/>
    <n v="2005082200298"/>
    <m/>
    <s v="BRUNO ALDEBLANTE ATAIDE"/>
    <d v="2000-09-10T00:00:00"/>
    <s v="Masculino"/>
    <s v="Sem Deficiência"/>
    <s v="Sem Informação"/>
    <s v="MARIA APARECIDA ATAIDE DA SILVA"/>
    <x v="2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06093200527"/>
    <m/>
    <s v="JULIO CEZAR INFURNA JUSTIN"/>
    <d v="1993-07-09T00:00:00"/>
    <s v="Masculino"/>
    <s v="Sem Deficiência"/>
    <s v="Sem Informação"/>
    <s v="SIMONE INFURNA JUSTINO"/>
    <x v="0"/>
    <s v="Parda"/>
  </r>
  <r>
    <n v="918203"/>
    <n v="9"/>
    <x v="34"/>
    <x v="34"/>
    <s v="CIEP CLEMENTINA DE JESUS"/>
    <s v="Municipal"/>
    <s v="Urbana"/>
    <n v="1601820"/>
    <n v="152"/>
    <x v="2"/>
    <s v="Regular"/>
    <s v="Noite"/>
    <n v="2007122900151"/>
    <m/>
    <s v="JOÃO VICTOR DE AZEVEDO RANULFO"/>
    <d v="2006-07-01T00:00:00"/>
    <s v="Masculino"/>
    <s v="Sem Deficiência"/>
    <s v="Sem Informação"/>
    <s v="KELI CRISTINA DE AZEVEDO RANULFO"/>
    <x v="0"/>
    <s v="Preta"/>
  </r>
  <r>
    <n v="817064"/>
    <n v="8"/>
    <x v="7"/>
    <x v="7"/>
    <s v="EM MARIETA DA CUNHA DA SILVA"/>
    <s v="Municipal"/>
    <s v="Urbana"/>
    <n v="1610182"/>
    <n v="152"/>
    <x v="2"/>
    <s v="Regular"/>
    <s v="Noite"/>
    <n v="2002071003629"/>
    <m/>
    <s v="DEISE GLÓRIA DA SILVA NETTO"/>
    <d v="1987-07-09T00:00:00"/>
    <s v="Feminino"/>
    <s v=" Deficiência intelectual"/>
    <s v="SERGIO ROCHA NETTO"/>
    <s v="SOLANGE REGINA DA SILVA NETTO"/>
    <x v="0"/>
    <s v="Branc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04029401898"/>
    <m/>
    <s v="CILENE MARIA DA SILVA"/>
    <d v="1984-06-08T00:00:00"/>
    <s v="Feminino"/>
    <s v="Sem Deficiência"/>
    <s v="Sem Informação"/>
    <s v="MARIA JOSÉ DA SILVA"/>
    <x v="2"/>
    <s v="Parda"/>
  </r>
  <r>
    <n v="1019210"/>
    <n v="10"/>
    <x v="45"/>
    <x v="45"/>
    <s v="CIEP ALBERTO PASQUALINE"/>
    <s v="Municipal"/>
    <s v="Urbana"/>
    <n v="1600002"/>
    <n v="151"/>
    <x v="2"/>
    <s v="Regular"/>
    <s v="Noite"/>
    <n v="2000002703734"/>
    <m/>
    <s v="BRUNA FERREIRA LAJE"/>
    <d v="1990-03-19T00:00:00"/>
    <s v="Feminino"/>
    <s v="Sem Deficiência"/>
    <s v="Sem Informação"/>
    <s v="MARIA LUISA LAGE"/>
    <x v="0"/>
    <s v="Preta"/>
  </r>
  <r>
    <n v="410501"/>
    <n v="4"/>
    <x v="64"/>
    <x v="64"/>
    <s v="CIEP JUSCELINO KUBITSCHEK"/>
    <s v="Municipal"/>
    <s v="Urbana"/>
    <n v="1614341"/>
    <n v="151"/>
    <x v="2"/>
    <s v="Regular"/>
    <s v="Noite"/>
    <n v="2000017702224"/>
    <m/>
    <s v="THAÍS LEÃO DA COSTA"/>
    <d v="1990-05-14T00:00:00"/>
    <s v="Feminino"/>
    <s v="Sem Deficiência"/>
    <s v="Sem Informação"/>
    <s v="SILVIA C LEÃO DA COSTA"/>
    <x v="0"/>
    <s v="Sem Informação"/>
  </r>
  <r>
    <n v="1019008"/>
    <n v="10"/>
    <x v="124"/>
    <x v="124"/>
    <s v="EM EDUARDO RABELO"/>
    <s v="Municipal"/>
    <s v="Urbana"/>
    <n v="1601214"/>
    <n v="151"/>
    <x v="2"/>
    <s v="Regular"/>
    <s v="Noite"/>
    <n v="2003104600106"/>
    <m/>
    <s v="LEONARDO DE SOUZA FERNANDES BRAGA"/>
    <d v="1998-03-21T00:00:00"/>
    <s v="Masculino"/>
    <s v="Sem Deficiência"/>
    <s v="Sem Informação"/>
    <s v="DANYELLE DE SOUZA FERNANDES BRAGA"/>
    <x v="1"/>
    <s v="Branca"/>
  </r>
  <r>
    <n v="817075"/>
    <n v="8"/>
    <x v="29"/>
    <x v="29"/>
    <s v="EM GENERAL TASSO FRAGOSO"/>
    <s v="Municipal"/>
    <s v="Urbana"/>
    <n v="1605907"/>
    <n v="152"/>
    <x v="2"/>
    <s v="Regular"/>
    <s v="Noite"/>
    <n v="2012100300026"/>
    <m/>
    <s v="DANIEL GAZZONI DA SILVA"/>
    <d v="2007-10-08T00:00:00"/>
    <s v="Masculino"/>
    <s v="Sem Deficiência"/>
    <s v="Sem Informação"/>
    <s v="VALQUIRIA GAZZONI DA SILVA "/>
    <x v="1"/>
    <s v="Branca"/>
  </r>
  <r>
    <n v="410021"/>
    <n v="4"/>
    <x v="44"/>
    <x v="44"/>
    <s v="EM BRASIL"/>
    <s v="Municipal"/>
    <s v="Urbana"/>
    <n v="1613563"/>
    <n v="151"/>
    <x v="2"/>
    <s v="Regular"/>
    <s v="Noite"/>
    <n v="2006035801530"/>
    <m/>
    <s v="LEONE DUARTE"/>
    <d v="1995-02-07T00:00:00"/>
    <s v="Masculino"/>
    <s v="Sem Deficiência"/>
    <s v="Sem Informação"/>
    <s v="SILVANIA DUARTE"/>
    <x v="1"/>
    <s v="Branc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07039303389"/>
    <m/>
    <s v="INGRA TAINÁ COELHO DINIZ"/>
    <d v="1994-08-24T00:00:00"/>
    <s v="Feminino"/>
    <s v="Sem Deficiência"/>
    <s v="Sem Informação"/>
    <s v="RITA DE CÁSSIA COELHO DINIZ"/>
    <x v="1"/>
    <s v="Branca"/>
  </r>
  <r>
    <n v="411202"/>
    <n v="4"/>
    <x v="84"/>
    <x v="84"/>
    <s v="CIEP GREGÓRIO BEZERRA"/>
    <s v="Municipal"/>
    <s v="Urbana"/>
    <n v="1608447"/>
    <n v="151"/>
    <x v="2"/>
    <s v="Regular"/>
    <s v="Noite"/>
    <n v="2006030601991"/>
    <m/>
    <s v="ANA CRISTINA DE MELO"/>
    <d v="1993-09-16T00:00:00"/>
    <s v="Feminino"/>
    <s v="Sem Deficiência"/>
    <s v="Sem Informação"/>
    <s v="LUCIMAR CUSTODIA DE MELO"/>
    <x v="0"/>
    <s v="Branca"/>
  </r>
  <r>
    <n v="817075"/>
    <n v="8"/>
    <x v="29"/>
    <x v="29"/>
    <s v="EM GENERAL TASSO FRAGOSO"/>
    <s v="Municipal"/>
    <s v="Urbana"/>
    <n v="1605906"/>
    <n v="151"/>
    <x v="2"/>
    <s v="Regular"/>
    <s v="Noite"/>
    <n v="2006074501576"/>
    <m/>
    <s v="LINDIARA DE ARRUDA"/>
    <d v="1996-06-17T00:00:00"/>
    <s v="Feminino"/>
    <s v=" Deficiência intelectual"/>
    <s v="Sem Informação"/>
    <s v="GLEICE DE ARRUDA"/>
    <x v="1"/>
    <s v="Parda"/>
  </r>
  <r>
    <n v="622006"/>
    <n v="6"/>
    <x v="38"/>
    <x v="38"/>
    <s v="EM ANTENOR NASCENTES"/>
    <s v="Municipal"/>
    <s v="Urbana"/>
    <n v="1615256"/>
    <n v="151"/>
    <x v="2"/>
    <s v="Regular"/>
    <s v="Noite"/>
    <n v="2002051500571"/>
    <m/>
    <s v="RAFAELA DA CONCEIÇÃO LOPES"/>
    <d v="1995-10-25T00:00:00"/>
    <s v="Feminino"/>
    <s v="Sem Deficiência"/>
    <s v="Sem Informação"/>
    <s v="RITA DE CASSIA DA CONCEIÇÃO LOPES"/>
    <x v="1"/>
    <s v="Preta"/>
  </r>
  <r>
    <n v="431014"/>
    <n v="4"/>
    <x v="117"/>
    <x v="117"/>
    <s v="EM MINISTRO LAFAYETTE DE ANDRADA"/>
    <s v="Municipal"/>
    <s v="Urbana"/>
    <n v="1618216"/>
    <n v="152"/>
    <x v="2"/>
    <s v="Regular"/>
    <s v="Manhã"/>
    <n v="2007130500698"/>
    <m/>
    <s v="KELLY CRISTINA SILVA DA CRUZ"/>
    <d v="2004-06-13T00:00:00"/>
    <s v="Feminino"/>
    <s v="Sem Deficiência"/>
    <s v="Sem Informação"/>
    <s v="DEBORA CRISTINA SILVA DA CRUZ"/>
    <x v="0"/>
    <s v="Parda"/>
  </r>
  <r>
    <n v="514002"/>
    <n v="5"/>
    <x v="107"/>
    <x v="107"/>
    <s v="EM CECÍLIA MEIRELLES"/>
    <s v="Municipal"/>
    <s v="Urbana"/>
    <n v="1624097"/>
    <n v="152"/>
    <x v="2"/>
    <s v="Regular"/>
    <s v="Manhã"/>
    <n v="2011042702190"/>
    <m/>
    <s v="YASMIN DE SOUZA FIGUEIREDO"/>
    <d v="2006-09-02T00:00:00"/>
    <s v="Feminino"/>
    <s v="Sem Deficiência"/>
    <s v="Sem Informação"/>
    <s v="PRISCILA DE SOUZA FIGUEIREDO"/>
    <x v="0"/>
    <s v="Parda"/>
  </r>
  <r>
    <n v="313029"/>
    <n v="3"/>
    <x v="89"/>
    <x v="89"/>
    <s v="EM THOMAS MANN"/>
    <s v="Municipal"/>
    <s v="Urbana"/>
    <n v="1615664"/>
    <n v="151"/>
    <x v="2"/>
    <s v="Regular"/>
    <s v="Noite"/>
    <n v="2000023902396"/>
    <m/>
    <s v="NATHALIA ALVES DOS SANTOS"/>
    <d v="1988-12-24T00:00:00"/>
    <s v="Feminino"/>
    <s v="Sem Deficiência"/>
    <s v="Sem Informação"/>
    <s v="ALZINEIDE ALVES DOS SANTOS"/>
    <x v="0"/>
    <s v="Parda"/>
  </r>
  <r>
    <n v="625005"/>
    <n v="6"/>
    <x v="57"/>
    <x v="57"/>
    <s v="EM CHARLES ANDERSON WEAVER"/>
    <s v="Municipal"/>
    <s v="Urbana"/>
    <n v="1605116"/>
    <n v="151"/>
    <x v="2"/>
    <s v="Regular"/>
    <s v="Noite"/>
    <n v="2001031201910"/>
    <m/>
    <s v="LENITA PEREIRA DA SILVA"/>
    <d v="1988-12-11T00:00:00"/>
    <s v="Feminino"/>
    <s v="Sem Deficiência"/>
    <s v="Sem Informação"/>
    <s v="ELIETE PEREIRA DA SILVA"/>
    <x v="0"/>
    <s v="Não declarada"/>
  </r>
  <r>
    <n v="625005"/>
    <n v="6"/>
    <x v="57"/>
    <x v="57"/>
    <s v="EM CHARLES ANDERSON WEAVER"/>
    <s v="Municipal"/>
    <s v="Urbana"/>
    <n v="1605116"/>
    <n v="151"/>
    <x v="2"/>
    <s v="Regular"/>
    <s v="Noite"/>
    <n v="2004057901549"/>
    <m/>
    <s v="ANA CRISTINA DA SILVA SOUZA"/>
    <d v="1999-08-26T00:00:00"/>
    <s v="Feminino"/>
    <s v="Sem Deficiência"/>
    <s v="Sem Informação"/>
    <s v="SILVIA CRISTINA DA SILVA SOUZA"/>
    <x v="1"/>
    <s v="Preta"/>
  </r>
  <r>
    <n v="209026"/>
    <n v="2"/>
    <x v="41"/>
    <x v="41"/>
    <s v="EM PROFESSOR LOURENÇO FILHO"/>
    <s v="Municipal"/>
    <s v="Urbana"/>
    <n v="1622828"/>
    <n v="152"/>
    <x v="2"/>
    <s v="Regular"/>
    <s v="Noite"/>
    <n v="2005029502528"/>
    <m/>
    <s v="ADRIANO BARCELLOS"/>
    <d v="1990-12-03T00:00:00"/>
    <s v="Masculino"/>
    <s v="Sem Deficiência"/>
    <s v="Sem Informação"/>
    <s v="MARIA DAS GRAÇAS WERNECK BARCELLOS"/>
    <x v="0"/>
    <s v="Preta"/>
  </r>
  <r>
    <n v="430201"/>
    <n v="4"/>
    <x v="0"/>
    <x v="0"/>
    <s v="CIEP MINISTRO GUSTAVO CAPANEMA"/>
    <s v="Municipal"/>
    <s v="Urbana"/>
    <n v="1612601"/>
    <n v="151"/>
    <x v="2"/>
    <s v="Regular"/>
    <s v="Noite"/>
    <n v="2011040001585"/>
    <m/>
    <s v="MARCELA FIGUEIREDO DOS SANTOS"/>
    <d v="2005-04-30T00:00:00"/>
    <s v="Feminino"/>
    <s v="Sem Deficiência"/>
    <s v="Sem Informação"/>
    <s v="DEJANICE FIGUEIREDO DOS SANTOS"/>
    <x v="0"/>
    <s v="Parda"/>
  </r>
  <r>
    <n v="724022"/>
    <n v="7"/>
    <x v="56"/>
    <x v="56"/>
    <s v="EM COMUNIDADE DE VARGEM GRANDE"/>
    <s v="Municipal"/>
    <s v="Urbana"/>
    <n v="1605598"/>
    <n v="152"/>
    <x v="2"/>
    <s v="Regular"/>
    <s v="Noite"/>
    <n v="2011132650172"/>
    <m/>
    <s v="ARIANE DA SILVA BARBOSA"/>
    <d v="2004-05-16T00:00:00"/>
    <s v="Feminino"/>
    <s v="Sem Deficiência"/>
    <s v="Sem Informação"/>
    <s v="PRISCILA DA SILVA BARBOSA"/>
    <x v="0"/>
    <s v="Parda"/>
  </r>
  <r>
    <n v="430201"/>
    <n v="4"/>
    <x v="0"/>
    <x v="0"/>
    <s v="CIEP MINISTRO GUSTAVO CAPANEMA"/>
    <s v="Municipal"/>
    <s v="Urbana"/>
    <n v="1612601"/>
    <n v="151"/>
    <x v="2"/>
    <s v="Regular"/>
    <s v="Noite"/>
    <n v="2008039503785"/>
    <m/>
    <s v="THAIS DE LIMA CAMURÇA"/>
    <d v="2000-10-22T00:00:00"/>
    <s v="Feminino"/>
    <s v="Sem Deficiência"/>
    <s v="Sem Informação"/>
    <s v="NATÁLIA DE LIMA CAMURÇA"/>
    <x v="0"/>
    <s v="Parda"/>
  </r>
  <r>
    <n v="312022"/>
    <n v="3"/>
    <x v="61"/>
    <x v="61"/>
    <s v="EM RUBENS BERARDO"/>
    <s v="Municipal"/>
    <s v="Urbana"/>
    <n v="1616258"/>
    <n v="151"/>
    <x v="2"/>
    <s v="Regular"/>
    <s v="Noite"/>
    <n v="2010024550130"/>
    <m/>
    <s v="SUZANA CRISTINA PIMENTEL GOMES DA SILVA"/>
    <d v="2005-06-17T00:00:00"/>
    <s v="Feminino"/>
    <s v="Sem Deficiência"/>
    <s v="Sem Informação"/>
    <s v="LUANA CRISTINA PIMENTEL GOMES DA SILVA"/>
    <x v="0"/>
    <s v="Parda"/>
  </r>
  <r>
    <n v="430701"/>
    <n v="4"/>
    <x v="19"/>
    <x v="19"/>
    <s v="CENTRO DE EDUCAÇÃO DE JOVENS E ADULTOS CEJA - MARÉ"/>
    <s v="Municipal"/>
    <s v="Urbana"/>
    <n v="1616792"/>
    <n v="2512"/>
    <x v="2"/>
    <s v="Regular"/>
    <s v="Noite"/>
    <n v="2002039008319"/>
    <m/>
    <s v="THAIS BARBARA MACHADO DE OLIVEIRA"/>
    <d v="1992-11-17T00:00:00"/>
    <s v="Feminino"/>
    <s v="Sem Deficiência"/>
    <s v="Sem Informação"/>
    <s v="MANOELITA MACHADO DE OLIVEIRA"/>
    <x v="0"/>
    <s v="Parda"/>
  </r>
  <r>
    <n v="312022"/>
    <n v="3"/>
    <x v="61"/>
    <x v="61"/>
    <s v="EM RUBENS BERARDO"/>
    <s v="Municipal"/>
    <s v="Urbana"/>
    <n v="1616258"/>
    <n v="151"/>
    <x v="2"/>
    <s v="Regular"/>
    <s v="Noite"/>
    <n v="2010111400161"/>
    <m/>
    <s v="VITOR HUGO DA LUZ"/>
    <d v="2007-08-25T00:00:00"/>
    <s v="Masculino"/>
    <s v="Sem Deficiência"/>
    <s v="Sem Informação"/>
    <s v="KATIA CIRLENE DA LUZ"/>
    <x v="0"/>
    <s v="Branca"/>
  </r>
  <r>
    <n v="817039"/>
    <n v="8"/>
    <x v="118"/>
    <x v="118"/>
    <s v="EM SAMPAIO CORRÊA"/>
    <s v="Municipal"/>
    <s v="Urbana"/>
    <n v="1604281"/>
    <n v="151"/>
    <x v="2"/>
    <s v="Regular"/>
    <s v="Noite"/>
    <n v="2010083950106"/>
    <m/>
    <s v="KAYAN VINÍCIUS DE MENEZES"/>
    <d v="2005-03-09T00:00:00"/>
    <s v="Masculino"/>
    <s v="Sem Deficiência"/>
    <s v="Sem Informação"/>
    <s v="ISABEL CRISTINA DE MENEZES"/>
    <x v="0"/>
    <s v="Branca"/>
  </r>
  <r>
    <n v="1019207"/>
    <n v="10"/>
    <x v="88"/>
    <x v="88"/>
    <s v="CIEP DEPUTADO ULYSSES GUIMARÃES"/>
    <s v="Municipal"/>
    <s v="Urbana"/>
    <n v="1617916"/>
    <n v="153"/>
    <x v="2"/>
    <s v="Regular"/>
    <s v="Noite"/>
    <n v="2011080401690"/>
    <m/>
    <s v="NELSON THAUAN DOS SANTOS SOUZA"/>
    <d v="2006-02-12T00:00:00"/>
    <s v="Masculino"/>
    <s v="Sem Deficiência"/>
    <s v="Sem Informação"/>
    <s v="DEBORA FERNANDA DOS SANTOS SOUZA"/>
    <x v="0"/>
    <s v="Parda"/>
  </r>
  <r>
    <n v="625028"/>
    <n v="6"/>
    <x v="125"/>
    <x v="125"/>
    <s v="EM DEPUTADO HILTON GAMA"/>
    <s v="Municipal"/>
    <s v="Urbana"/>
    <n v="1619969"/>
    <n v="151"/>
    <x v="2"/>
    <s v="Regular"/>
    <s v="Noite"/>
    <n v="2002054900375"/>
    <m/>
    <s v="BRENDA DA SILVA VENTURA"/>
    <d v="1996-12-05T00:00:00"/>
    <s v="Feminino"/>
    <s v="Sem Deficiência"/>
    <s v="Sem Informação"/>
    <s v="VALERIA DA SILVA VENTURA"/>
    <x v="2"/>
    <s v="Preta"/>
  </r>
  <r>
    <n v="817207"/>
    <n v="8"/>
    <x v="28"/>
    <x v="28"/>
    <s v="CIEP VILA KENNEDY"/>
    <s v="Municipal"/>
    <s v="Urbana"/>
    <n v="1605865"/>
    <n v="151"/>
    <x v="2"/>
    <s v="Regular"/>
    <s v="Noite"/>
    <n v="2009082850015"/>
    <m/>
    <s v="KAYKI TEODORO MARTINS"/>
    <d v="2004-12-04T00:00:00"/>
    <s v="Masculino"/>
    <s v="Sem Deficiência"/>
    <s v="Sem Informação"/>
    <s v="KÁSSIA TEODORO MARTINS"/>
    <x v="0"/>
    <s v="Preta"/>
  </r>
  <r>
    <n v="817034"/>
    <n v="8"/>
    <x v="111"/>
    <x v="111"/>
    <s v="EM JORGE JABOUR"/>
    <s v="Municipal"/>
    <s v="Urbana"/>
    <n v="1616156"/>
    <n v="151"/>
    <x v="2"/>
    <s v="Regular"/>
    <s v="Noite"/>
    <n v="2012072300667"/>
    <m/>
    <s v="YURI MOREIRA TEIXEIRA"/>
    <d v="2006-06-22T00:00:00"/>
    <s v="Masculino"/>
    <s v="Sem Deficiência"/>
    <s v="Sem Informação"/>
    <s v="JAQUELINE MOREIRA TEIXEIRA"/>
    <x v="0"/>
    <s v="Não declarada"/>
  </r>
  <r>
    <n v="817034"/>
    <n v="8"/>
    <x v="111"/>
    <x v="111"/>
    <s v="EM JORGE JABOUR"/>
    <s v="Municipal"/>
    <s v="Urbana"/>
    <n v="1616156"/>
    <n v="151"/>
    <x v="2"/>
    <s v="Regular"/>
    <s v="Noite"/>
    <n v="2007072900064"/>
    <m/>
    <s v="RAIANE SOUZA SANTOS MIRANDA"/>
    <d v="1994-10-26T00:00:00"/>
    <s v="Feminino"/>
    <s v="Sem Deficiência"/>
    <s v="Sem Informação"/>
    <s v="BERENILDES SOUZA SANTOS"/>
    <x v="1"/>
    <s v="Branca"/>
  </r>
  <r>
    <n v="918203"/>
    <n v="9"/>
    <x v="34"/>
    <x v="34"/>
    <s v="CIEP CLEMENTINA DE JESUS"/>
    <s v="Municipal"/>
    <s v="Urbana"/>
    <n v="1601818"/>
    <n v="151"/>
    <x v="2"/>
    <s v="Regular"/>
    <s v="Noite"/>
    <n v="2008070601963"/>
    <m/>
    <s v="LETÍCIA ARCANJO"/>
    <d v="1994-09-24T00:00:00"/>
    <s v="Feminino"/>
    <s v="Sem Deficiência"/>
    <s v="Sem Informação"/>
    <s v="ELIANE ARCANJO"/>
    <x v="0"/>
    <s v="Branca"/>
  </r>
  <r>
    <n v="833031"/>
    <n v="8"/>
    <x v="21"/>
    <x v="21"/>
    <s v="EM TASSO DA SILVEIRA"/>
    <s v="Municipal"/>
    <s v="Urbana"/>
    <n v="1605928"/>
    <n v="151"/>
    <x v="2"/>
    <s v="Regular"/>
    <s v="Noite"/>
    <n v="2012078600492"/>
    <m/>
    <s v="KAUÃ ALVES ARAGÃO"/>
    <d v="2007-02-12T00:00:00"/>
    <s v="Masculino"/>
    <s v="Sem Deficiência"/>
    <s v="Sem Informação"/>
    <s v="CLAUDIA ALVES ARAGÃO"/>
    <x v="0"/>
    <s v="Branc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04082705219"/>
    <m/>
    <s v="ALEXANDRE PATRICK ANICETO DA SILVA"/>
    <d v="1999-07-03T00:00:00"/>
    <s v="Masculino"/>
    <s v="Sem Deficiência"/>
    <s v="Sem Informação"/>
    <s v="ANDREA ANICETO DA SILVA"/>
    <x v="0"/>
    <s v="Pard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11134301213"/>
    <m/>
    <s v="PEDRO LUCAS PEREIRA DE OLIVEIRA"/>
    <d v="2008-06-12T00:00:00"/>
    <s v="Masculino"/>
    <s v="Sem Deficiência"/>
    <s v="Sem Informação"/>
    <s v="MICHELLE PEREIRA DE OLIVEIRA"/>
    <x v="1"/>
    <s v="Parda"/>
  </r>
  <r>
    <n v="430701"/>
    <n v="4"/>
    <x v="19"/>
    <x v="19"/>
    <s v="CENTRO DE EDUCAÇÃO DE JOVENS E ADULTOS CEJA - MARÉ"/>
    <s v="Municipal"/>
    <s v="Urbana"/>
    <n v="1616780"/>
    <n v="255"/>
    <x v="2"/>
    <s v="Regular"/>
    <s v="Tarde"/>
    <n v="2001040200858"/>
    <m/>
    <s v="MILENE MACEDO HERMÍNIO"/>
    <d v="1993-02-26T00:00:00"/>
    <s v="Feminino"/>
    <s v="Sem Deficiência"/>
    <s v="Sem Informação"/>
    <s v="MÁRCIA MACEDO HERMÍNIO"/>
    <x v="1"/>
    <s v="Preta"/>
  </r>
  <r>
    <n v="625018"/>
    <n v="6"/>
    <x v="55"/>
    <x v="55"/>
    <s v="EM COMANDANTE ARNALDO VARELLA"/>
    <s v="Municipal"/>
    <s v="Urbana"/>
    <n v="1602868"/>
    <n v="151"/>
    <x v="2"/>
    <s v="Regular"/>
    <s v="Noite"/>
    <n v="2007057407069"/>
    <m/>
    <s v="ANA CLAUDIA DOS SANTOS"/>
    <d v="1987-09-20T00:00:00"/>
    <s v="Feminino"/>
    <s v="Sem Deficiência"/>
    <s v="Sem Informação"/>
    <s v="MARCIA CRISTINA DOS SANTOS"/>
    <x v="0"/>
    <s v="Parda"/>
  </r>
  <r>
    <n v="716205"/>
    <n v="7"/>
    <x v="76"/>
    <x v="76"/>
    <s v="CIEP RUBENS PAIVA"/>
    <s v="Municipal"/>
    <s v="Urbana"/>
    <n v="1613257"/>
    <n v="152"/>
    <x v="2"/>
    <s v="Regular"/>
    <s v="Noite"/>
    <n v="2011063150153"/>
    <m/>
    <s v="JONAS DA SILVA RODRIGUES"/>
    <d v="2006-12-12T00:00:00"/>
    <s v="Masculino"/>
    <s v="Sem Deficiência"/>
    <s v="Sem Informação"/>
    <s v="ROSANGELA DA SILVA RODRIGUES"/>
    <x v="0"/>
    <s v="Preta"/>
  </r>
  <r>
    <n v="833503"/>
    <n v="8"/>
    <x v="95"/>
    <x v="95"/>
    <s v="CIEP THOMAS JEFFERSON"/>
    <s v="Municipal"/>
    <s v="Urbana"/>
    <n v="1600080"/>
    <n v="151"/>
    <x v="2"/>
    <s v="Regular"/>
    <s v="Noite"/>
    <n v="2012083101296"/>
    <m/>
    <s v="WAGNER DE OLIVEIRA FERNANDES"/>
    <d v="2005-08-02T00:00:00"/>
    <s v="Masculino"/>
    <s v="Sem Deficiência"/>
    <s v="Sem Informação"/>
    <s v="DANDARA DE OLIVEIRA FERNANDES"/>
    <x v="0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03083406161"/>
    <m/>
    <s v="MARCOS AURELIO DE LIMA"/>
    <d v="1965-10-05T00:00:00"/>
    <s v="Masculino"/>
    <s v=" Deficiência intelectual"/>
    <s v="Sem Informação"/>
    <s v="JURACI NASCIMENTO DE LIMA"/>
    <x v="0"/>
    <s v="Parda"/>
  </r>
  <r>
    <n v="918033"/>
    <n v="9"/>
    <x v="17"/>
    <x v="17"/>
    <s v="EM PROFESSOR GILBERTO BENTO DA SILVA"/>
    <s v="Municipal"/>
    <s v="Urbana"/>
    <n v="1599035"/>
    <n v="151"/>
    <x v="2"/>
    <s v="Regular"/>
    <s v="Noite"/>
    <n v="2003092503564"/>
    <m/>
    <s v="SUELLEN PEREIRA PAIXÃO"/>
    <d v="1991-08-09T00:00:00"/>
    <s v="Feminino"/>
    <s v="Sem Deficiência"/>
    <s v="Sem Informação"/>
    <s v="MARIA DO CARMO PEREIRA PAIXÃO"/>
    <x v="1"/>
    <s v="Parda"/>
  </r>
  <r>
    <n v="313002"/>
    <n v="3"/>
    <x v="33"/>
    <x v="33"/>
    <s v="EM JOSÉ VERÍSSIMO"/>
    <s v="Municipal"/>
    <s v="Urbana"/>
    <n v="1618994"/>
    <n v="151"/>
    <x v="2"/>
    <s v="Regular"/>
    <s v="Manhã"/>
    <n v="2019022380052"/>
    <m/>
    <s v="KAUÃ BRENO DE OLIVEIRA JOBIM"/>
    <d v="2006-06-23T00:00:00"/>
    <s v="Masculino"/>
    <s v="Sem Deficiência"/>
    <s v="Sem Informação"/>
    <s v="MICHELI DE OLIVEIRA JOBIM"/>
    <x v="0"/>
    <s v="Parda"/>
  </r>
  <r>
    <n v="724022"/>
    <n v="7"/>
    <x v="56"/>
    <x v="56"/>
    <s v="EM COMUNIDADE DE VARGEM GRANDE"/>
    <s v="Municipal"/>
    <s v="Urbana"/>
    <n v="1605598"/>
    <n v="152"/>
    <x v="2"/>
    <s v="Regular"/>
    <s v="Noite"/>
    <n v="2006075701927"/>
    <m/>
    <s v="LUIZ FERNANDO DA FONSECA"/>
    <d v="1997-08-13T00:00:00"/>
    <s v="Masculino"/>
    <s v="Sem Deficiência"/>
    <s v="Sem Informação"/>
    <s v="VIVIANE MARIA DA FONSECA"/>
    <x v="0"/>
    <s v="Parda"/>
  </r>
  <r>
    <n v="1019207"/>
    <n v="10"/>
    <x v="88"/>
    <x v="88"/>
    <s v="CIEP DEPUTADO ULYSSES GUIMARÃES"/>
    <s v="Municipal"/>
    <s v="Urbana"/>
    <n v="1617917"/>
    <n v="154"/>
    <x v="2"/>
    <s v="Regular"/>
    <s v="Noite"/>
    <n v="2012100803877"/>
    <m/>
    <s v="KAIKY CRISTIAN FERREIRA DA SILVA"/>
    <d v="2007-01-06T00:00:00"/>
    <s v="Masculino"/>
    <s v="Sem Deficiência"/>
    <s v="Sem Informação"/>
    <s v="ALINE FERREIRA DA SILVA"/>
    <x v="1"/>
    <s v="Parda"/>
  </r>
  <r>
    <n v="724022"/>
    <n v="7"/>
    <x v="56"/>
    <x v="56"/>
    <s v="EM COMUNIDADE DE VARGEM GRANDE"/>
    <s v="Municipal"/>
    <s v="Urbana"/>
    <n v="1605597"/>
    <n v="151"/>
    <x v="2"/>
    <s v="Regular"/>
    <s v="Noite"/>
    <n v="2008068800610"/>
    <m/>
    <s v="MARCELA ANSELMO SANTIAGO"/>
    <d v="2004-01-15T00:00:00"/>
    <s v="Feminino"/>
    <s v="Sem Deficiência"/>
    <s v="Sem Informação"/>
    <s v="TATIANE ANSELMO SANTIAGO"/>
    <x v="1"/>
    <s v="Parda"/>
  </r>
  <r>
    <n v="724022"/>
    <n v="7"/>
    <x v="56"/>
    <x v="56"/>
    <s v="EM COMUNIDADE DE VARGEM GRANDE"/>
    <s v="Municipal"/>
    <s v="Urbana"/>
    <n v="1605597"/>
    <n v="151"/>
    <x v="2"/>
    <s v="Regular"/>
    <s v="Noite"/>
    <n v="2003069002091"/>
    <m/>
    <s v="NORMA DE SOUZA"/>
    <d v="1958-11-13T00:00:00"/>
    <s v="Feminino"/>
    <s v="Sem Deficiência"/>
    <s v="Sem Informação"/>
    <s v="JARINDA DE SOUZA"/>
    <x v="2"/>
    <s v="Preta"/>
  </r>
  <r>
    <n v="724022"/>
    <n v="7"/>
    <x v="56"/>
    <x v="56"/>
    <s v="EM COMUNIDADE DE VARGEM GRANDE"/>
    <s v="Municipal"/>
    <s v="Urbana"/>
    <n v="1605597"/>
    <n v="151"/>
    <x v="2"/>
    <s v="Regular"/>
    <s v="Noite"/>
    <n v="2009069002294"/>
    <m/>
    <s v="MARIA DO SOCORRO GOMES DE SOUSA"/>
    <d v="1979-04-22T00:00:00"/>
    <s v="Feminino"/>
    <s v="Sem Deficiência"/>
    <s v="Sem Informação"/>
    <s v="LUZANIRA GOMES DE SOUSA"/>
    <x v="0"/>
    <s v="Branca"/>
  </r>
  <r>
    <n v="724022"/>
    <n v="7"/>
    <x v="56"/>
    <x v="56"/>
    <s v="EM COMUNIDADE DE VARGEM GRANDE"/>
    <s v="Municipal"/>
    <s v="Urbana"/>
    <n v="1605597"/>
    <n v="151"/>
    <x v="2"/>
    <s v="Regular"/>
    <s v="Noite"/>
    <n v="2012132600246"/>
    <m/>
    <s v="KAILANE ANSELMO SANTIAGO"/>
    <d v="2005-04-19T00:00:00"/>
    <s v="Feminino"/>
    <s v="Sem Deficiência"/>
    <s v="Sem Informação"/>
    <s v="TATIANE ANSELMO SANTIAGO"/>
    <x v="0"/>
    <s v="Parda"/>
  </r>
  <r>
    <n v="312014"/>
    <n v="3"/>
    <x v="1"/>
    <x v="1"/>
    <s v="EM NEREU SAMPAIO"/>
    <s v="Municipal"/>
    <s v="Urbana"/>
    <n v="1616968"/>
    <n v="152"/>
    <x v="2"/>
    <s v="Regular"/>
    <s v="Noite"/>
    <n v="2010131800521"/>
    <m/>
    <s v="MATHEUS COSTA"/>
    <d v="2007-07-18T00:00:00"/>
    <s v="Masculino"/>
    <s v="Sem Deficiência"/>
    <s v="Sem Informação"/>
    <s v="DANIELA DE PAULA COSTA"/>
    <x v="0"/>
    <s v="Parda"/>
  </r>
  <r>
    <n v="312002"/>
    <n v="3"/>
    <x v="58"/>
    <x v="58"/>
    <s v="EM ALCIDE DE GASPERI"/>
    <s v="Municipal"/>
    <s v="Urbana"/>
    <n v="1613408"/>
    <n v="152"/>
    <x v="2"/>
    <s v="Regular"/>
    <s v="Noite"/>
    <n v="2002018702313"/>
    <m/>
    <s v="THAIS DE SOUZA MACHADO"/>
    <d v="1995-06-04T00:00:00"/>
    <s v="Feminino"/>
    <s v="Sem Deficiência"/>
    <s v="Sem Informação"/>
    <s v="ANA PAULA DE SOUZA MACHADO"/>
    <x v="0"/>
    <s v="Preta"/>
  </r>
  <r>
    <n v="313029"/>
    <n v="3"/>
    <x v="89"/>
    <x v="89"/>
    <s v="EM THOMAS MANN"/>
    <s v="Municipal"/>
    <s v="Urbana"/>
    <n v="1615664"/>
    <n v="151"/>
    <x v="2"/>
    <s v="Regular"/>
    <s v="Noite"/>
    <n v="2007024000270"/>
    <m/>
    <s v="KAMYLLA CRISTYNA RIBEIRO FERREIRA"/>
    <d v="2001-11-30T00:00:00"/>
    <s v="Feminino"/>
    <s v=" Deficiência intelectual"/>
    <s v="Sem Informação"/>
    <s v="ROSEMERI RIBEIRO FERREIRA"/>
    <x v="0"/>
    <s v="Parda"/>
  </r>
  <r>
    <n v="817039"/>
    <n v="8"/>
    <x v="118"/>
    <x v="118"/>
    <s v="EM SAMPAIO CORRÊA"/>
    <s v="Municipal"/>
    <s v="Urbana"/>
    <n v="1604281"/>
    <n v="151"/>
    <x v="2"/>
    <s v="Regular"/>
    <s v="Noite"/>
    <n v="2007082250992"/>
    <m/>
    <s v="BRUNO OLIVEIRA DE FREITAS"/>
    <d v="2002-11-18T00:00:00"/>
    <s v="Masculino"/>
    <s v="Sem Deficiência"/>
    <s v="Sem Informação"/>
    <s v="SIMONE OLIVEIRA DE FREITAS"/>
    <x v="0"/>
    <s v="Branca"/>
  </r>
  <r>
    <n v="833503"/>
    <n v="8"/>
    <x v="95"/>
    <x v="95"/>
    <s v="CIEP THOMAS JEFFERSON"/>
    <s v="Municipal"/>
    <s v="Urbana"/>
    <n v="1600080"/>
    <n v="151"/>
    <x v="2"/>
    <s v="Regular"/>
    <s v="Noite"/>
    <n v="2009083400200"/>
    <m/>
    <s v="TAYNARA DOS SANTOS DA SILVA"/>
    <d v="2004-08-24T00:00:00"/>
    <s v="Feminino"/>
    <s v="Sem Deficiência"/>
    <s v="Sem Informação"/>
    <s v="TATIANA DOS SANTOS DA SILVA"/>
    <x v="1"/>
    <s v="Pret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08065911330"/>
    <m/>
    <s v="RITA MARIA DOS SANTOS"/>
    <d v="1978-09-29T00:00:00"/>
    <s v="Feminino"/>
    <s v="Sem Deficiência"/>
    <s v="Sem Informação"/>
    <s v="JOANA ANGELICA DA SILVA"/>
    <x v="0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02064409143"/>
    <m/>
    <s v="MARCIELE DE SOUZA SAMPAIO"/>
    <d v="1989-06-13T00:00:00"/>
    <s v="Feminino"/>
    <s v="Sem Deficiência"/>
    <s v="Sem Informação"/>
    <s v="ROSANA DE SOUZA SAMPAIO"/>
    <x v="0"/>
    <s v="Parda"/>
  </r>
  <r>
    <n v="817039"/>
    <n v="8"/>
    <x v="118"/>
    <x v="118"/>
    <s v="EM SAMPAIO CORRÊA"/>
    <s v="Municipal"/>
    <s v="Urbana"/>
    <n v="1604282"/>
    <n v="152"/>
    <x v="2"/>
    <s v="Regular"/>
    <s v="Noite"/>
    <n v="2012071003766"/>
    <m/>
    <s v="TALITA ALVES DOS SANTOS"/>
    <d v="1998-01-30T00:00:00"/>
    <s v="Feminino"/>
    <s v="Sem Deficiência"/>
    <s v="Sem Informação"/>
    <s v="GILVANA ALVES DOS SANTOS"/>
    <x v="0"/>
    <s v="Parda"/>
  </r>
  <r>
    <n v="625018"/>
    <n v="6"/>
    <x v="55"/>
    <x v="55"/>
    <s v="EM COMANDANTE ARNALDO VARELLA"/>
    <s v="Municipal"/>
    <s v="Urbana"/>
    <n v="1602869"/>
    <n v="152"/>
    <x v="2"/>
    <s v="Regular"/>
    <s v="Noite"/>
    <n v="2006057403740"/>
    <m/>
    <s v="MARINETE DA CONCEIÇÃO"/>
    <d v="1954-09-25T00:00:00"/>
    <s v="Feminino"/>
    <s v="Sem Deficiência"/>
    <s v="Sem Informação"/>
    <s v="Sem Informação"/>
    <x v="0"/>
    <s v="Parda"/>
  </r>
  <r>
    <n v="312002"/>
    <n v="3"/>
    <x v="58"/>
    <x v="58"/>
    <s v="EM ALCIDE DE GASPERI"/>
    <s v="Municipal"/>
    <s v="Urbana"/>
    <n v="1613408"/>
    <n v="152"/>
    <x v="2"/>
    <s v="Regular"/>
    <s v="Noite"/>
    <n v="2010134700811"/>
    <m/>
    <s v="MATHEUS HENRIQUE JERONYMO"/>
    <d v="2007-11-13T00:00:00"/>
    <s v="Masculino"/>
    <s v="Sem Deficiência"/>
    <s v="Sem Informação"/>
    <s v="ELIZETE JERONYMO"/>
    <x v="1"/>
    <s v="Preta"/>
  </r>
  <r>
    <n v="716049"/>
    <n v="7"/>
    <x v="62"/>
    <x v="62"/>
    <s v="EM RENATO LEITE"/>
    <s v="Municipal"/>
    <s v="Urbana"/>
    <n v="1623879"/>
    <n v="152"/>
    <x v="2"/>
    <s v="Regular"/>
    <s v="Noite"/>
    <n v="2010065700730"/>
    <m/>
    <s v="ANA CLARA CRISTINA LINO DOS SANTOS"/>
    <d v="2006-10-24T00:00:00"/>
    <s v="Feminino"/>
    <s v="Sem Deficiência"/>
    <s v="Sem Informação"/>
    <s v="KELLY CRISTINA LINO DOS SANTOS"/>
    <x v="0"/>
    <s v="Preta"/>
  </r>
  <r>
    <n v="625205"/>
    <n v="6"/>
    <x v="97"/>
    <x v="97"/>
    <s v="CIEP ANTONIO CANDEIA FILHO"/>
    <s v="Municipal"/>
    <s v="Urbana"/>
    <n v="1613206"/>
    <n v="151"/>
    <x v="2"/>
    <s v="Regular"/>
    <s v="Noite"/>
    <n v="2002034400628"/>
    <m/>
    <s v="SIMONE REGINA PIRES"/>
    <d v="1995-08-10T00:00:00"/>
    <s v="Feminino"/>
    <s v="Sem Deficiência"/>
    <s v="Sem Informação"/>
    <s v="CELIA REGINA PIRES"/>
    <x v="0"/>
    <s v="Parda"/>
  </r>
  <r>
    <n v="918027"/>
    <n v="9"/>
    <x v="106"/>
    <x v="106"/>
    <s v="EM RUBENS DE FARIAS NEVES"/>
    <s v="Municipal"/>
    <s v="Urbana"/>
    <n v="1599736"/>
    <n v="152"/>
    <x v="2"/>
    <s v="Regular"/>
    <s v="Noite"/>
    <n v="2011093203638"/>
    <m/>
    <s v="TATIANE PRAZERES JERONIMO"/>
    <d v="1983-06-12T00:00:00"/>
    <s v="Feminino"/>
    <s v="Sem Deficiência"/>
    <s v="Sem Informação"/>
    <s v="PLACÍDIA PRAZERES JERONIMO"/>
    <x v="1"/>
    <s v="Preta"/>
  </r>
  <r>
    <n v="410007"/>
    <n v="4"/>
    <x v="15"/>
    <x v="15"/>
    <s v="EM PADRE MANUEL DA NÓBREGA"/>
    <s v="Municipal"/>
    <s v="Urbana"/>
    <n v="1609699"/>
    <n v="151"/>
    <x v="2"/>
    <s v="Regular"/>
    <s v="Noite"/>
    <n v="2007018701032"/>
    <m/>
    <s v="YAN ALEXANDRE DE SOUZA"/>
    <d v="2002-11-09T00:00:00"/>
    <s v="Masculino"/>
    <s v="Sem Deficiência"/>
    <s v="Sem Informação"/>
    <s v="TATIANA CLARA DE SOUZA"/>
    <x v="2"/>
    <s v="Branca"/>
  </r>
  <r>
    <n v="102504"/>
    <n v="1"/>
    <x v="2"/>
    <x v="2"/>
    <s v="CIEP AVENIDA DOS DESFILES"/>
    <s v="Municipal"/>
    <s v="Urbana"/>
    <n v="1610387"/>
    <n v="152"/>
    <x v="2"/>
    <s v="Regular"/>
    <s v="Manhã"/>
    <n v="2005003404073"/>
    <m/>
    <s v="MARCELO HENRIQUE DA SILVA"/>
    <d v="1997-06-27T00:00:00"/>
    <s v="Masculino"/>
    <s v=" Deficiência auditiva"/>
    <s v="Sem Informação"/>
    <s v="ANDRÉA DA SILVA"/>
    <x v="0"/>
    <s v="Preta"/>
  </r>
  <r>
    <n v="102504"/>
    <n v="1"/>
    <x v="2"/>
    <x v="2"/>
    <s v="CIEP AVENIDA DOS DESFILES"/>
    <s v="Municipal"/>
    <s v="Urbana"/>
    <n v="1609984"/>
    <n v="151"/>
    <x v="2"/>
    <s v="Regular"/>
    <s v="Manhã"/>
    <n v="2006004800647"/>
    <m/>
    <s v="MAYLLON SILVA"/>
    <d v="2001-09-01T00:00:00"/>
    <s v="Masculino"/>
    <s v=" Deficiência intelectual"/>
    <s v="Sem Informação"/>
    <s v="ANDRÉA DA SILVA"/>
    <x v="0"/>
    <s v="Preta"/>
  </r>
  <r>
    <n v="514007"/>
    <n v="5"/>
    <x v="6"/>
    <x v="6"/>
    <s v="EM ALBERT SABIN"/>
    <s v="Municipal"/>
    <s v="Urbana"/>
    <n v="1622420"/>
    <n v="151"/>
    <x v="2"/>
    <s v="Regular"/>
    <s v="Noite"/>
    <n v="2011040001232"/>
    <m/>
    <s v="JONAS EDIVALDO PONTES DA SILVA"/>
    <d v="2005-05-13T00:00:00"/>
    <s v="Masculino"/>
    <s v="Sem Deficiência"/>
    <s v="Sem Informação"/>
    <s v="CRISTIANE PONTES DA SILVA"/>
    <x v="0"/>
    <s v="Parda"/>
  </r>
  <r>
    <n v="410007"/>
    <n v="4"/>
    <x v="15"/>
    <x v="15"/>
    <s v="EM PADRE MANUEL DA NÓBREGA"/>
    <s v="Municipal"/>
    <s v="Urbana"/>
    <n v="1609701"/>
    <n v="152"/>
    <x v="2"/>
    <s v="Regular"/>
    <s v="Noite"/>
    <n v="2012024080091"/>
    <m/>
    <s v="LETÍCIA DE OLIVEIRA"/>
    <d v="2005-09-17T00:00:00"/>
    <s v="Feminino"/>
    <s v="Sem Deficiência"/>
    <s v="Sem Informação"/>
    <s v="AGNES AUGUSTA DE OLIVEIRA"/>
    <x v="0"/>
    <s v="Branca"/>
  </r>
  <r>
    <n v="1120502"/>
    <n v="11"/>
    <x v="3"/>
    <x v="3"/>
    <s v="CIEP JOÃO MANGABEIRA"/>
    <s v="Municipal"/>
    <s v="Urbana"/>
    <n v="1604970"/>
    <n v="151"/>
    <x v="2"/>
    <s v="Regular"/>
    <s v="Noite"/>
    <n v="2006039300136"/>
    <m/>
    <s v="LAVÍNIA FELICIANO DA SILVA"/>
    <d v="2001-08-29T00:00:00"/>
    <s v="Feminino"/>
    <s v="Sem Deficiência"/>
    <s v="Sem Informação"/>
    <s v="CRILAINE FELICIANO DA SILVA"/>
    <x v="2"/>
    <s v="Preta"/>
  </r>
  <r>
    <n v="1120502"/>
    <n v="11"/>
    <x v="3"/>
    <x v="3"/>
    <s v="CIEP JOÃO MANGABEIRA"/>
    <s v="Municipal"/>
    <s v="Urbana"/>
    <n v="1604972"/>
    <n v="152"/>
    <x v="2"/>
    <s v="Regular"/>
    <s v="Noite"/>
    <n v="2005039304435"/>
    <m/>
    <s v="INGRID SOARES DA SILVA"/>
    <d v="2000-02-17T00:00:00"/>
    <s v="Feminino"/>
    <s v="Sem Deficiência"/>
    <s v="Sem Informação"/>
    <s v="PATRICIA SOARES DA SIOVA"/>
    <x v="0"/>
    <s v="Não declarada"/>
  </r>
  <r>
    <n v="102504"/>
    <n v="1"/>
    <x v="2"/>
    <x v="2"/>
    <s v="CIEP AVENIDA DOS DESFILES"/>
    <s v="Municipal"/>
    <s v="Urbana"/>
    <n v="1609984"/>
    <n v="151"/>
    <x v="2"/>
    <s v="Regular"/>
    <s v="Manhã"/>
    <n v="2010002101481"/>
    <m/>
    <s v="ADRIANO RAMALHO SALES"/>
    <d v="2005-08-23T00:00:00"/>
    <s v="Masculino"/>
    <s v="Sem Deficiência"/>
    <s v="Sem Informação"/>
    <s v="ADRIANA RAMALHO SALES"/>
    <x v="0"/>
    <s v="Parda"/>
  </r>
  <r>
    <n v="102504"/>
    <n v="1"/>
    <x v="2"/>
    <x v="2"/>
    <s v="CIEP AVENIDA DOS DESFILES"/>
    <s v="Municipal"/>
    <s v="Urbana"/>
    <n v="1609984"/>
    <n v="151"/>
    <x v="2"/>
    <s v="Regular"/>
    <s v="Manhã"/>
    <n v="2011002001221"/>
    <m/>
    <s v="ROBERTO MIRANDA RIBEIRO"/>
    <d v="2006-08-02T00:00:00"/>
    <s v="Masculino"/>
    <s v="Sem Deficiência"/>
    <s v="Sem Informação"/>
    <s v="VILMA MIRANDA RIBEIRO"/>
    <x v="0"/>
    <s v="Branca"/>
  </r>
  <r>
    <n v="515062"/>
    <n v="5"/>
    <x v="126"/>
    <x v="126"/>
    <s v="EM FIGUEIREDO PIMENTEL"/>
    <s v="Municipal"/>
    <s v="Urbana"/>
    <n v="1606090"/>
    <n v="151"/>
    <x v="2"/>
    <s v="Regular"/>
    <s v="Tarde"/>
    <n v="2007050502317"/>
    <m/>
    <s v="PAULO ROBERTO LIMA DE SOUZA"/>
    <d v="2002-11-11T00:00:00"/>
    <s v="Masculino"/>
    <s v="Sem Deficiência"/>
    <s v="Sem Informação"/>
    <s v="SIMONE LIMA DE SOUZA"/>
    <x v="0"/>
    <s v="Preta"/>
  </r>
  <r>
    <n v="410007"/>
    <n v="4"/>
    <x v="15"/>
    <x v="15"/>
    <s v="EM PADRE MANUEL DA NÓBREGA"/>
    <s v="Municipal"/>
    <s v="Urbana"/>
    <n v="1609701"/>
    <n v="152"/>
    <x v="2"/>
    <s v="Regular"/>
    <s v="Noite"/>
    <n v="2013028550091"/>
    <m/>
    <s v="JOSÉ AUGUSTO DOS SANTOS"/>
    <d v="1990-08-12T00:00:00"/>
    <s v="Masculino"/>
    <s v="Sem Deficiência"/>
    <s v="Sem Informação"/>
    <s v="MARIA CÍCERA DE FARIAS SANTOS"/>
    <x v="0"/>
    <s v="Preta"/>
  </r>
  <r>
    <n v="833031"/>
    <n v="8"/>
    <x v="21"/>
    <x v="21"/>
    <s v="EM TASSO DA SILVEIRA"/>
    <s v="Municipal"/>
    <s v="Urbana"/>
    <n v="1605928"/>
    <n v="151"/>
    <x v="2"/>
    <s v="Regular"/>
    <s v="Noite"/>
    <n v="2009083500794"/>
    <m/>
    <s v="MIRIAN DA SILVA MACHADO"/>
    <d v="2004-12-28T00:00:00"/>
    <s v="Feminino"/>
    <s v="Sem Deficiência"/>
    <s v="Sem Informação"/>
    <s v="Sem Informação"/>
    <x v="0"/>
    <s v="Sem Informação"/>
  </r>
  <r>
    <n v="918027"/>
    <n v="9"/>
    <x v="106"/>
    <x v="106"/>
    <s v="EM RUBENS DE FARIAS NEVES"/>
    <s v="Municipal"/>
    <s v="Urbana"/>
    <n v="1599735"/>
    <n v="151"/>
    <x v="2"/>
    <s v="Regular"/>
    <s v="Noite"/>
    <n v="2004086202157"/>
    <m/>
    <s v="LOURDES DOS SANTOS SILVA"/>
    <d v="2000-02-05T00:00:00"/>
    <s v="Feminino"/>
    <s v=" Deficiência intelectual"/>
    <s v="Sem Informação"/>
    <s v="MARIA APARECIDA DOS SANTOS SILVA"/>
    <x v="0"/>
    <s v="Branca"/>
  </r>
  <r>
    <n v="817064"/>
    <n v="8"/>
    <x v="7"/>
    <x v="7"/>
    <s v="EM MARIETA DA CUNHA DA SILVA"/>
    <s v="Municipal"/>
    <s v="Urbana"/>
    <n v="1610181"/>
    <n v="151"/>
    <x v="2"/>
    <s v="Regular"/>
    <s v="Noite"/>
    <n v="2010082702770"/>
    <m/>
    <s v="JULIENE CRISTINA CARLOTA"/>
    <d v="2006-06-23T00:00:00"/>
    <s v="Feminino"/>
    <s v="Sem Deficiência"/>
    <s v="Sem Informação"/>
    <s v="SONIA CRISTINA CARLOTA"/>
    <x v="0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05071303830"/>
    <m/>
    <s v="JOSIANE ROCHA DE QUEIROZ"/>
    <d v="1984-04-20T00:00:00"/>
    <s v="Feminino"/>
    <s v="Sem Deficiência"/>
    <s v="Sem Informação"/>
    <s v="NILCÉIA ROCHA DE QUEIROZ"/>
    <x v="2"/>
    <s v="Parda"/>
  </r>
  <r>
    <n v="734010"/>
    <n v="7"/>
    <x v="82"/>
    <x v="82"/>
    <s v="EM PEDRO ALEIXO"/>
    <s v="Municipal"/>
    <s v="Urbana"/>
    <n v="1606738"/>
    <n v="151"/>
    <x v="2"/>
    <s v="Regular"/>
    <s v="Manhã"/>
    <n v="2012065801711"/>
    <m/>
    <s v="MARIA EDUARDA DE JESUS LIMA"/>
    <d v="2000-03-26T00:00:00"/>
    <s v="Feminino"/>
    <s v="Sem Deficiência"/>
    <s v="Sem Informação"/>
    <s v="ELIZABETE DE JESUS LIMA"/>
    <x v="1"/>
    <s v="Preta"/>
  </r>
  <r>
    <n v="622022"/>
    <n v="6"/>
    <x v="40"/>
    <x v="40"/>
    <s v="EM ROSE KLABIN"/>
    <s v="Municipal"/>
    <s v="Urbana"/>
    <n v="1615798"/>
    <n v="151"/>
    <x v="2"/>
    <s v="Regular"/>
    <s v="Noite"/>
    <n v="2009052400194"/>
    <m/>
    <s v="VITOR RAMOS SANTOS"/>
    <d v="2004-06-26T00:00:00"/>
    <s v="Masculino"/>
    <s v="Sem Deficiência"/>
    <s v="Sem Informação"/>
    <s v="FERNANDA RAMOS DA SILVA"/>
    <x v="1"/>
    <s v="Branca"/>
  </r>
  <r>
    <n v="918508"/>
    <n v="9"/>
    <x v="36"/>
    <x v="36"/>
    <s v="CIEP DR. ERNESTO (CHE) GUEVARA"/>
    <s v="Municipal"/>
    <s v="Urbana"/>
    <n v="1618336"/>
    <n v="151"/>
    <x v="2"/>
    <s v="Regular"/>
    <s v="Noite"/>
    <n v="2003093202681"/>
    <m/>
    <s v="TEREZA CRISTINA CORDEIRO DOS SANTOS"/>
    <d v="1981-01-29T00:00:00"/>
    <s v="Feminino"/>
    <s v="Sem Deficiência"/>
    <s v="Sem Informação"/>
    <s v="ANA LUCIA CORDEIRO DOS SANTOS"/>
    <x v="1"/>
    <s v="Parda"/>
  </r>
  <r>
    <n v="1019047"/>
    <n v="10"/>
    <x v="50"/>
    <x v="50"/>
    <s v="EM JOAQUIM DA SILVA GOMES"/>
    <s v="Municipal"/>
    <s v="Urbana"/>
    <n v="1598936"/>
    <n v="154"/>
    <x v="2"/>
    <s v="Regular"/>
    <s v="Noite"/>
    <n v="2012065850231"/>
    <m/>
    <s v="CAUÃ PEREIRA AFFONSO DE ALMEIDA"/>
    <d v="2003-11-07T00:00:00"/>
    <s v="Masculino"/>
    <s v="Sem Deficiência"/>
    <s v="Sem Informação"/>
    <s v="RENATA PEREIRA AFFONSO DE ALMEIDA"/>
    <x v="2"/>
    <s v="Parda"/>
  </r>
  <r>
    <n v="102007"/>
    <n v="1"/>
    <x v="47"/>
    <x v="47"/>
    <s v="EM ORLANDO VILLAS BOAS"/>
    <s v="Municipal"/>
    <s v="Urbana"/>
    <n v="1600138"/>
    <n v="151"/>
    <x v="2"/>
    <s v="Regular"/>
    <s v="Tarde"/>
    <n v="2011002000623"/>
    <m/>
    <s v="ALÍCIA DA SILVA LOPES"/>
    <d v="2006-07-30T00:00:00"/>
    <s v="Feminino"/>
    <s v="Sem Deficiência"/>
    <s v="Sem Informação"/>
    <s v="MARILUCE DA SILVA LOPES"/>
    <x v="0"/>
    <s v="Pard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09065909431"/>
    <m/>
    <s v="MARIA SUELI LUCIANO DANTAS"/>
    <d v="1977-03-19T00:00:00"/>
    <s v="Feminino"/>
    <s v="Sem Deficiência"/>
    <s v="Sem Informação"/>
    <s v="ZILMAR LUCIANO DA SILVA"/>
    <x v="1"/>
    <s v="Branc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07132100531"/>
    <m/>
    <s v="QUEROLAINE EVELYN ARRUDA"/>
    <d v="2001-09-02T00:00:00"/>
    <s v="Feminino"/>
    <s v="Sem Deficiência"/>
    <s v="Sem Informação"/>
    <s v="LUCINALVA ARRUDA"/>
    <x v="0"/>
    <s v="Parda"/>
  </r>
  <r>
    <n v="625018"/>
    <n v="6"/>
    <x v="55"/>
    <x v="55"/>
    <s v="EM COMANDANTE ARNALDO VARELLA"/>
    <s v="Municipal"/>
    <s v="Urbana"/>
    <n v="1602871"/>
    <n v="154"/>
    <x v="2"/>
    <s v="Regular"/>
    <s v="Noite"/>
    <n v="2005057406643"/>
    <m/>
    <s v="JOÃO ROSAS"/>
    <d v="1954-10-07T00:00:00"/>
    <s v="Masculino"/>
    <s v="Sem Deficiência"/>
    <s v="Sem Informação"/>
    <s v="JORDIANA ROSAS DA CONCEIÇÃO"/>
    <x v="0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08078600974"/>
    <m/>
    <s v="ANDRÉIA PEREIRA DA SILVA"/>
    <d v="1998-02-06T00:00:00"/>
    <s v="Feminino"/>
    <s v="Sem Deficiência"/>
    <s v="Sem Informação"/>
    <s v="ANA CRISTINA PEREIRA DA SILVA"/>
    <x v="1"/>
    <s v="Parda"/>
  </r>
  <r>
    <n v="430701"/>
    <n v="4"/>
    <x v="19"/>
    <x v="19"/>
    <s v="CENTRO DE EDUCAÇÃO DE JOVENS E ADULTOS CEJA - MARÉ"/>
    <s v="Municipal"/>
    <s v="Urbana"/>
    <n v="1616789"/>
    <n v="2510"/>
    <x v="2"/>
    <s v="Regular"/>
    <s v="Noite"/>
    <n v="2005027602886"/>
    <m/>
    <s v="LEONARDO DA SILVA"/>
    <d v="1996-02-05T00:00:00"/>
    <s v="Masculino"/>
    <s v="Sem Deficiência"/>
    <s v="Sem Informação"/>
    <s v="SILVANA DA SILVA"/>
    <x v="0"/>
    <s v="Parda"/>
  </r>
  <r>
    <n v="716211"/>
    <n v="7"/>
    <x v="32"/>
    <x v="32"/>
    <s v="CIEP COMPOSITOR DONGA"/>
    <s v="Municipal"/>
    <s v="Urbana"/>
    <n v="1619511"/>
    <n v="151"/>
    <x v="2"/>
    <s v="Regular"/>
    <s v="Noite"/>
    <n v="2005082301221"/>
    <m/>
    <s v="WELLISON CARLOS FERREIRA DE MANEZES"/>
    <d v="1989-07-05T00:00:00"/>
    <s v="Masculino"/>
    <s v="Sem Deficiência"/>
    <s v="Sem Informação"/>
    <s v="IONE FERREIRA MENEZES"/>
    <x v="1"/>
    <s v="Parda"/>
  </r>
  <r>
    <n v="410012"/>
    <n v="4"/>
    <x v="27"/>
    <x v="27"/>
    <s v="EM CLOTILDE GUIMARÃES"/>
    <s v="Municipal"/>
    <s v="Urbana"/>
    <n v="1604433"/>
    <n v="259"/>
    <x v="2"/>
    <s v="Regular"/>
    <s v="Noite"/>
    <n v="2006112900533"/>
    <m/>
    <s v="MILENA SILVA DE OLIVEIRA"/>
    <d v="2004-01-22T00:00:00"/>
    <s v="Feminino"/>
    <s v="Sem Deficiência"/>
    <s v="Sem Informação"/>
    <s v="SIMONE SILVA DE OLIVEIRA"/>
    <x v="1"/>
    <s v="Branc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06082602262"/>
    <m/>
    <s v="JESSICA MEIRELES"/>
    <d v="1991-02-12T00:00:00"/>
    <s v="Feminino"/>
    <s v="Sem Deficiência"/>
    <s v="Sem Informação"/>
    <s v="CONCEIÇÃO MEIRELES ALMEIDA"/>
    <x v="0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2082803320"/>
    <m/>
    <s v="IGOR CAVALCANTI MOREIRA"/>
    <d v="1985-12-21T00:00:00"/>
    <s v="Masculino"/>
    <s v="Sem Deficiência"/>
    <s v="Sem Informação"/>
    <s v="Sem Informação"/>
    <x v="2"/>
    <s v="Sem Informação"/>
  </r>
  <r>
    <n v="410501"/>
    <n v="4"/>
    <x v="64"/>
    <x v="64"/>
    <s v="CIEP JUSCELINO KUBITSCHEK"/>
    <s v="Municipal"/>
    <s v="Urbana"/>
    <n v="1614341"/>
    <n v="151"/>
    <x v="2"/>
    <s v="Regular"/>
    <s v="Noite"/>
    <n v="2006027200921"/>
    <m/>
    <s v="GABRIELE ALVES DA SILVA"/>
    <d v="1999-12-31T00:00:00"/>
    <s v="Feminino"/>
    <s v="Sem Deficiência"/>
    <s v="Sem Informação"/>
    <s v="REJANE ALVES DA SILVA"/>
    <x v="0"/>
    <s v="Parda"/>
  </r>
  <r>
    <n v="430015"/>
    <n v="4"/>
    <x v="94"/>
    <x v="94"/>
    <s v="EM ERPÍDIO CABRAL DE SOUZA (ÍNDIO DA MARÉ)"/>
    <s v="Municipal"/>
    <s v="Urbana"/>
    <n v="1604940"/>
    <n v="152"/>
    <x v="2"/>
    <s v="Regular"/>
    <s v="Manhã"/>
    <n v="2009038750175"/>
    <m/>
    <s v="ROSANGELA FERNANDES DO NASCIMENTO"/>
    <d v="2004-09-03T00:00:00"/>
    <s v="Feminino"/>
    <s v="Sem Deficiência"/>
    <s v="Sem Informação"/>
    <s v="ELISA FERNANDES DO NASCIMENTO"/>
    <x v="0"/>
    <s v="Branc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12082702610"/>
    <m/>
    <s v="LUCIA MARIA DE MOURA DA ROCHA"/>
    <d v="1973-09-08T00:00:00"/>
    <s v="Feminino"/>
    <s v="Sem Deficiência"/>
    <s v="Sem Informação"/>
    <s v="JOSINA MARIA DE MOURA"/>
    <x v="0"/>
    <s v="Branca"/>
  </r>
  <r>
    <n v="410501"/>
    <n v="4"/>
    <x v="64"/>
    <x v="64"/>
    <s v="CIEP JUSCELINO KUBITSCHEK"/>
    <s v="Municipal"/>
    <s v="Urbana"/>
    <n v="1614341"/>
    <n v="151"/>
    <x v="2"/>
    <s v="Regular"/>
    <s v="Noite"/>
    <n v="2007017702124"/>
    <m/>
    <s v="PATRICIA MARIA DA SILVA"/>
    <d v="2001-12-07T00:00:00"/>
    <s v="Feminino"/>
    <s v="Sem Deficiência"/>
    <s v="Sem Informação"/>
    <s v="ELISANGELA MARIA DA SILVA"/>
    <x v="1"/>
    <s v="Parda"/>
  </r>
  <r>
    <n v="1120019"/>
    <n v="11"/>
    <x v="37"/>
    <x v="37"/>
    <s v="EM RODRIGO OTÁVIO"/>
    <s v="Municipal"/>
    <s v="Urbana"/>
    <n v="1620852"/>
    <n v="152"/>
    <x v="2"/>
    <s v="Regular"/>
    <s v="Noite"/>
    <n v="2003037500346"/>
    <m/>
    <s v="MARIA TICIANA ALMEIDA ROCHA"/>
    <d v="1989-07-03T00:00:00"/>
    <s v="Feminino"/>
    <s v="Sem Deficiência"/>
    <s v="Sem Informação"/>
    <s v="MARIA EDNEUSA ALMEIDA ROCHA"/>
    <x v="0"/>
    <s v="Parda"/>
  </r>
  <r>
    <n v="1019008"/>
    <n v="10"/>
    <x v="124"/>
    <x v="124"/>
    <s v="EM EDUARDO RABELO"/>
    <s v="Municipal"/>
    <s v="Urbana"/>
    <n v="1601216"/>
    <n v="152"/>
    <x v="2"/>
    <s v="Regular"/>
    <s v="Noite"/>
    <n v="2007100807574"/>
    <m/>
    <s v="CAMILA CRISTINA DE CARVALHO"/>
    <d v="1994-06-26T00:00:00"/>
    <s v="Feminino"/>
    <s v="Sem Deficiência"/>
    <s v="Sem Informação"/>
    <s v="TANIA MARIA DIAS DE CARVALHO"/>
    <x v="0"/>
    <s v="Parda"/>
  </r>
  <r>
    <n v="817501"/>
    <n v="8"/>
    <x v="127"/>
    <x v="127"/>
    <s v="CIEP GILBERTO FREYRE"/>
    <s v="Municipal"/>
    <s v="Urbana"/>
    <n v="1605704"/>
    <n v="151"/>
    <x v="2"/>
    <s v="Regular"/>
    <s v="Noite"/>
    <n v="2009119800423"/>
    <m/>
    <s v="WEVERTON DO NASCIMENTO DA SILVA"/>
    <d v="2005-04-04T00:00:00"/>
    <s v="Masculino"/>
    <s v="Sem Deficiência"/>
    <s v="Sem Informação"/>
    <s v="ANDRÉA DO NASCIMENTO DA SILVA"/>
    <x v="0"/>
    <s v="Branca"/>
  </r>
  <r>
    <n v="515030"/>
    <n v="5"/>
    <x v="90"/>
    <x v="90"/>
    <s v="EM IRINEU MARINHO"/>
    <s v="Municipal"/>
    <s v="Urbana"/>
    <n v="1601765"/>
    <n v="152"/>
    <x v="2"/>
    <s v="Regular"/>
    <s v="Noite"/>
    <n v="2022047500281"/>
    <m/>
    <s v="MARIA DAS GRAÇAS FERREIRA DE SOUZA"/>
    <d v="1968-03-19T00:00:00"/>
    <s v="Feminino"/>
    <s v="Sem Deficiência"/>
    <s v="JOSÉ ANTONIO DE SOUZA"/>
    <s v="MARIA DAS NEVES FERREIRA DE SOUZA"/>
    <x v="0"/>
    <s v="Branc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05091704601"/>
    <m/>
    <s v="ANIELY VERISSIMO"/>
    <d v="1990-12-14T00:00:00"/>
    <s v="Feminino"/>
    <s v="Sem Deficiência"/>
    <s v="Sem Informação"/>
    <s v="SIDNELY VERISSIMO"/>
    <x v="0"/>
    <s v="Parda"/>
  </r>
  <r>
    <n v="431003"/>
    <n v="4"/>
    <x v="10"/>
    <x v="10"/>
    <s v="EM MIGUEL GUSTAVO"/>
    <s v="Municipal"/>
    <s v="Urbana"/>
    <n v="1618622"/>
    <n v="152"/>
    <x v="2"/>
    <s v="Regular"/>
    <s v="Noite"/>
    <n v="2002042901410"/>
    <m/>
    <s v="WALLACE FERREIRA VIEIRA"/>
    <d v="1988-05-03T00:00:00"/>
    <s v="Masculino"/>
    <s v="Sem Deficiência"/>
    <s v="Sem Informação"/>
    <s v="LUSIDEIA FERREIRA VIEIRA"/>
    <x v="0"/>
    <s v="Sem Informação"/>
  </r>
  <r>
    <n v="817501"/>
    <n v="8"/>
    <x v="127"/>
    <x v="127"/>
    <s v="CIEP GILBERTO FREYRE"/>
    <s v="Municipal"/>
    <s v="Urbana"/>
    <n v="1605704"/>
    <n v="151"/>
    <x v="2"/>
    <s v="Regular"/>
    <s v="Noite"/>
    <n v="2006098200916"/>
    <m/>
    <s v="THAÍS DE OLIVEIRA"/>
    <d v="1996-08-22T00:00:00"/>
    <s v="Feminino"/>
    <s v="Sem Deficiência"/>
    <s v="Sem Informação"/>
    <s v="MARIA DE LOURDES LOURO DE OLIVEIRA"/>
    <x v="0"/>
    <s v="Branc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11078901320"/>
    <m/>
    <s v="TAYNARA BASILIO LOPES"/>
    <d v="2001-04-24T00:00:00"/>
    <s v="Feminino"/>
    <s v="Sem Deficiência"/>
    <s v="Sem Informação"/>
    <s v="VALDELIRA BASILIO LOPES"/>
    <x v="0"/>
    <s v="Pard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06078203626"/>
    <m/>
    <s v="LUANDA DE FRANÇA DE SOUZA"/>
    <d v="1973-11-06T00:00:00"/>
    <s v="Feminino"/>
    <s v="Sem Deficiência"/>
    <s v="Sem Informação"/>
    <s v="EDNA MARIA GONÇALVES DE SOUZA"/>
    <x v="0"/>
    <s v="Preta"/>
  </r>
  <r>
    <n v="817503"/>
    <n v="8"/>
    <x v="31"/>
    <x v="31"/>
    <s v="CIEP PADRE PAULO CORRÊA DE SÁ"/>
    <s v="Municipal"/>
    <s v="Urbana"/>
    <n v="1619913"/>
    <n v="151"/>
    <x v="2"/>
    <s v="Regular"/>
    <s v="Noite"/>
    <n v="2002079904994"/>
    <m/>
    <s v="LIGINEI GOULART GALLALEKIDIO"/>
    <d v="1982-02-08T00:00:00"/>
    <s v="Feminino"/>
    <s v="Sem Deficiência"/>
    <s v="Sem Informação"/>
    <s v="HERAN GOULART GALLALEKIDIO"/>
    <x v="2"/>
    <s v="Parda"/>
  </r>
  <r>
    <n v="918041"/>
    <n v="9"/>
    <x v="59"/>
    <x v="59"/>
    <s v="EM ANTONIA VARGAS CUQUEJO"/>
    <s v="Municipal"/>
    <s v="Urbana"/>
    <n v="1610789"/>
    <n v="152"/>
    <x v="2"/>
    <s v="Regular"/>
    <s v="Noite"/>
    <n v="2006092850722"/>
    <m/>
    <s v="ADRIANA RODRIGUES DA CUNHA"/>
    <d v="1980-02-03T00:00:00"/>
    <s v="Feminino"/>
    <s v="Sem Deficiência"/>
    <s v="Sem Informação"/>
    <s v="MARIA RODRIGUES DA CUNHA"/>
    <x v="0"/>
    <s v="Preta"/>
  </r>
  <r>
    <n v="918041"/>
    <n v="9"/>
    <x v="59"/>
    <x v="59"/>
    <s v="EM ANTONIA VARGAS CUQUEJO"/>
    <s v="Municipal"/>
    <s v="Urbana"/>
    <n v="1610788"/>
    <n v="151"/>
    <x v="2"/>
    <s v="Regular"/>
    <s v="Noite"/>
    <n v="2001082901366"/>
    <m/>
    <s v="CAMILA ARCANJO"/>
    <d v="1994-07-06T00:00:00"/>
    <s v="Feminino"/>
    <s v="Sem Deficiência"/>
    <s v="Sem Informação"/>
    <s v="LILIAN ARCANJO"/>
    <x v="1"/>
    <s v="Parda"/>
  </r>
  <r>
    <n v="411202"/>
    <n v="4"/>
    <x v="84"/>
    <x v="84"/>
    <s v="CIEP GREGÓRIO BEZERRA"/>
    <s v="Municipal"/>
    <s v="Urbana"/>
    <n v="1608447"/>
    <n v="151"/>
    <x v="2"/>
    <s v="Regular"/>
    <s v="Noite"/>
    <n v="2006030400685"/>
    <m/>
    <s v="BIANCA JESSICA FURLANI"/>
    <d v="1992-12-03T00:00:00"/>
    <s v="Feminino"/>
    <s v="Sem Deficiência"/>
    <s v="Sem Informação"/>
    <s v="BENEDITA FURLANI"/>
    <x v="0"/>
    <s v="Preta"/>
  </r>
  <r>
    <n v="515030"/>
    <n v="5"/>
    <x v="90"/>
    <x v="90"/>
    <s v="EM IRINEU MARINHO"/>
    <s v="Municipal"/>
    <s v="Urbana"/>
    <n v="1601764"/>
    <n v="151"/>
    <x v="2"/>
    <s v="Regular"/>
    <s v="Noite"/>
    <n v="2010046850535"/>
    <m/>
    <s v="GABRIEL DA SILVA SANTOS"/>
    <d v="2006-01-18T00:00:00"/>
    <s v="Masculino"/>
    <s v="Sem Deficiência"/>
    <s v="Sem Informação"/>
    <s v="TATIANE DA SILVA SANTOS"/>
    <x v="0"/>
    <s v="Parda"/>
  </r>
  <r>
    <n v="312022"/>
    <n v="3"/>
    <x v="61"/>
    <x v="61"/>
    <s v="EM RUBENS BERARDO"/>
    <s v="Municipal"/>
    <s v="Urbana"/>
    <n v="1616258"/>
    <n v="151"/>
    <x v="2"/>
    <s v="Regular"/>
    <s v="Noite"/>
    <n v="2012028780071"/>
    <m/>
    <s v="WALQUIR ANDREWS RODRIGUES CIRINO"/>
    <d v="2006-11-13T00:00:00"/>
    <s v="Masculino"/>
    <s v="Sem Deficiência"/>
    <s v="Sem Informação"/>
    <s v="ANGELICA RODRIGUES CIRINO"/>
    <x v="0"/>
    <s v="Preta"/>
  </r>
  <r>
    <n v="716211"/>
    <n v="7"/>
    <x v="32"/>
    <x v="32"/>
    <s v="CIEP COMPOSITOR DONGA"/>
    <s v="Municipal"/>
    <s v="Urbana"/>
    <n v="1619512"/>
    <n v="152"/>
    <x v="2"/>
    <s v="Regular"/>
    <s v="Noite"/>
    <n v="2008064002301"/>
    <m/>
    <s v="MIRIAM TEODORO DE BARROS"/>
    <d v="2003-08-16T00:00:00"/>
    <s v="Feminino"/>
    <s v="Sem Deficiência"/>
    <s v="Sem Informação"/>
    <s v="RENATA TEODORO DE BARROS"/>
    <x v="0"/>
    <s v="Parda"/>
  </r>
  <r>
    <n v="1026008"/>
    <n v="10"/>
    <x v="43"/>
    <x v="43"/>
    <s v="EM ENGENHEIRO GASTÃO RANGEL"/>
    <s v="Municipal"/>
    <s v="Urbana"/>
    <n v="1613011"/>
    <n v="151"/>
    <x v="2"/>
    <s v="Regular"/>
    <s v="Noite"/>
    <n v="2006124200094"/>
    <m/>
    <s v="CHRISTIAN DE JESUS GOMES"/>
    <d v="2002-02-15T00:00:00"/>
    <s v="Masculino"/>
    <s v=" Deficiência intelectual"/>
    <s v="Sem Informação"/>
    <s v="FABIANA DE JESUS GOMES"/>
    <x v="0"/>
    <s v="Branc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04087304786"/>
    <m/>
    <s v="JOSÉ LUIZ DE LIMA MONTEIRO"/>
    <d v="1961-03-01T00:00:00"/>
    <s v="Masculino"/>
    <s v="Sem Deficiência"/>
    <s v="Sem Informação"/>
    <s v="JORGINA DE LIMA MONTEIRO"/>
    <x v="0"/>
    <s v="Pard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03087307001"/>
    <m/>
    <s v="VANESSA NASCIMENTO ARAÚJO"/>
    <d v="1980-03-02T00:00:00"/>
    <s v="Feminino"/>
    <s v="Sem Deficiência"/>
    <s v="Sem Informação"/>
    <s v="Sem Informação"/>
    <x v="0"/>
    <s v="Sem Informação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02087306103"/>
    <m/>
    <s v="NEUCENIR DE ALBUQUERQUE NOGUEIRA"/>
    <d v="1978-01-19T00:00:00"/>
    <s v="Feminino"/>
    <s v="Sem Deficiência"/>
    <s v="Sem Informação"/>
    <s v="Sem Informação"/>
    <x v="0"/>
    <s v="Sem Informação"/>
  </r>
  <r>
    <n v="1019031"/>
    <n v="10"/>
    <x v="20"/>
    <x v="20"/>
    <s v="EM MARECHAL PEDRO CAVALCANTI"/>
    <s v="Municipal"/>
    <s v="Urbana"/>
    <n v="1609538"/>
    <n v="153"/>
    <x v="2"/>
    <s v="Regular"/>
    <s v="Noite"/>
    <n v="2015052100241"/>
    <m/>
    <s v="VICTÓRIA BARROS REIS"/>
    <d v="2007-10-03T00:00:00"/>
    <s v="Feminino"/>
    <s v="Sem Deficiência"/>
    <s v="AILTON DE OLIVEIRA REIS"/>
    <s v="FRANCISCA VANIA BARROS FREIRE"/>
    <x v="2"/>
    <s v="Branca"/>
  </r>
  <r>
    <n v="430201"/>
    <n v="4"/>
    <x v="0"/>
    <x v="0"/>
    <s v="CIEP MINISTRO GUSTAVO CAPANEMA"/>
    <s v="Municipal"/>
    <s v="Urbana"/>
    <n v="1612602"/>
    <n v="152"/>
    <x v="2"/>
    <s v="Regular"/>
    <s v="Noite"/>
    <n v="2006040300381"/>
    <m/>
    <s v="DYANA PEREIRA CARLOS"/>
    <d v="2001-06-04T00:00:00"/>
    <s v="Feminino"/>
    <s v="Sem Deficiência"/>
    <s v="Sem Informação"/>
    <s v="CINTIA PEREIRA CARLOS"/>
    <x v="0"/>
    <s v="Não declarada"/>
  </r>
  <r>
    <n v="101501"/>
    <n v="1"/>
    <x v="46"/>
    <x v="46"/>
    <s v="CIEP HENFIL"/>
    <s v="Municipal"/>
    <s v="Urbana"/>
    <n v="1613102"/>
    <n v="152"/>
    <x v="2"/>
    <s v="Regular"/>
    <s v="Noite"/>
    <n v="2005100453113"/>
    <m/>
    <s v="VITOR JUNIOR DA SILVA FARIA"/>
    <d v="1999-01-30T00:00:00"/>
    <s v="Masculino"/>
    <s v="Sem Deficiência"/>
    <s v="Sem Informação"/>
    <s v="ERNANDA DA SILVA FARIA"/>
    <x v="1"/>
    <s v="Parda"/>
  </r>
  <r>
    <n v="430701"/>
    <n v="4"/>
    <x v="19"/>
    <x v="19"/>
    <s v="CENTRO DE EDUCAÇÃO DE JOVENS E ADULTOS CEJA - MARÉ"/>
    <s v="Municipal"/>
    <s v="Urbana"/>
    <n v="1616777"/>
    <n v="253"/>
    <x v="2"/>
    <s v="Regular"/>
    <s v="Manhã"/>
    <n v="2004040300393"/>
    <m/>
    <s v="LUCIANA RODRIGUES DA SILVA"/>
    <d v="1999-11-14T00:00:00"/>
    <s v="Feminino"/>
    <s v="Sem Deficiência"/>
    <s v="Sem Informação"/>
    <s v="ANA PAULA RODRIGUES DA SILVA"/>
    <x v="1"/>
    <s v="Pret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06117100322"/>
    <m/>
    <s v="GUILHERME SOUSA"/>
    <d v="2004-10-16T00:00:00"/>
    <s v="Masculino"/>
    <s v="Sem Deficiência"/>
    <s v="Sem Informação"/>
    <s v="DAGMAR DA CONCEIÇÃO SOUSA"/>
    <x v="0"/>
    <s v="Parda"/>
  </r>
  <r>
    <n v="716054"/>
    <n v="7"/>
    <x v="35"/>
    <x v="35"/>
    <s v="EM PIO X"/>
    <s v="Municipal"/>
    <s v="Urbana"/>
    <n v="1612529"/>
    <n v="152"/>
    <x v="2"/>
    <s v="Regular"/>
    <s v="Noite"/>
    <n v="2011064205806"/>
    <m/>
    <s v="JEFFERSON GARCIA DE MENDONÇA"/>
    <d v="1992-02-26T00:00:00"/>
    <s v="Masculino"/>
    <s v="Sem Deficiência"/>
    <s v="Sem Informação"/>
    <s v="LUCIENE GARCIA DE MENDONÇA"/>
    <x v="0"/>
    <s v="Preta"/>
  </r>
  <r>
    <n v="817027"/>
    <n v="8"/>
    <x v="24"/>
    <x v="24"/>
    <s v="EM HENRIQUE DE MAGALHÃES"/>
    <s v="Municipal"/>
    <s v="Urbana"/>
    <n v="1608369"/>
    <n v="151"/>
    <x v="2"/>
    <s v="Regular"/>
    <s v="Noite"/>
    <n v="2008072150021"/>
    <m/>
    <s v="PAULA GISELE COELHO DE ALCANTARA"/>
    <d v="1985-05-08T00:00:00"/>
    <s v="Feminino"/>
    <s v="Sem Deficiência"/>
    <s v="Sem Informação"/>
    <s v="MARLI COELHO DE ALCANTARA"/>
    <x v="0"/>
    <s v="Parda"/>
  </r>
  <r>
    <n v="716054"/>
    <n v="7"/>
    <x v="35"/>
    <x v="35"/>
    <s v="EM PIO X"/>
    <s v="Municipal"/>
    <s v="Urbana"/>
    <n v="1612529"/>
    <n v="152"/>
    <x v="2"/>
    <s v="Regular"/>
    <s v="Noite"/>
    <n v="2006064550426"/>
    <m/>
    <s v="BRENDER JÚLIO DE ARAÚJO"/>
    <d v="1998-09-02T00:00:00"/>
    <s v="Masculino"/>
    <s v="Sem Deficiência"/>
    <s v="Sem Informação"/>
    <s v="RENATA DE SOUZA ARAÚJO"/>
    <x v="0"/>
    <s v="Parda"/>
  </r>
  <r>
    <n v="515055"/>
    <n v="5"/>
    <x v="8"/>
    <x v="8"/>
    <s v="EM MINISTRO EDGARD ROMERO"/>
    <s v="Municipal"/>
    <s v="Urbana"/>
    <n v="1623705"/>
    <n v="151"/>
    <x v="2"/>
    <s v="Regular"/>
    <s v="Manhã"/>
    <n v="2008116100546"/>
    <m/>
    <s v="THIAGO PINHEIRO DUARTE"/>
    <d v="2005-04-07T00:00:00"/>
    <s v="Masculino"/>
    <s v="Sem Deficiência"/>
    <s v="Sem Informação"/>
    <s v="LUCIANA PINHEIRO DUARTE"/>
    <x v="1"/>
    <s v="Preta"/>
  </r>
  <r>
    <n v="918203"/>
    <n v="9"/>
    <x v="34"/>
    <x v="34"/>
    <s v="CIEP CLEMENTINA DE JESUS"/>
    <s v="Municipal"/>
    <s v="Urbana"/>
    <n v="1601820"/>
    <n v="152"/>
    <x v="2"/>
    <s v="Regular"/>
    <s v="Noite"/>
    <n v="2002092605920"/>
    <m/>
    <s v="TATIANA DOS SANTOS"/>
    <d v="1990-08-29T00:00:00"/>
    <s v="Feminino"/>
    <s v="Sem Deficiência"/>
    <s v="Sem Informação"/>
    <s v="MARTA DOS SANTOS"/>
    <x v="0"/>
    <s v="Sem Informação"/>
  </r>
  <r>
    <n v="1019047"/>
    <n v="10"/>
    <x v="50"/>
    <x v="50"/>
    <s v="EM JOAQUIM DA SILVA GOMES"/>
    <s v="Municipal"/>
    <s v="Urbana"/>
    <n v="1598931"/>
    <n v="151"/>
    <x v="2"/>
    <s v="Regular"/>
    <s v="Noite"/>
    <n v="2012093204586"/>
    <m/>
    <s v="ANDRESSA MARINA ALVES"/>
    <d v="2006-11-07T00:00:00"/>
    <s v="Feminino"/>
    <s v="Sem Deficiência"/>
    <s v="Sem Informação"/>
    <s v="ELIZÂNGELA MARIA ALVES"/>
    <x v="2"/>
    <s v="Branca"/>
  </r>
  <r>
    <n v="918203"/>
    <n v="9"/>
    <x v="34"/>
    <x v="34"/>
    <s v="CIEP CLEMENTINA DE JESUS"/>
    <s v="Municipal"/>
    <s v="Urbana"/>
    <n v="1601818"/>
    <n v="151"/>
    <x v="2"/>
    <s v="Regular"/>
    <s v="Noite"/>
    <n v="2011077100790"/>
    <m/>
    <s v="MIGUEL ADRIANO DOS SANTOS"/>
    <d v="2007-02-16T00:00:00"/>
    <s v="Masculino"/>
    <s v="Sem Deficiência"/>
    <s v="Sem Informação"/>
    <s v="VIVIANE DOS SANTOS"/>
    <x v="2"/>
    <s v="Preta"/>
  </r>
  <r>
    <n v="515055"/>
    <n v="5"/>
    <x v="8"/>
    <x v="8"/>
    <s v="EM MINISTRO EDGARD ROMERO"/>
    <s v="Municipal"/>
    <s v="Urbana"/>
    <n v="1623705"/>
    <n v="151"/>
    <x v="2"/>
    <s v="Regular"/>
    <s v="Manhã"/>
    <n v="2007115401048"/>
    <m/>
    <s v="CAMILLY NASCIMENTO THOMAZ"/>
    <d v="2004-02-03T00:00:00"/>
    <s v="Feminino"/>
    <s v="Sem Deficiência"/>
    <s v="Sem Informação"/>
    <s v="FLAVIA MARIA NASCIMENTO THOMAZ"/>
    <x v="0"/>
    <s v="Parda"/>
  </r>
  <r>
    <n v="430201"/>
    <n v="4"/>
    <x v="0"/>
    <x v="0"/>
    <s v="CIEP MINISTRO GUSTAVO CAPANEMA"/>
    <s v="Municipal"/>
    <s v="Urbana"/>
    <n v="1612602"/>
    <n v="152"/>
    <x v="2"/>
    <s v="Regular"/>
    <s v="Noite"/>
    <n v="2011113800547"/>
    <m/>
    <s v="ALESANDRA PAIVA GOMES"/>
    <d v="2008-06-04T00:00:00"/>
    <s v="Feminino"/>
    <s v="Sem Deficiência"/>
    <s v="Sem Informação"/>
    <s v="ARIADNE PAIVA GOMES"/>
    <x v="1"/>
    <s v="Branca"/>
  </r>
  <r>
    <n v="1019207"/>
    <n v="10"/>
    <x v="88"/>
    <x v="88"/>
    <s v="CIEP DEPUTADO ULYSSES GUIMARÃES"/>
    <s v="Municipal"/>
    <s v="Urbana"/>
    <n v="1617914"/>
    <n v="152"/>
    <x v="2"/>
    <s v="Regular"/>
    <s v="Noite"/>
    <n v="2010117600234"/>
    <m/>
    <s v="THAINÁ FELIX DOS SANTOS"/>
    <d v="2007-04-01T00:00:00"/>
    <s v="Feminino"/>
    <s v="Sem Deficiência"/>
    <s v="Sem Informação"/>
    <s v="ANA CLAUDIA FELIX DOS SANTOS"/>
    <x v="0"/>
    <s v="Parda"/>
  </r>
  <r>
    <n v="817075"/>
    <n v="8"/>
    <x v="29"/>
    <x v="29"/>
    <s v="EM GENERAL TASSO FRAGOSO"/>
    <s v="Municipal"/>
    <s v="Urbana"/>
    <n v="1605907"/>
    <n v="152"/>
    <x v="2"/>
    <s v="Regular"/>
    <s v="Noite"/>
    <n v="2007082501774"/>
    <m/>
    <s v="TAMIRES BEATRIZ SOARES"/>
    <d v="2002-02-26T00:00:00"/>
    <s v="Feminino"/>
    <s v="Sem Deficiência"/>
    <s v="Sem Informação"/>
    <s v="SILVANIA SOARES"/>
    <x v="1"/>
    <s v="Parda"/>
  </r>
  <r>
    <n v="817075"/>
    <n v="8"/>
    <x v="29"/>
    <x v="29"/>
    <s v="EM GENERAL TASSO FRAGOSO"/>
    <s v="Municipal"/>
    <s v="Urbana"/>
    <n v="1605907"/>
    <n v="152"/>
    <x v="2"/>
    <s v="Regular"/>
    <s v="Noite"/>
    <n v="2005076904157"/>
    <m/>
    <s v="ELISANGELA SOARES"/>
    <d v="1979-04-25T00:00:00"/>
    <s v="Feminino"/>
    <s v="Sem Deficiência"/>
    <s v="Sem Informação"/>
    <s v="MARIA LUIZA SOARES"/>
    <x v="0"/>
    <s v="Parda"/>
  </r>
  <r>
    <n v="411202"/>
    <n v="4"/>
    <x v="84"/>
    <x v="84"/>
    <s v="CIEP GREGÓRIO BEZERRA"/>
    <s v="Municipal"/>
    <s v="Urbana"/>
    <n v="1608447"/>
    <n v="151"/>
    <x v="2"/>
    <s v="Regular"/>
    <s v="Noite"/>
    <n v="2013028850141"/>
    <m/>
    <s v="ORRANE AQUINO CAMILO"/>
    <d v="1996-12-07T00:00:00"/>
    <s v="Feminino"/>
    <s v="Sem Deficiência"/>
    <s v="Sem Informação"/>
    <s v="FLAVIA AQUINO CAMILO"/>
    <x v="0"/>
    <s v="Branca"/>
  </r>
  <r>
    <n v="918041"/>
    <n v="9"/>
    <x v="59"/>
    <x v="59"/>
    <s v="EM ANTONIA VARGAS CUQUEJO"/>
    <s v="Municipal"/>
    <s v="Urbana"/>
    <n v="1610788"/>
    <n v="151"/>
    <x v="2"/>
    <s v="Regular"/>
    <s v="Noite"/>
    <n v="2021088150677"/>
    <m/>
    <s v="REILAYNE KAREN DE OLIVEIRA"/>
    <d v="1991-07-12T00:00:00"/>
    <s v="Feminino"/>
    <s v=" Deficiência intelectual"/>
    <s v="JOELSON CANCIO DE OLIVEIRA"/>
    <s v="MARIA APARECIDA SILVA DE OLIVEIRA"/>
    <x v="0"/>
    <s v="Branca"/>
  </r>
  <r>
    <n v="1019019"/>
    <n v="10"/>
    <x v="116"/>
    <x v="116"/>
    <s v="EM FERNANDO DE AZEVEDO"/>
    <s v="Municipal"/>
    <s v="Urbana"/>
    <n v="1619174"/>
    <n v="152"/>
    <x v="2"/>
    <s v="Regular"/>
    <s v="Tarde"/>
    <n v="2011098400776"/>
    <m/>
    <s v="KAUÃ GABRIEL SOUZA DE VASCONCELOS"/>
    <d v="2006-11-21T00:00:00"/>
    <s v="Masculino"/>
    <s v="Sem Deficiência"/>
    <s v="Sem Informação"/>
    <s v="GLAUCIA CRISTINA SOUZA DE VASCONCELOS"/>
    <x v="1"/>
    <s v="Branca"/>
  </r>
  <r>
    <n v="313054"/>
    <n v="3"/>
    <x v="128"/>
    <x v="128"/>
    <s v="EM ENGENHEIRO ROBERTO MAGNO DE CARVALHO"/>
    <s v="Municipal"/>
    <s v="Urbana"/>
    <n v="1616891"/>
    <n v="151"/>
    <x v="2"/>
    <s v="Regular"/>
    <s v="Manhã"/>
    <n v="2013023750067"/>
    <m/>
    <s v="CLARA MATTOS DA SILVA"/>
    <d v="2008-04-21T00:00:00"/>
    <s v="Feminino"/>
    <s v="Sem Deficiência"/>
    <s v="Sem Informação"/>
    <s v="VALERIA MATTOS DA SILVA"/>
    <x v="2"/>
    <s v="Parda"/>
  </r>
  <r>
    <n v="1019019"/>
    <n v="10"/>
    <x v="116"/>
    <x v="116"/>
    <s v="EM FERNANDO DE AZEVEDO"/>
    <s v="Municipal"/>
    <s v="Urbana"/>
    <n v="1619173"/>
    <n v="151"/>
    <x v="2"/>
    <s v="Regular"/>
    <s v="Tarde"/>
    <n v="2009093200581"/>
    <m/>
    <s v="VITÓRIA ELIZA PEREIRA DE SOUZA"/>
    <d v="2004-05-02T00:00:00"/>
    <s v="Feminino"/>
    <s v="Sem Deficiência"/>
    <s v="Sem Informação"/>
    <s v="FERNANDA PEREIRA DE SOUZA"/>
    <x v="0"/>
    <s v="Branc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09093405671"/>
    <m/>
    <s v="MARCOS VINICIUS RAMOS FERREIRA"/>
    <d v="1992-03-05T00:00:00"/>
    <s v="Masculino"/>
    <s v="Sem Deficiência"/>
    <s v="Sem Informação"/>
    <s v="DILMA RAMOS FERREIRA"/>
    <x v="1"/>
    <s v="Parda"/>
  </r>
  <r>
    <n v="431003"/>
    <n v="4"/>
    <x v="10"/>
    <x v="10"/>
    <s v="EM MIGUEL GUSTAVO"/>
    <s v="Municipal"/>
    <s v="Urbana"/>
    <n v="1618619"/>
    <n v="151"/>
    <x v="2"/>
    <s v="Regular"/>
    <s v="Noite"/>
    <n v="2008032802752"/>
    <m/>
    <s v="CÁSSIA CRISTINA DA SILVA HARRIS"/>
    <d v="1990-01-18T00:00:00"/>
    <s v="Feminino"/>
    <s v="Sem Deficiência"/>
    <s v="Sem Informação"/>
    <s v="VALDETE HELENA DA SILVA HARRIS"/>
    <x v="2"/>
    <s v="Parda"/>
  </r>
  <r>
    <n v="431502"/>
    <n v="4"/>
    <x v="11"/>
    <x v="11"/>
    <s v="CIEP GRACILIANO RAMOS"/>
    <s v="Municipal"/>
    <s v="Urbana"/>
    <n v="1622396"/>
    <n v="151"/>
    <x v="2"/>
    <s v="Regular"/>
    <s v="Noite"/>
    <n v="2010036003651"/>
    <m/>
    <s v="MARCOS VINICIUS DA COSTA ALCENIO"/>
    <d v="2002-07-23T00:00:00"/>
    <s v="Masculino"/>
    <s v="Sem Deficiência"/>
    <s v="Sem Informação"/>
    <s v="CLEONICE DA COSTA ALCENIO"/>
    <x v="1"/>
    <s v="Preta"/>
  </r>
  <r>
    <n v="1120502"/>
    <n v="11"/>
    <x v="3"/>
    <x v="3"/>
    <s v="CIEP JOÃO MANGABEIRA"/>
    <s v="Municipal"/>
    <s v="Urbana"/>
    <n v="1604970"/>
    <n v="151"/>
    <x v="2"/>
    <s v="Regular"/>
    <s v="Noite"/>
    <n v="2012037800071"/>
    <m/>
    <s v="TAINÁ VITÓRIA ALVES DA SILVA"/>
    <d v="2006-06-25T00:00:00"/>
    <s v="Feminino"/>
    <s v="Sem Deficiência"/>
    <s v="Sem Informação"/>
    <s v="PRISCILA ALVES DA SILVA"/>
    <x v="2"/>
    <s v="Pret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7120001451"/>
    <m/>
    <s v="MARIA VICTÓRIA PEREIRA DUARTE"/>
    <d v="2004-10-30T00:00:00"/>
    <s v="Feminino"/>
    <s v="Sem Deficiência"/>
    <s v="Sem Informação"/>
    <s v="MARIA JOSÉ PEREIRA DA SILVA"/>
    <x v="0"/>
    <s v="Parda"/>
  </r>
  <r>
    <n v="410012"/>
    <n v="4"/>
    <x v="27"/>
    <x v="27"/>
    <s v="EM CLOTILDE GUIMARÃES"/>
    <s v="Municipal"/>
    <s v="Urbana"/>
    <n v="1604432"/>
    <n v="258"/>
    <x v="2"/>
    <s v="Regular"/>
    <s v="Manhã"/>
    <n v="2012040400313"/>
    <m/>
    <s v="KAIO MATHEUS CUNHA SILVA"/>
    <d v="2008-02-01T00:00:00"/>
    <s v="Masculino"/>
    <s v="Sem Deficiência"/>
    <s v="Sem Informação"/>
    <s v="NAIARA CUNHA DA SILVA"/>
    <x v="0"/>
    <s v="Branc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13021700321"/>
    <m/>
    <s v="RHANNA VITÓRIA DE JESUS MACHADO"/>
    <d v="2002-10-02T00:00:00"/>
    <s v="Feminino"/>
    <s v="Sem Deficiência"/>
    <s v="Sem Informação"/>
    <s v="GEANE DE JESUS MACHADO"/>
    <x v="0"/>
    <s v="Parda"/>
  </r>
  <r>
    <n v="430015"/>
    <n v="4"/>
    <x v="94"/>
    <x v="94"/>
    <s v="EM ERPÍDIO CABRAL DE SOUZA (ÍNDIO DA MARÉ)"/>
    <s v="Municipal"/>
    <s v="Urbana"/>
    <n v="1604940"/>
    <n v="152"/>
    <x v="2"/>
    <s v="Regular"/>
    <s v="Manhã"/>
    <n v="2011040400102"/>
    <m/>
    <s v="JOÃO VITOR RUFINO DE SANTANA"/>
    <d v="2007-02-01T00:00:00"/>
    <s v="Masculino"/>
    <s v="Sem Deficiência"/>
    <s v="Sem Informação"/>
    <s v="SHEILA RUFINO DE SANTANA"/>
    <x v="2"/>
    <s v="Parda"/>
  </r>
  <r>
    <n v="430701"/>
    <n v="4"/>
    <x v="19"/>
    <x v="19"/>
    <s v="CENTRO DE EDUCAÇÃO DE JOVENS E ADULTOS CEJA - MARÉ"/>
    <s v="Municipal"/>
    <s v="Urbana"/>
    <n v="1616787"/>
    <n v="259"/>
    <x v="2"/>
    <s v="Regular"/>
    <s v="Noite"/>
    <n v="2004040502476"/>
    <m/>
    <s v="ESTÉFANI GONÇALVES"/>
    <d v="1997-12-02T00:00:00"/>
    <s v="Feminino"/>
    <s v="Sem Deficiência"/>
    <s v="Sem Informação"/>
    <s v="SEBASTIANA CUSTÓDIA GONÇALVES"/>
    <x v="0"/>
    <s v="Preta"/>
  </r>
  <r>
    <n v="312022"/>
    <n v="3"/>
    <x v="61"/>
    <x v="61"/>
    <s v="EM RUBENS BERARDO"/>
    <s v="Municipal"/>
    <s v="Urbana"/>
    <n v="1616258"/>
    <n v="151"/>
    <x v="2"/>
    <s v="Regular"/>
    <s v="Noite"/>
    <n v="2013020950031"/>
    <m/>
    <s v="SALOMÃO FRANCISCO DA SILVA"/>
    <d v="2007-05-19T00:00:00"/>
    <s v="Masculino"/>
    <s v="Sem Deficiência"/>
    <s v="Sem Informação"/>
    <s v="VALDETE FRANCISCO DA SILVA"/>
    <x v="0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13083400429"/>
    <m/>
    <s v="MARCIA REGINA DOS SANTOS JUNQUEIRA"/>
    <d v="1963-11-27T00:00:00"/>
    <s v="Feminino"/>
    <s v="Sem Deficiência"/>
    <s v="Sem Informação"/>
    <s v="JORGINA FERREIRA DOS SANTOS"/>
    <x v="1"/>
    <s v="Parda"/>
  </r>
  <r>
    <n v="918203"/>
    <n v="9"/>
    <x v="34"/>
    <x v="34"/>
    <s v="CIEP CLEMENTINA DE JESUS"/>
    <s v="Municipal"/>
    <s v="Urbana"/>
    <n v="1601822"/>
    <n v="153"/>
    <x v="2"/>
    <s v="Regular"/>
    <s v="Noite"/>
    <n v="2012087300200"/>
    <m/>
    <s v="ANDRESSA DE AGUIAR"/>
    <d v="1991-02-07T00:00:00"/>
    <s v="Feminino"/>
    <s v="Sem Deficiência"/>
    <s v="Sem Informação"/>
    <s v="MARCIA MARIA DE AGUIAR"/>
    <x v="0"/>
    <s v="Parda"/>
  </r>
  <r>
    <n v="716501"/>
    <n v="7"/>
    <x v="75"/>
    <x v="75"/>
    <s v="CIEP CARLOS DRUMOND DE ANDRADE"/>
    <s v="Municipal"/>
    <s v="Urbana"/>
    <n v="1616695"/>
    <n v="151"/>
    <x v="2"/>
    <s v="Regular"/>
    <s v="Noite"/>
    <n v="2011026980024"/>
    <m/>
    <s v="ANA GABRIELLY NASCIMENTO DOS SANTOS"/>
    <d v="2006-07-29T00:00:00"/>
    <s v="Feminino"/>
    <s v="Sem Deficiência"/>
    <s v="Sem Informação"/>
    <s v="VALERIA NASCIMENTO DOS SANTOS"/>
    <x v="2"/>
    <s v="Preta"/>
  </r>
  <r>
    <n v="431026"/>
    <n v="4"/>
    <x v="25"/>
    <x v="25"/>
    <s v="EM HERBERT MOSES"/>
    <s v="Municipal"/>
    <s v="Urbana"/>
    <n v="1602457"/>
    <n v="152"/>
    <x v="2"/>
    <s v="Regular"/>
    <s v="Noite"/>
    <n v="2005035001306"/>
    <m/>
    <s v="MIRELLA BARBOSA"/>
    <d v="1999-07-30T00:00:00"/>
    <s v="Feminino"/>
    <s v="Sem Deficiência"/>
    <s v="Sem Informação"/>
    <s v="DENISE BARBOSA"/>
    <x v="1"/>
    <s v="Parda"/>
  </r>
  <r>
    <n v="918203"/>
    <n v="9"/>
    <x v="34"/>
    <x v="34"/>
    <s v="CIEP CLEMENTINA DE JESUS"/>
    <s v="Municipal"/>
    <s v="Urbana"/>
    <n v="1601822"/>
    <n v="153"/>
    <x v="2"/>
    <s v="Regular"/>
    <s v="Noite"/>
    <n v="2006080402380"/>
    <m/>
    <s v="MARIA EDUARDA FRANCISCO DOS SANTOS"/>
    <d v="2001-09-07T00:00:00"/>
    <s v="Feminino"/>
    <s v="Sem Deficiência"/>
    <s v="Sem Informação"/>
    <s v="ELIZABETH FRANCISCO DOS SANTOS"/>
    <x v="0"/>
    <s v="Não declarada"/>
  </r>
  <r>
    <n v="716054"/>
    <n v="7"/>
    <x v="35"/>
    <x v="35"/>
    <s v="EM PIO X"/>
    <s v="Municipal"/>
    <s v="Urbana"/>
    <n v="1612529"/>
    <n v="152"/>
    <x v="2"/>
    <s v="Regular"/>
    <s v="Noite"/>
    <n v="2013064280286"/>
    <m/>
    <s v="ANDRE LUIZ FERREIRA MONTEIRO"/>
    <d v="1978-11-24T00:00:00"/>
    <s v="Masculino"/>
    <s v="Sem Deficiência"/>
    <s v="Sem Informação"/>
    <s v="LEILA FERREIRA MONTEIRO"/>
    <x v="0"/>
    <s v="Não declarada"/>
  </r>
  <r>
    <n v="1019047"/>
    <n v="10"/>
    <x v="50"/>
    <x v="50"/>
    <s v="EM JOAQUIM DA SILVA GOMES"/>
    <s v="Municipal"/>
    <s v="Urbana"/>
    <n v="1598932"/>
    <n v="152"/>
    <x v="2"/>
    <s v="Regular"/>
    <s v="Noite"/>
    <n v="2000099202590"/>
    <m/>
    <s v="CLAUDIA MATTOS CESAR"/>
    <d v="1986-11-28T00:00:00"/>
    <s v="Feminino"/>
    <s v="Sem Deficiência"/>
    <s v="Sem Informação"/>
    <s v="ANGELA CRISTINA DE MATTOS"/>
    <x v="0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09100402589"/>
    <m/>
    <s v="MIGUEL ANGELO SOUZA CUSTODIO"/>
    <d v="2003-03-28T00:00:00"/>
    <s v="Masculino"/>
    <s v="Sem Deficiência"/>
    <s v="Sem Informação"/>
    <s v="FABIANA SOUZA CUSTODIO"/>
    <x v="0"/>
    <s v="Parda"/>
  </r>
  <r>
    <n v="625018"/>
    <n v="6"/>
    <x v="55"/>
    <x v="55"/>
    <s v="EM COMANDANTE ARNALDO VARELLA"/>
    <s v="Municipal"/>
    <s v="Urbana"/>
    <n v="1602871"/>
    <n v="154"/>
    <x v="2"/>
    <s v="Regular"/>
    <s v="Noite"/>
    <n v="2023056100344"/>
    <m/>
    <s v="MARCIO EVANDRO SILVA DE ALMEIDA"/>
    <d v="1974-04-04T00:00:00"/>
    <s v="Masculino"/>
    <s v="Sem Deficiência"/>
    <s v="JAIR ROLEMBERG DE ALMEIDA"/>
    <s v="MARINETE SILVA DE ALMEIDA"/>
    <x v="0"/>
    <s v="Pard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04087306568"/>
    <m/>
    <s v="ISIS ALVES"/>
    <d v="1992-07-30T00:00:00"/>
    <s v="Feminino"/>
    <s v="Sem Deficiência"/>
    <s v="Sem Informação"/>
    <s v="MARIVONE ALVES"/>
    <x v="0"/>
    <s v="Parda"/>
  </r>
  <r>
    <n v="430701"/>
    <n v="4"/>
    <x v="19"/>
    <x v="19"/>
    <s v="CENTRO DE EDUCAÇÃO DE JOVENS E ADULTOS CEJA - MARÉ"/>
    <s v="Municipal"/>
    <s v="Urbana"/>
    <n v="1616787"/>
    <n v="259"/>
    <x v="2"/>
    <s v="Regular"/>
    <s v="Noite"/>
    <n v="2011040302747"/>
    <m/>
    <s v="MÔNICA DE SOUZA LUCIO"/>
    <d v="1971-09-01T00:00:00"/>
    <s v="Feminino"/>
    <s v="Sem Deficiência"/>
    <s v="Sem Informação"/>
    <s v="JOVELINA MARIA DE SOUZA"/>
    <x v="0"/>
    <s v="Parda"/>
  </r>
  <r>
    <n v="410012"/>
    <n v="4"/>
    <x v="27"/>
    <x v="27"/>
    <s v="EM CLOTILDE GUIMARÃES"/>
    <s v="Municipal"/>
    <s v="Urbana"/>
    <n v="1604427"/>
    <n v="253"/>
    <x v="2"/>
    <s v="Regular"/>
    <s v="Tarde"/>
    <n v="2012040402511"/>
    <m/>
    <s v="GUILHERME VITOR NUNES TADIM"/>
    <d v="2007-12-23T00:00:00"/>
    <s v="Masculino"/>
    <s v="Sem Deficiência"/>
    <s v="Sem Informação"/>
    <s v="ROSILENE NUNES TADIM"/>
    <x v="1"/>
    <s v="Parda"/>
  </r>
  <r>
    <n v="410012"/>
    <n v="4"/>
    <x v="27"/>
    <x v="27"/>
    <s v="EM CLOTILDE GUIMARÃES"/>
    <s v="Municipal"/>
    <s v="Urbana"/>
    <n v="1604427"/>
    <n v="253"/>
    <x v="2"/>
    <s v="Regular"/>
    <s v="Tarde"/>
    <n v="2013029100391"/>
    <m/>
    <s v="TALITA INACIA DA SILVA"/>
    <d v="1989-05-05T00:00:00"/>
    <s v="Feminino"/>
    <s v="Sem Deficiência"/>
    <s v="Sem Informação"/>
    <s v="INACIA GUSTAVO DA SILVA"/>
    <x v="0"/>
    <s v="Preta"/>
  </r>
  <r>
    <n v="430701"/>
    <n v="4"/>
    <x v="19"/>
    <x v="19"/>
    <s v="CENTRO DE EDUCAÇÃO DE JOVENS E ADULTOS CEJA - MARÉ"/>
    <s v="Municipal"/>
    <s v="Urbana"/>
    <n v="1616787"/>
    <n v="259"/>
    <x v="2"/>
    <s v="Regular"/>
    <s v="Noite"/>
    <n v="2002039611406"/>
    <m/>
    <s v="CLAUDIA FERREIRA DA SILVA"/>
    <d v="1987-05-14T00:00:00"/>
    <s v="Feminino"/>
    <s v="Sem Deficiência"/>
    <s v="Sem Informação"/>
    <s v="MARLY FERREIRA DA SILVA"/>
    <x v="0"/>
    <s v="Pard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10113600302"/>
    <m/>
    <s v="YASMIN GABRIELE ANDRÉ BISPO"/>
    <d v="2006-12-13T00:00:00"/>
    <s v="Feminino"/>
    <s v="Sem Deficiência"/>
    <s v="Sem Informação"/>
    <s v="VALQUIRIA ANDRÉ BISPO"/>
    <x v="1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12103450631"/>
    <m/>
    <s v="GABRIEL MARSAL RAMOS"/>
    <d v="2007-07-03T00:00:00"/>
    <s v="Masculino"/>
    <s v="Sem Deficiência"/>
    <s v="Sem Informação"/>
    <s v="ANGÉLICA MARSAL RAMOS"/>
    <x v="1"/>
    <s v="Branca"/>
  </r>
  <r>
    <n v="1026008"/>
    <n v="10"/>
    <x v="43"/>
    <x v="43"/>
    <s v="EM ENGENHEIRO GASTÃO RANGEL"/>
    <s v="Municipal"/>
    <s v="Urbana"/>
    <n v="1613011"/>
    <n v="151"/>
    <x v="2"/>
    <s v="Regular"/>
    <s v="Noite"/>
    <n v="2006102409527"/>
    <m/>
    <s v="JOCIARA TELES DO NASCIMENTO"/>
    <d v="1990-11-24T00:00:00"/>
    <s v="Feminino"/>
    <s v="Sem Deficiência"/>
    <s v="Sem Informação"/>
    <s v="APARECIDA TELES DO NASCIMENTO"/>
    <x v="1"/>
    <s v="Pard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12132250342"/>
    <m/>
    <s v="CAIQUE RAIFF SILVA"/>
    <d v="2007-06-02T00:00:00"/>
    <s v="Masculino"/>
    <s v="Sem Deficiência"/>
    <s v="Sem Informação"/>
    <s v="MÔNICA RAIFF SILVA"/>
    <x v="0"/>
    <s v="Preta"/>
  </r>
  <r>
    <n v="102505"/>
    <n v="1"/>
    <x v="30"/>
    <x v="30"/>
    <s v="CIEP JOSÉ PEDRO VARELA"/>
    <s v="Municipal"/>
    <s v="Urbana"/>
    <n v="1613580"/>
    <n v="151"/>
    <x v="2"/>
    <s v="Regular"/>
    <s v="Noite"/>
    <n v="2008060450032"/>
    <m/>
    <s v="THAÍSSA KIARA DA COSTA FERREIRA"/>
    <d v="2002-08-20T00:00:00"/>
    <s v="Feminino"/>
    <s v="Sem Deficiência"/>
    <s v="Sem Informação"/>
    <s v="PATRICIA DA COSTA FERREIRA"/>
    <x v="1"/>
    <s v="Preta"/>
  </r>
  <r>
    <n v="1120012"/>
    <n v="11"/>
    <x v="93"/>
    <x v="93"/>
    <s v="EM BRIGADEIRO EDUARDO GOMES"/>
    <s v="Municipal"/>
    <s v="Urbana"/>
    <n v="1617240"/>
    <n v="151"/>
    <x v="2"/>
    <s v="Regular"/>
    <s v="Tarde"/>
    <n v="2012036800213"/>
    <m/>
    <s v="DAVID LUIS ANASTÁCIO"/>
    <d v="2007-07-13T00:00:00"/>
    <s v="Masculino"/>
    <s v="Sem Deficiência"/>
    <s v="Sem Informação"/>
    <s v="ALGECIRA ANASTÁCIO"/>
    <x v="0"/>
    <s v="Pard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12040500181"/>
    <m/>
    <s v="RAYLAINNE EDUARDO LOPES"/>
    <d v="2007-04-10T00:00:00"/>
    <s v="Feminino"/>
    <s v="Sem Deficiência"/>
    <s v="Sem Informação"/>
    <s v="ROSANA EDUARDO LOPES"/>
    <x v="2"/>
    <s v="Branca"/>
  </r>
  <r>
    <n v="313021"/>
    <n v="3"/>
    <x v="123"/>
    <x v="123"/>
    <s v="EM FRANCISCO JOBIM"/>
    <s v="Municipal"/>
    <s v="Urbana"/>
    <n v="1612980"/>
    <n v="151"/>
    <x v="2"/>
    <s v="Regular"/>
    <s v="Manhã"/>
    <n v="2013023600383"/>
    <m/>
    <s v="MARIA EDUARDA VILARIM PEREIRA"/>
    <d v="2008-01-17T00:00:00"/>
    <s v="Feminino"/>
    <s v="Sem Deficiência"/>
    <s v="Sem Informação"/>
    <s v="CAMILA VILARIM PEREIRA"/>
    <x v="0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07132000544"/>
    <m/>
    <s v="EVERTON DE OLIVEIRA FRANCISCO"/>
    <d v="2005-07-13T00:00:00"/>
    <s v="Masculino"/>
    <s v="Sem Deficiência"/>
    <s v="Sem Informação"/>
    <s v="FERNANDA DE OLIVEIRA FRANCISCO"/>
    <x v="0"/>
    <s v="Parda"/>
  </r>
  <r>
    <n v="410501"/>
    <n v="4"/>
    <x v="64"/>
    <x v="64"/>
    <s v="CIEP JUSCELINO KUBITSCHEK"/>
    <s v="Municipal"/>
    <s v="Urbana"/>
    <n v="1614342"/>
    <n v="152"/>
    <x v="2"/>
    <s v="Regular"/>
    <s v="Noite"/>
    <n v="2005029900957"/>
    <m/>
    <s v="CASSIANE DOS SANTOS ABREU"/>
    <d v="2000-06-23T00:00:00"/>
    <s v="Feminino"/>
    <s v="Sem Deficiência"/>
    <s v="Sem Informação"/>
    <s v="VANDA DOS SANTOS ABREU"/>
    <x v="1"/>
    <s v="Branc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17150300314"/>
    <m/>
    <s v="EVANDRO DA SILVA SOARES"/>
    <d v="2008-02-22T00:00:00"/>
    <s v="Masculino"/>
    <s v="Sem Deficiência"/>
    <s v="EVANDRO DE OLIVEIRA SOARES"/>
    <s v="CLÁUDIA REGINA DA SILVA"/>
    <x v="0"/>
    <s v="Parda"/>
  </r>
  <r>
    <n v="1026003"/>
    <n v="10"/>
    <x v="114"/>
    <x v="114"/>
    <s v="EM PROFESSOR CASTILHO"/>
    <s v="Municipal"/>
    <s v="Urbana"/>
    <n v="1617200"/>
    <n v="151"/>
    <x v="2"/>
    <s v="Regular"/>
    <s v="Noite"/>
    <n v="2012103150092"/>
    <m/>
    <s v="ERICK VICTOR CONSTANTINO DA COSTA"/>
    <d v="2007-03-15T00:00:00"/>
    <s v="Masculino"/>
    <s v="Sem Deficiência"/>
    <s v="Sem Informação"/>
    <s v="KELLY CRISTINA CONSTANTINO DA COSTA"/>
    <x v="1"/>
    <s v="Parda"/>
  </r>
  <r>
    <n v="1120019"/>
    <n v="11"/>
    <x v="37"/>
    <x v="37"/>
    <s v="EM RODRIGO OTÁVIO"/>
    <s v="Municipal"/>
    <s v="Urbana"/>
    <n v="1620851"/>
    <n v="151"/>
    <x v="2"/>
    <s v="Regular"/>
    <s v="Noite"/>
    <n v="2005038800404"/>
    <m/>
    <s v="ANA CLARA LINHARES"/>
    <d v="2000-12-11T00:00:00"/>
    <s v="Feminino"/>
    <s v="Sem Deficiência"/>
    <s v="Sem Informação"/>
    <s v="SILVIA MARTINS LINHARES"/>
    <x v="0"/>
    <s v="Branca"/>
  </r>
  <r>
    <n v="410501"/>
    <n v="4"/>
    <x v="64"/>
    <x v="64"/>
    <s v="CIEP JUSCELINO KUBITSCHEK"/>
    <s v="Municipal"/>
    <s v="Urbana"/>
    <n v="1614342"/>
    <n v="152"/>
    <x v="2"/>
    <s v="Regular"/>
    <s v="Noite"/>
    <n v="2011027500930"/>
    <m/>
    <s v="ANA CAROLINE PINHEIRO"/>
    <d v="2004-01-15T00:00:00"/>
    <s v="Feminino"/>
    <s v="Sem Deficiência"/>
    <s v="Sem Informação"/>
    <s v="ELIZÂNGELA PINHEIRO"/>
    <x v="2"/>
    <s v="Pard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06096402104"/>
    <m/>
    <s v="YURI DE CASTRO GRAÇA"/>
    <d v="1998-02-02T00:00:00"/>
    <s v="Masculino"/>
    <s v="Sem Deficiência"/>
    <s v="Sem Informação"/>
    <s v="CRISTIANE DE CASTRO GRAÇA"/>
    <x v="0"/>
    <s v="Parda"/>
  </r>
  <r>
    <n v="431003"/>
    <n v="4"/>
    <x v="10"/>
    <x v="10"/>
    <s v="EM MIGUEL GUSTAVO"/>
    <s v="Municipal"/>
    <s v="Urbana"/>
    <n v="1618622"/>
    <n v="152"/>
    <x v="2"/>
    <s v="Regular"/>
    <s v="Noite"/>
    <n v="2011033350511"/>
    <m/>
    <s v="SARA VITORIA DA SILVA MACHADO"/>
    <d v="2006-04-22T00:00:00"/>
    <s v="Feminino"/>
    <s v="Sem Deficiência"/>
    <s v="Sem Informação"/>
    <s v="ETELVINA DA SILVA MACHADO"/>
    <x v="0"/>
    <s v="Parda"/>
  </r>
  <r>
    <n v="1120019"/>
    <n v="11"/>
    <x v="37"/>
    <x v="37"/>
    <s v="EM RODRIGO OTÁVIO"/>
    <s v="Municipal"/>
    <s v="Urbana"/>
    <n v="1620851"/>
    <n v="151"/>
    <x v="2"/>
    <s v="Regular"/>
    <s v="Noite"/>
    <n v="2007038800117"/>
    <m/>
    <s v="ANA CAROLINA MARTINS LINHARES"/>
    <d v="2002-06-07T00:00:00"/>
    <s v="Feminino"/>
    <s v="Sem Deficiência"/>
    <s v="Sem Informação"/>
    <s v="SILVIA MARTINS LINHARES"/>
    <x v="0"/>
    <s v="Branca"/>
  </r>
  <r>
    <n v="1120019"/>
    <n v="11"/>
    <x v="37"/>
    <x v="37"/>
    <s v="EM RODRIGO OTÁVIO"/>
    <s v="Municipal"/>
    <s v="Urbana"/>
    <n v="1620851"/>
    <n v="151"/>
    <x v="2"/>
    <s v="Regular"/>
    <s v="Noite"/>
    <n v="2008037905398"/>
    <m/>
    <s v="TIAGO PEREIRA"/>
    <d v="1993-04-13T00:00:00"/>
    <s v="Masculino"/>
    <s v="Sem Deficiência"/>
    <s v="Sem Informação"/>
    <s v="MARIA DE FATIMA PEREIRA"/>
    <x v="0"/>
    <s v="Preta"/>
  </r>
  <r>
    <n v="430201"/>
    <n v="4"/>
    <x v="0"/>
    <x v="0"/>
    <s v="CIEP MINISTRO GUSTAVO CAPANEMA"/>
    <s v="Municipal"/>
    <s v="Urbana"/>
    <n v="1612601"/>
    <n v="151"/>
    <x v="2"/>
    <s v="Regular"/>
    <s v="Noite"/>
    <n v="2010113800298"/>
    <m/>
    <s v="GIOVANA VITÓRIA SEABRA"/>
    <d v="2006-05-12T00:00:00"/>
    <s v="Feminino"/>
    <s v="Sem Deficiência"/>
    <s v="Sem Informação"/>
    <s v="VIVIANE SEABRA"/>
    <x v="1"/>
    <s v="Parda"/>
  </r>
  <r>
    <n v="1019207"/>
    <n v="10"/>
    <x v="88"/>
    <x v="88"/>
    <s v="CIEP DEPUTADO ULYSSES GUIMARÃES"/>
    <s v="Municipal"/>
    <s v="Urbana"/>
    <n v="1617914"/>
    <n v="152"/>
    <x v="2"/>
    <s v="Regular"/>
    <s v="Noite"/>
    <n v="2012096480771"/>
    <m/>
    <s v="MARIANE DE OLIVEIRA"/>
    <d v="1998-04-24T00:00:00"/>
    <s v="Feminino"/>
    <s v="Sem Deficiência"/>
    <s v="Sem Informação"/>
    <s v="MARIA DE LOURDES DE OLIVEIRA"/>
    <x v="0"/>
    <s v="Branca"/>
  </r>
  <r>
    <n v="716049"/>
    <n v="7"/>
    <x v="62"/>
    <x v="62"/>
    <s v="EM RENATO LEITE"/>
    <s v="Municipal"/>
    <s v="Urbana"/>
    <n v="1623881"/>
    <n v="154"/>
    <x v="2"/>
    <s v="Regular"/>
    <s v="Noite"/>
    <n v="2006095701078"/>
    <m/>
    <s v="CLEITON PEREIRA SANTOS"/>
    <d v="1999-10-30T00:00:00"/>
    <s v="Masculino"/>
    <s v="Sem Deficiência"/>
    <s v="Sem Informação"/>
    <s v="ISABEL PEREIRA SANTOS"/>
    <x v="0"/>
    <s v="Preta"/>
  </r>
  <r>
    <n v="430701"/>
    <n v="4"/>
    <x v="19"/>
    <x v="19"/>
    <s v="CENTRO DE EDUCAÇÃO DE JOVENS E ADULTOS CEJA - MARÉ"/>
    <s v="Municipal"/>
    <s v="Urbana"/>
    <n v="1616781"/>
    <n v="256"/>
    <x v="2"/>
    <s v="Regular"/>
    <s v="Tarde"/>
    <n v="2011040600152"/>
    <m/>
    <s v="MARIA EDUARDA RAMOS BARBALHO"/>
    <d v="2006-11-29T00:00:00"/>
    <s v="Masculino"/>
    <s v="Sem Deficiência"/>
    <s v="Sem Informação"/>
    <s v="LORENA RAMOS BARBALHO"/>
    <x v="1"/>
    <s v="Branca"/>
  </r>
  <r>
    <n v="410018"/>
    <n v="4"/>
    <x v="87"/>
    <x v="87"/>
    <s v="EM BERLIM"/>
    <s v="Municipal"/>
    <s v="Urbana"/>
    <n v="1613814"/>
    <n v="152"/>
    <x v="2"/>
    <s v="Regular"/>
    <s v="Noite"/>
    <n v="2006029602725"/>
    <m/>
    <s v="LUÁRA MARIA VICTÓRIA DA SILVA PEREIRA"/>
    <d v="2001-07-29T00:00:00"/>
    <s v="Feminino"/>
    <s v="Sem Deficiência"/>
    <s v="Sem Informação"/>
    <s v="CINTIA APARECIDA DA SILVA PEREIRA"/>
    <x v="0"/>
    <s v="Preta"/>
  </r>
  <r>
    <n v="1019075"/>
    <n v="10"/>
    <x v="129"/>
    <x v="129"/>
    <s v="EM ROBERTO CIVITA"/>
    <s v="Municipal"/>
    <s v="Urbana"/>
    <n v="1613516"/>
    <n v="152"/>
    <x v="2"/>
    <s v="Regular"/>
    <s v="Noite"/>
    <n v="2012095100028"/>
    <m/>
    <s v="VITHOR DE SOUZA COSTA"/>
    <d v="2007-09-30T00:00:00"/>
    <s v="Masculino"/>
    <s v="Sem Deficiência"/>
    <s v="Sem Informação"/>
    <s v="SIMONE DE SOUZA COSTA SANTANA"/>
    <x v="0"/>
    <s v="Parda"/>
  </r>
  <r>
    <n v="1019210"/>
    <n v="10"/>
    <x v="45"/>
    <x v="45"/>
    <s v="CIEP ALBERTO PASQUALINE"/>
    <s v="Municipal"/>
    <s v="Urbana"/>
    <n v="1600003"/>
    <n v="152"/>
    <x v="2"/>
    <s v="Regular"/>
    <s v="Noite"/>
    <n v="2009095800984"/>
    <m/>
    <s v="RAQUEL MARQUES SANTANA"/>
    <d v="2004-05-19T00:00:00"/>
    <s v="Feminino"/>
    <s v="Sem Deficiência"/>
    <s v="Sem Informação"/>
    <s v="SIMONE MARQUES SANTANA"/>
    <x v="0"/>
    <s v="Branca"/>
  </r>
  <r>
    <n v="1019210"/>
    <n v="10"/>
    <x v="45"/>
    <x v="45"/>
    <s v="CIEP ALBERTO PASQUALINE"/>
    <s v="Municipal"/>
    <s v="Urbana"/>
    <n v="1600003"/>
    <n v="152"/>
    <x v="2"/>
    <s v="Regular"/>
    <s v="Noite"/>
    <n v="2011100850036"/>
    <m/>
    <s v="WILLIAM GABRIEL MARTINS DA CONCEIÇÃO"/>
    <d v="2005-03-31T00:00:00"/>
    <s v="Masculino"/>
    <s v="Sem Deficiência"/>
    <s v="Sem Informação"/>
    <s v="ELAINE CRISTINA MARTINS DA CONCEIÇÃO"/>
    <x v="0"/>
    <s v="Branca"/>
  </r>
  <r>
    <n v="1019047"/>
    <n v="10"/>
    <x v="50"/>
    <x v="50"/>
    <s v="EM JOAQUIM DA SILVA GOMES"/>
    <s v="Municipal"/>
    <s v="Urbana"/>
    <n v="1598936"/>
    <n v="154"/>
    <x v="2"/>
    <s v="Regular"/>
    <s v="Noite"/>
    <n v="2013098700806"/>
    <m/>
    <s v="ROBERTA DA SILVA PEREIRA"/>
    <d v="1979-01-20T00:00:00"/>
    <s v="Feminino"/>
    <s v="Sem Deficiência"/>
    <s v="PAULO SÉRGIO PEREIRA"/>
    <s v="JORGELINA FLORIPE DA SILVA"/>
    <x v="2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10098400433"/>
    <m/>
    <s v="BRUNA VITORIA VARGAS DOS SANTOS"/>
    <d v="2006-02-04T00:00:00"/>
    <s v="Feminino"/>
    <s v="Sem Deficiência"/>
    <s v="BRUNO OLIVEIRA DOS SANTOS"/>
    <s v="THÁIS VIANNA VARGAS"/>
    <x v="2"/>
    <s v="Branca"/>
  </r>
  <r>
    <n v="1019047"/>
    <n v="10"/>
    <x v="50"/>
    <x v="50"/>
    <s v="EM JOAQUIM DA SILVA GOMES"/>
    <s v="Municipal"/>
    <s v="Urbana"/>
    <n v="1598936"/>
    <n v="154"/>
    <x v="2"/>
    <s v="Regular"/>
    <s v="Noite"/>
    <n v="2011100701251"/>
    <m/>
    <s v="JORGE LUIS DA ROCHA SANTIAGO"/>
    <d v="1973-12-25T00:00:00"/>
    <s v="Masculino"/>
    <s v="Sem Deficiência"/>
    <s v="Sem Informação"/>
    <s v="PAULA DA ROCHA SANTIAGO"/>
    <x v="2"/>
    <s v="Branca"/>
  </r>
  <r>
    <n v="1019047"/>
    <n v="10"/>
    <x v="50"/>
    <x v="50"/>
    <s v="EM JOAQUIM DA SILVA GOMES"/>
    <s v="Municipal"/>
    <s v="Urbana"/>
    <n v="1598936"/>
    <n v="154"/>
    <x v="2"/>
    <s v="Regular"/>
    <s v="Noite"/>
    <n v="2012136100876"/>
    <m/>
    <s v="BRENO IGOR MARTINS DA CONCEIÇÃO"/>
    <d v="2007-07-19T00:00:00"/>
    <s v="Masculino"/>
    <s v="Sem Deficiência"/>
    <s v="Sem Informação"/>
    <s v="ELAINE CRISTINA MARTINS DA CONCEIÇÃO"/>
    <x v="2"/>
    <s v="Parda"/>
  </r>
  <r>
    <n v="410501"/>
    <n v="4"/>
    <x v="64"/>
    <x v="64"/>
    <s v="CIEP JUSCELINO KUBITSCHEK"/>
    <s v="Municipal"/>
    <s v="Urbana"/>
    <n v="1614341"/>
    <n v="151"/>
    <x v="2"/>
    <s v="Regular"/>
    <s v="Noite"/>
    <n v="2011027500972"/>
    <m/>
    <s v="NATÁLIA RIBEIRO BENTO"/>
    <d v="2006-12-18T00:00:00"/>
    <s v="Feminino"/>
    <s v="Sem Deficiência"/>
    <s v="Sem Informação"/>
    <s v="MARIA ROSA RIBEIRO BENTO"/>
    <x v="0"/>
    <s v="Preta"/>
  </r>
  <r>
    <n v="716041"/>
    <n v="7"/>
    <x v="104"/>
    <x v="104"/>
    <s v="EM BARÃO DA TAQUARA"/>
    <s v="Municipal"/>
    <s v="Urbana"/>
    <n v="1613409"/>
    <n v="152"/>
    <x v="2"/>
    <s v="Regular"/>
    <s v="Manhã"/>
    <n v="2005066604011"/>
    <m/>
    <s v="VICTÓRIA PIRES DO LIVRAMENTO"/>
    <d v="2000-12-27T00:00:00"/>
    <s v="Feminino"/>
    <s v=" Deficiência intelectual"/>
    <s v="GENIVALDO CUSTÓDIO DO LIVRAMENTO"/>
    <s v="ROSIMEIRE PIRES FONSECA"/>
    <x v="2"/>
    <s v="Branca"/>
  </r>
  <r>
    <n v="514007"/>
    <n v="5"/>
    <x v="6"/>
    <x v="6"/>
    <s v="EM ALBERT SABIN"/>
    <s v="Municipal"/>
    <s v="Urbana"/>
    <n v="1622420"/>
    <n v="151"/>
    <x v="2"/>
    <s v="Regular"/>
    <s v="Noite"/>
    <n v="2012034750235"/>
    <m/>
    <s v="JUAN LUCAS DOS SANTOS"/>
    <d v="2000-06-03T00:00:00"/>
    <s v="Masculino"/>
    <s v="Sem Deficiência"/>
    <s v="Sem Informação"/>
    <s v="ROSANGELA MARIA DOS SANTOS"/>
    <x v="0"/>
    <s v="Branca"/>
  </r>
  <r>
    <n v="431014"/>
    <n v="4"/>
    <x v="117"/>
    <x v="117"/>
    <s v="EM MINISTRO LAFAYETTE DE ANDRADA"/>
    <s v="Municipal"/>
    <s v="Urbana"/>
    <n v="1618210"/>
    <n v="151"/>
    <x v="2"/>
    <s v="Regular"/>
    <s v="Manhã"/>
    <n v="2001034201449"/>
    <m/>
    <s v="SHIRLEINE PAULA DA SILVA"/>
    <d v="1987-10-20T00:00:00"/>
    <s v="Feminino"/>
    <s v="Sem Deficiência"/>
    <s v="Sem Informação"/>
    <s v="CÁSSIA REGINA GUEDES DE PAULA"/>
    <x v="0"/>
    <s v="Pret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10004800327"/>
    <m/>
    <s v="KAYLANE XAVIER DE OLIVEIRA"/>
    <d v="2006-07-10T00:00:00"/>
    <s v="Feminino"/>
    <s v="Sem Deficiência"/>
    <s v="Sem Informação"/>
    <s v="GRASIELA XAVIER DE OLIVIEIRA"/>
    <x v="0"/>
    <s v="Branca"/>
  </r>
  <r>
    <n v="411202"/>
    <n v="4"/>
    <x v="84"/>
    <x v="84"/>
    <s v="CIEP GREGÓRIO BEZERRA"/>
    <s v="Municipal"/>
    <s v="Urbana"/>
    <n v="1608448"/>
    <n v="152"/>
    <x v="2"/>
    <s v="Regular"/>
    <s v="Noite"/>
    <n v="2008110900842"/>
    <m/>
    <s v="YAN MATHEUS SANTOS PAIVA"/>
    <d v="2007-02-21T00:00:00"/>
    <s v="Masculino"/>
    <s v="Sem Deficiência"/>
    <s v="Sem Informação"/>
    <s v="LUANA SANTOS PAIVA"/>
    <x v="1"/>
    <s v="Parda"/>
  </r>
  <r>
    <n v="411202"/>
    <n v="4"/>
    <x v="84"/>
    <x v="84"/>
    <s v="CIEP GREGÓRIO BEZERRA"/>
    <s v="Municipal"/>
    <s v="Urbana"/>
    <n v="1608448"/>
    <n v="152"/>
    <x v="2"/>
    <s v="Regular"/>
    <s v="Noite"/>
    <n v="2002030707362"/>
    <m/>
    <s v="MARCELA GONÇALVES BISPO"/>
    <d v="1987-11-07T00:00:00"/>
    <s v="Feminino"/>
    <s v="Sem Deficiência"/>
    <s v="Sem Informação"/>
    <s v="MARGARETH GONÇALVES BISPO"/>
    <x v="1"/>
    <s v="Parda"/>
  </r>
  <r>
    <n v="410501"/>
    <n v="4"/>
    <x v="64"/>
    <x v="64"/>
    <s v="CIEP JUSCELINO KUBITSCHEK"/>
    <s v="Municipal"/>
    <s v="Urbana"/>
    <n v="1614341"/>
    <n v="151"/>
    <x v="2"/>
    <s v="Regular"/>
    <s v="Noite"/>
    <n v="2008112200279"/>
    <m/>
    <s v="JULIA GABRIELE DOS SANTOS CABRAL"/>
    <d v="2005-03-09T00:00:00"/>
    <s v="Feminino"/>
    <s v="Sem Deficiência"/>
    <s v="Sem Informação"/>
    <s v="RUBIA DOS SANTOS CABRAL"/>
    <x v="0"/>
    <s v="Parda"/>
  </r>
  <r>
    <n v="1019210"/>
    <n v="10"/>
    <x v="45"/>
    <x v="45"/>
    <s v="CIEP ALBERTO PASQUALINE"/>
    <s v="Municipal"/>
    <s v="Urbana"/>
    <n v="1600002"/>
    <n v="151"/>
    <x v="2"/>
    <s v="Regular"/>
    <s v="Noite"/>
    <n v="2012100804890"/>
    <m/>
    <s v="ROSILENE SANTOS"/>
    <d v="1975-12-14T00:00:00"/>
    <s v="Feminino"/>
    <s v="Sem Deficiência"/>
    <s v="Sem Informação"/>
    <s v="ROSIMAR SANTOS"/>
    <x v="0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05017002932"/>
    <m/>
    <s v="JEFFERSON RAIMUNDO SANTA ANA LINHARES"/>
    <d v="1992-06-14T00:00:00"/>
    <s v="Masculino"/>
    <s v="Sem Deficiência"/>
    <s v="RAIMUNDO NONATO LINHARES"/>
    <s v="SILVIA MARIA MOREIRA SANTA ANA"/>
    <x v="2"/>
    <s v="Preta"/>
  </r>
  <r>
    <n v="1026024"/>
    <n v="10"/>
    <x v="130"/>
    <x v="130"/>
    <s v="EM TATIANA CHAGAS MEMÓRIA"/>
    <s v="Municipal"/>
    <s v="Urbana"/>
    <n v="1611745"/>
    <n v="151"/>
    <x v="2"/>
    <s v="Regular"/>
    <s v="Manhã"/>
    <n v="2013132280541"/>
    <m/>
    <s v="BRENDO HENRIQUE DE OLIVEIRA"/>
    <d v="2008-04-13T00:00:00"/>
    <s v="Masculino"/>
    <s v="Sem Deficiência"/>
    <s v="Sem Informação"/>
    <s v="ANDREA SILVIA DE OLIVEIRA"/>
    <x v="1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06092405389"/>
    <m/>
    <s v="MICHELLY CRISTINA DA SILVA NUNES DE ALMEIDA"/>
    <d v="1994-02-02T00:00:00"/>
    <s v="Feminino"/>
    <s v="Sem Deficiência"/>
    <s v="Sem Informação"/>
    <s v="SIMONE DA SILVA NUNES"/>
    <x v="2"/>
    <s v="Parda"/>
  </r>
  <r>
    <n v="817501"/>
    <n v="8"/>
    <x v="127"/>
    <x v="127"/>
    <s v="CIEP GILBERTO FREYRE"/>
    <s v="Municipal"/>
    <s v="Urbana"/>
    <n v="1605704"/>
    <n v="151"/>
    <x v="2"/>
    <s v="Regular"/>
    <s v="Noite"/>
    <n v="2013094201431"/>
    <m/>
    <s v="YASMIN VITORIA DA SILVA"/>
    <d v="2003-12-28T00:00:00"/>
    <s v="Feminino"/>
    <s v="Sem Deficiência"/>
    <s v="Sem Informação"/>
    <s v="MARIA APARECIDA DA SILVA"/>
    <x v="0"/>
    <s v="Parda"/>
  </r>
  <r>
    <n v="101501"/>
    <n v="1"/>
    <x v="46"/>
    <x v="46"/>
    <s v="CIEP HENFIL"/>
    <s v="Municipal"/>
    <s v="Urbana"/>
    <n v="1613102"/>
    <n v="152"/>
    <x v="2"/>
    <s v="Regular"/>
    <s v="Noite"/>
    <n v="2010104800825"/>
    <m/>
    <s v="KAYKY DEMETRIUS SOUZA JAVORIVSKY"/>
    <d v="2008-02-10T00:00:00"/>
    <s v="Masculino"/>
    <s v="Sem Deficiência"/>
    <s v="Sem Informação"/>
    <s v="ALEXSANDRA SOUZA JAVORIVSKI"/>
    <x v="0"/>
    <s v="Preta"/>
  </r>
  <r>
    <n v="1019207"/>
    <n v="10"/>
    <x v="88"/>
    <x v="88"/>
    <s v="CIEP DEPUTADO ULYSSES GUIMARÃES"/>
    <s v="Municipal"/>
    <s v="Urbana"/>
    <n v="1617916"/>
    <n v="153"/>
    <x v="2"/>
    <s v="Regular"/>
    <s v="Noite"/>
    <n v="2011100504758"/>
    <m/>
    <s v="SUZETE MOURA MARCELINO"/>
    <d v="1987-06-17T00:00:00"/>
    <s v="Feminino"/>
    <s v="Sem Deficiência"/>
    <s v="Sem Informação"/>
    <s v="SIMONE CRISTINA MOURA MARCELINO"/>
    <x v="0"/>
    <s v="Parda"/>
  </r>
  <r>
    <n v="1019207"/>
    <n v="10"/>
    <x v="88"/>
    <x v="88"/>
    <s v="CIEP DEPUTADO ULYSSES GUIMARÃES"/>
    <s v="Municipal"/>
    <s v="Urbana"/>
    <n v="1617917"/>
    <n v="154"/>
    <x v="2"/>
    <s v="Regular"/>
    <s v="Noite"/>
    <n v="2012100550952"/>
    <m/>
    <s v="KAUANY RANGEL DE JESUS"/>
    <d v="2006-10-05T00:00:00"/>
    <s v="Feminino"/>
    <s v="Sem Deficiência"/>
    <s v="Sem Informação"/>
    <s v="CRISTINA RANGEL DE JESUS"/>
    <x v="1"/>
    <s v="Parda"/>
  </r>
  <r>
    <n v="1120502"/>
    <n v="11"/>
    <x v="3"/>
    <x v="3"/>
    <s v="CIEP JOÃO MANGABEIRA"/>
    <s v="Municipal"/>
    <s v="Urbana"/>
    <n v="1604970"/>
    <n v="151"/>
    <x v="2"/>
    <s v="Regular"/>
    <s v="Noite"/>
    <n v="2010113000348"/>
    <m/>
    <s v="NATHALY DE OLIVEIRA MARTINIANO"/>
    <d v="2008-02-09T00:00:00"/>
    <s v="Feminino"/>
    <s v="Sem Deficiência"/>
    <s v="Sem Informação"/>
    <s v="JANAINA DE OLIVEIRA MARTINIANO"/>
    <x v="1"/>
    <s v="Branca"/>
  </r>
  <r>
    <n v="625018"/>
    <n v="6"/>
    <x v="55"/>
    <x v="55"/>
    <s v="EM COMANDANTE ARNALDO VARELLA"/>
    <s v="Municipal"/>
    <s v="Urbana"/>
    <n v="1602870"/>
    <n v="153"/>
    <x v="2"/>
    <s v="Regular"/>
    <s v="Noite"/>
    <n v="2008060401805"/>
    <m/>
    <s v="KAILANE GOMES DE FRANÇA"/>
    <d v="2004-01-19T00:00:00"/>
    <s v="Feminino"/>
    <s v="Sem Deficiência"/>
    <s v="Sem Informação"/>
    <s v="PAULA APARECIDA GOMES DE FRANÇA"/>
    <x v="1"/>
    <s v="Parda"/>
  </r>
  <r>
    <n v="1202701"/>
    <n v="12"/>
    <x v="91"/>
    <x v="91"/>
    <s v="CREJA - CENTRO MUNICIPAL DE REFERÊNCIA DE EDUCAÇÃO DE JOVENS E ADULTOS"/>
    <s v="Municipal"/>
    <s v="Urbana"/>
    <n v="1614102"/>
    <n v="254"/>
    <x v="2"/>
    <s v="Regular"/>
    <s v="Manhã"/>
    <n v="2011002450203"/>
    <m/>
    <s v="MARIA DA GRAÇA DOS SANTOS LEÃO"/>
    <d v="1976-05-04T00:00:00"/>
    <s v="Feminino"/>
    <s v="Sem Deficiência"/>
    <s v="MANOEL INÁCIO LEÃO"/>
    <s v="MARIA LUCI LEÃO"/>
    <x v="0"/>
    <s v="Branca"/>
  </r>
  <r>
    <n v="1026024"/>
    <n v="10"/>
    <x v="130"/>
    <x v="130"/>
    <s v="EM TATIANA CHAGAS MEMÓRIA"/>
    <s v="Municipal"/>
    <s v="Urbana"/>
    <n v="1611746"/>
    <n v="152"/>
    <x v="2"/>
    <s v="Regular"/>
    <s v="Manhã"/>
    <n v="2011132202587"/>
    <m/>
    <s v="MIGUEL WEBERT DENES"/>
    <d v="2006-12-25T00:00:00"/>
    <s v="Masculino"/>
    <s v="Sem Deficiência"/>
    <s v="Sem Informação"/>
    <s v="ERICA BEATRIZ DENES"/>
    <x v="0"/>
    <s v="Pard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12102501843"/>
    <m/>
    <s v="CAMILI DO CARMO COSTA"/>
    <d v="2005-06-12T00:00:00"/>
    <s v="Feminino"/>
    <s v="Sem Deficiência"/>
    <s v="Sem Informação"/>
    <s v="ELAINE CRISTINA DO CARMO COSTA"/>
    <x v="0"/>
    <s v="Sem Informação"/>
  </r>
  <r>
    <n v="1026024"/>
    <n v="10"/>
    <x v="130"/>
    <x v="130"/>
    <s v="EM TATIANA CHAGAS MEMÓRIA"/>
    <s v="Municipal"/>
    <s v="Urbana"/>
    <n v="1611745"/>
    <n v="151"/>
    <x v="2"/>
    <s v="Regular"/>
    <s v="Manhã"/>
    <n v="2013132251321"/>
    <m/>
    <s v="LUCAS LUIZ DA GLORIA"/>
    <d v="2008-12-28T00:00:00"/>
    <s v="Masculino"/>
    <s v="Sem Deficiência"/>
    <s v="Sem Informação"/>
    <s v="ROSEMARY DA GLORIA"/>
    <x v="1"/>
    <s v="Parda"/>
  </r>
  <r>
    <n v="1019031"/>
    <n v="10"/>
    <x v="20"/>
    <x v="20"/>
    <s v="EM MARECHAL PEDRO CAVALCANTI"/>
    <s v="Municipal"/>
    <s v="Urbana"/>
    <n v="1609537"/>
    <n v="152"/>
    <x v="2"/>
    <s v="Regular"/>
    <s v="Noite"/>
    <n v="2010070701439"/>
    <m/>
    <s v="THALITA PROCÓPIO DOS SANTOS"/>
    <d v="2000-07-04T00:00:00"/>
    <s v="Feminino"/>
    <s v="Sem Deficiência"/>
    <s v="Sem Informação"/>
    <s v="IZABEL CRISTINA DOS SANTOS"/>
    <x v="0"/>
    <s v="Parda"/>
  </r>
  <r>
    <n v="102007"/>
    <n v="1"/>
    <x v="47"/>
    <x v="47"/>
    <s v="EM ORLANDO VILLAS BOAS"/>
    <s v="Municipal"/>
    <s v="Urbana"/>
    <n v="1600140"/>
    <n v="152"/>
    <x v="2"/>
    <s v="Regular"/>
    <s v="Noite"/>
    <n v="2006005501058"/>
    <m/>
    <s v="CARLA SOL GONÇALVES DA SILVA"/>
    <d v="2002-02-04T00:00:00"/>
    <s v="Feminino"/>
    <s v="Sem Deficiência"/>
    <s v="Sem Informação"/>
    <s v="AMANDA GONÇALVES DA SILVA"/>
    <x v="0"/>
    <s v="Preta"/>
  </r>
  <r>
    <n v="1019019"/>
    <n v="10"/>
    <x v="116"/>
    <x v="116"/>
    <s v="EM FERNANDO DE AZEVEDO"/>
    <s v="Municipal"/>
    <s v="Urbana"/>
    <n v="1619174"/>
    <n v="152"/>
    <x v="2"/>
    <s v="Regular"/>
    <s v="Tarde"/>
    <n v="2009100400071"/>
    <m/>
    <s v="JOÃO VITOR DA SILVA"/>
    <d v="2004-05-26T00:00:00"/>
    <s v="Masculino"/>
    <s v="Sem Deficiência"/>
    <s v="Sem Informação"/>
    <s v="ANDRÉIA CRISTINA DA SILVA"/>
    <x v="0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10075350472"/>
    <m/>
    <s v="THAISSA VITORIA FARIAS LOPES"/>
    <d v="2005-04-21T00:00:00"/>
    <s v="Feminino"/>
    <s v=" Deficiência intelectual"/>
    <s v="Sem Informação"/>
    <s v="MONICA CRISTINA FARIAS LOPES"/>
    <x v="0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13004404035"/>
    <m/>
    <s v="MAISSA FERNANDA DOS SANTOS"/>
    <d v="2001-11-13T00:00:00"/>
    <s v="Feminino"/>
    <s v="Sem Deficiência"/>
    <s v="Sem Informação"/>
    <s v="FERNANDA MARCIANO DOS SANTOS"/>
    <x v="0"/>
    <s v="Parda"/>
  </r>
  <r>
    <n v="102504"/>
    <n v="1"/>
    <x v="2"/>
    <x v="2"/>
    <s v="CIEP AVENIDA DOS DESFILES"/>
    <s v="Municipal"/>
    <s v="Urbana"/>
    <n v="1609984"/>
    <n v="151"/>
    <x v="2"/>
    <s v="Regular"/>
    <s v="Manhã"/>
    <n v="2013000450032"/>
    <m/>
    <s v="PAULO ROBERTO BARBOSA"/>
    <d v="2007-01-18T00:00:00"/>
    <s v="Masculino"/>
    <s v="Sem Deficiência"/>
    <s v="Sem Informação"/>
    <s v="CRISTIANE BARBOSA DE OLIVEIRA"/>
    <x v="0"/>
    <s v="Parda"/>
  </r>
  <r>
    <n v="102504"/>
    <n v="1"/>
    <x v="2"/>
    <x v="2"/>
    <s v="CIEP AVENIDA DOS DESFILES"/>
    <s v="Municipal"/>
    <s v="Urbana"/>
    <n v="1609984"/>
    <n v="151"/>
    <x v="2"/>
    <s v="Regular"/>
    <s v="Manhã"/>
    <n v="2002002800281"/>
    <m/>
    <s v="ROBERTA TEIXEIRA"/>
    <d v="1994-07-17T00:00:00"/>
    <s v="Feminino"/>
    <s v="Sem Deficiência"/>
    <s v="Sem Informação"/>
    <s v="HELIANE TEIXEIRA"/>
    <x v="0"/>
    <s v="Preta"/>
  </r>
  <r>
    <n v="410012"/>
    <n v="4"/>
    <x v="27"/>
    <x v="27"/>
    <s v="EM CLOTILDE GUIMARÃES"/>
    <s v="Municipal"/>
    <s v="Urbana"/>
    <n v="1604436"/>
    <n v="2512"/>
    <x v="2"/>
    <s v="Regular"/>
    <s v="Noite"/>
    <n v="2000039910211"/>
    <m/>
    <s v="JÉSSICA ALVES"/>
    <d v="1984-12-09T00:00:00"/>
    <s v="Feminino"/>
    <s v="Sem Deficiência"/>
    <s v="Sem Informação"/>
    <s v="MARIA DE FÁTIMA ALVES"/>
    <x v="1"/>
    <s v="Branca"/>
  </r>
  <r>
    <n v="1019210"/>
    <n v="10"/>
    <x v="45"/>
    <x v="45"/>
    <s v="CIEP ALBERTO PASQUALINE"/>
    <s v="Municipal"/>
    <s v="Urbana"/>
    <n v="1600002"/>
    <n v="151"/>
    <x v="2"/>
    <s v="Regular"/>
    <s v="Noite"/>
    <n v="2008100805448"/>
    <m/>
    <s v="LEIDILANE LUIZA FLORENCIO"/>
    <d v="1992-06-26T00:00:00"/>
    <s v="Feminino"/>
    <s v="Sem Deficiência"/>
    <s v="Sem Informação"/>
    <s v="MARIA MARGARETE FLORENCIO"/>
    <x v="0"/>
    <s v="Parda"/>
  </r>
  <r>
    <n v="1019008"/>
    <n v="10"/>
    <x v="124"/>
    <x v="124"/>
    <s v="EM EDUARDO RABELO"/>
    <s v="Municipal"/>
    <s v="Urbana"/>
    <n v="1601216"/>
    <n v="152"/>
    <x v="2"/>
    <s v="Regular"/>
    <s v="Noite"/>
    <n v="2011114100051"/>
    <m/>
    <s v="NICOLLY CRISTINE CARVALHO DA SILVA"/>
    <d v="2008-04-07T00:00:00"/>
    <s v="Feminino"/>
    <s v="Sem Deficiência"/>
    <s v="Sem Informação"/>
    <s v="KARINE REGINA CARVALHO DA SILVA"/>
    <x v="1"/>
    <s v="Parda"/>
  </r>
  <r>
    <n v="431018"/>
    <n v="4"/>
    <x v="85"/>
    <x v="85"/>
    <s v="EM REPÚBLICA DO LÍBANO"/>
    <s v="Municipal"/>
    <s v="Urbana"/>
    <n v="1619089"/>
    <n v="151"/>
    <x v="2"/>
    <s v="Regular"/>
    <s v="Noite"/>
    <n v="2006035701195"/>
    <m/>
    <s v="VINNY DA SILVA"/>
    <d v="2001-04-03T00:00:00"/>
    <s v="Masculino"/>
    <s v="Sem Deficiência"/>
    <s v="Sem Informação"/>
    <s v="LUZIA DA SILVA"/>
    <x v="2"/>
    <s v="Parda"/>
  </r>
  <r>
    <n v="1019202"/>
    <n v="10"/>
    <x v="115"/>
    <x v="115"/>
    <s v="CIEP ISMAEL NERY"/>
    <s v="Municipal"/>
    <s v="Urbana"/>
    <n v="1603742"/>
    <n v="151"/>
    <x v="2"/>
    <s v="Regular"/>
    <s v="Tarde"/>
    <n v="2011095702577"/>
    <m/>
    <s v="MOISES CARDOSO DO CARMO"/>
    <d v="2007-05-16T00:00:00"/>
    <s v="Masculino"/>
    <s v="Sem Deficiência"/>
    <s v="Sem Informação"/>
    <s v="VALDINEIA CARDOSO DO CARMO"/>
    <x v="0"/>
    <s v="Parda"/>
  </r>
  <r>
    <n v="1019211"/>
    <n v="10"/>
    <x v="98"/>
    <x v="98"/>
    <s v="CIEP MAJOR MANUEL GOMES ARCHER"/>
    <s v="Municipal"/>
    <s v="Urbana"/>
    <n v="1607931"/>
    <n v="151"/>
    <x v="2"/>
    <s v="Regular"/>
    <s v="Noite"/>
    <n v="2012100902808"/>
    <m/>
    <s v="LUANA BENEDITO GERMANO"/>
    <d v="1988-03-28T00:00:00"/>
    <s v="Feminino"/>
    <s v="Sem Deficiência"/>
    <s v="Sem Informação"/>
    <s v="ELY BENEDITO GERMANO"/>
    <x v="0"/>
    <s v="Preta"/>
  </r>
  <r>
    <n v="1019047"/>
    <n v="10"/>
    <x v="50"/>
    <x v="50"/>
    <s v="EM JOAQUIM DA SILVA GOMES"/>
    <s v="Municipal"/>
    <s v="Urbana"/>
    <n v="1598931"/>
    <n v="151"/>
    <x v="2"/>
    <s v="Regular"/>
    <s v="Noite"/>
    <n v="2010100704007"/>
    <m/>
    <s v="ANDRÉIA ROSA DOS SANTOS"/>
    <d v="1980-10-12T00:00:00"/>
    <s v="Feminino"/>
    <s v="Sem Deficiência"/>
    <s v="Sem Informação"/>
    <s v="AMÉLIA ROSA DOS SANTOS"/>
    <x v="2"/>
    <s v="Parda"/>
  </r>
  <r>
    <n v="734010"/>
    <n v="7"/>
    <x v="82"/>
    <x v="82"/>
    <s v="EM PEDRO ALEIXO"/>
    <s v="Municipal"/>
    <s v="Urbana"/>
    <n v="1606739"/>
    <n v="152"/>
    <x v="2"/>
    <s v="Regular"/>
    <s v="Manhã"/>
    <n v="2010102404086"/>
    <m/>
    <s v="MANOEL FRANCISCO DE SENA"/>
    <d v="1968-12-22T00:00:00"/>
    <s v="Masculino"/>
    <s v="Sem Deficiência"/>
    <s v="Sem Informação"/>
    <s v="JOSEFA RITA DA CONCEIÇÃO"/>
    <x v="2"/>
    <s v="Preta"/>
  </r>
  <r>
    <n v="1019019"/>
    <n v="10"/>
    <x v="116"/>
    <x v="116"/>
    <s v="EM FERNANDO DE AZEVEDO"/>
    <s v="Municipal"/>
    <s v="Urbana"/>
    <n v="1619174"/>
    <n v="152"/>
    <x v="2"/>
    <s v="Regular"/>
    <s v="Tarde"/>
    <n v="2012098401606"/>
    <m/>
    <s v="CARLO DA COSTA VASCONCELOS"/>
    <d v="2007-08-28T00:00:00"/>
    <s v="Masculino"/>
    <s v="Sem Deficiência"/>
    <s v="Sem Informação"/>
    <s v="ROSARIA DA COSTA VASCONCELOS"/>
    <x v="0"/>
    <s v="Branca"/>
  </r>
  <r>
    <n v="1019047"/>
    <n v="10"/>
    <x v="50"/>
    <x v="50"/>
    <s v="EM JOAQUIM DA SILVA GOMES"/>
    <s v="Municipal"/>
    <s v="Urbana"/>
    <n v="1598934"/>
    <n v="153"/>
    <x v="2"/>
    <s v="Regular"/>
    <s v="Noite"/>
    <n v="2002100707382"/>
    <m/>
    <s v="ELAINE COUTO DA SILVA"/>
    <d v="1982-08-17T00:00:00"/>
    <s v="Feminino"/>
    <s v="Sem Deficiência"/>
    <s v="Sem Informação"/>
    <s v="MARIA COUTO DA SILVA"/>
    <x v="2"/>
    <s v="Parda"/>
  </r>
  <r>
    <n v="430701"/>
    <n v="4"/>
    <x v="19"/>
    <x v="19"/>
    <s v="CENTRO DE EDUCAÇÃO DE JOVENS E ADULTOS CEJA - MARÉ"/>
    <s v="Municipal"/>
    <s v="Urbana"/>
    <n v="1616783"/>
    <n v="257"/>
    <x v="2"/>
    <s v="Regular"/>
    <s v="Tarde"/>
    <n v="2016143601039"/>
    <m/>
    <s v="IRIS LAINE ALVES DA SILVA"/>
    <d v="1985-01-25T00:00:00"/>
    <s v="Feminino"/>
    <s v="Sem Deficiência"/>
    <s v="VALCYR GONÇALVES DA SILVA"/>
    <s v="RUTE RODRIGUES ALVES"/>
    <x v="0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09098400383"/>
    <m/>
    <s v="JOÃO MIGUEL DE MELO"/>
    <d v="2004-08-14T00:00:00"/>
    <s v="Masculino"/>
    <s v="Sem Deficiência"/>
    <s v="Sem Informação"/>
    <s v="ANA CRISTINA DE MELO"/>
    <x v="0"/>
    <s v="Pard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09082902341"/>
    <m/>
    <s v="ANA CLAUDIA DA SILVA"/>
    <d v="1971-01-29T00:00:00"/>
    <s v="Feminino"/>
    <s v="Sem Deficiência"/>
    <s v="JOSÉ FRANCISCO DA SILVA"/>
    <s v="FRANCISCA AURELINA DA CONCEIÇÃO"/>
    <x v="0"/>
    <s v="Parda"/>
  </r>
  <r>
    <n v="1019202"/>
    <n v="10"/>
    <x v="115"/>
    <x v="115"/>
    <s v="CIEP ISMAEL NERY"/>
    <s v="Municipal"/>
    <s v="Urbana"/>
    <n v="1603742"/>
    <n v="151"/>
    <x v="2"/>
    <s v="Regular"/>
    <s v="Tarde"/>
    <n v="2012094300783"/>
    <m/>
    <s v="ANA BEATRIZ MOURA"/>
    <d v="2006-03-26T00:00:00"/>
    <s v="Feminino"/>
    <s v="Sem Deficiência"/>
    <s v="Sem Informação"/>
    <s v="MARCILENE MOURA"/>
    <x v="2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11060501524"/>
    <m/>
    <s v="ELYSA CRISTINA MARTINS JOCELINO"/>
    <d v="2007-02-01T00:00:00"/>
    <s v="Feminino"/>
    <s v="Sem Deficiência"/>
    <s v="AILTON DA SILVA JOCELINO"/>
    <s v="MICHELI CRISTINA DA CONCEIÇÃO MARTINS"/>
    <x v="1"/>
    <s v="Preta"/>
  </r>
  <r>
    <n v="918028"/>
    <n v="9"/>
    <x v="131"/>
    <x v="131"/>
    <s v="EM ALMIRANTE SALDANHA DA GAMA"/>
    <s v="Municipal"/>
    <s v="Urbana"/>
    <n v="1623473"/>
    <n v="151"/>
    <x v="2"/>
    <s v="Regular"/>
    <s v="Manhã"/>
    <n v="2023086800107"/>
    <m/>
    <s v="LAURINDO MONTEIRO DA SILVA FILHO"/>
    <d v="1965-08-15T00:00:00"/>
    <s v="Masculino"/>
    <s v="Sem Deficiência"/>
    <s v="LAURINDO MONTEIRO DA SILVA"/>
    <s v="CARMELITA MARIA DA SILVA"/>
    <x v="0"/>
    <s v="Sem Informação"/>
  </r>
  <r>
    <n v="312022"/>
    <n v="3"/>
    <x v="61"/>
    <x v="61"/>
    <s v="EM RUBENS BERARDO"/>
    <s v="Municipal"/>
    <s v="Urbana"/>
    <n v="1616259"/>
    <n v="152"/>
    <x v="2"/>
    <s v="Regular"/>
    <s v="Noite"/>
    <n v="2000019206089"/>
    <m/>
    <s v="ESTELA SILVA DOS SANTOS"/>
    <d v="1992-04-10T00:00:00"/>
    <s v="Feminino"/>
    <s v="Sem Deficiência"/>
    <s v="ALCIMAR DOS SANTOS"/>
    <s v="ESTER SILVA DOS SANTOS"/>
    <x v="0"/>
    <s v="Branca"/>
  </r>
  <r>
    <n v="1019202"/>
    <n v="10"/>
    <x v="115"/>
    <x v="115"/>
    <s v="CIEP ISMAEL NERY"/>
    <s v="Municipal"/>
    <s v="Urbana"/>
    <n v="1603744"/>
    <n v="152"/>
    <x v="2"/>
    <s v="Regular"/>
    <s v="Tarde"/>
    <n v="2003100010835"/>
    <m/>
    <s v="DOUGLAS MICHEL DA PAZ"/>
    <d v="1991-03-12T00:00:00"/>
    <s v="Masculino"/>
    <s v="Sem Deficiência"/>
    <s v="Sem Informação"/>
    <s v="MARIA DA GLORIA MICHEL DA PAZ"/>
    <x v="0"/>
    <s v="Não declarada"/>
  </r>
  <r>
    <n v="918203"/>
    <n v="9"/>
    <x v="34"/>
    <x v="34"/>
    <s v="CIEP CLEMENTINA DE JESUS"/>
    <s v="Municipal"/>
    <s v="Urbana"/>
    <n v="1601822"/>
    <n v="153"/>
    <x v="2"/>
    <s v="Regular"/>
    <s v="Noite"/>
    <n v="2012087550354"/>
    <m/>
    <s v="MARCELA DE ARAUJO DOS SANTOS"/>
    <d v="2007-09-29T00:00:00"/>
    <s v="Feminino"/>
    <s v="Sem Deficiência"/>
    <s v="DIEGO PINTO DOS SANTOS"/>
    <s v="VANIA DE ARAUJO"/>
    <x v="0"/>
    <s v="Parda"/>
  </r>
  <r>
    <n v="102007"/>
    <n v="1"/>
    <x v="47"/>
    <x v="47"/>
    <s v="EM ORLANDO VILLAS BOAS"/>
    <s v="Municipal"/>
    <s v="Urbana"/>
    <n v="1600140"/>
    <n v="152"/>
    <x v="2"/>
    <s v="Regular"/>
    <s v="Noite"/>
    <n v="1998029801967"/>
    <m/>
    <s v="ANDRÉ LUIZ CORRÊA DOS SANTOS"/>
    <d v="1985-01-14T00:00:00"/>
    <s v="Masculino"/>
    <s v="Sem Deficiência"/>
    <s v="Sem Informação"/>
    <s v="ILZA SIMONE CORRÊA DOS SANTOS"/>
    <x v="0"/>
    <s v="Branca"/>
  </r>
  <r>
    <n v="918203"/>
    <n v="9"/>
    <x v="34"/>
    <x v="34"/>
    <s v="CIEP CLEMENTINA DE JESUS"/>
    <s v="Municipal"/>
    <s v="Urbana"/>
    <n v="1601820"/>
    <n v="152"/>
    <x v="2"/>
    <s v="Regular"/>
    <s v="Noite"/>
    <n v="2016088100088"/>
    <m/>
    <s v="IRACI DOS SANTOS"/>
    <d v="1953-08-11T00:00:00"/>
    <s v="Feminino"/>
    <s v="Sem Deficiência"/>
    <s v="MARCIONILO DOS SANTOS"/>
    <s v="IRACEMA FERREIRA DE SOUZA"/>
    <x v="0"/>
    <s v="Preta"/>
  </r>
  <r>
    <n v="102504"/>
    <n v="1"/>
    <x v="2"/>
    <x v="2"/>
    <s v="CIEP AVENIDA DOS DESFILES"/>
    <s v="Municipal"/>
    <s v="Urbana"/>
    <n v="1609984"/>
    <n v="151"/>
    <x v="2"/>
    <s v="Regular"/>
    <s v="Manhã"/>
    <n v="2013001700105"/>
    <m/>
    <s v="YURI OLIVEIRA DA SILVA"/>
    <d v="2008-05-24T00:00:00"/>
    <s v="Masculino"/>
    <s v="Sem Deficiência"/>
    <s v="JONATHAN SILVA E PAULA"/>
    <s v="MARIA SUELY OLIVEIRA SAMPAIO"/>
    <x v="1"/>
    <s v="Branc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09102204300"/>
    <m/>
    <s v="VERÔNICA LOPES SILVA"/>
    <d v="1977-02-25T00:00:00"/>
    <s v="Feminino"/>
    <s v="Sem Deficiência"/>
    <s v="Sem Informação"/>
    <s v="ALOIDES LOPES SILVA"/>
    <x v="0"/>
    <s v="Parda"/>
  </r>
  <r>
    <n v="918041"/>
    <n v="9"/>
    <x v="59"/>
    <x v="59"/>
    <s v="EM ANTONIA VARGAS CUQUEJO"/>
    <s v="Municipal"/>
    <s v="Urbana"/>
    <n v="1610788"/>
    <n v="151"/>
    <x v="2"/>
    <s v="Regular"/>
    <s v="Noite"/>
    <n v="2022088100104"/>
    <m/>
    <s v="GERSON ALEXANDRE OLIVA"/>
    <d v="1966-12-25T00:00:00"/>
    <s v="Masculino"/>
    <s v="Sem Deficiência"/>
    <s v="MOACYR OLIVA"/>
    <s v="ANAIDA BERNARDO OLIVA"/>
    <x v="0"/>
    <s v="Preta"/>
  </r>
  <r>
    <n v="1019047"/>
    <n v="10"/>
    <x v="50"/>
    <x v="50"/>
    <s v="EM JOAQUIM DA SILVA GOMES"/>
    <s v="Municipal"/>
    <s v="Urbana"/>
    <n v="1598932"/>
    <n v="152"/>
    <x v="2"/>
    <s v="Regular"/>
    <s v="Noite"/>
    <n v="2011098880123"/>
    <m/>
    <s v="MARIA FERNANDA ANDRADE DE CARVALHO"/>
    <d v="2006-10-28T00:00:00"/>
    <s v="Feminino"/>
    <s v="Sem Deficiência"/>
    <s v="Sem Informação"/>
    <s v="PRISCILA ANDRADE DE CARVALHO"/>
    <x v="0"/>
    <s v="Parda"/>
  </r>
  <r>
    <n v="312009"/>
    <n v="3"/>
    <x v="54"/>
    <x v="54"/>
    <s v="EM GEORGE SUMNER"/>
    <s v="Municipal"/>
    <s v="Urbana"/>
    <n v="1617224"/>
    <n v="151"/>
    <x v="2"/>
    <s v="Regular"/>
    <s v="Noite"/>
    <n v="2011021501551"/>
    <m/>
    <s v="KAYNÃ MENDES DE SOUZA"/>
    <d v="2006-04-08T00:00:00"/>
    <s v="Masculino"/>
    <s v="Sem Deficiência"/>
    <s v="PRISCILA MENDONÇA MENDES"/>
    <s v="ANDRÉ LUIZ ALMEIDA DE SOUZA"/>
    <x v="0"/>
    <s v="Sem Informação"/>
  </r>
  <r>
    <n v="716049"/>
    <n v="7"/>
    <x v="62"/>
    <x v="62"/>
    <s v="EM RENATO LEITE"/>
    <s v="Municipal"/>
    <s v="Urbana"/>
    <n v="1623880"/>
    <n v="153"/>
    <x v="2"/>
    <s v="Regular"/>
    <s v="Noite"/>
    <n v="2000068400853"/>
    <m/>
    <s v="TAMUSIA FERREIRA CAMPOS"/>
    <d v="1994-11-11T00:00:00"/>
    <s v="Feminino"/>
    <s v="Sem Deficiência"/>
    <s v="Sem Informação"/>
    <s v="SUELY FERREIRA CAMPOS"/>
    <x v="0"/>
    <s v="Parda"/>
  </r>
  <r>
    <n v="625005"/>
    <n v="6"/>
    <x v="57"/>
    <x v="57"/>
    <s v="EM CHARLES ANDERSON WEAVER"/>
    <s v="Municipal"/>
    <s v="Urbana"/>
    <n v="1605117"/>
    <n v="152"/>
    <x v="2"/>
    <s v="Regular"/>
    <s v="Noite"/>
    <n v="2011057800354"/>
    <m/>
    <s v="CAUÃ ALEXANDRE NASCIMENTO DA SILVA"/>
    <d v="2006-05-07T00:00:00"/>
    <s v="Masculino"/>
    <s v="Sem Deficiência"/>
    <s v="Sem Informação"/>
    <s v="ADRINE NASCIMENTO DA SILVA"/>
    <x v="0"/>
    <s v="Branc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13106201605"/>
    <m/>
    <s v="KAYO ANACLETO DOS SANTOS"/>
    <d v="2007-02-28T00:00:00"/>
    <s v="Masculino"/>
    <s v="Sem Deficiência"/>
    <s v="MARCELO ROBERTO DOS SANTOS"/>
    <s v="VANESSA ANACLETO COSTA"/>
    <x v="0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10109500609"/>
    <m/>
    <s v="CARLOS AUGUSTO DONATO PINTO"/>
    <d v="2007-09-23T00:00:00"/>
    <s v="Masculino"/>
    <s v="Sem Deficiência"/>
    <s v="Sem Informação"/>
    <s v="ELAINE DONATO PINTO"/>
    <x v="0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6076106275"/>
    <m/>
    <s v="CARLOS BLENDO ALVES RIBEIRO."/>
    <d v="1998-07-29T00:00:00"/>
    <s v="Masculino"/>
    <s v="Sem Deficiência"/>
    <s v="ANTONIO CARLOS RIBEIRO"/>
    <s v="ELIZABETH ALVES RIBEIRO"/>
    <x v="0"/>
    <s v="Preta"/>
  </r>
  <r>
    <n v="1202701"/>
    <n v="12"/>
    <x v="91"/>
    <x v="91"/>
    <s v="CREJA - CENTRO MUNICIPAL DE REFERÊNCIA DE EDUCAÇÃO DE JOVENS E ADULTOS"/>
    <s v="Municipal"/>
    <s v="Urbana"/>
    <n v="1614101"/>
    <n v="253"/>
    <x v="2"/>
    <s v="Regular"/>
    <s v="Manhã"/>
    <n v="2010126302224"/>
    <m/>
    <s v="ANA CRISTINA DE LIMA"/>
    <d v="1978-07-16T00:00:00"/>
    <s v="Feminino"/>
    <s v="Sem Deficiência"/>
    <s v="Sem Informação"/>
    <s v="MARIA IRACI DE LIMA"/>
    <x v="1"/>
    <s v="Parda"/>
  </r>
  <r>
    <n v="622007"/>
    <n v="6"/>
    <x v="13"/>
    <x v="13"/>
    <s v="EM ALEXANDRE FARAH"/>
    <s v="Municipal"/>
    <s v="Urbana"/>
    <n v="1599782"/>
    <n v="151"/>
    <x v="2"/>
    <s v="Regular"/>
    <s v="Noite"/>
    <n v="2010053403166"/>
    <m/>
    <s v="HUGO MOREIRA DOS SANTOS"/>
    <d v="2008-04-08T00:00:00"/>
    <s v="Masculino"/>
    <s v="Sem Deficiência"/>
    <s v="Sem Informação"/>
    <s v="PRISCILA MOREIRA DOS SANTOS"/>
    <x v="1"/>
    <s v="Parda"/>
  </r>
  <r>
    <n v="1019031"/>
    <n v="10"/>
    <x v="20"/>
    <x v="20"/>
    <s v="EM MARECHAL PEDRO CAVALCANTI"/>
    <s v="Municipal"/>
    <s v="Urbana"/>
    <n v="1609538"/>
    <n v="153"/>
    <x v="2"/>
    <s v="Regular"/>
    <s v="Noite"/>
    <n v="2013099600279"/>
    <m/>
    <s v="LORRANY ALEXANDRE SILVA"/>
    <d v="2008-06-16T00:00:00"/>
    <s v="Feminino"/>
    <s v="Sem Deficiência"/>
    <s v="Sem Informação"/>
    <s v="ANDREIA ALEXANDRE SILVA"/>
    <x v="1"/>
    <s v="Parda"/>
  </r>
  <r>
    <n v="410015"/>
    <n v="4"/>
    <x v="92"/>
    <x v="92"/>
    <s v="EM CLÓVIS BEVILÁQUA"/>
    <s v="Municipal"/>
    <s v="Urbana"/>
    <n v="1611010"/>
    <n v="152"/>
    <x v="2"/>
    <s v="Regular"/>
    <s v="Noite"/>
    <n v="2009035850306"/>
    <m/>
    <s v="JUREMA JACINTA DA COSTA"/>
    <d v="1956-10-24T00:00:00"/>
    <s v="Feminino"/>
    <s v="Sem Deficiência"/>
    <s v="Sem Informação"/>
    <s v="ESTER MARIA JACINTO"/>
    <x v="2"/>
    <s v="Pret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05092403540"/>
    <m/>
    <s v="VALÉRIA PATRICIA TELES"/>
    <d v="1987-11-16T00:00:00"/>
    <s v="Feminino"/>
    <s v="Sem Deficiência"/>
    <s v="Sem Informação"/>
    <s v="MARIA JOSÉ TELES BANDEIRA"/>
    <x v="2"/>
    <s v="Branca"/>
  </r>
  <r>
    <n v="411015"/>
    <n v="4"/>
    <x v="72"/>
    <x v="72"/>
    <s v="EM SUÍÇA"/>
    <s v="Municipal"/>
    <s v="Urbana"/>
    <n v="1601783"/>
    <n v="151"/>
    <x v="2"/>
    <s v="Regular"/>
    <s v="Noite"/>
    <n v="2006033002133"/>
    <m/>
    <s v="ANNA JÚLIA FERREIRA DE OLIVEIRA"/>
    <d v="2000-05-20T00:00:00"/>
    <s v="Feminino"/>
    <s v="Sem Deficiência"/>
    <s v="Sem Informação"/>
    <s v="JOSIMERY FERREIRA DE OLIVEIRA"/>
    <x v="0"/>
    <s v="Parda"/>
  </r>
  <r>
    <n v="817039"/>
    <n v="8"/>
    <x v="118"/>
    <x v="118"/>
    <s v="EM SAMPAIO CORRÊA"/>
    <s v="Municipal"/>
    <s v="Urbana"/>
    <n v="1604282"/>
    <n v="152"/>
    <x v="2"/>
    <s v="Regular"/>
    <s v="Noite"/>
    <n v="2012034401141"/>
    <m/>
    <s v="EDUARDA CARNEIRO FELIX"/>
    <d v="2006-03-22T00:00:00"/>
    <s v="Feminino"/>
    <s v="Sem Deficiência"/>
    <s v="Sem Informação"/>
    <s v="BRUNA CARNEIRO FELIX"/>
    <x v="0"/>
    <s v="Parda"/>
  </r>
  <r>
    <n v="918076"/>
    <n v="9"/>
    <x v="132"/>
    <x v="132"/>
    <s v="EM DR. JAIR TAVARES DE OLIVEIRA"/>
    <s v="Municipal"/>
    <s v="Urbana"/>
    <n v="1603126"/>
    <n v="151"/>
    <x v="2"/>
    <s v="Regular"/>
    <s v="Tarde"/>
    <n v="2012096702838"/>
    <m/>
    <s v="ANA GABRIELE DA SILVA PEIXOTO"/>
    <d v="2006-12-08T00:00:00"/>
    <s v="Feminino"/>
    <s v=" Deficiência intelectual"/>
    <s v="Sem Informação"/>
    <s v="LAURA DA SILVA PEIXOTO"/>
    <x v="1"/>
    <s v="Parda"/>
  </r>
  <r>
    <n v="313007"/>
    <n v="3"/>
    <x v="67"/>
    <x v="67"/>
    <s v="EM SARMIENTO"/>
    <s v="Municipal"/>
    <s v="Urbana"/>
    <n v="1615854"/>
    <n v="152"/>
    <x v="2"/>
    <s v="Regular"/>
    <s v="Noite"/>
    <n v="2010017903502"/>
    <m/>
    <s v="SUDARIA CHRISTINA DA SILVA"/>
    <d v="1983-06-07T00:00:00"/>
    <s v="Feminino"/>
    <s v="Sem Deficiência"/>
    <s v="Sem Informação"/>
    <s v="LUCIMAR DA SILVA"/>
    <x v="0"/>
    <s v="Parda"/>
  </r>
  <r>
    <n v="625018"/>
    <n v="6"/>
    <x v="55"/>
    <x v="55"/>
    <s v="EM COMANDANTE ARNALDO VARELLA"/>
    <s v="Municipal"/>
    <s v="Urbana"/>
    <n v="1602868"/>
    <n v="151"/>
    <x v="2"/>
    <s v="Regular"/>
    <s v="Noite"/>
    <n v="2004055901002"/>
    <m/>
    <s v="KARINA DOS SANTOS SILVA"/>
    <d v="1997-03-17T00:00:00"/>
    <s v="Feminino"/>
    <s v="Sem Deficiência"/>
    <s v="Sem Informação"/>
    <s v="JANE DOS SANTOS SILVA"/>
    <x v="0"/>
    <s v="Parda"/>
  </r>
  <r>
    <n v="514010"/>
    <n v="5"/>
    <x v="133"/>
    <x v="133"/>
    <s v="EM IRÃ"/>
    <s v="Municipal"/>
    <s v="Urbana"/>
    <n v="1620739"/>
    <n v="151"/>
    <x v="2"/>
    <s v="Regular"/>
    <s v="Noite"/>
    <n v="2012034400889"/>
    <m/>
    <s v="KAYKE LUCAS CONCEIÇÃO DOS SANTOS"/>
    <d v="2007-06-25T00:00:00"/>
    <s v="Masculino"/>
    <s v="Sem Deficiência"/>
    <s v="Sem Informação"/>
    <s v="ELISANGELA CONCEIÇÃO DOS SANTOS"/>
    <x v="0"/>
    <s v="Parda"/>
  </r>
  <r>
    <n v="431026"/>
    <n v="4"/>
    <x v="25"/>
    <x v="25"/>
    <s v="EM HERBERT MOSES"/>
    <s v="Municipal"/>
    <s v="Urbana"/>
    <n v="1602455"/>
    <n v="151"/>
    <x v="2"/>
    <s v="Regular"/>
    <s v="Noite"/>
    <n v="2013035000246"/>
    <m/>
    <s v="MARIA LETÍCIA DA SILVA"/>
    <d v="2003-03-11T00:00:00"/>
    <s v="Feminino"/>
    <s v="Sem Deficiência"/>
    <s v="Sem Informação"/>
    <s v="EDNA DIAS DA SILVA"/>
    <x v="1"/>
    <s v="Não declarada"/>
  </r>
  <r>
    <n v="313021"/>
    <n v="3"/>
    <x v="123"/>
    <x v="123"/>
    <s v="EM FRANCISCO JOBIM"/>
    <s v="Municipal"/>
    <s v="Urbana"/>
    <n v="1612980"/>
    <n v="151"/>
    <x v="2"/>
    <s v="Regular"/>
    <s v="Manhã"/>
    <n v="2011027100061"/>
    <m/>
    <s v="PEDRO OLIVEIRA DOS SANTOS"/>
    <d v="2007-06-02T00:00:00"/>
    <s v="Masculino"/>
    <s v="Sem Deficiência"/>
    <s v="Sem Informação"/>
    <s v="MONALLISA BRUNNA OLIVEIRA DOS SANTOS"/>
    <x v="0"/>
    <s v="Preta"/>
  </r>
  <r>
    <n v="918508"/>
    <n v="9"/>
    <x v="36"/>
    <x v="36"/>
    <s v="CIEP DR. ERNESTO (CHE) GUEVARA"/>
    <s v="Municipal"/>
    <s v="Urbana"/>
    <n v="1618338"/>
    <n v="153"/>
    <x v="2"/>
    <s v="Regular"/>
    <s v="Noite"/>
    <n v="2004020102014"/>
    <m/>
    <s v="ELIANE SOARES CAMPÊLO"/>
    <d v="1976-05-26T00:00:00"/>
    <s v="Feminino"/>
    <s v="Sem Deficiência"/>
    <s v="Sem Informação"/>
    <s v="BARBARA SOARES DE FARIAS"/>
    <x v="1"/>
    <s v="Parda"/>
  </r>
  <r>
    <n v="625005"/>
    <n v="6"/>
    <x v="57"/>
    <x v="57"/>
    <s v="EM CHARLES ANDERSON WEAVER"/>
    <s v="Municipal"/>
    <s v="Urbana"/>
    <n v="1605116"/>
    <n v="151"/>
    <x v="2"/>
    <s v="Regular"/>
    <s v="Noite"/>
    <n v="2009116600130"/>
    <m/>
    <s v="NICOLLY VITÓRIA DE ARAÚJO FERNANDES OLIVEIRA"/>
    <d v="2006-07-01T00:00:00"/>
    <s v="Feminino"/>
    <s v="Sem Deficiência"/>
    <s v="Sem Informação"/>
    <s v="SHEILA ARAUJO FERNANDES OLIVEIRA"/>
    <x v="1"/>
    <s v="Parda"/>
  </r>
  <r>
    <n v="515028"/>
    <n v="5"/>
    <x v="18"/>
    <x v="18"/>
    <s v="EM EVANGELINA DUARTE BATISTA"/>
    <s v="Municipal"/>
    <s v="Urbana"/>
    <n v="1609297"/>
    <n v="151"/>
    <x v="2"/>
    <s v="Regular"/>
    <s v="Noite"/>
    <n v="2003050902959"/>
    <m/>
    <s v="INGRID KELLY DE CARVALHO"/>
    <d v="1995-08-10T00:00:00"/>
    <s v="Feminino"/>
    <s v="Sem Deficiência"/>
    <s v="Sem Informação"/>
    <s v="ROSIMAIRE DE CARVALHO RODRIGUES"/>
    <x v="0"/>
    <s v="Parda"/>
  </r>
  <r>
    <n v="514001"/>
    <n v="5"/>
    <x v="14"/>
    <x v="14"/>
    <s v="EM DESEMBARGADOR MONTENEGRO"/>
    <s v="Municipal"/>
    <s v="Urbana"/>
    <n v="1605218"/>
    <n v="151"/>
    <x v="2"/>
    <s v="Regular"/>
    <s v="Noite"/>
    <n v="2008041350125"/>
    <m/>
    <s v="LORRAINE VITÓRIA RIGUEIRA DA SILVA"/>
    <d v="2003-08-03T00:00:00"/>
    <s v="Feminino"/>
    <s v="Sem Deficiência"/>
    <s v="Sem Informação"/>
    <s v="SUELY DE FÁTIMA RIGUEIRA DA SILVA"/>
    <x v="0"/>
    <s v="Parda"/>
  </r>
  <r>
    <n v="1202701"/>
    <n v="12"/>
    <x v="91"/>
    <x v="91"/>
    <s v="CREJA - CENTRO MUNICIPAL DE REFERÊNCIA DE EDUCAÇÃO DE JOVENS E ADULTOS"/>
    <s v="Municipal"/>
    <s v="Urbana"/>
    <n v="1614114"/>
    <n v="255"/>
    <x v="2"/>
    <s v="Regular"/>
    <s v="Noite"/>
    <n v="2006020103564"/>
    <m/>
    <s v="ENILDA ALVES DA SILVA"/>
    <d v="1968-09-07T00:00:00"/>
    <s v="Feminino"/>
    <s v="Sem Deficiência"/>
    <s v="Sem Informação"/>
    <s v="ARLETE ALVES DA SILVA"/>
    <x v="2"/>
    <s v="Parda"/>
  </r>
  <r>
    <n v="514015"/>
    <n v="5"/>
    <x v="70"/>
    <x v="70"/>
    <s v="EM BARCELONA"/>
    <s v="Municipal"/>
    <s v="Urbana"/>
    <n v="1613980"/>
    <n v="151"/>
    <x v="2"/>
    <s v="Regular"/>
    <s v="Noite"/>
    <n v="2004051903370"/>
    <m/>
    <s v="REGINA MARQUES"/>
    <d v="1966-06-23T00:00:00"/>
    <s v="Feminino"/>
    <s v="Sem Deficiência"/>
    <s v="Sem Informação"/>
    <s v="DULCE MARQUES"/>
    <x v="2"/>
    <s v="Parda"/>
  </r>
  <r>
    <n v="515030"/>
    <n v="5"/>
    <x v="90"/>
    <x v="90"/>
    <s v="EM IRINEU MARINHO"/>
    <s v="Municipal"/>
    <s v="Urbana"/>
    <n v="1601765"/>
    <n v="152"/>
    <x v="2"/>
    <s v="Regular"/>
    <s v="Noite"/>
    <n v="2001047506359"/>
    <m/>
    <s v="VILMA DA CONCEIÇÃO NUNES"/>
    <d v="1966-10-22T00:00:00"/>
    <s v="Feminino"/>
    <s v="Sem Deficiência"/>
    <s v="Sem Informação"/>
    <s v="LAUDELINA DA CONCEICAO"/>
    <x v="0"/>
    <s v="Pret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07091702388"/>
    <m/>
    <s v="ROSE DE LIMA CORREA"/>
    <d v="2002-06-28T00:00:00"/>
    <s v="Feminino"/>
    <s v="Sem Deficiência"/>
    <s v="Sem Informação"/>
    <s v="NILCEIA DE LIMA CORREA"/>
    <x v="0"/>
    <s v="Preta"/>
  </r>
  <r>
    <n v="622022"/>
    <n v="6"/>
    <x v="40"/>
    <x v="40"/>
    <s v="EM ROSE KLABIN"/>
    <s v="Municipal"/>
    <s v="Urbana"/>
    <n v="1615800"/>
    <n v="152"/>
    <x v="2"/>
    <s v="Regular"/>
    <s v="Noite"/>
    <n v="2013047101468"/>
    <m/>
    <s v="BRUNA PEREIRA DE MELO"/>
    <d v="1983-06-05T00:00:00"/>
    <s v="Feminino"/>
    <s v="Sem Deficiência"/>
    <s v="Sem Informação"/>
    <s v="JUREMA PEREIRA DE MELO"/>
    <x v="1"/>
    <s v="Preta"/>
  </r>
  <r>
    <n v="1120012"/>
    <n v="11"/>
    <x v="93"/>
    <x v="93"/>
    <s v="EM BRIGADEIRO EDUARDO GOMES"/>
    <s v="Municipal"/>
    <s v="Urbana"/>
    <n v="1617240"/>
    <n v="151"/>
    <x v="2"/>
    <s v="Regular"/>
    <s v="Tarde"/>
    <n v="2011036101996"/>
    <m/>
    <s v="RENAN MIGUEL DA SILVA"/>
    <d v="2006-08-02T00:00:00"/>
    <s v="Masculino"/>
    <s v="Sem Deficiência"/>
    <s v="Sem Informação"/>
    <s v="CARLA JORDANA DA SILVA"/>
    <x v="0"/>
    <s v="Branca"/>
  </r>
  <r>
    <n v="313035"/>
    <n v="3"/>
    <x v="49"/>
    <x v="49"/>
    <s v="EM EDGARD SUSSEKIND DE MENDONÇA"/>
    <s v="Municipal"/>
    <s v="Urbana"/>
    <n v="1612287"/>
    <n v="151"/>
    <x v="2"/>
    <s v="Regular"/>
    <s v="Noite"/>
    <n v="2011024980094"/>
    <m/>
    <s v="LUIZ CARLOS DA SILVA OLIVEIRA"/>
    <d v="1965-05-30T00:00:00"/>
    <s v="Masculino"/>
    <s v="Sem Deficiência"/>
    <s v="Sem Informação"/>
    <s v="RUTE DA SILVA"/>
    <x v="0"/>
    <s v="Não declarada"/>
  </r>
  <r>
    <n v="625205"/>
    <n v="6"/>
    <x v="97"/>
    <x v="97"/>
    <s v="CIEP ANTONIO CANDEIA FILHO"/>
    <s v="Municipal"/>
    <s v="Urbana"/>
    <n v="1613206"/>
    <n v="151"/>
    <x v="2"/>
    <s v="Regular"/>
    <s v="Noite"/>
    <n v="2005058102583"/>
    <m/>
    <s v="JANINE CHAGAS"/>
    <d v="1993-08-26T00:00:00"/>
    <s v="Feminino"/>
    <s v="Sem Deficiência"/>
    <s v="Sem Informação"/>
    <s v="FÁTIMA CHAGAS"/>
    <x v="1"/>
    <s v="Preta"/>
  </r>
  <r>
    <n v="625205"/>
    <n v="6"/>
    <x v="97"/>
    <x v="97"/>
    <s v="CIEP ANTONIO CANDEIA FILHO"/>
    <s v="Municipal"/>
    <s v="Urbana"/>
    <n v="1613207"/>
    <n v="152"/>
    <x v="2"/>
    <s v="Regular"/>
    <s v="Noite"/>
    <n v="2008130100710"/>
    <m/>
    <s v="LAYZA RAMOS"/>
    <d v="2006-02-06T00:00:00"/>
    <s v="Feminino"/>
    <s v="Sem Deficiência"/>
    <s v="Sem Informação"/>
    <s v="MARCIA RAMOS"/>
    <x v="0"/>
    <s v="Preta"/>
  </r>
  <r>
    <n v="313054"/>
    <n v="3"/>
    <x v="128"/>
    <x v="128"/>
    <s v="EM ENGENHEIRO ROBERTO MAGNO DE CARVALHO"/>
    <s v="Municipal"/>
    <s v="Urbana"/>
    <n v="1616891"/>
    <n v="151"/>
    <x v="2"/>
    <s v="Regular"/>
    <s v="Manhã"/>
    <n v="2011025901163"/>
    <m/>
    <s v="LUIZ FELIPE DE FREITAS FAGUNDES"/>
    <d v="2007-09-07T00:00:00"/>
    <s v="Masculino"/>
    <s v="Sem Deficiência"/>
    <s v="Sem Informação"/>
    <s v="BARBARA ADRIANA DE FREITAS FAGUNDES"/>
    <x v="0"/>
    <s v="Parda"/>
  </r>
  <r>
    <n v="313029"/>
    <n v="3"/>
    <x v="89"/>
    <x v="89"/>
    <s v="EM THOMAS MANN"/>
    <s v="Municipal"/>
    <s v="Urbana"/>
    <n v="1615664"/>
    <n v="151"/>
    <x v="2"/>
    <s v="Regular"/>
    <s v="Noite"/>
    <n v="2013024302297"/>
    <m/>
    <s v="LAISA VILARIM PEREIRA"/>
    <d v="1997-05-21T00:00:00"/>
    <s v="Feminino"/>
    <s v="Sem Deficiência"/>
    <s v="Sem Informação"/>
    <s v="CASSIA VILARIM PEREIRA"/>
    <x v="1"/>
    <s v="Parda"/>
  </r>
  <r>
    <n v="625018"/>
    <n v="6"/>
    <x v="55"/>
    <x v="55"/>
    <s v="EM COMANDANTE ARNALDO VARELLA"/>
    <s v="Municipal"/>
    <s v="Urbana"/>
    <n v="1602869"/>
    <n v="152"/>
    <x v="2"/>
    <s v="Regular"/>
    <s v="Noite"/>
    <n v="2011055901315"/>
    <m/>
    <s v="KAYKE CAVALCANTE FERREIRA"/>
    <d v="2007-04-06T00:00:00"/>
    <s v="Masculino"/>
    <s v="Sem Deficiência"/>
    <s v="Sem Informação"/>
    <s v="JESSICA CAVALCANTE FERREIRA"/>
    <x v="0"/>
    <s v="Parda"/>
  </r>
  <r>
    <n v="622006"/>
    <n v="6"/>
    <x v="38"/>
    <x v="38"/>
    <s v="EM ANTENOR NASCENTES"/>
    <s v="Municipal"/>
    <s v="Urbana"/>
    <n v="1615257"/>
    <n v="152"/>
    <x v="2"/>
    <s v="Regular"/>
    <s v="Noite"/>
    <n v="2007051708091"/>
    <m/>
    <s v="SANDRA LOUSANO"/>
    <d v="1978-03-06T00:00:00"/>
    <s v="Feminino"/>
    <s v="Sem Deficiência"/>
    <s v="Sem Informação"/>
    <s v="DEUSEDIRA DE FATIMA LOUSANO"/>
    <x v="0"/>
    <s v="Branca"/>
  </r>
  <r>
    <n v="1026024"/>
    <n v="10"/>
    <x v="130"/>
    <x v="130"/>
    <s v="EM TATIANA CHAGAS MEMÓRIA"/>
    <s v="Municipal"/>
    <s v="Urbana"/>
    <n v="1611745"/>
    <n v="151"/>
    <x v="2"/>
    <s v="Regular"/>
    <s v="Manhã"/>
    <n v="2012022600951"/>
    <m/>
    <s v="RYCHARD ROSA LOURENÇO"/>
    <d v="2008-05-14T00:00:00"/>
    <s v="Masculino"/>
    <s v="Sem Deficiência"/>
    <s v="Sem Informação"/>
    <s v="GRAZIELLE ROSA LOURENÇO"/>
    <x v="0"/>
    <s v="Parda"/>
  </r>
  <r>
    <n v="514007"/>
    <n v="5"/>
    <x v="6"/>
    <x v="6"/>
    <s v="EM ALBERT SABIN"/>
    <s v="Municipal"/>
    <s v="Urbana"/>
    <n v="1622420"/>
    <n v="151"/>
    <x v="2"/>
    <s v="Regular"/>
    <s v="Noite"/>
    <n v="2011044550257"/>
    <m/>
    <s v="LEONARDO BEZERRA DE ALMEIDA"/>
    <d v="2006-12-10T00:00:00"/>
    <s v="Masculino"/>
    <s v="Sem Deficiência"/>
    <s v="Sem Informação"/>
    <s v="ELISELMA BEZERRA DE ALMEIDA"/>
    <x v="0"/>
    <s v="Branca"/>
  </r>
  <r>
    <n v="918201"/>
    <n v="9"/>
    <x v="23"/>
    <x v="23"/>
    <s v="CIEP ENGENHEIRO WAGNER GASPAR EMERY"/>
    <s v="Municipal"/>
    <s v="Urbana"/>
    <n v="1614212"/>
    <n v="152"/>
    <x v="2"/>
    <s v="Regular"/>
    <s v="Noite"/>
    <n v="2005092408096"/>
    <m/>
    <s v="RENATA DE SOUZA COELHO"/>
    <d v="1986-04-09T00:00:00"/>
    <s v="Feminino"/>
    <s v="Sem Deficiência"/>
    <s v="Sem Informação"/>
    <s v="IVANI MARIA DE SOUZA COELHO"/>
    <x v="1"/>
    <s v="Parda"/>
  </r>
  <r>
    <n v="1019210"/>
    <n v="10"/>
    <x v="45"/>
    <x v="45"/>
    <s v="CIEP ALBERTO PASQUALINE"/>
    <s v="Municipal"/>
    <s v="Urbana"/>
    <n v="1600003"/>
    <n v="152"/>
    <x v="2"/>
    <s v="Regular"/>
    <s v="Noite"/>
    <n v="2011020801721"/>
    <m/>
    <s v="KAIQUE ALEXANDRE DOS SANTOS"/>
    <d v="2007-07-31T00:00:00"/>
    <s v="Masculino"/>
    <s v="Sem Deficiência"/>
    <s v="Sem Informação"/>
    <s v="MÔNICA ALEXANDRE DOS SANTOS"/>
    <x v="0"/>
    <s v="Parda"/>
  </r>
  <r>
    <n v="515028"/>
    <n v="5"/>
    <x v="18"/>
    <x v="18"/>
    <s v="EM EVANGELINA DUARTE BATISTA"/>
    <s v="Municipal"/>
    <s v="Urbana"/>
    <n v="1609298"/>
    <n v="152"/>
    <x v="2"/>
    <s v="Regular"/>
    <s v="Noite"/>
    <n v="2007088050103"/>
    <m/>
    <s v="WALLACE PERGELINA ROMÃO BASTOS PEREIRA"/>
    <d v="1998-10-20T00:00:00"/>
    <s v="Masculino"/>
    <s v="Sem Deficiência"/>
    <s v="Sem Informação"/>
    <s v="ELIANA PERGELINA ROMÃO"/>
    <x v="1"/>
    <s v="Parda"/>
  </r>
  <r>
    <n v="313024"/>
    <n v="3"/>
    <x v="100"/>
    <x v="100"/>
    <s v="EM ACRE"/>
    <s v="Municipal"/>
    <s v="Urbana"/>
    <n v="1604858"/>
    <n v="151"/>
    <x v="2"/>
    <s v="Regular"/>
    <s v="Manhã"/>
    <n v="2008026150307"/>
    <m/>
    <s v="THIAGO TEIXEIRA SANTOS"/>
    <d v="2002-08-30T00:00:00"/>
    <s v="Masculino"/>
    <s v=" Deficiência intelectual"/>
    <s v="MARCELO CAMPOS DE ALMEIDA SANTOS"/>
    <s v="TANIA REGINA TEIXEIRA"/>
    <x v="2"/>
    <s v="Parda"/>
  </r>
  <r>
    <n v="918041"/>
    <n v="9"/>
    <x v="59"/>
    <x v="59"/>
    <s v="EM ANTONIA VARGAS CUQUEJO"/>
    <s v="Municipal"/>
    <s v="Urbana"/>
    <n v="1610789"/>
    <n v="152"/>
    <x v="2"/>
    <s v="Regular"/>
    <s v="Noite"/>
    <n v="2009088103726"/>
    <m/>
    <s v="ANDREZA RODRIGUES DA SILVA"/>
    <d v="1991-12-02T00:00:00"/>
    <s v="Feminino"/>
    <s v=" Deficiência intelectual"/>
    <s v="Sem Informação"/>
    <s v="JANDIRA RODRIGUES DA SILVA"/>
    <x v="2"/>
    <s v="Parda"/>
  </r>
  <r>
    <n v="515020"/>
    <n v="5"/>
    <x v="86"/>
    <x v="86"/>
    <s v="EM WALDEMAR FALCÃO"/>
    <s v="Municipal"/>
    <s v="Urbana"/>
    <n v="1610969"/>
    <n v="151"/>
    <x v="2"/>
    <s v="Regular"/>
    <s v="Noite"/>
    <n v="2005046503057"/>
    <m/>
    <s v="ADRIANO SILVÉRIO"/>
    <d v="1987-12-01T00:00:00"/>
    <s v="Masculino"/>
    <s v="Sem Deficiência"/>
    <s v="Sem Informação"/>
    <s v="CREUSA MARIA SILVÉRIO FAUSTINO"/>
    <x v="0"/>
    <s v="Parda"/>
  </r>
  <r>
    <n v="102505"/>
    <n v="1"/>
    <x v="30"/>
    <x v="30"/>
    <s v="CIEP JOSÉ PEDRO VARELA"/>
    <s v="Municipal"/>
    <s v="Urbana"/>
    <n v="1613580"/>
    <n v="151"/>
    <x v="2"/>
    <s v="Regular"/>
    <s v="Noite"/>
    <n v="2022002400201"/>
    <m/>
    <s v="CLEONICE DE JESUS BARROS"/>
    <d v="1982-04-16T00:00:00"/>
    <s v="Feminino"/>
    <s v="Sem Deficiência"/>
    <s v="FELIPE DA SILVA BARROS"/>
    <s v="MARIA DIONISIA DE JESUS BARROS"/>
    <x v="1"/>
    <s v="Parda"/>
  </r>
  <r>
    <n v="716041"/>
    <n v="7"/>
    <x v="104"/>
    <x v="104"/>
    <s v="EM BARÃO DA TAQUARA"/>
    <s v="Municipal"/>
    <s v="Urbana"/>
    <n v="1613409"/>
    <n v="152"/>
    <x v="2"/>
    <s v="Regular"/>
    <s v="Manhã"/>
    <n v="2012060500241"/>
    <m/>
    <s v="DANIEL DA SILVA FERREIRA"/>
    <d v="2006-09-10T00:00:00"/>
    <s v="Masculino"/>
    <s v="Sem Deficiência"/>
    <s v="OLDAIR GOMES FERREIRA FILHO"/>
    <s v="ELIANE ARAUJO DA SILVA"/>
    <x v="0"/>
    <s v="Parda"/>
  </r>
  <r>
    <n v="1120019"/>
    <n v="11"/>
    <x v="37"/>
    <x v="37"/>
    <s v="EM RODRIGO OTÁVIO"/>
    <s v="Municipal"/>
    <s v="Urbana"/>
    <n v="1620852"/>
    <n v="152"/>
    <x v="2"/>
    <s v="Regular"/>
    <s v="Noite"/>
    <n v="2010039401291"/>
    <m/>
    <s v="EDILSON MAIA DA SILVA"/>
    <d v="2005-05-04T00:00:00"/>
    <s v="Masculino"/>
    <s v="Sem Deficiência"/>
    <s v="Sem Informação"/>
    <s v="TANIA MAIA DA SILVA"/>
    <x v="1"/>
    <s v="Preta"/>
  </r>
  <r>
    <n v="410501"/>
    <n v="4"/>
    <x v="64"/>
    <x v="64"/>
    <s v="CIEP JUSCELINO KUBITSCHEK"/>
    <s v="Municipal"/>
    <s v="Urbana"/>
    <n v="1614341"/>
    <n v="151"/>
    <x v="2"/>
    <s v="Regular"/>
    <s v="Noite"/>
    <n v="2010019203818"/>
    <m/>
    <s v="ADILSON DA LUZ"/>
    <d v="1993-06-14T00:00:00"/>
    <s v="Masculino"/>
    <s v="Sem Deficiência"/>
    <s v="Sem Informação"/>
    <s v="EGLEIDE DA LUZ"/>
    <x v="0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07026701551"/>
    <m/>
    <s v="MARIA DE LOURDES DA SILVA"/>
    <d v="1975-08-24T00:00:00"/>
    <s v="Feminino"/>
    <s v="Sem Deficiência"/>
    <s v="Sem Informação"/>
    <s v="DILCY DA SILVA"/>
    <x v="1"/>
    <s v="Parda"/>
  </r>
  <r>
    <n v="1120502"/>
    <n v="11"/>
    <x v="3"/>
    <x v="3"/>
    <s v="CIEP JOÃO MANGABEIRA"/>
    <s v="Municipal"/>
    <s v="Urbana"/>
    <n v="1604970"/>
    <n v="151"/>
    <x v="2"/>
    <s v="Regular"/>
    <s v="Noite"/>
    <n v="2017037700426"/>
    <m/>
    <s v="JOSEFA ATANAZIO DOS SANTOS"/>
    <d v="1950-04-14T00:00:00"/>
    <s v="Feminino"/>
    <s v="Sem Deficiência"/>
    <s v="JOVELINO ATANAZIO DOS SANTOS"/>
    <s v="LAURITA DALGIZA DOS SANTOS"/>
    <x v="0"/>
    <s v="Preta"/>
  </r>
  <r>
    <n v="514010"/>
    <n v="5"/>
    <x v="133"/>
    <x v="133"/>
    <s v="EM IRÃ"/>
    <s v="Municipal"/>
    <s v="Urbana"/>
    <n v="1620739"/>
    <n v="151"/>
    <x v="2"/>
    <s v="Regular"/>
    <s v="Noite"/>
    <n v="2013043900544"/>
    <m/>
    <s v="ANDRE LUIZ PEREIRA AFONSO"/>
    <d v="2005-12-04T00:00:00"/>
    <s v="Masculino"/>
    <s v="Sem Deficiência"/>
    <s v="Sem Informação"/>
    <s v="CLAUDIA PEREIRA AFONSO"/>
    <x v="0"/>
    <s v="Parda"/>
  </r>
  <r>
    <n v="515055"/>
    <n v="5"/>
    <x v="8"/>
    <x v="8"/>
    <s v="EM MINISTRO EDGARD ROMERO"/>
    <s v="Municipal"/>
    <s v="Urbana"/>
    <n v="1623706"/>
    <n v="152"/>
    <x v="2"/>
    <s v="Regular"/>
    <s v="Manhã"/>
    <n v="2010041950221"/>
    <m/>
    <s v="VERA LÚCIA CASTRO DA HORA"/>
    <d v="2006-02-14T00:00:00"/>
    <s v="Feminino"/>
    <s v="Sem Deficiência"/>
    <s v="Sem Informação"/>
    <s v="LUCIANA CASTRO DA HORA"/>
    <x v="0"/>
    <s v="Parda"/>
  </r>
  <r>
    <n v="313002"/>
    <n v="3"/>
    <x v="33"/>
    <x v="33"/>
    <s v="EM JOSÉ VERÍSSIMO"/>
    <s v="Municipal"/>
    <s v="Urbana"/>
    <n v="1618994"/>
    <n v="151"/>
    <x v="2"/>
    <s v="Regular"/>
    <s v="Manhã"/>
    <n v="2013017903884"/>
    <m/>
    <s v="KEMILLY EDUARDA DOS SANTOS OLIVEIRA"/>
    <d v="2007-07-15T00:00:00"/>
    <s v="Feminino"/>
    <s v="Sem Deficiência"/>
    <s v="Sem Informação"/>
    <s v="PATRICIA JANAINA DOS SANTOS OLIVEIRA"/>
    <x v="0"/>
    <s v="Preta"/>
  </r>
  <r>
    <n v="515020"/>
    <n v="5"/>
    <x v="86"/>
    <x v="86"/>
    <s v="EM WALDEMAR FALCÃO"/>
    <s v="Municipal"/>
    <s v="Urbana"/>
    <n v="1610969"/>
    <n v="151"/>
    <x v="2"/>
    <s v="Regular"/>
    <s v="Noite"/>
    <n v="2006046504884"/>
    <m/>
    <s v="CREUZA BARBOSA SANTOS"/>
    <d v="1951-04-03T00:00:00"/>
    <s v="Feminino"/>
    <s v=" Deficiência intelectual"/>
    <s v="Sem Informação"/>
    <s v="MARIA IZABEL BARBOSA"/>
    <x v="1"/>
    <s v="Parda"/>
  </r>
  <r>
    <n v="312022"/>
    <n v="3"/>
    <x v="61"/>
    <x v="61"/>
    <s v="EM RUBENS BERARDO"/>
    <s v="Municipal"/>
    <s v="Urbana"/>
    <n v="1616258"/>
    <n v="151"/>
    <x v="2"/>
    <s v="Regular"/>
    <s v="Noite"/>
    <n v="2007021300345"/>
    <m/>
    <s v="IRENE DE SOUZA ARAUJO"/>
    <d v="2003-01-06T00:00:00"/>
    <s v="Feminino"/>
    <s v="Sem Deficiência"/>
    <s v="Sem Informação"/>
    <s v="ALEXANDRA DE SOUZA ARAUJO"/>
    <x v="0"/>
    <s v="Branca"/>
  </r>
  <r>
    <n v="625701"/>
    <n v="6"/>
    <x v="101"/>
    <x v="101"/>
    <s v="CENTRO DE EDUCAÇÃO DE JOVENS E ADULTOS CEJA - ACARI"/>
    <s v="Municipal"/>
    <s v="Urbana"/>
    <n v="1608518"/>
    <n v="253"/>
    <x v="2"/>
    <s v="Regular"/>
    <s v="Manhã"/>
    <n v="2023157700304"/>
    <m/>
    <s v="VERÔNICA DA SILVA RIBEIRO"/>
    <d v="1974-08-06T00:00:00"/>
    <s v="Feminino"/>
    <s v="Sem Deficiência"/>
    <s v="NILZA SEBASTIANA DA SILVA RIBEIRO"/>
    <s v="JORGE DA SILVA RIBEIRO"/>
    <x v="0"/>
    <s v="Parda"/>
  </r>
  <r>
    <n v="515052"/>
    <n v="5"/>
    <x v="81"/>
    <x v="81"/>
    <s v="EM AZEVEDO JUNIOR"/>
    <s v="Municipal"/>
    <s v="Urbana"/>
    <n v="1614952"/>
    <n v="152"/>
    <x v="2"/>
    <s v="Regular"/>
    <s v="Noite"/>
    <n v="2009047101397"/>
    <m/>
    <s v="SIDNEI FRANCISCO"/>
    <d v="1992-07-31T00:00:00"/>
    <s v="Masculino"/>
    <s v="Sem Deficiência"/>
    <s v="Sem Informação"/>
    <s v="SOLANGE FRANCISCO"/>
    <x v="2"/>
    <s v="Preta"/>
  </r>
  <r>
    <n v="313007"/>
    <n v="3"/>
    <x v="67"/>
    <x v="67"/>
    <s v="EM SARMIENTO"/>
    <s v="Municipal"/>
    <s v="Urbana"/>
    <n v="1615853"/>
    <n v="151"/>
    <x v="2"/>
    <s v="Regular"/>
    <s v="Noite"/>
    <n v="2012017903061"/>
    <m/>
    <s v="SANDRO JOSÉ DA SILVA"/>
    <d v="1985-06-01T00:00:00"/>
    <s v="Masculino"/>
    <s v="Sem Deficiência"/>
    <s v="Sem Informação"/>
    <s v="MARIA JOSÉ DA SILVA"/>
    <x v="2"/>
    <s v="Preta"/>
  </r>
  <r>
    <n v="515001"/>
    <n v="5"/>
    <x v="68"/>
    <x v="68"/>
    <s v="EM PARÁ"/>
    <s v="Municipal"/>
    <s v="Urbana"/>
    <n v="1607313"/>
    <n v="151"/>
    <x v="2"/>
    <s v="Regular"/>
    <s v="Noite"/>
    <n v="2007115300420"/>
    <m/>
    <s v="GUILHERME CASSIANO ALVES DE SOUZA"/>
    <d v="2004-07-09T00:00:00"/>
    <s v="Masculino"/>
    <s v="  Transtorno do espectro autista"/>
    <s v="Sem Informação"/>
    <s v="ELISANGELA ALVES DE SOUZA"/>
    <x v="0"/>
    <s v="Parda"/>
  </r>
  <r>
    <n v="515001"/>
    <n v="5"/>
    <x v="68"/>
    <x v="68"/>
    <s v="EM PARÁ"/>
    <s v="Municipal"/>
    <s v="Urbana"/>
    <n v="1607313"/>
    <n v="151"/>
    <x v="2"/>
    <s v="Regular"/>
    <s v="Noite"/>
    <n v="2007116401009"/>
    <m/>
    <s v="VITORIA DE SOUSA LUIZ"/>
    <d v="2003-06-08T00:00:00"/>
    <s v="Feminino"/>
    <s v=" Deficiência intelectual"/>
    <s v="Sem Informação"/>
    <s v="VIVIANE DE SOUSA LUIZ"/>
    <x v="1"/>
    <s v="Branca"/>
  </r>
  <r>
    <n v="1026008"/>
    <n v="10"/>
    <x v="43"/>
    <x v="43"/>
    <s v="EM ENGENHEIRO GASTÃO RANGEL"/>
    <s v="Municipal"/>
    <s v="Urbana"/>
    <n v="1613011"/>
    <n v="151"/>
    <x v="2"/>
    <s v="Regular"/>
    <s v="Noite"/>
    <n v="2009123300308"/>
    <m/>
    <s v="LUAN ALVES DE OLIVEIRA"/>
    <d v="2005-09-23T00:00:00"/>
    <s v="Masculino"/>
    <s v="Sem Deficiência"/>
    <s v="FRANCISCO ALVES ROMÃO"/>
    <s v="CÍCERA JUVÊNCIO DE OLIVEIRA"/>
    <x v="0"/>
    <s v="Parda"/>
  </r>
  <r>
    <n v="1019211"/>
    <n v="10"/>
    <x v="98"/>
    <x v="98"/>
    <s v="CIEP MAJOR MANUEL GOMES ARCHER"/>
    <s v="Municipal"/>
    <s v="Urbana"/>
    <n v="1607931"/>
    <n v="151"/>
    <x v="2"/>
    <s v="Regular"/>
    <s v="Noite"/>
    <n v="2004092407458"/>
    <m/>
    <s v="MARCO AUGUSTO DE BRITO FERREIRA"/>
    <d v="1977-09-17T00:00:00"/>
    <s v="Masculino"/>
    <s v="Sem Deficiência"/>
    <s v="Sem Informação"/>
    <s v="MARIA DE BRITO FERREIRA"/>
    <x v="0"/>
    <s v="Sem Informação"/>
  </r>
  <r>
    <n v="514015"/>
    <n v="5"/>
    <x v="70"/>
    <x v="70"/>
    <s v="EM BARCELONA"/>
    <s v="Municipal"/>
    <s v="Urbana"/>
    <n v="1613980"/>
    <n v="151"/>
    <x v="2"/>
    <s v="Regular"/>
    <s v="Noite"/>
    <n v="2005043101721"/>
    <m/>
    <s v="ELINE DA CONCEIÇÃO"/>
    <d v="1991-05-25T00:00:00"/>
    <s v="Feminino"/>
    <s v="Sem Deficiência"/>
    <s v="Sem Informação"/>
    <s v="NILCEIA DA CONCEIÇÃO"/>
    <x v="0"/>
    <s v="Preta"/>
  </r>
  <r>
    <n v="515062"/>
    <n v="5"/>
    <x v="126"/>
    <x v="126"/>
    <s v="EM FIGUEIREDO PIMENTEL"/>
    <s v="Municipal"/>
    <s v="Urbana"/>
    <n v="1606090"/>
    <n v="151"/>
    <x v="2"/>
    <s v="Regular"/>
    <s v="Tarde"/>
    <n v="2013046103297"/>
    <m/>
    <s v="MARIA LUIZA SANTANA GRIMALDI"/>
    <d v="2007-06-06T00:00:00"/>
    <s v="Feminino"/>
    <s v="Sem Deficiência"/>
    <s v="Sem Informação"/>
    <s v="ELAINE CRISTINA SANTANA GRIMALDI"/>
    <x v="0"/>
    <s v="Branca"/>
  </r>
  <r>
    <n v="102007"/>
    <n v="1"/>
    <x v="47"/>
    <x v="47"/>
    <s v="EM ORLANDO VILLAS BOAS"/>
    <s v="Municipal"/>
    <s v="Urbana"/>
    <n v="1600140"/>
    <n v="152"/>
    <x v="2"/>
    <s v="Regular"/>
    <s v="Noite"/>
    <n v="2012125403317"/>
    <m/>
    <s v="EDLIS PEREIRA DA SILVA"/>
    <d v="1962-06-06T00:00:00"/>
    <s v="Feminino"/>
    <s v="Sem Deficiência"/>
    <s v="MANOEL FRANCISCO DA SILVA"/>
    <s v="CREUZA PEREIRA DA SILVA"/>
    <x v="0"/>
    <s v="Branca"/>
  </r>
  <r>
    <n v="1202701"/>
    <n v="12"/>
    <x v="91"/>
    <x v="91"/>
    <s v="CREJA - CENTRO MUNICIPAL DE REFERÊNCIA DE EDUCAÇÃO DE JOVENS E ADULTOS"/>
    <s v="Municipal"/>
    <s v="Urbana"/>
    <n v="1614101"/>
    <n v="253"/>
    <x v="2"/>
    <s v="Regular"/>
    <s v="Manhã"/>
    <n v="2013050780087"/>
    <m/>
    <s v="PRISCILA MEDEIROS DA CUNHA SANTOS"/>
    <d v="1992-01-24T00:00:00"/>
    <s v="Feminino"/>
    <s v="Sem Deficiência"/>
    <s v="Sem Informação"/>
    <s v="VALDJOISE MEDEIROS DA CUNHA SANTOS"/>
    <x v="0"/>
    <s v="Parda"/>
  </r>
  <r>
    <n v="515052"/>
    <n v="5"/>
    <x v="81"/>
    <x v="81"/>
    <s v="EM AZEVEDO JUNIOR"/>
    <s v="Municipal"/>
    <s v="Urbana"/>
    <n v="1614951"/>
    <n v="151"/>
    <x v="2"/>
    <s v="Regular"/>
    <s v="Noite"/>
    <n v="2005048602826"/>
    <m/>
    <s v="ANA CAROLINA CABRAL"/>
    <d v="1988-06-13T00:00:00"/>
    <s v="Feminino"/>
    <s v="Sem Deficiência"/>
    <s v="Sem Informação"/>
    <s v="ANA MARIA CABRAL"/>
    <x v="0"/>
    <s v="Parda"/>
  </r>
  <r>
    <n v="209026"/>
    <n v="2"/>
    <x v="41"/>
    <x v="41"/>
    <s v="EM PROFESSOR LOURENÇO FILHO"/>
    <s v="Municipal"/>
    <s v="Urbana"/>
    <n v="1622828"/>
    <n v="152"/>
    <x v="2"/>
    <s v="Regular"/>
    <s v="Noite"/>
    <n v="2011022201161"/>
    <m/>
    <s v="LEONARDO OLIVEIRA DE SOUZA"/>
    <d v="2007-02-07T00:00:00"/>
    <s v="Masculino"/>
    <s v="Sem Deficiência"/>
    <s v="Sem Informação"/>
    <s v="ROBERTA OLIVEIRA DE SOUZA"/>
    <x v="0"/>
    <s v="Parda"/>
  </r>
  <r>
    <n v="622022"/>
    <n v="6"/>
    <x v="40"/>
    <x v="40"/>
    <s v="EM ROSE KLABIN"/>
    <s v="Municipal"/>
    <s v="Urbana"/>
    <n v="1615800"/>
    <n v="152"/>
    <x v="2"/>
    <s v="Regular"/>
    <s v="Noite"/>
    <n v="2006047100248"/>
    <m/>
    <s v="JOSÉ RODOLFO CONCEIÇÃO DA SILVA"/>
    <d v="1990-08-24T00:00:00"/>
    <s v="Masculino"/>
    <s v="Sem Deficiência"/>
    <s v="Sem Informação"/>
    <s v="JOSIANE CONCEIÇÃO DA SILVA"/>
    <x v="1"/>
    <s v="Parda"/>
  </r>
  <r>
    <n v="817064"/>
    <n v="8"/>
    <x v="7"/>
    <x v="7"/>
    <s v="EM MARIETA DA CUNHA DA SILVA"/>
    <s v="Municipal"/>
    <s v="Urbana"/>
    <n v="1610181"/>
    <n v="151"/>
    <x v="2"/>
    <s v="Regular"/>
    <s v="Noite"/>
    <n v="2007119600525"/>
    <m/>
    <s v="PEDRO HENRIQUE BRAZ"/>
    <d v="2006-02-22T00:00:00"/>
    <s v="Masculino"/>
    <s v=" Deficiência física"/>
    <s v="Sem Informação"/>
    <s v="NILDA BRAZ"/>
    <x v="1"/>
    <s v="Branc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23106200452"/>
    <m/>
    <s v="ELANE DIAS GOMES ARAUJO"/>
    <d v="1984-08-08T00:00:00"/>
    <s v="Feminino"/>
    <s v="Sem Deficiência"/>
    <s v="ELIEZER GOMES ARAUJO FILHO"/>
    <s v="ELISABETE DIAS GOMES ARAÚJO"/>
    <x v="1"/>
    <s v="Preta"/>
  </r>
  <r>
    <n v="313007"/>
    <n v="3"/>
    <x v="67"/>
    <x v="67"/>
    <s v="EM SARMIENTO"/>
    <s v="Municipal"/>
    <s v="Urbana"/>
    <n v="1615853"/>
    <n v="151"/>
    <x v="2"/>
    <s v="Regular"/>
    <s v="Noite"/>
    <n v="2003043302330"/>
    <m/>
    <s v="ANA CLAUDIA ANTUNES DA SILVA"/>
    <d v="1989-12-08T00:00:00"/>
    <s v="Feminino"/>
    <s v="Sem Deficiência"/>
    <s v="Sem Informação"/>
    <s v="CLAUDIA REGINA ANTUNES DA SILVA"/>
    <x v="2"/>
    <s v="Parda"/>
  </r>
  <r>
    <n v="313021"/>
    <n v="3"/>
    <x v="123"/>
    <x v="123"/>
    <s v="EM FRANCISCO JOBIM"/>
    <s v="Municipal"/>
    <s v="Urbana"/>
    <n v="1612980"/>
    <n v="151"/>
    <x v="2"/>
    <s v="Regular"/>
    <s v="Manhã"/>
    <n v="2008105000219"/>
    <m/>
    <s v="THALAYANNE D'ARC DA CONCEIÇÃO ALVES"/>
    <d v="2007-11-06T00:00:00"/>
    <s v="Feminino"/>
    <s v=" Deficiência intelectual"/>
    <s v="Sem Informação"/>
    <s v="MARCIA MARIA DA CONCEIÇÃO ALVES"/>
    <x v="0"/>
    <s v="Preta"/>
  </r>
  <r>
    <n v="817027"/>
    <n v="8"/>
    <x v="24"/>
    <x v="24"/>
    <s v="EM HENRIQUE DE MAGALHÃES"/>
    <s v="Municipal"/>
    <s v="Urbana"/>
    <n v="1608369"/>
    <n v="151"/>
    <x v="2"/>
    <s v="Regular"/>
    <s v="Noite"/>
    <n v="2012072104825"/>
    <m/>
    <s v="GISELIA DE MENDONÇA ALVES"/>
    <d v="1970-01-26T00:00:00"/>
    <s v="Feminino"/>
    <s v="Sem Deficiência"/>
    <s v="ADISON FRANCISCO ALVES"/>
    <s v="ANNA DE MENDONÇA ALVES"/>
    <x v="0"/>
    <s v="Parda"/>
  </r>
  <r>
    <n v="515020"/>
    <n v="5"/>
    <x v="86"/>
    <x v="86"/>
    <s v="EM WALDEMAR FALCÃO"/>
    <s v="Municipal"/>
    <s v="Urbana"/>
    <n v="1610969"/>
    <n v="151"/>
    <x v="2"/>
    <s v="Regular"/>
    <s v="Noite"/>
    <n v="2005046701789"/>
    <m/>
    <s v="DAINA CABRAL DE ARAUJO"/>
    <d v="1990-04-23T00:00:00"/>
    <s v="Feminino"/>
    <s v="Sem Deficiência"/>
    <s v="Sem Informação"/>
    <s v="DÉBORA CABRAL ARAUJO"/>
    <x v="0"/>
    <s v="Parda"/>
  </r>
  <r>
    <n v="312014"/>
    <n v="3"/>
    <x v="1"/>
    <x v="1"/>
    <s v="EM NEREU SAMPAIO"/>
    <s v="Municipal"/>
    <s v="Urbana"/>
    <n v="1616968"/>
    <n v="152"/>
    <x v="2"/>
    <s v="Regular"/>
    <s v="Noite"/>
    <n v="2006019205910"/>
    <m/>
    <s v="LUCILENE MARINHO DE SOUZA"/>
    <d v="1981-12-17T00:00:00"/>
    <s v="Feminino"/>
    <s v="Sem Deficiência"/>
    <s v="Sem Informação"/>
    <s v="IRACILDA MARINHO DE SOUZA"/>
    <x v="2"/>
    <s v="Preta"/>
  </r>
  <r>
    <n v="312014"/>
    <n v="3"/>
    <x v="1"/>
    <x v="1"/>
    <s v="EM NEREU SAMPAIO"/>
    <s v="Municipal"/>
    <s v="Urbana"/>
    <n v="1616968"/>
    <n v="152"/>
    <x v="2"/>
    <s v="Regular"/>
    <s v="Noite"/>
    <n v="2003018401095"/>
    <m/>
    <s v="LORRANA DE PAULA DIAS"/>
    <d v="1995-12-12T00:00:00"/>
    <s v="Feminino"/>
    <s v="Sem Deficiência"/>
    <s v="Sem Informação"/>
    <s v="CLEIDIMAR DE PAULA DIAS"/>
    <x v="0"/>
    <s v="Preta"/>
  </r>
  <r>
    <n v="313029"/>
    <n v="3"/>
    <x v="89"/>
    <x v="89"/>
    <s v="EM THOMAS MANN"/>
    <s v="Municipal"/>
    <s v="Urbana"/>
    <n v="1615664"/>
    <n v="151"/>
    <x v="2"/>
    <s v="Regular"/>
    <s v="Noite"/>
    <n v="2000023902124"/>
    <m/>
    <s v="RAFAEL GONÇALVES"/>
    <d v="1987-11-17T00:00:00"/>
    <s v="Masculino"/>
    <s v="Sem Deficiência"/>
    <s v="Sem Informação"/>
    <s v="NATALINA GONÇALVES"/>
    <x v="0"/>
    <s v="Parda"/>
  </r>
  <r>
    <n v="312002"/>
    <n v="3"/>
    <x v="58"/>
    <x v="58"/>
    <s v="EM ALCIDE DE GASPERI"/>
    <s v="Municipal"/>
    <s v="Urbana"/>
    <n v="1613408"/>
    <n v="152"/>
    <x v="2"/>
    <s v="Regular"/>
    <s v="Noite"/>
    <n v="2013017200573"/>
    <m/>
    <s v="ROBERTA FERREIRA DE SOUZA DE MENDONÇA"/>
    <d v="1977-08-18T00:00:00"/>
    <s v="Feminino"/>
    <s v="Sem Deficiência"/>
    <s v="Sem Informação"/>
    <s v="MARIA MAGDALENA FERREIRA DE SOUZA"/>
    <x v="2"/>
    <s v="Parda"/>
  </r>
  <r>
    <n v="625701"/>
    <n v="6"/>
    <x v="101"/>
    <x v="101"/>
    <s v="CENTRO DE EDUCAÇÃO DE JOVENS E ADULTOS CEJA - ACARI"/>
    <s v="Municipal"/>
    <s v="Urbana"/>
    <n v="1608521"/>
    <n v="256"/>
    <x v="2"/>
    <s v="Regular"/>
    <s v="Noite"/>
    <n v="2014057800383"/>
    <m/>
    <s v="GABRIEL DA SILVA CIPRIANO"/>
    <d v="2008-04-01T00:00:00"/>
    <s v="Masculino"/>
    <s v="Sem Deficiência"/>
    <s v="JOSINALDO SERAFIM CIPRIANO"/>
    <s v="CLAUDIA CARLOTA DA SILVA"/>
    <x v="0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02088407671"/>
    <m/>
    <s v="JULIANA PEREIRA DO NASCIMENTO"/>
    <d v="1990-04-05T00:00:00"/>
    <s v="Feminino"/>
    <s v="Sem Deficiência"/>
    <s v="Sem Informação"/>
    <s v="LUZINEIDE PEREIRA DO NASCIMENTO"/>
    <x v="0"/>
    <s v="Preta"/>
  </r>
  <r>
    <n v="515001"/>
    <n v="5"/>
    <x v="68"/>
    <x v="68"/>
    <s v="EM PARÁ"/>
    <s v="Municipal"/>
    <s v="Urbana"/>
    <n v="1607314"/>
    <n v="152"/>
    <x v="2"/>
    <s v="Regular"/>
    <s v="Noite"/>
    <n v="2011136001276"/>
    <m/>
    <s v="RYAN ANDERSON CONCEIÇÃO DA SILVA"/>
    <d v="2007-11-09T00:00:00"/>
    <s v="Masculino"/>
    <s v="Sem Deficiência"/>
    <s v="Sem Informação"/>
    <s v="AMANDA DA CONCEIÇÃO DA SILVA"/>
    <x v="0"/>
    <s v="Parda"/>
  </r>
  <r>
    <n v="515001"/>
    <n v="5"/>
    <x v="68"/>
    <x v="68"/>
    <s v="EM PARÁ"/>
    <s v="Municipal"/>
    <s v="Urbana"/>
    <n v="1607314"/>
    <n v="152"/>
    <x v="2"/>
    <s v="Regular"/>
    <s v="Noite"/>
    <n v="2005045050628"/>
    <m/>
    <s v="INGRID CRISTINE DE ASSUMPÇÃO"/>
    <d v="2000-03-31T00:00:00"/>
    <s v="Feminino"/>
    <s v="Sem Deficiência"/>
    <s v="Sem Informação"/>
    <s v="ANDREIA CORDEIRO DE ASSUMPÇÃO"/>
    <x v="1"/>
    <s v="Parda"/>
  </r>
  <r>
    <n v="515030"/>
    <n v="5"/>
    <x v="90"/>
    <x v="90"/>
    <s v="EM IRINEU MARINHO"/>
    <s v="Municipal"/>
    <s v="Urbana"/>
    <n v="1601764"/>
    <n v="151"/>
    <x v="2"/>
    <s v="Regular"/>
    <s v="Noite"/>
    <n v="2007047504380"/>
    <m/>
    <s v="LUCIETE AVELINO DOS SANTOS DOS REIS"/>
    <d v="1973-09-23T00:00:00"/>
    <s v="Feminino"/>
    <s v="Sem Deficiência"/>
    <s v="Sem Informação"/>
    <s v="JOSEFA AVELINO DOS SANTOS"/>
    <x v="1"/>
    <s v="Parda"/>
  </r>
  <r>
    <n v="1019013"/>
    <n v="10"/>
    <x v="39"/>
    <x v="39"/>
    <s v="EM BENTO DO AMARAL COUTINHO"/>
    <s v="Municipal"/>
    <s v="Urbana"/>
    <n v="1612837"/>
    <n v="152"/>
    <x v="2"/>
    <s v="Regular"/>
    <s v="Noite"/>
    <n v="2000099404681"/>
    <m/>
    <s v="GRAZIELA SEGUNDO D`AVILA"/>
    <d v="1990-12-28T00:00:00"/>
    <s v="Feminino"/>
    <s v="Sem Deficiência"/>
    <s v="ALBERTO DAVILA RODRIGUES"/>
    <s v="NORA HERMITAS SEGUNDO DAVILA"/>
    <x v="1"/>
    <s v="Preta"/>
  </r>
  <r>
    <n v="833201"/>
    <n v="8"/>
    <x v="112"/>
    <x v="112"/>
    <s v="CIEP FREI VELOSO"/>
    <s v="Municipal"/>
    <s v="Urbana"/>
    <n v="1622666"/>
    <n v="151"/>
    <x v="2"/>
    <s v="Regular"/>
    <s v="Noite"/>
    <n v="2023083700365"/>
    <m/>
    <s v="CLAUDIA GOMES FERREIRA"/>
    <d v="1974-01-07T00:00:00"/>
    <s v="Feminino"/>
    <s v="Sem Deficiência"/>
    <s v="SIDNEY DE SOUZA FERREIRA"/>
    <s v="MARGARIDA GOMES FERREIRA"/>
    <x v="0"/>
    <s v="Não declarada"/>
  </r>
  <r>
    <n v="514015"/>
    <n v="5"/>
    <x v="70"/>
    <x v="70"/>
    <s v="EM BARCELONA"/>
    <s v="Municipal"/>
    <s v="Urbana"/>
    <n v="1613980"/>
    <n v="151"/>
    <x v="2"/>
    <s v="Regular"/>
    <s v="Noite"/>
    <n v="2009041700469"/>
    <m/>
    <s v="RAILANE VITÓRIA AMBRÓSIO DE OLIVEIRA"/>
    <d v="2005-02-12T00:00:00"/>
    <s v="Feminino"/>
    <s v="Sem Deficiência"/>
    <s v="Sem Informação"/>
    <s v="IVANILDE AMBRÓSIO DE OLIVEIRA"/>
    <x v="0"/>
    <s v="Preta"/>
  </r>
  <r>
    <n v="313021"/>
    <n v="3"/>
    <x v="123"/>
    <x v="123"/>
    <s v="EM FRANCISCO JOBIM"/>
    <s v="Municipal"/>
    <s v="Urbana"/>
    <n v="1612980"/>
    <n v="151"/>
    <x v="2"/>
    <s v="Regular"/>
    <s v="Manhã"/>
    <n v="2012022701382"/>
    <m/>
    <s v="LUAN SABINO RIBEIRO"/>
    <d v="2007-07-26T00:00:00"/>
    <s v="Masculino"/>
    <s v="Sem Deficiência"/>
    <s v="Sem Informação"/>
    <s v="SIMONE MARIA SABINO RIBEIRO"/>
    <x v="0"/>
    <s v="Preta"/>
  </r>
  <r>
    <n v="1019202"/>
    <n v="10"/>
    <x v="115"/>
    <x v="115"/>
    <s v="CIEP ISMAEL NERY"/>
    <s v="Municipal"/>
    <s v="Urbana"/>
    <n v="1603742"/>
    <n v="151"/>
    <x v="2"/>
    <s v="Regular"/>
    <s v="Tarde"/>
    <n v="2013095802471"/>
    <m/>
    <s v="ALEXSANDRO CRUZ DOS SANTOS"/>
    <d v="1999-03-10T00:00:00"/>
    <s v="Masculino"/>
    <s v=" Deficiência intelectual"/>
    <s v="Sem Informação"/>
    <s v="HILDA PAULA DA CRUZ"/>
    <x v="2"/>
    <s v="Preta"/>
  </r>
  <r>
    <n v="312014"/>
    <n v="3"/>
    <x v="1"/>
    <x v="1"/>
    <s v="EM NEREU SAMPAIO"/>
    <s v="Municipal"/>
    <s v="Urbana"/>
    <n v="1616967"/>
    <n v="151"/>
    <x v="2"/>
    <s v="Regular"/>
    <s v="Noite"/>
    <n v="2005018405348"/>
    <m/>
    <s v="JENIFER YASMIM DE LIMA"/>
    <s v="NULL"/>
    <s v="Feminino"/>
    <s v="Sem Deficiência"/>
    <s v="Sem Informação"/>
    <s v="JOANA DARC LIMA"/>
    <x v="1"/>
    <s v="Sem Informação"/>
  </r>
  <r>
    <n v="312031"/>
    <n v="3"/>
    <x v="66"/>
    <x v="66"/>
    <s v="EM EURICO SALLES"/>
    <s v="Municipal"/>
    <s v="Urbana"/>
    <n v="1612133"/>
    <n v="151"/>
    <x v="2"/>
    <s v="Regular"/>
    <s v="Noite"/>
    <n v="2007130300575"/>
    <m/>
    <s v="NICOLE EDUARDO DE OLIVEIRA"/>
    <d v="2004-04-08T00:00:00"/>
    <s v="Feminino"/>
    <s v="Sem Deficiência"/>
    <s v="Sem Informação"/>
    <s v="CHRISTIANE EDUARDO DE OLIVEIRA"/>
    <x v="0"/>
    <s v="Pard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03093105384"/>
    <m/>
    <s v="ADRIANA BARBOSA DA SILVA"/>
    <d v="1970-10-23T00:00:00"/>
    <s v="Feminino"/>
    <s v="Sem Deficiência"/>
    <s v="Sem Informação"/>
    <s v="EDITH DA SILVA ROCHA"/>
    <x v="0"/>
    <s v="Parda"/>
  </r>
  <r>
    <n v="625205"/>
    <n v="6"/>
    <x v="97"/>
    <x v="97"/>
    <s v="CIEP ANTONIO CANDEIA FILHO"/>
    <s v="Municipal"/>
    <s v="Urbana"/>
    <n v="1613206"/>
    <n v="151"/>
    <x v="2"/>
    <s v="Regular"/>
    <s v="Noite"/>
    <n v="2001043301272"/>
    <m/>
    <s v="RENATA OLIVEIRA DA CONCEIÇÃO"/>
    <d v="1987-04-30T00:00:00"/>
    <s v="Feminino"/>
    <s v="Sem Deficiência"/>
    <s v="Sem Informação"/>
    <s v="AUREA OLIVEIRA DA CONCEIÇÃO"/>
    <x v="1"/>
    <s v="Sem Informação"/>
  </r>
  <r>
    <n v="204501"/>
    <n v="2"/>
    <x v="79"/>
    <x v="79"/>
    <s v="CIEP PRESIDENTE TANCREDO NEVES"/>
    <s v="Municipal"/>
    <s v="Urbana"/>
    <n v="1611261"/>
    <n v="151"/>
    <x v="2"/>
    <s v="Regular"/>
    <s v="Noite"/>
    <n v="2007115300021"/>
    <m/>
    <s v="ANA CLARA EBERT DE OLIVEIRA"/>
    <d v="2006-07-26T00:00:00"/>
    <s v="Feminino"/>
    <s v="Sem Deficiência"/>
    <s v="Sem Informação"/>
    <s v="MARLENE APARECIDA EBERT DE OLIVEIRA"/>
    <x v="0"/>
    <s v="Branca"/>
  </r>
  <r>
    <n v="430015"/>
    <n v="4"/>
    <x v="94"/>
    <x v="94"/>
    <s v="EM ERPÍDIO CABRAL DE SOUZA (ÍNDIO DA MARÉ)"/>
    <s v="Municipal"/>
    <s v="Urbana"/>
    <n v="1604940"/>
    <n v="152"/>
    <x v="2"/>
    <s v="Regular"/>
    <s v="Manhã"/>
    <n v="2002018405726"/>
    <m/>
    <s v="SANDRA REGINA VIEIRA"/>
    <d v="1973-03-28T00:00:00"/>
    <s v="Feminino"/>
    <s v="Sem Deficiência"/>
    <s v="Sem Informação"/>
    <s v="Sem Informação"/>
    <x v="0"/>
    <s v="Sem Informação"/>
  </r>
  <r>
    <n v="205009"/>
    <n v="2"/>
    <x v="122"/>
    <x v="122"/>
    <s v="EM ALENCASTRO GUIMARÃES"/>
    <s v="Municipal"/>
    <s v="Urbana"/>
    <n v="1620795"/>
    <n v="151"/>
    <x v="2"/>
    <s v="Regular"/>
    <s v="Noite"/>
    <n v="2012136902565"/>
    <m/>
    <s v="MARCOS VINICIUS DA SILVA MESSIAS"/>
    <d v="2007-05-05T00:00:00"/>
    <s v="Masculino"/>
    <s v="Sem Deficiência"/>
    <s v="CRISTIANO DOS SNATOS MESSIAS"/>
    <s v="KAROLINA DA SILVA NUNES"/>
    <x v="0"/>
    <s v="Preta"/>
  </r>
  <r>
    <n v="622007"/>
    <n v="6"/>
    <x v="13"/>
    <x v="13"/>
    <s v="EM ALEXANDRE FARAH"/>
    <s v="Municipal"/>
    <s v="Urbana"/>
    <n v="1599782"/>
    <n v="151"/>
    <x v="2"/>
    <s v="Regular"/>
    <s v="Noite"/>
    <n v="2010054002165"/>
    <m/>
    <s v="PEDRO ALEXANDRE PEREIRA"/>
    <d v="2005-11-04T00:00:00"/>
    <s v="Masculino"/>
    <s v="Sem Deficiência"/>
    <s v="Sem Informação"/>
    <s v="CARLA MARIA PEREIRA"/>
    <x v="1"/>
    <s v="Preta"/>
  </r>
  <r>
    <n v="312501"/>
    <n v="3"/>
    <x v="42"/>
    <x v="42"/>
    <s v="CIEP PATRICE LUMUMBA"/>
    <s v="Municipal"/>
    <s v="Urbana"/>
    <n v="1616861"/>
    <n v="151"/>
    <x v="2"/>
    <s v="Regular"/>
    <s v="Noite"/>
    <n v="2000018200907"/>
    <m/>
    <s v="BIANCA DE OLIVEIRA SIQUEIRA"/>
    <d v="1993-03-18T00:00:00"/>
    <s v="Feminino"/>
    <s v="Sem Deficiência"/>
    <s v="Sem Informação"/>
    <s v="PATRICIA DE OLIVEIRA SIQUEIRA"/>
    <x v="1"/>
    <s v="Não declarada"/>
  </r>
  <r>
    <n v="625018"/>
    <n v="6"/>
    <x v="55"/>
    <x v="55"/>
    <s v="EM COMANDANTE ARNALDO VARELLA"/>
    <s v="Municipal"/>
    <s v="Urbana"/>
    <n v="1602868"/>
    <n v="151"/>
    <x v="2"/>
    <s v="Regular"/>
    <s v="Noite"/>
    <n v="2004052101218"/>
    <m/>
    <s v="JANIRA DOS SANTOS NUNES"/>
    <d v="1997-08-18T00:00:00"/>
    <s v="Feminino"/>
    <s v="Sem Deficiência"/>
    <s v="Sem Informação"/>
    <s v="JANE DOS SANTOS NUNES"/>
    <x v="0"/>
    <s v="Preta"/>
  </r>
  <r>
    <n v="1019207"/>
    <n v="10"/>
    <x v="88"/>
    <x v="88"/>
    <s v="CIEP DEPUTADO ULYSSES GUIMARÃES"/>
    <s v="Municipal"/>
    <s v="Urbana"/>
    <n v="1617914"/>
    <n v="152"/>
    <x v="2"/>
    <s v="Regular"/>
    <s v="Noite"/>
    <n v="2012047502138"/>
    <m/>
    <s v="KÁSSIO DANIEL DA SILVA"/>
    <d v="2007-09-21T00:00:00"/>
    <s v="Masculino"/>
    <s v="Sem Deficiência"/>
    <s v="Sem Informação"/>
    <s v="CONCEIÇÃO SILVA DE MARIA"/>
    <x v="1"/>
    <s v="Branca"/>
  </r>
  <r>
    <n v="313018"/>
    <n v="3"/>
    <x v="103"/>
    <x v="103"/>
    <s v="EM ISABEL MENDES"/>
    <s v="Municipal"/>
    <s v="Urbana"/>
    <n v="1613508"/>
    <n v="151"/>
    <x v="2"/>
    <s v="Regular"/>
    <s v="Noite"/>
    <n v="2011022280176"/>
    <m/>
    <s v="TAINA DE ASSIS ROSA DA SILVA"/>
    <d v="2007-04-19T00:00:00"/>
    <s v="Feminino"/>
    <s v="Sem Deficiência"/>
    <s v="Sem Informação"/>
    <s v="JAMILI ROSA DA SILVA"/>
    <x v="0"/>
    <s v="Preta"/>
  </r>
  <r>
    <n v="410012"/>
    <n v="4"/>
    <x v="27"/>
    <x v="27"/>
    <s v="EM CLOTILDE GUIMARÃES"/>
    <s v="Municipal"/>
    <s v="Urbana"/>
    <n v="1604440"/>
    <n v="2516"/>
    <x v="2"/>
    <s v="Regular"/>
    <s v="Noite"/>
    <n v="2004020900395"/>
    <m/>
    <s v="RAIANE DIAS DA SILVA SOARES"/>
    <d v="1997-08-16T00:00:00"/>
    <s v="Feminino"/>
    <s v="Sem Deficiência"/>
    <s v="CLAUDIO SOARES"/>
    <s v="MAGALI DIAS DA SILVA"/>
    <x v="1"/>
    <s v="Preta"/>
  </r>
  <r>
    <n v="430701"/>
    <n v="4"/>
    <x v="19"/>
    <x v="19"/>
    <s v="CENTRO DE EDUCAÇÃO DE JOVENS E ADULTOS CEJA - MARÉ"/>
    <s v="Municipal"/>
    <s v="Urbana"/>
    <n v="1616774"/>
    <n v="251"/>
    <x v="2"/>
    <s v="Regular"/>
    <s v="Manhã"/>
    <n v="2015039980233"/>
    <m/>
    <s v="MARIA CLARA LUCINDO FERREIRA"/>
    <d v="2006-05-24T00:00:00"/>
    <s v="Feminino"/>
    <s v="Sem Deficiência"/>
    <s v="ROBSON DA SILVA FERREIRA"/>
    <s v="WILKA LUCINDO"/>
    <x v="0"/>
    <s v="Branca"/>
  </r>
  <r>
    <n v="312501"/>
    <n v="3"/>
    <x v="42"/>
    <x v="42"/>
    <s v="CIEP PATRICE LUMUMBA"/>
    <s v="Municipal"/>
    <s v="Urbana"/>
    <n v="1616861"/>
    <n v="151"/>
    <x v="2"/>
    <s v="Regular"/>
    <s v="Noite"/>
    <n v="2013020702266"/>
    <m/>
    <s v="ANTONIA PEREIRA DE SOUSA"/>
    <d v="1969-04-06T00:00:00"/>
    <s v="Feminino"/>
    <s v="Sem Deficiência"/>
    <s v="JOÃO EVANGELISTA DE SOUSA"/>
    <s v="RAIMUNDA PEREIRA DE SOUSA"/>
    <x v="1"/>
    <s v="Parda"/>
  </r>
  <r>
    <n v="1026024"/>
    <n v="10"/>
    <x v="130"/>
    <x v="130"/>
    <s v="EM TATIANA CHAGAS MEMÓRIA"/>
    <s v="Municipal"/>
    <s v="Urbana"/>
    <n v="1611746"/>
    <n v="152"/>
    <x v="2"/>
    <s v="Regular"/>
    <s v="Manhã"/>
    <n v="2008117600470"/>
    <m/>
    <s v="MAICON BRUNO DE ANDRADE MENDONÇA"/>
    <d v="2006-12-07T00:00:00"/>
    <s v="Masculino"/>
    <s v="Sem Deficiência"/>
    <s v="JORGE MENDONÇA"/>
    <s v="CARLA TATIANY DE ANDRADE"/>
    <x v="0"/>
    <s v="Preta"/>
  </r>
  <r>
    <n v="817039"/>
    <n v="8"/>
    <x v="118"/>
    <x v="118"/>
    <s v="EM SAMPAIO CORRÊA"/>
    <s v="Municipal"/>
    <s v="Urbana"/>
    <n v="1604281"/>
    <n v="151"/>
    <x v="2"/>
    <s v="Regular"/>
    <s v="Noite"/>
    <n v="2008073350155"/>
    <m/>
    <s v="RITA DE CASSIA ARAUJO SANTANA"/>
    <d v="1982-05-12T00:00:00"/>
    <s v="Feminino"/>
    <s v="Sem Deficiência"/>
    <s v="ALTAIR ANTONIO DE SOUZA"/>
    <s v="ROSANGELA MARIA DE ARAUJO SANTANA"/>
    <x v="0"/>
    <s v="Sem Informação"/>
  </r>
  <r>
    <n v="312501"/>
    <n v="3"/>
    <x v="42"/>
    <x v="42"/>
    <s v="CIEP PATRICE LUMUMBA"/>
    <s v="Municipal"/>
    <s v="Urbana"/>
    <n v="1616862"/>
    <n v="152"/>
    <x v="2"/>
    <s v="Regular"/>
    <s v="Noite"/>
    <n v="2013143604106"/>
    <m/>
    <s v="ROSANGELA BELARMINO DA SILVA"/>
    <d v="1980-05-31T00:00:00"/>
    <s v="Feminino"/>
    <s v="Sem Deficiência"/>
    <s v="JOSÉ PEDRO DA SILVA"/>
    <s v="MARIA DA PENHA BELARMINO DE SOUZA"/>
    <x v="0"/>
    <s v="Parda"/>
  </r>
  <r>
    <n v="716041"/>
    <n v="7"/>
    <x v="104"/>
    <x v="104"/>
    <s v="EM BARÃO DA TAQUARA"/>
    <s v="Municipal"/>
    <s v="Urbana"/>
    <n v="1613409"/>
    <n v="152"/>
    <x v="2"/>
    <s v="Regular"/>
    <s v="Manhã"/>
    <n v="2004063802191"/>
    <m/>
    <s v="ELISSANDRA VITÓRIA CAMPOS DA SILVA"/>
    <d v="1999-07-31T00:00:00"/>
    <s v="Feminino"/>
    <s v=" Deficiência intelectual"/>
    <s v="ALESSANDRO PEREIRA DA SILVA"/>
    <s v="EVANIA GAMA CAMPOS"/>
    <x v="2"/>
    <s v="Parda"/>
  </r>
  <r>
    <n v="411015"/>
    <n v="4"/>
    <x v="72"/>
    <x v="72"/>
    <s v="EM SUÍÇA"/>
    <s v="Municipal"/>
    <s v="Urbana"/>
    <n v="1601785"/>
    <n v="152"/>
    <x v="2"/>
    <s v="Regular"/>
    <s v="Noite"/>
    <n v="2014031700403"/>
    <m/>
    <s v="GENILDA BARBOSA DE MENEZES"/>
    <d v="1976-04-16T00:00:00"/>
    <s v="Feminino"/>
    <s v="Sem Deficiência"/>
    <s v="JOÃO MARCOLINO DE MENEZES"/>
    <s v="IVONEIDE BARBOSA"/>
    <x v="0"/>
    <s v="Parda"/>
  </r>
  <r>
    <n v="625028"/>
    <n v="6"/>
    <x v="125"/>
    <x v="125"/>
    <s v="EM DEPUTADO HILTON GAMA"/>
    <s v="Municipal"/>
    <s v="Urbana"/>
    <n v="1619970"/>
    <n v="152"/>
    <x v="2"/>
    <s v="Regular"/>
    <s v="Noite"/>
    <n v="2014057100187"/>
    <m/>
    <s v="BIANCA TEIXEIRA LOPES"/>
    <d v="1979-04-15T00:00:00"/>
    <s v="Feminino"/>
    <s v="Sem Deficiência"/>
    <s v="ARIVAL BALBINO NERI LOPES"/>
    <s v="SUELI TEIXEIRA LOPES"/>
    <x v="0"/>
    <s v="Sem Informação"/>
  </r>
  <r>
    <n v="817083"/>
    <n v="8"/>
    <x v="120"/>
    <x v="120"/>
    <s v="EM JORNALISTA SANDRO MOREYRA"/>
    <s v="Municipal"/>
    <s v="Urbana"/>
    <n v="1607050"/>
    <n v="151"/>
    <x v="2"/>
    <s v="Regular"/>
    <s v="Noite"/>
    <n v="2013074950497"/>
    <m/>
    <s v="SOPHIA YASMIM DA SILVA ROSA"/>
    <d v="2007-05-17T00:00:00"/>
    <s v="Feminino"/>
    <s v="Sem Deficiência"/>
    <s v="PAULO FRANCISCO ROSA"/>
    <s v="NÁDIA CRISTINA DA SILVA SANTOS"/>
    <x v="0"/>
    <s v="Parda"/>
  </r>
  <r>
    <n v="625005"/>
    <n v="6"/>
    <x v="57"/>
    <x v="57"/>
    <s v="EM CHARLES ANDERSON WEAVER"/>
    <s v="Municipal"/>
    <s v="Urbana"/>
    <n v="1605116"/>
    <n v="151"/>
    <x v="2"/>
    <s v="Regular"/>
    <s v="Noite"/>
    <n v="2005057900273"/>
    <m/>
    <s v="TAMIRES FELIPE DE SOUZA"/>
    <d v="2001-02-14T00:00:00"/>
    <s v="Feminino"/>
    <s v="Sem Deficiência"/>
    <s v="Sem Informação"/>
    <s v="MIRIAM FELIPE DE SOUZA"/>
    <x v="0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11103403413"/>
    <m/>
    <s v="DANIEL DE ALBUQUERQUE DO NASCIMENTO"/>
    <d v="2006-09-08T00:00:00"/>
    <s v="Masculino"/>
    <s v="Sem Deficiência"/>
    <s v="JOSÉ SANTOS DO NASCIMENTO"/>
    <s v="MARIA DA GUIA DE ALBUQUERQUE PEREIRA"/>
    <x v="0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14018800149"/>
    <m/>
    <s v="MARIA CLARA INÁCIO SAMPAIO"/>
    <d v="2008-02-10T00:00:00"/>
    <s v="Feminino"/>
    <s v="Sem Deficiência"/>
    <s v="Sem Informação"/>
    <s v="DAIANA INÁCIO SAMPAIO"/>
    <x v="0"/>
    <s v="Branca"/>
  </r>
  <r>
    <n v="312501"/>
    <n v="3"/>
    <x v="42"/>
    <x v="42"/>
    <s v="CIEP PATRICE LUMUMBA"/>
    <s v="Municipal"/>
    <s v="Urbana"/>
    <n v="1616861"/>
    <n v="151"/>
    <x v="2"/>
    <s v="Regular"/>
    <s v="Noite"/>
    <n v="2014027300021"/>
    <m/>
    <s v="JOYCE VITÓRIA BALBINO"/>
    <d v="2007-12-02T00:00:00"/>
    <s v="Feminino"/>
    <s v="Sem Deficiência"/>
    <s v="Sem Informação"/>
    <s v="LUCIANA BALBINO"/>
    <x v="0"/>
    <s v="Preta"/>
  </r>
  <r>
    <n v="724026"/>
    <n v="7"/>
    <x v="16"/>
    <x v="16"/>
    <s v="EM EMBAIXADOR ÍTALO ZAPPA"/>
    <s v="Municipal"/>
    <s v="Urbana"/>
    <n v="1620408"/>
    <n v="151"/>
    <x v="2"/>
    <s v="Regular"/>
    <s v="Noite"/>
    <n v="2013064504095"/>
    <m/>
    <s v="LUIZ FELYPE DE OLIVEIRA PEREIRA"/>
    <d v="2007-09-22T00:00:00"/>
    <s v="Masculino"/>
    <s v="Sem Deficiência"/>
    <s v="EDSON DE SANTANA PEREIRA"/>
    <s v="RACHELI JOSEFA DE OLIVEIRA"/>
    <x v="1"/>
    <s v="Preta"/>
  </r>
  <r>
    <n v="1019207"/>
    <n v="10"/>
    <x v="88"/>
    <x v="88"/>
    <s v="CIEP DEPUTADO ULYSSES GUIMARÃES"/>
    <s v="Municipal"/>
    <s v="Urbana"/>
    <n v="1617916"/>
    <n v="153"/>
    <x v="2"/>
    <s v="Regular"/>
    <s v="Noite"/>
    <n v="2023100500560"/>
    <m/>
    <s v="JOSÉ CLAUDIO BATISTA DE  ANDRADE"/>
    <d v="1992-01-03T00:00:00"/>
    <s v="Masculino"/>
    <s v="Sem Deficiência"/>
    <s v="CLAUDIO ANDRADE"/>
    <s v="IVANIR MOREIRA BATISTA"/>
    <x v="1"/>
    <s v="Parda"/>
  </r>
  <r>
    <n v="1026008"/>
    <n v="10"/>
    <x v="43"/>
    <x v="43"/>
    <s v="EM ENGENHEIRO GASTÃO RANGEL"/>
    <s v="Municipal"/>
    <s v="Urbana"/>
    <n v="1613011"/>
    <n v="151"/>
    <x v="2"/>
    <s v="Regular"/>
    <s v="Noite"/>
    <n v="2014101980019"/>
    <m/>
    <s v="KAUANNY VITÓRIA DA SILVA PEREIRA"/>
    <d v="2008-03-23T00:00:00"/>
    <s v="Feminino"/>
    <s v="Sem Deficiência"/>
    <s v="Sem Informação"/>
    <s v="VANESSA DA SILVA PEREIRA"/>
    <x v="1"/>
    <s v="Branca"/>
  </r>
  <r>
    <n v="1019202"/>
    <n v="10"/>
    <x v="115"/>
    <x v="115"/>
    <s v="CIEP ISMAEL NERY"/>
    <s v="Municipal"/>
    <s v="Urbana"/>
    <n v="1603742"/>
    <n v="151"/>
    <x v="2"/>
    <s v="Regular"/>
    <s v="Tarde"/>
    <n v="2014104600063"/>
    <m/>
    <s v="GABRIEL CRISTIAN RODRIGUES PEREIRA"/>
    <d v="2005-01-04T00:00:00"/>
    <s v="Masculino"/>
    <s v="Sem Deficiência"/>
    <s v="Sem Informação"/>
    <s v="TATIANE RODRIGUES PEREIRA"/>
    <x v="0"/>
    <s v="Branca"/>
  </r>
  <r>
    <n v="102005"/>
    <n v="1"/>
    <x v="109"/>
    <x v="109"/>
    <s v="EM CALOUSTE GULBENKIAN"/>
    <s v="Municipal"/>
    <s v="Urbana"/>
    <n v="1610638"/>
    <n v="152"/>
    <x v="2"/>
    <s v="Regular"/>
    <s v="Noite"/>
    <n v="2007127900176"/>
    <m/>
    <s v="RAPHAEL GUSTAVO BARBOSA SILVA"/>
    <d v="2006-08-10T00:00:00"/>
    <s v="Masculino"/>
    <s v=" Deficiência física"/>
    <s v="Sem Informação"/>
    <s v="EDNA BARBOSA SILVA"/>
    <x v="1"/>
    <s v="Parda"/>
  </r>
  <r>
    <n v="313007"/>
    <n v="3"/>
    <x v="67"/>
    <x v="67"/>
    <s v="EM SARMIENTO"/>
    <s v="Municipal"/>
    <s v="Urbana"/>
    <n v="1615854"/>
    <n v="152"/>
    <x v="2"/>
    <s v="Regular"/>
    <s v="Noite"/>
    <n v="2014081800801"/>
    <m/>
    <s v="ANTÔNIO CARLOS SOUZA DA SILVEIRA"/>
    <d v="2007-02-24T00:00:00"/>
    <s v="Masculino"/>
    <s v="Sem Deficiência"/>
    <s v="Sem Informação"/>
    <s v="ALEXSANDRA DE SOUZA DA SILVEIRA"/>
    <x v="0"/>
    <s v="Parda"/>
  </r>
  <r>
    <n v="312022"/>
    <n v="3"/>
    <x v="61"/>
    <x v="61"/>
    <s v="EM RUBENS BERARDO"/>
    <s v="Municipal"/>
    <s v="Urbana"/>
    <n v="1616258"/>
    <n v="151"/>
    <x v="2"/>
    <s v="Regular"/>
    <s v="Noite"/>
    <n v="2014027300013"/>
    <m/>
    <s v="ANA CLARA DOS SANTOS LIMA"/>
    <d v="2007-07-21T00:00:00"/>
    <s v="Feminino"/>
    <s v="Sem Deficiência"/>
    <s v="Sem Informação"/>
    <s v="JOYCE DOS SANTOS LIMA"/>
    <x v="2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09078400141"/>
    <m/>
    <s v="KAUÃ MARTINS ZALUSKI"/>
    <d v="2004-07-26T00:00:00"/>
    <s v="Masculino"/>
    <s v="Sem Deficiência"/>
    <s v="Sem Informação"/>
    <s v="LUANA MARTINS ZALUSKI"/>
    <x v="2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17060200388"/>
    <m/>
    <s v="ADRIAN WANDERSON DA SILVA"/>
    <d v="2006-04-29T00:00:00"/>
    <s v="Masculino"/>
    <s v="Sem Deficiência"/>
    <s v="ADRIANO DA SILVA"/>
    <s v="WELMA PATRICIA DA SILVA"/>
    <x v="0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14094600040"/>
    <m/>
    <s v="SAMUEL DO NASCIMENTO"/>
    <d v="2007-07-17T00:00:00"/>
    <s v="Masculino"/>
    <s v="Sem Deficiência"/>
    <s v="Sem Informação"/>
    <s v="HORCÉLIO NASCIMENTO DE OLIVEIRA"/>
    <x v="2"/>
    <s v="Preta"/>
  </r>
  <r>
    <n v="515055"/>
    <n v="5"/>
    <x v="8"/>
    <x v="8"/>
    <s v="EM MINISTRO EDGARD ROMERO"/>
    <s v="Municipal"/>
    <s v="Urbana"/>
    <n v="1623706"/>
    <n v="152"/>
    <x v="2"/>
    <s v="Regular"/>
    <s v="Manhã"/>
    <n v="2011054900820"/>
    <m/>
    <s v="PEROLA MOURA DE ASSIS"/>
    <d v="2006-12-27T00:00:00"/>
    <s v="Feminino"/>
    <s v="Sem Deficiência"/>
    <s v="MAURO SÉRGIO DE ASSIS"/>
    <s v="BIANCA DE MOURA SILVA"/>
    <x v="0"/>
    <s v="Branca"/>
  </r>
  <r>
    <n v="716205"/>
    <n v="7"/>
    <x v="76"/>
    <x v="76"/>
    <s v="CIEP RUBENS PAIVA"/>
    <s v="Municipal"/>
    <s v="Urbana"/>
    <n v="1613256"/>
    <n v="151"/>
    <x v="2"/>
    <s v="Regular"/>
    <s v="Noite"/>
    <n v="2010066603151"/>
    <m/>
    <s v="GABRIEL VENTURA SIMÕES"/>
    <d v="2006-04-05T00:00:00"/>
    <s v="Masculino"/>
    <s v="Sem Deficiência"/>
    <s v="BRUNO HELDER TEIXEIRA SIMÕES"/>
    <s v="VANIA VENTURA CHAVES"/>
    <x v="0"/>
    <s v="Parda"/>
  </r>
  <r>
    <n v="1019031"/>
    <n v="10"/>
    <x v="20"/>
    <x v="20"/>
    <s v="EM MARECHAL PEDRO CAVALCANTI"/>
    <s v="Municipal"/>
    <s v="Urbana"/>
    <n v="1609537"/>
    <n v="152"/>
    <x v="2"/>
    <s v="Regular"/>
    <s v="Noite"/>
    <n v="2011097107315"/>
    <m/>
    <s v="PRISCILA DE LIMA DIAS"/>
    <d v="1994-02-12T00:00:00"/>
    <s v="Feminino"/>
    <s v="Sem Deficiência"/>
    <s v="ENILSON DE CARVALHO DIAS"/>
    <s v="REGINA LUCIA DE LIMA"/>
    <x v="1"/>
    <s v="Parda"/>
  </r>
  <r>
    <n v="716211"/>
    <n v="7"/>
    <x v="32"/>
    <x v="32"/>
    <s v="CIEP COMPOSITOR DONGA"/>
    <s v="Municipal"/>
    <s v="Urbana"/>
    <n v="1619511"/>
    <n v="151"/>
    <x v="2"/>
    <s v="Regular"/>
    <s v="Noite"/>
    <n v="2013060251354"/>
    <m/>
    <s v="YAGO RODRIGUES DE SOUZA"/>
    <d v="2006-02-01T00:00:00"/>
    <s v="Masculino"/>
    <s v="Sem Deficiência"/>
    <s v="Sem Informação"/>
    <s v="CARLA RODRIGUES DE SOUZA"/>
    <x v="0"/>
    <s v="Parda"/>
  </r>
  <r>
    <n v="515055"/>
    <n v="5"/>
    <x v="8"/>
    <x v="8"/>
    <s v="EM MINISTRO EDGARD ROMERO"/>
    <s v="Municipal"/>
    <s v="Urbana"/>
    <n v="1623706"/>
    <n v="152"/>
    <x v="2"/>
    <s v="Regular"/>
    <s v="Manhã"/>
    <n v="2014125800061"/>
    <m/>
    <s v="GABRIEL DOS SANTOS"/>
    <d v="2006-06-13T00:00:00"/>
    <s v="Masculino"/>
    <s v="Sem Deficiência"/>
    <s v="Sem Informação"/>
    <s v="IZABEL CHRISTINA CARMO DOS SANTOS"/>
    <x v="0"/>
    <s v="Parda"/>
  </r>
  <r>
    <n v="716205"/>
    <n v="7"/>
    <x v="76"/>
    <x v="76"/>
    <s v="CIEP RUBENS PAIVA"/>
    <s v="Municipal"/>
    <s v="Urbana"/>
    <n v="1613256"/>
    <n v="151"/>
    <x v="2"/>
    <s v="Regular"/>
    <s v="Noite"/>
    <n v="2010066106289"/>
    <m/>
    <s v="KELLENTON DOS SANTOS SOARES"/>
    <d v="1992-10-22T00:00:00"/>
    <s v="Masculino"/>
    <s v="Sem Deficiência"/>
    <s v="Sem Informação"/>
    <s v="DILVANIA DOS SANTOS SOARES"/>
    <x v="0"/>
    <s v="Parda"/>
  </r>
  <r>
    <n v="515001"/>
    <n v="5"/>
    <x v="68"/>
    <x v="68"/>
    <s v="EM PARÁ"/>
    <s v="Municipal"/>
    <s v="Urbana"/>
    <n v="1607314"/>
    <n v="152"/>
    <x v="2"/>
    <s v="Regular"/>
    <s v="Noite"/>
    <n v="2014044600275"/>
    <m/>
    <s v="RITA DE CASSIA SOUSA BOMFIM"/>
    <d v="1974-07-06T00:00:00"/>
    <s v="Feminino"/>
    <s v="Sem Deficiência"/>
    <s v="Sem Informação"/>
    <s v="MARINILDES SOUZA DA CONCEIÇÃO"/>
    <x v="0"/>
    <s v="Pret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14065901339"/>
    <m/>
    <s v="CRISTIANO LEANDRO DA SILVA"/>
    <d v="1987-10-15T00:00:00"/>
    <s v="Masculino"/>
    <s v=" Deficiência física"/>
    <s v="Sem Informação"/>
    <s v="MARIA DA SILVA"/>
    <x v="1"/>
    <s v="Branca"/>
  </r>
  <r>
    <n v="430201"/>
    <n v="4"/>
    <x v="0"/>
    <x v="0"/>
    <s v="CIEP MINISTRO GUSTAVO CAPANEMA"/>
    <s v="Municipal"/>
    <s v="Urbana"/>
    <n v="1612601"/>
    <n v="151"/>
    <x v="2"/>
    <s v="Regular"/>
    <s v="Noite"/>
    <n v="2014040301010"/>
    <m/>
    <s v="JOSÉ CARLOS SOARES DA SILVA"/>
    <d v="1980-09-07T00:00:00"/>
    <s v="Masculino"/>
    <s v="Sem Deficiência"/>
    <s v="Sem Informação"/>
    <s v="JOSEFA SOARES DA SILVA"/>
    <x v="1"/>
    <s v="Parda"/>
  </r>
  <r>
    <n v="817027"/>
    <n v="8"/>
    <x v="24"/>
    <x v="24"/>
    <s v="EM HENRIQUE DE MAGALHÃES"/>
    <s v="Municipal"/>
    <s v="Urbana"/>
    <n v="1608369"/>
    <n v="151"/>
    <x v="2"/>
    <s v="Regular"/>
    <s v="Noite"/>
    <n v="2012071280336"/>
    <m/>
    <s v="LUIZ FELIPE DA SILVA CUNHA"/>
    <d v="2004-10-19T00:00:00"/>
    <s v="Masculino"/>
    <s v="Sem Deficiência"/>
    <s v="Sem Informação"/>
    <s v="THAIS DA SILVA CUNHA"/>
    <x v="1"/>
    <s v="Parda"/>
  </r>
  <r>
    <n v="204501"/>
    <n v="2"/>
    <x v="79"/>
    <x v="79"/>
    <s v="CIEP PRESIDENTE TANCREDO NEVES"/>
    <s v="Municipal"/>
    <s v="Urbana"/>
    <n v="1611261"/>
    <n v="151"/>
    <x v="2"/>
    <s v="Regular"/>
    <s v="Noite"/>
    <n v="2005006101829"/>
    <m/>
    <s v="MARIA DA GUIA DE SOUZA"/>
    <d v="1984-10-09T00:00:00"/>
    <s v="Feminino"/>
    <s v="Sem Deficiência"/>
    <s v="ANTONIO ELIAS DE SOUZA"/>
    <s v="JOSEFA MARIA DA CONCEIÇÃO"/>
    <x v="0"/>
    <s v="Sem Informação"/>
  </r>
  <r>
    <n v="204501"/>
    <n v="2"/>
    <x v="79"/>
    <x v="79"/>
    <s v="CIEP PRESIDENTE TANCREDO NEVES"/>
    <s v="Municipal"/>
    <s v="Urbana"/>
    <n v="1611261"/>
    <n v="151"/>
    <x v="2"/>
    <s v="Regular"/>
    <s v="Noite"/>
    <n v="2012006100809"/>
    <m/>
    <s v="SARAH VICTÓRIA ARAUJO"/>
    <d v="2007-12-31T00:00:00"/>
    <s v="Feminino"/>
    <s v="Sem Deficiência"/>
    <s v="Sem Informação"/>
    <s v="FERNANDA CRISTINA ARAUJO"/>
    <x v="0"/>
    <s v="Parda"/>
  </r>
  <r>
    <n v="817027"/>
    <n v="8"/>
    <x v="24"/>
    <x v="24"/>
    <s v="EM HENRIQUE DE MAGALHÃES"/>
    <s v="Municipal"/>
    <s v="Urbana"/>
    <n v="1608370"/>
    <n v="152"/>
    <x v="2"/>
    <s v="Regular"/>
    <s v="Tarde"/>
    <n v="2012072650862"/>
    <m/>
    <s v="VITÓRIA SANTANA DE FREITAS"/>
    <d v="2005-07-31T00:00:00"/>
    <s v="Feminino"/>
    <s v="Sem Deficiência"/>
    <s v="Sem Informação"/>
    <s v="TATIANE SANTANA DE FREITAS"/>
    <x v="0"/>
    <s v="Não declarada"/>
  </r>
  <r>
    <n v="205004"/>
    <n v="2"/>
    <x v="134"/>
    <x v="134"/>
    <s v="EM DOUTOR COCIO BARCELLOS"/>
    <s v="Municipal"/>
    <s v="Urbana"/>
    <n v="1623680"/>
    <n v="152"/>
    <x v="2"/>
    <s v="Regular"/>
    <s v="Noite"/>
    <n v="2000008304688"/>
    <m/>
    <s v="SAMARA ALVES DOS SANTOS"/>
    <d v="1988-03-01T00:00:00"/>
    <s v="Feminino"/>
    <s v="Sem Deficiência"/>
    <s v="Sem Informação"/>
    <s v="CELINA ALVES DOS SANTOS"/>
    <x v="0"/>
    <s v="Sem Informação"/>
  </r>
  <r>
    <n v="227004"/>
    <n v="2"/>
    <x v="77"/>
    <x v="77"/>
    <s v="EM RINALDO DE LAMARE"/>
    <s v="Municipal"/>
    <s v="Urbana"/>
    <n v="1599202"/>
    <n v="152"/>
    <x v="2"/>
    <s v="Regular"/>
    <s v="Noite"/>
    <n v="2007017050143"/>
    <m/>
    <s v="GABRIELA DA SILVA"/>
    <d v="2002-03-20T00:00:00"/>
    <s v="Feminino"/>
    <s v="Sem Deficiência"/>
    <s v="Sem Informação"/>
    <s v="ELIZABETE DA SILVA"/>
    <x v="0"/>
    <s v="Branca"/>
  </r>
  <r>
    <n v="918041"/>
    <n v="9"/>
    <x v="59"/>
    <x v="59"/>
    <s v="EM ANTONIA VARGAS CUQUEJO"/>
    <s v="Municipal"/>
    <s v="Urbana"/>
    <n v="1610789"/>
    <n v="152"/>
    <x v="2"/>
    <s v="Regular"/>
    <s v="Noite"/>
    <n v="2023088100153"/>
    <m/>
    <s v="RAQUEL DE SOUZA GARCIA"/>
    <d v="1986-10-11T00:00:00"/>
    <s v="Feminino"/>
    <s v="Sem Deficiência"/>
    <s v="JOSÉ SOARES DE SOUZA"/>
    <s v="NEUZA SILVA DE SOUZA"/>
    <x v="0"/>
    <s v="Preta"/>
  </r>
  <r>
    <n v="209026"/>
    <n v="2"/>
    <x v="41"/>
    <x v="41"/>
    <s v="EM PROFESSOR LOURENÇO FILHO"/>
    <s v="Municipal"/>
    <s v="Urbana"/>
    <n v="1622828"/>
    <n v="152"/>
    <x v="2"/>
    <s v="Regular"/>
    <s v="Noite"/>
    <n v="2014022100351"/>
    <m/>
    <s v="LUIZ CARLOS ROSA DOS SANTOS"/>
    <d v="1967-04-08T00:00:00"/>
    <s v="Masculino"/>
    <s v="Sem Deficiência"/>
    <s v="Sem Informação"/>
    <s v="SEBASTIANA ROSA DOS SANTOS"/>
    <x v="0"/>
    <s v="Preta"/>
  </r>
  <r>
    <n v="205009"/>
    <n v="2"/>
    <x v="122"/>
    <x v="122"/>
    <s v="EM ALENCASTRO GUIMARÃES"/>
    <s v="Municipal"/>
    <s v="Urbana"/>
    <n v="1620795"/>
    <n v="151"/>
    <x v="2"/>
    <s v="Regular"/>
    <s v="Noite"/>
    <n v="2007011050249"/>
    <m/>
    <s v="DANIEL BARBOSA DE SOUSA"/>
    <d v="2001-05-13T00:00:00"/>
    <s v="Masculino"/>
    <s v="Sem Deficiência"/>
    <s v="Sem Informação"/>
    <s v="MARIA ELIANE BARBOSA DE SOUSA"/>
    <x v="0"/>
    <s v="Parda"/>
  </r>
  <r>
    <n v="716501"/>
    <n v="7"/>
    <x v="75"/>
    <x v="75"/>
    <s v="CIEP CARLOS DRUMOND DE ANDRADE"/>
    <s v="Municipal"/>
    <s v="Urbana"/>
    <n v="1616696"/>
    <n v="152"/>
    <x v="2"/>
    <s v="Regular"/>
    <s v="Noite"/>
    <n v="2006065100769"/>
    <m/>
    <s v="VICTORIA CRISTINA DOS REIS AROUCA"/>
    <d v="2001-08-09T00:00:00"/>
    <s v="Feminino"/>
    <s v="Sem Deficiência"/>
    <s v="Sem Informação"/>
    <s v="JAQUELINE DOS REIS AROUCA"/>
    <x v="0"/>
    <s v="Parda"/>
  </r>
  <r>
    <n v="817034"/>
    <n v="8"/>
    <x v="111"/>
    <x v="111"/>
    <s v="EM JORGE JABOUR"/>
    <s v="Municipal"/>
    <s v="Urbana"/>
    <n v="1616156"/>
    <n v="151"/>
    <x v="2"/>
    <s v="Regular"/>
    <s v="Noite"/>
    <n v="2005013701241"/>
    <m/>
    <s v="JOSILENE MATOS DA SILVA"/>
    <s v="NULL"/>
    <s v="Feminino"/>
    <s v="Sem Deficiência"/>
    <s v="JOSÉ LUIZ DA SILVA"/>
    <s v="ELISABETH MATOS DE SOUZA"/>
    <x v="0"/>
    <s v="Sem Informação"/>
  </r>
  <r>
    <n v="817034"/>
    <n v="8"/>
    <x v="111"/>
    <x v="111"/>
    <s v="EM JORGE JABOUR"/>
    <s v="Municipal"/>
    <s v="Urbana"/>
    <n v="1616156"/>
    <n v="151"/>
    <x v="2"/>
    <s v="Regular"/>
    <s v="Noite"/>
    <n v="2014073801836"/>
    <m/>
    <s v="JENNIPHER DE SOUZA CASTRO"/>
    <d v="2003-10-03T00:00:00"/>
    <s v="Feminino"/>
    <s v="Sem Deficiência"/>
    <s v="Sem Informação"/>
    <s v="JANAINA DE SOUZA CASTRO"/>
    <x v="0"/>
    <s v="Parda"/>
  </r>
  <r>
    <n v="716041"/>
    <n v="7"/>
    <x v="104"/>
    <x v="104"/>
    <s v="EM BARÃO DA TAQUARA"/>
    <s v="Municipal"/>
    <s v="Urbana"/>
    <n v="1613407"/>
    <n v="151"/>
    <x v="2"/>
    <s v="Regular"/>
    <s v="Manhã"/>
    <n v="2014060704225"/>
    <m/>
    <s v="LANNA DOS SANTOS"/>
    <d v="2008-04-01T00:00:00"/>
    <s v="Feminino"/>
    <s v="Sem Deficiência"/>
    <s v="Sem Informação"/>
    <s v="MARISA GABRIELA DOS SANTOS"/>
    <x v="1"/>
    <s v="Parda"/>
  </r>
  <r>
    <n v="716205"/>
    <n v="7"/>
    <x v="76"/>
    <x v="76"/>
    <s v="CIEP RUBENS PAIVA"/>
    <s v="Municipal"/>
    <s v="Urbana"/>
    <n v="1613256"/>
    <n v="151"/>
    <x v="2"/>
    <s v="Regular"/>
    <s v="Noite"/>
    <n v="2010059200933"/>
    <m/>
    <s v="BEATRIZ FERREIRA LUCIANA"/>
    <d v="2001-09-19T00:00:00"/>
    <s v="Feminino"/>
    <s v="Sem Deficiência"/>
    <s v="Sem Informação"/>
    <s v="SHIRLEY FERREIRA LUCIANA"/>
    <x v="0"/>
    <s v="Preta"/>
  </r>
  <r>
    <n v="430701"/>
    <n v="4"/>
    <x v="19"/>
    <x v="19"/>
    <s v="CENTRO DE EDUCAÇÃO DE JOVENS E ADULTOS CEJA - MARÉ"/>
    <s v="Municipal"/>
    <s v="Urbana"/>
    <n v="1616787"/>
    <n v="259"/>
    <x v="2"/>
    <s v="Regular"/>
    <s v="Noite"/>
    <n v="2014040300790"/>
    <m/>
    <s v="KEVEN SOUZA"/>
    <d v="2006-10-30T00:00:00"/>
    <s v="Masculino"/>
    <s v="Sem Deficiência"/>
    <s v="Sem Informação"/>
    <s v="MARIA IRACEMA DE SOUSA"/>
    <x v="0"/>
    <s v="Parda"/>
  </r>
  <r>
    <n v="716049"/>
    <n v="7"/>
    <x v="62"/>
    <x v="62"/>
    <s v="EM RENATO LEITE"/>
    <s v="Municipal"/>
    <s v="Urbana"/>
    <n v="1623878"/>
    <n v="151"/>
    <x v="2"/>
    <s v="Regular"/>
    <s v="Noite"/>
    <n v="2008118700389"/>
    <m/>
    <s v="GABRIEL FERNANDO BAPTISTA DA SILVA"/>
    <d v="2005-10-15T00:00:00"/>
    <s v="Masculino"/>
    <s v="Sem Deficiência"/>
    <s v="Sem Informação"/>
    <s v="CRISTIANE BAPTISTA DA SILVA"/>
    <x v="0"/>
    <s v="Preta"/>
  </r>
  <r>
    <n v="622007"/>
    <n v="6"/>
    <x v="13"/>
    <x v="13"/>
    <s v="EM ALEXANDRE FARAH"/>
    <s v="Municipal"/>
    <s v="Urbana"/>
    <n v="1599782"/>
    <n v="151"/>
    <x v="2"/>
    <s v="Regular"/>
    <s v="Noite"/>
    <n v="2014051800039"/>
    <m/>
    <s v="FERNANDO ANTUNES"/>
    <d v="1958-05-22T00:00:00"/>
    <s v="Masculino"/>
    <s v="Sem Deficiência"/>
    <s v="Sem Informação"/>
    <s v="NIDIA CECILIA ANTUNES"/>
    <x v="2"/>
    <s v="Preta"/>
  </r>
  <r>
    <n v="918508"/>
    <n v="9"/>
    <x v="36"/>
    <x v="36"/>
    <s v="CIEP DR. ERNESTO (CHE) GUEVARA"/>
    <s v="Municipal"/>
    <s v="Urbana"/>
    <n v="1618337"/>
    <n v="152"/>
    <x v="2"/>
    <s v="Regular"/>
    <s v="Noite"/>
    <n v="2010075804287"/>
    <m/>
    <s v="MARCELO SILVA ROSA"/>
    <d v="1974-01-12T00:00:00"/>
    <s v="Masculino"/>
    <s v="Sem Deficiência"/>
    <s v="Sem Informação"/>
    <s v="MARIA DA CONCEIÇÃO SILVA ROSA"/>
    <x v="2"/>
    <s v="Parda"/>
  </r>
  <r>
    <n v="1019211"/>
    <n v="10"/>
    <x v="98"/>
    <x v="98"/>
    <s v="CIEP MAJOR MANUEL GOMES ARCHER"/>
    <s v="Municipal"/>
    <s v="Urbana"/>
    <n v="1607931"/>
    <n v="151"/>
    <x v="2"/>
    <s v="Regular"/>
    <s v="Noite"/>
    <n v="2008064600055"/>
    <m/>
    <s v="DAVI MARTINS"/>
    <d v="2003-05-06T00:00:00"/>
    <s v="Masculino"/>
    <s v="Sem Deficiência"/>
    <s v="Sem Informação"/>
    <s v="SELMA DAMIANA MARTINS"/>
    <x v="0"/>
    <s v="Preta"/>
  </r>
  <r>
    <n v="102504"/>
    <n v="1"/>
    <x v="2"/>
    <x v="2"/>
    <s v="CIEP AVENIDA DOS DESFILES"/>
    <s v="Municipal"/>
    <s v="Urbana"/>
    <n v="1609984"/>
    <n v="151"/>
    <x v="2"/>
    <s v="Regular"/>
    <s v="Manhã"/>
    <n v="2010002101651"/>
    <m/>
    <s v="MARIA LUIZA FERREIRA DA SILVA"/>
    <d v="2005-12-28T00:00:00"/>
    <s v="Feminino"/>
    <s v="Sem Deficiência"/>
    <s v="JOSÉ RICARDO FERREIRA BARBOSA"/>
    <s v="VANILDA DA SILVA BATISTA"/>
    <x v="0"/>
    <s v="Parda"/>
  </r>
  <r>
    <n v="410009"/>
    <n v="4"/>
    <x v="135"/>
    <x v="135"/>
    <s v="EM DILERMANDO CRUZ"/>
    <s v="Municipal"/>
    <s v="Urbana"/>
    <n v="1598821"/>
    <n v="151"/>
    <x v="2"/>
    <s v="Regular"/>
    <s v="Tarde"/>
    <n v="2009112400292"/>
    <m/>
    <s v="MIRELLA DUARTE DA SILVA REZENDE DOS SANTOS"/>
    <d v="2006-08-22T00:00:00"/>
    <s v="Feminino"/>
    <s v="Sem Deficiência"/>
    <s v="LEONARDO REZENDE DOS SANTOS"/>
    <s v="CARINE DUARTE DA SILVA"/>
    <x v="0"/>
    <s v="Branca"/>
  </r>
  <r>
    <n v="716049"/>
    <n v="7"/>
    <x v="62"/>
    <x v="62"/>
    <s v="EM RENATO LEITE"/>
    <s v="Municipal"/>
    <s v="Urbana"/>
    <n v="1623880"/>
    <n v="153"/>
    <x v="2"/>
    <s v="Regular"/>
    <s v="Noite"/>
    <n v="2014035000244"/>
    <m/>
    <s v="LEONARDO FEITOSA"/>
    <d v="2006-02-28T00:00:00"/>
    <s v="Masculino"/>
    <s v="Sem Deficiência"/>
    <s v="Sem Informação"/>
    <s v="LILIAN FEITOSA"/>
    <x v="0"/>
    <s v="Parda"/>
  </r>
  <r>
    <n v="817064"/>
    <n v="8"/>
    <x v="7"/>
    <x v="7"/>
    <s v="EM MARIETA DA CUNHA DA SILVA"/>
    <s v="Municipal"/>
    <s v="Urbana"/>
    <n v="1610181"/>
    <n v="151"/>
    <x v="2"/>
    <s v="Regular"/>
    <s v="Noite"/>
    <n v="2011075802576"/>
    <m/>
    <s v="HELENA MARIA BERNARDINO DA CRUZ"/>
    <d v="1953-08-13T00:00:00"/>
    <s v="Feminino"/>
    <s v="Sem Deficiência"/>
    <s v="Sem Informação"/>
    <s v="MARIA DO ESPÍRITO SANTO"/>
    <x v="2"/>
    <s v="Parda"/>
  </r>
  <r>
    <n v="1202701"/>
    <n v="12"/>
    <x v="91"/>
    <x v="91"/>
    <s v="CREJA - CENTRO MUNICIPAL DE REFERÊNCIA DE EDUCAÇÃO DE JOVENS E ADULTOS"/>
    <s v="Municipal"/>
    <s v="Urbana"/>
    <n v="1614099"/>
    <n v="251"/>
    <x v="2"/>
    <s v="Regular"/>
    <s v="Manhã"/>
    <n v="2006006101592"/>
    <m/>
    <s v="STEPHANY OLIVEIRA DA SILVA"/>
    <d v="1991-11-20T00:00:00"/>
    <s v="Feminino"/>
    <s v="Sem Deficiência"/>
    <s v="Sem Informação"/>
    <s v="SIMONE OLIVEIRA DA SILVA"/>
    <x v="0"/>
    <s v="Parda"/>
  </r>
  <r>
    <n v="716501"/>
    <n v="7"/>
    <x v="75"/>
    <x v="75"/>
    <s v="CIEP CARLOS DRUMOND DE ANDRADE"/>
    <s v="Municipal"/>
    <s v="Urbana"/>
    <n v="1616695"/>
    <n v="151"/>
    <x v="2"/>
    <s v="Regular"/>
    <s v="Noite"/>
    <n v="2009066502563"/>
    <m/>
    <s v="CLAUDOMIR JOSE DE SOUSA"/>
    <d v="1965-04-05T00:00:00"/>
    <s v="Masculino"/>
    <s v="Sem Deficiência"/>
    <s v="Sem Informação"/>
    <s v="LUZINETE JOSE DE SOUSA"/>
    <x v="1"/>
    <s v="Parda"/>
  </r>
  <r>
    <n v="716049"/>
    <n v="7"/>
    <x v="62"/>
    <x v="62"/>
    <s v="EM RENATO LEITE"/>
    <s v="Municipal"/>
    <s v="Urbana"/>
    <n v="1623878"/>
    <n v="151"/>
    <x v="2"/>
    <s v="Regular"/>
    <s v="Noite"/>
    <n v="2011060701965"/>
    <m/>
    <s v="JOSENILDA SOARES DOS SANTOS"/>
    <d v="1981-08-05T00:00:00"/>
    <s v="Feminino"/>
    <s v="Sem Deficiência"/>
    <s v="Sem Informação"/>
    <s v="TEREZINHA PEREIRA DA CONCEIÇÃO"/>
    <x v="0"/>
    <s v="Branca"/>
  </r>
  <r>
    <n v="716049"/>
    <n v="7"/>
    <x v="62"/>
    <x v="62"/>
    <s v="EM RENATO LEITE"/>
    <s v="Municipal"/>
    <s v="Urbana"/>
    <n v="1623878"/>
    <n v="151"/>
    <x v="2"/>
    <s v="Regular"/>
    <s v="Noite"/>
    <n v="2009062701600"/>
    <m/>
    <s v="JORGE RENATO MOTTA SERPA"/>
    <d v="1991-04-14T00:00:00"/>
    <s v="Masculino"/>
    <s v=" Deficiência intelectual"/>
    <s v="Sem Informação"/>
    <s v="MARILDA MOTTA SERPA"/>
    <x v="0"/>
    <s v="Parda"/>
  </r>
  <r>
    <n v="625005"/>
    <n v="6"/>
    <x v="57"/>
    <x v="57"/>
    <s v="EM CHARLES ANDERSON WEAVER"/>
    <s v="Municipal"/>
    <s v="Urbana"/>
    <n v="1605116"/>
    <n v="151"/>
    <x v="2"/>
    <s v="Regular"/>
    <s v="Noite"/>
    <n v="2013057980138"/>
    <m/>
    <s v="CAUANE CESÁRIO DA SILVA"/>
    <d v="2008-07-04T00:00:00"/>
    <s v="Feminino"/>
    <s v="Sem Deficiência"/>
    <s v="Sem Informação"/>
    <s v="EUNICE CESÁRIO DE SILVA E SILVA"/>
    <x v="1"/>
    <s v="Preta"/>
  </r>
  <r>
    <n v="716054"/>
    <n v="7"/>
    <x v="35"/>
    <x v="35"/>
    <s v="EM PIO X"/>
    <s v="Municipal"/>
    <s v="Urbana"/>
    <n v="1612529"/>
    <n v="152"/>
    <x v="2"/>
    <s v="Regular"/>
    <s v="Noite"/>
    <n v="2022064250319"/>
    <m/>
    <s v="LUCIENE DE SOUSA CASTRO"/>
    <d v="1971-01-03T00:00:00"/>
    <s v="Feminino"/>
    <s v="Sem Deficiência"/>
    <s v="CARMELITA FRANCISCA DE CASTRO"/>
    <s v="TORQUATO DE SOUSA CASTRO"/>
    <x v="0"/>
    <s v="Branca"/>
  </r>
  <r>
    <n v="817064"/>
    <n v="8"/>
    <x v="7"/>
    <x v="7"/>
    <s v="EM MARIETA DA CUNHA DA SILVA"/>
    <s v="Municipal"/>
    <s v="Urbana"/>
    <n v="1610182"/>
    <n v="152"/>
    <x v="2"/>
    <s v="Regular"/>
    <s v="Noite"/>
    <n v="2011075802134"/>
    <m/>
    <s v="KEWEN GABRIEL LACERDA DA SILVA"/>
    <d v="2006-05-31T00:00:00"/>
    <s v="Masculino"/>
    <s v="Sem Deficiência"/>
    <s v="Sem Informação"/>
    <s v="ELISA CRISTINA LACERDA DA SILVA"/>
    <x v="0"/>
    <s v="Não declarada"/>
  </r>
  <r>
    <n v="734010"/>
    <n v="7"/>
    <x v="82"/>
    <x v="82"/>
    <s v="EM PEDRO ALEIXO"/>
    <s v="Municipal"/>
    <s v="Urbana"/>
    <n v="1606738"/>
    <n v="151"/>
    <x v="2"/>
    <s v="Regular"/>
    <s v="Manhã"/>
    <n v="2013065702222"/>
    <m/>
    <s v="WALLACE DE PAIVA FERREIRA"/>
    <d v="2007-07-18T00:00:00"/>
    <s v="Masculino"/>
    <s v="Sem Deficiência"/>
    <s v="Sem Informação"/>
    <s v="VÂNIA DE PAIVA FERREIRA"/>
    <x v="1"/>
    <s v="Branca"/>
  </r>
  <r>
    <n v="622006"/>
    <n v="6"/>
    <x v="38"/>
    <x v="38"/>
    <s v="EM ANTENOR NASCENTES"/>
    <s v="Municipal"/>
    <s v="Urbana"/>
    <n v="1615256"/>
    <n v="151"/>
    <x v="2"/>
    <s v="Regular"/>
    <s v="Noite"/>
    <n v="2013070000494"/>
    <m/>
    <s v="ARIELLE BONFIM VICENTE"/>
    <d v="2002-04-06T00:00:00"/>
    <s v="Feminino"/>
    <s v="Sem Deficiência"/>
    <s v="Sem Informação"/>
    <s v="SONIA BONFIM VICENTE"/>
    <x v="1"/>
    <s v="Preta"/>
  </r>
  <r>
    <n v="410018"/>
    <n v="4"/>
    <x v="87"/>
    <x v="87"/>
    <s v="EM BERLIM"/>
    <s v="Municipal"/>
    <s v="Urbana"/>
    <n v="1613813"/>
    <n v="151"/>
    <x v="2"/>
    <s v="Regular"/>
    <s v="Noite"/>
    <n v="2014040700895"/>
    <m/>
    <s v="YURI ALVES NONATO"/>
    <d v="2005-12-15T00:00:00"/>
    <s v="Masculino"/>
    <s v="Sem Deficiência"/>
    <s v="Sem Informação"/>
    <s v="JANAINA ALVES NONATO"/>
    <x v="0"/>
    <s v="Parda"/>
  </r>
  <r>
    <n v="716049"/>
    <n v="7"/>
    <x v="62"/>
    <x v="62"/>
    <s v="EM RENATO LEITE"/>
    <s v="Municipal"/>
    <s v="Urbana"/>
    <n v="1623878"/>
    <n v="151"/>
    <x v="2"/>
    <s v="Regular"/>
    <s v="Noite"/>
    <n v="2009062701588"/>
    <m/>
    <s v="ANDRÉ LUIZ OTAVIANO CUSTODIO"/>
    <d v="1988-05-15T00:00:00"/>
    <s v="Masculino"/>
    <s v=" Deficiência intelectual"/>
    <s v="Sem Informação"/>
    <s v="REGINA LUCIO CUSTODIO"/>
    <x v="0"/>
    <s v="Parda"/>
  </r>
  <r>
    <n v="1019013"/>
    <n v="10"/>
    <x v="39"/>
    <x v="39"/>
    <s v="EM BENTO DO AMARAL COUTINHO"/>
    <s v="Municipal"/>
    <s v="Urbana"/>
    <n v="1612836"/>
    <n v="151"/>
    <x v="2"/>
    <s v="Regular"/>
    <s v="Noite"/>
    <n v="2003013601720"/>
    <m/>
    <s v="ELAINE CRISTIANA DE SOUZA RIBEIRO"/>
    <d v="1982-09-01T00:00:00"/>
    <s v="Feminino"/>
    <s v="Sem Deficiência"/>
    <s v="Sem Informação"/>
    <s v="NAIARA MARIA DE SOUZA RIBEIRO"/>
    <x v="0"/>
    <s v="Não declarada"/>
  </r>
  <r>
    <n v="1019013"/>
    <n v="10"/>
    <x v="39"/>
    <x v="39"/>
    <s v="EM BENTO DO AMARAL COUTINHO"/>
    <s v="Municipal"/>
    <s v="Urbana"/>
    <n v="1612836"/>
    <n v="151"/>
    <x v="2"/>
    <s v="Regular"/>
    <s v="Noite"/>
    <n v="2012075801888"/>
    <m/>
    <s v="MARIA IVONEIDE DE FREITAS CHAVES"/>
    <d v="1981-02-14T00:00:00"/>
    <s v="Feminino"/>
    <s v="Sem Deficiência"/>
    <s v="Sem Informação"/>
    <s v="MARIA DUCÉU ABREU DE FREITAS"/>
    <x v="0"/>
    <s v="Parda"/>
  </r>
  <r>
    <n v="1019075"/>
    <n v="10"/>
    <x v="129"/>
    <x v="129"/>
    <s v="EM ROBERTO CIVITA"/>
    <s v="Municipal"/>
    <s v="Urbana"/>
    <n v="1613515"/>
    <n v="151"/>
    <x v="2"/>
    <s v="Regular"/>
    <s v="Noite"/>
    <n v="2014091380022"/>
    <m/>
    <s v="GEOVANNA LOPES MACIEL"/>
    <d v="2007-09-26T00:00:00"/>
    <s v="Feminino"/>
    <s v="Sem Deficiência"/>
    <s v="Sem Informação"/>
    <s v="MARIA DA CONCEIÇÃO LOPES MACIEL"/>
    <x v="0"/>
    <s v="Parda"/>
  </r>
  <r>
    <n v="724022"/>
    <n v="7"/>
    <x v="56"/>
    <x v="56"/>
    <s v="EM COMUNIDADE DE VARGEM GRANDE"/>
    <s v="Municipal"/>
    <s v="Urbana"/>
    <n v="1605598"/>
    <n v="152"/>
    <x v="2"/>
    <s v="Regular"/>
    <s v="Noite"/>
    <n v="2011067701774"/>
    <m/>
    <s v="BRENNO BRAION DIONISIO"/>
    <d v="2007-01-12T00:00:00"/>
    <s v="Masculino"/>
    <s v="Sem Deficiência"/>
    <s v="Sem Informação"/>
    <s v="BARBARA ROSA DIONISIO"/>
    <x v="1"/>
    <s v="Pard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07066705603"/>
    <m/>
    <s v="RAFAEL DE SOUZA MELO"/>
    <d v="1992-02-07T00:00:00"/>
    <s v="Masculino"/>
    <s v="Sem Deficiência"/>
    <s v="Sem Informação"/>
    <s v="JOANA DARQUE DE SOUZA MELO"/>
    <x v="0"/>
    <s v="Parda"/>
  </r>
  <r>
    <n v="204012"/>
    <n v="2"/>
    <x v="65"/>
    <x v="65"/>
    <s v="EM MÉXICO"/>
    <s v="Municipal"/>
    <s v="Urbana"/>
    <n v="1613277"/>
    <n v="151"/>
    <x v="2"/>
    <s v="Regular"/>
    <s v="Noite"/>
    <n v="2012014802167"/>
    <m/>
    <s v="GABRIELA COSTA DE ARAUJO"/>
    <d v="2006-03-08T00:00:00"/>
    <s v="Feminino"/>
    <s v="Sem Deficiência"/>
    <s v="Sem Informação"/>
    <s v="FABIANA COSTA DE ARAUJO"/>
    <x v="0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5076105114"/>
    <m/>
    <s v="TAYNARA SILVA DE MACEDO"/>
    <d v="1996-12-14T00:00:00"/>
    <s v="Feminino"/>
    <s v="Sem Deficiência"/>
    <s v="Sem Informação"/>
    <s v="DÉBORA SILVA DE MACEDO"/>
    <x v="0"/>
    <s v="Sem Informação"/>
  </r>
  <r>
    <n v="313018"/>
    <n v="3"/>
    <x v="103"/>
    <x v="103"/>
    <s v="EM ISABEL MENDES"/>
    <s v="Municipal"/>
    <s v="Urbana"/>
    <n v="1613509"/>
    <n v="152"/>
    <x v="2"/>
    <s v="Regular"/>
    <s v="Noite"/>
    <n v="2007077703976"/>
    <m/>
    <s v="VANESSA MORAIS DA SILVA"/>
    <d v="1985-09-30T00:00:00"/>
    <s v="Feminino"/>
    <s v="Sem Deficiência"/>
    <s v="Sem Informação"/>
    <s v="NEUSA MORAIS DA SILVA"/>
    <x v="2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13085801242"/>
    <m/>
    <s v="PATRICIA AGNES SOBRAL RIBEIRO"/>
    <d v="2006-12-15T00:00:00"/>
    <s v="Feminino"/>
    <s v="Sem Deficiência"/>
    <s v="Sem Informação"/>
    <s v="MONIQUE SOBRAL RIBEIRO RAMOS"/>
    <x v="1"/>
    <s v="Preta"/>
  </r>
  <r>
    <n v="817501"/>
    <n v="8"/>
    <x v="127"/>
    <x v="127"/>
    <s v="CIEP GILBERTO FREYRE"/>
    <s v="Municipal"/>
    <s v="Urbana"/>
    <n v="1605704"/>
    <n v="151"/>
    <x v="2"/>
    <s v="Regular"/>
    <s v="Noite"/>
    <n v="2012066204601"/>
    <m/>
    <s v="BEATRIZ DE OLIVEIRA"/>
    <d v="1992-03-16T00:00:00"/>
    <s v="Feminino"/>
    <s v="Sem Deficiência"/>
    <s v="Sem Informação"/>
    <s v="MARIA DE LOURDES LOURO DE OLIVEIRA"/>
    <x v="0"/>
    <s v="Branca"/>
  </r>
  <r>
    <n v="716205"/>
    <n v="7"/>
    <x v="76"/>
    <x v="76"/>
    <s v="CIEP RUBENS PAIVA"/>
    <s v="Municipal"/>
    <s v="Urbana"/>
    <n v="1613258"/>
    <n v="153"/>
    <x v="2"/>
    <s v="Regular"/>
    <s v="Noite"/>
    <n v="2012066150845"/>
    <m/>
    <s v="GABRIELA SOARES DE AZEVEDO"/>
    <d v="2007-04-01T00:00:00"/>
    <s v="Feminino"/>
    <s v="Sem Deficiência"/>
    <s v="Sem Informação"/>
    <s v="JESSICA APARECIDA SOARES DE AZEVEDO"/>
    <x v="0"/>
    <s v="Parda"/>
  </r>
  <r>
    <n v="204014"/>
    <n v="2"/>
    <x v="121"/>
    <x v="121"/>
    <s v="EM PRESIDENTE ARTHUR DA COSTA E SILVA"/>
    <s v="Municipal"/>
    <s v="Urbana"/>
    <n v="1623353"/>
    <n v="152"/>
    <x v="2"/>
    <s v="Regular"/>
    <s v="Manhã"/>
    <n v="2002005804236"/>
    <m/>
    <s v="ALESSANDRA JESUINA DOS SANTOS"/>
    <d v="1986-06-24T00:00:00"/>
    <s v="Feminino"/>
    <s v="Sem Deficiência"/>
    <s v="Sem Informação"/>
    <s v="SUELI JESUINA DOS SANTOS"/>
    <x v="1"/>
    <s v="Sem Informação"/>
  </r>
  <r>
    <n v="227004"/>
    <n v="2"/>
    <x v="77"/>
    <x v="77"/>
    <s v="EM RINALDO DE LAMARE"/>
    <s v="Municipal"/>
    <s v="Urbana"/>
    <n v="1599202"/>
    <n v="152"/>
    <x v="2"/>
    <s v="Regular"/>
    <s v="Noite"/>
    <n v="2008126451376"/>
    <m/>
    <s v="IZABELI DOS SANTOS"/>
    <d v="1979-03-09T00:00:00"/>
    <s v="Feminino"/>
    <s v="Sem Deficiência"/>
    <s v="Sem Informação"/>
    <s v="MARIA DO CARMO DOS SANTOS"/>
    <x v="2"/>
    <s v="Branca"/>
  </r>
  <r>
    <n v="1120502"/>
    <n v="11"/>
    <x v="3"/>
    <x v="3"/>
    <s v="CIEP JOÃO MANGABEIRA"/>
    <s v="Municipal"/>
    <s v="Urbana"/>
    <n v="1604972"/>
    <n v="152"/>
    <x v="2"/>
    <s v="Regular"/>
    <s v="Noite"/>
    <n v="2014039302563"/>
    <m/>
    <s v="MARIA JOSÉ FIDELIS"/>
    <d v="1969-09-14T00:00:00"/>
    <s v="Feminino"/>
    <s v="Sem Deficiência"/>
    <s v="Sem Informação"/>
    <s v="MARIA DE LOURDES FIDELIS"/>
    <x v="0"/>
    <s v="Branca"/>
  </r>
  <r>
    <n v="1019075"/>
    <n v="10"/>
    <x v="129"/>
    <x v="129"/>
    <s v="EM ROBERTO CIVITA"/>
    <s v="Municipal"/>
    <s v="Urbana"/>
    <n v="1613516"/>
    <n v="152"/>
    <x v="2"/>
    <s v="Regular"/>
    <s v="Noite"/>
    <n v="2012073850245"/>
    <m/>
    <s v="KETELIN CAROLINA LOBATO DOS SANTOS"/>
    <d v="2008-02-29T00:00:00"/>
    <s v="Feminino"/>
    <s v="Sem Deficiência"/>
    <s v="Sem Informação"/>
    <s v="SIMONY LOBATO DOS SANTOS"/>
    <x v="0"/>
    <s v="Branca"/>
  </r>
  <r>
    <n v="1026008"/>
    <n v="10"/>
    <x v="43"/>
    <x v="43"/>
    <s v="EM ENGENHEIRO GASTÃO RANGEL"/>
    <s v="Municipal"/>
    <s v="Urbana"/>
    <n v="1613011"/>
    <n v="151"/>
    <x v="2"/>
    <s v="Regular"/>
    <s v="Noite"/>
    <n v="2002075302639"/>
    <m/>
    <s v="GABRIELLE SILVA DE MACEDO"/>
    <d v="1991-11-19T00:00:00"/>
    <s v="Feminino"/>
    <s v="Sem Deficiência"/>
    <s v="Sem Informação"/>
    <s v="SILVANIA SILVA DE MACEDO"/>
    <x v="1"/>
    <s v="Parda"/>
  </r>
  <r>
    <n v="1026024"/>
    <n v="10"/>
    <x v="130"/>
    <x v="130"/>
    <s v="EM TATIANA CHAGAS MEMÓRIA"/>
    <s v="Municipal"/>
    <s v="Urbana"/>
    <n v="1611745"/>
    <n v="151"/>
    <x v="2"/>
    <s v="Regular"/>
    <s v="Manhã"/>
    <n v="2012132251063"/>
    <m/>
    <s v="GABRIELA LORRANA ESPIRITO SANTO DE LIMA"/>
    <d v="2007-11-15T00:00:00"/>
    <s v="Feminino"/>
    <s v="Sem Deficiência"/>
    <s v="LEÔNIDAS DE LIMA JUNIOR"/>
    <s v="THÁLITA ÁGATHA ESPIRITO SANTO DE AGUIAR"/>
    <x v="0"/>
    <s v="Parda"/>
  </r>
  <r>
    <n v="514001"/>
    <n v="5"/>
    <x v="14"/>
    <x v="14"/>
    <s v="EM DESEMBARGADOR MONTENEGRO"/>
    <s v="Municipal"/>
    <s v="Urbana"/>
    <n v="1605218"/>
    <n v="151"/>
    <x v="2"/>
    <s v="Regular"/>
    <s v="Noite"/>
    <n v="2002058210969"/>
    <m/>
    <s v="JÉSSICA ROZENIR DA SILVA"/>
    <d v="1985-11-03T00:00:00"/>
    <s v="Feminino"/>
    <s v="Sem Deficiência"/>
    <s v="Sem Informação"/>
    <s v="ROZENIR FRANCISCA DA SILVA SANTOS"/>
    <x v="0"/>
    <s v="Parda"/>
  </r>
  <r>
    <n v="312022"/>
    <n v="3"/>
    <x v="61"/>
    <x v="61"/>
    <s v="EM RUBENS BERARDO"/>
    <s v="Municipal"/>
    <s v="Urbana"/>
    <n v="1616258"/>
    <n v="151"/>
    <x v="2"/>
    <s v="Regular"/>
    <s v="Noite"/>
    <n v="2023019250796"/>
    <m/>
    <s v="CLAYTON SANTOS DE SOUZA"/>
    <d v="1984-11-08T00:00:00"/>
    <s v="Masculino"/>
    <s v="Sem Deficiência"/>
    <s v="SANDRA SILVA DOS SANTOS"/>
    <s v="VALCRIDIO GONÇALVES DE SOUZA"/>
    <x v="0"/>
    <s v="Preta"/>
  </r>
  <r>
    <n v="716054"/>
    <n v="7"/>
    <x v="35"/>
    <x v="35"/>
    <s v="EM PIO X"/>
    <s v="Municipal"/>
    <s v="Urbana"/>
    <n v="1612529"/>
    <n v="152"/>
    <x v="2"/>
    <s v="Regular"/>
    <s v="Noite"/>
    <n v="2012035350257"/>
    <m/>
    <s v="YAGO DO NASCIMENTO LEMOS"/>
    <d v="2007-08-05T00:00:00"/>
    <s v="Masculino"/>
    <s v="Sem Deficiência"/>
    <s v="EDILSON GOMES LEMOS"/>
    <s v="JOYCE CRISTINA DO NASCIMENTO"/>
    <x v="0"/>
    <s v="Parda"/>
  </r>
  <r>
    <n v="724502"/>
    <n v="7"/>
    <x v="52"/>
    <x v="52"/>
    <s v="CIEP MARGARET MEE"/>
    <s v="Municipal"/>
    <s v="Urbana"/>
    <n v="1617123"/>
    <n v="151"/>
    <x v="2"/>
    <s v="Regular"/>
    <s v="Noite"/>
    <n v="2011118701326"/>
    <m/>
    <s v="KAROLINE DE OLIVEIRA ALMEIDA"/>
    <d v="2007-09-22T00:00:00"/>
    <s v="Feminino"/>
    <s v="Sem Deficiência"/>
    <s v="Sem Informação"/>
    <s v="KÁTIA DE OLIVEIRA GUEIVARA DE ALMEIDA"/>
    <x v="0"/>
    <s v="Branc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11132850392"/>
    <m/>
    <s v="MARIA CLARA CHAVES BRITO"/>
    <d v="2006-06-20T00:00:00"/>
    <s v="Feminino"/>
    <s v="Sem Deficiência"/>
    <s v="Sem Informação"/>
    <s v="MARIA DE LOURDES CHAVES BRITO"/>
    <x v="0"/>
    <s v="Parda"/>
  </r>
  <r>
    <n v="625018"/>
    <n v="6"/>
    <x v="55"/>
    <x v="55"/>
    <s v="EM COMANDANTE ARNALDO VARELLA"/>
    <s v="Municipal"/>
    <s v="Urbana"/>
    <n v="1602869"/>
    <n v="152"/>
    <x v="2"/>
    <s v="Regular"/>
    <s v="Noite"/>
    <n v="2018056100313"/>
    <m/>
    <s v="ALMERINDA CARVALHO DE OLIVEIRA"/>
    <d v="1974-06-26T00:00:00"/>
    <s v="Feminino"/>
    <s v="Sem Deficiência"/>
    <s v="LOURENÇO DE OLIVEIRA"/>
    <s v="HELENA MARIA DE CARVALHO"/>
    <x v="0"/>
    <s v="Parda"/>
  </r>
  <r>
    <n v="817064"/>
    <n v="8"/>
    <x v="7"/>
    <x v="7"/>
    <s v="EM MARIETA DA CUNHA DA SILVA"/>
    <s v="Municipal"/>
    <s v="Urbana"/>
    <n v="1610181"/>
    <n v="151"/>
    <x v="2"/>
    <s v="Regular"/>
    <s v="Noite"/>
    <n v="2001075801556"/>
    <m/>
    <s v="THAIANE DE LIMA"/>
    <d v="1993-12-13T00:00:00"/>
    <s v="Feminino"/>
    <s v="Sem Deficiência"/>
    <s v="Sem Informação"/>
    <s v="MARLENE EDITH DE LIMA"/>
    <x v="1"/>
    <s v="Preta"/>
  </r>
  <r>
    <n v="431502"/>
    <n v="4"/>
    <x v="11"/>
    <x v="11"/>
    <s v="CIEP GRACILIANO RAMOS"/>
    <s v="Municipal"/>
    <s v="Urbana"/>
    <n v="1622397"/>
    <n v="152"/>
    <x v="2"/>
    <s v="Regular"/>
    <s v="Noite"/>
    <n v="2005036003663"/>
    <m/>
    <s v="BENILDE LUIZ DA ROCHA"/>
    <d v="1959-06-15T00:00:00"/>
    <s v="Feminino"/>
    <s v="Sem Deficiência"/>
    <s v="SEVERINO LUIZ DA ROCHA"/>
    <s v="ADELIA ANGELO DA ROCHA"/>
    <x v="0"/>
    <s v="Branca"/>
  </r>
  <r>
    <n v="817034"/>
    <n v="8"/>
    <x v="111"/>
    <x v="111"/>
    <s v="EM JORGE JABOUR"/>
    <s v="Municipal"/>
    <s v="Urbana"/>
    <n v="1616156"/>
    <n v="151"/>
    <x v="2"/>
    <s v="Regular"/>
    <s v="Noite"/>
    <n v="2003088207492"/>
    <m/>
    <s v="ANA CAROLINA DA SILVA DE SOUSA"/>
    <d v="1987-11-14T00:00:00"/>
    <s v="Feminino"/>
    <s v="Sem Deficiência"/>
    <s v="Sem Informação"/>
    <s v="CONCEIÇÃO PIEDADE DA SILVA"/>
    <x v="0"/>
    <s v="Branca"/>
  </r>
  <r>
    <n v="716041"/>
    <n v="7"/>
    <x v="104"/>
    <x v="104"/>
    <s v="EM BARÃO DA TAQUARA"/>
    <s v="Municipal"/>
    <s v="Urbana"/>
    <n v="1613409"/>
    <n v="152"/>
    <x v="2"/>
    <s v="Regular"/>
    <s v="Manhã"/>
    <n v="2011063280278"/>
    <m/>
    <s v="EDUARDO JOSÉ CARVALHO DA SILVA"/>
    <d v="2006-12-27T00:00:00"/>
    <s v="Masculino"/>
    <s v="Sem Deficiência"/>
    <s v="Sem Informação"/>
    <s v="PATRICIA CARVALHO DA SILVA"/>
    <x v="2"/>
    <s v="Pard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12106202719"/>
    <m/>
    <s v="URSULA CRISTINA VIEIRA DE MENDONÇA"/>
    <d v="2002-10-04T00:00:00"/>
    <s v="Feminino"/>
    <s v="Sem Deficiência"/>
    <s v="Sem Informação"/>
    <s v="DAIANA VIEIRA DE MENDONÇA"/>
    <x v="0"/>
    <s v="Parda"/>
  </r>
  <r>
    <n v="625205"/>
    <n v="6"/>
    <x v="97"/>
    <x v="97"/>
    <s v="CIEP ANTONIO CANDEIA FILHO"/>
    <s v="Municipal"/>
    <s v="Urbana"/>
    <n v="1613206"/>
    <n v="151"/>
    <x v="2"/>
    <s v="Regular"/>
    <s v="Noite"/>
    <n v="2006058202781"/>
    <m/>
    <s v="AMANDA KETULI DOMINGOS VIEIRA"/>
    <d v="1988-11-16T00:00:00"/>
    <s v="Feminino"/>
    <s v="Sem Deficiência"/>
    <s v="Sem Informação"/>
    <s v="ELISA DOMINGOS VIEIRA"/>
    <x v="0"/>
    <s v="Branc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13060180333"/>
    <m/>
    <s v="KAUÃ WILLIAM DA SILVA PARGAS"/>
    <d v="2006-12-22T00:00:00"/>
    <s v="Masculino"/>
    <s v="Sem Deficiência"/>
    <s v="Sem Informação"/>
    <s v="MICHELLE EVELYN DA SILVA PARGAS"/>
    <x v="0"/>
    <s v="Parda"/>
  </r>
  <r>
    <n v="817039"/>
    <n v="8"/>
    <x v="118"/>
    <x v="118"/>
    <s v="EM SAMPAIO CORRÊA"/>
    <s v="Municipal"/>
    <s v="Urbana"/>
    <n v="1604282"/>
    <n v="152"/>
    <x v="2"/>
    <s v="Regular"/>
    <s v="Noite"/>
    <n v="2003074005957"/>
    <m/>
    <s v="TAUANA DOS SANTOS"/>
    <d v="1997-05-11T00:00:00"/>
    <s v="Feminino"/>
    <s v="Sem Deficiência"/>
    <s v="Sem Informação"/>
    <s v="SALETE MARIA DOS SANTOS"/>
    <x v="2"/>
    <s v="Parda"/>
  </r>
  <r>
    <n v="724026"/>
    <n v="7"/>
    <x v="16"/>
    <x v="16"/>
    <s v="EM EMBAIXADOR ÍTALO ZAPPA"/>
    <s v="Municipal"/>
    <s v="Urbana"/>
    <n v="1620408"/>
    <n v="151"/>
    <x v="2"/>
    <s v="Regular"/>
    <s v="Noite"/>
    <n v="2012068580375"/>
    <m/>
    <s v="JULYENNE STHEFANY DOS SANTOS"/>
    <d v="2007-11-30T00:00:00"/>
    <s v="Feminino"/>
    <s v="Sem Deficiência"/>
    <s v="Sem Informação"/>
    <s v="JEANE DOS SANTOS"/>
    <x v="0"/>
    <s v="Preta"/>
  </r>
  <r>
    <n v="1120502"/>
    <n v="11"/>
    <x v="3"/>
    <x v="3"/>
    <s v="CIEP JOÃO MANGABEIRA"/>
    <s v="Municipal"/>
    <s v="Urbana"/>
    <n v="1604970"/>
    <n v="151"/>
    <x v="2"/>
    <s v="Regular"/>
    <s v="Noite"/>
    <n v="2008066603809"/>
    <m/>
    <s v="CAMILE VITÓRIA JESUS DE SOUZA"/>
    <d v="2003-06-29T00:00:00"/>
    <s v="Feminino"/>
    <s v="Sem Deficiência"/>
    <s v="Sem Informação"/>
    <s v="IVANETE JESUS DE SOUZA"/>
    <x v="2"/>
    <s v="Parda"/>
  </r>
  <r>
    <n v="734010"/>
    <n v="7"/>
    <x v="82"/>
    <x v="82"/>
    <s v="EM PEDRO ALEIXO"/>
    <s v="Municipal"/>
    <s v="Urbana"/>
    <n v="1606738"/>
    <n v="151"/>
    <x v="2"/>
    <s v="Regular"/>
    <s v="Manhã"/>
    <n v="2002065702839"/>
    <m/>
    <s v="JOILZA GOMES DA SILVA"/>
    <d v="1964-05-26T00:00:00"/>
    <s v="Feminino"/>
    <s v="Sem Deficiência"/>
    <s v="Sem Informação"/>
    <s v="ILZA DE SOUZA GOMES"/>
    <x v="2"/>
    <s v="Preta"/>
  </r>
  <r>
    <n v="734010"/>
    <n v="7"/>
    <x v="82"/>
    <x v="82"/>
    <s v="EM PEDRO ALEIXO"/>
    <s v="Municipal"/>
    <s v="Urbana"/>
    <n v="1606738"/>
    <n v="151"/>
    <x v="2"/>
    <s v="Regular"/>
    <s v="Manhã"/>
    <n v="2010118600564"/>
    <m/>
    <s v="KAYO LUIZ LOPES"/>
    <d v="2007-12-20T00:00:00"/>
    <s v="Masculino"/>
    <s v="Sem Deficiência"/>
    <s v="Sem Informação"/>
    <s v="ROSANA ARAUJO LOPES"/>
    <x v="1"/>
    <s v="Parda"/>
  </r>
  <r>
    <n v="734010"/>
    <n v="7"/>
    <x v="82"/>
    <x v="82"/>
    <s v="EM PEDRO ALEIXO"/>
    <s v="Municipal"/>
    <s v="Urbana"/>
    <n v="1606739"/>
    <n v="152"/>
    <x v="2"/>
    <s v="Regular"/>
    <s v="Manhã"/>
    <n v="2008118600473"/>
    <m/>
    <s v="CAIAN DOS SANTOS SILVA"/>
    <d v="2005-12-25T00:00:00"/>
    <s v="Masculino"/>
    <s v="Sem Deficiência"/>
    <s v="Sem Informação"/>
    <s v="ARISNEIA DOS SANTOS SILVA"/>
    <x v="1"/>
    <s v="Parda"/>
  </r>
  <r>
    <n v="312002"/>
    <n v="3"/>
    <x v="58"/>
    <x v="58"/>
    <s v="EM ALCIDE DE GASPERI"/>
    <s v="Municipal"/>
    <s v="Urbana"/>
    <n v="1613405"/>
    <n v="151"/>
    <x v="2"/>
    <s v="Regular"/>
    <s v="Noite"/>
    <n v="2022017200297"/>
    <m/>
    <s v="JOSINEIDE DOS SANTOS SILVA "/>
    <d v="1980-05-04T00:00:00"/>
    <s v="Feminino"/>
    <s v="Sem Deficiência"/>
    <s v="JOSÉ LUNDA DA SILVA FILHO"/>
    <s v="MARIA NEVES DOS SANTOS SILVA "/>
    <x v="0"/>
    <s v="Parda"/>
  </r>
  <r>
    <n v="204014"/>
    <n v="2"/>
    <x v="121"/>
    <x v="121"/>
    <s v="EM PRESIDENTE ARTHUR DA COSTA E SILVA"/>
    <s v="Municipal"/>
    <s v="Urbana"/>
    <n v="1623353"/>
    <n v="152"/>
    <x v="2"/>
    <s v="Regular"/>
    <s v="Manhã"/>
    <n v="2008133000376"/>
    <m/>
    <s v="LUIZ EDUARDO DA SILVA PEREIRA"/>
    <d v="2007-12-06T00:00:00"/>
    <s v="Masculino"/>
    <s v="Sem Deficiência"/>
    <s v="LUIZ EDUARDO NUNES PEREIRA"/>
    <s v="ADRIANA MERCIANA DA SILVA"/>
    <x v="0"/>
    <s v="Preta"/>
  </r>
  <r>
    <n v="430701"/>
    <n v="4"/>
    <x v="19"/>
    <x v="19"/>
    <s v="CENTRO DE EDUCAÇÃO DE JOVENS E ADULTOS CEJA - MARÉ"/>
    <s v="Municipal"/>
    <s v="Urbana"/>
    <n v="1616779"/>
    <n v="254"/>
    <x v="2"/>
    <s v="Regular"/>
    <s v="Manhã"/>
    <n v="2015143650074"/>
    <m/>
    <s v="ELAINE CRISTINA FIGUEREDO"/>
    <d v="1988-04-05T00:00:00"/>
    <s v="Feminino"/>
    <s v="Sem Deficiência"/>
    <s v="Sem Informação"/>
    <s v="CLAUDIA VIRGINIA FIGUEIREDO"/>
    <x v="0"/>
    <s v="Branc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13106201575"/>
    <m/>
    <s v="WALACE DA SILVA GOMES"/>
    <d v="2007-04-26T00:00:00"/>
    <s v="Masculino"/>
    <s v="Sem Deficiência"/>
    <s v="Sem Informação"/>
    <s v="JACQUELINE DA SILVA GOMES"/>
    <x v="0"/>
    <s v="Pard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05120801010"/>
    <m/>
    <s v="LUCIANA MOREIRA MACHADO"/>
    <d v="2003-02-23T00:00:00"/>
    <s v="Feminino"/>
    <s v="Sem Deficiência"/>
    <s v="Sem Informação"/>
    <s v="ANA PAULA MOREIRA MACHADO"/>
    <x v="0"/>
    <s v="Parda"/>
  </r>
  <r>
    <n v="622006"/>
    <n v="6"/>
    <x v="38"/>
    <x v="38"/>
    <s v="EM ANTENOR NASCENTES"/>
    <s v="Municipal"/>
    <s v="Urbana"/>
    <n v="1615256"/>
    <n v="151"/>
    <x v="2"/>
    <s v="Regular"/>
    <s v="Noite"/>
    <n v="2015051250185"/>
    <m/>
    <s v="BEATRIZ DE OLIVEIRA PEREIRA"/>
    <d v="2008-04-23T00:00:00"/>
    <s v="Feminino"/>
    <s v="Sem Deficiência"/>
    <s v="Sem Informação"/>
    <s v="LEDIANE DE OLIVEIRA PEREIRA"/>
    <x v="1"/>
    <s v="Parda"/>
  </r>
  <r>
    <n v="204012"/>
    <n v="2"/>
    <x v="65"/>
    <x v="65"/>
    <s v="EM MÉXICO"/>
    <s v="Municipal"/>
    <s v="Urbana"/>
    <n v="1613277"/>
    <n v="151"/>
    <x v="2"/>
    <s v="Regular"/>
    <s v="Noite"/>
    <n v="2020006550341"/>
    <m/>
    <s v="JOSÉ JORGE DE OLIVEIRA"/>
    <d v="1968-05-28T00:00:00"/>
    <s v="Masculino"/>
    <s v="Sem Deficiência"/>
    <s v="FRANCISCO CARLOS DE OLIVEIRA"/>
    <s v="MARIA DE LOURDES CANDIDO"/>
    <x v="0"/>
    <s v="Sem Informação"/>
  </r>
  <r>
    <n v="430503"/>
    <n v="4"/>
    <x v="4"/>
    <x v="4"/>
    <s v="CIEP LEONEL DE MOURA BRIZOLA"/>
    <s v="Municipal"/>
    <s v="Urbana"/>
    <n v="1606828"/>
    <n v="151"/>
    <x v="2"/>
    <s v="Regular"/>
    <s v="Noite"/>
    <n v="2015040750149"/>
    <m/>
    <s v="SUELANE ALVES DA SILVA"/>
    <d v="1986-09-20T00:00:00"/>
    <s v="Feminino"/>
    <s v="Sem Deficiência"/>
    <s v="Sem Informação"/>
    <s v="MARIA DA PENHA ALVES DA SILVA"/>
    <x v="0"/>
    <s v="Branca"/>
  </r>
  <r>
    <n v="1019207"/>
    <n v="10"/>
    <x v="88"/>
    <x v="88"/>
    <s v="CIEP DEPUTADO ULYSSES GUIMARÃES"/>
    <s v="Municipal"/>
    <s v="Urbana"/>
    <n v="1617913"/>
    <n v="151"/>
    <x v="2"/>
    <s v="Regular"/>
    <s v="Noite"/>
    <n v="2015141850050"/>
    <m/>
    <s v="ESTEFANI VITORIA SILVA DE JESUS"/>
    <d v="2007-11-30T00:00:00"/>
    <s v="Feminino"/>
    <s v="Sem Deficiência"/>
    <s v="Sem Informação"/>
    <s v="LUCIANA FELICIA SILVA DE JESUS "/>
    <x v="0"/>
    <s v="Parda"/>
  </r>
  <r>
    <n v="622007"/>
    <n v="6"/>
    <x v="13"/>
    <x v="13"/>
    <s v="EM ALEXANDRE FARAH"/>
    <s v="Municipal"/>
    <s v="Urbana"/>
    <n v="1599782"/>
    <n v="151"/>
    <x v="2"/>
    <s v="Regular"/>
    <s v="Noite"/>
    <n v="2015051800444"/>
    <m/>
    <s v="RONALDO COSTA DA SILVA"/>
    <d v="1963-03-03T00:00:00"/>
    <s v="Masculino"/>
    <s v="Sem Deficiência"/>
    <s v="JOAQUIM JOSE DA SILVA"/>
    <s v="CICERA COSTA DA SILVA"/>
    <x v="1"/>
    <s v="Parda"/>
  </r>
  <r>
    <n v="102005"/>
    <n v="1"/>
    <x v="109"/>
    <x v="109"/>
    <s v="EM CALOUSTE GULBENKIAN"/>
    <s v="Municipal"/>
    <s v="Urbana"/>
    <n v="1610637"/>
    <n v="151"/>
    <x v="2"/>
    <s v="Regular"/>
    <s v="Noite"/>
    <n v="2015001380051"/>
    <m/>
    <s v="MARIA EDUARDA BARBOSA"/>
    <d v="2006-08-14T00:00:00"/>
    <s v="Feminino"/>
    <s v="Sem Deficiência"/>
    <s v="Sem Informação"/>
    <s v="LEOMAR BARBOSA"/>
    <x v="0"/>
    <s v="Preta"/>
  </r>
  <r>
    <n v="716063"/>
    <n v="7"/>
    <x v="136"/>
    <x v="136"/>
    <s v="EM SOBRAL PINTO"/>
    <s v="Municipal"/>
    <s v="Urbana"/>
    <n v="1616448"/>
    <n v="151"/>
    <x v="2"/>
    <s v="Regular"/>
    <s v="Manhã"/>
    <n v="2015087300441"/>
    <m/>
    <s v="ANTONIO ALVES PEREIRA"/>
    <d v="1960-02-15T00:00:00"/>
    <s v="Masculino"/>
    <s v="Sem Deficiência"/>
    <s v="ADALBERTO DIONÍSIO PEREIRA"/>
    <s v="MARIA JOSÉ ALVES PEREIRA"/>
    <x v="0"/>
    <s v="Parda"/>
  </r>
  <r>
    <n v="312022"/>
    <n v="3"/>
    <x v="61"/>
    <x v="61"/>
    <s v="EM RUBENS BERARDO"/>
    <s v="Municipal"/>
    <s v="Urbana"/>
    <n v="1616259"/>
    <n v="152"/>
    <x v="2"/>
    <s v="Regular"/>
    <s v="Noite"/>
    <n v="2015017200227"/>
    <m/>
    <s v="DÊNIVYS WILL DA VITÓRIA"/>
    <d v="1982-01-20T00:00:00"/>
    <s v="Masculino"/>
    <s v="Sem Deficiência"/>
    <s v="Sem Informação"/>
    <s v="ELILDE DA VITÓRIA"/>
    <x v="0"/>
    <s v="Preta"/>
  </r>
  <r>
    <n v="833503"/>
    <n v="8"/>
    <x v="95"/>
    <x v="95"/>
    <s v="CIEP THOMAS JEFFERSON"/>
    <s v="Municipal"/>
    <s v="Urbana"/>
    <n v="1600080"/>
    <n v="151"/>
    <x v="2"/>
    <s v="Regular"/>
    <s v="Noite"/>
    <n v="2015081750054"/>
    <m/>
    <s v="JUAN DA SILVA"/>
    <d v="2008-05-23T00:00:00"/>
    <s v="Masculino"/>
    <s v="Sem Deficiência"/>
    <s v="Sem Informação"/>
    <s v="MARCIA CRISTINA DA SILVA"/>
    <x v="1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15004480013"/>
    <m/>
    <s v="NATHALIA LUIZA MARTINS BLANC"/>
    <d v="1998-04-02T00:00:00"/>
    <s v="Feminino"/>
    <s v="Sem Deficiência"/>
    <s v="Sem Informação"/>
    <s v="ANA MARCIA DOS SANTOS MARTINS"/>
    <x v="0"/>
    <s v="Parda"/>
  </r>
  <r>
    <n v="1120019"/>
    <n v="11"/>
    <x v="37"/>
    <x v="37"/>
    <s v="EM RODRIGO OTÁVIO"/>
    <s v="Municipal"/>
    <s v="Urbana"/>
    <n v="1620851"/>
    <n v="151"/>
    <x v="2"/>
    <s v="Regular"/>
    <s v="Noite"/>
    <n v="2015085800030"/>
    <m/>
    <s v="ANA CLARA MUNIZ DE OLIVEIRA"/>
    <d v="2006-11-04T00:00:00"/>
    <s v="Feminino"/>
    <s v="Sem Deficiência"/>
    <s v="Sem Informação"/>
    <s v="ADRIANA MUNIZ DE OLIVEIRA"/>
    <x v="1"/>
    <s v="Preta"/>
  </r>
  <r>
    <n v="410012"/>
    <n v="4"/>
    <x v="27"/>
    <x v="27"/>
    <s v="EM CLOTILDE GUIMARÃES"/>
    <s v="Municipal"/>
    <s v="Urbana"/>
    <n v="1604434"/>
    <n v="2510"/>
    <x v="2"/>
    <s v="Regular"/>
    <s v="Noite"/>
    <n v="2015040000107"/>
    <m/>
    <s v="KAREN JULIA CONCEIÇÃO SOUZA SILVA"/>
    <d v="2004-07-16T00:00:00"/>
    <s v="Feminino"/>
    <s v="Sem Deficiência"/>
    <s v="Sem Informação"/>
    <s v="ROBERTA CONCEIÇÃO SOUZA SILVA"/>
    <x v="0"/>
    <s v="Parda"/>
  </r>
  <r>
    <n v="625205"/>
    <n v="6"/>
    <x v="97"/>
    <x v="97"/>
    <s v="CIEP ANTONIO CANDEIA FILHO"/>
    <s v="Municipal"/>
    <s v="Urbana"/>
    <n v="1613207"/>
    <n v="152"/>
    <x v="2"/>
    <s v="Regular"/>
    <s v="Noite"/>
    <n v="2015058100430"/>
    <m/>
    <s v="MARIA REGINA BORGES SILVA"/>
    <d v="1959-06-10T00:00:00"/>
    <s v="Feminino"/>
    <s v="Sem Deficiência"/>
    <s v="Sem Informação"/>
    <s v="BENEDITA MARIA BORGES"/>
    <x v="2"/>
    <s v="Preta"/>
  </r>
  <r>
    <n v="411202"/>
    <n v="4"/>
    <x v="84"/>
    <x v="84"/>
    <s v="CIEP GREGÓRIO BEZERRA"/>
    <s v="Municipal"/>
    <s v="Urbana"/>
    <n v="1608447"/>
    <n v="151"/>
    <x v="2"/>
    <s v="Regular"/>
    <s v="Noite"/>
    <n v="2015057900157"/>
    <m/>
    <s v="RAYANNY VITORIA PASCOAL DE SOUZA"/>
    <d v="2007-09-29T00:00:00"/>
    <s v="Feminino"/>
    <s v="Sem Deficiência"/>
    <s v="Sem Informação"/>
    <s v="RAQUEL PASCOAL DE SOUZA"/>
    <x v="0"/>
    <s v="Não declarada"/>
  </r>
  <r>
    <n v="1019047"/>
    <n v="10"/>
    <x v="50"/>
    <x v="50"/>
    <s v="EM JOAQUIM DA SILVA GOMES"/>
    <s v="Municipal"/>
    <s v="Urbana"/>
    <n v="1598934"/>
    <n v="153"/>
    <x v="2"/>
    <s v="Regular"/>
    <s v="Noite"/>
    <n v="2015019100033"/>
    <m/>
    <s v="PEDRO PAULO PEREIRA MATIAS"/>
    <d v="2008-02-05T00:00:00"/>
    <s v="Masculino"/>
    <s v="Sem Deficiência"/>
    <s v="Sem Informação"/>
    <s v="ELAINE PEREIRA MATIAS"/>
    <x v="2"/>
    <s v="Parda"/>
  </r>
  <r>
    <n v="204501"/>
    <n v="2"/>
    <x v="79"/>
    <x v="79"/>
    <s v="CIEP PRESIDENTE TANCREDO NEVES"/>
    <s v="Municipal"/>
    <s v="Urbana"/>
    <n v="1611261"/>
    <n v="151"/>
    <x v="2"/>
    <s v="Regular"/>
    <s v="Noite"/>
    <n v="2015006100331"/>
    <m/>
    <s v="NICOLLAS CEZAR SANTOS DA SILVA"/>
    <d v="2004-04-25T00:00:00"/>
    <s v="Masculino"/>
    <s v="Sem Deficiência"/>
    <s v="Sem Informação"/>
    <s v="CRISTINA SANTOS DA SILVA."/>
    <x v="1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15088000301"/>
    <m/>
    <s v="REBECA VITORIA DOS SANTOS"/>
    <d v="2003-01-16T00:00:00"/>
    <s v="Feminino"/>
    <s v="Sem Deficiência"/>
    <s v="Sem Informação"/>
    <s v="MARIZA CRISTINA DOS SANTOS"/>
    <x v="0"/>
    <s v="Parda"/>
  </r>
  <r>
    <n v="102504"/>
    <n v="1"/>
    <x v="2"/>
    <x v="2"/>
    <s v="CIEP AVENIDA DOS DESFILES"/>
    <s v="Municipal"/>
    <s v="Urbana"/>
    <n v="1609984"/>
    <n v="151"/>
    <x v="2"/>
    <s v="Regular"/>
    <s v="Manhã"/>
    <n v="2015002700431"/>
    <m/>
    <s v="PHILIPE GABRIEL DA SILVA OLEGARIO"/>
    <d v="2006-12-02T00:00:00"/>
    <s v="Masculino"/>
    <s v="Sem Deficiência"/>
    <s v="Sem Informação"/>
    <s v="PRISCILA DA SILVA OLEGARIO"/>
    <x v="0"/>
    <s v="Preta"/>
  </r>
  <r>
    <n v="313002"/>
    <n v="3"/>
    <x v="33"/>
    <x v="33"/>
    <s v="EM JOSÉ VERÍSSIMO"/>
    <s v="Municipal"/>
    <s v="Urbana"/>
    <n v="1618994"/>
    <n v="151"/>
    <x v="2"/>
    <s v="Regular"/>
    <s v="Manhã"/>
    <n v="2015060400658"/>
    <m/>
    <s v="MARIA CLARA DOS SANTOS DE ANDRADE"/>
    <d v="2006-03-10T00:00:00"/>
    <s v="Feminino"/>
    <s v="Sem Deficiência"/>
    <s v="Sem Informação"/>
    <s v="VANESSA DOS SANTOS DE ANDRADE"/>
    <x v="2"/>
    <s v="Preta"/>
  </r>
  <r>
    <n v="1019008"/>
    <n v="10"/>
    <x v="124"/>
    <x v="124"/>
    <s v="EM EDUARDO RABELO"/>
    <s v="Municipal"/>
    <s v="Urbana"/>
    <n v="1601214"/>
    <n v="151"/>
    <x v="2"/>
    <s v="Regular"/>
    <s v="Noite"/>
    <n v="2016094300051"/>
    <m/>
    <s v="PAMELA VITORIA DE OLIVEIRA VIDAL"/>
    <d v="2007-10-18T00:00:00"/>
    <s v="Feminino"/>
    <s v="Sem Deficiência"/>
    <s v="Sem Informação"/>
    <s v="BEIBIANE LIMA DE OLIVEIRA VIDAL"/>
    <x v="1"/>
    <s v="Pret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16066050746"/>
    <m/>
    <s v="MARCOS VINÍCIUS PEREIRA DE CARVALHO"/>
    <d v="2006-04-14T00:00:00"/>
    <s v="Masculino"/>
    <s v="Sem Deficiência"/>
    <s v="Sem Informação"/>
    <s v="MARIA ORLANDA PEREIRA DE CARVALHO"/>
    <x v="0"/>
    <s v="Branc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16092480329"/>
    <m/>
    <s v="MATHEUS DIAS ANMED"/>
    <d v="2007-10-20T00:00:00"/>
    <s v="Masculino"/>
    <s v=" Deficiência intelectual"/>
    <s v="Sem Informação"/>
    <s v="DANIELA DIAS ANMED"/>
    <x v="0"/>
    <s v="Branca"/>
  </r>
  <r>
    <n v="312031"/>
    <n v="3"/>
    <x v="66"/>
    <x v="66"/>
    <s v="EM EURICO SALLES"/>
    <s v="Municipal"/>
    <s v="Urbana"/>
    <n v="1612133"/>
    <n v="151"/>
    <x v="2"/>
    <s v="Regular"/>
    <s v="Noite"/>
    <n v="2016020400299"/>
    <m/>
    <s v="CARLOS HENRIQUE DA SILVA "/>
    <d v="2006-09-28T00:00:00"/>
    <s v="Masculino"/>
    <s v="Sem Deficiência"/>
    <s v="Sem Informação"/>
    <s v="MICHELE CRISTINA DA SILVA "/>
    <x v="0"/>
    <s v="Parda"/>
  </r>
  <r>
    <n v="622006"/>
    <n v="6"/>
    <x v="38"/>
    <x v="38"/>
    <s v="EM ANTENOR NASCENTES"/>
    <s v="Municipal"/>
    <s v="Urbana"/>
    <n v="1615257"/>
    <n v="152"/>
    <x v="2"/>
    <s v="Regular"/>
    <s v="Noite"/>
    <n v="2016053900215"/>
    <m/>
    <s v="LUIZ FELIPE BASILIO DE SOUZA"/>
    <d v="2002-12-03T00:00:00"/>
    <s v="Masculino"/>
    <s v="Sem Deficiência"/>
    <s v="Sem Informação"/>
    <s v="CREONICE BASILIO DE SOUZA"/>
    <x v="0"/>
    <s v="Branca"/>
  </r>
  <r>
    <n v="817075"/>
    <n v="8"/>
    <x v="29"/>
    <x v="29"/>
    <s v="EM GENERAL TASSO FRAGOSO"/>
    <s v="Municipal"/>
    <s v="Urbana"/>
    <n v="1605906"/>
    <n v="151"/>
    <x v="2"/>
    <s v="Regular"/>
    <s v="Noite"/>
    <n v="2016076900238"/>
    <m/>
    <s v="GERALDO MAGELA PEREIRA DOS SANTOS"/>
    <d v="1967-01-18T00:00:00"/>
    <s v="Masculino"/>
    <s v="Sem Deficiência"/>
    <s v="Sem Informação"/>
    <s v="MARIA DA PIEDADE PEREIRA DOS SANTOS"/>
    <x v="0"/>
    <s v="Parda"/>
  </r>
  <r>
    <n v="734010"/>
    <n v="7"/>
    <x v="82"/>
    <x v="82"/>
    <s v="EM PEDRO ALEIXO"/>
    <s v="Municipal"/>
    <s v="Urbana"/>
    <n v="1606738"/>
    <n v="151"/>
    <x v="2"/>
    <s v="Regular"/>
    <s v="Manhã"/>
    <n v="2016001700037"/>
    <m/>
    <s v="ARIEL VYCTOR CARDOSO SANTANA"/>
    <d v="2008-05-22T00:00:00"/>
    <s v="Masculino"/>
    <s v="Sem Deficiência"/>
    <s v="Sem Informação"/>
    <s v="ALINE CARDOSO SANTANA"/>
    <x v="2"/>
    <s v="Pret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16093400345"/>
    <m/>
    <s v="LUCIMAR SABINA DA SILVA"/>
    <d v="1984-08-04T00:00:00"/>
    <s v="Feminino"/>
    <s v="Sem Deficiência"/>
    <s v="Sem Informação"/>
    <s v="LUZIA SABINA DA SILVA"/>
    <x v="0"/>
    <s v="Preta"/>
  </r>
  <r>
    <n v="716205"/>
    <n v="7"/>
    <x v="76"/>
    <x v="76"/>
    <s v="CIEP RUBENS PAIVA"/>
    <s v="Municipal"/>
    <s v="Urbana"/>
    <n v="1613258"/>
    <n v="153"/>
    <x v="2"/>
    <s v="Regular"/>
    <s v="Noite"/>
    <n v="2016066101529"/>
    <m/>
    <s v="ANTÔNIO SILVA"/>
    <d v="1989-04-01T00:00:00"/>
    <s v="Masculino"/>
    <s v="Sem Deficiência"/>
    <s v="Sem Informação"/>
    <s v="TEREZA SILVA"/>
    <x v="1"/>
    <s v="Parda"/>
  </r>
  <r>
    <n v="817027"/>
    <n v="8"/>
    <x v="24"/>
    <x v="24"/>
    <s v="EM HENRIQUE DE MAGALHÃES"/>
    <s v="Municipal"/>
    <s v="Urbana"/>
    <n v="1608370"/>
    <n v="152"/>
    <x v="2"/>
    <s v="Regular"/>
    <s v="Tarde"/>
    <n v="2016077200035"/>
    <m/>
    <s v="KAYKY ILAN PINHEIRO MOURA VIERA"/>
    <s v="NULL"/>
    <s v="Masculino"/>
    <s v="Sem Deficiência"/>
    <s v="ALEX DOS SANTOS"/>
    <s v="MONIQUE MAGALHÃES DE OLIVEIRA"/>
    <x v="0"/>
    <s v="Sem Informação"/>
  </r>
  <r>
    <n v="734010"/>
    <n v="7"/>
    <x v="82"/>
    <x v="82"/>
    <s v="EM PEDRO ALEIXO"/>
    <s v="Municipal"/>
    <s v="Urbana"/>
    <n v="1606739"/>
    <n v="152"/>
    <x v="2"/>
    <s v="Regular"/>
    <s v="Manhã"/>
    <n v="2017060300021"/>
    <m/>
    <s v="JAMILY MAIARA DA SILVA"/>
    <d v="2006-05-30T00:00:00"/>
    <s v="Feminino"/>
    <s v="Sem Deficiência"/>
    <s v="Sem Informação"/>
    <s v="KAROLINE CHRISTINE DA SILVA"/>
    <x v="1"/>
    <s v="Preta"/>
  </r>
  <r>
    <n v="918508"/>
    <n v="9"/>
    <x v="36"/>
    <x v="36"/>
    <s v="CIEP DR. ERNESTO (CHE) GUEVARA"/>
    <s v="Municipal"/>
    <s v="Urbana"/>
    <n v="1618337"/>
    <n v="152"/>
    <x v="2"/>
    <s v="Regular"/>
    <s v="Noite"/>
    <n v="2016093201202"/>
    <m/>
    <s v="LINDALVA VIEIRA VOGA"/>
    <d v="1962-01-09T00:00:00"/>
    <s v="Feminino"/>
    <s v="Sem Deficiência"/>
    <s v="Sem Informação"/>
    <s v="ISAURA VIEIRA DA SILVA"/>
    <x v="0"/>
    <s v="Branca"/>
  </r>
  <r>
    <n v="622007"/>
    <n v="6"/>
    <x v="13"/>
    <x v="13"/>
    <s v="EM ALEXANDRE FARAH"/>
    <s v="Municipal"/>
    <s v="Urbana"/>
    <n v="1599782"/>
    <n v="151"/>
    <x v="2"/>
    <s v="Regular"/>
    <s v="Noite"/>
    <n v="2016053900258"/>
    <m/>
    <s v="FELIPE MANOEL SOUZA FIGUEREDO"/>
    <d v="2006-12-19T00:00:00"/>
    <s v="Masculino"/>
    <s v="Sem Deficiência"/>
    <s v="Sem Informação"/>
    <s v="WALDINEA SOUZA FIGUEREDO"/>
    <x v="1"/>
    <s v="Branca"/>
  </r>
  <r>
    <n v="1120502"/>
    <n v="11"/>
    <x v="3"/>
    <x v="3"/>
    <s v="CIEP JOÃO MANGABEIRA"/>
    <s v="Municipal"/>
    <s v="Urbana"/>
    <n v="1604970"/>
    <n v="151"/>
    <x v="2"/>
    <s v="Regular"/>
    <s v="Noite"/>
    <n v="2017039300158"/>
    <m/>
    <s v="MARIA JOSÉ DE OLIVEIRA RODRIGUES"/>
    <d v="1960-03-19T00:00:00"/>
    <s v="Feminino"/>
    <s v="Sem Deficiência"/>
    <s v="Sem Informação"/>
    <s v="MARIA JOSÉ DE OLIVEIRA "/>
    <x v="2"/>
    <s v="Pard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17061300173"/>
    <m/>
    <s v="ANA LÍDYA AZEVEDO FERREIRA"/>
    <d v="2007-05-22T00:00:00"/>
    <s v="Feminino"/>
    <s v="Sem Deficiência"/>
    <s v="Sem Informação"/>
    <s v="LUCIANA DE NAZARÉ AZEVEDO FERREIRA"/>
    <x v="0"/>
    <s v="Preta"/>
  </r>
  <r>
    <n v="918203"/>
    <n v="9"/>
    <x v="34"/>
    <x v="34"/>
    <s v="CIEP CLEMENTINA DE JESUS"/>
    <s v="Municipal"/>
    <s v="Urbana"/>
    <n v="1601820"/>
    <n v="152"/>
    <x v="2"/>
    <s v="Regular"/>
    <s v="Noite"/>
    <n v="2017086700281"/>
    <m/>
    <s v="TALISSON GOMES DA SILVA"/>
    <d v="1995-10-28T00:00:00"/>
    <s v="Masculino"/>
    <s v="Sem Deficiência"/>
    <s v="Sem Informação"/>
    <s v="CARLA GOMES DA SILVA"/>
    <x v="0"/>
    <s v="Pard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17104000681"/>
    <m/>
    <s v="JOÃO VITOR LIMA"/>
    <d v="2008-08-26T00:00:00"/>
    <s v="Masculino"/>
    <s v="Sem Deficiência"/>
    <s v="Sem Informação"/>
    <s v="JULIANA DA SILVA LIMA"/>
    <x v="1"/>
    <s v="Branca"/>
  </r>
  <r>
    <n v="515055"/>
    <n v="5"/>
    <x v="8"/>
    <x v="8"/>
    <s v="EM MINISTRO EDGARD ROMERO"/>
    <s v="Municipal"/>
    <s v="Urbana"/>
    <n v="1623706"/>
    <n v="152"/>
    <x v="2"/>
    <s v="Regular"/>
    <s v="Manhã"/>
    <n v="2017049700175"/>
    <m/>
    <s v="TELMA VIVIANE CARVALHO OLIVEIRA"/>
    <d v="1968-10-25T00:00:00"/>
    <s v="Feminino"/>
    <s v="Sem Deficiência"/>
    <s v="Sem Informação"/>
    <s v="MARIA EUNICE CARVALHO"/>
    <x v="2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9119500055"/>
    <m/>
    <s v="IURI VIEIRA ROCHA"/>
    <d v="2007-03-17T00:00:00"/>
    <s v="Masculino"/>
    <s v="Sem Deficiência"/>
    <s v="Sem Informação"/>
    <s v="CRISTINA VIEIRA ROCHA"/>
    <x v="0"/>
    <s v="Parda"/>
  </r>
  <r>
    <n v="1019211"/>
    <n v="10"/>
    <x v="98"/>
    <x v="98"/>
    <s v="CIEP MAJOR MANUEL GOMES ARCHER"/>
    <s v="Municipal"/>
    <s v="Urbana"/>
    <n v="1607931"/>
    <n v="151"/>
    <x v="2"/>
    <s v="Regular"/>
    <s v="Noite"/>
    <n v="2009113300160"/>
    <m/>
    <s v="DANIEL DE OLIVEIRA NASCIMENTO"/>
    <d v="2006-10-18T00:00:00"/>
    <s v="Masculino"/>
    <s v="Sem Deficiência"/>
    <s v="Sem Informação"/>
    <s v="MONICA DE OLIVEIRA NASCIMENTO"/>
    <x v="0"/>
    <s v="Parda"/>
  </r>
  <r>
    <n v="817039"/>
    <n v="8"/>
    <x v="118"/>
    <x v="118"/>
    <s v="EM SAMPAIO CORRÊA"/>
    <s v="Municipal"/>
    <s v="Urbana"/>
    <n v="1604281"/>
    <n v="151"/>
    <x v="2"/>
    <s v="Regular"/>
    <s v="Noite"/>
    <n v="2018073380400"/>
    <m/>
    <s v="RODRIGO JULIO DE SOUZA"/>
    <d v="1980-03-05T00:00:00"/>
    <s v="Masculino"/>
    <s v="  Transtorno do espectro autista"/>
    <s v="Sem Informação"/>
    <s v="JOSELIA JULIA DE SOUZA"/>
    <x v="0"/>
    <s v="Branca"/>
  </r>
  <r>
    <n v="1026024"/>
    <n v="10"/>
    <x v="130"/>
    <x v="130"/>
    <s v="EM TATIANA CHAGAS MEMÓRIA"/>
    <s v="Municipal"/>
    <s v="Urbana"/>
    <n v="1611746"/>
    <n v="152"/>
    <x v="2"/>
    <s v="Regular"/>
    <s v="Manhã"/>
    <n v="2018103300425"/>
    <m/>
    <s v="LEONAN SANTOS LIMA"/>
    <d v="2009-03-05T00:00:00"/>
    <s v="Masculino"/>
    <s v="Sem Deficiência"/>
    <s v="Sem Informação"/>
    <s v="SILVANA DA SILVA SANTOS"/>
    <x v="1"/>
    <s v="Não declarada"/>
  </r>
  <r>
    <n v="205009"/>
    <n v="2"/>
    <x v="122"/>
    <x v="122"/>
    <s v="EM ALENCASTRO GUIMARÃES"/>
    <s v="Municipal"/>
    <s v="Urbana"/>
    <n v="1620795"/>
    <n v="151"/>
    <x v="2"/>
    <s v="Regular"/>
    <s v="Noite"/>
    <n v="2018007880106"/>
    <m/>
    <s v="VALERIA MARIA FERREIRA YALA"/>
    <d v="1969-02-21T00:00:00"/>
    <s v="Feminino"/>
    <s v="Sem Deficiência"/>
    <s v="Sem Informação"/>
    <s v="BARBARA LUZIA FERREIRA"/>
    <x v="0"/>
    <s v="Parda"/>
  </r>
  <r>
    <n v="313054"/>
    <n v="3"/>
    <x v="128"/>
    <x v="128"/>
    <s v="EM ENGENHEIRO ROBERTO MAGNO DE CARVALHO"/>
    <s v="Municipal"/>
    <s v="Urbana"/>
    <n v="1616891"/>
    <n v="151"/>
    <x v="2"/>
    <s v="Regular"/>
    <s v="Manhã"/>
    <n v="2004048101233"/>
    <m/>
    <s v="TIAGO FERNANDES DE ALMEIDA"/>
    <d v="1999-09-24T00:00:00"/>
    <s v="Masculino"/>
    <s v="Sem Deficiência"/>
    <s v="Sem Informação"/>
    <s v="LUCIA HELENA FERNANDES DE ALMEIDA"/>
    <x v="0"/>
    <s v="Branca"/>
  </r>
  <r>
    <n v="817064"/>
    <n v="8"/>
    <x v="7"/>
    <x v="7"/>
    <s v="EM MARIETA DA CUNHA DA SILVA"/>
    <s v="Municipal"/>
    <s v="Urbana"/>
    <n v="1610181"/>
    <n v="151"/>
    <x v="2"/>
    <s v="Regular"/>
    <s v="Noite"/>
    <n v="2018075800066"/>
    <m/>
    <s v="MARI JANE SOUZA "/>
    <d v="1961-08-30T00:00:00"/>
    <s v="Feminino"/>
    <s v="Sem Deficiência"/>
    <s v="Sem Informação"/>
    <s v="BERNADETTE SOUZA"/>
    <x v="1"/>
    <s v="Sem Informação"/>
  </r>
  <r>
    <n v="313007"/>
    <n v="3"/>
    <x v="67"/>
    <x v="67"/>
    <s v="EM SARMIENTO"/>
    <s v="Municipal"/>
    <s v="Urbana"/>
    <n v="1615853"/>
    <n v="151"/>
    <x v="2"/>
    <s v="Regular"/>
    <s v="Noite"/>
    <n v="2018023880115"/>
    <m/>
    <s v="MICHELE DE SOUZA"/>
    <d v="2001-01-10T00:00:00"/>
    <s v="Feminino"/>
    <s v="Sem Deficiência"/>
    <s v="Sem Informação"/>
    <s v="NILCE NEA DE SOUZA"/>
    <x v="1"/>
    <s v="Preta"/>
  </r>
  <r>
    <n v="431026"/>
    <n v="4"/>
    <x v="25"/>
    <x v="25"/>
    <s v="EM HERBERT MOSES"/>
    <s v="Municipal"/>
    <s v="Urbana"/>
    <n v="1602457"/>
    <n v="152"/>
    <x v="2"/>
    <s v="Regular"/>
    <s v="Noite"/>
    <n v="2018035500045"/>
    <m/>
    <s v="LUCIMAR TEIXEIRA CORREA"/>
    <d v="1953-03-15T00:00:00"/>
    <s v="Feminino"/>
    <s v="Sem Deficiência"/>
    <s v="Sem Informação"/>
    <s v="MARIA MADALENA TEIXEIRA"/>
    <x v="0"/>
    <s v="Branca"/>
  </r>
  <r>
    <n v="622022"/>
    <n v="6"/>
    <x v="40"/>
    <x v="40"/>
    <s v="EM ROSE KLABIN"/>
    <s v="Municipal"/>
    <s v="Urbana"/>
    <n v="1615800"/>
    <n v="152"/>
    <x v="2"/>
    <s v="Regular"/>
    <s v="Noite"/>
    <n v="2018053380064"/>
    <m/>
    <s v="LUIZ HENRIQUE DE OLIVEIRA SILVA"/>
    <d v="1971-08-21T00:00:00"/>
    <s v="Masculino"/>
    <s v="Sem Deficiência"/>
    <s v="Sem Informação"/>
    <s v="MARIA HILDA DE OLIVEIRA"/>
    <x v="1"/>
    <s v="Parda"/>
  </r>
  <r>
    <n v="1019019"/>
    <n v="10"/>
    <x v="116"/>
    <x v="116"/>
    <s v="EM FERNANDO DE AZEVEDO"/>
    <s v="Municipal"/>
    <s v="Urbana"/>
    <n v="1619173"/>
    <n v="151"/>
    <x v="2"/>
    <s v="Regular"/>
    <s v="Tarde"/>
    <n v="2018147080021"/>
    <m/>
    <s v="MIRETE DA CONCEIÇÃO DO CARMO MARTINS"/>
    <d v="1953-10-19T00:00:00"/>
    <s v="Feminino"/>
    <s v="Sem Deficiência"/>
    <s v="Sem Informação"/>
    <s v="MARIA DA CONCEIÇÃO DO CARMO"/>
    <x v="0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18106350032"/>
    <m/>
    <s v="MARIA EDUARDA COSTA DE ASSUNÇÃO"/>
    <d v="2007-04-15T00:00:00"/>
    <s v="Feminino"/>
    <s v="Sem Deficiência"/>
    <s v="Sem Informação"/>
    <s v="JUREMA AUGUSTA COSTA DE ASSUNÇÃO"/>
    <x v="1"/>
    <s v="Branca"/>
  </r>
  <r>
    <n v="430701"/>
    <n v="4"/>
    <x v="19"/>
    <x v="19"/>
    <s v="CENTRO DE EDUCAÇÃO DE JOVENS E ADULTOS CEJA - MARÉ"/>
    <s v="Municipal"/>
    <s v="Urbana"/>
    <n v="1616790"/>
    <n v="2511"/>
    <x v="2"/>
    <s v="Regular"/>
    <s v="Noite"/>
    <n v="2018151380174"/>
    <m/>
    <s v="MARIA DO SOCORRO MORENO DA SILVA"/>
    <d v="1971-08-31T00:00:00"/>
    <s v="Feminino"/>
    <s v="Sem Deficiência"/>
    <s v="Sem Informação"/>
    <s v="TEREZA MORENO SOBRINHO"/>
    <x v="0"/>
    <s v="Branca"/>
  </r>
  <r>
    <n v="716049"/>
    <n v="7"/>
    <x v="62"/>
    <x v="62"/>
    <s v="EM RENATO LEITE"/>
    <s v="Municipal"/>
    <s v="Urbana"/>
    <n v="1623881"/>
    <n v="154"/>
    <x v="2"/>
    <s v="Regular"/>
    <s v="Noite"/>
    <n v="2018063700266"/>
    <m/>
    <s v="LINDALVA CELESTE DA SILVA"/>
    <d v="1944-01-02T00:00:00"/>
    <s v="Feminino"/>
    <s v="Sem Deficiência"/>
    <s v="Sem Informação"/>
    <s v="MARIA CELESTE DA SILVA"/>
    <x v="0"/>
    <s v="Parda"/>
  </r>
  <r>
    <n v="431003"/>
    <n v="4"/>
    <x v="10"/>
    <x v="10"/>
    <s v="EM MIGUEL GUSTAVO"/>
    <s v="Municipal"/>
    <s v="Urbana"/>
    <n v="1618619"/>
    <n v="151"/>
    <x v="2"/>
    <s v="Regular"/>
    <s v="Noite"/>
    <n v="2018095800797"/>
    <m/>
    <s v="LUIZ FELIPE ZILAR SERAFIM "/>
    <d v="2007-03-30T00:00:00"/>
    <s v="Masculino"/>
    <s v="Sem Deficiência"/>
    <s v="Sem Informação"/>
    <s v="CINTIA ZILAR SERAFIM"/>
    <x v="2"/>
    <s v="Preta"/>
  </r>
  <r>
    <n v="734010"/>
    <n v="7"/>
    <x v="82"/>
    <x v="82"/>
    <s v="EM PEDRO ALEIXO"/>
    <s v="Municipal"/>
    <s v="Urbana"/>
    <n v="1606739"/>
    <n v="152"/>
    <x v="2"/>
    <s v="Regular"/>
    <s v="Manhã"/>
    <n v="2018066200051"/>
    <m/>
    <s v="LORRANY VITÓRIA SOUZA DA SILVA"/>
    <d v="2002-08-12T00:00:00"/>
    <s v="Feminino"/>
    <s v="Sem Deficiência"/>
    <s v="Sem Informação"/>
    <s v="VALENÇA SOUZA DA SILVA"/>
    <x v="1"/>
    <s v="Parda"/>
  </r>
  <r>
    <n v="410007"/>
    <n v="4"/>
    <x v="15"/>
    <x v="15"/>
    <s v="EM PADRE MANUEL DA NÓBREGA"/>
    <s v="Municipal"/>
    <s v="Urbana"/>
    <n v="1609701"/>
    <n v="152"/>
    <x v="2"/>
    <s v="Regular"/>
    <s v="Noite"/>
    <n v="2018028800080"/>
    <m/>
    <s v="ROSANGELA SANTOS DA COSTA"/>
    <d v="1961-12-04T00:00:00"/>
    <s v="Feminino"/>
    <s v="Sem Deficiência"/>
    <s v="Sem Informação"/>
    <s v="NICEIA LUZIA DOS SANTOS"/>
    <x v="1"/>
    <s v="Não declara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19065980141"/>
    <m/>
    <s v="ROSANGELA LICIMA DOS SANTOS"/>
    <d v="1964-11-24T00:00:00"/>
    <s v="Feminino"/>
    <s v="Sem Deficiência"/>
    <s v="Sem Informação"/>
    <s v="MARIA LUIZA DOS SANTOS"/>
    <x v="0"/>
    <s v="Preta"/>
  </r>
  <r>
    <n v="312002"/>
    <n v="3"/>
    <x v="58"/>
    <x v="58"/>
    <s v="EM ALCIDE DE GASPERI"/>
    <s v="Municipal"/>
    <s v="Urbana"/>
    <n v="1613405"/>
    <n v="151"/>
    <x v="2"/>
    <s v="Regular"/>
    <s v="Noite"/>
    <n v="2019017200092"/>
    <m/>
    <s v="SÉRGIO SOUZA DA SILVA"/>
    <d v="1963-02-13T00:00:00"/>
    <s v="Masculino"/>
    <s v="  Transtorno do espectro autista"/>
    <s v="Sem Informação"/>
    <s v="FRANCISCA SOUZA DA SILVA"/>
    <x v="0"/>
    <s v="Branca"/>
  </r>
  <r>
    <n v="431014"/>
    <n v="4"/>
    <x v="117"/>
    <x v="117"/>
    <s v="EM MINISTRO LAFAYETTE DE ANDRADA"/>
    <s v="Municipal"/>
    <s v="Urbana"/>
    <n v="1618216"/>
    <n v="152"/>
    <x v="2"/>
    <s v="Regular"/>
    <s v="Manhã"/>
    <n v="2019033680150"/>
    <m/>
    <s v="BRUNO MORAES"/>
    <d v="2006-12-30T00:00:00"/>
    <s v="Masculino"/>
    <s v="Sem Deficiência"/>
    <s v="Sem Informação"/>
    <s v="CONSENY DE MORAES "/>
    <x v="0"/>
    <s v="Parda"/>
  </r>
  <r>
    <n v="1026029"/>
    <n v="10"/>
    <x v="53"/>
    <x v="53"/>
    <s v="EM PROFESSOR ARI MARQUES PONTES"/>
    <s v="Municipal"/>
    <s v="Urbana"/>
    <n v="1611218"/>
    <n v="152"/>
    <x v="2"/>
    <s v="Regular"/>
    <s v="Noite"/>
    <n v="2019152300156"/>
    <m/>
    <s v="FATIMA DE MOURA DE ANDRADE"/>
    <d v="1967-02-10T00:00:00"/>
    <s v="Feminino"/>
    <s v="Sem Deficiência"/>
    <s v="Sem Informação"/>
    <s v="MARIA LOTERIA DE MOURA"/>
    <x v="2"/>
    <s v="Branca"/>
  </r>
  <r>
    <n v="515055"/>
    <n v="5"/>
    <x v="8"/>
    <x v="8"/>
    <s v="EM MINISTRO EDGARD ROMERO"/>
    <s v="Municipal"/>
    <s v="Urbana"/>
    <n v="1623705"/>
    <n v="151"/>
    <x v="2"/>
    <s v="Regular"/>
    <s v="Manhã"/>
    <n v="2019023800071"/>
    <m/>
    <s v="MARIA DO SOCORRO DE SOUZA"/>
    <d v="1977-03-19T00:00:00"/>
    <s v="Feminino"/>
    <s v="Sem Deficiência"/>
    <s v="Sem Informação"/>
    <s v="DOMINGA APRIGIO DOS SANTOS"/>
    <x v="1"/>
    <s v="Parda"/>
  </r>
  <r>
    <n v="716205"/>
    <n v="7"/>
    <x v="76"/>
    <x v="76"/>
    <s v="CIEP RUBENS PAIVA"/>
    <s v="Municipal"/>
    <s v="Urbana"/>
    <n v="1613256"/>
    <n v="151"/>
    <x v="2"/>
    <s v="Regular"/>
    <s v="Noite"/>
    <n v="2019062780221"/>
    <m/>
    <s v="ANA VITÓRIA CELESTINA PETRONILIO"/>
    <d v="2006-02-21T00:00:00"/>
    <s v="Feminino"/>
    <s v="Sem Deficiência"/>
    <s v="Sem Informação"/>
    <s v="SILVANE CELESTINA PETRONILIO"/>
    <x v="0"/>
    <s v="Parda"/>
  </r>
  <r>
    <n v="1026024"/>
    <n v="10"/>
    <x v="130"/>
    <x v="130"/>
    <s v="EM TATIANA CHAGAS MEMÓRIA"/>
    <s v="Municipal"/>
    <s v="Urbana"/>
    <n v="1611746"/>
    <n v="152"/>
    <x v="2"/>
    <s v="Regular"/>
    <s v="Manhã"/>
    <n v="2019103380133"/>
    <m/>
    <s v="KAUANI DOS SANTOS"/>
    <d v="2007-01-19T00:00:00"/>
    <s v="Feminino"/>
    <s v="Sem Deficiência"/>
    <s v="Sem Informação"/>
    <s v="DAILANE AZEVEDO DOS SANTOS"/>
    <x v="0"/>
    <s v="Preta"/>
  </r>
  <r>
    <n v="1026029"/>
    <n v="10"/>
    <x v="53"/>
    <x v="53"/>
    <s v="EM PROFESSOR ARI MARQUES PONTES"/>
    <s v="Municipal"/>
    <s v="Urbana"/>
    <n v="1611218"/>
    <n v="152"/>
    <x v="2"/>
    <s v="Regular"/>
    <s v="Noite"/>
    <n v="2019152300270"/>
    <m/>
    <s v="JANILSA DOS SANTOS TRUGILHO"/>
    <d v="1973-04-20T00:00:00"/>
    <s v="Feminino"/>
    <s v="Sem Deficiência"/>
    <s v="Sem Informação"/>
    <s v="Sem Informação"/>
    <x v="2"/>
    <s v="Parda"/>
  </r>
  <r>
    <n v="410018"/>
    <n v="4"/>
    <x v="87"/>
    <x v="87"/>
    <s v="EM BERLIM"/>
    <s v="Municipal"/>
    <s v="Urbana"/>
    <n v="1613814"/>
    <n v="152"/>
    <x v="2"/>
    <s v="Regular"/>
    <s v="Noite"/>
    <n v="2019029100055"/>
    <m/>
    <s v="JEAN CARLOS PINHEIRO"/>
    <d v="1980-02-15T00:00:00"/>
    <s v="Masculino"/>
    <s v="Sem Deficiência"/>
    <s v="Sem Informação"/>
    <s v="RITA PINHEIRO SILVA"/>
    <x v="0"/>
    <s v="Sem Informação"/>
  </r>
  <r>
    <n v="1019207"/>
    <n v="10"/>
    <x v="88"/>
    <x v="88"/>
    <s v="CIEP DEPUTADO ULYSSES GUIMARÃES"/>
    <s v="Municipal"/>
    <s v="Urbana"/>
    <n v="1617914"/>
    <n v="152"/>
    <x v="2"/>
    <s v="Regular"/>
    <s v="Noite"/>
    <n v="2019066100675"/>
    <m/>
    <s v="JOSIANE SILVINA DA CONCEIÇÃO"/>
    <d v="1992-05-02T00:00:00"/>
    <s v="Feminino"/>
    <s v="Sem Deficiência"/>
    <s v="Sem Informação"/>
    <s v="JOSILENE SILVINA DA CONCEIÇÃO"/>
    <x v="0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19083400746"/>
    <m/>
    <s v="MARIA IRANIR DE BARROS"/>
    <d v="1942-03-12T00:00:00"/>
    <s v="Feminino"/>
    <s v="Sem Deficiência"/>
    <s v="Sem Informação"/>
    <s v="Sem Informação"/>
    <x v="1"/>
    <s v="Parda"/>
  </r>
  <r>
    <n v="625018"/>
    <n v="6"/>
    <x v="55"/>
    <x v="55"/>
    <s v="EM COMANDANTE ARNALDO VARELLA"/>
    <s v="Municipal"/>
    <s v="Urbana"/>
    <n v="1602868"/>
    <n v="151"/>
    <x v="2"/>
    <s v="Regular"/>
    <s v="Noite"/>
    <n v="2019066700699"/>
    <m/>
    <s v="AGLAUPE DOS SANTOS"/>
    <d v="1990-08-22T00:00:00"/>
    <s v="Feminino"/>
    <s v="Sem Deficiência"/>
    <s v="Sem Informação"/>
    <s v="MARLENE DO SANTOS"/>
    <x v="0"/>
    <s v="Preta"/>
  </r>
  <r>
    <n v="410012"/>
    <n v="4"/>
    <x v="27"/>
    <x v="27"/>
    <s v="EM CLOTILDE GUIMARÃES"/>
    <s v="Municipal"/>
    <s v="Urbana"/>
    <n v="1604434"/>
    <n v="2510"/>
    <x v="2"/>
    <s v="Regular"/>
    <s v="Noite"/>
    <n v="2019028200269"/>
    <m/>
    <s v="DAYVISON MAYRON ALEXANDRE"/>
    <d v="1990-12-07T00:00:00"/>
    <s v="Masculino"/>
    <s v="Sem Deficiência"/>
    <s v="Sem Informação"/>
    <s v="CEZÁRIA ALEXANDRE"/>
    <x v="0"/>
    <s v="Branca"/>
  </r>
  <r>
    <n v="716049"/>
    <n v="7"/>
    <x v="62"/>
    <x v="62"/>
    <s v="EM RENATO LEITE"/>
    <s v="Municipal"/>
    <s v="Urbana"/>
    <n v="1623878"/>
    <n v="151"/>
    <x v="2"/>
    <s v="Regular"/>
    <s v="Noite"/>
    <n v="2019063700566"/>
    <m/>
    <s v="MARCO ANTONIO PEREIRA AFONSO"/>
    <d v="1966-06-18T00:00:00"/>
    <s v="Masculino"/>
    <s v=" Deficiência intelectual"/>
    <s v="Sem Informação"/>
    <s v="JUREMA PEREIRA AFONSO"/>
    <x v="0"/>
    <s v="Branca"/>
  </r>
  <r>
    <n v="716049"/>
    <n v="7"/>
    <x v="62"/>
    <x v="62"/>
    <s v="EM RENATO LEITE"/>
    <s v="Municipal"/>
    <s v="Urbana"/>
    <n v="1623878"/>
    <n v="151"/>
    <x v="2"/>
    <s v="Regular"/>
    <s v="Noite"/>
    <n v="2019063700574"/>
    <m/>
    <s v="OSMARINO SALVADOR DOS SANTOS"/>
    <d v="1969-03-02T00:00:00"/>
    <s v="Masculino"/>
    <s v="  Transtorno do espectro autista"/>
    <s v="Sem Informação"/>
    <s v="NÃO DECLARADA"/>
    <x v="0"/>
    <s v="Parda"/>
  </r>
  <r>
    <n v="410007"/>
    <n v="4"/>
    <x v="15"/>
    <x v="15"/>
    <s v="EM PADRE MANUEL DA NÓBREGA"/>
    <s v="Municipal"/>
    <s v="Urbana"/>
    <n v="1609699"/>
    <n v="151"/>
    <x v="2"/>
    <s v="Regular"/>
    <s v="Noite"/>
    <n v="2020028050236"/>
    <m/>
    <s v="MARIA APARECIDA DA COSTA"/>
    <d v="1961-10-10T00:00:00"/>
    <s v="Feminino"/>
    <s v="Sem Deficiência"/>
    <s v="Sem Informação"/>
    <s v="ADOZINA DIAS DA COSTA"/>
    <x v="1"/>
    <s v="Parda"/>
  </r>
  <r>
    <n v="430503"/>
    <n v="4"/>
    <x v="4"/>
    <x v="4"/>
    <s v="CIEP LEONEL DE MOURA BRIZOLA"/>
    <s v="Municipal"/>
    <s v="Urbana"/>
    <n v="1606828"/>
    <n v="151"/>
    <x v="2"/>
    <s v="Regular"/>
    <s v="Noite"/>
    <n v="2020022150115"/>
    <m/>
    <s v="SAMARA KETYLLY DA SILVA"/>
    <d v="2007-10-24T00:00:00"/>
    <s v="Feminino"/>
    <s v="Sem Deficiência"/>
    <s v="Sem Informação"/>
    <s v="MAYARA LARISSA DA SILVA"/>
    <x v="0"/>
    <s v="Pard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20082450352"/>
    <m/>
    <s v="JOSÉ CARLOS DOS SANTOS"/>
    <d v="1965-07-28T00:00:00"/>
    <s v="Masculino"/>
    <s v="Sem Deficiência"/>
    <s v="Sem Informação"/>
    <s v="PAULA DOS SANTOS"/>
    <x v="2"/>
    <s v="Parda"/>
  </r>
  <r>
    <n v="515030"/>
    <n v="5"/>
    <x v="90"/>
    <x v="90"/>
    <s v="EM IRINEU MARINHO"/>
    <s v="Municipal"/>
    <s v="Urbana"/>
    <n v="1601764"/>
    <n v="151"/>
    <x v="2"/>
    <s v="Regular"/>
    <s v="Noite"/>
    <n v="2020044650161"/>
    <m/>
    <s v="MARCOS PAULO LIMA RODRIGUES"/>
    <d v="2003-11-28T00:00:00"/>
    <s v="Masculino"/>
    <s v="Sem Deficiência"/>
    <s v="Sem Informação"/>
    <s v="ANA CLAUDIA LIMA"/>
    <x v="1"/>
    <s v="Parda"/>
  </r>
  <r>
    <n v="102005"/>
    <n v="1"/>
    <x v="109"/>
    <x v="109"/>
    <s v="EM CALOUSTE GULBENKIAN"/>
    <s v="Municipal"/>
    <s v="Urbana"/>
    <n v="1610638"/>
    <n v="152"/>
    <x v="2"/>
    <s v="Regular"/>
    <s v="Noite"/>
    <n v="2020001650305"/>
    <m/>
    <s v="JULIO CESAR DE OLIVEIRA"/>
    <d v="1981-05-04T00:00:00"/>
    <s v="Feminino"/>
    <s v="Sem Deficiência"/>
    <s v="Sem Informação"/>
    <s v="MARTA SUELI DE OLIVEIRA"/>
    <x v="1"/>
    <s v="Não declarada"/>
  </r>
  <r>
    <n v="833031"/>
    <n v="8"/>
    <x v="21"/>
    <x v="21"/>
    <s v="EM TASSO DA SILVEIRA"/>
    <s v="Municipal"/>
    <s v="Urbana"/>
    <n v="1605928"/>
    <n v="151"/>
    <x v="2"/>
    <s v="Regular"/>
    <s v="Noite"/>
    <n v="2020080350253"/>
    <m/>
    <s v="MARCO ANTONIO DA COSTA PEREIRA"/>
    <d v="1971-12-10T00:00:00"/>
    <s v="Masculino"/>
    <s v="Sem Deficiência"/>
    <s v="Sem Informação"/>
    <s v="MARIA LETICE DA COSTA PEREIRA"/>
    <x v="0"/>
    <s v="Branca"/>
  </r>
  <r>
    <n v="716041"/>
    <n v="7"/>
    <x v="104"/>
    <x v="104"/>
    <s v="EM BARÃO DA TAQUARA"/>
    <s v="Municipal"/>
    <s v="Urbana"/>
    <n v="1613407"/>
    <n v="151"/>
    <x v="2"/>
    <s v="Regular"/>
    <s v="Manhã"/>
    <n v="2020062950473"/>
    <m/>
    <s v="CECILIA SOUZA SILVA"/>
    <d v="1967-04-19T00:00:00"/>
    <s v="Feminino"/>
    <s v=" Deficiência intelectual"/>
    <s v="Sem Informação"/>
    <s v="MARIA DA CONCEIÇÃO SILVA"/>
    <x v="2"/>
    <s v="Não declarada"/>
  </r>
  <r>
    <n v="716205"/>
    <n v="7"/>
    <x v="76"/>
    <x v="76"/>
    <s v="CIEP RUBENS PAIVA"/>
    <s v="Municipal"/>
    <s v="Urbana"/>
    <n v="1613258"/>
    <n v="153"/>
    <x v="2"/>
    <s v="Regular"/>
    <s v="Noite"/>
    <n v="2020066150234"/>
    <m/>
    <s v="CARLOS ALEXANDRE DE OLIVEIRA"/>
    <d v="1980-12-09T00:00:00"/>
    <s v="Masculino"/>
    <s v="Sem Deficiência"/>
    <s v="Sem Informação"/>
    <s v="IRIS LUCIA DE OLIVEIRA"/>
    <x v="2"/>
    <s v="Pard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20060250661"/>
    <m/>
    <s v="EMILI TALITA ESTEVAM CAMARA"/>
    <d v="2007-01-26T00:00:00"/>
    <s v="Feminino"/>
    <s v="Sem Deficiência"/>
    <s v="Sem Informação"/>
    <s v="JELMA ESTEVAM CAMARA"/>
    <x v="1"/>
    <s v="Parda"/>
  </r>
  <r>
    <n v="724022"/>
    <n v="7"/>
    <x v="56"/>
    <x v="56"/>
    <s v="EM COMUNIDADE DE VARGEM GRANDE"/>
    <s v="Municipal"/>
    <s v="Urbana"/>
    <n v="1605598"/>
    <n v="152"/>
    <x v="2"/>
    <s v="Regular"/>
    <s v="Noite"/>
    <n v="2020069000268"/>
    <m/>
    <s v="MARILENE DE JESUS SANTOS"/>
    <d v="1954-11-27T00:00:00"/>
    <s v="Feminino"/>
    <s v="Sem Deficiência"/>
    <s v="Sem Informação"/>
    <s v="JOÃO FERREIRA DOS SANTOS"/>
    <x v="0"/>
    <s v="Pret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20062050723"/>
    <m/>
    <s v="PEDRO HENRIQUE SILVA DE ALMEIDA"/>
    <d v="2006-11-17T00:00:00"/>
    <s v="Masculino"/>
    <s v="Sem Deficiência"/>
    <s v="Sem Informação"/>
    <s v="FLAVIANA SILVA DE ALMEIDA"/>
    <x v="0"/>
    <s v="Parda"/>
  </r>
  <r>
    <n v="833201"/>
    <n v="8"/>
    <x v="112"/>
    <x v="112"/>
    <s v="CIEP FREI VELOSO"/>
    <s v="Municipal"/>
    <s v="Urbana"/>
    <n v="1622666"/>
    <n v="151"/>
    <x v="2"/>
    <s v="Regular"/>
    <s v="Noite"/>
    <n v="2020083750074"/>
    <m/>
    <s v="PATRICIA REGINA ALVES FERREIRA DE SOUZA"/>
    <d v="1977-06-01T00:00:00"/>
    <s v="Feminino"/>
    <s v="Sem Deficiência"/>
    <s v="Sem Informação"/>
    <s v="MARIA DAS GRAÇAS ALVES FERREIRA"/>
    <x v="1"/>
    <s v="Não declarada"/>
  </r>
  <r>
    <n v="1026003"/>
    <n v="10"/>
    <x v="114"/>
    <x v="114"/>
    <s v="EM PROFESSOR CASTILHO"/>
    <s v="Municipal"/>
    <s v="Urbana"/>
    <n v="1617200"/>
    <n v="151"/>
    <x v="2"/>
    <s v="Regular"/>
    <s v="Noite"/>
    <n v="2020101900117"/>
    <m/>
    <s v="CIDNEIA DA HORA SILVA"/>
    <d v="1987-01-30T00:00:00"/>
    <s v="Feminino"/>
    <s v="Sem Deficiência"/>
    <s v="Sem Informação"/>
    <s v="RAIMUNDA DA HORA SILVA"/>
    <x v="0"/>
    <s v="Parda"/>
  </r>
  <r>
    <n v="833201"/>
    <n v="8"/>
    <x v="112"/>
    <x v="112"/>
    <s v="CIEP FREI VELOSO"/>
    <s v="Municipal"/>
    <s v="Urbana"/>
    <n v="1622666"/>
    <n v="151"/>
    <x v="2"/>
    <s v="Regular"/>
    <s v="Noite"/>
    <n v="2020083700051"/>
    <m/>
    <s v="MANOEL GOMES DE SOUZA"/>
    <d v="1978-10-22T00:00:00"/>
    <s v="Masculino"/>
    <s v="Sem Deficiência"/>
    <s v="Sem Informação"/>
    <s v="MARIA GOMES DE SOUZA"/>
    <x v="1"/>
    <s v="Branca"/>
  </r>
  <r>
    <n v="430201"/>
    <n v="4"/>
    <x v="0"/>
    <x v="0"/>
    <s v="CIEP MINISTRO GUSTAVO CAPANEMA"/>
    <s v="Municipal"/>
    <s v="Urbana"/>
    <n v="1612601"/>
    <n v="151"/>
    <x v="2"/>
    <s v="Regular"/>
    <s v="Noite"/>
    <n v="2020040300239"/>
    <m/>
    <s v="EDINALVA DE CARVALHO"/>
    <d v="1976-10-20T00:00:00"/>
    <s v="Feminino"/>
    <s v="Sem Deficiência"/>
    <s v="Sem Informação"/>
    <s v="MARIA BEZERRA DA SILVA"/>
    <x v="1"/>
    <s v="Branca"/>
  </r>
  <r>
    <n v="410012"/>
    <n v="4"/>
    <x v="27"/>
    <x v="27"/>
    <s v="EM CLOTILDE GUIMARÃES"/>
    <s v="Municipal"/>
    <s v="Urbana"/>
    <n v="1604436"/>
    <n v="2512"/>
    <x v="2"/>
    <s v="Regular"/>
    <s v="Noite"/>
    <n v="2021028500078"/>
    <m/>
    <s v="ANDRESSA CUNHA DA SILVA GOMES"/>
    <d v="1997-03-28T00:00:00"/>
    <s v="Feminino"/>
    <s v="Sem Deficiência"/>
    <s v="PAULO JORGE DA SILVA GOMES"/>
    <s v="IVONE DA CUNHA"/>
    <x v="0"/>
    <s v="Sem Informação"/>
  </r>
  <r>
    <n v="515016"/>
    <n v="5"/>
    <x v="105"/>
    <x v="105"/>
    <s v="EM RAJA GABAGLIA"/>
    <s v="Municipal"/>
    <s v="Urbana"/>
    <n v="1599816"/>
    <n v="151"/>
    <x v="2"/>
    <s v="Regular"/>
    <s v="Noite"/>
    <n v="2021046150300"/>
    <m/>
    <s v="TEREZINHA DE JESUS PAULA"/>
    <d v="1955-01-05T00:00:00"/>
    <s v="Feminino"/>
    <s v="Sem Deficiência"/>
    <s v="Sem Informação"/>
    <s v="ROMILDA DE JESUS PAULA"/>
    <x v="0"/>
    <s v="Preta"/>
  </r>
  <r>
    <n v="206502"/>
    <n v="2"/>
    <x v="71"/>
    <x v="71"/>
    <s v="CIEP NAÇÃO RUBRO NEGRA"/>
    <s v="Municipal"/>
    <s v="Urbana"/>
    <n v="1623853"/>
    <n v="154"/>
    <x v="2"/>
    <s v="Regular"/>
    <s v="Noite"/>
    <n v="2021057400035"/>
    <m/>
    <s v="MAYARA GOMES TRINDADE"/>
    <d v="2007-01-07T00:00:00"/>
    <s v="Feminino"/>
    <s v="Sem Deficiência"/>
    <s v="Sem Informação"/>
    <s v="ISABEL GOMES TRINDADE"/>
    <x v="0"/>
    <s v="Parda"/>
  </r>
  <r>
    <n v="312501"/>
    <n v="3"/>
    <x v="42"/>
    <x v="42"/>
    <s v="CIEP PATRICE LUMUMBA"/>
    <s v="Municipal"/>
    <s v="Urbana"/>
    <n v="1616861"/>
    <n v="151"/>
    <x v="2"/>
    <s v="Regular"/>
    <s v="Noite"/>
    <n v="2021020700248"/>
    <m/>
    <s v="SIMONE CRISTINA SIQUEIRA"/>
    <d v="1973-04-04T00:00:00"/>
    <s v="Feminino"/>
    <s v="Sem Deficiência"/>
    <s v="Sem Informação"/>
    <s v="SANDRA CRISTINA SIQUEIRA"/>
    <x v="1"/>
    <s v="Parda"/>
  </r>
  <r>
    <n v="431026"/>
    <n v="4"/>
    <x v="25"/>
    <x v="25"/>
    <s v="EM HERBERT MOSES"/>
    <s v="Municipal"/>
    <s v="Urbana"/>
    <n v="1602455"/>
    <n v="151"/>
    <x v="2"/>
    <s v="Regular"/>
    <s v="Noite"/>
    <n v="2021035500177"/>
    <m/>
    <s v="ROSANA DA CONCEIÇÃO DO NASCIMENTO"/>
    <d v="1967-03-08T00:00:00"/>
    <s v="Feminino"/>
    <s v="Sem Deficiência"/>
    <s v="Sem Informação"/>
    <s v="JOCELINA DA CONCEIÇÃO DANIEL"/>
    <x v="0"/>
    <s v="Parda"/>
  </r>
  <r>
    <n v="515055"/>
    <n v="5"/>
    <x v="8"/>
    <x v="8"/>
    <s v="EM MINISTRO EDGARD ROMERO"/>
    <s v="Municipal"/>
    <s v="Urbana"/>
    <n v="1623705"/>
    <n v="151"/>
    <x v="2"/>
    <s v="Regular"/>
    <s v="Manhã"/>
    <n v="2021041700662"/>
    <m/>
    <s v="PAULO CÉSAR DOS SANTOS"/>
    <d v="1956-03-23T00:00:00"/>
    <s v="Masculino"/>
    <s v="Sem Deficiência"/>
    <s v="Sem Informação"/>
    <s v="ARACÍ DOS SANTOS"/>
    <x v="0"/>
    <s v="Parda"/>
  </r>
  <r>
    <n v="410012"/>
    <n v="4"/>
    <x v="27"/>
    <x v="27"/>
    <s v="EM CLOTILDE GUIMARÃES"/>
    <s v="Municipal"/>
    <s v="Urbana"/>
    <n v="1604433"/>
    <n v="259"/>
    <x v="2"/>
    <s v="Regular"/>
    <s v="Noite"/>
    <n v="2021028500124"/>
    <m/>
    <s v="MARIA LUCIA DE SOUZA SILVA"/>
    <d v="1964-04-23T00:00:00"/>
    <s v="Feminino"/>
    <s v="Sem Deficiência"/>
    <s v="Sem Informação"/>
    <s v="SEVERINA DOS S. DE SOUZA SILVA"/>
    <x v="0"/>
    <s v="Branca"/>
  </r>
  <r>
    <n v="313018"/>
    <n v="3"/>
    <x v="103"/>
    <x v="103"/>
    <s v="EM ISABEL MENDES"/>
    <s v="Municipal"/>
    <s v="Urbana"/>
    <n v="1613509"/>
    <n v="152"/>
    <x v="2"/>
    <s v="Regular"/>
    <s v="Noite"/>
    <n v="2021023200343"/>
    <m/>
    <s v="JEANE MONTEIRO DOS SANTOS"/>
    <d v="1980-10-10T00:00:00"/>
    <s v="Feminino"/>
    <s v="Sem Deficiência"/>
    <s v="Sem Informação"/>
    <s v="QUITÉRIA MONTEIRO"/>
    <x v="1"/>
    <s v="Parda"/>
  </r>
  <r>
    <n v="515055"/>
    <n v="5"/>
    <x v="8"/>
    <x v="8"/>
    <s v="EM MINISTRO EDGARD ROMERO"/>
    <s v="Municipal"/>
    <s v="Urbana"/>
    <n v="1623705"/>
    <n v="151"/>
    <x v="2"/>
    <s v="Regular"/>
    <s v="Manhã"/>
    <n v="2021050000384"/>
    <m/>
    <s v="MARIA JOSÉ DA CONCEIÇÃO DE ARAÚJO"/>
    <d v="1957-03-05T00:00:00"/>
    <s v="Feminino"/>
    <s v="Sem Deficiência"/>
    <s v="Sem Informação"/>
    <s v="MARIA ANA DA CONCEIÇÃO"/>
    <x v="1"/>
    <s v="Branca"/>
  </r>
  <r>
    <n v="716054"/>
    <n v="7"/>
    <x v="35"/>
    <x v="35"/>
    <s v="EM PIO X"/>
    <s v="Municipal"/>
    <s v="Urbana"/>
    <n v="1612528"/>
    <n v="151"/>
    <x v="2"/>
    <s v="Regular"/>
    <s v="Noite"/>
    <n v="2021064200232"/>
    <m/>
    <s v="GENI DIAS DA CRUZ"/>
    <d v="1966-08-09T00:00:00"/>
    <s v="Feminino"/>
    <s v="Sem Deficiência"/>
    <s v="Sem Informação"/>
    <s v="SEBASTIÃO JAIR DA CRUZ"/>
    <x v="0"/>
    <s v="Preta"/>
  </r>
  <r>
    <n v="918508"/>
    <n v="9"/>
    <x v="36"/>
    <x v="36"/>
    <s v="CIEP DR. ERNESTO (CHE) GUEVARA"/>
    <s v="Municipal"/>
    <s v="Urbana"/>
    <n v="1618337"/>
    <n v="152"/>
    <x v="2"/>
    <s v="Regular"/>
    <s v="Noite"/>
    <n v="2021093200776"/>
    <m/>
    <s v="LIDIA VELOZO DE ARAUJO"/>
    <d v="1959-08-03T00:00:00"/>
    <s v="Feminino"/>
    <s v="Sem Deficiência"/>
    <s v="Sem Informação"/>
    <s v="VALERIANA VELOZO"/>
    <x v="0"/>
    <s v="Parda"/>
  </r>
  <r>
    <n v="204012"/>
    <n v="2"/>
    <x v="65"/>
    <x v="65"/>
    <s v="EM MÉXICO"/>
    <s v="Municipal"/>
    <s v="Urbana"/>
    <n v="1613277"/>
    <n v="151"/>
    <x v="2"/>
    <s v="Regular"/>
    <s v="Noite"/>
    <n v="2021006500407"/>
    <m/>
    <s v="RAIMUNDA NONATO DO NASCIMENTO "/>
    <d v="1976-08-30T00:00:00"/>
    <s v="Feminino"/>
    <s v="Sem Deficiência"/>
    <s v="Sem Informação"/>
    <s v="Sem Informação"/>
    <x v="0"/>
    <s v="Parda"/>
  </r>
  <r>
    <n v="312022"/>
    <n v="3"/>
    <x v="61"/>
    <x v="61"/>
    <s v="EM RUBENS BERARDO"/>
    <s v="Municipal"/>
    <s v="Urbana"/>
    <n v="1616259"/>
    <n v="152"/>
    <x v="2"/>
    <s v="Regular"/>
    <s v="Noite"/>
    <n v="2021019200229"/>
    <m/>
    <s v="ANTONIA ISABELA DO NASCIMENTO"/>
    <d v="1984-01-11T00:00:00"/>
    <s v="Feminino"/>
    <s v="Sem Deficiência"/>
    <s v="Sem Informação"/>
    <s v="LIDUINA MARIA DO NASCIMENTO"/>
    <x v="0"/>
    <s v="Parda"/>
  </r>
  <r>
    <n v="209026"/>
    <n v="2"/>
    <x v="41"/>
    <x v="41"/>
    <s v="EM PROFESSOR LOURENÇO FILHO"/>
    <s v="Municipal"/>
    <s v="Urbana"/>
    <n v="1622828"/>
    <n v="152"/>
    <x v="2"/>
    <s v="Regular"/>
    <s v="Noite"/>
    <n v="2021063200549"/>
    <m/>
    <s v="GABRIEL DE JESUS SOUSA"/>
    <d v="2007-04-19T00:00:00"/>
    <s v="Masculino"/>
    <s v="Sem Deficiência"/>
    <s v="Sem Informação"/>
    <s v="ELIZAILDE DE JESUS SOUSA"/>
    <x v="0"/>
    <s v="Parda"/>
  </r>
  <r>
    <n v="313007"/>
    <n v="3"/>
    <x v="67"/>
    <x v="67"/>
    <s v="EM SARMIENTO"/>
    <s v="Municipal"/>
    <s v="Urbana"/>
    <n v="1615853"/>
    <n v="151"/>
    <x v="2"/>
    <s v="Regular"/>
    <s v="Noite"/>
    <n v="2021022100833"/>
    <m/>
    <s v="MARCELA DA SILVA"/>
    <d v="1999-09-27T00:00:00"/>
    <s v="Feminino"/>
    <s v="Sem Deficiência"/>
    <s v="Sem Informação"/>
    <s v="SANDRA SILVA"/>
    <x v="2"/>
    <s v="Sem Informação"/>
  </r>
  <r>
    <n v="515001"/>
    <n v="5"/>
    <x v="68"/>
    <x v="68"/>
    <s v="EM PARÁ"/>
    <s v="Municipal"/>
    <s v="Urbana"/>
    <n v="1607313"/>
    <n v="151"/>
    <x v="2"/>
    <s v="Regular"/>
    <s v="Noite"/>
    <n v="2021030000338"/>
    <m/>
    <s v="RAPHAEL LEAL CARDOZO DA SILVA"/>
    <d v="2006-06-21T00:00:00"/>
    <s v="Masculino"/>
    <s v="Sem Deficiência"/>
    <s v="Sem Informação"/>
    <s v="MARCELLE LEAL CARDOZO SILVA"/>
    <x v="1"/>
    <s v="Parda"/>
  </r>
  <r>
    <n v="1026003"/>
    <n v="10"/>
    <x v="114"/>
    <x v="114"/>
    <s v="EM PROFESSOR CASTILHO"/>
    <s v="Municipal"/>
    <s v="Urbana"/>
    <n v="1617200"/>
    <n v="151"/>
    <x v="2"/>
    <s v="Regular"/>
    <s v="Noite"/>
    <n v="2022101951109"/>
    <m/>
    <s v="CATIA SILENE FARIAS DE SOUZA"/>
    <d v="1979-06-03T00:00:00"/>
    <s v="Feminino"/>
    <s v="Sem Deficiência"/>
    <s v="Sem Informação"/>
    <s v="IVONETE FARIAS DE SOUZA"/>
    <x v="0"/>
    <s v="Branca"/>
  </r>
  <r>
    <n v="817064"/>
    <n v="8"/>
    <x v="7"/>
    <x v="7"/>
    <s v="EM MARIETA DA CUNHA DA SILVA"/>
    <s v="Municipal"/>
    <s v="Urbana"/>
    <n v="1610181"/>
    <n v="151"/>
    <x v="2"/>
    <s v="Regular"/>
    <s v="Noite"/>
    <n v="2022075800064"/>
    <m/>
    <s v="SELMA FRANCISCA DA SILVA DIAS"/>
    <d v="1964-05-25T00:00:00"/>
    <s v="Feminino"/>
    <s v="Sem Deficiência"/>
    <s v="Sem Informação"/>
    <s v="Sem Informação"/>
    <x v="2"/>
    <s v="Parda"/>
  </r>
  <r>
    <n v="918508"/>
    <n v="9"/>
    <x v="36"/>
    <x v="36"/>
    <s v="CIEP DR. ERNESTO (CHE) GUEVARA"/>
    <s v="Municipal"/>
    <s v="Urbana"/>
    <n v="1618338"/>
    <n v="153"/>
    <x v="2"/>
    <s v="Regular"/>
    <s v="Noite"/>
    <n v="2022093251131"/>
    <m/>
    <s v="ROSILENE MARIA DA SILVA"/>
    <d v="1968-08-19T00:00:00"/>
    <s v="Feminino"/>
    <s v="Sem Deficiência"/>
    <s v="Sem Informação"/>
    <s v="MARIA JOSÉ DA SILVA"/>
    <x v="1"/>
    <s v="Preta"/>
  </r>
  <r>
    <n v="411202"/>
    <n v="4"/>
    <x v="84"/>
    <x v="84"/>
    <s v="CIEP GREGÓRIO BEZERRA"/>
    <s v="Municipal"/>
    <s v="Urbana"/>
    <n v="1608447"/>
    <n v="151"/>
    <x v="2"/>
    <s v="Regular"/>
    <s v="Noite"/>
    <n v="2022031100164"/>
    <m/>
    <s v="JOSÉ JESUS BARBOSA PADILHA"/>
    <d v="2006-01-17T00:00:00"/>
    <s v="Masculino"/>
    <s v="Sem Deficiência"/>
    <s v="Sem Informação"/>
    <s v="MARIA JULIA BARBOSA PADILHA"/>
    <x v="0"/>
    <s v="Preta"/>
  </r>
  <r>
    <n v="1019019"/>
    <n v="10"/>
    <x v="116"/>
    <x v="116"/>
    <s v="EM FERNANDO DE AZEVEDO"/>
    <s v="Municipal"/>
    <s v="Urbana"/>
    <n v="1619173"/>
    <n v="151"/>
    <x v="2"/>
    <s v="Regular"/>
    <s v="Tarde"/>
    <n v="2022095950258"/>
    <m/>
    <s v="JHONATHAN PROCÓPIO"/>
    <d v="1994-06-20T00:00:00"/>
    <s v="Masculino"/>
    <s v="Sem Deficiência"/>
    <s v="Sem Informação"/>
    <s v="ALESSANDRA CRISTINA PROCÓPIO"/>
    <x v="0"/>
    <s v="Parda"/>
  </r>
  <r>
    <n v="622022"/>
    <n v="6"/>
    <x v="40"/>
    <x v="40"/>
    <s v="EM ROSE KLABIN"/>
    <s v="Municipal"/>
    <s v="Urbana"/>
    <n v="1615798"/>
    <n v="151"/>
    <x v="2"/>
    <s v="Regular"/>
    <s v="Noite"/>
    <n v="2022053300042"/>
    <m/>
    <s v="KAIO HENRYQUE DA MOTA"/>
    <d v="2006-03-22T00:00:00"/>
    <s v="Masculino"/>
    <s v="Sem Deficiência"/>
    <s v="Sem Informação"/>
    <s v="LEILA REGINA DA MOTA"/>
    <x v="1"/>
    <s v="Preta"/>
  </r>
  <r>
    <n v="102505"/>
    <n v="1"/>
    <x v="30"/>
    <x v="30"/>
    <s v="CIEP JOSÉ PEDRO VARELA"/>
    <s v="Municipal"/>
    <s v="Urbana"/>
    <n v="1613580"/>
    <n v="151"/>
    <x v="2"/>
    <s v="Regular"/>
    <s v="Noite"/>
    <n v="2022002400082"/>
    <m/>
    <s v="MARIA DO SOCORRO DOS SANTOS"/>
    <d v="1969-05-11T00:00:00"/>
    <s v="Feminino"/>
    <s v="Sem Deficiência"/>
    <s v="Sem Informação"/>
    <s v="FAUSTINA DOS SANTOS"/>
    <x v="1"/>
    <s v="Preta"/>
  </r>
  <r>
    <n v="1019207"/>
    <n v="10"/>
    <x v="88"/>
    <x v="88"/>
    <s v="CIEP DEPUTADO ULYSSES GUIMARÃES"/>
    <s v="Municipal"/>
    <s v="Urbana"/>
    <n v="1617914"/>
    <n v="152"/>
    <x v="2"/>
    <s v="Regular"/>
    <s v="Noite"/>
    <n v="2022100500065"/>
    <m/>
    <s v="JOELMA MOREIRA"/>
    <d v="1984-08-22T00:00:00"/>
    <s v="Feminino"/>
    <s v="Sem Deficiência"/>
    <s v="Sem Informação"/>
    <s v="MARIA MARTA MOREIRA"/>
    <x v="0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22076800114"/>
    <m/>
    <s v="JORGE LUIZ DOS SANTOS MENDES"/>
    <d v="1981-04-24T00:00:00"/>
    <s v="Masculino"/>
    <s v="Sem Deficiência"/>
    <s v="Sem Informação"/>
    <s v="CLEIDE DOS SANTOS MENDES"/>
    <x v="0"/>
    <s v="Sem Informação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22093400277"/>
    <m/>
    <s v="LENI DA SILVA GONÇALVES"/>
    <d v="1966-07-05T00:00:00"/>
    <s v="Feminino"/>
    <s v="Sem Deficiência"/>
    <s v="Sem Informação"/>
    <s v="TEREZINHA EMILIA DA SILVA"/>
    <x v="0"/>
    <s v="Preta"/>
  </r>
  <r>
    <n v="1019031"/>
    <n v="10"/>
    <x v="20"/>
    <x v="20"/>
    <s v="EM MARECHAL PEDRO CAVALCANTI"/>
    <s v="Municipal"/>
    <s v="Urbana"/>
    <n v="1609537"/>
    <n v="152"/>
    <x v="2"/>
    <s v="Regular"/>
    <s v="Noite"/>
    <n v="2022097100197"/>
    <m/>
    <s v="RYAN CARLOS MACEDO DA SILVA"/>
    <d v="2007-09-05T00:00:00"/>
    <s v="Masculino"/>
    <s v="Sem Deficiência"/>
    <s v="Sem Informação"/>
    <s v="ELIZANGELA GIZELIA MACEDO DA SILVA"/>
    <x v="0"/>
    <s v="Parda"/>
  </r>
  <r>
    <n v="204014"/>
    <n v="2"/>
    <x v="121"/>
    <x v="121"/>
    <s v="EM PRESIDENTE ARTHUR DA COSTA E SILVA"/>
    <s v="Municipal"/>
    <s v="Urbana"/>
    <n v="1623353"/>
    <n v="152"/>
    <x v="2"/>
    <s v="Regular"/>
    <s v="Manhã"/>
    <n v="2022006700072"/>
    <m/>
    <s v="ANA JULIA DE SOUSA FERNANDES"/>
    <d v="2007-02-28T00:00:00"/>
    <s v="Feminino"/>
    <s v="Sem Deficiência"/>
    <s v="Sem Informação"/>
    <s v="UEDULA DE SOUSA FERNANDES"/>
    <x v="0"/>
    <s v="Preta"/>
  </r>
  <r>
    <n v="724026"/>
    <n v="7"/>
    <x v="16"/>
    <x v="16"/>
    <s v="EM EMBAIXADOR ÍTALO ZAPPA"/>
    <s v="Municipal"/>
    <s v="Urbana"/>
    <n v="1620408"/>
    <n v="151"/>
    <x v="2"/>
    <s v="Regular"/>
    <s v="Noite"/>
    <n v="2022103500210"/>
    <m/>
    <s v="LOURRANY DRYELLE DOS SANTOS"/>
    <d v="2006-09-10T00:00:00"/>
    <s v="Feminino"/>
    <s v="Sem Deficiência"/>
    <s v="Sem Informação"/>
    <s v="JAQUELINE MARIA DOS SANTOS"/>
    <x v="0"/>
    <s v="Não declarada"/>
  </r>
  <r>
    <n v="515055"/>
    <n v="5"/>
    <x v="8"/>
    <x v="8"/>
    <s v="EM MINISTRO EDGARD ROMERO"/>
    <s v="Municipal"/>
    <s v="Urbana"/>
    <n v="1623706"/>
    <n v="152"/>
    <x v="2"/>
    <s v="Regular"/>
    <s v="Manhã"/>
    <n v="2022050000137"/>
    <m/>
    <s v="ANGELITA GONÇALVES DE LIRA XAVIER"/>
    <d v="1953-05-10T00:00:00"/>
    <s v="Feminino"/>
    <s v="Sem Deficiência"/>
    <s v="Sem Informação"/>
    <s v="ALICE BENTO DE LIRA"/>
    <x v="2"/>
    <s v="Parda"/>
  </r>
  <r>
    <n v="102505"/>
    <n v="1"/>
    <x v="30"/>
    <x v="30"/>
    <s v="CIEP JOSÉ PEDRO VARELA"/>
    <s v="Municipal"/>
    <s v="Urbana"/>
    <n v="1613580"/>
    <n v="151"/>
    <x v="2"/>
    <s v="Regular"/>
    <s v="Noite"/>
    <n v="2022002400295"/>
    <m/>
    <s v="TATIANA APARECIDA DE JESUS"/>
    <d v="1980-07-09T00:00:00"/>
    <s v="Feminino"/>
    <s v="Sem Deficiência"/>
    <s v="Sem Informação"/>
    <s v="MARIA APARECIDA DA SILVA"/>
    <x v="1"/>
    <s v="Parda"/>
  </r>
  <r>
    <n v="430201"/>
    <n v="4"/>
    <x v="0"/>
    <x v="0"/>
    <s v="CIEP MINISTRO GUSTAVO CAPANEMA"/>
    <s v="Municipal"/>
    <s v="Urbana"/>
    <n v="1612601"/>
    <n v="151"/>
    <x v="2"/>
    <s v="Regular"/>
    <s v="Noite"/>
    <n v="2022040300235"/>
    <m/>
    <s v="CAUÃ HENRIQUE CABRAL"/>
    <d v="2003-09-16T00:00:00"/>
    <s v="Masculino"/>
    <s v="Sem Deficiência"/>
    <s v="Sem Informação"/>
    <s v="ANA MARIA CABRAL"/>
    <x v="2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22092600345"/>
    <m/>
    <s v="PAULO CESAR DA SILVA"/>
    <d v="1976-04-29T00:00:00"/>
    <s v="Masculino"/>
    <s v="Sem Deficiência"/>
    <s v="Sem Informação"/>
    <s v="VERA LUCIA DA SILVA"/>
    <x v="0"/>
    <s v="Parda"/>
  </r>
  <r>
    <n v="102005"/>
    <n v="1"/>
    <x v="109"/>
    <x v="109"/>
    <s v="EM CALOUSTE GULBENKIAN"/>
    <s v="Municipal"/>
    <s v="Urbana"/>
    <n v="1610638"/>
    <n v="152"/>
    <x v="2"/>
    <s v="Regular"/>
    <s v="Noite"/>
    <n v="2022001600223"/>
    <m/>
    <s v="MARIA EVANICE DA SILVA"/>
    <d v="1965-09-08T00:00:00"/>
    <s v="Feminino"/>
    <s v="Sem Deficiência"/>
    <s v="Sem Informação"/>
    <s v="MARIA SANTANA VIEIRA"/>
    <x v="2"/>
    <s v="Branca"/>
  </r>
  <r>
    <n v="918203"/>
    <n v="9"/>
    <x v="34"/>
    <x v="34"/>
    <s v="CIEP CLEMENTINA DE JESUS"/>
    <s v="Municipal"/>
    <s v="Urbana"/>
    <n v="1601820"/>
    <n v="152"/>
    <x v="2"/>
    <s v="Regular"/>
    <s v="Noite"/>
    <n v="2022092600302"/>
    <m/>
    <s v="MICHELLE DA CONCEIÇÃO SILVA"/>
    <d v="1981-06-16T00:00:00"/>
    <s v="Feminino"/>
    <s v="Sem Deficiência"/>
    <s v="Sem Informação"/>
    <s v="ANGELA MARIA DA CONCEIÇÃO"/>
    <x v="0"/>
    <s v="Preta"/>
  </r>
  <r>
    <n v="833201"/>
    <n v="8"/>
    <x v="112"/>
    <x v="112"/>
    <s v="CIEP FREI VELOSO"/>
    <s v="Municipal"/>
    <s v="Urbana"/>
    <n v="1622666"/>
    <n v="151"/>
    <x v="2"/>
    <s v="Regular"/>
    <s v="Noite"/>
    <n v="2022083700243"/>
    <m/>
    <s v="ALICE DOS SANTOS AUGUSTO"/>
    <d v="1976-10-03T00:00:00"/>
    <s v="Feminino"/>
    <s v="Sem Deficiência"/>
    <s v="Sem Informação"/>
    <s v="ISMERIA DOS SANTOS AUGUSTO"/>
    <x v="0"/>
    <s v="Não declarada"/>
  </r>
  <r>
    <n v="724026"/>
    <n v="7"/>
    <x v="16"/>
    <x v="16"/>
    <s v="EM EMBAIXADOR ÍTALO ZAPPA"/>
    <s v="Municipal"/>
    <s v="Urbana"/>
    <n v="1620408"/>
    <n v="151"/>
    <x v="2"/>
    <s v="Regular"/>
    <s v="Noite"/>
    <n v="2022103500708"/>
    <m/>
    <s v="VERONIQUE CODADA DOSSA"/>
    <d v="1969-12-14T00:00:00"/>
    <s v="Feminino"/>
    <s v="Sem Deficiência"/>
    <s v="Sem Informação"/>
    <s v="IMA CANGE DOSSA SAUL"/>
    <x v="0"/>
    <s v="Preta"/>
  </r>
  <r>
    <n v="208501"/>
    <n v="2"/>
    <x v="78"/>
    <x v="78"/>
    <s v="CIEP SAMUEL WAINER"/>
    <s v="Municipal"/>
    <s v="Urbana"/>
    <n v="1609309"/>
    <n v="151"/>
    <x v="2"/>
    <s v="Regular"/>
    <s v="Noite"/>
    <n v="2022013600231"/>
    <m/>
    <s v="JORGE FERNANDES"/>
    <d v="1956-07-03T00:00:00"/>
    <s v="Masculino"/>
    <s v="Sem Deficiência"/>
    <s v="Sem Informação"/>
    <s v="JOANA MARIA SEBASTIANA"/>
    <x v="0"/>
    <s v="Pret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22087300321"/>
    <m/>
    <s v="ELIDA SANTOS PORTUGAL"/>
    <d v="1999-05-01T00:00:00"/>
    <s v="Feminino"/>
    <s v="Sem Deficiência"/>
    <s v="Sem Informação"/>
    <s v="SELMA SANTOS PORTUGAL"/>
    <x v="0"/>
    <s v="Sem Informação"/>
  </r>
  <r>
    <n v="313021"/>
    <n v="3"/>
    <x v="123"/>
    <x v="123"/>
    <s v="EM FRANCISCO JOBIM"/>
    <s v="Municipal"/>
    <s v="Urbana"/>
    <n v="1612980"/>
    <n v="151"/>
    <x v="2"/>
    <s v="Regular"/>
    <s v="Manhã"/>
    <n v="2022126301230"/>
    <m/>
    <s v="ROSEMARY FORTUNATO DE JESUS"/>
    <d v="1965-07-11T00:00:00"/>
    <s v="Feminino"/>
    <s v="Sem Deficiência"/>
    <s v="Sem Informação"/>
    <s v="ODETE FORTUNATO DE JESUS"/>
    <x v="0"/>
    <s v="Preta"/>
  </r>
  <r>
    <n v="1019031"/>
    <n v="10"/>
    <x v="20"/>
    <x v="20"/>
    <s v="EM MARECHAL PEDRO CAVALCANTI"/>
    <s v="Municipal"/>
    <s v="Urbana"/>
    <n v="1609537"/>
    <n v="152"/>
    <x v="2"/>
    <s v="Regular"/>
    <s v="Noite"/>
    <n v="2022097100138"/>
    <m/>
    <s v="PATRICIA EVANGELISTA DE SOUZA BORGES DE OLIVEIRA"/>
    <d v="1978-04-26T00:00:00"/>
    <s v="Feminino"/>
    <s v="Sem Deficiência"/>
    <s v="Sem Informação"/>
    <s v="JORGE EVANGELISTA DE SOUZA"/>
    <x v="0"/>
    <s v="Parda"/>
  </r>
  <r>
    <n v="515055"/>
    <n v="5"/>
    <x v="8"/>
    <x v="8"/>
    <s v="EM MINISTRO EDGARD ROMERO"/>
    <s v="Municipal"/>
    <s v="Urbana"/>
    <n v="1623705"/>
    <n v="151"/>
    <x v="2"/>
    <s v="Regular"/>
    <s v="Manhã"/>
    <n v="2022050000200"/>
    <m/>
    <s v="SUÊNIA OLIVEIRA"/>
    <d v="1982-10-03T00:00:00"/>
    <s v="Feminino"/>
    <s v="Sem Deficiência"/>
    <s v="Sem Informação"/>
    <s v="SÔNIA DE FÁTIMA OLIVEIRA"/>
    <x v="1"/>
    <s v="Branca"/>
  </r>
  <r>
    <n v="515055"/>
    <n v="5"/>
    <x v="8"/>
    <x v="8"/>
    <s v="EM MINISTRO EDGARD ROMERO"/>
    <s v="Municipal"/>
    <s v="Urbana"/>
    <n v="1623705"/>
    <n v="151"/>
    <x v="2"/>
    <s v="Regular"/>
    <s v="Manhã"/>
    <n v="2022050000226"/>
    <m/>
    <s v="MARIA LUCIELE PEREIRA DA SILVA"/>
    <d v="1982-05-18T00:00:00"/>
    <s v="Feminino"/>
    <s v="Sem Deficiência"/>
    <s v="Sem Informação"/>
    <s v="MARIA DE FÁTIMA PEREIRA"/>
    <x v="1"/>
    <s v="Parda"/>
  </r>
  <r>
    <n v="515055"/>
    <n v="5"/>
    <x v="8"/>
    <x v="8"/>
    <s v="EM MINISTRO EDGARD ROMERO"/>
    <s v="Municipal"/>
    <s v="Urbana"/>
    <n v="1623706"/>
    <n v="152"/>
    <x v="2"/>
    <s v="Regular"/>
    <s v="Manhã"/>
    <n v="2022050000196"/>
    <m/>
    <s v="MONICA MARIA DE PAULA GONÇALVES"/>
    <d v="1968-02-05T00:00:00"/>
    <s v="Feminino"/>
    <s v="Sem Deficiência"/>
    <s v="Sem Informação"/>
    <s v="FLORA MARIA DA APARECIDA DE PAULA"/>
    <x v="2"/>
    <s v="Preta"/>
  </r>
  <r>
    <n v="430015"/>
    <n v="4"/>
    <x v="94"/>
    <x v="94"/>
    <s v="EM ERPÍDIO CABRAL DE SOUZA (ÍNDIO DA MARÉ)"/>
    <s v="Municipal"/>
    <s v="Urbana"/>
    <n v="1604940"/>
    <n v="152"/>
    <x v="2"/>
    <s v="Regular"/>
    <s v="Manhã"/>
    <n v="2022151300306"/>
    <m/>
    <s v="CELIA MARIA GONÇALVES"/>
    <d v="1962-01-20T00:00:00"/>
    <s v="Feminino"/>
    <s v="Sem Deficiência"/>
    <s v="Sem Informação"/>
    <s v="MARIA DA LUZ GONÇALVES PAULINO"/>
    <x v="0"/>
    <s v="Branc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22093400234"/>
    <m/>
    <s v="ELIZABETH DA COSTA"/>
    <d v="1965-05-14T00:00:00"/>
    <s v="Feminino"/>
    <s v=" Deficiência física"/>
    <s v="Sem Informação"/>
    <s v="ANGELINO EUGENIO DA COSTA"/>
    <x v="0"/>
    <s v="Preta"/>
  </r>
  <r>
    <n v="817074"/>
    <n v="8"/>
    <x v="110"/>
    <x v="110"/>
    <s v="EM MARECHAL ALCIDES ETCHEGOYEN"/>
    <s v="Municipal"/>
    <s v="Urbana"/>
    <n v="1623800"/>
    <n v="151"/>
    <x v="2"/>
    <s v="Regular"/>
    <s v="Noite"/>
    <n v="2022076800173"/>
    <m/>
    <s v="MARIA CRISTINA DE MOURA SOUTO"/>
    <d v="1969-12-20T00:00:00"/>
    <s v="Feminino"/>
    <s v="Sem Deficiência"/>
    <s v="Sem Informação"/>
    <s v="Sem Informação"/>
    <x v="0"/>
    <s v="Sem Informação"/>
  </r>
  <r>
    <n v="410012"/>
    <n v="4"/>
    <x v="27"/>
    <x v="27"/>
    <s v="EM CLOTILDE GUIMARÃES"/>
    <s v="Municipal"/>
    <s v="Urbana"/>
    <n v="1604441"/>
    <n v="2517"/>
    <x v="2"/>
    <s v="Regular"/>
    <s v="Noite"/>
    <n v="2022028500238"/>
    <m/>
    <s v="URSULLA VILLELA"/>
    <d v="1988-12-07T00:00:00"/>
    <s v="Masculino"/>
    <s v="Sem Deficiência"/>
    <s v="Sem Informação"/>
    <s v="MARIA CRISTINA VILLELA"/>
    <x v="0"/>
    <s v="Pard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22152300814"/>
    <m/>
    <s v="JOSÉ ROBERTO DA SILVA"/>
    <d v="1978-07-15T00:00:00"/>
    <s v="Masculino"/>
    <s v="Sem Deficiência"/>
    <s v="Sem Informação"/>
    <s v="JOSÉ DA SILVA"/>
    <x v="0"/>
    <s v="Preta"/>
  </r>
  <r>
    <n v="817039"/>
    <n v="8"/>
    <x v="118"/>
    <x v="118"/>
    <s v="EM SAMPAIO CORRÊA"/>
    <s v="Municipal"/>
    <s v="Urbana"/>
    <n v="1604281"/>
    <n v="151"/>
    <x v="2"/>
    <s v="Regular"/>
    <s v="Noite"/>
    <n v="2022073300242"/>
    <m/>
    <s v="ALÉCIA DOS SANTOS FERNANDES"/>
    <d v="1953-03-14T00:00:00"/>
    <s v="Feminino"/>
    <s v="Sem Deficiência"/>
    <s v="Sem Informação"/>
    <s v="CAROLINA DOS SANTOS"/>
    <x v="1"/>
    <s v="Preta"/>
  </r>
  <r>
    <n v="1019047"/>
    <n v="10"/>
    <x v="50"/>
    <x v="50"/>
    <s v="EM JOAQUIM DA SILVA GOMES"/>
    <s v="Municipal"/>
    <s v="Urbana"/>
    <n v="1598931"/>
    <n v="151"/>
    <x v="2"/>
    <s v="Regular"/>
    <s v="Noite"/>
    <n v="2022098700341"/>
    <m/>
    <s v="BARBARA FERREIRA DE SOUZA"/>
    <d v="1971-06-18T00:00:00"/>
    <s v="Feminino"/>
    <s v="Sem Deficiência"/>
    <s v="Sem Informação"/>
    <s v="CANCEIÇÃO FERREIRA DE SOUZA"/>
    <x v="2"/>
    <s v="Parda"/>
  </r>
  <r>
    <n v="918505"/>
    <n v="9"/>
    <x v="9"/>
    <x v="9"/>
    <s v="CIEP ANITA MALFATTI"/>
    <s v="Municipal"/>
    <s v="Urbana"/>
    <n v="1615592"/>
    <n v="151"/>
    <x v="2"/>
    <s v="Regular"/>
    <s v="Noite"/>
    <n v="2022092900446"/>
    <m/>
    <s v="ANTÔNIO CARLOS BARBOZA CHRISPIM"/>
    <d v="1982-05-07T00:00:00"/>
    <s v="Masculino"/>
    <s v="Sem Deficiência"/>
    <s v="Sem Informação"/>
    <s v="OZETE BARBOZA CHRISPIM"/>
    <x v="0"/>
    <s v="Parda"/>
  </r>
  <r>
    <n v="1019013"/>
    <n v="10"/>
    <x v="39"/>
    <x v="39"/>
    <s v="EM BENTO DO AMARAL COUTINHO"/>
    <s v="Municipal"/>
    <s v="Urbana"/>
    <n v="1612836"/>
    <n v="151"/>
    <x v="2"/>
    <s v="Regular"/>
    <s v="Noite"/>
    <n v="2022095300172"/>
    <m/>
    <s v="VALERIA PEREIRA LIMA"/>
    <d v="1970-01-06T00:00:00"/>
    <s v="Feminino"/>
    <s v="Sem Deficiência"/>
    <s v="Sem Informação"/>
    <s v="VALDIRA PEREIRA LIMA"/>
    <x v="0"/>
    <s v="Parda"/>
  </r>
  <r>
    <n v="1019013"/>
    <n v="10"/>
    <x v="39"/>
    <x v="39"/>
    <s v="EM BENTO DO AMARAL COUTINHO"/>
    <s v="Municipal"/>
    <s v="Urbana"/>
    <n v="1612836"/>
    <n v="151"/>
    <x v="2"/>
    <s v="Regular"/>
    <s v="Noite"/>
    <n v="2022095300458"/>
    <m/>
    <s v="IVAN DA SILVA "/>
    <d v="1968-01-28T00:00:00"/>
    <s v="Masculino"/>
    <s v="Sem Deficiência"/>
    <s v="Sem Informação"/>
    <s v="MANOEL AUGUSTO DA SILVA"/>
    <x v="0"/>
    <s v="Parda"/>
  </r>
  <r>
    <n v="1202701"/>
    <n v="12"/>
    <x v="91"/>
    <x v="91"/>
    <s v="CREJA - CENTRO MUNICIPAL DE REFERÊNCIA DE EDUCAÇÃO DE JOVENS E ADULTOS"/>
    <s v="Municipal"/>
    <s v="Urbana"/>
    <n v="1614114"/>
    <n v="255"/>
    <x v="2"/>
    <s v="Regular"/>
    <s v="Noite"/>
    <n v="2022126300772"/>
    <m/>
    <s v="MARIA IZETE DOS SANTOS"/>
    <d v="1967-03-18T00:00:00"/>
    <s v="Feminino"/>
    <s v="Sem Deficiência"/>
    <s v="Sem Informação"/>
    <s v="NOEME MARTINS DOS SANTOS"/>
    <x v="2"/>
    <s v="Parda"/>
  </r>
  <r>
    <n v="204012"/>
    <n v="2"/>
    <x v="65"/>
    <x v="65"/>
    <s v="EM MÉXICO"/>
    <s v="Municipal"/>
    <s v="Urbana"/>
    <n v="1613277"/>
    <n v="151"/>
    <x v="2"/>
    <s v="Regular"/>
    <s v="Noite"/>
    <n v="2022001600410"/>
    <m/>
    <s v="FABRÍCIO SOARES"/>
    <d v="2005-03-28T00:00:00"/>
    <s v="Masculino"/>
    <s v="Sem Deficiência"/>
    <s v="Sem Informação"/>
    <s v="CARLA SOARES"/>
    <x v="2"/>
    <s v="Parda"/>
  </r>
  <r>
    <n v="1019202"/>
    <n v="10"/>
    <x v="115"/>
    <x v="115"/>
    <s v="CIEP ISMAEL NERY"/>
    <s v="Municipal"/>
    <s v="Urbana"/>
    <n v="1603744"/>
    <n v="152"/>
    <x v="2"/>
    <s v="Regular"/>
    <s v="Tarde"/>
    <n v="2022073500128"/>
    <m/>
    <s v="ALINE SILVA DE PAULA SANTOS"/>
    <d v="2008-05-21T00:00:00"/>
    <s v="Feminino"/>
    <s v="Sem Deficiência"/>
    <s v="Sem Informação"/>
    <s v="JAQUELINE SILVA DE PAULA SANTOS"/>
    <x v="0"/>
    <s v="Parda"/>
  </r>
  <r>
    <n v="206502"/>
    <n v="2"/>
    <x v="71"/>
    <x v="71"/>
    <s v="CIEP NAÇÃO RUBRO NEGRA"/>
    <s v="Municipal"/>
    <s v="Urbana"/>
    <n v="1623853"/>
    <n v="154"/>
    <x v="2"/>
    <s v="Regular"/>
    <s v="Noite"/>
    <n v="2022011201283"/>
    <m/>
    <s v="JERUZA GOMES DA SILVA"/>
    <d v="1973-09-17T00:00:00"/>
    <s v="Feminino"/>
    <s v="Sem Deficiência"/>
    <s v="Sem Informação"/>
    <s v="TEREZA BRAGA DA SILVA"/>
    <x v="0"/>
    <s v="Sem Informação"/>
  </r>
  <r>
    <n v="817064"/>
    <n v="8"/>
    <x v="7"/>
    <x v="7"/>
    <s v="EM MARIETA DA CUNHA DA SILVA"/>
    <s v="Municipal"/>
    <s v="Urbana"/>
    <n v="1610182"/>
    <n v="152"/>
    <x v="2"/>
    <s v="Regular"/>
    <s v="Noite"/>
    <n v="2022075800404"/>
    <m/>
    <s v="ALEXANDRE TEIXEIRA DE JESUS"/>
    <d v="1978-04-19T00:00:00"/>
    <s v="Masculino"/>
    <s v="Sem Deficiência"/>
    <s v="Sem Informação"/>
    <s v="Sem Informação"/>
    <x v="0"/>
    <s v="Branca"/>
  </r>
  <r>
    <n v="1019047"/>
    <n v="10"/>
    <x v="50"/>
    <x v="50"/>
    <s v="EM JOAQUIM DA SILVA GOMES"/>
    <s v="Municipal"/>
    <s v="Urbana"/>
    <n v="1598932"/>
    <n v="152"/>
    <x v="2"/>
    <s v="Regular"/>
    <s v="Noite"/>
    <n v="2022098700431"/>
    <m/>
    <s v="LUANA CARNEIRO DE ARAUJO"/>
    <d v="1987-08-23T00:00:00"/>
    <s v="Feminino"/>
    <s v="Sem Deficiência"/>
    <s v="Sem Informação"/>
    <s v="MARIA DA LUZ ARAUJO"/>
    <x v="0"/>
    <s v="Branca"/>
  </r>
  <r>
    <n v="410501"/>
    <n v="4"/>
    <x v="64"/>
    <x v="64"/>
    <s v="CIEP JUSCELINO KUBITSCHEK"/>
    <s v="Municipal"/>
    <s v="Urbana"/>
    <n v="1614341"/>
    <n v="151"/>
    <x v="2"/>
    <s v="Regular"/>
    <s v="Noite"/>
    <n v="2022030000379"/>
    <m/>
    <s v="ANA LUCIA MARINHO MUZZI"/>
    <d v="1981-03-26T00:00:00"/>
    <s v="Feminino"/>
    <s v="Sem Deficiência"/>
    <s v="Sem Informação"/>
    <s v="Sem Informação"/>
    <x v="2"/>
    <s v="Sem Informação"/>
  </r>
  <r>
    <n v="1019047"/>
    <n v="10"/>
    <x v="50"/>
    <x v="50"/>
    <s v="EM JOAQUIM DA SILVA GOMES"/>
    <s v="Municipal"/>
    <s v="Urbana"/>
    <n v="1598932"/>
    <n v="152"/>
    <x v="2"/>
    <s v="Regular"/>
    <s v="Noite"/>
    <n v="2022098700589"/>
    <m/>
    <s v="RONEI ALBERTO DOS SANTOS"/>
    <d v="1982-10-12T00:00:00"/>
    <s v="Masculino"/>
    <s v="Sem Deficiência"/>
    <s v="Sem Informação"/>
    <s v="MARIA REGINALDA ARAÚJO DOS SANTOS"/>
    <x v="2"/>
    <s v="Preta"/>
  </r>
  <r>
    <n v="716049"/>
    <n v="7"/>
    <x v="62"/>
    <x v="62"/>
    <s v="EM RENATO LEITE"/>
    <s v="Municipal"/>
    <s v="Urbana"/>
    <n v="1623879"/>
    <n v="152"/>
    <x v="2"/>
    <s v="Regular"/>
    <s v="Noite"/>
    <n v="2022063700752"/>
    <m/>
    <s v="EDUARDO HENRIQUE SOARES"/>
    <d v="1964-06-25T00:00:00"/>
    <s v="Masculino"/>
    <s v="Sem Deficiência"/>
    <s v="Sem Informação"/>
    <s v="TEREZA SOARES"/>
    <x v="0"/>
    <s v="Parda"/>
  </r>
  <r>
    <n v="430201"/>
    <n v="4"/>
    <x v="0"/>
    <x v="0"/>
    <s v="CIEP MINISTRO GUSTAVO CAPANEMA"/>
    <s v="Municipal"/>
    <s v="Urbana"/>
    <n v="1612601"/>
    <n v="151"/>
    <x v="2"/>
    <s v="Regular"/>
    <s v="Noite"/>
    <n v="2022040300570"/>
    <m/>
    <s v="MARIA VITORIA MACHADO DA SILVA"/>
    <d v="2005-03-15T00:00:00"/>
    <s v="Feminino"/>
    <s v="Sem Deficiência"/>
    <s v="Sem Informação"/>
    <s v="ANA CRISTINA MACHADO DA SILVA "/>
    <x v="1"/>
    <s v="Preta"/>
  </r>
  <r>
    <n v="1019047"/>
    <n v="10"/>
    <x v="50"/>
    <x v="50"/>
    <s v="EM JOAQUIM DA SILVA GOMES"/>
    <s v="Municipal"/>
    <s v="Urbana"/>
    <n v="1598932"/>
    <n v="152"/>
    <x v="2"/>
    <s v="Regular"/>
    <s v="Noite"/>
    <n v="2022098700643"/>
    <m/>
    <s v="JAQUELINE DE OLIVEIRA FELIX"/>
    <d v="1985-10-09T00:00:00"/>
    <s v="Feminino"/>
    <s v="Sem Deficiência"/>
    <s v="Sem Informação"/>
    <s v="VILMA DE OLIVEIRA"/>
    <x v="2"/>
    <s v="Parda"/>
  </r>
  <r>
    <n v="716054"/>
    <n v="7"/>
    <x v="35"/>
    <x v="35"/>
    <s v="EM PIO X"/>
    <s v="Municipal"/>
    <s v="Urbana"/>
    <n v="1612528"/>
    <n v="151"/>
    <x v="2"/>
    <s v="Regular"/>
    <s v="Noite"/>
    <n v="2022064200320"/>
    <m/>
    <s v="PAULO CESAR DE OLIVEIRA BASTOS"/>
    <d v="1956-08-14T00:00:00"/>
    <s v="Masculino"/>
    <s v="Sem Deficiência"/>
    <s v="Sem Informação"/>
    <s v="HILDA DE OLIVEIRA BASTOS"/>
    <x v="2"/>
    <s v="Parda"/>
  </r>
  <r>
    <n v="313051"/>
    <n v="3"/>
    <x v="60"/>
    <x v="60"/>
    <s v="EM ALAGOAS"/>
    <s v="Municipal"/>
    <s v="Urbana"/>
    <n v="1618855"/>
    <n v="151"/>
    <x v="2"/>
    <s v="Regular"/>
    <s v="Noite"/>
    <n v="2023026550457"/>
    <m/>
    <s v="ALEXANDRE FREITAS MARIANO"/>
    <d v="1976-12-14T00:00:00"/>
    <s v="Masculino"/>
    <s v="Sem Deficiência"/>
    <s v="Sem Informação"/>
    <s v="MARIA BEATRIZ FREITAS MARIANO"/>
    <x v="2"/>
    <s v="Não declarada"/>
  </r>
  <r>
    <n v="625018"/>
    <n v="6"/>
    <x v="55"/>
    <x v="55"/>
    <s v="EM COMANDANTE ARNALDO VARELLA"/>
    <s v="Municipal"/>
    <s v="Urbana"/>
    <n v="1602869"/>
    <n v="152"/>
    <x v="2"/>
    <s v="Regular"/>
    <s v="Noite"/>
    <n v="2022056101075"/>
    <m/>
    <s v="ALESSANDRA DA SILVA"/>
    <d v="1984-01-09T00:00:00"/>
    <s v="Feminino"/>
    <s v="Sem Deficiência"/>
    <s v="Sem Informação"/>
    <s v="AMARO DA SILVA"/>
    <x v="2"/>
    <s v="Branca"/>
  </r>
  <r>
    <n v="101501"/>
    <n v="1"/>
    <x v="46"/>
    <x v="46"/>
    <s v="CIEP HENFIL"/>
    <s v="Municipal"/>
    <s v="Urbana"/>
    <n v="1613101"/>
    <n v="151"/>
    <x v="2"/>
    <s v="Regular"/>
    <s v="Noite"/>
    <n v="2022001100638"/>
    <m/>
    <s v="MONICA LIDIANE DE SOUZA"/>
    <d v="1982-11-29T00:00:00"/>
    <s v="Masculino"/>
    <s v="Sem Deficiência"/>
    <s v="Sem Informação"/>
    <s v="ROSA MARIA DE SOUZA"/>
    <x v="1"/>
    <s v="Parda"/>
  </r>
  <r>
    <n v="716049"/>
    <n v="7"/>
    <x v="62"/>
    <x v="62"/>
    <s v="EM RENATO LEITE"/>
    <s v="Municipal"/>
    <s v="Urbana"/>
    <n v="1623880"/>
    <n v="153"/>
    <x v="2"/>
    <s v="Regular"/>
    <s v="Noite"/>
    <n v="2022063700736"/>
    <m/>
    <s v="JACY GOMES SOUSA"/>
    <d v="1973-10-15T00:00:00"/>
    <s v="Feminino"/>
    <s v="Sem Deficiência"/>
    <s v="Sem Informação"/>
    <s v="MARIA JOSÉ GOMES SOUSA"/>
    <x v="1"/>
    <s v="Preta"/>
  </r>
  <r>
    <n v="622022"/>
    <n v="6"/>
    <x v="40"/>
    <x v="40"/>
    <s v="EM ROSE KLABIN"/>
    <s v="Municipal"/>
    <s v="Urbana"/>
    <n v="1615800"/>
    <n v="152"/>
    <x v="2"/>
    <s v="Regular"/>
    <s v="Noite"/>
    <n v="2023053350587"/>
    <m/>
    <s v="SHEILA MARIA JACOB"/>
    <d v="1959-12-23T00:00:00"/>
    <s v="Feminino"/>
    <s v="Sem Deficiência"/>
    <s v="Sem Informação"/>
    <s v="EDITH JACOB"/>
    <x v="0"/>
    <s v="Parda"/>
  </r>
  <r>
    <n v="313002"/>
    <n v="3"/>
    <x v="33"/>
    <x v="33"/>
    <s v="EM JOSÉ VERÍSSIMO"/>
    <s v="Municipal"/>
    <s v="Urbana"/>
    <n v="1618994"/>
    <n v="151"/>
    <x v="2"/>
    <s v="Regular"/>
    <s v="Manhã"/>
    <n v="2023021650348"/>
    <m/>
    <s v="LAIZA PANDORA DE SOUZA PARANHOS"/>
    <d v="2003-07-28T00:00:00"/>
    <s v="Feminino"/>
    <s v="Sem Deficiência"/>
    <s v="Sem Informação"/>
    <s v="ROSEANE DE SOUZA PARANHOS"/>
    <x v="0"/>
    <s v="Não declarad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23065951998"/>
    <m/>
    <s v="ANA CRISTINA CAMPOS DE SOUZA"/>
    <d v="1978-02-07T00:00:00"/>
    <s v="Feminino"/>
    <s v="Sem Deficiência"/>
    <s v="Sem Informação"/>
    <s v="DOMINGAS DA TRINDADE CAMPOS"/>
    <x v="0"/>
    <s v="Não declarada"/>
  </r>
  <r>
    <n v="430701"/>
    <n v="4"/>
    <x v="19"/>
    <x v="19"/>
    <s v="CENTRO DE EDUCAÇÃO DE JOVENS E ADULTOS CEJA - MARÉ"/>
    <s v="Municipal"/>
    <s v="Urbana"/>
    <n v="1616790"/>
    <n v="2511"/>
    <x v="2"/>
    <s v="Regular"/>
    <s v="Noite"/>
    <n v="2023143650385"/>
    <m/>
    <s v="DENISE RAMOS"/>
    <d v="1970-02-09T00:00:00"/>
    <s v="Feminino"/>
    <s v="Sem Deficiência"/>
    <s v="Sem Informação"/>
    <s v="MARIA APARECIDA RAMOS"/>
    <x v="0"/>
    <s v="Branca"/>
  </r>
  <r>
    <n v="817064"/>
    <n v="8"/>
    <x v="7"/>
    <x v="7"/>
    <s v="EM MARIETA DA CUNHA DA SILVA"/>
    <s v="Municipal"/>
    <s v="Urbana"/>
    <n v="1610181"/>
    <n v="151"/>
    <x v="2"/>
    <s v="Regular"/>
    <s v="Noite"/>
    <n v="2023075800038"/>
    <m/>
    <s v="LILIAN RAIMUNDA"/>
    <d v="1980-03-28T00:00:00"/>
    <s v="Feminino"/>
    <s v="Sem Deficiência"/>
    <s v="Sem Informação"/>
    <s v="SEBASTIANA RAIMUNDA"/>
    <x v="0"/>
    <s v="Preta"/>
  </r>
  <r>
    <n v="411015"/>
    <n v="4"/>
    <x v="72"/>
    <x v="72"/>
    <s v="EM SUÍÇA"/>
    <s v="Municipal"/>
    <s v="Urbana"/>
    <n v="1601785"/>
    <n v="152"/>
    <x v="2"/>
    <s v="Regular"/>
    <s v="Noite"/>
    <n v="2023031750221"/>
    <m/>
    <s v="JONATHAN CARVALHO DE MORAES ELDINIAS"/>
    <d v="1997-04-16T00:00:00"/>
    <s v="Masculino"/>
    <s v="Sem Deficiência"/>
    <s v="Sem Informação"/>
    <s v="VANESSA CARVALHO DE MORAES ELDINIAS"/>
    <x v="0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23126451647"/>
    <m/>
    <s v="DILMA ALVES MARTINS"/>
    <d v="1966-11-15T00:00:00"/>
    <s v="Feminino"/>
    <s v="Sem Deficiência"/>
    <s v="Sem Informação"/>
    <s v="ILZA AMARTINS LVES"/>
    <x v="0"/>
    <s v="Preta"/>
  </r>
  <r>
    <n v="1019031"/>
    <n v="10"/>
    <x v="20"/>
    <x v="20"/>
    <s v="EM MARECHAL PEDRO CAVALCANTI"/>
    <s v="Municipal"/>
    <s v="Urbana"/>
    <n v="1609538"/>
    <n v="153"/>
    <x v="2"/>
    <s v="Regular"/>
    <s v="Noite"/>
    <n v="2023097150486"/>
    <m/>
    <s v="MARILENE DO NASCIMENTO"/>
    <d v="1996-10-13T00:00:00"/>
    <s v="Feminino"/>
    <s v="Sem Deficiência"/>
    <s v="Sem Informação"/>
    <s v="LAUDELINA FRANCISCA DO NASCIMENTO SILVA"/>
    <x v="0"/>
    <s v="Parda"/>
  </r>
  <r>
    <n v="312014"/>
    <n v="3"/>
    <x v="1"/>
    <x v="1"/>
    <s v="EM NEREU SAMPAIO"/>
    <s v="Municipal"/>
    <s v="Urbana"/>
    <n v="1616967"/>
    <n v="151"/>
    <x v="2"/>
    <s v="Regular"/>
    <s v="Noite"/>
    <n v="2023018400034"/>
    <m/>
    <s v="NELIA PEREIRA SANTOS"/>
    <d v="1970-02-16T00:00:00"/>
    <s v="Feminino"/>
    <s v="Sem Deficiência"/>
    <s v="Sem Informação"/>
    <s v="MARIA CONCEIÇÃO PEREIRA SANTOS"/>
    <x v="0"/>
    <s v="Parda"/>
  </r>
  <r>
    <n v="514002"/>
    <n v="5"/>
    <x v="107"/>
    <x v="107"/>
    <s v="EM CECÍLIA MEIRELLES"/>
    <s v="Municipal"/>
    <s v="Urbana"/>
    <n v="1624097"/>
    <n v="152"/>
    <x v="2"/>
    <s v="Regular"/>
    <s v="Manhã"/>
    <n v="2023041000021"/>
    <m/>
    <s v="JOYCE RIBEIRO CLAUDIO"/>
    <d v="1986-05-17T00:00:00"/>
    <s v="Feminino"/>
    <s v="Sem Deficiência"/>
    <s v="Sem Informação"/>
    <s v="REGINA CELIA CLAUDIO"/>
    <x v="0"/>
    <s v="Preta"/>
  </r>
  <r>
    <n v="1019013"/>
    <n v="10"/>
    <x v="39"/>
    <x v="39"/>
    <s v="EM BENTO DO AMARAL COUTINHO"/>
    <s v="Municipal"/>
    <s v="Urbana"/>
    <n v="1612836"/>
    <n v="151"/>
    <x v="2"/>
    <s v="Regular"/>
    <s v="Noite"/>
    <n v="2023095350828"/>
    <m/>
    <s v="GUSTAVO ATÍLIO BENITES"/>
    <d v="2004-09-29T00:00:00"/>
    <s v="Masculino"/>
    <s v="Sem Deficiência"/>
    <s v="Sem Informação"/>
    <s v="CLAUDELINA BENITES"/>
    <x v="0"/>
    <s v="Branca"/>
  </r>
  <r>
    <n v="208501"/>
    <n v="2"/>
    <x v="78"/>
    <x v="78"/>
    <s v="CIEP SAMUEL WAINER"/>
    <s v="Municipal"/>
    <s v="Urbana"/>
    <n v="1609309"/>
    <n v="151"/>
    <x v="2"/>
    <s v="Regular"/>
    <s v="Noite"/>
    <n v="2023013651063"/>
    <m/>
    <s v="MÔNICA REGINA AVELAR RAMOS"/>
    <d v="1968-06-01T00:00:00"/>
    <s v="Feminino"/>
    <s v="Sem Deficiência"/>
    <s v="Sem Informação"/>
    <s v="DOMINGAS AVELAR RAMOS"/>
    <x v="0"/>
    <s v="Não declarad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23065952161"/>
    <m/>
    <s v="ANDERSON DA CRUZ"/>
    <d v="2004-07-05T00:00:00"/>
    <s v="Masculino"/>
    <s v="Sem Deficiência"/>
    <s v="Sem Informação"/>
    <s v="ANALICE NOBERTO DA CRUZ"/>
    <x v="0"/>
    <s v="Parda"/>
  </r>
  <r>
    <n v="312501"/>
    <n v="3"/>
    <x v="42"/>
    <x v="42"/>
    <s v="CIEP PATRICE LUMUMBA"/>
    <s v="Municipal"/>
    <s v="Urbana"/>
    <n v="1616862"/>
    <n v="152"/>
    <x v="2"/>
    <s v="Regular"/>
    <s v="Noite"/>
    <n v="2023020700066"/>
    <m/>
    <s v="RAIMUNDA MARIA ARAÚJO GOMES"/>
    <d v="1986-10-10T00:00:00"/>
    <s v="Feminino"/>
    <s v="Sem Deficiência"/>
    <s v="Sem Informação"/>
    <s v="Sem Informação"/>
    <x v="0"/>
    <s v="Sem Informação"/>
  </r>
  <r>
    <n v="625028"/>
    <n v="6"/>
    <x v="125"/>
    <x v="125"/>
    <s v="EM DEPUTADO HILTON GAMA"/>
    <s v="Municipal"/>
    <s v="Urbana"/>
    <n v="1619970"/>
    <n v="152"/>
    <x v="2"/>
    <s v="Regular"/>
    <s v="Noite"/>
    <n v="2023057100143"/>
    <m/>
    <s v="DAIANA LOPES ALVES"/>
    <d v="1987-02-16T00:00:00"/>
    <s v="Feminino"/>
    <s v="Sem Deficiência"/>
    <s v="Sem Informação"/>
    <s v="Sem Informação"/>
    <x v="0"/>
    <s v="Branca"/>
  </r>
  <r>
    <n v="817027"/>
    <n v="8"/>
    <x v="24"/>
    <x v="24"/>
    <s v="EM HENRIQUE DE MAGALHÃES"/>
    <s v="Municipal"/>
    <s v="Urbana"/>
    <n v="1608369"/>
    <n v="151"/>
    <x v="2"/>
    <s v="Regular"/>
    <s v="Noite"/>
    <n v="2023072150539"/>
    <m/>
    <s v="KARINA CRISTINA RIBEIRO"/>
    <d v="1983-05-09T00:00:00"/>
    <s v="Feminino"/>
    <s v="Sem Deficiência"/>
    <s v="Sem Informação"/>
    <s v="SEBASTIANA RIBEIRO"/>
    <x v="0"/>
    <s v="Parda"/>
  </r>
  <r>
    <n v="1019031"/>
    <n v="10"/>
    <x v="20"/>
    <x v="20"/>
    <s v="EM MARECHAL PEDRO CAVALCANTI"/>
    <s v="Municipal"/>
    <s v="Urbana"/>
    <n v="1609537"/>
    <n v="152"/>
    <x v="2"/>
    <s v="Regular"/>
    <s v="Noite"/>
    <n v="2023097100021"/>
    <m/>
    <s v="MAIELE DOS ANJOS DIAS"/>
    <d v="1993-04-29T00:00:00"/>
    <s v="Feminino"/>
    <s v="Sem Deficiência"/>
    <s v="Sem Informação"/>
    <s v="ELIENE DOS ANJOS DIAS"/>
    <x v="0"/>
    <s v="Parda"/>
  </r>
  <r>
    <n v="204501"/>
    <n v="2"/>
    <x v="79"/>
    <x v="79"/>
    <s v="CIEP PRESIDENTE TANCREDO NEVES"/>
    <s v="Municipal"/>
    <s v="Urbana"/>
    <n v="1611261"/>
    <n v="151"/>
    <x v="2"/>
    <s v="Regular"/>
    <s v="Noite"/>
    <n v="2023007400224"/>
    <m/>
    <s v="JOSE ARCANJO DA SILVA"/>
    <d v="1943-07-23T00:00:00"/>
    <s v="Masculino"/>
    <s v="Sem Deficiência"/>
    <s v="Sem Informação"/>
    <s v="Sem Informação"/>
    <x v="1"/>
    <s v="Sem Informação"/>
  </r>
  <r>
    <n v="514015"/>
    <n v="5"/>
    <x v="70"/>
    <x v="70"/>
    <s v="EM BARCELONA"/>
    <s v="Municipal"/>
    <s v="Urbana"/>
    <n v="1613980"/>
    <n v="151"/>
    <x v="2"/>
    <s v="Regular"/>
    <s v="Noite"/>
    <n v="2023042350866"/>
    <m/>
    <s v="DAVI LUIS DOS SANTOS SILVA"/>
    <d v="2005-04-04T00:00:00"/>
    <s v="Masculino"/>
    <s v="Sem Deficiência"/>
    <s v="Sem Informação"/>
    <s v="RENATA DOS SANTOS SILVA"/>
    <x v="0"/>
    <s v="Preta"/>
  </r>
  <r>
    <n v="431502"/>
    <n v="4"/>
    <x v="11"/>
    <x v="11"/>
    <s v="CIEP GRACILIANO RAMOS"/>
    <s v="Municipal"/>
    <s v="Urbana"/>
    <n v="1622397"/>
    <n v="152"/>
    <x v="2"/>
    <s v="Regular"/>
    <s v="Noite"/>
    <n v="2023036000131"/>
    <m/>
    <s v="FABIO BAPTISTA "/>
    <d v="1980-12-16T00:00:00"/>
    <s v="Masculino"/>
    <s v="Sem Deficiência"/>
    <s v="Sem Informação"/>
    <s v="MARIA RITA BAPTISTA"/>
    <x v="0"/>
    <s v="Pret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23093400020"/>
    <m/>
    <s v="CLAUDIO JUNIOR DE FRANÇA DE SOUZA"/>
    <d v="1993-04-17T00:00:00"/>
    <s v="Masculino"/>
    <s v="Sem Deficiência"/>
    <s v="Sem Informação"/>
    <s v="LUCIENE MELO DE FRANÇA"/>
    <x v="0"/>
    <s v="Parda"/>
  </r>
  <r>
    <n v="1019031"/>
    <n v="10"/>
    <x v="20"/>
    <x v="20"/>
    <s v="EM MARECHAL PEDRO CAVALCANTI"/>
    <s v="Municipal"/>
    <s v="Urbana"/>
    <n v="1609536"/>
    <n v="151"/>
    <x v="2"/>
    <s v="Regular"/>
    <s v="Noite"/>
    <n v="2023097100195"/>
    <m/>
    <s v="PAULO CESAR ALVES DOD NASCIMENTO"/>
    <d v="1966-11-09T00:00:00"/>
    <s v="Masculino"/>
    <s v="Sem Deficiência"/>
    <s v="Sem Informação"/>
    <s v="CELIA ALVES DO NASCIMENTO"/>
    <x v="1"/>
    <s v="Parda"/>
  </r>
  <r>
    <n v="1202701"/>
    <n v="12"/>
    <x v="91"/>
    <x v="91"/>
    <s v="CREJA - CENTRO MUNICIPAL DE REFERÊNCIA DE EDUCAÇÃO DE JOVENS E ADULTOS"/>
    <s v="Municipal"/>
    <s v="Urbana"/>
    <n v="1614114"/>
    <n v="255"/>
    <x v="2"/>
    <s v="Regular"/>
    <s v="Noite"/>
    <n v="2023126350573"/>
    <m/>
    <s v="ANTÔNIO CARLOS DA CONCEIÇÃO"/>
    <d v="1980-06-28T00:00:00"/>
    <s v="Masculino"/>
    <s v="Sem Deficiência"/>
    <s v="Sem Informação"/>
    <s v="JORGINA ROSA DA CONCONCEIÇÃO"/>
    <x v="1"/>
    <s v="Preta"/>
  </r>
  <r>
    <n v="313007"/>
    <n v="3"/>
    <x v="67"/>
    <x v="67"/>
    <s v="EM SARMIENTO"/>
    <s v="Municipal"/>
    <s v="Urbana"/>
    <n v="1615853"/>
    <n v="151"/>
    <x v="2"/>
    <s v="Regular"/>
    <s v="Noite"/>
    <n v="2023022100384"/>
    <m/>
    <s v="MILENA FERREIRA NEVES"/>
    <d v="1976-11-29T00:00:00"/>
    <s v="Feminino"/>
    <s v="Sem Deficiência"/>
    <s v="Sem Informação"/>
    <s v="MARCIA FERREIRA NEVES"/>
    <x v="1"/>
    <s v="Parda"/>
  </r>
  <r>
    <n v="817027"/>
    <n v="8"/>
    <x v="24"/>
    <x v="24"/>
    <s v="EM HENRIQUE DE MAGALHÃES"/>
    <s v="Municipal"/>
    <s v="Urbana"/>
    <n v="1608370"/>
    <n v="152"/>
    <x v="2"/>
    <s v="Regular"/>
    <s v="Tarde"/>
    <n v="2023072100019"/>
    <m/>
    <s v="RITA DE CASSIA SANTOS"/>
    <d v="1966-12-10T00:00:00"/>
    <s v="Feminino"/>
    <s v="Sem Deficiência"/>
    <s v="Sem Informação"/>
    <s v="JACINETE LOURENÇO DOS SANTOS"/>
    <x v="0"/>
    <s v="Branca"/>
  </r>
  <r>
    <n v="817074"/>
    <n v="8"/>
    <x v="110"/>
    <x v="110"/>
    <s v="EM MARECHAL ALCIDES ETCHEGOYEN"/>
    <s v="Municipal"/>
    <s v="Urbana"/>
    <n v="1623800"/>
    <n v="151"/>
    <x v="2"/>
    <s v="Regular"/>
    <s v="Noite"/>
    <n v="2023076800040"/>
    <m/>
    <s v="ANDERSON PEREIRA DE OLIVEIRA JUNIOR"/>
    <d v="2005-10-08T00:00:00"/>
    <s v="Masculino"/>
    <s v="Sem Deficiência"/>
    <s v="Sem Informação"/>
    <s v="ANDERSON PEREIRA DE OLIVEIRA "/>
    <x v="0"/>
    <s v="Branca"/>
  </r>
  <r>
    <n v="206502"/>
    <n v="2"/>
    <x v="71"/>
    <x v="71"/>
    <s v="CIEP NAÇÃO RUBRO NEGRA"/>
    <s v="Municipal"/>
    <s v="Urbana"/>
    <n v="1623853"/>
    <n v="154"/>
    <x v="2"/>
    <s v="Regular"/>
    <s v="Noite"/>
    <n v="2023011200218"/>
    <m/>
    <s v="KAROLINA DE SOUZA GOMES"/>
    <d v="2006-09-19T00:00:00"/>
    <s v="Feminino"/>
    <s v="Sem Deficiência"/>
    <s v="Sem Informação"/>
    <s v="Sem Informação"/>
    <x v="0"/>
    <s v="Preta"/>
  </r>
  <r>
    <n v="918201"/>
    <n v="9"/>
    <x v="23"/>
    <x v="23"/>
    <s v="CIEP ENGENHEIRO WAGNER GASPAR EMERY"/>
    <s v="Municipal"/>
    <s v="Urbana"/>
    <n v="1614212"/>
    <n v="152"/>
    <x v="2"/>
    <s v="Regular"/>
    <s v="Noite"/>
    <n v="2023092400328"/>
    <m/>
    <s v="BARBARA DE JESUS"/>
    <d v="1977-12-14T00:00:00"/>
    <s v="Feminino"/>
    <s v="Sem Deficiência"/>
    <s v="Sem Informação"/>
    <s v="MARIA DE FATIMA JESUS"/>
    <x v="0"/>
    <s v="Parda"/>
  </r>
  <r>
    <n v="1026029"/>
    <n v="10"/>
    <x v="53"/>
    <x v="53"/>
    <s v="EM PROFESSOR ARI MARQUES PONTES"/>
    <s v="Municipal"/>
    <s v="Urbana"/>
    <n v="1611218"/>
    <n v="152"/>
    <x v="2"/>
    <s v="Regular"/>
    <s v="Noite"/>
    <n v="2023152300278"/>
    <m/>
    <s v="JANETE GOMES DE OLIVEIRA"/>
    <d v="1964-04-21T00:00:00"/>
    <s v="Feminino"/>
    <s v="Sem Deficiência"/>
    <s v="Sem Informação"/>
    <s v="LEIDES GOMES"/>
    <x v="2"/>
    <s v="Parda"/>
  </r>
  <r>
    <n v="1202701"/>
    <n v="12"/>
    <x v="91"/>
    <x v="91"/>
    <s v="CREJA - CENTRO MUNICIPAL DE REFERÊNCIA DE EDUCAÇÃO DE JOVENS E ADULTOS"/>
    <s v="Municipal"/>
    <s v="Urbana"/>
    <n v="1614099"/>
    <n v="251"/>
    <x v="2"/>
    <s v="Regular"/>
    <s v="Manhã"/>
    <n v="2023126300223"/>
    <m/>
    <s v="ANDREZA DA CONCEIÇÃO"/>
    <d v="1994-08-24T00:00:00"/>
    <s v="Feminino"/>
    <s v="Sem Deficiência"/>
    <s v="Sem Informação"/>
    <s v="LOURDES MARIA DA CONCEIÇÃO"/>
    <x v="0"/>
    <s v="Preta"/>
  </r>
  <r>
    <n v="918203"/>
    <n v="9"/>
    <x v="34"/>
    <x v="34"/>
    <s v="CIEP CLEMENTINA DE JESUS"/>
    <s v="Municipal"/>
    <s v="Urbana"/>
    <n v="1601820"/>
    <n v="152"/>
    <x v="2"/>
    <s v="Regular"/>
    <s v="Noite"/>
    <n v="2023092600084"/>
    <m/>
    <s v="LUIZ GONZAGA DE ANDRADE"/>
    <d v="1975-06-21T00:00:00"/>
    <s v="Masculino"/>
    <s v="Sem Deficiência"/>
    <s v="Sem Informação"/>
    <s v="VERA LUCIA ANDRADE"/>
    <x v="0"/>
    <s v="Parda"/>
  </r>
  <r>
    <n v="918041"/>
    <n v="9"/>
    <x v="59"/>
    <x v="59"/>
    <s v="EM ANTONIA VARGAS CUQUEJO"/>
    <s v="Municipal"/>
    <s v="Urbana"/>
    <n v="1610789"/>
    <n v="152"/>
    <x v="2"/>
    <s v="Regular"/>
    <s v="Noite"/>
    <n v="2023088100129"/>
    <m/>
    <s v="LETÍCIA JERONIMO"/>
    <d v="2004-10-19T00:00:00"/>
    <s v="Feminino"/>
    <s v="Sem Deficiência"/>
    <s v="Sem Informação"/>
    <s v="CLAUDETE JERONIMO"/>
    <x v="0"/>
    <s v="Parda"/>
  </r>
  <r>
    <n v="1019075"/>
    <n v="10"/>
    <x v="129"/>
    <x v="129"/>
    <s v="EM ROBERTO CIVITA"/>
    <s v="Municipal"/>
    <s v="Urbana"/>
    <n v="1613515"/>
    <n v="151"/>
    <x v="2"/>
    <s v="Regular"/>
    <s v="Noite"/>
    <n v="2023145200131"/>
    <m/>
    <s v="SOLANGE DE OLIVEIRA"/>
    <d v="1963-07-20T00:00:00"/>
    <s v="Feminino"/>
    <s v="Sem Deficiência"/>
    <s v="Sem Informação"/>
    <s v="NATALINA TEODORA DE OLIVEIRA"/>
    <x v="0"/>
    <s v="Branca"/>
  </r>
  <r>
    <n v="716049"/>
    <n v="7"/>
    <x v="62"/>
    <x v="62"/>
    <s v="EM RENATO LEITE"/>
    <s v="Municipal"/>
    <s v="Urbana"/>
    <n v="1623879"/>
    <n v="152"/>
    <x v="2"/>
    <s v="Regular"/>
    <s v="Noite"/>
    <n v="2023063700271"/>
    <m/>
    <s v="ELISÂNGELA FERREIRA DOS SANTOS"/>
    <d v="1982-02-22T00:00:00"/>
    <s v="Feminino"/>
    <s v="Sem Deficiência"/>
    <s v="Sem Informação"/>
    <s v="IVONE FERREIRA DOS SANTOS"/>
    <x v="0"/>
    <s v="Parda"/>
  </r>
  <r>
    <n v="209026"/>
    <n v="2"/>
    <x v="41"/>
    <x v="41"/>
    <s v="EM PROFESSOR LOURENÇO FILHO"/>
    <s v="Municipal"/>
    <s v="Urbana"/>
    <n v="1622828"/>
    <n v="152"/>
    <x v="2"/>
    <s v="Regular"/>
    <s v="Noite"/>
    <n v="2023016500287"/>
    <m/>
    <s v="LUANA CRISTINA LIBORIO"/>
    <d v="2006-12-28T00:00:00"/>
    <s v="Feminino"/>
    <s v="Sem Deficiência"/>
    <s v="Sem Informação"/>
    <s v="LUCIMAR LIBORIO DA SILVA"/>
    <x v="0"/>
    <s v="Pard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23065952188"/>
    <m/>
    <s v="ANA BEATRIZ PAULA CHAVES"/>
    <d v="2004-05-23T00:00:00"/>
    <s v="Feminino"/>
    <s v="Sem Deficiência"/>
    <s v="Sem Informação"/>
    <s v="TATIANA PAULA CHAVES"/>
    <x v="0"/>
    <s v="Não declarada"/>
  </r>
  <r>
    <n v="107001"/>
    <n v="1"/>
    <x v="73"/>
    <x v="73"/>
    <s v="EM GONÇALVES DIAS"/>
    <s v="Municipal"/>
    <s v="Urbana"/>
    <n v="1606877"/>
    <n v="152"/>
    <x v="2"/>
    <s v="Regular"/>
    <s v="Noite"/>
    <n v="2023003350257"/>
    <m/>
    <s v="HÁLAN MODESTO DA SILVA"/>
    <d v="1977-09-25T00:00:00"/>
    <s v="Masculino"/>
    <s v="Sem Deficiência"/>
    <s v="Sem Informação"/>
    <s v="MARIA DO ESPIRITO SANTO MODESTOS DA SILVA"/>
    <x v="0"/>
    <s v="Parda"/>
  </r>
  <r>
    <n v="515001"/>
    <n v="5"/>
    <x v="68"/>
    <x v="68"/>
    <s v="EM PARÁ"/>
    <s v="Municipal"/>
    <s v="Urbana"/>
    <n v="1607313"/>
    <n v="151"/>
    <x v="2"/>
    <s v="Regular"/>
    <s v="Noite"/>
    <n v="2023044600029"/>
    <m/>
    <s v="ELISANGELA RODRIGUES DA MOTTA"/>
    <d v="1977-10-23T00:00:00"/>
    <s v="Feminino"/>
    <s v="Sem Deficiência"/>
    <s v="Sem Informação"/>
    <s v="EDURVIRGES RODRIGUES"/>
    <x v="2"/>
    <s v="Parda"/>
  </r>
  <r>
    <n v="1026029"/>
    <n v="10"/>
    <x v="53"/>
    <x v="53"/>
    <s v="EM PROFESSOR ARI MARQUES PONTES"/>
    <s v="Municipal"/>
    <s v="Urbana"/>
    <n v="1611217"/>
    <n v="151"/>
    <x v="2"/>
    <s v="Regular"/>
    <s v="Noite"/>
    <n v="2023152300073"/>
    <m/>
    <s v="GILBER DE SOUZA MARTINS"/>
    <d v="1972-04-29T00:00:00"/>
    <s v="Masculino"/>
    <s v="Sem Deficiência"/>
    <s v="Sem Informação"/>
    <s v="MARIA DE SOUZA MARTINS"/>
    <x v="0"/>
    <s v="Pard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23093000170"/>
    <m/>
    <s v="GILMA GARCIA"/>
    <d v="1968-01-06T00:00:00"/>
    <s v="Feminino"/>
    <s v="Sem Deficiência"/>
    <s v="Sem Informação"/>
    <s v="ARLETE GARCIA"/>
    <x v="2"/>
    <s v="Parda"/>
  </r>
  <r>
    <n v="1019047"/>
    <n v="10"/>
    <x v="50"/>
    <x v="50"/>
    <s v="EM JOAQUIM DA SILVA GOMES"/>
    <s v="Municipal"/>
    <s v="Urbana"/>
    <n v="1598934"/>
    <n v="153"/>
    <x v="2"/>
    <s v="Regular"/>
    <s v="Noite"/>
    <n v="2023098700153"/>
    <m/>
    <s v="MARIA APARECIDA"/>
    <d v="1955-05-11T00:00:00"/>
    <s v="Feminino"/>
    <s v="Sem Deficiência"/>
    <s v="Sem Informação"/>
    <s v="MARIA LUZ"/>
    <x v="2"/>
    <s v="Preta"/>
  </r>
  <r>
    <n v="431026"/>
    <n v="4"/>
    <x v="25"/>
    <x v="25"/>
    <s v="EM HERBERT MOSES"/>
    <s v="Municipal"/>
    <s v="Urbana"/>
    <n v="1602455"/>
    <n v="151"/>
    <x v="2"/>
    <s v="Regular"/>
    <s v="Noite"/>
    <n v="2023035500068"/>
    <m/>
    <s v="PRISCILA PALOMA SOARES"/>
    <d v="1992-10-05T00:00:00"/>
    <s v="Feminino"/>
    <s v="Sem Deficiência"/>
    <s v="Sem Informação"/>
    <s v="MÔNICA SOARES DOS SANTOS"/>
    <x v="0"/>
    <s v="Preta"/>
  </r>
  <r>
    <n v="918203"/>
    <n v="9"/>
    <x v="34"/>
    <x v="34"/>
    <s v="CIEP CLEMENTINA DE JESUS"/>
    <s v="Municipal"/>
    <s v="Urbana"/>
    <n v="1601818"/>
    <n v="151"/>
    <x v="2"/>
    <s v="Regular"/>
    <s v="Noite"/>
    <n v="2023092600041"/>
    <m/>
    <s v="MARCO AURELIO DE OLIVEIRA"/>
    <d v="1984-01-03T00:00:00"/>
    <s v="Masculino"/>
    <s v="Sem Deficiência"/>
    <s v="Sem Informação"/>
    <s v="FRANCISCA LUZANETE DE OLIVEIRA"/>
    <x v="0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23092600076"/>
    <m/>
    <s v="MARIA DA GLORIA ALVES PINHEIRO"/>
    <d v="1966-02-21T00:00:00"/>
    <s v="Feminino"/>
    <s v="Sem Deficiência"/>
    <s v="Sem Informação"/>
    <s v="MARIA DAS GRAÇAS ALVES PINHEIRO"/>
    <x v="0"/>
    <s v="Preta"/>
  </r>
  <r>
    <n v="622022"/>
    <n v="6"/>
    <x v="40"/>
    <x v="40"/>
    <s v="EM ROSE KLABIN"/>
    <s v="Municipal"/>
    <s v="Urbana"/>
    <n v="1615800"/>
    <n v="152"/>
    <x v="2"/>
    <s v="Regular"/>
    <s v="Noite"/>
    <n v="2023053300121"/>
    <m/>
    <s v="SANDRA CRISTINA SANTOS"/>
    <d v="1969-06-22T00:00:00"/>
    <s v="Feminino"/>
    <s v="Sem Deficiência"/>
    <s v="Sem Informação"/>
    <s v="IRENIO DOS SANTOS"/>
    <x v="1"/>
    <s v="Parda"/>
  </r>
  <r>
    <n v="622006"/>
    <n v="6"/>
    <x v="38"/>
    <x v="38"/>
    <s v="EM ANTENOR NASCENTES"/>
    <s v="Municipal"/>
    <s v="Urbana"/>
    <n v="1615257"/>
    <n v="152"/>
    <x v="2"/>
    <s v="Regular"/>
    <s v="Noite"/>
    <n v="2023051700173"/>
    <m/>
    <s v="MARCELO DE ALMEIDA"/>
    <d v="1969-08-30T00:00:00"/>
    <s v="Masculino"/>
    <s v="Sem Deficiência"/>
    <s v="Sem Informação"/>
    <s v="LIZETE DE ALMEIDA"/>
    <x v="0"/>
    <s v="Parda"/>
  </r>
  <r>
    <n v="817509"/>
    <n v="8"/>
    <x v="119"/>
    <x v="119"/>
    <s v="CIEP MAESTRINA CHIQUINHA GONZAGA"/>
    <s v="Municipal"/>
    <s v="Urbana"/>
    <n v="1611554"/>
    <n v="151"/>
    <x v="2"/>
    <s v="Regular"/>
    <s v="Noite"/>
    <n v="2023083200061"/>
    <m/>
    <s v="CRISTIANE LINS DE OLIVEIRA GOMES"/>
    <d v="1980-09-02T00:00:00"/>
    <s v="Feminino"/>
    <s v="Sem Deficiência"/>
    <s v="Sem Informação"/>
    <s v="ANA LOURDES LINS DE OLIVEIRA"/>
    <x v="0"/>
    <s v="Branca"/>
  </r>
  <r>
    <n v="410012"/>
    <n v="4"/>
    <x v="27"/>
    <x v="27"/>
    <s v="EM CLOTILDE GUIMARÃES"/>
    <s v="Municipal"/>
    <s v="Urbana"/>
    <n v="1604441"/>
    <n v="2517"/>
    <x v="2"/>
    <s v="Regular"/>
    <s v="Noite"/>
    <n v="2023028500228"/>
    <m/>
    <s v="IONE DE MORAES"/>
    <d v="1974-05-02T00:00:00"/>
    <s v="Feminino"/>
    <s v="Sem Deficiência"/>
    <s v="Sem Informação"/>
    <s v="HILDA DE MORAES"/>
    <x v="0"/>
    <s v="Parda"/>
  </r>
  <r>
    <n v="724010"/>
    <n v="7"/>
    <x v="113"/>
    <x v="113"/>
    <s v="EM FREDERICO TROTTA"/>
    <s v="Municipal"/>
    <s v="Urbana"/>
    <n v="1621996"/>
    <n v="151"/>
    <x v="2"/>
    <s v="Regular"/>
    <s v="Noite"/>
    <n v="2023067800458"/>
    <m/>
    <s v="KAUÃ DA SILVA "/>
    <d v="2007-03-21T00:00:00"/>
    <s v="Masculino"/>
    <s v="Sem Deficiência"/>
    <s v="Sem Informação"/>
    <s v="PRISCILA TATIANE DA SILVA"/>
    <x v="1"/>
    <s v="Pard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23106200291"/>
    <m/>
    <s v="CAROLAINE CABRAL DE ARAUJO"/>
    <d v="1999-08-07T00:00:00"/>
    <s v="Feminino"/>
    <s v="Sem Deficiência"/>
    <s v="Sem Informação"/>
    <s v="ROSANA CABRAL DE ARAUJO"/>
    <x v="0"/>
    <s v="Sem Informação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23093400208"/>
    <m/>
    <s v="LUCIANA PEREIRA DOS ANJOS"/>
    <d v="1984-11-17T00:00:00"/>
    <s v="Feminino"/>
    <s v="Sem Deficiência"/>
    <s v="Sem Informação"/>
    <s v="MARIA DAS GRAÇAS PEREIRA DOS ANJOS"/>
    <x v="0"/>
    <s v="Branca"/>
  </r>
  <r>
    <n v="817503"/>
    <n v="8"/>
    <x v="31"/>
    <x v="31"/>
    <s v="CIEP PADRE PAULO CORRÊA DE SÁ"/>
    <s v="Municipal"/>
    <s v="Urbana"/>
    <n v="1619913"/>
    <n v="151"/>
    <x v="2"/>
    <s v="Regular"/>
    <s v="Noite"/>
    <n v="2023082500095"/>
    <m/>
    <s v="VIVIANE FERREIRA DA SILVA"/>
    <d v="1977-04-06T00:00:00"/>
    <s v="Feminino"/>
    <s v="Sem Deficiência"/>
    <s v="Sem Informação"/>
    <s v="ELIZABETH FERREIRA DA SILVA"/>
    <x v="2"/>
    <s v="Sem Informação"/>
  </r>
  <r>
    <n v="107001"/>
    <n v="1"/>
    <x v="73"/>
    <x v="73"/>
    <s v="EM GONÇALVES DIAS"/>
    <s v="Municipal"/>
    <s v="Urbana"/>
    <n v="1606877"/>
    <n v="152"/>
    <x v="2"/>
    <s v="Regular"/>
    <s v="Noite"/>
    <n v="2023003300098"/>
    <m/>
    <s v="EDNALVA ALEXANDRE DA COSTA"/>
    <s v="NULL"/>
    <s v="Feminino"/>
    <s v="Sem Deficiência"/>
    <s v="SEVERINO ALEXANDRE DA COSTA"/>
    <s v="MARIA JOSÉ DA SILVA"/>
    <x v="0"/>
    <s v="Sem Informação"/>
  </r>
  <r>
    <n v="716211"/>
    <n v="7"/>
    <x v="32"/>
    <x v="32"/>
    <s v="CIEP COMPOSITOR DONGA"/>
    <s v="Municipal"/>
    <s v="Urbana"/>
    <n v="1619512"/>
    <n v="152"/>
    <x v="2"/>
    <s v="Regular"/>
    <s v="Noite"/>
    <n v="2023066700620"/>
    <m/>
    <s v="CARLOS JEAN DE SOUZA SOARES"/>
    <d v="1993-03-11T00:00:00"/>
    <s v="Masculino"/>
    <s v="Sem Deficiência"/>
    <s v="Sem Informação"/>
    <s v="MARCIA GERÚCIA SOARES"/>
    <x v="0"/>
    <s v="Pard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23083200141"/>
    <m/>
    <s v="ELAINE SOARES SAMPAIO"/>
    <s v="NULL"/>
    <s v="Feminino"/>
    <s v="Sem Deficiência"/>
    <s v="NILO SAMPAIO"/>
    <s v="ELIZIMAR DA SILVA SOARES"/>
    <x v="2"/>
    <s v="Sem Informação"/>
  </r>
  <r>
    <n v="1120019"/>
    <n v="11"/>
    <x v="37"/>
    <x v="37"/>
    <s v="EM RODRIGO OTÁVIO"/>
    <s v="Municipal"/>
    <s v="Urbana"/>
    <n v="1620852"/>
    <n v="152"/>
    <x v="2"/>
    <s v="Regular"/>
    <s v="Noite"/>
    <n v="2023037900110"/>
    <m/>
    <s v="ELISANGELA VALDEVINO DA SILVA"/>
    <d v="1975-10-22T00:00:00"/>
    <s v="Feminino"/>
    <s v="Sem Deficiência"/>
    <s v="Sem Informação"/>
    <s v="MARIA DE LOURDES FELIX VIANA"/>
    <x v="1"/>
    <s v="Não declarada"/>
  </r>
  <r>
    <n v="1026029"/>
    <n v="10"/>
    <x v="53"/>
    <x v="53"/>
    <s v="EM PROFESSOR ARI MARQUES PONTES"/>
    <s v="Municipal"/>
    <s v="Urbana"/>
    <n v="1611219"/>
    <n v="153"/>
    <x v="2"/>
    <s v="Regular"/>
    <s v="Noite"/>
    <n v="2023152300260"/>
    <m/>
    <s v="VERA LUCIA DA SILVA SANTOS"/>
    <d v="1956-03-20T00:00:00"/>
    <s v="Feminino"/>
    <s v="Sem Deficiência"/>
    <s v="Sem Informação"/>
    <s v="Sem Informação"/>
    <x v="1"/>
    <s v="Parda"/>
  </r>
  <r>
    <n v="107017"/>
    <n v="1"/>
    <x v="5"/>
    <x v="5"/>
    <s v="EM NEUMA GONÇALVES DA SILVA - DONA NEUMA"/>
    <s v="Municipal"/>
    <s v="Urbana"/>
    <n v="1621295"/>
    <n v="151"/>
    <x v="2"/>
    <s v="Regular"/>
    <s v="Noite"/>
    <n v="2023157900184"/>
    <m/>
    <s v="ANA JULIA FELICIANA "/>
    <d v="2005-10-26T00:00:00"/>
    <s v="Feminino"/>
    <s v="Sem Deficiência"/>
    <s v="Sem Informação"/>
    <s v="ANDRINA ROSA FELICIANA"/>
    <x v="1"/>
    <s v="Sem Informação"/>
  </r>
  <r>
    <n v="1026029"/>
    <n v="10"/>
    <x v="53"/>
    <x v="53"/>
    <s v="EM PROFESSOR ARI MARQUES PONTES"/>
    <s v="Municipal"/>
    <s v="Urbana"/>
    <n v="1611220"/>
    <n v="154"/>
    <x v="2"/>
    <s v="Regular"/>
    <s v="Noite"/>
    <n v="2023152300332"/>
    <m/>
    <s v="LETÍCIA DE FÁTIMA ROMÃO SILVA"/>
    <d v="1981-03-07T00:00:00"/>
    <s v="Feminino"/>
    <s v="Sem Deficiência"/>
    <s v="Sem Informação"/>
    <s v="Sem Informação"/>
    <x v="0"/>
    <s v="Parda"/>
  </r>
  <r>
    <n v="410012"/>
    <n v="4"/>
    <x v="27"/>
    <x v="27"/>
    <s v="EM CLOTILDE GUIMARÃES"/>
    <s v="Municipal"/>
    <s v="Urbana"/>
    <n v="1604438"/>
    <n v="2514"/>
    <x v="2"/>
    <s v="Regular"/>
    <s v="Noite"/>
    <n v="2023028500465"/>
    <m/>
    <s v="MARCO AURÉLIO SUPRIANO"/>
    <d v="1969-11-30T00:00:00"/>
    <s v="Masculino"/>
    <s v="Sem Deficiência"/>
    <s v="Sem Informação"/>
    <s v="TEREZINHA DE JESUS SUPRIANO"/>
    <x v="0"/>
    <s v="Parda"/>
  </r>
  <r>
    <n v="918041"/>
    <n v="9"/>
    <x v="59"/>
    <x v="59"/>
    <s v="EM ANTONIA VARGAS CUQUEJO"/>
    <s v="Municipal"/>
    <s v="Urbana"/>
    <n v="1610789"/>
    <n v="152"/>
    <x v="2"/>
    <s v="Regular"/>
    <s v="Noite"/>
    <n v="2023088100340"/>
    <m/>
    <s v="JOSÉ AFONSO DOS SANTOS"/>
    <d v="2004-05-08T00:00:00"/>
    <s v="Masculino"/>
    <s v="Sem Deficiência"/>
    <s v="Sem Informação"/>
    <s v="LUCRECINA AFONSO DOS SANTOS"/>
    <x v="0"/>
    <s v="Parda"/>
  </r>
  <r>
    <n v="209026"/>
    <n v="2"/>
    <x v="41"/>
    <x v="41"/>
    <s v="EM PROFESSOR LOURENÇO FILHO"/>
    <s v="Municipal"/>
    <s v="Urbana"/>
    <n v="1622827"/>
    <n v="151"/>
    <x v="2"/>
    <s v="Regular"/>
    <s v="Noite"/>
    <n v="2023016500295"/>
    <m/>
    <s v="ANDREA RIBEIRO DOS SANTOS"/>
    <d v="1970-11-02T00:00:00"/>
    <s v="Feminino"/>
    <s v="Sem Deficiência"/>
    <s v="Sem Informação"/>
    <s v="ERENILDA RIBEIRO DOS SANTOS"/>
    <x v="2"/>
    <s v="Preta"/>
  </r>
  <r>
    <n v="410007"/>
    <n v="4"/>
    <x v="15"/>
    <x v="15"/>
    <s v="EM PADRE MANUEL DA NÓBREGA"/>
    <s v="Municipal"/>
    <s v="Urbana"/>
    <n v="1609699"/>
    <n v="151"/>
    <x v="2"/>
    <s v="Regular"/>
    <s v="Noite"/>
    <n v="2023028050982"/>
    <m/>
    <s v="SILVANA PRATA PEREIRA"/>
    <d v="1977-04-08T00:00:00"/>
    <s v="Feminino"/>
    <s v="Sem Deficiência"/>
    <s v="Sem Informação"/>
    <s v="DORACY PRATA PEREIRA"/>
    <x v="1"/>
    <s v="Parda"/>
  </r>
  <r>
    <n v="514007"/>
    <n v="5"/>
    <x v="6"/>
    <x v="6"/>
    <s v="EM ALBERT SABIN"/>
    <s v="Municipal"/>
    <s v="Urbana"/>
    <n v="1622420"/>
    <n v="151"/>
    <x v="2"/>
    <s v="Regular"/>
    <s v="Noite"/>
    <n v="2023041500015"/>
    <m/>
    <s v="RAYANE JOSELMA DA CONCEIÇÃO"/>
    <d v="1996-01-28T00:00:00"/>
    <s v="Feminino"/>
    <s v="Sem Deficiência"/>
    <s v="Sem Informação"/>
    <s v="Sem Informação"/>
    <x v="0"/>
    <s v="Branca"/>
  </r>
  <r>
    <n v="514001"/>
    <n v="5"/>
    <x v="14"/>
    <x v="14"/>
    <s v="EM DESEMBARGADOR MONTENEGRO"/>
    <s v="Municipal"/>
    <s v="Urbana"/>
    <n v="1605218"/>
    <n v="151"/>
    <x v="2"/>
    <s v="Regular"/>
    <s v="Noite"/>
    <n v="2023040900109"/>
    <m/>
    <s v="EVERTON VINICIUS FERREIRA DA CONCEIÇÃO"/>
    <d v="1981-04-26T00:00:00"/>
    <s v="Masculino"/>
    <s v="Sem Deficiência"/>
    <s v="Sem Informação"/>
    <s v="RAUCILAN FERREIRA DA CONCEIÇÃO"/>
    <x v="0"/>
    <s v="Preta"/>
  </r>
  <r>
    <n v="625018"/>
    <n v="6"/>
    <x v="55"/>
    <x v="55"/>
    <s v="EM COMANDANTE ARNALDO VARELLA"/>
    <s v="Municipal"/>
    <s v="Urbana"/>
    <n v="1602868"/>
    <n v="151"/>
    <x v="2"/>
    <s v="Regular"/>
    <s v="Noite"/>
    <n v="2023056100336"/>
    <m/>
    <s v="MARIA JOSÉ VIANA"/>
    <d v="1962-06-25T00:00:00"/>
    <s v="Feminino"/>
    <s v="Sem Deficiência"/>
    <s v="Sem Informação"/>
    <s v="CARMELITA JOAQUINA DA CONCEIÇÃO"/>
    <x v="0"/>
    <s v="Parda"/>
  </r>
  <r>
    <n v="431018"/>
    <n v="4"/>
    <x v="85"/>
    <x v="85"/>
    <s v="EM REPÚBLICA DO LÍBANO"/>
    <s v="Municipal"/>
    <s v="Urbana"/>
    <n v="1619089"/>
    <n v="151"/>
    <x v="2"/>
    <s v="Regular"/>
    <s v="Noite"/>
    <n v="2023034600271"/>
    <m/>
    <s v="LIVIA CRISTINA RODRIGUES DE CAMPOS"/>
    <d v="1985-05-21T00:00:00"/>
    <s v="Feminino"/>
    <s v="Sem Deficiência"/>
    <s v="Sem Informação"/>
    <s v="JUCIARA RODRIGUES DE CAMPOS"/>
    <x v="1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23066100592"/>
    <m/>
    <s v="LORRANE DOS SANTOS GUIMARAES"/>
    <d v="1998-08-29T00:00:00"/>
    <s v="Feminino"/>
    <s v="Sem Deficiência"/>
    <s v="Sem Informação"/>
    <s v="ELAINE DOS SANTOS GUIMARAES"/>
    <x v="0"/>
    <s v="Não declarada"/>
  </r>
  <r>
    <n v="724026"/>
    <n v="7"/>
    <x v="16"/>
    <x v="16"/>
    <s v="EM EMBAIXADOR ÍTALO ZAPPA"/>
    <s v="Municipal"/>
    <s v="Urbana"/>
    <n v="1620408"/>
    <n v="151"/>
    <x v="2"/>
    <s v="Regular"/>
    <s v="Noite"/>
    <n v="2023103501117"/>
    <m/>
    <s v="ROSEANE JANUARIO DA SILVA"/>
    <d v="1979-02-08T00:00:00"/>
    <s v="Feminino"/>
    <s v="Sem Deficiência"/>
    <s v="Sem Informação"/>
    <s v="MARIA FRANCISCA DA CONCEIÇÃO"/>
    <x v="1"/>
    <s v="Branca"/>
  </r>
  <r>
    <n v="313029"/>
    <n v="3"/>
    <x v="89"/>
    <x v="89"/>
    <s v="EM THOMAS MANN"/>
    <s v="Municipal"/>
    <s v="Urbana"/>
    <n v="1615664"/>
    <n v="151"/>
    <x v="2"/>
    <s v="Regular"/>
    <s v="Noite"/>
    <n v="2023024300216"/>
    <m/>
    <s v="DAIANE CRISTINA DE ANDRADE"/>
    <d v="1986-01-03T00:00:00"/>
    <s v="Feminino"/>
    <s v="Sem Deficiência"/>
    <s v="Sem Informação"/>
    <s v="LÚCIA HELENA DE ANDRADE"/>
    <x v="1"/>
    <s v="Pard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23106200347"/>
    <m/>
    <s v="CARLOS EDUARDO CARDOZO"/>
    <d v="1974-02-18T00:00:00"/>
    <s v="Masculino"/>
    <s v="Sem Deficiência"/>
    <s v="Sem Informação"/>
    <s v="ODETE CARDOZO"/>
    <x v="0"/>
    <s v="Sem Informação"/>
  </r>
  <r>
    <n v="410012"/>
    <n v="4"/>
    <x v="27"/>
    <x v="27"/>
    <s v="EM CLOTILDE GUIMARÃES"/>
    <s v="Municipal"/>
    <s v="Urbana"/>
    <n v="1604431"/>
    <n v="257"/>
    <x v="2"/>
    <s v="Regular"/>
    <s v="Manhã"/>
    <n v="2023028500287"/>
    <m/>
    <s v="WALLYSSON ABEL SANTOS DE OLIVEIRA"/>
    <d v="2006-07-22T00:00:00"/>
    <s v="Masculino"/>
    <s v="Sem Deficiência"/>
    <s v="Sem Informação"/>
    <s v="LUCIENE SANTOS DE OLIVEIRA"/>
    <x v="0"/>
    <s v="Preta"/>
  </r>
  <r>
    <n v="430701"/>
    <n v="4"/>
    <x v="19"/>
    <x v="19"/>
    <s v="CENTRO DE EDUCAÇÃO DE JOVENS E ADULTOS CEJA - MARÉ"/>
    <s v="Municipal"/>
    <s v="Urbana"/>
    <n v="1616789"/>
    <n v="2510"/>
    <x v="2"/>
    <s v="Regular"/>
    <s v="Noite"/>
    <n v="2023143600493"/>
    <m/>
    <s v="EDILBERTO SILVA"/>
    <d v="1966-05-24T00:00:00"/>
    <s v="Masculino"/>
    <s v="Sem Deficiência"/>
    <s v="Sem Informação"/>
    <s v="FRANCISCA DAS DORES SILVA"/>
    <x v="1"/>
    <s v="Parda"/>
  </r>
  <r>
    <n v="1026003"/>
    <n v="10"/>
    <x v="114"/>
    <x v="114"/>
    <s v="EM PROFESSOR CASTILHO"/>
    <s v="Municipal"/>
    <s v="Urbana"/>
    <n v="1617200"/>
    <n v="151"/>
    <x v="2"/>
    <s v="Regular"/>
    <s v="Noite"/>
    <n v="2023101900189"/>
    <m/>
    <s v="APARECIDA ROSANA CESAR LEANDRO"/>
    <d v="1971-07-21T00:00:00"/>
    <s v="Feminino"/>
    <s v="Sem Deficiência"/>
    <s v="Sem Informação"/>
    <s v="IRACI DOS REIS CESAR"/>
    <x v="0"/>
    <s v="Não declarada"/>
  </r>
  <r>
    <n v="204012"/>
    <n v="2"/>
    <x v="65"/>
    <x v="65"/>
    <s v="EM MÉXICO"/>
    <s v="Municipal"/>
    <s v="Urbana"/>
    <n v="1613277"/>
    <n v="151"/>
    <x v="2"/>
    <s v="Regular"/>
    <s v="Noite"/>
    <n v="2023006500390"/>
    <m/>
    <s v="JANE MARIA DO NASCIMENTO"/>
    <d v="1968-08-13T00:00:00"/>
    <s v="Feminino"/>
    <s v="Sem Deficiência"/>
    <s v="Sem Informação"/>
    <s v="MARIA FRANCISCA DO NASCIMENTO"/>
    <x v="0"/>
    <s v="Sem Informação"/>
  </r>
  <r>
    <n v="833201"/>
    <n v="8"/>
    <x v="112"/>
    <x v="112"/>
    <s v="CIEP FREI VELOSO"/>
    <s v="Municipal"/>
    <s v="Urbana"/>
    <n v="1622666"/>
    <n v="151"/>
    <x v="2"/>
    <s v="Regular"/>
    <s v="Noite"/>
    <n v="2023083700390"/>
    <m/>
    <s v="NATALIA RIBEIRO CHARLES"/>
    <d v="1985-03-20T00:00:00"/>
    <s v="Feminino"/>
    <s v="Sem Deficiência"/>
    <s v="Sem Informação"/>
    <s v="JANAINA RIBEIRO CHARLES"/>
    <x v="1"/>
    <s v="Não declarada"/>
  </r>
  <r>
    <n v="918508"/>
    <n v="9"/>
    <x v="36"/>
    <x v="36"/>
    <s v="CIEP DR. ERNESTO (CHE) GUEVARA"/>
    <s v="Municipal"/>
    <s v="Urbana"/>
    <n v="1618336"/>
    <n v="151"/>
    <x v="2"/>
    <s v="Regular"/>
    <s v="Noite"/>
    <n v="2023093200519"/>
    <m/>
    <s v="LUCRECIA BORGIA TEIXEIRA"/>
    <d v="1969-01-14T00:00:00"/>
    <s v="Feminino"/>
    <s v="Sem Deficiência"/>
    <s v="Sem Informação"/>
    <s v="LUIZ TEIXEIRA"/>
    <x v="0"/>
    <s v="Branca"/>
  </r>
  <r>
    <n v="206502"/>
    <n v="2"/>
    <x v="71"/>
    <x v="71"/>
    <s v="CIEP NAÇÃO RUBRO NEGRA"/>
    <s v="Municipal"/>
    <s v="Urbana"/>
    <n v="1623853"/>
    <n v="154"/>
    <x v="2"/>
    <s v="Regular"/>
    <s v="Noite"/>
    <n v="2023011200439"/>
    <m/>
    <s v="SOLANGE MARTINE RODRIGUES"/>
    <d v="2000-05-07T00:00:00"/>
    <s v="Feminino"/>
    <s v="Sem Deficiência"/>
    <s v="Sem Informação"/>
    <s v="Sem Informação"/>
    <x v="0"/>
    <s v="Sem Informação"/>
  </r>
  <r>
    <n v="102007"/>
    <n v="1"/>
    <x v="47"/>
    <x v="47"/>
    <s v="EM ORLANDO VILLAS BOAS"/>
    <s v="Municipal"/>
    <s v="Urbana"/>
    <n v="1600140"/>
    <n v="152"/>
    <x v="2"/>
    <s v="Regular"/>
    <s v="Noite"/>
    <n v="2023125400305"/>
    <m/>
    <s v="WELLINGTON DA SILVA COUTO PRAXEDES"/>
    <d v="1990-08-29T00:00:00"/>
    <s v="Masculino"/>
    <s v="Sem Deficiência"/>
    <s v="Sem Informação"/>
    <s v="JUSSARA DA SILVA COUTO PRAXEDES"/>
    <x v="0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23098700137"/>
    <m/>
    <s v="CARLOS ALBERTO DA SILVA"/>
    <d v="1968-01-04T00:00:00"/>
    <s v="Masculino"/>
    <s v="Sem Deficiência"/>
    <s v="Sem Informação"/>
    <s v="HILDA DA SILVA"/>
    <x v="2"/>
    <s v="Branca"/>
  </r>
  <r>
    <n v="1019075"/>
    <n v="10"/>
    <x v="129"/>
    <x v="129"/>
    <s v="EM ROBERTO CIVITA"/>
    <s v="Municipal"/>
    <s v="Urbana"/>
    <n v="1613515"/>
    <n v="151"/>
    <x v="2"/>
    <s v="Regular"/>
    <s v="Noite"/>
    <n v="2023145200158"/>
    <m/>
    <s v="MAXWELL GOMES"/>
    <d v="2006-02-25T00:00:00"/>
    <s v="Masculino"/>
    <s v="Sem Deficiência"/>
    <s v="Sem Informação"/>
    <s v="VANUSA GOMES NEVES"/>
    <x v="0"/>
    <s v="Parda"/>
  </r>
  <r>
    <n v="1202701"/>
    <n v="12"/>
    <x v="91"/>
    <x v="91"/>
    <s v="CREJA - CENTRO MUNICIPAL DE REFERÊNCIA DE EDUCAÇÃO DE JOVENS E ADULTOS"/>
    <s v="Municipal"/>
    <s v="Urbana"/>
    <n v="1614116"/>
    <n v="257"/>
    <x v="2"/>
    <s v="Regular"/>
    <s v="Noite"/>
    <n v="2023126301041"/>
    <m/>
    <s v="CAROLINE DE SOUZA"/>
    <d v="1997-03-13T00:00:00"/>
    <s v="Feminino"/>
    <s v="Sem Deficiência"/>
    <s v="Sem Informação"/>
    <s v="INDENBLEY JOSÉ DE SOUZA RIBEIRO"/>
    <x v="1"/>
    <s v="Branca"/>
  </r>
  <r>
    <n v="410015"/>
    <n v="4"/>
    <x v="92"/>
    <x v="92"/>
    <s v="EM CLÓVIS BEVILÁQUA"/>
    <s v="Municipal"/>
    <s v="Urbana"/>
    <n v="1611010"/>
    <n v="152"/>
    <x v="2"/>
    <s v="Regular"/>
    <s v="Noite"/>
    <n v="2023028800256"/>
    <m/>
    <s v="TATIANE DE MIRANDA DA FONSECA"/>
    <d v="1979-07-02T00:00:00"/>
    <s v="Masculino"/>
    <s v="Sem Deficiência"/>
    <s v="Sem Informação"/>
    <s v="VERA LUCIA DE MIRANDA"/>
    <x v="1"/>
    <s v="Preta"/>
  </r>
  <r>
    <n v="1019047"/>
    <n v="10"/>
    <x v="50"/>
    <x v="50"/>
    <s v="EM JOAQUIM DA SILVA GOMES"/>
    <s v="Municipal"/>
    <s v="Urbana"/>
    <n v="1598931"/>
    <n v="151"/>
    <x v="2"/>
    <s v="Regular"/>
    <s v="Noite"/>
    <n v="2023098700382"/>
    <m/>
    <s v="ANA PAULA DO NASCIMENTO DA SILVA"/>
    <d v="1970-10-24T00:00:00"/>
    <s v="Feminino"/>
    <s v="Sem Deficiência"/>
    <s v="Sem Informação"/>
    <s v="LUIZ CAMILO DO NASCIMENTO"/>
    <x v="2"/>
    <s v="Parda"/>
  </r>
  <r>
    <n v="410007"/>
    <n v="4"/>
    <x v="15"/>
    <x v="15"/>
    <s v="EM PADRE MANUEL DA NÓBREGA"/>
    <s v="Municipal"/>
    <s v="Urbana"/>
    <n v="1609699"/>
    <n v="151"/>
    <x v="2"/>
    <s v="Regular"/>
    <s v="Noite"/>
    <n v="2023028000276"/>
    <m/>
    <s v="LARA FABIANI BRITO  SARMENTO"/>
    <d v="2006-06-11T00:00:00"/>
    <s v="Feminino"/>
    <s v="Sem Deficiência"/>
    <s v="Sem Informação"/>
    <s v="LUCILENE BRITO SARMENTO"/>
    <x v="2"/>
    <s v="Parda"/>
  </r>
  <r>
    <n v="625205"/>
    <n v="6"/>
    <x v="97"/>
    <x v="97"/>
    <s v="CIEP ANTONIO CANDEIA FILHO"/>
    <s v="Municipal"/>
    <s v="Urbana"/>
    <n v="1613207"/>
    <n v="152"/>
    <x v="2"/>
    <s v="Regular"/>
    <s v="Noite"/>
    <n v="2023058200338"/>
    <m/>
    <s v="CELIA MARIA DA ROCHA ARAUJO CECILIO"/>
    <d v="1971-06-07T00:00:00"/>
    <s v="Feminino"/>
    <s v="Sem Deficiência"/>
    <s v="Sem Informação"/>
    <s v="Sem Informação"/>
    <x v="0"/>
    <s v="Não declarada"/>
  </r>
  <r>
    <n v="918508"/>
    <n v="9"/>
    <x v="36"/>
    <x v="36"/>
    <s v="CIEP DR. ERNESTO (CHE) GUEVARA"/>
    <s v="Municipal"/>
    <s v="Urbana"/>
    <n v="1618336"/>
    <n v="151"/>
    <x v="2"/>
    <s v="Regular"/>
    <s v="Noite"/>
    <n v="2023093200730"/>
    <m/>
    <s v="ROSEMERE BATISTA DE SOUZA"/>
    <d v="1969-09-25T00:00:00"/>
    <s v="Feminino"/>
    <s v="Sem Deficiência"/>
    <s v="Sem Informação"/>
    <s v="ZILDA BATISTA DE SOUZA"/>
    <x v="1"/>
    <s v="Parda"/>
  </r>
  <r>
    <n v="716054"/>
    <n v="7"/>
    <x v="35"/>
    <x v="35"/>
    <s v="EM PIO X"/>
    <s v="Municipal"/>
    <s v="Urbana"/>
    <n v="1612529"/>
    <n v="152"/>
    <x v="2"/>
    <s v="Regular"/>
    <s v="Noite"/>
    <n v="2023064200298"/>
    <m/>
    <s v="DIANA SOUZA DA SILVA"/>
    <d v="1981-11-16T00:00:00"/>
    <s v="Feminino"/>
    <s v="Sem Deficiência"/>
    <s v="Sem Informação"/>
    <s v="LAZARA MARCILIA DA SILVA VIEIRA"/>
    <x v="1"/>
    <s v="Pret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23065900889"/>
    <m/>
    <s v="JEAN SOUSA SILVA"/>
    <d v="1976-05-31T00:00:00"/>
    <s v="Masculino"/>
    <s v="Sem Deficiência"/>
    <s v="Sem Informação"/>
    <s v="FRANCISCA DE SOUSA SILVA"/>
    <x v="1"/>
    <s v="Não declarad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23065900650"/>
    <m/>
    <s v="MARIA DA CONCEIÇÃO ARAUJO OLIVEIRA"/>
    <d v="1964-02-22T00:00:00"/>
    <s v="Feminino"/>
    <s v="Sem Deficiência"/>
    <s v="Sem Informação"/>
    <s v="TERESA RIBEIRO DE ARAUJO OLIVEIRA"/>
    <x v="0"/>
    <s v="Parda"/>
  </r>
  <r>
    <n v="817064"/>
    <n v="8"/>
    <x v="7"/>
    <x v="7"/>
    <s v="EM MARIETA DA CUNHA DA SILVA"/>
    <s v="Municipal"/>
    <s v="Urbana"/>
    <n v="1610182"/>
    <n v="152"/>
    <x v="2"/>
    <s v="Regular"/>
    <s v="Noite"/>
    <n v="2023075800348"/>
    <m/>
    <s v="JOÃO VITOR RUDES LOPES"/>
    <d v="2008-07-16T00:00:00"/>
    <s v="Masculino"/>
    <s v="Sem Deficiência"/>
    <s v="Sem Informação"/>
    <s v="GEISIANE RUDES"/>
    <x v="1"/>
    <s v="Parda"/>
  </r>
  <r>
    <n v="1019210"/>
    <n v="10"/>
    <x v="45"/>
    <x v="45"/>
    <s v="CIEP ALBERTO PASQUALINE"/>
    <s v="Municipal"/>
    <s v="Urbana"/>
    <n v="1600003"/>
    <n v="152"/>
    <x v="2"/>
    <s v="Regular"/>
    <s v="Noite"/>
    <n v="2023100800555"/>
    <m/>
    <s v="VANDERSON DE OLIVEIRA"/>
    <d v="1981-07-01T00:00:00"/>
    <s v="Masculino"/>
    <s v="Sem Deficiência"/>
    <s v="Sem Informação"/>
    <s v="ANA MARIA DE OLIVEIRA"/>
    <x v="1"/>
    <s v="Preta"/>
  </r>
  <r>
    <n v="1019210"/>
    <n v="10"/>
    <x v="45"/>
    <x v="45"/>
    <s v="CIEP ALBERTO PASQUALINE"/>
    <s v="Municipal"/>
    <s v="Urbana"/>
    <n v="1600003"/>
    <n v="152"/>
    <x v="2"/>
    <s v="Regular"/>
    <s v="Noite"/>
    <n v="2023100800598"/>
    <m/>
    <s v="DHYEK SIQUEIRA"/>
    <d v="1998-05-01T00:00:00"/>
    <s v="Masculino"/>
    <s v="Sem Deficiência"/>
    <s v="Sem Informação"/>
    <s v="CLARICE SIQUEIRA"/>
    <x v="1"/>
    <s v="Parda"/>
  </r>
  <r>
    <n v="1019210"/>
    <n v="10"/>
    <x v="45"/>
    <x v="45"/>
    <s v="CIEP ALBERTO PASQUALINE"/>
    <s v="Municipal"/>
    <s v="Urbana"/>
    <n v="1600003"/>
    <n v="152"/>
    <x v="2"/>
    <s v="Regular"/>
    <s v="Noite"/>
    <n v="2023100800580"/>
    <m/>
    <s v="JOUBERTH LUIS DE JESUS"/>
    <d v="1985-02-22T00:00:00"/>
    <s v="Masculino"/>
    <s v="Sem Deficiência"/>
    <s v="Sem Informação"/>
    <s v="MARIA JOANA DE JESUS"/>
    <x v="1"/>
    <s v="Preta"/>
  </r>
  <r>
    <n v="313024"/>
    <n v="3"/>
    <x v="100"/>
    <x v="100"/>
    <s v="EM ACRE"/>
    <s v="Municipal"/>
    <s v="Urbana"/>
    <n v="1604858"/>
    <n v="151"/>
    <x v="2"/>
    <s v="Regular"/>
    <s v="Manhã"/>
    <n v="2023023800134"/>
    <m/>
    <s v="LUIZ TORQUATO FERNANDES"/>
    <d v="1952-08-21T00:00:00"/>
    <s v="Masculino"/>
    <s v="Sem Deficiência"/>
    <s v="Sem Informação"/>
    <s v="EURIDICE TORQUATO FERNANDES"/>
    <x v="1"/>
    <s v="Preta"/>
  </r>
  <r>
    <n v="430503"/>
    <n v="4"/>
    <x v="4"/>
    <x v="4"/>
    <s v="CIEP LEONEL DE MOURA BRIZOLA"/>
    <s v="Municipal"/>
    <s v="Urbana"/>
    <n v="1606828"/>
    <n v="151"/>
    <x v="2"/>
    <s v="Regular"/>
    <s v="Noite"/>
    <n v="2023040700347"/>
    <m/>
    <s v="LARISSA LAFAIETE MENDES"/>
    <d v="1996-08-20T00:00:00"/>
    <s v="Feminino"/>
    <s v="Sem Deficiência"/>
    <s v="Sem Informação"/>
    <s v="MIRIAN MENDES DOS SANTOS"/>
    <x v="0"/>
    <s v="Branca"/>
  </r>
  <r>
    <n v="918508"/>
    <n v="9"/>
    <x v="36"/>
    <x v="36"/>
    <s v="CIEP DR. ERNESTO (CHE) GUEVARA"/>
    <s v="Municipal"/>
    <s v="Urbana"/>
    <n v="1618337"/>
    <n v="152"/>
    <x v="2"/>
    <s v="Regular"/>
    <s v="Noite"/>
    <n v="2023093200781"/>
    <m/>
    <s v="ZILEIDE DA SILVA FEITOSA"/>
    <d v="1966-03-16T00:00:00"/>
    <s v="Feminino"/>
    <s v="Sem Deficiência"/>
    <s v="Sem Informação"/>
    <s v="MARIA CONCEIÇÃO DA SILVA"/>
    <x v="1"/>
    <s v="Branca"/>
  </r>
  <r>
    <n v="208501"/>
    <n v="2"/>
    <x v="78"/>
    <x v="78"/>
    <s v="CIEP SAMUEL WAINER"/>
    <s v="Municipal"/>
    <s v="Urbana"/>
    <n v="1609309"/>
    <n v="151"/>
    <x v="2"/>
    <s v="Regular"/>
    <s v="Noite"/>
    <n v="2023013600442"/>
    <m/>
    <s v="ELIZANGELA REGINA DE OLIVEIRA"/>
    <d v="1983-09-11T00:00:00"/>
    <s v="Feminino"/>
    <s v="Sem Deficiência"/>
    <s v="Sem Informação"/>
    <s v="SONIA REGINA DE OLIVEIRA"/>
    <x v="1"/>
    <s v="Sem Informação"/>
  </r>
  <r>
    <n v="312014"/>
    <n v="3"/>
    <x v="1"/>
    <x v="1"/>
    <s v="EM NEREU SAMPAIO"/>
    <s v="Municipal"/>
    <s v="Urbana"/>
    <n v="1616968"/>
    <n v="152"/>
    <x v="2"/>
    <s v="Regular"/>
    <s v="Noite"/>
    <n v="2023018400166"/>
    <m/>
    <s v="ANDRÉ MORAES DA SILVA"/>
    <d v="2008-03-25T00:00:00"/>
    <s v="Masculino"/>
    <s v="Sem Deficiência"/>
    <s v="Sem Informação"/>
    <s v="CLEIDIANE MORAES DA SILVA"/>
    <x v="0"/>
    <s v="Parda"/>
  </r>
  <r>
    <n v="716205"/>
    <n v="7"/>
    <x v="76"/>
    <x v="76"/>
    <s v="CIEP RUBENS PAIVA"/>
    <s v="Municipal"/>
    <s v="Urbana"/>
    <n v="1613256"/>
    <n v="151"/>
    <x v="2"/>
    <s v="Regular"/>
    <s v="Noite"/>
    <n v="2023066100606"/>
    <m/>
    <s v="ANA CLAUDIA FREITAS NASCIMENTO"/>
    <d v="2006-05-10T00:00:00"/>
    <s v="Feminino"/>
    <s v="Sem Deficiência"/>
    <s v="Sem Informação"/>
    <s v="ANA PAULA FREITAS DO NASCIMENTO"/>
    <x v="0"/>
    <s v="Parda"/>
  </r>
  <r>
    <n v="625018"/>
    <n v="6"/>
    <x v="55"/>
    <x v="55"/>
    <s v="EM COMANDANTE ARNALDO VARELLA"/>
    <s v="Municipal"/>
    <s v="Urbana"/>
    <n v="1602869"/>
    <n v="152"/>
    <x v="2"/>
    <s v="Regular"/>
    <s v="Noite"/>
    <n v="2023056100913"/>
    <m/>
    <s v="MARGARETH BARBOSA SOUZA CALHEIROS"/>
    <d v="1976-01-22T00:00:00"/>
    <s v="Feminino"/>
    <s v="Sem Deficiência"/>
    <s v="Sem Informação"/>
    <s v="LAURINETE BARBOSA DE SOUZA"/>
    <x v="2"/>
    <s v="Branca"/>
  </r>
  <r>
    <n v="410007"/>
    <n v="4"/>
    <x v="15"/>
    <x v="15"/>
    <s v="EM PADRE MANUEL DA NÓBREGA"/>
    <s v="Municipal"/>
    <s v="Urbana"/>
    <n v="1609701"/>
    <n v="152"/>
    <x v="2"/>
    <s v="Regular"/>
    <s v="Noite"/>
    <n v="2023028000195"/>
    <m/>
    <s v="APARECIDA MENEZES BEZERRA"/>
    <d v="1978-02-22T00:00:00"/>
    <s v="Feminino"/>
    <s v="Sem Deficiência"/>
    <s v="Sem Informação"/>
    <s v="ANTONIO SEVERINO DE MENEZES BEZERRA"/>
    <x v="2"/>
    <s v="Pard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23082400261"/>
    <m/>
    <s v="VICTOR AMORIM DE SOUZA"/>
    <d v="1993-10-09T00:00:00"/>
    <s v="Masculino"/>
    <s v="Sem Deficiência"/>
    <s v="Sem Informação"/>
    <s v="MIRIAM AMORIM DE SOUZA"/>
    <x v="1"/>
    <s v="Parda"/>
  </r>
  <r>
    <n v="1202701"/>
    <n v="12"/>
    <x v="91"/>
    <x v="91"/>
    <s v="CREJA - CENTRO MUNICIPAL DE REFERÊNCIA DE EDUCAÇÃO DE JOVENS E ADULTOS"/>
    <s v="Municipal"/>
    <s v="Urbana"/>
    <n v="1614101"/>
    <n v="253"/>
    <x v="2"/>
    <s v="Regular"/>
    <s v="Manhã"/>
    <n v="2023126301840"/>
    <m/>
    <s v="CLAUDINEI MACHADO DA MOTA"/>
    <d v="1979-08-10T00:00:00"/>
    <s v="Masculino"/>
    <s v="Sem Deficiência"/>
    <s v="Sem Informação"/>
    <s v="Sem Informação"/>
    <x v="1"/>
    <s v="Parda"/>
  </r>
  <r>
    <n v="430701"/>
    <n v="4"/>
    <x v="19"/>
    <x v="19"/>
    <s v="CENTRO DE EDUCAÇÃO DE JOVENS E ADULTOS CEJA - MARÉ"/>
    <s v="Municipal"/>
    <s v="Urbana"/>
    <n v="1616774"/>
    <n v="251"/>
    <x v="2"/>
    <s v="Regular"/>
    <s v="Manhã"/>
    <n v="2023143600434"/>
    <m/>
    <s v="AUREA DE OLIVEIRA MAGALHÃES"/>
    <d v="1971-07-27T00:00:00"/>
    <s v="Feminino"/>
    <s v="Sem Deficiência"/>
    <s v="Sem Informação"/>
    <s v="DEUZA DE FATIMA DE OLIVEIRA"/>
    <x v="1"/>
    <s v="Branca"/>
  </r>
  <r>
    <n v="833503"/>
    <n v="8"/>
    <x v="95"/>
    <x v="95"/>
    <s v="CIEP THOMAS JEFFERSON"/>
    <s v="Municipal"/>
    <s v="Urbana"/>
    <n v="1600080"/>
    <n v="151"/>
    <x v="2"/>
    <s v="Regular"/>
    <s v="Noite"/>
    <n v="2023083400787"/>
    <m/>
    <s v="RACHID IMMEL"/>
    <d v="1980-08-07T00:00:00"/>
    <s v="Masculino"/>
    <s v="Sem Deficiência"/>
    <s v="Sem Informação"/>
    <s v="IMMEL FADMA BENT MOHAMED"/>
    <x v="0"/>
    <s v="Branca"/>
  </r>
  <r>
    <n v="430701"/>
    <n v="4"/>
    <x v="19"/>
    <x v="19"/>
    <s v="CENTRO DE EDUCAÇÃO DE JOVENS E ADULTOS CEJA - MARÉ"/>
    <s v="Municipal"/>
    <s v="Urbana"/>
    <n v="1616789"/>
    <n v="2510"/>
    <x v="2"/>
    <s v="Regular"/>
    <s v="Noite"/>
    <n v="2023143600256"/>
    <m/>
    <s v="CLAUDELUCA DE JESUS"/>
    <d v="1977-08-14T00:00:00"/>
    <s v="Feminino"/>
    <s v="Sem Deficiência"/>
    <s v="Sem Informação"/>
    <s v="ROSINALVA DE JESUS"/>
    <x v="0"/>
    <s v="Parda"/>
  </r>
  <r>
    <n v="410015"/>
    <n v="4"/>
    <x v="92"/>
    <x v="92"/>
    <s v="EM CLÓVIS BEVILÁQUA"/>
    <s v="Municipal"/>
    <s v="Urbana"/>
    <n v="1611009"/>
    <n v="151"/>
    <x v="2"/>
    <s v="Regular"/>
    <s v="Noite"/>
    <n v="2023028800281"/>
    <m/>
    <s v="ERONICE ROCHA"/>
    <d v="1968-08-29T00:00:00"/>
    <s v="Feminino"/>
    <s v="Sem Deficiência"/>
    <s v="Sem Informação"/>
    <s v="CELINA ROCHA"/>
    <x v="1"/>
    <s v="Parda"/>
  </r>
  <r>
    <n v="430701"/>
    <n v="4"/>
    <x v="19"/>
    <x v="19"/>
    <s v="CENTRO DE EDUCAÇÃO DE JOVENS E ADULTOS CEJA - MARÉ"/>
    <s v="Municipal"/>
    <s v="Urbana"/>
    <n v="1616787"/>
    <n v="259"/>
    <x v="2"/>
    <s v="Regular"/>
    <s v="Noite"/>
    <n v="2023143600744"/>
    <m/>
    <s v="VERONICA GOMES DE MORAES DA SILVA"/>
    <d v="1972-02-26T00:00:00"/>
    <s v="Feminino"/>
    <s v="Sem Deficiência"/>
    <s v="Sem Informação"/>
    <s v="CARMEM GOMES DE MORAES"/>
    <x v="2"/>
    <s v="Parda"/>
  </r>
  <r>
    <n v="430503"/>
    <n v="4"/>
    <x v="4"/>
    <x v="4"/>
    <s v="CIEP LEONEL DE MOURA BRIZOLA"/>
    <s v="Municipal"/>
    <s v="Urbana"/>
    <n v="1606828"/>
    <n v="151"/>
    <x v="2"/>
    <s v="Regular"/>
    <s v="Noite"/>
    <n v="2023040700339"/>
    <m/>
    <s v="MARCELO HUGO PEREIRA DA SILVA"/>
    <d v="2006-01-29T00:00:00"/>
    <s v="Masculino"/>
    <s v="Sem Deficiência"/>
    <s v="Sem Informação"/>
    <s v="ROSINEIDE PEREIRA DA SILVA"/>
    <x v="0"/>
    <s v="Não declarada"/>
  </r>
  <r>
    <n v="625028"/>
    <n v="6"/>
    <x v="125"/>
    <x v="125"/>
    <s v="EM DEPUTADO HILTON GAMA"/>
    <s v="Municipal"/>
    <s v="Urbana"/>
    <n v="1619970"/>
    <n v="152"/>
    <x v="2"/>
    <s v="Regular"/>
    <s v="Noite"/>
    <n v="2023057100798"/>
    <m/>
    <s v="JOSÉ CARLOS MARCELINO DE SOUZA"/>
    <d v="1994-06-17T00:00:00"/>
    <s v="Masculino"/>
    <s v="Sem Deficiência"/>
    <s v="Sem Informação"/>
    <s v="Sem Informação"/>
    <x v="0"/>
    <s v="Parda"/>
  </r>
  <r>
    <n v="716049"/>
    <n v="7"/>
    <x v="62"/>
    <x v="62"/>
    <s v="EM RENATO LEITE"/>
    <s v="Municipal"/>
    <s v="Urbana"/>
    <n v="1623880"/>
    <n v="153"/>
    <x v="2"/>
    <s v="Regular"/>
    <s v="Noite"/>
    <n v="2023063700424"/>
    <m/>
    <s v="JACIARA DA COSTA DE SOUZA"/>
    <d v="1972-08-25T00:00:00"/>
    <s v="Feminino"/>
    <s v="Sem Deficiência"/>
    <s v="Sem Informação"/>
    <s v="VERA LUCIA DA COSTA DE SOUZA"/>
    <x v="1"/>
    <s v="Pret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23065901133"/>
    <m/>
    <s v="VIVIANE DA LUZ OLIVEIRA"/>
    <d v="1980-08-15T00:00:00"/>
    <s v="Feminino"/>
    <s v="Sem Deficiência"/>
    <s v="Sem Informação"/>
    <s v="ANTONIA DA LUZ OLIVEIRA"/>
    <x v="1"/>
    <s v="Parda"/>
  </r>
  <r>
    <n v="625701"/>
    <n v="6"/>
    <x v="101"/>
    <x v="101"/>
    <s v="CENTRO DE EDUCAÇÃO DE JOVENS E ADULTOS CEJA - ACARI"/>
    <s v="Municipal"/>
    <s v="Urbana"/>
    <n v="1608523"/>
    <n v="258"/>
    <x v="2"/>
    <s v="Regular"/>
    <s v="Noite"/>
    <n v="2010129900599"/>
    <m/>
    <s v="GABRIEL RODRIGO DOS SANTOS"/>
    <d v="2006-10-25T00:00:00"/>
    <s v="Masculino"/>
    <s v="Sem Deficiência"/>
    <s v="RODRIGO SILVA DOS SANTOS"/>
    <s v="HELENI DOS SANTOS MARMELO"/>
    <x v="0"/>
    <s v="Preta"/>
  </r>
  <r>
    <n v="107017"/>
    <n v="1"/>
    <x v="5"/>
    <x v="5"/>
    <s v="EM NEUMA GONÇALVES DA SILVA - DONA NEUMA"/>
    <s v="Municipal"/>
    <s v="Urbana"/>
    <n v="1621295"/>
    <n v="151"/>
    <x v="2"/>
    <s v="Regular"/>
    <s v="Noite"/>
    <n v="2023157900346"/>
    <m/>
    <s v="MARIA LUSINETE LUIZ EVANGELISTA"/>
    <d v="1975-11-12T00:00:00"/>
    <s v="Feminino"/>
    <s v="Sem Deficiência"/>
    <s v="Sem Informação"/>
    <s v="Sem Informação"/>
    <x v="1"/>
    <s v="Parda"/>
  </r>
  <r>
    <n v="1019008"/>
    <n v="10"/>
    <x v="124"/>
    <x v="124"/>
    <s v="EM EDUARDO RABELO"/>
    <s v="Municipal"/>
    <s v="Urbana"/>
    <n v="1601214"/>
    <n v="151"/>
    <x v="2"/>
    <s v="Regular"/>
    <s v="Noite"/>
    <n v="2023094800188"/>
    <m/>
    <s v="SANDRA MARIA ANCHIETA DOS SANTOS "/>
    <d v="1968-05-21T00:00:00"/>
    <s v="Feminino"/>
    <s v="Sem Deficiência"/>
    <s v="Sem Informação"/>
    <s v="Sem Informação"/>
    <x v="1"/>
    <s v="Preta"/>
  </r>
  <r>
    <n v="1019008"/>
    <n v="10"/>
    <x v="124"/>
    <x v="124"/>
    <s v="EM EDUARDO RABELO"/>
    <s v="Municipal"/>
    <s v="Urbana"/>
    <n v="1601216"/>
    <n v="152"/>
    <x v="2"/>
    <s v="Regular"/>
    <s v="Noite"/>
    <n v="2023094800170"/>
    <m/>
    <s v="MARCIA VALERIA GOMES DOS SANTOS NUNES"/>
    <d v="1972-10-29T00:00:00"/>
    <s v="Feminino"/>
    <s v="Sem Deficiência"/>
    <s v="Sem Informação"/>
    <s v="LUCIMAR GOMES DOS SANTOS"/>
    <x v="0"/>
    <s v="Pard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23106200517"/>
    <m/>
    <s v="ADILCILENE JOSE BARBOSA"/>
    <d v="1973-09-10T00:00:00"/>
    <s v="Feminino"/>
    <s v="Sem Deficiência"/>
    <s v="Sem Informação"/>
    <s v="NEUZA RODRIGUES DA SILVA"/>
    <x v="1"/>
    <s v="Sem Informação"/>
  </r>
  <r>
    <n v="1019207"/>
    <n v="10"/>
    <x v="88"/>
    <x v="88"/>
    <s v="CIEP DEPUTADO ULYSSES GUIMARÃES"/>
    <s v="Municipal"/>
    <s v="Urbana"/>
    <n v="1617914"/>
    <n v="152"/>
    <x v="2"/>
    <s v="Regular"/>
    <s v="Noite"/>
    <n v="2023100500551"/>
    <m/>
    <s v="SUELI ALVES SANTOS"/>
    <d v="1977-01-19T00:00:00"/>
    <s v="Feminino"/>
    <s v="Sem Deficiência"/>
    <s v="Sem Informação"/>
    <s v="EDILSA ALVES SANTOS"/>
    <x v="1"/>
    <s v="Parda"/>
  </r>
  <r>
    <n v="430201"/>
    <n v="4"/>
    <x v="0"/>
    <x v="0"/>
    <s v="CIEP MINISTRO GUSTAVO CAPANEMA"/>
    <s v="Municipal"/>
    <s v="Urbana"/>
    <n v="1612602"/>
    <n v="152"/>
    <x v="2"/>
    <s v="Regular"/>
    <s v="Noite"/>
    <n v="2023040300667"/>
    <m/>
    <s v="JOVENIL DAS NEVES DA CONCEIÇÃO"/>
    <d v="1982-04-27T00:00:00"/>
    <s v="Masculino"/>
    <s v="Sem Deficiência"/>
    <s v="Sem Informação"/>
    <s v="MAURA EDUARDA DAS NEVES"/>
    <x v="2"/>
    <s v="Preta"/>
  </r>
  <r>
    <n v="312031"/>
    <n v="3"/>
    <x v="66"/>
    <x v="66"/>
    <s v="EM EURICO SALLES"/>
    <s v="Municipal"/>
    <s v="Urbana"/>
    <n v="1612133"/>
    <n v="151"/>
    <x v="2"/>
    <s v="Regular"/>
    <s v="Noite"/>
    <n v="2023020100069"/>
    <m/>
    <s v="MARCOS FERNANDES"/>
    <d v="1974-04-15T00:00:00"/>
    <s v="Masculino"/>
    <s v="Sem Deficiência"/>
    <s v="Sem Informação"/>
    <s v="SIMONIDES FERNANDES"/>
    <x v="0"/>
    <s v="Preta"/>
  </r>
  <r>
    <n v="1202701"/>
    <n v="12"/>
    <x v="91"/>
    <x v="91"/>
    <s v="CREJA - CENTRO MUNICIPAL DE REFERÊNCIA DE EDUCAÇÃO DE JOVENS E ADULTOS"/>
    <s v="Municipal"/>
    <s v="Urbana"/>
    <n v="1614100"/>
    <n v="252"/>
    <x v="2"/>
    <s v="Regular"/>
    <s v="Manhã"/>
    <n v="2023126301670"/>
    <m/>
    <s v="MÁRCIA REGINA TELES"/>
    <d v="1967-04-10T00:00:00"/>
    <s v="Feminino"/>
    <s v="Sem Deficiência"/>
    <s v="Sem Informação"/>
    <s v="MARIA DO ROSÁRIO TELES"/>
    <x v="1"/>
    <s v="Sem Informação"/>
  </r>
  <r>
    <n v="1019210"/>
    <n v="10"/>
    <x v="45"/>
    <x v="45"/>
    <s v="CIEP ALBERTO PASQUALINE"/>
    <s v="Municipal"/>
    <s v="Urbana"/>
    <n v="1600002"/>
    <n v="151"/>
    <x v="2"/>
    <s v="Regular"/>
    <s v="Noite"/>
    <n v="2023100800491"/>
    <m/>
    <s v="CARLA LUCIA DA SILVA DE SOUZA"/>
    <d v="1978-04-12T00:00:00"/>
    <s v="Feminino"/>
    <s v="Sem Deficiência"/>
    <s v="Sem Informação"/>
    <s v="ANA LUCIA DA SILVA"/>
    <x v="1"/>
    <s v="Parda"/>
  </r>
  <r>
    <n v="918508"/>
    <n v="9"/>
    <x v="36"/>
    <x v="36"/>
    <s v="CIEP DR. ERNESTO (CHE) GUEVARA"/>
    <s v="Municipal"/>
    <s v="Urbana"/>
    <n v="1618338"/>
    <n v="153"/>
    <x v="2"/>
    <s v="Regular"/>
    <s v="Noite"/>
    <n v="2023093200870"/>
    <m/>
    <s v="MARIA DA SAÚDE DE SOUSA"/>
    <d v="1983-12-05T00:00:00"/>
    <s v="Feminino"/>
    <s v="Sem Deficiência"/>
    <s v="Sem Informação"/>
    <s v="CÍCERA ONORATO DOS SANTOS"/>
    <x v="1"/>
    <s v="Branca"/>
  </r>
  <r>
    <n v="625018"/>
    <n v="6"/>
    <x v="55"/>
    <x v="55"/>
    <s v="EM COMANDANTE ARNALDO VARELLA"/>
    <s v="Municipal"/>
    <s v="Urbana"/>
    <n v="1602870"/>
    <n v="153"/>
    <x v="2"/>
    <s v="Regular"/>
    <s v="Noite"/>
    <n v="2023056100611"/>
    <m/>
    <s v="GABRIEL BITTENCOURT SACHI"/>
    <d v="2007-04-11T00:00:00"/>
    <s v="Masculino"/>
    <s v="Sem Deficiência"/>
    <s v="Sem Informação"/>
    <s v="VANESSA PRUDENCIO BITTENCOURT"/>
    <x v="1"/>
    <s v="Sem Informação"/>
  </r>
  <r>
    <n v="430701"/>
    <n v="4"/>
    <x v="19"/>
    <x v="19"/>
    <s v="CENTRO DE EDUCAÇÃO DE JOVENS E ADULTOS CEJA - MARÉ"/>
    <s v="Municipal"/>
    <s v="Urbana"/>
    <n v="1616776"/>
    <n v="252"/>
    <x v="2"/>
    <s v="Regular"/>
    <s v="Manhã"/>
    <n v="2023143600680"/>
    <m/>
    <s v="TALITA ADRIANA FERREIRA DE FREITAS"/>
    <d v="1985-09-14T00:00:00"/>
    <s v="Feminino"/>
    <s v="Sem Deficiência"/>
    <s v="Sem Informação"/>
    <s v="MARTHA FERREIRA DE FREITAS"/>
    <x v="1"/>
    <s v="Parda"/>
  </r>
  <r>
    <n v="625018"/>
    <n v="6"/>
    <x v="55"/>
    <x v="55"/>
    <s v="EM COMANDANTE ARNALDO VARELLA"/>
    <s v="Municipal"/>
    <s v="Urbana"/>
    <n v="1602868"/>
    <n v="151"/>
    <x v="2"/>
    <s v="Regular"/>
    <s v="Noite"/>
    <n v="2023056100620"/>
    <m/>
    <s v="MARIA CELIA MENDONÇA"/>
    <d v="1975-11-30T00:00:00"/>
    <s v="Feminino"/>
    <s v="Sem Deficiência"/>
    <s v="Sem Informação"/>
    <s v="MARIA JOSÉ MENDONÇA"/>
    <x v="0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23157900419"/>
    <m/>
    <s v="MÁRCIA MARIA GUIMARÃES DA SILVA"/>
    <d v="1988-11-16T00:00:00"/>
    <s v="Feminino"/>
    <s v="Sem Deficiência"/>
    <s v="Sem Informação"/>
    <s v="MARIA DA CONCEIÇÃO GUIMARÃES DA SILVA"/>
    <x v="0"/>
    <s v="Não declarada"/>
  </r>
  <r>
    <n v="817034"/>
    <n v="8"/>
    <x v="111"/>
    <x v="111"/>
    <s v="EM JORGE JABOUR"/>
    <s v="Municipal"/>
    <s v="Urbana"/>
    <n v="1616156"/>
    <n v="151"/>
    <x v="2"/>
    <s v="Regular"/>
    <s v="Noite"/>
    <n v="2023082400163"/>
    <m/>
    <s v="ROSIANE PEREIRA DOS SANTOS"/>
    <d v="1985-03-03T00:00:00"/>
    <s v="Feminino"/>
    <s v="Sem Deficiência"/>
    <s v="Sem Informação"/>
    <s v="WILSON PEREIRA DOS SANTOS"/>
    <x v="2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23157900559"/>
    <m/>
    <s v="ISAQUE WESLEY ALVES DO AMARAL"/>
    <d v="2006-11-29T00:00:00"/>
    <s v="Masculino"/>
    <s v="Sem Deficiência"/>
    <s v="Sem Informação"/>
    <s v="Sem Informação"/>
    <x v="0"/>
    <s v="Pard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23083200478"/>
    <m/>
    <s v="JUSSARA AMORIM DE OLIVEIRA"/>
    <d v="1958-02-07T00:00:00"/>
    <s v="Feminino"/>
    <s v="Sem Deficiência"/>
    <s v="Sem Informação"/>
    <s v="CELIA PEREIRA DE AMORIM"/>
    <x v="2"/>
    <s v="Parda"/>
  </r>
  <r>
    <n v="724022"/>
    <n v="7"/>
    <x v="56"/>
    <x v="56"/>
    <s v="EM COMUNIDADE DE VARGEM GRANDE"/>
    <s v="Municipal"/>
    <s v="Urbana"/>
    <n v="1605597"/>
    <n v="151"/>
    <x v="2"/>
    <s v="Regular"/>
    <s v="Noite"/>
    <n v="2010069001232"/>
    <m/>
    <s v="EDMILSON FERNANDES DA CONCEIÇÃO"/>
    <d v="1973-04-10T00:00:00"/>
    <s v="Masculino"/>
    <s v="Sem Deficiência"/>
    <s v="EDSON FERREIRA DA CONCEIÇÃO"/>
    <s v="ELIETE SANTOS FERNANDES"/>
    <x v="2"/>
    <s v="Parda"/>
  </r>
  <r>
    <n v="1019075"/>
    <n v="10"/>
    <x v="129"/>
    <x v="129"/>
    <s v="EM ROBERTO CIVITA"/>
    <s v="Municipal"/>
    <s v="Urbana"/>
    <n v="1613516"/>
    <n v="152"/>
    <x v="2"/>
    <s v="Regular"/>
    <s v="Noite"/>
    <n v="2023145200271"/>
    <m/>
    <s v="QUELI PATRICIA DA COSTA SARAIVA"/>
    <d v="1980-11-02T00:00:00"/>
    <s v="Feminino"/>
    <s v="Sem Deficiência"/>
    <s v="Sem Informação"/>
    <s v="MARIA DA COSTA SARAIVA"/>
    <x v="1"/>
    <s v="Parda"/>
  </r>
  <r>
    <n v="724022"/>
    <n v="7"/>
    <x v="56"/>
    <x v="56"/>
    <s v="EM COMUNIDADE DE VARGEM GRANDE"/>
    <s v="Municipal"/>
    <s v="Urbana"/>
    <n v="1605597"/>
    <n v="151"/>
    <x v="2"/>
    <s v="Regular"/>
    <s v="Noite"/>
    <n v="2023069000386"/>
    <m/>
    <s v="RAYANE OLIVEIRA DA COSTA GERMANO"/>
    <d v="1955-10-18T00:00:00"/>
    <s v="Feminino"/>
    <s v="Sem Deficiência"/>
    <s v="Sem Informação"/>
    <s v="VÂNIA OLIVEIRA DA COSTA"/>
    <x v="1"/>
    <s v="Preta"/>
  </r>
  <r>
    <n v="716205"/>
    <n v="7"/>
    <x v="76"/>
    <x v="76"/>
    <s v="CIEP RUBENS PAIVA"/>
    <s v="Municipal"/>
    <s v="Urbana"/>
    <n v="1613257"/>
    <n v="152"/>
    <x v="2"/>
    <s v="Regular"/>
    <s v="Noite"/>
    <n v="2023066100738"/>
    <m/>
    <s v="PATRICIA DO NASCIMENTO"/>
    <d v="1999-11-10T00:00:00"/>
    <s v="Feminino"/>
    <s v="Sem Deficiência"/>
    <s v="Sem Informação"/>
    <s v="LADJANE MARIA DO NASCIMENTO"/>
    <x v="1"/>
    <s v="Branc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23157900427"/>
    <m/>
    <s v="CIRLEIDE DE JESUS PANTOJA REIS"/>
    <d v="1978-12-13T00:00:00"/>
    <s v="Feminino"/>
    <s v="Sem Deficiência"/>
    <s v="Sem Informação"/>
    <s v="MARIA MERCEDES PANTOJA REIS"/>
    <x v="0"/>
    <s v="Parda"/>
  </r>
  <r>
    <n v="107017"/>
    <n v="1"/>
    <x v="5"/>
    <x v="5"/>
    <s v="EM NEUMA GONÇALVES DA SILVA - DONA NEUMA"/>
    <s v="Municipal"/>
    <s v="Urbana"/>
    <n v="1621295"/>
    <n v="151"/>
    <x v="2"/>
    <s v="Regular"/>
    <s v="Noite"/>
    <n v="2023157900354"/>
    <m/>
    <s v="MARIA APARECIDA DA SILVA"/>
    <d v="1972-06-03T00:00:00"/>
    <s v="Feminino"/>
    <s v="Sem Deficiência"/>
    <s v="Sem Informação"/>
    <s v="JOSEFA PINHEIRO DA SILVA"/>
    <x v="1"/>
    <s v="Branca"/>
  </r>
  <r>
    <n v="1026008"/>
    <n v="10"/>
    <x v="43"/>
    <x v="43"/>
    <s v="EM ENGENHEIRO GASTÃO RANGEL"/>
    <s v="Municipal"/>
    <s v="Urbana"/>
    <n v="1613011"/>
    <n v="151"/>
    <x v="2"/>
    <s v="Regular"/>
    <s v="Noite"/>
    <n v="2023102400368"/>
    <m/>
    <s v="EUZIANA DO NASCIMENTO LINDÔSO DA COSTA"/>
    <d v="1987-06-16T00:00:00"/>
    <s v="Feminino"/>
    <s v="Sem Deficiência"/>
    <s v="GONÇALO MENDES LINDÔSO"/>
    <s v="MARIA DO NASCIMENTO LINDÔSO"/>
    <x v="0"/>
    <s v="Preta"/>
  </r>
  <r>
    <n v="716211"/>
    <n v="7"/>
    <x v="32"/>
    <x v="32"/>
    <s v="CIEP COMPOSITOR DONGA"/>
    <s v="Municipal"/>
    <s v="Urbana"/>
    <n v="1619512"/>
    <n v="152"/>
    <x v="2"/>
    <s v="Regular"/>
    <s v="Noite"/>
    <n v="2023066700760"/>
    <m/>
    <s v="DAVID DE OLIVEIRA MOURA"/>
    <d v="1984-12-17T00:00:00"/>
    <s v="Masculino"/>
    <s v="Sem Deficiência"/>
    <s v="SINÉA DE OLIVEIRA MOURA"/>
    <s v="JORGE LUIS QUEIROZ DE MOURA"/>
    <x v="0"/>
    <s v="Parda"/>
  </r>
  <r>
    <n v="622022"/>
    <n v="6"/>
    <x v="40"/>
    <x v="40"/>
    <s v="EM ROSE KLABIN"/>
    <s v="Municipal"/>
    <s v="Urbana"/>
    <n v="1615798"/>
    <n v="151"/>
    <x v="2"/>
    <s v="Regular"/>
    <s v="Noite"/>
    <n v="2019052880258"/>
    <m/>
    <s v="ISRAEL FRANCIS AFONSO SILVA"/>
    <d v="2008-02-24T00:00:00"/>
    <s v="Masculino"/>
    <s v="Sem Deficiência"/>
    <s v="MARIA SUELI FRANÇA DA SILVA"/>
    <s v="DANIEL AFONSO SILVA"/>
    <x v="1"/>
    <s v="Branca"/>
  </r>
  <r>
    <n v="515001"/>
    <n v="5"/>
    <x v="68"/>
    <x v="68"/>
    <s v="EM PARÁ"/>
    <s v="Municipal"/>
    <s v="Urbana"/>
    <n v="1607313"/>
    <n v="151"/>
    <x v="2"/>
    <s v="Regular"/>
    <s v="Noite"/>
    <n v="2023044600479"/>
    <m/>
    <s v="CLAUDIO FERREIRA DA SILVA"/>
    <d v="1975-10-03T00:00:00"/>
    <s v="Masculino"/>
    <s v="Sem Deficiência"/>
    <s v="Sem Informação"/>
    <s v="EUNICE DA SILVA ALMEIDA"/>
    <x v="1"/>
    <s v="Branca"/>
  </r>
  <r>
    <n v="430701"/>
    <n v="4"/>
    <x v="19"/>
    <x v="19"/>
    <s v="CENTRO DE EDUCAÇÃO DE JOVENS E ADULTOS CEJA - MARÉ"/>
    <s v="Municipal"/>
    <s v="Urbana"/>
    <n v="1616789"/>
    <n v="2510"/>
    <x v="2"/>
    <s v="Regular"/>
    <s v="Noite"/>
    <n v="2023143600639"/>
    <m/>
    <s v="ANA PAULA DE MESUITA FEITOSA"/>
    <d v="1988-11-05T00:00:00"/>
    <s v="Feminino"/>
    <s v="Sem Deficiência"/>
    <s v="Sem Informação"/>
    <s v="IZABEL DE MESQUITA FEITOSA"/>
    <x v="1"/>
    <s v="Parda"/>
  </r>
  <r>
    <n v="625205"/>
    <n v="6"/>
    <x v="97"/>
    <x v="97"/>
    <s v="CIEP ANTONIO CANDEIA FILHO"/>
    <s v="Municipal"/>
    <s v="Urbana"/>
    <n v="1613206"/>
    <n v="151"/>
    <x v="2"/>
    <s v="Regular"/>
    <s v="Noite"/>
    <n v="2000043301991"/>
    <m/>
    <s v="DAYANA ARIADNE JESUS DE FARIAS"/>
    <d v="1989-01-17T00:00:00"/>
    <s v="Feminino"/>
    <s v="Sem Deficiência"/>
    <s v="MOISES BARRETO DE FARIAS"/>
    <s v="LEONTINA ROSA JESUS DE FARIAS"/>
    <x v="0"/>
    <s v="Sem Informação"/>
  </r>
  <r>
    <n v="622022"/>
    <n v="6"/>
    <x v="40"/>
    <x v="40"/>
    <s v="EM ROSE KLABIN"/>
    <s v="Municipal"/>
    <s v="Urbana"/>
    <n v="1615800"/>
    <n v="152"/>
    <x v="2"/>
    <s v="Regular"/>
    <s v="Noite"/>
    <n v="2002093010750"/>
    <m/>
    <s v="JANAINA DA SILVA BARBOSA"/>
    <d v="1970-07-04T00:00:00"/>
    <s v="Feminino"/>
    <s v="Sem Deficiência"/>
    <s v="GUILHERME SILVA"/>
    <s v="IVONETE BARBOSA SILVA"/>
    <x v="0"/>
    <s v="Preta"/>
  </r>
  <r>
    <n v="410012"/>
    <n v="4"/>
    <x v="27"/>
    <x v="27"/>
    <s v="EM CLOTILDE GUIMARÃES"/>
    <s v="Municipal"/>
    <s v="Urbana"/>
    <n v="1604438"/>
    <n v="2514"/>
    <x v="2"/>
    <s v="Regular"/>
    <s v="Noite"/>
    <n v="2023028500651"/>
    <m/>
    <s v="EDIMAR GONÇALVES"/>
    <d v="1970-10-15T00:00:00"/>
    <s v="Masculino"/>
    <s v="Sem Deficiência"/>
    <s v="Sem Informação"/>
    <s v="MARIA GONÇALVES DOS SANTOS"/>
    <x v="2"/>
    <s v="Preta"/>
  </r>
  <r>
    <n v="410012"/>
    <n v="4"/>
    <x v="27"/>
    <x v="27"/>
    <s v="EM CLOTILDE GUIMARÃES"/>
    <s v="Municipal"/>
    <s v="Urbana"/>
    <n v="1604437"/>
    <n v="2513"/>
    <x v="2"/>
    <s v="Regular"/>
    <s v="Noite"/>
    <n v="2011030100050"/>
    <m/>
    <s v="ELEN VITORIA BATISTA DOS SANTOS"/>
    <d v="2006-07-16T00:00:00"/>
    <s v="Feminino"/>
    <s v="Sem Deficiência"/>
    <s v="CARLOS ALBERTO DOS SANTOS"/>
    <s v="DAIANA DA SILVA BATISTA"/>
    <x v="1"/>
    <s v="Parda"/>
  </r>
  <r>
    <n v="204012"/>
    <n v="2"/>
    <x v="65"/>
    <x v="65"/>
    <s v="EM MÉXICO"/>
    <s v="Municipal"/>
    <s v="Urbana"/>
    <n v="1613277"/>
    <n v="151"/>
    <x v="2"/>
    <s v="Regular"/>
    <s v="Noite"/>
    <n v="2023006500187"/>
    <m/>
    <s v="FABIANO PEREIRA DA SILVA"/>
    <d v="1987-09-09T00:00:00"/>
    <s v="Masculino"/>
    <s v="Sem Deficiência"/>
    <s v="JOSÉ PEREIRA DA SILVA"/>
    <s v="ANA LUCIA PEREIRA DA SILVA"/>
    <x v="2"/>
    <s v="Sem Informação"/>
  </r>
  <r>
    <n v="817075"/>
    <n v="8"/>
    <x v="29"/>
    <x v="29"/>
    <s v="EM GENERAL TASSO FRAGOSO"/>
    <s v="Municipal"/>
    <s v="Urbana"/>
    <n v="1605906"/>
    <n v="151"/>
    <x v="2"/>
    <s v="Regular"/>
    <s v="Noite"/>
    <n v="2012076903307"/>
    <m/>
    <s v="ANA CRISTINA DE SOUZA LAPA"/>
    <d v="1972-03-28T00:00:00"/>
    <s v="Feminino"/>
    <s v="Sem Deficiência"/>
    <s v="ANTONIO CARLOS NOGUEIRA LAPA"/>
    <s v="MARLY DA CONCEIÇÃO DE SOUZA"/>
    <x v="2"/>
    <s v="Parda"/>
  </r>
  <r>
    <n v="1019047"/>
    <n v="10"/>
    <x v="50"/>
    <x v="50"/>
    <s v="EM JOAQUIM DA SILVA GOMES"/>
    <s v="Municipal"/>
    <s v="Urbana"/>
    <n v="1598934"/>
    <n v="153"/>
    <x v="2"/>
    <s v="Regular"/>
    <s v="Noite"/>
    <n v="2011101502821"/>
    <m/>
    <s v="PEDRO HENRIQUE GOMES CORREIA"/>
    <d v="2006-01-13T00:00:00"/>
    <s v="Masculino"/>
    <s v="Sem Deficiência"/>
    <s v="CARLOS HENRIQUE CORREIA"/>
    <s v="PRISCILA DE JESUS VIANA GOMES"/>
    <x v="2"/>
    <s v="Parda"/>
  </r>
  <r>
    <n v="918028"/>
    <n v="9"/>
    <x v="131"/>
    <x v="131"/>
    <s v="EM ALMIRANTE SALDANHA DA GAMA"/>
    <s v="Municipal"/>
    <s v="Urbana"/>
    <n v="1623473"/>
    <n v="151"/>
    <x v="2"/>
    <s v="Regular"/>
    <s v="Manhã"/>
    <n v="2009120801004"/>
    <m/>
    <s v="LUIS HENRIQUE MELLO DA SILVA"/>
    <d v="2007-12-03T00:00:00"/>
    <s v="Masculino"/>
    <s v="Sem Deficiência"/>
    <s v="LUIS ANTONIO DIAS DA SILVA"/>
    <s v="WANDERLEIA TEIXEIRA DE MELLO"/>
    <x v="0"/>
    <s v="Parda"/>
  </r>
  <r>
    <n v="430201"/>
    <n v="4"/>
    <x v="0"/>
    <x v="0"/>
    <s v="CIEP MINISTRO GUSTAVO CAPANEMA"/>
    <s v="Municipal"/>
    <s v="Urbana"/>
    <n v="1612602"/>
    <n v="152"/>
    <x v="2"/>
    <s v="Regular"/>
    <s v="Noite"/>
    <n v="2011113700542"/>
    <m/>
    <s v="ANA BEATRIZ CRUZ BAPTISTA"/>
    <d v="2008-04-02T00:00:00"/>
    <s v="Feminino"/>
    <s v="Sem Deficiência"/>
    <s v="CARLOS EDUARDO BAPTISTA"/>
    <s v="JANECLEIDE CRUZ ROCHA"/>
    <x v="1"/>
    <s v="Pard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05093403748"/>
    <m/>
    <s v="ROSE CLAUDIA SANTOS DE OLIVEIRA"/>
    <d v="1981-07-16T00:00:00"/>
    <s v="Feminino"/>
    <s v="Sem Deficiência"/>
    <s v="CLAUDIO DE OLIVEIRA"/>
    <s v="LEDA MARIA DOS SANTOS"/>
    <x v="1"/>
    <s v="Parda"/>
  </r>
  <r>
    <n v="514015"/>
    <n v="5"/>
    <x v="70"/>
    <x v="70"/>
    <s v="EM BARCELONA"/>
    <s v="Municipal"/>
    <s v="Urbana"/>
    <n v="1613980"/>
    <n v="151"/>
    <x v="2"/>
    <s v="Regular"/>
    <s v="Noite"/>
    <n v="2011131900191"/>
    <m/>
    <s v="LUCAS GABRIEL ASSIS DO NASCIMENTO"/>
    <d v="2008-01-11T00:00:00"/>
    <s v="Masculino"/>
    <s v="Sem Deficiência"/>
    <s v="VIVIANE MARIA DE ASSIS"/>
    <s v="CLEYTON ARAUJO DO NASCIMENTO"/>
    <x v="0"/>
    <s v="Pard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12059880230"/>
    <m/>
    <s v="MARIA CLARA DA SILVA SOUZA"/>
    <d v="2008-01-10T00:00:00"/>
    <s v="Feminino"/>
    <s v="Sem Deficiência"/>
    <s v="CARLOS ALBERTO DA CRUZ SOUZA"/>
    <s v="RAFAELA DA SILVA"/>
    <x v="2"/>
    <s v="Branca"/>
  </r>
  <r>
    <n v="431026"/>
    <n v="4"/>
    <x v="25"/>
    <x v="25"/>
    <s v="EM HERBERT MOSES"/>
    <s v="Municipal"/>
    <s v="Urbana"/>
    <n v="1602457"/>
    <n v="152"/>
    <x v="2"/>
    <s v="Regular"/>
    <s v="Noite"/>
    <n v="2012035500364"/>
    <m/>
    <s v="SEVERINO DAVID ALMEIDA BARBOSA"/>
    <d v="1957-03-13T00:00:00"/>
    <s v="Feminino"/>
    <s v="Sem Deficiência"/>
    <s v="SEVERINA GONÇALVES BARBOSA DE ALMEIDA"/>
    <s v="DAVID JOSÉ DE ALMEIDA"/>
    <x v="0"/>
    <s v="Não declarad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23093400593"/>
    <m/>
    <s v="HUDSON FERREIRA DA SILVA FERNANDES"/>
    <d v="1988-09-17T00:00:00"/>
    <s v="Feminino"/>
    <s v="Sem Deficiência"/>
    <s v="ASSIS APARECIDO FERNANDES"/>
    <s v="DALVA FERREIRA DA SILVA"/>
    <x v="1"/>
    <s v="Parda"/>
  </r>
  <r>
    <n v="716205"/>
    <n v="7"/>
    <x v="76"/>
    <x v="76"/>
    <s v="CIEP RUBENS PAIVA"/>
    <s v="Municipal"/>
    <s v="Urbana"/>
    <n v="1613257"/>
    <n v="152"/>
    <x v="2"/>
    <s v="Regular"/>
    <s v="Noite"/>
    <n v="2020066100067"/>
    <m/>
    <s v="ANA MARIA PEREIRA DE JESUS"/>
    <d v="1969-08-22T00:00:00"/>
    <s v="Feminino"/>
    <s v="Sem Deficiência"/>
    <s v="JULIETA PEREIRA DE JESUS"/>
    <s v="JESUINO DE JESUS"/>
    <x v="0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06092900487"/>
    <m/>
    <s v="PATRYCK ALEXANDRE MARINHO GONÇALVES"/>
    <d v="2000-08-29T00:00:00"/>
    <s v="Masculino"/>
    <s v="Sem Deficiência"/>
    <s v="ALEXANDRE RICARDO GONÇALVES"/>
    <s v="ELIANE FRANCISCO MARINHO"/>
    <x v="0"/>
    <s v="Parda"/>
  </r>
  <r>
    <n v="430701"/>
    <n v="4"/>
    <x v="19"/>
    <x v="19"/>
    <s v="CENTRO DE EDUCAÇÃO DE JOVENS E ADULTOS CEJA - MARÉ"/>
    <s v="Municipal"/>
    <s v="Urbana"/>
    <n v="1616783"/>
    <n v="257"/>
    <x v="2"/>
    <s v="Regular"/>
    <s v="Tarde"/>
    <n v="2013039850091"/>
    <m/>
    <s v="RAISSA VITÓRIA DA SILVA GOMES"/>
    <d v="2005-11-12T00:00:00"/>
    <s v="Feminino"/>
    <s v="Sem Deficiência"/>
    <s v="ROSINALDO FERREIRA GOMES"/>
    <s v="JEAM CRISTINA DA SILVA GOMES"/>
    <x v="0"/>
    <s v="Branca"/>
  </r>
  <r>
    <n v="625018"/>
    <n v="6"/>
    <x v="55"/>
    <x v="55"/>
    <s v="EM COMANDANTE ARNALDO VARELLA"/>
    <s v="Municipal"/>
    <s v="Urbana"/>
    <n v="1602870"/>
    <n v="153"/>
    <x v="2"/>
    <s v="Regular"/>
    <s v="Noite"/>
    <n v="2021056100330"/>
    <m/>
    <s v="IVONETE DA CONCEIÇÃO CURSINO"/>
    <d v="1954-01-14T00:00:00"/>
    <s v="Feminino"/>
    <s v="Sem Deficiência"/>
    <s v="SEVERIANO CURSINO"/>
    <s v="ANA ROSA DA CONCEIÇÃO"/>
    <x v="1"/>
    <s v="Branca"/>
  </r>
  <r>
    <n v="918203"/>
    <n v="9"/>
    <x v="34"/>
    <x v="34"/>
    <s v="CIEP CLEMENTINA DE JESUS"/>
    <s v="Municipal"/>
    <s v="Urbana"/>
    <n v="1601822"/>
    <n v="153"/>
    <x v="2"/>
    <s v="Regular"/>
    <s v="Noite"/>
    <n v="2003092906952"/>
    <m/>
    <s v="PAULO SABINO DANTAS"/>
    <d v="1966-05-13T00:00:00"/>
    <s v="Masculino"/>
    <s v="Sem Deficiência"/>
    <s v="FRANCISCO SABINO DANTAS"/>
    <s v="TEREZINHA BENTO DA SILVA"/>
    <x v="0"/>
    <s v="Branca"/>
  </r>
  <r>
    <n v="1026008"/>
    <n v="10"/>
    <x v="43"/>
    <x v="43"/>
    <s v="EM ENGENHEIRO GASTÃO RANGEL"/>
    <s v="Municipal"/>
    <s v="Urbana"/>
    <n v="1613011"/>
    <n v="151"/>
    <x v="2"/>
    <s v="Regular"/>
    <s v="Noite"/>
    <n v="2012099602443"/>
    <m/>
    <s v="LUCAS SOARES DE SOUZA"/>
    <d v="2006-06-18T00:00:00"/>
    <s v="Masculino"/>
    <s v="Sem Deficiência"/>
    <s v="CLÁUDIO DE SOUZA VARGAS"/>
    <s v="ANDREIA RODRIGUES SOARES"/>
    <x v="1"/>
    <s v="Branca"/>
  </r>
  <r>
    <n v="1120502"/>
    <n v="11"/>
    <x v="3"/>
    <x v="3"/>
    <s v="CIEP JOÃO MANGABEIRA"/>
    <s v="Municipal"/>
    <s v="Urbana"/>
    <n v="1604972"/>
    <n v="152"/>
    <x v="2"/>
    <s v="Regular"/>
    <s v="Noite"/>
    <n v="2009036502085"/>
    <m/>
    <s v="LOREN STEFANY VILLAS BOAS COUTINHO"/>
    <d v="2000-11-29T00:00:00"/>
    <s v="Feminino"/>
    <s v="Sem Deficiência"/>
    <s v="LUIZ CLÁUDIO MARQUES COUTINHO"/>
    <s v="SIMONE OLIVEIRA VILLAS BOAS"/>
    <x v="0"/>
    <s v="Parda"/>
  </r>
  <r>
    <n v="208012"/>
    <n v="2"/>
    <x v="102"/>
    <x v="102"/>
    <s v="EM ORSINA DA FONSECA"/>
    <s v="Municipal"/>
    <s v="Urbana"/>
    <n v="1602503"/>
    <n v="151"/>
    <x v="2"/>
    <s v="Regular"/>
    <s v="Noite"/>
    <n v="2009002702677"/>
    <m/>
    <s v="ESTEFANI DA SILVA CRAVEIRO"/>
    <d v="2000-08-10T00:00:00"/>
    <s v="Feminino"/>
    <s v="Sem Deficiência"/>
    <s v="JOSE CARLOS CRAVEIRO JUNIOR"/>
    <s v="CARLA JESUS SILVA"/>
    <x v="1"/>
    <s v="Pret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18065900572"/>
    <m/>
    <s v="RITA DE CASSIA SOUZA DA SILVA"/>
    <d v="1974-06-21T00:00:00"/>
    <s v="Feminino"/>
    <s v="Sem Deficiência"/>
    <s v="JOSE BENEDITO DA SILVA"/>
    <s v="EDELCINA MARIA DE SOUZA"/>
    <x v="0"/>
    <s v="Preta"/>
  </r>
  <r>
    <n v="1026008"/>
    <n v="10"/>
    <x v="43"/>
    <x v="43"/>
    <s v="EM ENGENHEIRO GASTÃO RANGEL"/>
    <s v="Municipal"/>
    <s v="Urbana"/>
    <n v="1613012"/>
    <n v="152"/>
    <x v="2"/>
    <s v="Regular"/>
    <s v="Noite"/>
    <n v="2004104304289"/>
    <m/>
    <s v="ADAILTON SANTOS NASCIMENTO"/>
    <d v="1979-02-03T00:00:00"/>
    <s v="Masculino"/>
    <s v="Sem Deficiência"/>
    <s v="SEVERINO RODRIGUES DO NASCIMENTO "/>
    <s v="MARIA DE LOURDES SANTOS NASCIMENTO"/>
    <x v="0"/>
    <s v="Branca"/>
  </r>
  <r>
    <n v="313002"/>
    <n v="3"/>
    <x v="33"/>
    <x v="33"/>
    <s v="EM JOSÉ VERÍSSIMO"/>
    <s v="Municipal"/>
    <s v="Urbana"/>
    <n v="1618994"/>
    <n v="151"/>
    <x v="2"/>
    <s v="Regular"/>
    <s v="Manhã"/>
    <n v="2011017503979"/>
    <m/>
    <s v="LUCAS THIAGO DE MORAES TORTELOTE"/>
    <d v="1999-01-04T00:00:00"/>
    <s v="Masculino"/>
    <s v="Sem Deficiência"/>
    <s v="ELTON SEBASTIÃO ALVARENGA TORTELOTE"/>
    <s v="ANA PAULA GOMES DE MORAES"/>
    <x v="0"/>
    <s v="Branca"/>
  </r>
  <r>
    <n v="208012"/>
    <n v="2"/>
    <x v="102"/>
    <x v="102"/>
    <s v="EM ORSINA DA FONSECA"/>
    <s v="Municipal"/>
    <s v="Urbana"/>
    <n v="1602505"/>
    <n v="152"/>
    <x v="2"/>
    <s v="Regular"/>
    <s v="Noite"/>
    <n v="2022012400379"/>
    <m/>
    <s v="CRISTIANE RANGEL DA SILVA"/>
    <d v="1972-11-07T00:00:00"/>
    <s v="Masculino"/>
    <s v="Sem Deficiência"/>
    <s v="ACLAIR RODRIGUES DA SILVA"/>
    <s v="LÉA RANGEL DA SILVA"/>
    <x v="0"/>
    <s v="Parda"/>
  </r>
  <r>
    <n v="1019210"/>
    <n v="10"/>
    <x v="45"/>
    <x v="45"/>
    <s v="CIEP ALBERTO PASQUALINE"/>
    <s v="Municipal"/>
    <s v="Urbana"/>
    <n v="1600002"/>
    <n v="151"/>
    <x v="2"/>
    <s v="Regular"/>
    <s v="Noite"/>
    <n v="2009126301437"/>
    <m/>
    <s v="CLAUDIO SANTANA DOS SANTOS"/>
    <d v="1975-05-19T00:00:00"/>
    <s v="Masculino"/>
    <s v="Sem Deficiência"/>
    <s v="LUCIO AFONSO DOS SANTOS"/>
    <s v="VALDEIA PAULO SANTANA"/>
    <x v="0"/>
    <s v="Parda"/>
  </r>
  <r>
    <n v="1026008"/>
    <n v="10"/>
    <x v="43"/>
    <x v="43"/>
    <s v="EM ENGENHEIRO GASTÃO RANGEL"/>
    <s v="Municipal"/>
    <s v="Urbana"/>
    <n v="1613011"/>
    <n v="151"/>
    <x v="2"/>
    <s v="Regular"/>
    <s v="Noite"/>
    <n v="2023102300053"/>
    <m/>
    <s v="KAYLA VITORIA NASCIMENTO SOARES"/>
    <d v="2008-08-05T00:00:00"/>
    <s v="Feminino"/>
    <s v="Sem Deficiência"/>
    <s v="SEBASTIÃO DIONISIO SOARES"/>
    <s v="CARLA MARTINS NASCIMENTO"/>
    <x v="1"/>
    <s v="Parda"/>
  </r>
  <r>
    <n v="515052"/>
    <n v="5"/>
    <x v="81"/>
    <x v="81"/>
    <s v="EM AZEVEDO JUNIOR"/>
    <s v="Municipal"/>
    <s v="Urbana"/>
    <n v="1614951"/>
    <n v="151"/>
    <x v="2"/>
    <s v="Regular"/>
    <s v="Noite"/>
    <n v="2007066206356"/>
    <m/>
    <s v="LETÍCIA DOS SANTOS SILVA DE OLIVEIRA"/>
    <d v="1988-06-15T00:00:00"/>
    <s v="Feminino"/>
    <s v="Sem Deficiência"/>
    <s v="NÃO DECLARADO"/>
    <s v="ELISETE DOS SANTOS SILVA"/>
    <x v="0"/>
    <s v="Parda"/>
  </r>
  <r>
    <n v="208501"/>
    <n v="2"/>
    <x v="78"/>
    <x v="78"/>
    <s v="CIEP SAMUEL WAINER"/>
    <s v="Municipal"/>
    <s v="Urbana"/>
    <n v="1609309"/>
    <n v="151"/>
    <x v="2"/>
    <s v="Regular"/>
    <s v="Noite"/>
    <n v="2022013600380"/>
    <m/>
    <s v="MARIVANIA SANTINO DA SILVA"/>
    <d v="1978-02-13T00:00:00"/>
    <s v="Feminino"/>
    <s v="Sem Deficiência"/>
    <s v="ANTONIO SANTINO DA SILVA"/>
    <s v="FRANCISCA FAUSTINO DA SILVA"/>
    <x v="0"/>
    <s v="Parda"/>
  </r>
  <r>
    <n v="1019031"/>
    <n v="10"/>
    <x v="20"/>
    <x v="20"/>
    <s v="EM MARECHAL PEDRO CAVALCANTI"/>
    <s v="Municipal"/>
    <s v="Urbana"/>
    <n v="1609538"/>
    <n v="153"/>
    <x v="2"/>
    <s v="Regular"/>
    <s v="Noite"/>
    <n v="2021097100121"/>
    <m/>
    <s v="TÂNIA CRISTINA DA SILVA"/>
    <d v="1975-02-19T00:00:00"/>
    <s v="Feminino"/>
    <s v="Sem Deficiência"/>
    <s v="ANTONIO DA SILVA"/>
    <s v="DIONIZIA DA SILVA RAMOS"/>
    <x v="0"/>
    <s v="Preta"/>
  </r>
  <r>
    <n v="716049"/>
    <n v="7"/>
    <x v="62"/>
    <x v="62"/>
    <s v="EM RENATO LEITE"/>
    <s v="Municipal"/>
    <s v="Urbana"/>
    <n v="1623878"/>
    <n v="151"/>
    <x v="2"/>
    <s v="Regular"/>
    <s v="Noite"/>
    <n v="2006062701915"/>
    <m/>
    <s v="MARCELO MARTINS DE SOUZA"/>
    <d v="1988-08-17T00:00:00"/>
    <s v="Masculino"/>
    <s v=" Deficiência intelectual"/>
    <s v="JOSÉ LUIZ DE SOUZA"/>
    <s v="TEREZINHA MARTINS DOS SANTOS"/>
    <x v="0"/>
    <s v="Parda"/>
  </r>
  <r>
    <n v="312501"/>
    <n v="3"/>
    <x v="42"/>
    <x v="42"/>
    <s v="CIEP PATRICE LUMUMBA"/>
    <s v="Municipal"/>
    <s v="Urbana"/>
    <n v="1616861"/>
    <n v="151"/>
    <x v="2"/>
    <s v="Regular"/>
    <s v="Noite"/>
    <n v="2012020702268"/>
    <m/>
    <s v="THAYRES DE SOUZA SANTOS"/>
    <d v="1995-04-24T00:00:00"/>
    <s v="Feminino"/>
    <s v=" Deficiência intelectual"/>
    <s v="NILTON ROBERTO CARDOSO DOS SANTOS"/>
    <s v="ANA MARIA DE SOUZA OLIVEIRA"/>
    <x v="1"/>
    <s v="Pard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23082400171"/>
    <m/>
    <s v="MATHEUS SILVA TEIXEIRA FERRAZ"/>
    <d v="2007-06-24T00:00:00"/>
    <s v="Masculino"/>
    <s v="Sem Deficiência"/>
    <s v="LINCOLN SILVA TEIXEIRA"/>
    <s v="FABIANA PEREIRA FERRAZ"/>
    <x v="1"/>
    <s v="Branca"/>
  </r>
  <r>
    <n v="724022"/>
    <n v="7"/>
    <x v="56"/>
    <x v="56"/>
    <s v="EM COMUNIDADE DE VARGEM GRANDE"/>
    <s v="Municipal"/>
    <s v="Urbana"/>
    <n v="1605598"/>
    <n v="152"/>
    <x v="2"/>
    <s v="Regular"/>
    <s v="Noite"/>
    <n v="2005068901594"/>
    <m/>
    <s v="MAIELLEN MARQUES DE SOUZA"/>
    <d v="1995-09-08T00:00:00"/>
    <s v="Feminino"/>
    <s v="Sem Deficiência"/>
    <s v="JOSÉ ROBERTO DE SOUZA SANTOS"/>
    <s v="MARLENE SANTOS MARQUES"/>
    <x v="0"/>
    <s v="Parda"/>
  </r>
  <r>
    <n v="622006"/>
    <n v="6"/>
    <x v="38"/>
    <x v="38"/>
    <s v="EM ANTENOR NASCENTES"/>
    <s v="Municipal"/>
    <s v="Urbana"/>
    <n v="1615257"/>
    <n v="152"/>
    <x v="2"/>
    <s v="Regular"/>
    <s v="Noite"/>
    <n v="2023051700050"/>
    <m/>
    <s v="MARIA DE FÁTIMA ANTUNES DA COSTA"/>
    <d v="1965-08-30T00:00:00"/>
    <s v="Feminino"/>
    <s v="Sem Deficiência"/>
    <s v="MARIA DAS NEVES BEZERRA"/>
    <s v="MANOEL ANTUNES DA COSTA FILHO"/>
    <x v="0"/>
    <s v="Parda"/>
  </r>
  <r>
    <n v="410501"/>
    <n v="4"/>
    <x v="64"/>
    <x v="64"/>
    <s v="CIEP JUSCELINO KUBITSCHEK"/>
    <s v="Municipal"/>
    <s v="Urbana"/>
    <n v="1614342"/>
    <n v="152"/>
    <x v="2"/>
    <s v="Regular"/>
    <s v="Noite"/>
    <n v="2008017750551"/>
    <m/>
    <s v="THAYSSA DA SILVA MATOS"/>
    <d v="2003-12-04T00:00:00"/>
    <s v="Feminino"/>
    <s v="Sem Deficiência"/>
    <s v="RENATO MATOS DE LIMA"/>
    <s v="CRISTIANE DA SILVA"/>
    <x v="1"/>
    <s v="Preta"/>
  </r>
  <r>
    <n v="1019031"/>
    <n v="10"/>
    <x v="20"/>
    <x v="20"/>
    <s v="EM MARECHAL PEDRO CAVALCANTI"/>
    <s v="Municipal"/>
    <s v="Urbana"/>
    <n v="1609537"/>
    <n v="152"/>
    <x v="2"/>
    <s v="Regular"/>
    <s v="Noite"/>
    <n v="2012097602128"/>
    <m/>
    <s v="HUGO LEONARDO VIEIRA LOPES"/>
    <d v="1998-03-09T00:00:00"/>
    <s v="Masculino"/>
    <s v="Sem Deficiência"/>
    <s v="HUGO LEONARDO DOS SANTOS LOPES"/>
    <s v="ERICA VIEIRA CONSTATINO"/>
    <x v="0"/>
    <s v="Parda"/>
  </r>
  <r>
    <n v="1019202"/>
    <n v="10"/>
    <x v="115"/>
    <x v="115"/>
    <s v="CIEP ISMAEL NERY"/>
    <s v="Municipal"/>
    <s v="Urbana"/>
    <n v="1603744"/>
    <n v="152"/>
    <x v="2"/>
    <s v="Regular"/>
    <s v="Tarde"/>
    <n v="2021096250774"/>
    <m/>
    <s v="REBECA ANTONIO BARACHO ROMUALDO"/>
    <d v="2008-08-18T00:00:00"/>
    <s v="Feminino"/>
    <s v="Sem Deficiência"/>
    <s v="WAGNER BARACHO ROMUALDO"/>
    <s v="PATRICIA ANTONIO DA SILVA"/>
    <x v="0"/>
    <s v="Não declarada"/>
  </r>
  <r>
    <n v="817501"/>
    <n v="8"/>
    <x v="127"/>
    <x v="127"/>
    <s v="CIEP GILBERTO FREYRE"/>
    <s v="Municipal"/>
    <s v="Urbana"/>
    <n v="1605704"/>
    <n v="151"/>
    <x v="2"/>
    <s v="Regular"/>
    <s v="Noite"/>
    <n v="2023082200130"/>
    <m/>
    <s v="CLAUDETE BOMFIM DA SILVA"/>
    <d v="1970-01-01T00:00:00"/>
    <s v="Feminino"/>
    <s v="Sem Deficiência"/>
    <s v="LOURENÇO BERNARDO DA SILVA"/>
    <s v="LENY SALOME BONIFÁCIO DA SILVA"/>
    <x v="0"/>
    <s v="Preta"/>
  </r>
  <r>
    <n v="430201"/>
    <n v="4"/>
    <x v="0"/>
    <x v="0"/>
    <s v="CIEP MINISTRO GUSTAVO CAPANEMA"/>
    <s v="Municipal"/>
    <s v="Urbana"/>
    <n v="1612602"/>
    <n v="152"/>
    <x v="2"/>
    <s v="Regular"/>
    <s v="Noite"/>
    <n v="2007113300104"/>
    <m/>
    <s v="LUCAS FREITAS MONTEIRO DE CARVALHO"/>
    <d v="2004-09-26T00:00:00"/>
    <s v="Masculino"/>
    <s v="Sem Deficiência"/>
    <s v="ANTONIO BOSCO MONTEIRO DE CARVALHO"/>
    <s v="SEBASTIANA DO CARMO FREITAS"/>
    <x v="0"/>
    <s v="Parda"/>
  </r>
  <r>
    <n v="1120502"/>
    <n v="11"/>
    <x v="3"/>
    <x v="3"/>
    <s v="CIEP JOÃO MANGABEIRA"/>
    <s v="Municipal"/>
    <s v="Urbana"/>
    <n v="1604970"/>
    <n v="151"/>
    <x v="2"/>
    <s v="Regular"/>
    <s v="Noite"/>
    <n v="2007113000577"/>
    <m/>
    <s v="ANA VITÓRIA DA SILVA SANTOS"/>
    <d v="2003-09-23T00:00:00"/>
    <s v="Feminino"/>
    <s v="Sem Deficiência"/>
    <s v="ALAILSON DA SILVA SANTOS"/>
    <s v="ANA ZÉLIA DA SILVA"/>
    <x v="1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06103401007"/>
    <m/>
    <s v="LARISSA FARIA SOARES"/>
    <d v="2001-04-06T00:00:00"/>
    <s v="Feminino"/>
    <s v="Sem Deficiência"/>
    <s v="MIGUEL SOARES"/>
    <s v="MIRIAN FARIA LEITE"/>
    <x v="0"/>
    <s v="Parda"/>
  </r>
  <r>
    <n v="515030"/>
    <n v="5"/>
    <x v="90"/>
    <x v="90"/>
    <s v="EM IRINEU MARINHO"/>
    <s v="Municipal"/>
    <s v="Urbana"/>
    <n v="1601764"/>
    <n v="151"/>
    <x v="2"/>
    <s v="Regular"/>
    <s v="Noite"/>
    <n v="2009054200168"/>
    <m/>
    <s v="JENNIFER JOYCE DA SILVA FARIA"/>
    <d v="2004-11-06T00:00:00"/>
    <s v="Feminino"/>
    <s v="Sem Deficiência"/>
    <s v="JORGE LUIS DE OLIVEIRA FARIA"/>
    <s v="MARILEIDE FELIX DA SILVA"/>
    <x v="0"/>
    <s v="Pret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05074807901"/>
    <m/>
    <s v="FABIANE BEATRIZ COSTA FERNANDES"/>
    <d v="1983-01-05T00:00:00"/>
    <s v="Feminino"/>
    <s v="Sem Deficiência"/>
    <s v="JORGE JEFFERSON VIEIRA FERNANDES"/>
    <s v="MIRIAM COSTA FERNANDES"/>
    <x v="1"/>
    <s v="Pard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11087302484"/>
    <m/>
    <s v="FRANCISCA FLORENCIO BATISTA"/>
    <d v="1959-03-18T00:00:00"/>
    <s v="Feminino"/>
    <s v="Sem Deficiência"/>
    <s v="LOURIVAL FLORÊNCIO DA SILVA"/>
    <s v="VICÊNCIA BATISTA DA SILVA"/>
    <x v="0"/>
    <s v="Parda"/>
  </r>
  <r>
    <n v="514015"/>
    <n v="5"/>
    <x v="70"/>
    <x v="70"/>
    <s v="EM BARCELONA"/>
    <s v="Municipal"/>
    <s v="Urbana"/>
    <n v="1613980"/>
    <n v="151"/>
    <x v="2"/>
    <s v="Regular"/>
    <s v="Noite"/>
    <n v="2010065650066"/>
    <m/>
    <s v="THIAGO LEAL DE SOUSA"/>
    <d v="2005-09-28T00:00:00"/>
    <s v="Masculino"/>
    <s v="Sem Deficiência"/>
    <s v="ALEXANDRE RAMOS DE SOUSA"/>
    <s v="DIANA LEAL"/>
    <x v="1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12065900433"/>
    <m/>
    <s v="JOSÉ PEDRO DE LIMA"/>
    <d v="1971-06-11T00:00:00"/>
    <s v="Masculino"/>
    <s v="Sem Deficiência"/>
    <s v="SEBASTIÃO PEDRO DE LIMA"/>
    <s v="MINERVINA DE SOUZA"/>
    <x v="2"/>
    <s v="Branca"/>
  </r>
  <r>
    <n v="918505"/>
    <n v="9"/>
    <x v="9"/>
    <x v="9"/>
    <s v="CIEP ANITA MALFATTI"/>
    <s v="Municipal"/>
    <s v="Urbana"/>
    <n v="1615592"/>
    <n v="151"/>
    <x v="2"/>
    <s v="Regular"/>
    <s v="Noite"/>
    <n v="2016087480049"/>
    <m/>
    <s v="GUSTAVO CERQUEIRA LUIZ"/>
    <d v="2003-12-20T00:00:00"/>
    <s v="Masculino"/>
    <s v="Sem Deficiência"/>
    <s v="ADRIANO LUIZ"/>
    <s v="MARCIA FABIANI DA SILVA CERQUEIRA"/>
    <x v="0"/>
    <s v="Branca"/>
  </r>
  <r>
    <n v="622022"/>
    <n v="6"/>
    <x v="40"/>
    <x v="40"/>
    <s v="EM ROSE KLABIN"/>
    <s v="Municipal"/>
    <s v="Urbana"/>
    <n v="1615798"/>
    <n v="151"/>
    <x v="2"/>
    <s v="Regular"/>
    <s v="Noite"/>
    <n v="2010053302530"/>
    <m/>
    <s v="ADRIANA NOGUEIRA DA SILVA"/>
    <d v="1977-08-20T00:00:00"/>
    <s v="Feminino"/>
    <s v="Sem Deficiência"/>
    <s v="ANTONIO MERCIDES DA SILVA"/>
    <s v="ALCIDEA NOGUEIRA DA SILVA"/>
    <x v="1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08100850265"/>
    <m/>
    <s v="LUAN DOS SANTOS DE VERÇOZA"/>
    <d v="2003-10-07T00:00:00"/>
    <s v="Masculino"/>
    <s v="Sem Deficiência"/>
    <s v="VALDECIR JOÃO DE VERÇOZA"/>
    <s v="ESTENILDA DOS SANTOS"/>
    <x v="0"/>
    <s v="Parda"/>
  </r>
  <r>
    <n v="716205"/>
    <n v="7"/>
    <x v="76"/>
    <x v="76"/>
    <s v="CIEP RUBENS PAIVA"/>
    <s v="Municipal"/>
    <s v="Urbana"/>
    <n v="1613257"/>
    <n v="152"/>
    <x v="2"/>
    <s v="Regular"/>
    <s v="Noite"/>
    <n v="2006066106957"/>
    <m/>
    <s v="VERONICE DA CONCEIÇÃO SANTOS"/>
    <d v="1968-11-27T00:00:00"/>
    <s v="Feminino"/>
    <s v="Sem Deficiência"/>
    <s v="JOSE MILITÃO DOS SANTOS"/>
    <s v="RAIMUNDA MARIA DA CONCEIÇÃO"/>
    <x v="0"/>
    <s v="Parda"/>
  </r>
  <r>
    <n v="1026003"/>
    <n v="10"/>
    <x v="114"/>
    <x v="114"/>
    <s v="EM PROFESSOR CASTILHO"/>
    <s v="Municipal"/>
    <s v="Urbana"/>
    <n v="1617200"/>
    <n v="151"/>
    <x v="2"/>
    <s v="Regular"/>
    <s v="Noite"/>
    <n v="2022101900571"/>
    <m/>
    <s v="GILDETE CARMO DOS SANTOS PEREIRA DA SILVA"/>
    <d v="1971-09-14T00:00:00"/>
    <s v="Feminino"/>
    <s v="Sem Deficiência"/>
    <s v="JOSELITO DIAS DOS SANTOS"/>
    <s v="MARIA DO CARMO DOS SANTOS"/>
    <x v="0"/>
    <s v="Não declarada"/>
  </r>
  <r>
    <n v="227004"/>
    <n v="2"/>
    <x v="77"/>
    <x v="77"/>
    <s v="EM RINALDO DE LAMARE"/>
    <s v="Municipal"/>
    <s v="Urbana"/>
    <n v="1599201"/>
    <n v="151"/>
    <x v="2"/>
    <s v="Regular"/>
    <s v="Manhã"/>
    <n v="2016016800181"/>
    <m/>
    <s v="KEVIN DO CARMO MORAES"/>
    <d v="2007-12-22T00:00:00"/>
    <s v="Masculino"/>
    <s v="Sem Deficiência"/>
    <s v="LUIS DE SOUSA MORAES JUNIOR"/>
    <s v="ROSALIA DO CARMO FERREIRA"/>
    <x v="2"/>
    <s v="Sem Informação"/>
  </r>
  <r>
    <n v="410501"/>
    <n v="4"/>
    <x v="64"/>
    <x v="64"/>
    <s v="CIEP JUSCELINO KUBITSCHEK"/>
    <s v="Municipal"/>
    <s v="Urbana"/>
    <n v="1614341"/>
    <n v="151"/>
    <x v="2"/>
    <s v="Regular"/>
    <s v="Noite"/>
    <n v="2022017900078"/>
    <m/>
    <s v="MAIARA DE SOUZA CORDEIRO"/>
    <d v="2004-08-06T00:00:00"/>
    <s v="Feminino"/>
    <s v="Sem Deficiência"/>
    <s v="ARILDO DE ASSIS CORDEIRO"/>
    <s v="JANETE FREITAS DE SOUZA"/>
    <x v="0"/>
    <s v="Parda"/>
  </r>
  <r>
    <n v="515030"/>
    <n v="5"/>
    <x v="90"/>
    <x v="90"/>
    <s v="EM IRINEU MARINHO"/>
    <s v="Municipal"/>
    <s v="Urbana"/>
    <n v="1601764"/>
    <n v="151"/>
    <x v="2"/>
    <s v="Regular"/>
    <s v="Noite"/>
    <n v="2023047500459"/>
    <m/>
    <s v="ANGELO GABRIEL TERRA RIBEIRO"/>
    <d v="2006-05-26T00:00:00"/>
    <s v="Masculino"/>
    <s v="Sem Deficiência"/>
    <s v="JOÃODELINO DO NASCIMENTO RIBEIRO"/>
    <s v="MONIQUE TERRA CARVALHO RIBEIRO"/>
    <x v="1"/>
    <s v="Não declarada"/>
  </r>
  <r>
    <n v="312501"/>
    <n v="3"/>
    <x v="42"/>
    <x v="42"/>
    <s v="CIEP PATRICE LUMUMBA"/>
    <s v="Municipal"/>
    <s v="Urbana"/>
    <n v="1616862"/>
    <n v="152"/>
    <x v="2"/>
    <s v="Regular"/>
    <s v="Noite"/>
    <n v="2006020700163"/>
    <m/>
    <s v="FLAVIO FRANCISCO DO NASCIMENTO"/>
    <d v="1966-04-10T00:00:00"/>
    <s v="Masculino"/>
    <s v=" Deficiência intelectual"/>
    <s v="SEVERINO FRANCISCO DO NASCIMENTO"/>
    <s v="JOSEFA MARIA DO NASCIMENTO"/>
    <x v="0"/>
    <s v="Parda"/>
  </r>
  <r>
    <n v="312022"/>
    <n v="3"/>
    <x v="61"/>
    <x v="61"/>
    <s v="EM RUBENS BERARDO"/>
    <s v="Municipal"/>
    <s v="Urbana"/>
    <n v="1616258"/>
    <n v="151"/>
    <x v="2"/>
    <s v="Regular"/>
    <s v="Noite"/>
    <n v="2003019201073"/>
    <m/>
    <s v="ELENITA RIOS DOS SANTOS"/>
    <d v="1997-02-02T00:00:00"/>
    <s v="Feminino"/>
    <s v="Sem Deficiência"/>
    <s v="MAURICIO RODRIGUES GOMES DOS SANTOS"/>
    <s v="VILMA RIOS DA SILVA"/>
    <x v="0"/>
    <s v="Parda"/>
  </r>
  <r>
    <n v="1120502"/>
    <n v="11"/>
    <x v="3"/>
    <x v="3"/>
    <s v="CIEP JOÃO MANGABEIRA"/>
    <s v="Municipal"/>
    <s v="Urbana"/>
    <n v="1604970"/>
    <n v="151"/>
    <x v="2"/>
    <s v="Regular"/>
    <s v="Noite"/>
    <n v="2022037700279"/>
    <m/>
    <s v="VANICLEIDE FRANCISCA DA SILVA"/>
    <d v="1978-09-23T00:00:00"/>
    <s v="Feminino"/>
    <s v="Sem Deficiência"/>
    <s v="EUCLIDES ANTONIO DA SILVA"/>
    <s v="NANCI FRANCISCA DA SILVA"/>
    <x v="0"/>
    <s v="Não declarada"/>
  </r>
  <r>
    <n v="1120502"/>
    <n v="11"/>
    <x v="3"/>
    <x v="3"/>
    <s v="CIEP JOÃO MANGABEIRA"/>
    <s v="Municipal"/>
    <s v="Urbana"/>
    <n v="1604972"/>
    <n v="152"/>
    <x v="2"/>
    <s v="Regular"/>
    <s v="Noite"/>
    <n v="2000039300544"/>
    <m/>
    <s v="DIEGO FREITAS DE JESUS"/>
    <d v="1994-08-12T00:00:00"/>
    <s v="Masculino"/>
    <s v="Sem Deficiência"/>
    <s v="PAULO EDUARDO FERREIRA DE JESUS"/>
    <s v="MARCIA MERCEDES FREITAS DE SOUZA"/>
    <x v="0"/>
    <s v="Parda"/>
  </r>
  <r>
    <n v="206502"/>
    <n v="2"/>
    <x v="71"/>
    <x v="71"/>
    <s v="CIEP NAÇÃO RUBRO NEGRA"/>
    <s v="Municipal"/>
    <s v="Urbana"/>
    <n v="1623853"/>
    <n v="154"/>
    <x v="2"/>
    <s v="Regular"/>
    <s v="Noite"/>
    <n v="2003092805099"/>
    <m/>
    <s v="ELIANE SANTOS DA SILVA"/>
    <d v="1972-11-10T00:00:00"/>
    <s v="Feminino"/>
    <s v="Sem Deficiência"/>
    <s v="ADEMYR RODRIGUES DA SILVA"/>
    <s v="MARIA HELENA SANTOS DA SILVA"/>
    <x v="0"/>
    <s v="Branca"/>
  </r>
  <r>
    <n v="206502"/>
    <n v="2"/>
    <x v="71"/>
    <x v="71"/>
    <s v="CIEP NAÇÃO RUBRO NEGRA"/>
    <s v="Municipal"/>
    <s v="Urbana"/>
    <n v="1623853"/>
    <n v="154"/>
    <x v="2"/>
    <s v="Regular"/>
    <s v="Noite"/>
    <n v="2011011201377"/>
    <m/>
    <s v="ARTHUR MALTA SILVA"/>
    <d v="2006-09-27T00:00:00"/>
    <s v="Masculino"/>
    <s v="Sem Deficiência"/>
    <s v="NÃO DECLARADO"/>
    <s v="JESSICA MALTA SILVA"/>
    <x v="0"/>
    <s v="Parda"/>
  </r>
  <r>
    <n v="515052"/>
    <n v="5"/>
    <x v="81"/>
    <x v="81"/>
    <s v="EM AZEVEDO JUNIOR"/>
    <s v="Municipal"/>
    <s v="Urbana"/>
    <n v="1614951"/>
    <n v="151"/>
    <x v="2"/>
    <s v="Regular"/>
    <s v="Noite"/>
    <n v="2022048550290"/>
    <m/>
    <s v="MARCIO GOMES OLIVEIRA JUNIOR"/>
    <d v="2007-06-23T00:00:00"/>
    <s v="Masculino"/>
    <s v="Sem Deficiência"/>
    <s v="RENATA SILVA PIMENTEL"/>
    <s v="MARCIO GOMES OLIVEIRA"/>
    <x v="0"/>
    <s v="Parda"/>
  </r>
  <r>
    <n v="622006"/>
    <n v="6"/>
    <x v="38"/>
    <x v="38"/>
    <s v="EM ANTENOR NASCENTES"/>
    <s v="Municipal"/>
    <s v="Urbana"/>
    <n v="1615257"/>
    <n v="152"/>
    <x v="2"/>
    <s v="Regular"/>
    <s v="Noite"/>
    <n v="2023051700319"/>
    <m/>
    <s v="UBIRAJARA FREIRE DE LIMA"/>
    <d v="1968-12-24T00:00:00"/>
    <s v="Masculino"/>
    <s v="Sem Deficiência"/>
    <s v="IRACI SILVA DE LIMA"/>
    <s v="ANTONIO FREIRE DE LIMA"/>
    <x v="0"/>
    <s v="Parda"/>
  </r>
  <r>
    <n v="716205"/>
    <n v="7"/>
    <x v="76"/>
    <x v="76"/>
    <s v="CIEP RUBENS PAIVA"/>
    <s v="Municipal"/>
    <s v="Urbana"/>
    <n v="1613256"/>
    <n v="151"/>
    <x v="2"/>
    <s v="Regular"/>
    <s v="Noite"/>
    <n v="2011066150847"/>
    <m/>
    <s v="GABRIEL DOS SANTOS CASTRO"/>
    <d v="2007-06-11T00:00:00"/>
    <s v="Masculino"/>
    <s v="Sem Deficiência"/>
    <s v="ANTONIO FIRMINO CASTRO"/>
    <s v="JOANA DARC DOS SANTOS CASTRO"/>
    <x v="0"/>
    <s v="Parda"/>
  </r>
  <r>
    <n v="716501"/>
    <n v="7"/>
    <x v="75"/>
    <x v="75"/>
    <s v="CIEP CARLOS DRUMOND DE ANDRADE"/>
    <s v="Municipal"/>
    <s v="Urbana"/>
    <n v="1616695"/>
    <n v="151"/>
    <x v="2"/>
    <s v="Regular"/>
    <s v="Noite"/>
    <n v="2022066500592"/>
    <m/>
    <s v="DIRENE MARIA VIEIRA"/>
    <d v="1980-12-18T00:00:00"/>
    <s v="Feminino"/>
    <s v="Sem Deficiência"/>
    <s v="JONAS JOSÉ VIEIRA"/>
    <s v="OTELINA GOMES DA SILVA"/>
    <x v="2"/>
    <s v="Parda"/>
  </r>
  <r>
    <n v="515020"/>
    <n v="5"/>
    <x v="86"/>
    <x v="86"/>
    <s v="EM WALDEMAR FALCÃO"/>
    <s v="Municipal"/>
    <s v="Urbana"/>
    <n v="1610969"/>
    <n v="151"/>
    <x v="2"/>
    <s v="Regular"/>
    <s v="Noite"/>
    <n v="2022046500171"/>
    <m/>
    <s v="SAMUEL PINHEIRO DOS SANTOS"/>
    <d v="1979-07-09T00:00:00"/>
    <s v="Masculino"/>
    <s v="Sem Deficiência"/>
    <s v="MARIA ANGELITA DOS SANTOS"/>
    <s v="MANOEL PINHEIRO DOS SANTOS"/>
    <x v="1"/>
    <s v="Não declarada"/>
  </r>
  <r>
    <n v="1019019"/>
    <n v="10"/>
    <x v="116"/>
    <x v="116"/>
    <s v="EM FERNANDO DE AZEVEDO"/>
    <s v="Municipal"/>
    <s v="Urbana"/>
    <n v="1619174"/>
    <n v="152"/>
    <x v="2"/>
    <s v="Regular"/>
    <s v="Tarde"/>
    <n v="2015132100388"/>
    <m/>
    <s v="MARIA GRAZIELA SILVA SINESIO"/>
    <d v="2004-09-18T00:00:00"/>
    <s v="Feminino"/>
    <s v="Sem Deficiência"/>
    <s v="NILSON SINESIO DA SILVA"/>
    <s v="MARIA DO SOCORRO SILVA"/>
    <x v="0"/>
    <s v="Parda"/>
  </r>
  <r>
    <n v="313018"/>
    <n v="3"/>
    <x v="103"/>
    <x v="103"/>
    <s v="EM ISABEL MENDES"/>
    <s v="Municipal"/>
    <s v="Urbana"/>
    <n v="1613508"/>
    <n v="151"/>
    <x v="2"/>
    <s v="Regular"/>
    <s v="Noite"/>
    <n v="2003025101166"/>
    <m/>
    <s v="LEONARDO DOS SANTOS MOREIRA"/>
    <d v="1994-12-29T00:00:00"/>
    <s v="Masculino"/>
    <s v="Sem Deficiência"/>
    <s v="JOÃO BATISTA MOREIRA"/>
    <s v="MARIA JACILA DOS SANTOS"/>
    <x v="0"/>
    <s v="Branca"/>
  </r>
  <r>
    <n v="410007"/>
    <n v="4"/>
    <x v="15"/>
    <x v="15"/>
    <s v="EM PADRE MANUEL DA NÓBREGA"/>
    <s v="Municipal"/>
    <s v="Urbana"/>
    <n v="1609699"/>
    <n v="151"/>
    <x v="2"/>
    <s v="Regular"/>
    <s v="Noite"/>
    <n v="2009027900537"/>
    <m/>
    <s v="LOHANY FERREIRA DOS SANTOS"/>
    <d v="2004-11-23T00:00:00"/>
    <s v="Feminino"/>
    <s v="Sem Deficiência"/>
    <s v="ANTONIO CARLOS DOS SANTOS"/>
    <s v="MARISA FERREIRA DOS SANTOS"/>
    <x v="2"/>
    <s v="Branca"/>
  </r>
  <r>
    <n v="817027"/>
    <n v="8"/>
    <x v="24"/>
    <x v="24"/>
    <s v="EM HENRIQUE DE MAGALHÃES"/>
    <s v="Municipal"/>
    <s v="Urbana"/>
    <n v="1608370"/>
    <n v="152"/>
    <x v="2"/>
    <s v="Regular"/>
    <s v="Tarde"/>
    <n v="2014073300624"/>
    <m/>
    <s v="LOHAN XAVIER RODRIGUES"/>
    <d v="2007-06-14T00:00:00"/>
    <s v="Masculino"/>
    <s v="Sem Deficiência"/>
    <s v="LINCOLN LOPES RODRIGUES"/>
    <s v="GEOVANIA FRANCISCO XAVIER "/>
    <x v="0"/>
    <s v="Branca"/>
  </r>
  <r>
    <n v="1019207"/>
    <n v="10"/>
    <x v="88"/>
    <x v="88"/>
    <s v="CIEP DEPUTADO ULYSSES GUIMARÃES"/>
    <s v="Municipal"/>
    <s v="Urbana"/>
    <n v="1617916"/>
    <n v="153"/>
    <x v="2"/>
    <s v="Regular"/>
    <s v="Noite"/>
    <n v="2012080501714"/>
    <m/>
    <s v="CARLOS EDUARDO OLIVEIRA DOS SANTOS"/>
    <d v="2004-02-05T00:00:00"/>
    <s v="Masculino"/>
    <s v="Sem Deficiência"/>
    <s v="ROBERVAL INACIO DOS SANTOS"/>
    <s v="VERÔNICA RAMOS DE OLIVEIRA"/>
    <x v="0"/>
    <s v="Parda"/>
  </r>
  <r>
    <n v="817075"/>
    <n v="8"/>
    <x v="29"/>
    <x v="29"/>
    <s v="EM GENERAL TASSO FRAGOSO"/>
    <s v="Municipal"/>
    <s v="Urbana"/>
    <n v="1605907"/>
    <n v="152"/>
    <x v="2"/>
    <s v="Regular"/>
    <s v="Noite"/>
    <n v="2009082401512"/>
    <m/>
    <s v="BRUNNA ANTONIETA NUNES DE OLIVEIRA"/>
    <d v="2004-06-26T00:00:00"/>
    <s v="Feminino"/>
    <s v="Sem Deficiência"/>
    <s v="ALEXANDER DE OLIVEIRA"/>
    <s v="CRISTIANE NUNES DE OLIVEIRA"/>
    <x v="0"/>
    <s v="Parda"/>
  </r>
  <r>
    <n v="716054"/>
    <n v="7"/>
    <x v="35"/>
    <x v="35"/>
    <s v="EM PIO X"/>
    <s v="Municipal"/>
    <s v="Urbana"/>
    <n v="1612528"/>
    <n v="151"/>
    <x v="2"/>
    <s v="Regular"/>
    <s v="Noite"/>
    <n v="2019063700876"/>
    <m/>
    <s v="JEFERSON CRUZ PEREIRA"/>
    <d v="2001-04-21T00:00:00"/>
    <s v="Masculino"/>
    <s v="Sem Deficiência"/>
    <s v="GENILDO MOREIRA PEREIRA"/>
    <s v="CRISTINA DO NASCIMENTO CRUZ"/>
    <x v="0"/>
    <s v="Preta"/>
  </r>
  <r>
    <n v="515052"/>
    <n v="5"/>
    <x v="81"/>
    <x v="81"/>
    <s v="EM AZEVEDO JUNIOR"/>
    <s v="Municipal"/>
    <s v="Urbana"/>
    <n v="1614951"/>
    <n v="151"/>
    <x v="2"/>
    <s v="Regular"/>
    <s v="Noite"/>
    <n v="2022049700228"/>
    <m/>
    <s v="MARCELINA FERREIRA DO NASCIMENTO"/>
    <d v="1958-11-09T00:00:00"/>
    <s v="Feminino"/>
    <s v="Sem Deficiência"/>
    <s v="MARIA ROSA DE LIMA ARCANJO"/>
    <s v="MANOEL FERREIRA DO NASCIMENTO"/>
    <x v="1"/>
    <s v="Parda"/>
  </r>
  <r>
    <n v="625028"/>
    <n v="6"/>
    <x v="125"/>
    <x v="125"/>
    <s v="EM DEPUTADO HILTON GAMA"/>
    <s v="Municipal"/>
    <s v="Urbana"/>
    <n v="1619969"/>
    <n v="151"/>
    <x v="2"/>
    <s v="Regular"/>
    <s v="Noite"/>
    <n v="2023057100046"/>
    <m/>
    <s v="CRISTIANE GEORGIDA PINO MARINHO"/>
    <d v="1972-05-05T00:00:00"/>
    <s v="Feminino"/>
    <s v="Sem Deficiência"/>
    <s v="JORGE MARINHO DE MELLO"/>
    <s v="ELOISA DA SILVA PINO"/>
    <x v="0"/>
    <s v="Branca"/>
  </r>
  <r>
    <n v="1019047"/>
    <n v="10"/>
    <x v="50"/>
    <x v="50"/>
    <s v="EM JOAQUIM DA SILVA GOMES"/>
    <s v="Municipal"/>
    <s v="Urbana"/>
    <n v="1598932"/>
    <n v="152"/>
    <x v="2"/>
    <s v="Regular"/>
    <s v="Noite"/>
    <n v="2008077601349"/>
    <m/>
    <s v="GABRIEL SOARES DE SOUZA"/>
    <d v="2003-08-28T00:00:00"/>
    <s v="Masculino"/>
    <s v="Sem Deficiência"/>
    <s v="MÁRIO FERREIRA DE SOUZA"/>
    <s v="NEIDE MARIANO SOARES"/>
    <x v="2"/>
    <s v="Preta"/>
  </r>
  <r>
    <n v="102504"/>
    <n v="1"/>
    <x v="2"/>
    <x v="2"/>
    <s v="CIEP AVENIDA DOS DESFILES"/>
    <s v="Municipal"/>
    <s v="Urbana"/>
    <n v="1610387"/>
    <n v="152"/>
    <x v="2"/>
    <s v="Regular"/>
    <s v="Manhã"/>
    <n v="2009133602056"/>
    <m/>
    <s v="ANDERSON MOURA INNOCENCIO"/>
    <d v="2005-12-24T00:00:00"/>
    <s v="Masculino"/>
    <s v="Sem Deficiência"/>
    <s v="ANDERSON CAMPOS INNOCENCIO"/>
    <s v="DALCA CONCEIÇÃO MOURA"/>
    <x v="0"/>
    <s v="Pard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11090380067"/>
    <m/>
    <s v="LUCAS COSTA DE JESUS"/>
    <d v="2006-11-14T00:00:00"/>
    <s v="Masculino"/>
    <s v="Sem Deficiência"/>
    <s v="ISAIAS ROSA DE JESUS"/>
    <s v="ELAINE DO BONFIM COSTA"/>
    <x v="0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13009600380"/>
    <m/>
    <s v="SABRINA SOARES REIS"/>
    <d v="2003-04-18T00:00:00"/>
    <s v="Feminino"/>
    <s v="Sem Deficiência"/>
    <s v="ARCHIMEDES REIS MACHADO"/>
    <s v="TEREZA DO NASCIMENTO SOARES"/>
    <x v="2"/>
    <s v="Sem Informação"/>
  </r>
  <r>
    <n v="430201"/>
    <n v="4"/>
    <x v="0"/>
    <x v="0"/>
    <s v="CIEP MINISTRO GUSTAVO CAPANEMA"/>
    <s v="Municipal"/>
    <s v="Urbana"/>
    <n v="1612601"/>
    <n v="151"/>
    <x v="2"/>
    <s v="Regular"/>
    <s v="Noite"/>
    <n v="2008040304634"/>
    <m/>
    <s v="ERONILTA SERAFIM DE SOUZA"/>
    <d v="1973-01-20T00:00:00"/>
    <s v="Feminino"/>
    <s v="Sem Deficiência"/>
    <s v="ANTONIO SERAFIM DE SOUZA"/>
    <s v="JOSEFA MARIA DE SOUZA"/>
    <x v="0"/>
    <s v="Branca"/>
  </r>
  <r>
    <n v="716205"/>
    <n v="7"/>
    <x v="76"/>
    <x v="76"/>
    <s v="CIEP RUBENS PAIVA"/>
    <s v="Municipal"/>
    <s v="Urbana"/>
    <n v="1613257"/>
    <n v="152"/>
    <x v="2"/>
    <s v="Regular"/>
    <s v="Noite"/>
    <n v="2013084500508"/>
    <m/>
    <s v="LORRANY FERREIRA DA SILVA"/>
    <d v="2007-10-22T00:00:00"/>
    <s v="Feminino"/>
    <s v="Sem Deficiência"/>
    <s v="REGINALDO GOMES DA SILVA"/>
    <s v="SHIRLEY FERREIRA LUCIANA"/>
    <x v="0"/>
    <s v="Parda"/>
  </r>
  <r>
    <n v="1019013"/>
    <n v="10"/>
    <x v="39"/>
    <x v="39"/>
    <s v="EM BENTO DO AMARAL COUTINHO"/>
    <s v="Municipal"/>
    <s v="Urbana"/>
    <n v="1612837"/>
    <n v="152"/>
    <x v="2"/>
    <s v="Regular"/>
    <s v="Noite"/>
    <n v="2013095201809"/>
    <m/>
    <s v="RIAN RODRIGO BRUNO NOGUEIRA ARRUDA"/>
    <d v="2000-11-30T00:00:00"/>
    <s v="Masculino"/>
    <s v="Sem Deficiência"/>
    <s v="JORGELINO ARRUDA"/>
    <s v="WILSE MERE NOGUEIRA ALVES"/>
    <x v="1"/>
    <s v="Preta"/>
  </r>
  <r>
    <n v="1019013"/>
    <n v="10"/>
    <x v="39"/>
    <x v="39"/>
    <s v="EM BENTO DO AMARAL COUTINHO"/>
    <s v="Municipal"/>
    <s v="Urbana"/>
    <n v="1612837"/>
    <n v="152"/>
    <x v="2"/>
    <s v="Regular"/>
    <s v="Noite"/>
    <n v="2003095301547"/>
    <m/>
    <s v="ADRIANO LOPES DA SILVA"/>
    <d v="1990-09-03T00:00:00"/>
    <s v="Masculino"/>
    <s v="Sem Deficiência"/>
    <s v="CLEBER LOPES DA SILVA"/>
    <s v="MARILENE ALVES DA SILVA"/>
    <x v="1"/>
    <s v="Parda"/>
  </r>
  <r>
    <n v="1019019"/>
    <n v="10"/>
    <x v="116"/>
    <x v="116"/>
    <s v="EM FERNANDO DE AZEVEDO"/>
    <s v="Municipal"/>
    <s v="Urbana"/>
    <n v="1619173"/>
    <n v="151"/>
    <x v="2"/>
    <s v="Regular"/>
    <s v="Tarde"/>
    <n v="2023095900038"/>
    <m/>
    <s v="ARETHA DA SILVA RODRIGUES"/>
    <d v="1979-05-08T00:00:00"/>
    <s v="Feminino"/>
    <s v="Sem Deficiência"/>
    <s v="EDMUNDO SOARES RODRIGUES"/>
    <s v="SUELI DA SILVA"/>
    <x v="0"/>
    <s v="Parda"/>
  </r>
  <r>
    <n v="107017"/>
    <n v="1"/>
    <x v="5"/>
    <x v="5"/>
    <s v="EM NEUMA GONÇALVES DA SILVA - DONA NEUMA"/>
    <s v="Municipal"/>
    <s v="Urbana"/>
    <n v="1621295"/>
    <n v="151"/>
    <x v="2"/>
    <s v="Regular"/>
    <s v="Noite"/>
    <n v="2023157900311"/>
    <m/>
    <s v="ANA CRISTINA RANGEL DOS SANTOS"/>
    <d v="1978-10-21T00:00:00"/>
    <s v="Feminino"/>
    <s v="Sem Deficiência"/>
    <s v="ADILIO PAULO DOS SANTOS"/>
    <s v="SINEZIA VICENCIA DOS SANTOS"/>
    <x v="1"/>
    <s v="Parda"/>
  </r>
  <r>
    <n v="313054"/>
    <n v="3"/>
    <x v="128"/>
    <x v="128"/>
    <s v="EM ENGENHEIRO ROBERTO MAGNO DE CARVALHO"/>
    <s v="Municipal"/>
    <s v="Urbana"/>
    <n v="1616891"/>
    <n v="151"/>
    <x v="2"/>
    <s v="Regular"/>
    <s v="Manhã"/>
    <n v="2012025900408"/>
    <m/>
    <s v="RAYANE VITORIA FARIA MARINS"/>
    <d v="2008-05-31T00:00:00"/>
    <s v="Feminino"/>
    <s v="Sem Deficiência"/>
    <s v="WASHINGTON DE OLIVEIRA MARINS"/>
    <s v="ALESSANDRA DA SILVA FARIA"/>
    <x v="1"/>
    <s v="Parda"/>
  </r>
  <r>
    <n v="918076"/>
    <n v="9"/>
    <x v="132"/>
    <x v="132"/>
    <s v="EM DR. JAIR TAVARES DE OLIVEIRA"/>
    <s v="Municipal"/>
    <s v="Urbana"/>
    <n v="1603126"/>
    <n v="151"/>
    <x v="2"/>
    <s v="Regular"/>
    <s v="Tarde"/>
    <n v="2011093250482"/>
    <m/>
    <s v="WESLEY TAVARES NOGUEIRA"/>
    <d v="2006-04-04T00:00:00"/>
    <s v="Masculino"/>
    <s v="Sem Deficiência"/>
    <s v="SERGIO DO NASCIMENTO NOGUEIRA"/>
    <s v="LUZIA DAS GRAÇAS GINU TAVARES"/>
    <x v="0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22012400204"/>
    <m/>
    <s v="BERLICE ANDRADE DE MELO"/>
    <d v="1945-04-14T00:00:00"/>
    <s v="Feminino"/>
    <s v="Sem Deficiência"/>
    <s v="ANTONIO ANDRADE DE MELO"/>
    <s v="MARIA DE LOURDES DE MELO"/>
    <x v="0"/>
    <s v="Branca"/>
  </r>
  <r>
    <n v="514002"/>
    <n v="5"/>
    <x v="107"/>
    <x v="107"/>
    <s v="EM CECÍLIA MEIRELLES"/>
    <s v="Municipal"/>
    <s v="Urbana"/>
    <n v="1602683"/>
    <n v="151"/>
    <x v="2"/>
    <s v="Regular"/>
    <s v="Manhã"/>
    <n v="2012044501335"/>
    <m/>
    <s v="MATEUS CAMPOS DE JESUS"/>
    <d v="2009-01-13T00:00:00"/>
    <s v="Masculino"/>
    <s v="Sem Deficiência"/>
    <s v="MARCELO DE JESUS"/>
    <s v="CAROLINE CAMPOS COSTA"/>
    <x v="0"/>
    <s v="Parda"/>
  </r>
  <r>
    <n v="918203"/>
    <n v="9"/>
    <x v="34"/>
    <x v="34"/>
    <s v="CIEP CLEMENTINA DE JESUS"/>
    <s v="Municipal"/>
    <s v="Urbana"/>
    <n v="1601820"/>
    <n v="152"/>
    <x v="2"/>
    <s v="Regular"/>
    <s v="Noite"/>
    <n v="2023092600092"/>
    <m/>
    <s v="MARIA NAZARE DO AMARAL MARTINS"/>
    <d v="1958-09-06T00:00:00"/>
    <s v="Feminino"/>
    <s v="Sem Deficiência"/>
    <s v="WALDEMAR FERREIRA MARTINS"/>
    <s v="HELENA DO AMARAL MARTINS"/>
    <x v="0"/>
    <s v="Branca"/>
  </r>
  <r>
    <n v="716054"/>
    <n v="7"/>
    <x v="35"/>
    <x v="35"/>
    <s v="EM PIO X"/>
    <s v="Municipal"/>
    <s v="Urbana"/>
    <n v="1612529"/>
    <n v="152"/>
    <x v="2"/>
    <s v="Regular"/>
    <s v="Noite"/>
    <n v="2012060550353"/>
    <m/>
    <s v="MATEUS DA SILVA GOMES"/>
    <d v="2006-11-14T00:00:00"/>
    <s v="Masculino"/>
    <s v="Sem Deficiência"/>
    <s v="RAFAEL GOMES"/>
    <s v="GISELE PINHIEIRO DA SILVA"/>
    <x v="0"/>
    <s v="Pret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11092500264"/>
    <m/>
    <s v="PEDRO HENRIQUE RAMALHO MONSORES"/>
    <d v="2007-05-15T00:00:00"/>
    <s v="Masculino"/>
    <s v="Sem Deficiência"/>
    <s v="VANILDA RAMALHO DE SOUZA"/>
    <s v="LUIS HENRIQUE FRANCISCO MONSORES"/>
    <x v="0"/>
    <s v="Sem Informação"/>
  </r>
  <r>
    <n v="411015"/>
    <n v="4"/>
    <x v="72"/>
    <x v="72"/>
    <s v="EM SUÍÇA"/>
    <s v="Municipal"/>
    <s v="Urbana"/>
    <n v="1601785"/>
    <n v="152"/>
    <x v="2"/>
    <s v="Regular"/>
    <s v="Noite"/>
    <n v="2010031900752"/>
    <m/>
    <s v="RAYANE LOPES NUNES"/>
    <d v="2006-02-19T00:00:00"/>
    <s v="Feminino"/>
    <s v="Sem Deficiência"/>
    <s v="NÃO CONSTA NA CERTIDÃO"/>
    <s v="VANESSA LOPES NUNES"/>
    <x v="2"/>
    <s v="Parda"/>
  </r>
  <r>
    <n v="205009"/>
    <n v="2"/>
    <x v="122"/>
    <x v="122"/>
    <s v="EM ALENCASTRO GUIMARÃES"/>
    <s v="Municipal"/>
    <s v="Urbana"/>
    <n v="1620795"/>
    <n v="151"/>
    <x v="2"/>
    <s v="Regular"/>
    <s v="Noite"/>
    <n v="2022007800062"/>
    <m/>
    <s v="ROSA MARIA FERREIRA DA COSTA"/>
    <d v="1979-12-02T00:00:00"/>
    <s v="Feminino"/>
    <s v="Sem Deficiência"/>
    <s v="MARIA PEDRINA FERREIRA"/>
    <s v="JOÃO FERREIRA DIZIDERIO"/>
    <x v="0"/>
    <s v="Pard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11066050907"/>
    <m/>
    <s v="MAX DOS SANTOS SARAIVA"/>
    <d v="2006-09-29T00:00:00"/>
    <s v="Masculino"/>
    <s v="Sem Deficiência"/>
    <s v="MARCONDE CORREIA SARAIVA"/>
    <s v="ELISÂNGELA FERREIRA DOS SANTOS"/>
    <x v="0"/>
    <s v="Branca"/>
  </r>
  <r>
    <n v="918041"/>
    <n v="9"/>
    <x v="59"/>
    <x v="59"/>
    <s v="EM ANTONIA VARGAS CUQUEJO"/>
    <s v="Municipal"/>
    <s v="Urbana"/>
    <n v="1610789"/>
    <n v="152"/>
    <x v="2"/>
    <s v="Regular"/>
    <s v="Noite"/>
    <n v="2021088100386"/>
    <m/>
    <s v="SIVALDO ALVES DE LIMA"/>
    <d v="1972-04-05T00:00:00"/>
    <s v="Masculino"/>
    <s v="Sem Deficiência"/>
    <s v="MANOEL ALBUQUERQUE DE LIMA FILHO"/>
    <s v="MARIA NADIR ALVES DE LIMA"/>
    <x v="0"/>
    <s v="Preta"/>
  </r>
  <r>
    <n v="1019047"/>
    <n v="10"/>
    <x v="50"/>
    <x v="50"/>
    <s v="EM JOAQUIM DA SILVA GOMES"/>
    <s v="Municipal"/>
    <s v="Urbana"/>
    <n v="1598934"/>
    <n v="153"/>
    <x v="2"/>
    <s v="Regular"/>
    <s v="Noite"/>
    <n v="2019095380036"/>
    <m/>
    <s v="NANCY CASEMIRO SILVA"/>
    <d v="1954-11-14T00:00:00"/>
    <s v="Feminino"/>
    <s v="Sem Deficiência"/>
    <s v="REYNALDO CASEMIRO"/>
    <s v="HELENA MARIA GOMES CASEMIRO"/>
    <x v="2"/>
    <s v="Não declarada"/>
  </r>
  <r>
    <n v="724010"/>
    <n v="7"/>
    <x v="113"/>
    <x v="113"/>
    <s v="EM FREDERICO TROTTA"/>
    <s v="Municipal"/>
    <s v="Urbana"/>
    <n v="1621996"/>
    <n v="151"/>
    <x v="2"/>
    <s v="Regular"/>
    <s v="Noite"/>
    <n v="2015067801127"/>
    <m/>
    <s v="ALEXSANDRO DE PAULA"/>
    <d v="1974-08-29T00:00:00"/>
    <s v="Masculino"/>
    <s v="Sem Deficiência"/>
    <s v="BENEDITO DE PAULA OLIVEIRA"/>
    <s v="EDITE HELENA TORINO"/>
    <x v="0"/>
    <s v="Branca"/>
  </r>
  <r>
    <n v="431026"/>
    <n v="4"/>
    <x v="25"/>
    <x v="25"/>
    <s v="EM HERBERT MOSES"/>
    <s v="Municipal"/>
    <s v="Urbana"/>
    <n v="1602455"/>
    <n v="151"/>
    <x v="2"/>
    <s v="Regular"/>
    <s v="Noite"/>
    <n v="2005114400319"/>
    <m/>
    <s v="KALAN IGOR PONTES DE MELO"/>
    <d v="2002-05-22T00:00:00"/>
    <s v="Masculino"/>
    <s v="Sem Deficiência"/>
    <s v="LUCILENE DE ANDRADE PONTES"/>
    <s v="ADRIANO SANTOS DE MELO"/>
    <x v="0"/>
    <s v="Não declarada"/>
  </r>
  <r>
    <n v="918508"/>
    <n v="9"/>
    <x v="36"/>
    <x v="36"/>
    <s v="CIEP DR. ERNESTO (CHE) GUEVARA"/>
    <s v="Municipal"/>
    <s v="Urbana"/>
    <n v="1618336"/>
    <n v="151"/>
    <x v="2"/>
    <s v="Regular"/>
    <s v="Noite"/>
    <n v="2002091803035"/>
    <m/>
    <s v="RAFAEL GODINHO DE OLIVEIRA"/>
    <d v="1989-10-17T00:00:00"/>
    <s v="Masculino"/>
    <s v="Sem Deficiência"/>
    <s v="ALBINO GODINHO DE OLIVEIRA FILHO"/>
    <s v="ELISABETE DO NASCIMENTO SARAIVA"/>
    <x v="1"/>
    <s v="Branca"/>
  </r>
  <r>
    <n v="204014"/>
    <n v="2"/>
    <x v="121"/>
    <x v="121"/>
    <s v="EM PRESIDENTE ARTHUR DA COSTA E SILVA"/>
    <s v="Municipal"/>
    <s v="Urbana"/>
    <n v="1623352"/>
    <n v="151"/>
    <x v="2"/>
    <s v="Regular"/>
    <s v="Manhã"/>
    <n v="2013006600109"/>
    <m/>
    <s v="RAY SIQUEIRA DE OLIVEIRA"/>
    <d v="2008-05-04T00:00:00"/>
    <s v="Masculino"/>
    <s v="Sem Deficiência"/>
    <s v="ALLAN AUGUSTO DE OLIVEIRA"/>
    <s v="JANARA SIQUEIRA CASTILHO"/>
    <x v="1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11066680391"/>
    <m/>
    <s v="WALLYSON DA SILVA SILVERIO"/>
    <d v="2006-05-16T00:00:00"/>
    <s v="Masculino"/>
    <s v="Sem Deficiência"/>
    <s v="RICARDO SILVERIO"/>
    <s v="AROZIANI DA SILVA COUTINHO"/>
    <x v="0"/>
    <s v="Preta"/>
  </r>
  <r>
    <n v="430503"/>
    <n v="4"/>
    <x v="4"/>
    <x v="4"/>
    <s v="CIEP LEONEL DE MOURA BRIZOLA"/>
    <s v="Municipal"/>
    <s v="Urbana"/>
    <n v="1606828"/>
    <n v="151"/>
    <x v="2"/>
    <s v="Regular"/>
    <s v="Noite"/>
    <n v="2009113300810"/>
    <m/>
    <s v="YURI SOUZA DOS SANTOS"/>
    <d v="2006-01-31T00:00:00"/>
    <s v="Masculino"/>
    <s v="Sem Deficiência"/>
    <s v="JOSÉ MARIA DOS SANTOS"/>
    <s v="IVANEIDE SOUZA NASCIMENTO "/>
    <x v="0"/>
    <s v="Parda"/>
  </r>
  <r>
    <n v="102005"/>
    <n v="1"/>
    <x v="109"/>
    <x v="109"/>
    <s v="EM CALOUSTE GULBENKIAN"/>
    <s v="Municipal"/>
    <s v="Urbana"/>
    <n v="1610638"/>
    <n v="152"/>
    <x v="2"/>
    <s v="Regular"/>
    <s v="Noite"/>
    <n v="2008107200037"/>
    <m/>
    <s v="GEOVANA ANTUNES CARVALHO"/>
    <d v="2006-01-31T00:00:00"/>
    <s v="Feminino"/>
    <s v="Sem Deficiência"/>
    <s v="RAFAEL DA SILVA CARVALHO"/>
    <s v="MARCELA PORTELINHA ANTUNES"/>
    <x v="1"/>
    <s v="Branca"/>
  </r>
  <r>
    <n v="209003"/>
    <n v="2"/>
    <x v="74"/>
    <x v="74"/>
    <s v="EM FRANCISCO DE CASTRO"/>
    <s v="Municipal"/>
    <s v="Urbana"/>
    <n v="1616221"/>
    <n v="152"/>
    <x v="2"/>
    <s v="Regular"/>
    <s v="Manhã"/>
    <n v="2014014350165"/>
    <m/>
    <s v="GABRIEL ALVES MANAÇAS"/>
    <d v="2005-07-28T00:00:00"/>
    <s v="Masculino"/>
    <s v="  Transtorno do espectro autista"/>
    <s v="PAULO HENRIQUE MARTINS MANAÇAS"/>
    <s v="LILIANE ROSA ALVES MANAÇAS"/>
    <x v="0"/>
    <s v="Branca"/>
  </r>
  <r>
    <n v="313007"/>
    <n v="3"/>
    <x v="67"/>
    <x v="67"/>
    <s v="EM SARMIENTO"/>
    <s v="Municipal"/>
    <s v="Urbana"/>
    <n v="1615854"/>
    <n v="152"/>
    <x v="2"/>
    <s v="Regular"/>
    <s v="Noite"/>
    <n v="2006061300631"/>
    <m/>
    <s v="VITÓRIA LIMA AMORIM"/>
    <d v="2001-10-03T00:00:00"/>
    <s v="Feminino"/>
    <s v="Sem Deficiência"/>
    <s v="RICARDO ADÃO AMORIM"/>
    <s v="BARBARA LIMA"/>
    <x v="0"/>
    <s v="Parda"/>
  </r>
  <r>
    <n v="1019202"/>
    <n v="10"/>
    <x v="115"/>
    <x v="115"/>
    <s v="CIEP ISMAEL NERY"/>
    <s v="Municipal"/>
    <s v="Urbana"/>
    <n v="1603742"/>
    <n v="151"/>
    <x v="2"/>
    <s v="Regular"/>
    <s v="Tarde"/>
    <n v="2022100000925"/>
    <m/>
    <s v="JOSEFA SEVERINA DA SILVA DOS SANTOS"/>
    <d v="1974-03-01T00:00:00"/>
    <s v="Feminino"/>
    <s v="Sem Deficiência"/>
    <s v="ANTONIO AMARO DA SILVA"/>
    <s v="SEVERINA AMARO DA SILVA"/>
    <x v="2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02102501455"/>
    <m/>
    <s v="MICHELE DA SILVA DE SOUZA"/>
    <d v="1994-03-23T00:00:00"/>
    <s v="Feminino"/>
    <s v="Sem Deficiência"/>
    <s v="REJANE FONTES DA SILVA"/>
    <s v="LUIZ BATISTA DE SOUZA"/>
    <x v="0"/>
    <s v="Não declarad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09082700986"/>
    <m/>
    <s v="ADILSON DE BRITO COSTA"/>
    <d v="1973-10-30T00:00:00"/>
    <s v="Masculino"/>
    <s v="Sem Deficiência"/>
    <s v="ANTONIO FRANCISCO DA COSTA"/>
    <s v="EUNICE DE BRITO COSTA"/>
    <x v="0"/>
    <s v="Branca"/>
  </r>
  <r>
    <n v="622007"/>
    <n v="6"/>
    <x v="13"/>
    <x v="13"/>
    <s v="EM ALEXANDRE FARAH"/>
    <s v="Municipal"/>
    <s v="Urbana"/>
    <n v="1599782"/>
    <n v="151"/>
    <x v="2"/>
    <s v="Regular"/>
    <s v="Noite"/>
    <n v="2005051803349"/>
    <m/>
    <s v="MARGARET PASCHOA PEREIRA"/>
    <d v="1964-10-16T00:00:00"/>
    <s v="Feminino"/>
    <s v="Sem Deficiência"/>
    <s v="AYRTON PEREIRA"/>
    <s v="ARLONE PASCHOA PEREIRA"/>
    <x v="1"/>
    <s v="Branca"/>
  </r>
  <r>
    <n v="410012"/>
    <n v="4"/>
    <x v="27"/>
    <x v="27"/>
    <s v="EM CLOTILDE GUIMARÃES"/>
    <s v="Municipal"/>
    <s v="Urbana"/>
    <n v="1604440"/>
    <n v="2516"/>
    <x v="2"/>
    <s v="Regular"/>
    <s v="Noite"/>
    <n v="2023028500210"/>
    <m/>
    <s v="ANGELA SANTOS BASILIO"/>
    <d v="1973-03-21T00:00:00"/>
    <s v="Feminino"/>
    <s v="Sem Deficiência"/>
    <s v="BENEDITO BASILIO"/>
    <s v="MARIA DE LOURDES SANTOS BASILIO"/>
    <x v="0"/>
    <s v="Preta"/>
  </r>
  <r>
    <n v="1019211"/>
    <n v="10"/>
    <x v="98"/>
    <x v="98"/>
    <s v="CIEP MAJOR MANUEL GOMES ARCHER"/>
    <s v="Municipal"/>
    <s v="Urbana"/>
    <n v="1607931"/>
    <n v="151"/>
    <x v="2"/>
    <s v="Regular"/>
    <s v="Noite"/>
    <n v="2022100900659"/>
    <m/>
    <s v="FABIANO DA SILVA SANTAGUEDA"/>
    <d v="1983-06-23T00:00:00"/>
    <s v="Masculino"/>
    <s v="Sem Deficiência"/>
    <s v="DAIR GRANJA SANTAGUEDA"/>
    <s v="MARIA ODETTE DA SILVA"/>
    <x v="1"/>
    <s v="Não declarad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09090250048"/>
    <m/>
    <s v="CARLOS EDUARDO RODRIGUES MACHADO"/>
    <d v="2001-02-02T00:00:00"/>
    <s v="Masculino"/>
    <s v="Sem Deficiência"/>
    <s v="MARCOS PAULO DA ROSA MACHADO"/>
    <s v="VANESSA LUCIA DA SILVA RODRIGUES"/>
    <x v="0"/>
    <s v="Branca"/>
  </r>
  <r>
    <n v="515028"/>
    <n v="5"/>
    <x v="18"/>
    <x v="18"/>
    <s v="EM EVANGELINA DUARTE BATISTA"/>
    <s v="Municipal"/>
    <s v="Urbana"/>
    <n v="1609297"/>
    <n v="151"/>
    <x v="2"/>
    <s v="Regular"/>
    <s v="Noite"/>
    <n v="2022047300443"/>
    <m/>
    <s v="ROSANGELA FERREIRA AMARAL FREITAS"/>
    <d v="1968-01-22T00:00:00"/>
    <s v="Feminino"/>
    <s v="Sem Deficiência"/>
    <s v="ALTAIR DE SOUZA AMARAL"/>
    <s v="MARIA DO CARMO FERREIRA AMARAL"/>
    <x v="2"/>
    <s v="Branca"/>
  </r>
  <r>
    <n v="716041"/>
    <n v="7"/>
    <x v="104"/>
    <x v="104"/>
    <s v="EM BARÃO DA TAQUARA"/>
    <s v="Municipal"/>
    <s v="Urbana"/>
    <n v="1613407"/>
    <n v="151"/>
    <x v="2"/>
    <s v="Regular"/>
    <s v="Manhã"/>
    <n v="2023062900136"/>
    <m/>
    <s v="CARLOS VINICIUS RIBEIRO CARVALHO"/>
    <d v="2008-01-07T00:00:00"/>
    <s v="Masculino"/>
    <s v="Sem Deficiência"/>
    <s v="ASTOR VIVAS RIBEIRO NETO"/>
    <s v="POLIANA DE JESUS CARVALHO"/>
    <x v="0"/>
    <s v="Parda"/>
  </r>
  <r>
    <n v="410501"/>
    <n v="4"/>
    <x v="64"/>
    <x v="64"/>
    <s v="CIEP JUSCELINO KUBITSCHEK"/>
    <s v="Municipal"/>
    <s v="Urbana"/>
    <n v="1614342"/>
    <n v="152"/>
    <x v="2"/>
    <s v="Regular"/>
    <s v="Noite"/>
    <n v="2012003650336"/>
    <m/>
    <s v="MARIA RAYANE RODRIGUES DA CRUZ"/>
    <d v="2007-02-01T00:00:00"/>
    <s v="Feminino"/>
    <s v="Sem Deficiência"/>
    <s v="FRANCISCO ANTONIO RODRIGUES DA CRUZ"/>
    <s v="MARIA ELIANE RODRIGUES PEREIRA"/>
    <x v="0"/>
    <s v="Branca"/>
  </r>
  <r>
    <n v="918508"/>
    <n v="9"/>
    <x v="36"/>
    <x v="36"/>
    <s v="CIEP DR. ERNESTO (CHE) GUEVARA"/>
    <s v="Municipal"/>
    <s v="Urbana"/>
    <n v="1618336"/>
    <n v="151"/>
    <x v="2"/>
    <s v="Regular"/>
    <s v="Noite"/>
    <n v="2014093200609"/>
    <m/>
    <s v="SONIA MARIA DA SILVA"/>
    <d v="1965-01-22T00:00:00"/>
    <s v="Feminino"/>
    <s v="Sem Deficiência"/>
    <s v="JOSE SEVERINO DA SILVA"/>
    <s v="LEONOR FELIPE"/>
    <x v="0"/>
    <s v="Parda"/>
  </r>
  <r>
    <n v="1026024"/>
    <n v="10"/>
    <x v="130"/>
    <x v="130"/>
    <s v="EM TATIANA CHAGAS MEMÓRIA"/>
    <s v="Municipal"/>
    <s v="Urbana"/>
    <n v="1611745"/>
    <n v="151"/>
    <x v="2"/>
    <s v="Regular"/>
    <s v="Manhã"/>
    <n v="2009131500221"/>
    <m/>
    <s v="HANNA RAQUEL MARTINS LABRE"/>
    <d v="2008-08-24T00:00:00"/>
    <s v="Feminino"/>
    <s v="Sem Deficiência"/>
    <s v="PAULO MARCIO DA SILVA ANGELO"/>
    <s v="PEDRO LIMA DOS SANTOS"/>
    <x v="0"/>
    <s v="Branca"/>
  </r>
  <r>
    <n v="1019031"/>
    <n v="10"/>
    <x v="20"/>
    <x v="20"/>
    <s v="EM MARECHAL PEDRO CAVALCANTI"/>
    <s v="Municipal"/>
    <s v="Urbana"/>
    <n v="1609537"/>
    <n v="152"/>
    <x v="2"/>
    <s v="Regular"/>
    <s v="Noite"/>
    <n v="2004100608968"/>
    <m/>
    <s v="ANA GABRIELA DE ASSIS GABRIEL"/>
    <d v="1985-04-29T00:00:00"/>
    <s v="Feminino"/>
    <s v="Sem Deficiência"/>
    <s v="JOSÉ GABRIEL FILHO"/>
    <s v="REGINA DA CONCEIÇÃO DE ASSIS"/>
    <x v="0"/>
    <s v="Parda"/>
  </r>
  <r>
    <n v="833201"/>
    <n v="8"/>
    <x v="112"/>
    <x v="112"/>
    <s v="CIEP FREI VELOSO"/>
    <s v="Municipal"/>
    <s v="Urbana"/>
    <n v="1622666"/>
    <n v="151"/>
    <x v="2"/>
    <s v="Regular"/>
    <s v="Noite"/>
    <n v="2021100800354"/>
    <m/>
    <s v="ADMILSON GOMES DOS SANTOS"/>
    <d v="1966-11-12T00:00:00"/>
    <s v="Masculino"/>
    <s v="Sem Deficiência"/>
    <s v="AILTON DOS SANTOS"/>
    <s v="MAGNOLIA GOMES DOS SANTOS"/>
    <x v="0"/>
    <s v="Preta"/>
  </r>
  <r>
    <n v="918203"/>
    <n v="9"/>
    <x v="34"/>
    <x v="34"/>
    <s v="CIEP CLEMENTINA DE JESUS"/>
    <s v="Municipal"/>
    <s v="Urbana"/>
    <n v="1601818"/>
    <n v="151"/>
    <x v="2"/>
    <s v="Regular"/>
    <s v="Noite"/>
    <n v="2010102204575"/>
    <m/>
    <s v="TAMIRIS DA SILVA SANTOS"/>
    <d v="1991-08-28T00:00:00"/>
    <s v="Feminino"/>
    <s v="Sem Deficiência"/>
    <s v="RUY ROSA DOS SANTOS"/>
    <s v="CARMEM RIBEIRO DA SILVA"/>
    <x v="0"/>
    <s v="Preta"/>
  </r>
  <r>
    <n v="431014"/>
    <n v="4"/>
    <x v="117"/>
    <x v="117"/>
    <s v="EM MINISTRO LAFAYETTE DE ANDRADA"/>
    <s v="Municipal"/>
    <s v="Urbana"/>
    <n v="1618210"/>
    <n v="151"/>
    <x v="2"/>
    <s v="Regular"/>
    <s v="Manhã"/>
    <n v="2002033011652"/>
    <m/>
    <s v="TAÍS DE OLIVEIRA DE SOUZA "/>
    <d v="1988-01-19T00:00:00"/>
    <s v="Feminino"/>
    <s v="Sem Deficiência"/>
    <s v="CARLOS ALBERTO OLIVEIRA"/>
    <s v="EDNEIA MOURA OLIVEIRA"/>
    <x v="2"/>
    <s v="Parda"/>
  </r>
  <r>
    <n v="431014"/>
    <n v="4"/>
    <x v="117"/>
    <x v="117"/>
    <s v="EM MINISTRO LAFAYETTE DE ANDRADA"/>
    <s v="Municipal"/>
    <s v="Urbana"/>
    <n v="1618210"/>
    <n v="151"/>
    <x v="2"/>
    <s v="Regular"/>
    <s v="Manhã"/>
    <n v="2008034250331"/>
    <m/>
    <s v="JULIANA ROSEIRA DIAS SILVA"/>
    <d v="1996-09-18T00:00:00"/>
    <s v="Feminino"/>
    <s v="Sem Deficiência"/>
    <s v="SILAS DE OLIVEIRA SILVA"/>
    <s v="DANIELE ROSEIRA GONÇALVES DIAS"/>
    <x v="0"/>
    <s v="Branca"/>
  </r>
  <r>
    <n v="410012"/>
    <n v="4"/>
    <x v="27"/>
    <x v="27"/>
    <s v="EM CLOTILDE GUIMARÃES"/>
    <s v="Municipal"/>
    <s v="Urbana"/>
    <n v="1604434"/>
    <n v="2510"/>
    <x v="2"/>
    <s v="Regular"/>
    <s v="Noite"/>
    <n v="2000023805668"/>
    <m/>
    <s v="CARINA DA ROCHA VIEIRA"/>
    <d v="1987-07-22T00:00:00"/>
    <s v="Feminino"/>
    <s v="Sem Deficiência"/>
    <s v="ROBERTO VIEIRA"/>
    <s v="IEDA PACHECO DA ROCHA"/>
    <x v="0"/>
    <s v="Preta"/>
  </r>
  <r>
    <n v="411202"/>
    <n v="4"/>
    <x v="84"/>
    <x v="84"/>
    <s v="CIEP GREGÓRIO BEZERRA"/>
    <s v="Municipal"/>
    <s v="Urbana"/>
    <n v="1608448"/>
    <n v="152"/>
    <x v="2"/>
    <s v="Regular"/>
    <s v="Noite"/>
    <n v="2009031100043"/>
    <m/>
    <s v="MARIA EDUARDA DA CUNHA LACERDA"/>
    <d v="2004-04-12T00:00:00"/>
    <s v="Feminino"/>
    <s v="Sem Deficiência"/>
    <s v="MARCOS ANTONIO DA CONCEIÇÃO LACERDA"/>
    <s v="VIVIANE COSTA DA CUNHA ZIMERMANN"/>
    <x v="1"/>
    <s v="Branca"/>
  </r>
  <r>
    <n v="515020"/>
    <n v="5"/>
    <x v="86"/>
    <x v="86"/>
    <s v="EM WALDEMAR FALCÃO"/>
    <s v="Municipal"/>
    <s v="Urbana"/>
    <n v="1610969"/>
    <n v="151"/>
    <x v="2"/>
    <s v="Regular"/>
    <s v="Noite"/>
    <n v="2004046503202"/>
    <m/>
    <s v="VANESSA FREITAS DA SILVA"/>
    <d v="1981-02-25T00:00:00"/>
    <s v="Feminino"/>
    <s v=" Deficiência intelectual"/>
    <s v="DEROALDO FREITAS DA SILVA"/>
    <s v="HOSANA FRANCISCA DA SILVA"/>
    <x v="0"/>
    <s v="Pard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17132100333"/>
    <m/>
    <s v="JENNIFER KAIANY BRANDÃO DOS SANTOS"/>
    <d v="2006-03-25T00:00:00"/>
    <s v="Feminino"/>
    <s v="Sem Deficiência"/>
    <s v="DANIELE DA SILVA BRANDÃO"/>
    <s v="JOSÉ FRANCISCO NOGUEIRA DOS SANTOS"/>
    <x v="0"/>
    <s v="Parda"/>
  </r>
  <r>
    <n v="625701"/>
    <n v="6"/>
    <x v="101"/>
    <x v="101"/>
    <s v="CENTRO DE EDUCAÇÃO DE JOVENS E ADULTOS CEJA - ACARI"/>
    <s v="Municipal"/>
    <s v="Urbana"/>
    <n v="1608521"/>
    <n v="256"/>
    <x v="2"/>
    <s v="Regular"/>
    <s v="Noite"/>
    <n v="2000045404232"/>
    <m/>
    <s v="THAMIRIS DE OLIVEIRA ARAUJO"/>
    <d v="1992-06-25T00:00:00"/>
    <s v="Feminino"/>
    <s v="Sem Deficiência"/>
    <s v="NELSON DE ARAUJO"/>
    <s v="JANETE DE OLIVEIRA ARAUJO"/>
    <x v="1"/>
    <s v="Branca"/>
  </r>
  <r>
    <n v="410015"/>
    <n v="4"/>
    <x v="92"/>
    <x v="92"/>
    <s v="EM CLÓVIS BEVILÁQUA"/>
    <s v="Municipal"/>
    <s v="Urbana"/>
    <n v="1611010"/>
    <n v="152"/>
    <x v="2"/>
    <s v="Regular"/>
    <s v="Noite"/>
    <n v="2008019201813"/>
    <m/>
    <s v="ANA DOLORES DE CARVALHO COSTA"/>
    <d v="1977-07-08T00:00:00"/>
    <s v="Feminino"/>
    <s v="Sem Deficiência"/>
    <s v="JOSÉ COSTA SILVA"/>
    <s v="MARLI DE CARVALHO COSTA"/>
    <x v="0"/>
    <s v="Parda"/>
  </r>
  <r>
    <n v="724026"/>
    <n v="7"/>
    <x v="16"/>
    <x v="16"/>
    <s v="EM EMBAIXADOR ÍTALO ZAPPA"/>
    <s v="Municipal"/>
    <s v="Urbana"/>
    <n v="1620408"/>
    <n v="151"/>
    <x v="2"/>
    <s v="Regular"/>
    <s v="Noite"/>
    <n v="2004068800749"/>
    <m/>
    <s v="ALESSANDRA FERRAZ COSTA"/>
    <d v="1997-10-02T00:00:00"/>
    <s v="Feminino"/>
    <s v="Sem Deficiência"/>
    <s v="ALEXANDRO DE SOUZA COSTA"/>
    <s v="EDMEA FERRAZ CARDOSO"/>
    <x v="0"/>
    <s v="Parda"/>
  </r>
  <r>
    <n v="817039"/>
    <n v="8"/>
    <x v="118"/>
    <x v="118"/>
    <s v="EM SAMPAIO CORRÊA"/>
    <s v="Municipal"/>
    <s v="Urbana"/>
    <n v="1604282"/>
    <n v="152"/>
    <x v="2"/>
    <s v="Regular"/>
    <s v="Noite"/>
    <n v="2006082200881"/>
    <m/>
    <s v="SAMARA OLIVEIRA FERREIRA"/>
    <d v="2000-02-15T00:00:00"/>
    <s v="Feminino"/>
    <s v="Sem Deficiência"/>
    <s v="ELIZIEL FERREIRA"/>
    <s v="SIMONE OLIVEIRA DE OLIVEIRA"/>
    <x v="0"/>
    <s v="Branca"/>
  </r>
  <r>
    <n v="1019031"/>
    <n v="10"/>
    <x v="20"/>
    <x v="20"/>
    <s v="EM MARECHAL PEDRO CAVALCANTI"/>
    <s v="Municipal"/>
    <s v="Urbana"/>
    <n v="1609536"/>
    <n v="151"/>
    <x v="2"/>
    <s v="Regular"/>
    <s v="Noite"/>
    <n v="2023097100187"/>
    <m/>
    <s v="HOSANA VIANA VIEIRA DO NASCIMENTO"/>
    <d v="1981-02-21T00:00:00"/>
    <s v="Feminino"/>
    <s v="Sem Deficiência"/>
    <s v="DEUSEDITE ALVES VIANA FERREIRA"/>
    <s v="EDGAR FERREIRA"/>
    <x v="1"/>
    <s v="Preta"/>
  </r>
  <r>
    <n v="1019031"/>
    <n v="10"/>
    <x v="20"/>
    <x v="20"/>
    <s v="EM MARECHAL PEDRO CAVALCANTI"/>
    <s v="Municipal"/>
    <s v="Urbana"/>
    <n v="1609537"/>
    <n v="152"/>
    <x v="2"/>
    <s v="Regular"/>
    <s v="Noite"/>
    <n v="2013099600228"/>
    <m/>
    <s v="HENRIQUE DOS SANTOS LIMA"/>
    <d v="2008-07-02T00:00:00"/>
    <s v="Masculino"/>
    <s v="Sem Deficiência"/>
    <s v="JOSÉ VITALINO DE LIMA"/>
    <s v="MARCIA MARIA DOS SANTOS"/>
    <x v="2"/>
    <s v="Pard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15103300510"/>
    <m/>
    <s v="GUILHERME MASCARENHAS BORGES"/>
    <d v="2007-11-10T00:00:00"/>
    <s v="Masculino"/>
    <s v="Sem Deficiência"/>
    <s v="JAILSON GONÇALVES BORGES"/>
    <s v="IVANILDE MASCARENHAS DA CRUZ"/>
    <x v="0"/>
    <s v="Parda"/>
  </r>
  <r>
    <n v="208501"/>
    <n v="2"/>
    <x v="78"/>
    <x v="78"/>
    <s v="CIEP SAMUEL WAINER"/>
    <s v="Municipal"/>
    <s v="Urbana"/>
    <n v="1609309"/>
    <n v="151"/>
    <x v="2"/>
    <s v="Regular"/>
    <s v="Noite"/>
    <n v="2006018100901"/>
    <m/>
    <s v="DALILA BERLOZI DA SILVA"/>
    <d v="1997-04-16T00:00:00"/>
    <s v="Feminino"/>
    <s v="Sem Deficiência"/>
    <s v="FRANCISCO VIEIRA DA SILVA"/>
    <s v="PATRICIA DA CONCEIÇÃO BERLOZI"/>
    <x v="1"/>
    <s v="Branca"/>
  </r>
  <r>
    <n v="410015"/>
    <n v="4"/>
    <x v="92"/>
    <x v="92"/>
    <s v="EM CLÓVIS BEVILÁQUA"/>
    <s v="Municipal"/>
    <s v="Urbana"/>
    <n v="1611010"/>
    <n v="152"/>
    <x v="2"/>
    <s v="Regular"/>
    <s v="Noite"/>
    <n v="2008029650840"/>
    <m/>
    <s v="MATHEUS ALVES BARRETO"/>
    <d v="2003-06-17T00:00:00"/>
    <s v="Masculino"/>
    <s v="Sem Deficiência"/>
    <s v="SERGIO LUIZ ALVES BARRETO"/>
    <s v="SONIA ALVES BARRETO"/>
    <x v="0"/>
    <s v="Branca"/>
  </r>
  <r>
    <n v="622006"/>
    <n v="6"/>
    <x v="38"/>
    <x v="38"/>
    <s v="EM ANTENOR NASCENTES"/>
    <s v="Municipal"/>
    <s v="Urbana"/>
    <n v="1615256"/>
    <n v="151"/>
    <x v="2"/>
    <s v="Regular"/>
    <s v="Noite"/>
    <n v="2008054050184"/>
    <m/>
    <s v="PAOLLA SILVA DE SOUSA"/>
    <d v="2003-11-16T00:00:00"/>
    <s v="Feminino"/>
    <s v="Sem Deficiência"/>
    <s v="JOSÉ CARLOS ABREU DE SOUZA"/>
    <s v="DIONA NASCIMENTO DA SILVA"/>
    <x v="1"/>
    <s v="Branca"/>
  </r>
  <r>
    <n v="1019075"/>
    <n v="10"/>
    <x v="129"/>
    <x v="129"/>
    <s v="EM ROBERTO CIVITA"/>
    <s v="Municipal"/>
    <s v="Urbana"/>
    <n v="1613516"/>
    <n v="152"/>
    <x v="2"/>
    <s v="Regular"/>
    <s v="Noite"/>
    <n v="2003060801501"/>
    <m/>
    <s v="SUELLEN SANT'CLAIR SANTOS"/>
    <d v="1990-05-01T00:00:00"/>
    <s v="Feminino"/>
    <s v="Sem Deficiência"/>
    <s v="JORGE MONTEIRO DA SILVA"/>
    <s v="MARILZA SANT CLAIR"/>
    <x v="1"/>
    <s v="Preta"/>
  </r>
  <r>
    <n v="1019031"/>
    <n v="10"/>
    <x v="20"/>
    <x v="20"/>
    <s v="EM MARECHAL PEDRO CAVALCANTI"/>
    <s v="Municipal"/>
    <s v="Urbana"/>
    <n v="1609538"/>
    <n v="153"/>
    <x v="2"/>
    <s v="Regular"/>
    <s v="Noite"/>
    <n v="2012136902697"/>
    <m/>
    <s v="LUCAS DA SILVA SABINO"/>
    <d v="2007-04-26T00:00:00"/>
    <s v="Masculino"/>
    <s v="Sem Deficiência"/>
    <s v="ANDERSON LUIZ JOSÉ SABINO"/>
    <s v="LUCIENE FAUSTINA DA SILVA "/>
    <x v="0"/>
    <s v="Parda"/>
  </r>
  <r>
    <n v="1026024"/>
    <n v="10"/>
    <x v="130"/>
    <x v="130"/>
    <s v="EM TATIANA CHAGAS MEMÓRIA"/>
    <s v="Municipal"/>
    <s v="Urbana"/>
    <n v="1611746"/>
    <n v="152"/>
    <x v="2"/>
    <s v="Regular"/>
    <s v="Manhã"/>
    <n v="2013103304446"/>
    <m/>
    <s v="KAUAN AGUIAR MEDEIROS"/>
    <d v="2006-09-21T00:00:00"/>
    <s v="Masculino"/>
    <s v="Sem Deficiência"/>
    <s v="RAFAEL MARTINS MEDEIROS"/>
    <s v="ROSANE AGUIAR HERRERA"/>
    <x v="0"/>
    <s v="Branca"/>
  </r>
  <r>
    <n v="622006"/>
    <n v="6"/>
    <x v="38"/>
    <x v="38"/>
    <s v="EM ANTENOR NASCENTES"/>
    <s v="Municipal"/>
    <s v="Urbana"/>
    <n v="1615257"/>
    <n v="152"/>
    <x v="2"/>
    <s v="Regular"/>
    <s v="Noite"/>
    <n v="2018051700053"/>
    <m/>
    <s v="ALEXANDRE DE ALMEIDA PISCO"/>
    <d v="1974-04-12T00:00:00"/>
    <s v="Masculino"/>
    <s v="Sem Deficiência"/>
    <s v="NILDA GONÇALVES DE ALMEIDA"/>
    <s v="ARTUR DE ABREU PISCO"/>
    <x v="0"/>
    <s v="Branca"/>
  </r>
  <r>
    <n v="918041"/>
    <n v="9"/>
    <x v="59"/>
    <x v="59"/>
    <s v="EM ANTONIA VARGAS CUQUEJO"/>
    <s v="Municipal"/>
    <s v="Urbana"/>
    <n v="1610788"/>
    <n v="151"/>
    <x v="2"/>
    <s v="Regular"/>
    <s v="Noite"/>
    <n v="2021088100297"/>
    <m/>
    <s v="RENATO HELIO RODRIGUES"/>
    <d v="1967-07-01T00:00:00"/>
    <s v="Masculino"/>
    <s v="Sem Deficiência"/>
    <s v="AGENOR RODRIGUES"/>
    <s v="JUVITA VITORIO RODRIGUES"/>
    <x v="0"/>
    <s v="Parda"/>
  </r>
  <r>
    <n v="410012"/>
    <n v="4"/>
    <x v="27"/>
    <x v="27"/>
    <s v="EM CLOTILDE GUIMARÃES"/>
    <s v="Municipal"/>
    <s v="Urbana"/>
    <n v="1604435"/>
    <n v="2511"/>
    <x v="2"/>
    <s v="Regular"/>
    <s v="Noite"/>
    <n v="2003000303091"/>
    <m/>
    <s v="MIRLENE DOS SANTOS SOARES"/>
    <d v="1990-08-12T00:00:00"/>
    <s v="Feminino"/>
    <s v="Sem Deficiência"/>
    <s v="JORGE LUIZ SOARES"/>
    <s v="BENEDITA DOS SANTOS SOARES"/>
    <x v="0"/>
    <s v="Branca"/>
  </r>
  <r>
    <n v="625701"/>
    <n v="6"/>
    <x v="101"/>
    <x v="101"/>
    <s v="CENTRO DE EDUCAÇÃO DE JOVENS E ADULTOS CEJA - ACARI"/>
    <s v="Municipal"/>
    <s v="Urbana"/>
    <n v="1608517"/>
    <n v="252"/>
    <x v="2"/>
    <s v="Regular"/>
    <s v="Manhã"/>
    <n v="2000056601107"/>
    <m/>
    <s v="MOISÉS DE JESUS OLIVEIRA"/>
    <d v="1993-01-02T00:00:00"/>
    <s v="Masculino"/>
    <s v="Sem Deficiência"/>
    <s v="EDINALDO ALVES DE OLIVEIRA"/>
    <s v="CRISTINA NORIA DE JESUS"/>
    <x v="1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23098700170"/>
    <m/>
    <s v="SIMONE DA SILVA MOTA"/>
    <d v="1981-03-26T00:00:00"/>
    <s v="Feminino"/>
    <s v="Sem Deficiência"/>
    <s v="PAULO ROBERTO MOTA"/>
    <s v="ELIANE ROSA DA SILVA MOTA"/>
    <x v="2"/>
    <s v="Parda"/>
  </r>
  <r>
    <n v="622022"/>
    <n v="6"/>
    <x v="40"/>
    <x v="40"/>
    <s v="EM ROSE KLABIN"/>
    <s v="Municipal"/>
    <s v="Urbana"/>
    <n v="1615798"/>
    <n v="151"/>
    <x v="2"/>
    <s v="Regular"/>
    <s v="Noite"/>
    <n v="2014069601046"/>
    <m/>
    <s v="KAUANE VITÓRIA RAMOS RIBEIRO TOBIAS"/>
    <d v="2005-08-15T00:00:00"/>
    <s v="Feminino"/>
    <s v="Sem Deficiência"/>
    <s v="ANTONIO CARLOS TOBIAS JUNIOR"/>
    <s v="FABIANE RAMOS TOBIAS"/>
    <x v="0"/>
    <s v="Parda"/>
  </r>
  <r>
    <n v="724022"/>
    <n v="7"/>
    <x v="56"/>
    <x v="56"/>
    <s v="EM COMUNIDADE DE VARGEM GRANDE"/>
    <s v="Municipal"/>
    <s v="Urbana"/>
    <n v="1605598"/>
    <n v="152"/>
    <x v="2"/>
    <s v="Regular"/>
    <s v="Noite"/>
    <n v="2018068500192"/>
    <m/>
    <s v="NICKSON GOMES MONTEIRO"/>
    <d v="2006-04-16T00:00:00"/>
    <s v="Masculino"/>
    <s v="Sem Deficiência"/>
    <s v="NILSON LEÃO MONTEIRO"/>
    <s v="ALINE GOME DE SOUSA"/>
    <x v="0"/>
    <s v="Branca"/>
  </r>
  <r>
    <n v="313046"/>
    <n v="3"/>
    <x v="96"/>
    <x v="96"/>
    <s v="EM REPÚBLICA DE EL SALVADOR"/>
    <s v="Municipal"/>
    <s v="Urbana"/>
    <n v="1599917"/>
    <n v="151"/>
    <x v="2"/>
    <s v="Regular"/>
    <s v="Noite"/>
    <n v="2022026000114"/>
    <m/>
    <s v="LUCIANA DA TRINDADE PEREIRA"/>
    <d v="1975-06-05T00:00:00"/>
    <s v="Feminino"/>
    <s v="Sem Deficiência"/>
    <s v="ROBERTO PEREIRA DIAS"/>
    <s v="MARLY DA TRINDADE PEREIRA"/>
    <x v="0"/>
    <s v="Preta"/>
  </r>
  <r>
    <n v="430015"/>
    <n v="4"/>
    <x v="94"/>
    <x v="94"/>
    <s v="EM ERPÍDIO CABRAL DE SOUZA (ÍNDIO DA MARÉ)"/>
    <s v="Municipal"/>
    <s v="Urbana"/>
    <n v="1604940"/>
    <n v="152"/>
    <x v="2"/>
    <s v="Regular"/>
    <s v="Manhã"/>
    <n v="2010040450641"/>
    <m/>
    <s v="MAXWELL SOUZA SILVA"/>
    <d v="2005-08-06T00:00:00"/>
    <s v="Masculino"/>
    <s v="Sem Deficiência"/>
    <s v="RAIMUNDO SOUZA BARBOZA"/>
    <s v="ELISANGELA SILVA"/>
    <x v="2"/>
    <s v="Parda"/>
  </r>
  <r>
    <n v="515052"/>
    <n v="5"/>
    <x v="81"/>
    <x v="81"/>
    <s v="EM AZEVEDO JUNIOR"/>
    <s v="Municipal"/>
    <s v="Urbana"/>
    <n v="1614952"/>
    <n v="152"/>
    <x v="2"/>
    <s v="Regular"/>
    <s v="Noite"/>
    <n v="2017026500706"/>
    <m/>
    <s v="ZENITA DO PATROCINIO TORRES"/>
    <d v="1948-05-27T00:00:00"/>
    <s v="Feminino"/>
    <s v="Sem Deficiência"/>
    <s v="ANTONIO LUIZ DO PATROCINIO"/>
    <s v="MARIA MARINA PEREIRA DO PATROCINIO"/>
    <x v="2"/>
    <s v="Preta"/>
  </r>
  <r>
    <n v="817039"/>
    <n v="8"/>
    <x v="118"/>
    <x v="118"/>
    <s v="EM SAMPAIO CORRÊA"/>
    <s v="Municipal"/>
    <s v="Urbana"/>
    <n v="1604282"/>
    <n v="152"/>
    <x v="2"/>
    <s v="Regular"/>
    <s v="Noite"/>
    <n v="2012073301667"/>
    <m/>
    <s v="SAMARA HELOISA NASCIMENTO SILVA"/>
    <d v="2008-03-04T00:00:00"/>
    <s v="Feminino"/>
    <s v="Sem Deficiência"/>
    <s v="HELENICE DO NASCIMENTO SOARES"/>
    <s v="MAURICIO DA SILVA LUIZ"/>
    <x v="0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23092600033"/>
    <m/>
    <s v="ANDREIA CRISTINA ROSA DE CASTRO"/>
    <d v="1970-03-25T00:00:00"/>
    <s v="Feminino"/>
    <s v="Sem Deficiência"/>
    <s v="ELI PEREIRA DE CASTRO"/>
    <s v="ERNESTINA ROSA DE CASTRO"/>
    <x v="0"/>
    <s v="Parda"/>
  </r>
  <r>
    <n v="1019013"/>
    <n v="10"/>
    <x v="39"/>
    <x v="39"/>
    <s v="EM BENTO DO AMARAL COUTINHO"/>
    <s v="Municipal"/>
    <s v="Urbana"/>
    <n v="1612837"/>
    <n v="152"/>
    <x v="2"/>
    <s v="Regular"/>
    <s v="Noite"/>
    <n v="2023095300260"/>
    <m/>
    <s v="FABRÍCIO ALCANTARA DA SILVA"/>
    <d v="1988-02-25T00:00:00"/>
    <s v="Masculino"/>
    <s v="Sem Deficiência"/>
    <s v="ANA MARIA DE ALCANTARA SILVA"/>
    <s v="ANTONIO CARLOS DA SILVA"/>
    <x v="1"/>
    <s v="Parda"/>
  </r>
  <r>
    <n v="716049"/>
    <n v="7"/>
    <x v="62"/>
    <x v="62"/>
    <s v="EM RENATO LEITE"/>
    <s v="Municipal"/>
    <s v="Urbana"/>
    <n v="1623879"/>
    <n v="152"/>
    <x v="2"/>
    <s v="Regular"/>
    <s v="Noite"/>
    <n v="2000059101342"/>
    <m/>
    <s v="CAROLINA CRISTINA FERREIRA DA SILVA"/>
    <d v="1988-01-17T00:00:00"/>
    <s v="Feminino"/>
    <s v="Sem Deficiência"/>
    <s v="MARCIO TAVARES DA SILVA"/>
    <s v="ADEMILDE RICARDO FERREIRA"/>
    <x v="1"/>
    <s v="Parda"/>
  </r>
  <r>
    <n v="410012"/>
    <n v="4"/>
    <x v="27"/>
    <x v="27"/>
    <s v="EM CLOTILDE GUIMARÃES"/>
    <s v="Municipal"/>
    <s v="Urbana"/>
    <n v="1604438"/>
    <n v="2514"/>
    <x v="2"/>
    <s v="Regular"/>
    <s v="Noite"/>
    <n v="2007030110324"/>
    <m/>
    <s v="DANIELE DA SILVA NASCIMENTO"/>
    <d v="1988-10-26T00:00:00"/>
    <s v="Feminino"/>
    <s v="Sem Deficiência"/>
    <s v="JOSÉ FRANCISCO DO NASCIMENTO"/>
    <s v="MARIA DA LUZ DA SILVA"/>
    <x v="0"/>
    <s v="Parda"/>
  </r>
  <r>
    <n v="918041"/>
    <n v="9"/>
    <x v="59"/>
    <x v="59"/>
    <s v="EM ANTONIA VARGAS CUQUEJO"/>
    <s v="Municipal"/>
    <s v="Urbana"/>
    <n v="1610788"/>
    <n v="151"/>
    <x v="2"/>
    <s v="Regular"/>
    <s v="Noite"/>
    <n v="2022088100147"/>
    <m/>
    <s v="LIGIA RODRIGUES DOS SANTOS QUINTAL"/>
    <d v="1966-11-29T00:00:00"/>
    <s v="Feminino"/>
    <s v="Sem Deficiência"/>
    <s v="OSMAR DOS SANTOS"/>
    <s v="RAMIRA RODRIGUES DOS SANTOS"/>
    <x v="0"/>
    <s v="Parda"/>
  </r>
  <r>
    <n v="716049"/>
    <n v="7"/>
    <x v="62"/>
    <x v="62"/>
    <s v="EM RENATO LEITE"/>
    <s v="Municipal"/>
    <s v="Urbana"/>
    <n v="1623879"/>
    <n v="152"/>
    <x v="2"/>
    <s v="Regular"/>
    <s v="Noite"/>
    <n v="2013089604280"/>
    <m/>
    <s v="ALESSANDRA LARISSA FERREIRA NEVES DOS SANTOS JOSÉ"/>
    <d v="2007-08-30T00:00:00"/>
    <s v="Feminino"/>
    <s v="Sem Deficiência"/>
    <s v="ALEX SANDRO DOS SANTOS JOSÉ"/>
    <s v="NILCIENE FERREIRA NEVES"/>
    <x v="1"/>
    <s v="Parda"/>
  </r>
  <r>
    <n v="411015"/>
    <n v="4"/>
    <x v="72"/>
    <x v="72"/>
    <s v="EM SUÍÇA"/>
    <s v="Municipal"/>
    <s v="Urbana"/>
    <n v="1601785"/>
    <n v="152"/>
    <x v="2"/>
    <s v="Regular"/>
    <s v="Noite"/>
    <n v="2008031950073"/>
    <m/>
    <s v="ALESSANDRA DA SILVA GOMES PAIVA"/>
    <d v="2002-05-24T00:00:00"/>
    <s v="Feminino"/>
    <s v="Sem Deficiência"/>
    <s v="JOSÉ ALBERTO GOMES PAIVA"/>
    <s v="SUELI JOSÉ DA SILVA"/>
    <x v="2"/>
    <s v="Parda"/>
  </r>
  <r>
    <n v="102504"/>
    <n v="1"/>
    <x v="2"/>
    <x v="2"/>
    <s v="CIEP AVENIDA DOS DESFILES"/>
    <s v="Municipal"/>
    <s v="Urbana"/>
    <n v="1610387"/>
    <n v="152"/>
    <x v="2"/>
    <s v="Regular"/>
    <s v="Manhã"/>
    <n v="2018002900168"/>
    <m/>
    <s v="THAIS DOS SANTOS GERVASIO"/>
    <d v="2006-02-09T00:00:00"/>
    <s v="Feminino"/>
    <s v="Sem Deficiência"/>
    <s v="GILMAR DOS SANTOS"/>
    <s v="LUCIENE DA SILVA GERVASIO"/>
    <x v="0"/>
    <s v="Preta"/>
  </r>
  <r>
    <n v="515001"/>
    <n v="5"/>
    <x v="68"/>
    <x v="68"/>
    <s v="EM PARÁ"/>
    <s v="Municipal"/>
    <s v="Urbana"/>
    <n v="1607313"/>
    <n v="151"/>
    <x v="2"/>
    <s v="Regular"/>
    <s v="Noite"/>
    <n v="2004045301991"/>
    <m/>
    <s v="FLAVIANE GABRIELE DA SILVA ESTEVAM"/>
    <d v="2000-02-23T00:00:00"/>
    <s v="Feminino"/>
    <s v="Sem Deficiência"/>
    <s v="FLAVIO ALMEIDA ESTEVAM"/>
    <s v="EMILIA GOMES DA SILVA"/>
    <x v="0"/>
    <s v="Preta"/>
  </r>
  <r>
    <n v="1019211"/>
    <n v="10"/>
    <x v="98"/>
    <x v="98"/>
    <s v="CIEP MAJOR MANUEL GOMES ARCHER"/>
    <s v="Municipal"/>
    <s v="Urbana"/>
    <n v="1607931"/>
    <n v="151"/>
    <x v="2"/>
    <s v="Regular"/>
    <s v="Noite"/>
    <n v="2003040201028"/>
    <m/>
    <s v="VIVIANE CASSINO DE SOUZA"/>
    <d v="1989-05-23T00:00:00"/>
    <s v="Feminino"/>
    <s v="Sem Deficiência"/>
    <s v="NÃO DECLARADO"/>
    <s v="MARTHA CASSINO DE SOUZA"/>
    <x v="0"/>
    <s v="Não declarada"/>
  </r>
  <r>
    <n v="817075"/>
    <n v="8"/>
    <x v="29"/>
    <x v="29"/>
    <s v="EM GENERAL TASSO FRAGOSO"/>
    <s v="Municipal"/>
    <s v="Urbana"/>
    <n v="1605906"/>
    <n v="151"/>
    <x v="2"/>
    <s v="Regular"/>
    <s v="Noite"/>
    <n v="2010098100936"/>
    <m/>
    <s v="MATEUS DE PAULO COELHO"/>
    <d v="2006-02-19T00:00:00"/>
    <s v="Masculino"/>
    <s v="Sem Deficiência"/>
    <s v="JOSÉ DOUGLAS COELHO"/>
    <s v="DEBORA REGINA DE PAULO COELHO"/>
    <x v="2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13012500145"/>
    <m/>
    <s v="JOÃO VICTOR RODRIGUES DA SILVA"/>
    <d v="2008-02-15T00:00:00"/>
    <s v="Masculino"/>
    <s v="Sem Deficiência"/>
    <s v="JOSÉ ROBERTO DA SILVA RODRIGUES"/>
    <s v="JOZANE RODRIGUES DA PAZ"/>
    <x v="0"/>
    <s v="Branc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03092104511"/>
    <m/>
    <s v="ALINE MATEUS RAPOSO"/>
    <d v="1989-02-18T00:00:00"/>
    <s v="Feminino"/>
    <s v="Sem Deficiência"/>
    <s v="ADILSON RAPOSO"/>
    <s v="MARCIA MATEUS TOMAZ"/>
    <x v="0"/>
    <s v="Sem Informação"/>
  </r>
  <r>
    <n v="515055"/>
    <n v="5"/>
    <x v="8"/>
    <x v="8"/>
    <s v="EM MINISTRO EDGARD ROMERO"/>
    <s v="Municipal"/>
    <s v="Urbana"/>
    <n v="1623705"/>
    <n v="151"/>
    <x v="2"/>
    <s v="Regular"/>
    <s v="Manhã"/>
    <n v="2003047101100"/>
    <m/>
    <s v="NATÁLIA DA SILVA MARGE"/>
    <d v="1989-02-07T00:00:00"/>
    <s v="Feminino"/>
    <s v="Sem Deficiência"/>
    <s v="LUIZ CARLOS MARGE"/>
    <s v="ELISABETE DA SILVA MARGE"/>
    <x v="0"/>
    <s v="Parda"/>
  </r>
  <r>
    <n v="625018"/>
    <n v="6"/>
    <x v="55"/>
    <x v="55"/>
    <s v="EM COMANDANTE ARNALDO VARELLA"/>
    <s v="Municipal"/>
    <s v="Urbana"/>
    <n v="1602870"/>
    <n v="153"/>
    <x v="2"/>
    <s v="Regular"/>
    <s v="Noite"/>
    <n v="2014056100728"/>
    <m/>
    <s v="PATRÍCIA LIMA DA MOTA FERREIRA"/>
    <d v="1981-10-08T00:00:00"/>
    <s v="Feminino"/>
    <s v="Sem Deficiência"/>
    <s v="COSME UBIRATAN COLUMBANO DA MOTA"/>
    <s v="EDILAMAR DE ARAÚJO LIMA DA MOTA"/>
    <x v="1"/>
    <s v="Branca"/>
  </r>
  <r>
    <n v="918028"/>
    <n v="9"/>
    <x v="131"/>
    <x v="131"/>
    <s v="EM ALMIRANTE SALDANHA DA GAMA"/>
    <s v="Municipal"/>
    <s v="Urbana"/>
    <n v="1623473"/>
    <n v="151"/>
    <x v="2"/>
    <s v="Regular"/>
    <s v="Manhã"/>
    <n v="2023086800051"/>
    <m/>
    <s v="VYCTOR HUGO GOMES FREIRE DE ALMEIDA"/>
    <d v="2005-10-14T00:00:00"/>
    <s v="Masculino"/>
    <s v="Sem Deficiência"/>
    <s v="ALEXANDRE FREIRE DE ALMEIDA"/>
    <s v="ADRIANA DE ASSIS GOMES"/>
    <x v="0"/>
    <s v="Parda"/>
  </r>
  <r>
    <n v="313002"/>
    <n v="3"/>
    <x v="33"/>
    <x v="33"/>
    <s v="EM JOSÉ VERÍSSIMO"/>
    <s v="Municipal"/>
    <s v="Urbana"/>
    <n v="1618994"/>
    <n v="151"/>
    <x v="2"/>
    <s v="Regular"/>
    <s v="Manhã"/>
    <n v="2007124400598"/>
    <m/>
    <s v="KHAILLA VITÓRIA DA SILVA"/>
    <d v="2006-04-22T00:00:00"/>
    <s v="Feminino"/>
    <s v="Sem Deficiência"/>
    <s v="VALDINEI"/>
    <s v="KEROLLY DA SILVA"/>
    <x v="0"/>
    <s v="Pret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11079501520"/>
    <m/>
    <s v="LUCAS PEREIRA DA SILVA"/>
    <d v="2007-04-20T00:00:00"/>
    <s v="Masculino"/>
    <s v="Sem Deficiência"/>
    <s v="ALDENISA DO NASCIMENTO PEREIRA"/>
    <s v="JOSÉ WILLAMY PEREIRA DA SILVA"/>
    <x v="1"/>
    <s v="Branca"/>
  </r>
  <r>
    <n v="313007"/>
    <n v="3"/>
    <x v="67"/>
    <x v="67"/>
    <s v="EM SARMIENTO"/>
    <s v="Municipal"/>
    <s v="Urbana"/>
    <n v="1615854"/>
    <n v="152"/>
    <x v="2"/>
    <s v="Regular"/>
    <s v="Noite"/>
    <n v="2023022100783"/>
    <m/>
    <s v="ELIETE VENCESLAU DE SOUZA"/>
    <d v="1977-11-16T00:00:00"/>
    <s v="Feminino"/>
    <s v="Sem Deficiência"/>
    <s v="JOÃO VENSCESLAU DE SOUZA"/>
    <s v="MARIA RODRIGUES DA SILVA SOUZA"/>
    <x v="0"/>
    <s v="Branca"/>
  </r>
  <r>
    <n v="1019031"/>
    <n v="10"/>
    <x v="20"/>
    <x v="20"/>
    <s v="EM MARECHAL PEDRO CAVALCANTI"/>
    <s v="Municipal"/>
    <s v="Urbana"/>
    <n v="1609537"/>
    <n v="152"/>
    <x v="2"/>
    <s v="Regular"/>
    <s v="Noite"/>
    <n v="2008128700268"/>
    <m/>
    <s v="GABRIEL NOVAZ LOURENÇO"/>
    <d v="2007-07-24T00:00:00"/>
    <s v="Masculino"/>
    <s v="Sem Deficiência"/>
    <s v="LUIZ CARLOS LEITE LOURENÇO"/>
    <s v="DEBORA NOVAZ MOREIRA LOURENÇO"/>
    <x v="0"/>
    <s v="Parda"/>
  </r>
  <r>
    <n v="1019075"/>
    <n v="10"/>
    <x v="129"/>
    <x v="129"/>
    <s v="EM ROBERTO CIVITA"/>
    <s v="Municipal"/>
    <s v="Urbana"/>
    <n v="1613516"/>
    <n v="152"/>
    <x v="2"/>
    <s v="Regular"/>
    <s v="Noite"/>
    <n v="2023145200069"/>
    <m/>
    <s v="MARIA LUCILVA DE SOUSA"/>
    <d v="1969-12-21T00:00:00"/>
    <s v="Feminino"/>
    <s v="Sem Deficiência"/>
    <s v="ANTONIO CARLOS DE SOUSA"/>
    <s v="ANTONIA FERREIRA DE SOUSA"/>
    <x v="0"/>
    <s v="Parda"/>
  </r>
  <r>
    <n v="411015"/>
    <n v="4"/>
    <x v="72"/>
    <x v="72"/>
    <s v="EM SUÍÇA"/>
    <s v="Municipal"/>
    <s v="Urbana"/>
    <n v="1601785"/>
    <n v="152"/>
    <x v="2"/>
    <s v="Regular"/>
    <s v="Noite"/>
    <n v="2022031700099"/>
    <m/>
    <s v="MARGARETE NUNES MATEUS"/>
    <d v="1977-12-10T00:00:00"/>
    <s v="Feminino"/>
    <s v="Sem Deficiência"/>
    <s v="JOSÉ MANOEL MATEUS"/>
    <s v="MARIA NUNES MATEUS"/>
    <x v="0"/>
    <s v="Parda"/>
  </r>
  <r>
    <n v="107017"/>
    <n v="1"/>
    <x v="5"/>
    <x v="5"/>
    <s v="EM NEUMA GONÇALVES DA SILVA - DONA NEUMA"/>
    <s v="Municipal"/>
    <s v="Urbana"/>
    <n v="1621295"/>
    <n v="151"/>
    <x v="2"/>
    <s v="Regular"/>
    <s v="Noite"/>
    <n v="2023157900320"/>
    <m/>
    <s v="ARTHUR RICARDO DE CARVALHO FERREIRA"/>
    <d v="2004-12-02T00:00:00"/>
    <s v="Masculino"/>
    <s v="Sem Deficiência"/>
    <s v="SERGIO RICARDO FERREIRA"/>
    <s v="HELOISA CRISTINA DE CASTRO DE CARVALHO "/>
    <x v="1"/>
    <s v="Branca"/>
  </r>
  <r>
    <n v="102504"/>
    <n v="1"/>
    <x v="2"/>
    <x v="2"/>
    <s v="CIEP AVENIDA DOS DESFILES"/>
    <s v="Municipal"/>
    <s v="Urbana"/>
    <n v="1610387"/>
    <n v="152"/>
    <x v="2"/>
    <s v="Regular"/>
    <s v="Manhã"/>
    <n v="2023002200111"/>
    <m/>
    <s v="ROODJUANA ESTHER FRANÇOIS"/>
    <d v="2006-12-12T00:00:00"/>
    <s v="Feminino"/>
    <s v="Sem Deficiência"/>
    <s v="RAYMOND FRANÇOIS"/>
    <s v="JUNIE FLORVIL"/>
    <x v="0"/>
    <s v="Preta"/>
  </r>
  <r>
    <n v="1019031"/>
    <n v="10"/>
    <x v="20"/>
    <x v="20"/>
    <s v="EM MARECHAL PEDRO CAVALCANTI"/>
    <s v="Municipal"/>
    <s v="Urbana"/>
    <n v="1609538"/>
    <n v="153"/>
    <x v="2"/>
    <s v="Regular"/>
    <s v="Noite"/>
    <n v="2023097100322"/>
    <m/>
    <s v="GLÁUCIA CRISTINA DO NASCIMENTO DE SOUZA"/>
    <d v="1976-08-10T00:00:00"/>
    <s v="Feminino"/>
    <s v="Sem Deficiência"/>
    <s v="MARIA DA PENHA PEREIRA"/>
    <s v="EDIO DO NASCIMENTO"/>
    <x v="2"/>
    <s v="Parda"/>
  </r>
  <r>
    <n v="817083"/>
    <n v="8"/>
    <x v="120"/>
    <x v="120"/>
    <s v="EM JORNALISTA SANDRO MOREYRA"/>
    <s v="Municipal"/>
    <s v="Urbana"/>
    <n v="1607050"/>
    <n v="151"/>
    <x v="2"/>
    <s v="Regular"/>
    <s v="Noite"/>
    <n v="2007077704000"/>
    <m/>
    <s v="THIAGO DA SILVA RAMOS"/>
    <d v="1987-09-28T00:00:00"/>
    <s v="Masculino"/>
    <s v=" Deficiência intelectual"/>
    <s v="PAULO CESAR RAMOS"/>
    <s v="IVANI DA SILVA RAMOS"/>
    <x v="1"/>
    <s v="Parda"/>
  </r>
  <r>
    <n v="514015"/>
    <n v="5"/>
    <x v="70"/>
    <x v="70"/>
    <s v="EM BARCELONA"/>
    <s v="Municipal"/>
    <s v="Urbana"/>
    <n v="1613980"/>
    <n v="151"/>
    <x v="2"/>
    <s v="Regular"/>
    <s v="Noite"/>
    <n v="2019042300399"/>
    <m/>
    <s v="FLAVIA VARGAS DE SOUZA"/>
    <d v="1972-11-10T00:00:00"/>
    <s v="Feminino"/>
    <s v="Sem Deficiência"/>
    <s v="OSVALDO VARGAS ALONSO"/>
    <s v="EFIGENIA MORENO DA SILVA ALONSO"/>
    <x v="1"/>
    <s v="Branca"/>
  </r>
  <r>
    <n v="625701"/>
    <n v="6"/>
    <x v="101"/>
    <x v="101"/>
    <s v="CENTRO DE EDUCAÇÃO DE JOVENS E ADULTOS CEJA - ACARI"/>
    <s v="Municipal"/>
    <s v="Urbana"/>
    <n v="1608518"/>
    <n v="253"/>
    <x v="2"/>
    <s v="Regular"/>
    <s v="Manhã"/>
    <n v="2000043804870"/>
    <m/>
    <s v="RAFAELA PEREIRA TEIXEIRA"/>
    <d v="1989-02-06T00:00:00"/>
    <s v="Feminino"/>
    <s v="Sem Deficiência"/>
    <s v="ANTONIO TEIXEIRA NETO"/>
    <s v="MARIA JOSÉ PEREIRA TEIXEIRA"/>
    <x v="0"/>
    <s v="Não declarada"/>
  </r>
  <r>
    <n v="410012"/>
    <n v="4"/>
    <x v="27"/>
    <x v="27"/>
    <s v="EM CLOTILDE GUIMARÃES"/>
    <s v="Municipal"/>
    <s v="Urbana"/>
    <n v="1604429"/>
    <n v="255"/>
    <x v="2"/>
    <s v="Regular"/>
    <s v="Tarde"/>
    <n v="2017030101861"/>
    <m/>
    <s v="MARIA SALETE MATIAS SILVA"/>
    <d v="1957-12-06T00:00:00"/>
    <s v="Feminino"/>
    <s v="Sem Deficiência"/>
    <s v="JOSÉ LUIS MATIAS"/>
    <s v="MARIA JOSÉ FILGUEIRA MATIAS"/>
    <x v="0"/>
    <s v="Branca"/>
  </r>
  <r>
    <n v="918027"/>
    <n v="9"/>
    <x v="106"/>
    <x v="106"/>
    <s v="EM RUBENS DE FARIAS NEVES"/>
    <s v="Municipal"/>
    <s v="Urbana"/>
    <n v="1599735"/>
    <n v="151"/>
    <x v="2"/>
    <s v="Regular"/>
    <s v="Noite"/>
    <n v="2023086700153"/>
    <m/>
    <s v="GLÓRIA MARIA DO ESPÍRITO SANTO"/>
    <d v="1964-08-13T00:00:00"/>
    <s v="Feminino"/>
    <s v="Sem Deficiência"/>
    <s v="ROBERTO PEDRO DO ESPÍRITO SANTO"/>
    <s v="REGINA MARIA DE CARVALHO"/>
    <x v="1"/>
    <s v="Preta"/>
  </r>
  <r>
    <n v="1019008"/>
    <n v="10"/>
    <x v="124"/>
    <x v="124"/>
    <s v="EM EDUARDO RABELO"/>
    <s v="Municipal"/>
    <s v="Urbana"/>
    <n v="1601216"/>
    <n v="152"/>
    <x v="2"/>
    <s v="Regular"/>
    <s v="Noite"/>
    <n v="2011133801387"/>
    <m/>
    <s v="CARLOS EDUARDO DOS SANTOS LIMA"/>
    <d v="2008-03-13T00:00:00"/>
    <s v="Masculino"/>
    <s v="Sem Deficiência"/>
    <s v="JOAO CARLOS FERREIRA LIMA"/>
    <s v="IVANILDES ALVES DOS SANTOS"/>
    <x v="0"/>
    <s v="Branc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11075100814"/>
    <m/>
    <s v="ISABELLY CRISTINA SANTOS DA ROCHA"/>
    <d v="2006-08-30T00:00:00"/>
    <s v="Feminino"/>
    <s v="Sem Deficiência"/>
    <s v="LUIZ CLAUDIO DA ROCHA"/>
    <s v="KELLY CRISTINA DOS SANTOS"/>
    <x v="0"/>
    <s v="Parda"/>
  </r>
  <r>
    <n v="515001"/>
    <n v="5"/>
    <x v="68"/>
    <x v="68"/>
    <s v="EM PARÁ"/>
    <s v="Municipal"/>
    <s v="Urbana"/>
    <n v="1607313"/>
    <n v="151"/>
    <x v="2"/>
    <s v="Regular"/>
    <s v="Noite"/>
    <n v="2023044651073"/>
    <m/>
    <s v="JANDIRA ROSANGELA GOMES BARBOSA"/>
    <d v="1993-09-28T00:00:00"/>
    <s v="Feminino"/>
    <s v="Sem Deficiência"/>
    <s v="REIN DE OLIVEIRA BARBOSA"/>
    <s v="JOSEF GOMES DA SILVA"/>
    <x v="0"/>
    <s v="Não declarada"/>
  </r>
  <r>
    <n v="515016"/>
    <n v="5"/>
    <x v="105"/>
    <x v="105"/>
    <s v="EM RAJA GABAGLIA"/>
    <s v="Municipal"/>
    <s v="Urbana"/>
    <n v="1599816"/>
    <n v="151"/>
    <x v="2"/>
    <s v="Regular"/>
    <s v="Noite"/>
    <n v="2023046150403"/>
    <m/>
    <s v="JEDERSON LUIZ BATISTA"/>
    <d v="1976-06-28T00:00:00"/>
    <s v="Masculino"/>
    <s v=" Deficiência física"/>
    <s v="JOAO PATRIQUE BATISTA"/>
    <s v="MARIA APARECIDA BATISTA"/>
    <x v="0"/>
    <s v="Branca"/>
  </r>
  <r>
    <n v="410501"/>
    <n v="4"/>
    <x v="64"/>
    <x v="64"/>
    <s v="CIEP JUSCELINO KUBITSCHEK"/>
    <s v="Municipal"/>
    <s v="Urbana"/>
    <n v="1614341"/>
    <n v="151"/>
    <x v="2"/>
    <s v="Regular"/>
    <s v="Noite"/>
    <n v="2006027600075"/>
    <m/>
    <s v="ANDRÉA ISIDRO DA SILVA"/>
    <d v="1994-08-04T00:00:00"/>
    <s v="Feminino"/>
    <s v="Sem Deficiência"/>
    <s v="ANTONIO RODRIGUES DA SILVA"/>
    <s v="MARIA JOSÉ ISIDRO"/>
    <x v="0"/>
    <s v="Preta"/>
  </r>
  <r>
    <n v="1120012"/>
    <n v="11"/>
    <x v="93"/>
    <x v="93"/>
    <s v="EM BRIGADEIRO EDUARDO GOMES"/>
    <s v="Municipal"/>
    <s v="Urbana"/>
    <n v="1617240"/>
    <n v="151"/>
    <x v="2"/>
    <s v="Regular"/>
    <s v="Tarde"/>
    <n v="2018038000051"/>
    <m/>
    <s v="KELVEN SILVESTRE LIMA"/>
    <d v="2006-04-10T00:00:00"/>
    <s v="Masculino"/>
    <s v="Sem Deficiência"/>
    <s v="ANA PAULA SILVA SILVESTRE"/>
    <s v="EDSON ROCHA LIMA"/>
    <x v="0"/>
    <s v="Parda"/>
  </r>
  <r>
    <n v="817083"/>
    <n v="8"/>
    <x v="120"/>
    <x v="120"/>
    <s v="EM JORNALISTA SANDRO MOREYRA"/>
    <s v="Municipal"/>
    <s v="Urbana"/>
    <n v="1607050"/>
    <n v="151"/>
    <x v="2"/>
    <s v="Regular"/>
    <s v="Noite"/>
    <n v="2007077601871"/>
    <m/>
    <s v="LARISSA DOS SANTOS SILVA"/>
    <d v="1998-10-13T00:00:00"/>
    <s v="Feminino"/>
    <s v=" Deficiência física"/>
    <s v="NÃO DECLARADO"/>
    <s v="ELISANGELA DOS SANTOS SILVA"/>
    <x v="2"/>
    <s v="Branca"/>
  </r>
  <r>
    <n v="209026"/>
    <n v="2"/>
    <x v="41"/>
    <x v="41"/>
    <s v="EM PROFESSOR LOURENÇO FILHO"/>
    <s v="Municipal"/>
    <s v="Urbana"/>
    <n v="1622828"/>
    <n v="152"/>
    <x v="2"/>
    <s v="Regular"/>
    <s v="Noite"/>
    <n v="2022016500297"/>
    <m/>
    <s v="JOSE TELES CUSTODIO"/>
    <d v="1962-04-05T00:00:00"/>
    <s v="Masculino"/>
    <s v="Sem Deficiência"/>
    <s v="LAURINDO CUSTODIO"/>
    <s v="MARIA TELES ADAO"/>
    <x v="0"/>
    <s v="Sem Informação"/>
  </r>
  <r>
    <n v="724026"/>
    <n v="7"/>
    <x v="16"/>
    <x v="16"/>
    <s v="EM EMBAIXADOR ÍTALO ZAPPA"/>
    <s v="Municipal"/>
    <s v="Urbana"/>
    <n v="1620408"/>
    <n v="151"/>
    <x v="2"/>
    <s v="Regular"/>
    <s v="Noite"/>
    <n v="2022103551019"/>
    <m/>
    <s v="ILA MARIA DE CARVALHO SILVA"/>
    <d v="1992-05-28T00:00:00"/>
    <s v="Feminino"/>
    <s v="Sem Deficiência"/>
    <s v="JOSÉ WILAMYS DA SILVA GERONIMO"/>
    <s v="ANTÔNIA JAMACY DE CARVALHO SILVA"/>
    <x v="0"/>
    <s v="Parda"/>
  </r>
  <r>
    <n v="430201"/>
    <n v="4"/>
    <x v="0"/>
    <x v="0"/>
    <s v="CIEP MINISTRO GUSTAVO CAPANEMA"/>
    <s v="Municipal"/>
    <s v="Urbana"/>
    <n v="1612601"/>
    <n v="151"/>
    <x v="2"/>
    <s v="Regular"/>
    <s v="Noite"/>
    <n v="2010040600715"/>
    <m/>
    <s v="GABRIELLE VIEGAS DA SILVA"/>
    <d v="2005-05-23T00:00:00"/>
    <s v="Feminino"/>
    <s v="Sem Deficiência"/>
    <s v="GILBERTO ROSA DA SILVA"/>
    <s v="RAQUEL PEREIRA VIEGAS"/>
    <x v="1"/>
    <s v="Parda"/>
  </r>
  <r>
    <n v="410012"/>
    <n v="4"/>
    <x v="27"/>
    <x v="27"/>
    <s v="EM CLOTILDE GUIMARÃES"/>
    <s v="Municipal"/>
    <s v="Urbana"/>
    <n v="1604435"/>
    <n v="2511"/>
    <x v="2"/>
    <s v="Regular"/>
    <s v="Noite"/>
    <n v="2023028500023"/>
    <m/>
    <s v="EDNARA FIRMINO BENDITO"/>
    <d v="1996-02-21T00:00:00"/>
    <s v="Feminino"/>
    <s v="Sem Deficiência"/>
    <s v="EDINALDO DOS SANTOS BENDITO"/>
    <s v="MARIA DA PENHA FIRMINO GOMES"/>
    <x v="1"/>
    <s v="Branca"/>
  </r>
  <r>
    <n v="1019047"/>
    <n v="10"/>
    <x v="50"/>
    <x v="50"/>
    <s v="EM JOAQUIM DA SILVA GOMES"/>
    <s v="Municipal"/>
    <s v="Urbana"/>
    <n v="1598936"/>
    <n v="154"/>
    <x v="2"/>
    <s v="Regular"/>
    <s v="Noite"/>
    <n v="2023098700234"/>
    <m/>
    <s v="ROSENI MATOS DA SILVA"/>
    <d v="2004-08-18T00:00:00"/>
    <s v="Feminino"/>
    <s v="Sem Deficiência"/>
    <s v="ABDIAS MATOS DA SILVA"/>
    <s v="EDNÉIA PEREIRA DA SILVA"/>
    <x v="2"/>
    <s v="Preta"/>
  </r>
  <r>
    <n v="102005"/>
    <n v="1"/>
    <x v="109"/>
    <x v="109"/>
    <s v="EM CALOUSTE GULBENKIAN"/>
    <s v="Municipal"/>
    <s v="Urbana"/>
    <n v="1610638"/>
    <n v="152"/>
    <x v="2"/>
    <s v="Regular"/>
    <s v="Noite"/>
    <n v="2022001600126"/>
    <m/>
    <s v="ROGÉRIO BARBOSA DA SILVA"/>
    <d v="1981-01-23T00:00:00"/>
    <s v="Masculino"/>
    <s v="Sem Deficiência"/>
    <s v="VICENTE BARBOSA DA SILVA"/>
    <s v="MARGARIDA QUIRINO"/>
    <x v="1"/>
    <s v="Parda"/>
  </r>
  <r>
    <n v="410012"/>
    <n v="4"/>
    <x v="27"/>
    <x v="27"/>
    <s v="EM CLOTILDE GUIMARÃES"/>
    <s v="Municipal"/>
    <s v="Urbana"/>
    <n v="1604439"/>
    <n v="2515"/>
    <x v="2"/>
    <s v="Regular"/>
    <s v="Noite"/>
    <n v="2009028602882"/>
    <m/>
    <s v="CRICIANI JUVENCIO CORDEIRO"/>
    <d v="2002-07-24T00:00:00"/>
    <s v="Feminino"/>
    <s v="Sem Deficiência"/>
    <s v="CLAUDIO DA CONCEIÇÃO CORDEIRO"/>
    <s v="SANDRA REGINA CARVALHO JUVENCIO"/>
    <x v="0"/>
    <s v="Branca"/>
  </r>
  <r>
    <n v="410501"/>
    <n v="4"/>
    <x v="64"/>
    <x v="64"/>
    <s v="CIEP JUSCELINO KUBITSCHEK"/>
    <s v="Municipal"/>
    <s v="Urbana"/>
    <n v="1614342"/>
    <n v="152"/>
    <x v="2"/>
    <s v="Regular"/>
    <s v="Noite"/>
    <n v="2012029950060"/>
    <m/>
    <s v="ICARO LIMA DO NASCIMENTO"/>
    <d v="2006-09-30T00:00:00"/>
    <s v="Masculino"/>
    <s v="Sem Deficiência"/>
    <s v="ARNALDO RODRIGUES DO NASCIMENTO"/>
    <s v="NATALINA DE LIMA LUIZ"/>
    <x v="0"/>
    <s v="Branca"/>
  </r>
  <r>
    <n v="1019207"/>
    <n v="10"/>
    <x v="88"/>
    <x v="88"/>
    <s v="CIEP DEPUTADO ULYSSES GUIMARÃES"/>
    <s v="Municipal"/>
    <s v="Urbana"/>
    <n v="1617913"/>
    <n v="151"/>
    <x v="2"/>
    <s v="Regular"/>
    <s v="Noite"/>
    <n v="2005096401011"/>
    <m/>
    <s v="JULIA BIANCA OLIVEIRA GOMES"/>
    <d v="2000-06-18T00:00:00"/>
    <s v="Feminino"/>
    <s v="Sem Deficiência"/>
    <s v="DALBERTO DA COSTA GOMES"/>
    <s v="LENILDE OLIVEIRA AGUIAR"/>
    <x v="0"/>
    <s v="Parda"/>
  </r>
  <r>
    <n v="716049"/>
    <n v="7"/>
    <x v="62"/>
    <x v="62"/>
    <s v="EM RENATO LEITE"/>
    <s v="Municipal"/>
    <s v="Urbana"/>
    <n v="1623878"/>
    <n v="151"/>
    <x v="2"/>
    <s v="Regular"/>
    <s v="Noite"/>
    <n v="2003060202143"/>
    <m/>
    <s v="LEONARDO PACHECO VIEIRA"/>
    <d v="1996-10-02T00:00:00"/>
    <s v="Masculino"/>
    <s v="Sem Deficiência"/>
    <s v="OLIMAR DA SILVA VIEIRA"/>
    <s v="CELIA REGINA DA SILVA PACHECO"/>
    <x v="0"/>
    <s v="Parda"/>
  </r>
  <r>
    <n v="1019210"/>
    <n v="10"/>
    <x v="45"/>
    <x v="45"/>
    <s v="CIEP ALBERTO PASQUALINE"/>
    <s v="Municipal"/>
    <s v="Urbana"/>
    <n v="1600003"/>
    <n v="152"/>
    <x v="2"/>
    <s v="Regular"/>
    <s v="Noite"/>
    <n v="2023100800059"/>
    <m/>
    <s v="PEDRO SILVEIRA DOS SANTOS"/>
    <d v="2007-06-26T00:00:00"/>
    <s v="Masculino"/>
    <s v="Sem Deficiência"/>
    <s v="FRANKLIN BISPO DOS SANTOS"/>
    <s v="ALINE DE AGUIAR SILVEIRA"/>
    <x v="0"/>
    <s v="Parda"/>
  </r>
  <r>
    <n v="410501"/>
    <n v="4"/>
    <x v="64"/>
    <x v="64"/>
    <s v="CIEP JUSCELINO KUBITSCHEK"/>
    <s v="Municipal"/>
    <s v="Urbana"/>
    <n v="1614341"/>
    <n v="151"/>
    <x v="2"/>
    <s v="Regular"/>
    <s v="Noite"/>
    <n v="2012021500863"/>
    <m/>
    <s v="TATHIELLY REGINA SANTOS DA SILVA"/>
    <d v="2004-12-26T00:00:00"/>
    <s v="Feminino"/>
    <s v="Sem Deficiência"/>
    <s v="THIAGO DA SILVA"/>
    <s v="NATALIA JÚLIA DOS SANTOS FARIAS"/>
    <x v="0"/>
    <s v="Preta"/>
  </r>
  <r>
    <n v="1120012"/>
    <n v="11"/>
    <x v="93"/>
    <x v="93"/>
    <s v="EM BRIGADEIRO EDUARDO GOMES"/>
    <s v="Municipal"/>
    <s v="Urbana"/>
    <n v="1617240"/>
    <n v="151"/>
    <x v="2"/>
    <s v="Regular"/>
    <s v="Tarde"/>
    <n v="2023037200037"/>
    <m/>
    <s v="ANTONIO MARCOS BENTO VERAS"/>
    <d v="2007-05-06T00:00:00"/>
    <s v="Masculino"/>
    <s v="Sem Deficiência"/>
    <s v="CICERA BENTO LEITE"/>
    <s v="DJACIR VEIGA VERAS"/>
    <x v="0"/>
    <s v="Parda"/>
  </r>
  <r>
    <n v="410012"/>
    <n v="4"/>
    <x v="27"/>
    <x v="27"/>
    <s v="EM CLOTILDE GUIMARÃES"/>
    <s v="Municipal"/>
    <s v="Urbana"/>
    <n v="1604427"/>
    <n v="253"/>
    <x v="2"/>
    <s v="Regular"/>
    <s v="Tarde"/>
    <n v="2005027901310"/>
    <m/>
    <s v="ANDRESA DA SILVA KRAUSE GONÇALVES"/>
    <d v="1995-05-01T00:00:00"/>
    <s v="Feminino"/>
    <s v="Sem Deficiência"/>
    <s v="MAX JOSÉ KRAUSE GONÇALVES FILHO"/>
    <s v="MARIA DAS NEVES CÂNDIDO DA SILVA"/>
    <x v="1"/>
    <s v="Parda"/>
  </r>
  <r>
    <n v="430201"/>
    <n v="4"/>
    <x v="0"/>
    <x v="0"/>
    <s v="CIEP MINISTRO GUSTAVO CAPANEMA"/>
    <s v="Municipal"/>
    <s v="Urbana"/>
    <n v="1612601"/>
    <n v="151"/>
    <x v="2"/>
    <s v="Regular"/>
    <s v="Noite"/>
    <n v="2022040300481"/>
    <m/>
    <s v="MARLUCE GOMES DE SOUZA"/>
    <d v="1975-04-19T00:00:00"/>
    <s v="Feminino"/>
    <s v="Sem Deficiência"/>
    <s v="JOSÉ GONÇALO DE SOUZA"/>
    <s v="MARIA GOMES DA SILVA"/>
    <x v="1"/>
    <s v="Branca"/>
  </r>
  <r>
    <n v="817207"/>
    <n v="8"/>
    <x v="28"/>
    <x v="28"/>
    <s v="CIEP VILA KENNEDY"/>
    <s v="Municipal"/>
    <s v="Urbana"/>
    <n v="1605866"/>
    <n v="152"/>
    <x v="2"/>
    <s v="Regular"/>
    <s v="Noite"/>
    <n v="2007082850051"/>
    <m/>
    <s v="MARLENE ESTEVES PINTO"/>
    <d v="1968-02-03T00:00:00"/>
    <s v="Feminino"/>
    <s v="Sem Deficiência"/>
    <s v="SILVERIO DE OLIVEIRA PINTO"/>
    <s v="MARIA DA CONCEIÇÃO ESTEVES PINTO"/>
    <x v="0"/>
    <s v="Pard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12089750024"/>
    <m/>
    <s v="KAUÃ LEONIDIA DIAS"/>
    <d v="2007-08-03T00:00:00"/>
    <s v="Masculino"/>
    <s v="Sem Deficiência"/>
    <s v="PEDRO RODRIGUES DIAS"/>
    <s v="ELOISA LEONIDIA DA SILVA"/>
    <x v="0"/>
    <s v="Parda"/>
  </r>
  <r>
    <n v="1120012"/>
    <n v="11"/>
    <x v="93"/>
    <x v="93"/>
    <s v="EM BRIGADEIRO EDUARDO GOMES"/>
    <s v="Municipal"/>
    <s v="Urbana"/>
    <n v="1617240"/>
    <n v="151"/>
    <x v="2"/>
    <s v="Regular"/>
    <s v="Tarde"/>
    <n v="2023037200207"/>
    <m/>
    <s v="KAUÃN VICTOR AZEVEDO CUNHA"/>
    <d v="2007-11-29T00:00:00"/>
    <s v="Masculino"/>
    <s v="Sem Deficiência"/>
    <s v="TATIANA SILVA DE AZEVEDO"/>
    <s v="GEOVANI SILVA DA CUNHA"/>
    <x v="0"/>
    <s v="Branca"/>
  </r>
  <r>
    <n v="833031"/>
    <n v="8"/>
    <x v="21"/>
    <x v="21"/>
    <s v="EM TASSO DA SILVEIRA"/>
    <s v="Municipal"/>
    <s v="Urbana"/>
    <n v="1605928"/>
    <n v="151"/>
    <x v="2"/>
    <s v="Regular"/>
    <s v="Noite"/>
    <n v="2011083600600"/>
    <m/>
    <s v="DANIEL DE SOUSA SILVA"/>
    <d v="2006-09-22T00:00:00"/>
    <s v="Masculino"/>
    <s v="Sem Deficiência"/>
    <s v="AILTON SILVA DOS SANTOS"/>
    <s v="LUCIANE DE SOUSA SILVA"/>
    <x v="0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23093200772"/>
    <m/>
    <s v="HILDA ANSELMO DE PAULA"/>
    <d v="1970-09-06T00:00:00"/>
    <s v="Feminino"/>
    <s v="Sem Deficiência"/>
    <s v="ISAAC ANSELMO"/>
    <s v="SHIRLEI RODRIGUES ANSELMO"/>
    <x v="1"/>
    <s v="Parda"/>
  </r>
  <r>
    <n v="514010"/>
    <n v="5"/>
    <x v="133"/>
    <x v="133"/>
    <s v="EM IRÃ"/>
    <s v="Municipal"/>
    <s v="Urbana"/>
    <n v="1620739"/>
    <n v="151"/>
    <x v="2"/>
    <s v="Regular"/>
    <s v="Noite"/>
    <n v="2023041851063"/>
    <m/>
    <s v="ROBINSON PESSOA DE FARIAS"/>
    <d v="1972-07-21T00:00:00"/>
    <s v="Masculino"/>
    <s v="Sem Deficiência"/>
    <s v="FÁTIMA DURCELINA MARINI DE FARIAS"/>
    <s v="MANUEL PESSOA DE FARIAS"/>
    <x v="0"/>
    <s v="Branca"/>
  </r>
  <r>
    <n v="1026029"/>
    <n v="10"/>
    <x v="53"/>
    <x v="53"/>
    <s v="EM PROFESSOR ARI MARQUES PONTES"/>
    <s v="Municipal"/>
    <s v="Urbana"/>
    <n v="1611217"/>
    <n v="151"/>
    <x v="2"/>
    <s v="Regular"/>
    <s v="Noite"/>
    <n v="2022152300792"/>
    <m/>
    <s v="ORLEAN SIVA DOS SANTOS"/>
    <d v="1977-11-30T00:00:00"/>
    <s v="Feminino"/>
    <s v="Sem Deficiência"/>
    <s v="JOÃO RODRIGUES DOS SANTOS"/>
    <s v="GIDALVA GONÇALVES DA SILVA"/>
    <x v="0"/>
    <s v="Não declarada"/>
  </r>
  <r>
    <n v="431026"/>
    <n v="4"/>
    <x v="25"/>
    <x v="25"/>
    <s v="EM HERBERT MOSES"/>
    <s v="Municipal"/>
    <s v="Urbana"/>
    <n v="1602457"/>
    <n v="152"/>
    <x v="2"/>
    <s v="Regular"/>
    <s v="Noite"/>
    <n v="2020035550192"/>
    <m/>
    <s v="FRANCISCO LIMA BRANDÃO"/>
    <d v="1990-10-24T00:00:00"/>
    <s v="Masculino"/>
    <s v="Sem Deficiência"/>
    <s v="FRANCISCO MATIAS BRANDÂO"/>
    <s v="ANTONIA PEREIRA LIMA BRANDÂO"/>
    <x v="0"/>
    <s v="Não declarada"/>
  </r>
  <r>
    <n v="515052"/>
    <n v="5"/>
    <x v="81"/>
    <x v="81"/>
    <s v="EM AZEVEDO JUNIOR"/>
    <s v="Municipal"/>
    <s v="Urbana"/>
    <n v="1614952"/>
    <n v="152"/>
    <x v="2"/>
    <s v="Regular"/>
    <s v="Noite"/>
    <n v="2023049700315"/>
    <m/>
    <s v="VANIA CRISTINA GURGEL DE JESUS"/>
    <d v="1990-07-05T00:00:00"/>
    <s v="Feminino"/>
    <s v="Sem Deficiência"/>
    <s v="DERCI DE JESUS"/>
    <s v="VERA LUCIA GURGEL DE JESUS"/>
    <x v="0"/>
    <s v="Preta"/>
  </r>
  <r>
    <n v="431502"/>
    <n v="4"/>
    <x v="11"/>
    <x v="11"/>
    <s v="CIEP GRACILIANO RAMOS"/>
    <s v="Municipal"/>
    <s v="Urbana"/>
    <n v="1622397"/>
    <n v="152"/>
    <x v="2"/>
    <s v="Regular"/>
    <s v="Noite"/>
    <n v="2010114000775"/>
    <m/>
    <s v="CAMILA VITÓRIA DA SILVA"/>
    <d v="2008-03-10T00:00:00"/>
    <s v="Feminino"/>
    <s v="Sem Deficiência"/>
    <s v="VINICIUS VIEIRA DA SILVA"/>
    <s v="BIANCA CRISTINE DA SILVA"/>
    <x v="0"/>
    <s v="Branca"/>
  </r>
  <r>
    <n v="817064"/>
    <n v="8"/>
    <x v="7"/>
    <x v="7"/>
    <s v="EM MARIETA DA CUNHA DA SILVA"/>
    <s v="Municipal"/>
    <s v="Urbana"/>
    <n v="1610182"/>
    <n v="152"/>
    <x v="2"/>
    <s v="Regular"/>
    <s v="Noite"/>
    <n v="2008132401571"/>
    <m/>
    <s v="ALANA NEVES JANUÁRIO ARAUJO SILVA"/>
    <d v="2007-06-21T00:00:00"/>
    <s v="Feminino"/>
    <s v="Sem Deficiência"/>
    <s v="DANIEL ARAUJO SILVA JUNIOR"/>
    <s v="VIVIAN EVELYN NEVES JANUÁRIO"/>
    <x v="0"/>
    <s v="Parda"/>
  </r>
  <r>
    <n v="205004"/>
    <n v="2"/>
    <x v="134"/>
    <x v="134"/>
    <s v="EM DOUTOR COCIO BARCELLOS"/>
    <s v="Municipal"/>
    <s v="Urbana"/>
    <n v="1623679"/>
    <n v="151"/>
    <x v="2"/>
    <s v="Regular"/>
    <s v="Noite"/>
    <n v="2022007851058"/>
    <m/>
    <s v="MARIA INÊS DE SOUSA NASCIMENTO"/>
    <d v="1968-12-29T00:00:00"/>
    <s v="Feminino"/>
    <s v="Sem Deficiência"/>
    <s v="ROSALINA DE SOUSA NASCIMENTO"/>
    <s v="RAIMUNDO FRANCISCO DO NASCIMENTO"/>
    <x v="1"/>
    <s v="Preta"/>
  </r>
  <r>
    <n v="514002"/>
    <n v="5"/>
    <x v="107"/>
    <x v="107"/>
    <s v="EM CECÍLIA MEIRELLES"/>
    <s v="Municipal"/>
    <s v="Urbana"/>
    <n v="1602683"/>
    <n v="151"/>
    <x v="2"/>
    <s v="Regular"/>
    <s v="Manhã"/>
    <n v="2014100401937"/>
    <m/>
    <s v="ANA BEATRIZ DIAS CABRAL"/>
    <d v="2000-10-21T00:00:00"/>
    <s v="Feminino"/>
    <s v=" Deficiência intelectual"/>
    <s v="RONALDO CABRAL DA SILVA"/>
    <s v="ROSANE DIAS DA SILVA"/>
    <x v="0"/>
    <s v="Branca"/>
  </r>
  <r>
    <n v="833031"/>
    <n v="8"/>
    <x v="21"/>
    <x v="21"/>
    <s v="EM TASSO DA SILVEIRA"/>
    <s v="Municipal"/>
    <s v="Urbana"/>
    <n v="1605928"/>
    <n v="151"/>
    <x v="2"/>
    <s v="Regular"/>
    <s v="Noite"/>
    <n v="2023080300072"/>
    <m/>
    <s v="HAKIM HAKIMI"/>
    <d v="2008-01-09T00:00:00"/>
    <s v="Masculino"/>
    <s v="Sem Deficiência"/>
    <s v="MOHAMMAD SAHER HAKIMI"/>
    <s v="AQELA HAKIMI"/>
    <x v="1"/>
    <s v="Branca"/>
  </r>
  <r>
    <n v="515001"/>
    <n v="5"/>
    <x v="68"/>
    <x v="68"/>
    <s v="EM PARÁ"/>
    <s v="Municipal"/>
    <s v="Urbana"/>
    <n v="1607313"/>
    <n v="151"/>
    <x v="2"/>
    <s v="Regular"/>
    <s v="Noite"/>
    <n v="2023044600240"/>
    <m/>
    <s v="LUCIANA SILVA DA ROCHA"/>
    <d v="1982-05-08T00:00:00"/>
    <s v="Feminino"/>
    <s v="Sem Deficiência"/>
    <s v="ANTONIO JOSÉ MARQUES DA SILVA"/>
    <s v="ELIZETE SILVA DA ROCHA"/>
    <x v="0"/>
    <s v="Parda"/>
  </r>
  <r>
    <n v="1120012"/>
    <n v="11"/>
    <x v="93"/>
    <x v="93"/>
    <s v="EM BRIGADEIRO EDUARDO GOMES"/>
    <s v="Municipal"/>
    <s v="Urbana"/>
    <n v="1617240"/>
    <n v="151"/>
    <x v="2"/>
    <s v="Regular"/>
    <s v="Tarde"/>
    <n v="2023037200070"/>
    <m/>
    <s v="KAYLON RANGEL ARAUJO"/>
    <d v="2006-04-21T00:00:00"/>
    <s v="Masculino"/>
    <s v="Sem Deficiência"/>
    <s v="GERLAN DE JESUS ARAUJO "/>
    <s v="KATIANE RANGEL "/>
    <x v="0"/>
    <s v="Parda"/>
  </r>
  <r>
    <n v="431502"/>
    <n v="4"/>
    <x v="11"/>
    <x v="11"/>
    <s v="CIEP GRACILIANO RAMOS"/>
    <s v="Municipal"/>
    <s v="Urbana"/>
    <n v="1622396"/>
    <n v="151"/>
    <x v="2"/>
    <s v="Regular"/>
    <s v="Noite"/>
    <n v="2012114301003"/>
    <m/>
    <s v="GABRIEL OLIVEIRA BAPTISTA SANTANA"/>
    <d v="2008-07-23T00:00:00"/>
    <s v="Masculino"/>
    <s v="Sem Deficiência"/>
    <s v="LUIZ BAPTISTA SANTANA"/>
    <s v="CLAUDIA OLIVEIRA DA CRUZ"/>
    <x v="1"/>
    <s v="Parda"/>
  </r>
  <r>
    <n v="205009"/>
    <n v="2"/>
    <x v="122"/>
    <x v="122"/>
    <s v="EM ALENCASTRO GUIMARÃES"/>
    <s v="Municipal"/>
    <s v="Urbana"/>
    <n v="1620795"/>
    <n v="151"/>
    <x v="2"/>
    <s v="Regular"/>
    <s v="Noite"/>
    <n v="2022007800232"/>
    <m/>
    <s v="MARIA SUELDA ALVES"/>
    <d v="1977-04-25T00:00:00"/>
    <s v="Feminino"/>
    <s v="Sem Deficiência"/>
    <s v="MARIA DE FÁTIMA ALVES"/>
    <s v="ERASMO ALVES"/>
    <x v="0"/>
    <s v="Parda"/>
  </r>
  <r>
    <n v="625018"/>
    <n v="6"/>
    <x v="55"/>
    <x v="55"/>
    <s v="EM COMANDANTE ARNALDO VARELLA"/>
    <s v="Municipal"/>
    <s v="Urbana"/>
    <n v="1602871"/>
    <n v="154"/>
    <x v="2"/>
    <s v="Regular"/>
    <s v="Noite"/>
    <n v="2023056100719"/>
    <m/>
    <s v="DIMERSON DE OLIVEIRA XAVIER"/>
    <d v="1988-10-31T00:00:00"/>
    <s v="Masculino"/>
    <s v="Sem Deficiência"/>
    <s v="JOSÉ CARLOS DE PAULA XAVIER"/>
    <s v="NOEMI CAMPOS DE OLIVEIRA"/>
    <x v="0"/>
    <s v="Pret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23093400534"/>
    <m/>
    <s v="CINTIA SAMPAIO BOMFIM"/>
    <d v="1974-09-10T00:00:00"/>
    <s v="Feminino"/>
    <s v="Sem Deficiência"/>
    <s v="HELIO BOMFIM"/>
    <s v="NEYDE SAMPAIO BOMFIM"/>
    <x v="1"/>
    <s v="Preta"/>
  </r>
  <r>
    <n v="918027"/>
    <n v="9"/>
    <x v="106"/>
    <x v="106"/>
    <s v="EM RUBENS DE FARIAS NEVES"/>
    <s v="Municipal"/>
    <s v="Urbana"/>
    <n v="1599736"/>
    <n v="152"/>
    <x v="2"/>
    <s v="Regular"/>
    <s v="Noite"/>
    <n v="2023086700021"/>
    <m/>
    <s v="ADRIANO PIRES SILVA"/>
    <d v="1978-12-06T00:00:00"/>
    <s v="Masculino"/>
    <s v="Sem Deficiência"/>
    <s v="EDSON SILVA"/>
    <s v="FATIMA PIRES DE ARAGÃO"/>
    <x v="0"/>
    <s v="Branca"/>
  </r>
  <r>
    <n v="313007"/>
    <n v="3"/>
    <x v="67"/>
    <x v="67"/>
    <s v="EM SARMIENTO"/>
    <s v="Municipal"/>
    <s v="Urbana"/>
    <n v="1615853"/>
    <n v="151"/>
    <x v="2"/>
    <s v="Regular"/>
    <s v="Noite"/>
    <n v="2001022100154"/>
    <m/>
    <s v="RAYLLAN DOS SANTOS CARVALHO"/>
    <d v="1996-01-23T00:00:00"/>
    <s v="Masculino"/>
    <s v="Sem Deficiência"/>
    <s v="JOSE CARLOS LOPES DE CARVALHO"/>
    <s v="ANA PAULA VICENTE DOS SANTOS"/>
    <x v="1"/>
    <s v="Parda"/>
  </r>
  <r>
    <n v="833201"/>
    <n v="8"/>
    <x v="112"/>
    <x v="112"/>
    <s v="CIEP FREI VELOSO"/>
    <s v="Municipal"/>
    <s v="Urbana"/>
    <n v="1622666"/>
    <n v="151"/>
    <x v="2"/>
    <s v="Regular"/>
    <s v="Noite"/>
    <n v="2023083700357"/>
    <m/>
    <s v="RENATA LUCIA DE SOUZA NASCIMENTO"/>
    <d v="1973-06-14T00:00:00"/>
    <s v="Feminino"/>
    <s v="Sem Deficiência"/>
    <s v="NELSON JOSE DO NASCIMENTO"/>
    <s v="SEBASTIANA DE SOUZA NASCIMENTO"/>
    <x v="0"/>
    <s v="Pret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06121301001"/>
    <m/>
    <s v="EVELLYN CRISTINA PEREIRA DE ASSIS"/>
    <d v="2003-10-11T00:00:00"/>
    <s v="Feminino"/>
    <s v="Sem Deficiência"/>
    <s v="SERVULO PAULINO DOS SANTOS DE ASSIS"/>
    <s v="LIDIANE DA SILVA PEREIRA"/>
    <x v="0"/>
    <s v="Branca"/>
  </r>
  <r>
    <n v="716041"/>
    <n v="7"/>
    <x v="104"/>
    <x v="104"/>
    <s v="EM BARÃO DA TAQUARA"/>
    <s v="Municipal"/>
    <s v="Urbana"/>
    <n v="1613409"/>
    <n v="152"/>
    <x v="2"/>
    <s v="Regular"/>
    <s v="Manhã"/>
    <n v="2023062900187"/>
    <m/>
    <s v="LEANDRO VICTOR DA SILVA"/>
    <d v="1984-07-21T00:00:00"/>
    <s v="Masculino"/>
    <s v="Sem Deficiência"/>
    <s v="SELMA REGIN DA SILVA"/>
    <s v="Sem Informação"/>
    <x v="1"/>
    <s v="Parda"/>
  </r>
  <r>
    <n v="625205"/>
    <n v="6"/>
    <x v="97"/>
    <x v="97"/>
    <s v="CIEP ANTONIO CANDEIA FILHO"/>
    <s v="Municipal"/>
    <s v="Urbana"/>
    <n v="1613207"/>
    <n v="152"/>
    <x v="2"/>
    <s v="Regular"/>
    <s v="Noite"/>
    <n v="2006045401151"/>
    <m/>
    <s v="ASHLA KRISHNA FERNANDES DE SOUZA"/>
    <d v="1997-03-31T00:00:00"/>
    <s v="Feminino"/>
    <s v="Sem Deficiência"/>
    <s v="MARINETE DE JESUS FERNANDES"/>
    <s v="CASSIO VANDRE RAMOS DE SOUZA"/>
    <x v="0"/>
    <s v="Parda"/>
  </r>
  <r>
    <n v="716205"/>
    <n v="7"/>
    <x v="76"/>
    <x v="76"/>
    <s v="CIEP RUBENS PAIVA"/>
    <s v="Municipal"/>
    <s v="Urbana"/>
    <n v="1613256"/>
    <n v="151"/>
    <x v="2"/>
    <s v="Regular"/>
    <s v="Noite"/>
    <n v="2010066150679"/>
    <m/>
    <s v="ELINE DA SILVA ARAÚJO"/>
    <d v="2005-05-05T00:00:00"/>
    <s v="Feminino"/>
    <s v="Sem Deficiência"/>
    <s v="SEBASTIÃO ARAÚJO"/>
    <s v="ELIANE PEREIRA DA SILVA ARAÚJO"/>
    <x v="0"/>
    <s v="Pret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12010100711"/>
    <m/>
    <s v="MATHEUS DA COSTA DOS SANTOS PACHECO"/>
    <d v="2006-06-09T00:00:00"/>
    <s v="Masculino"/>
    <s v="Sem Deficiência"/>
    <s v="MARCOS MAURÍCIO DOS SANTOS PACHECO"/>
    <s v="MANUELA DA COSTA"/>
    <x v="0"/>
    <s v="Parda"/>
  </r>
  <r>
    <n v="817034"/>
    <n v="8"/>
    <x v="111"/>
    <x v="111"/>
    <s v="EM JORGE JABOUR"/>
    <s v="Municipal"/>
    <s v="Urbana"/>
    <n v="1616156"/>
    <n v="151"/>
    <x v="2"/>
    <s v="Regular"/>
    <s v="Noite"/>
    <n v="2023072800193"/>
    <m/>
    <s v="KAROLAINE PERCILIANO RIBEIRO"/>
    <d v="2004-08-11T00:00:00"/>
    <s v="Feminino"/>
    <s v="Sem Deficiência"/>
    <s v="FÁBIO FERREIRA RIBEIRO"/>
    <s v="MARIANA PERCILIANO"/>
    <x v="0"/>
    <s v="Pret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16094200293"/>
    <m/>
    <s v="LUCCAS GABRIEL BORDONES DE OLIVEIRA"/>
    <d v="2007-10-12T00:00:00"/>
    <s v="Masculino"/>
    <s v="Sem Deficiência"/>
    <s v="LUCIANO CARDOSO DE OLIVEIRA"/>
    <s v="SUELI BORDONES FONSECA"/>
    <x v="1"/>
    <s v="Branca"/>
  </r>
  <r>
    <n v="101501"/>
    <n v="1"/>
    <x v="46"/>
    <x v="46"/>
    <s v="CIEP HENFIL"/>
    <s v="Municipal"/>
    <s v="Urbana"/>
    <n v="1613101"/>
    <n v="151"/>
    <x v="2"/>
    <s v="Regular"/>
    <s v="Noite"/>
    <n v="2016001150274"/>
    <m/>
    <s v="ROSELITA MENDES DA SILVA"/>
    <d v="1965-02-04T00:00:00"/>
    <s v="Feminino"/>
    <s v="Sem Deficiência"/>
    <s v="ADAO MENDES DA SILVA"/>
    <s v="MARIA MENDES FERREIRA"/>
    <x v="0"/>
    <s v="Branca"/>
  </r>
  <r>
    <n v="622007"/>
    <n v="6"/>
    <x v="13"/>
    <x v="13"/>
    <s v="EM ALEXANDRE FARAH"/>
    <s v="Municipal"/>
    <s v="Urbana"/>
    <n v="1599783"/>
    <n v="152"/>
    <x v="2"/>
    <s v="Regular"/>
    <s v="Noite"/>
    <n v="2023051800208"/>
    <m/>
    <s v="ALAN DA CUNHA SANTOS DA SILVA "/>
    <d v="1981-11-23T00:00:00"/>
    <s v="Masculino"/>
    <s v="Sem Deficiência"/>
    <s v="NELY DA CUNHA SANTOS DA SILVA"/>
    <s v="ADIRÇO GOMES DA SILVA"/>
    <x v="0"/>
    <s v="Parda"/>
  </r>
  <r>
    <n v="625028"/>
    <n v="6"/>
    <x v="125"/>
    <x v="125"/>
    <s v="EM DEPUTADO HILTON GAMA"/>
    <s v="Municipal"/>
    <s v="Urbana"/>
    <n v="1619969"/>
    <n v="151"/>
    <x v="2"/>
    <s v="Regular"/>
    <s v="Noite"/>
    <n v="2006128300697"/>
    <m/>
    <s v="EMILLY DA SILVA BENEDITO"/>
    <d v="2003-06-10T00:00:00"/>
    <s v="Feminino"/>
    <s v="Sem Deficiência"/>
    <s v="SEM MENÇÃO"/>
    <s v="ADRIANA DA SILVA BENEDITO"/>
    <x v="0"/>
    <s v="Parda"/>
  </r>
  <r>
    <n v="817083"/>
    <n v="8"/>
    <x v="120"/>
    <x v="120"/>
    <s v="EM JORNALISTA SANDRO MOREYRA"/>
    <s v="Municipal"/>
    <s v="Urbana"/>
    <n v="1607050"/>
    <n v="151"/>
    <x v="2"/>
    <s v="Regular"/>
    <s v="Noite"/>
    <n v="2023077700146"/>
    <m/>
    <s v="ROZILDA SILVA DE ALBUQUERQUE"/>
    <d v="1967-08-12T00:00:00"/>
    <s v="Feminino"/>
    <s v="Sem Deficiência"/>
    <s v="JOÃO GERALDO DA SILVA"/>
    <s v="MARIA JOSÉ DA SILVA"/>
    <x v="0"/>
    <s v="Parda"/>
  </r>
  <r>
    <n v="716501"/>
    <n v="7"/>
    <x v="75"/>
    <x v="75"/>
    <s v="CIEP CARLOS DRUMOND DE ANDRADE"/>
    <s v="Municipal"/>
    <s v="Urbana"/>
    <n v="1616696"/>
    <n v="152"/>
    <x v="2"/>
    <s v="Regular"/>
    <s v="Noite"/>
    <n v="2011064601086"/>
    <m/>
    <s v="VICTOR DOS SANTOS FELIX"/>
    <d v="2007-10-19T00:00:00"/>
    <s v="Masculino"/>
    <s v="Sem Deficiência"/>
    <s v="RENATO LUIZ FELIX"/>
    <s v="GRAZIELE DOS SANTOS"/>
    <x v="0"/>
    <s v="Preta"/>
  </r>
  <r>
    <n v="1026024"/>
    <n v="10"/>
    <x v="130"/>
    <x v="130"/>
    <s v="EM TATIANA CHAGAS MEMÓRIA"/>
    <s v="Municipal"/>
    <s v="Urbana"/>
    <n v="1611745"/>
    <n v="151"/>
    <x v="2"/>
    <s v="Regular"/>
    <s v="Manhã"/>
    <n v="2012132281124"/>
    <m/>
    <s v="YASMIM VITÓRIA BERNARDO DA CONCEIÇÃO"/>
    <d v="2008-02-24T00:00:00"/>
    <s v="Feminino"/>
    <s v="Sem Deficiência"/>
    <s v="ANDERSON DA CONCEIÇÃO MARTINS"/>
    <s v="MARIA ÂNGELA BERNARDO MARQUES"/>
    <x v="0"/>
    <s v="Branca"/>
  </r>
  <r>
    <n v="734010"/>
    <n v="7"/>
    <x v="82"/>
    <x v="82"/>
    <s v="EM PEDRO ALEIXO"/>
    <s v="Municipal"/>
    <s v="Urbana"/>
    <n v="1606738"/>
    <n v="151"/>
    <x v="2"/>
    <s v="Regular"/>
    <s v="Manhã"/>
    <n v="2011060550380"/>
    <m/>
    <s v="KAUÃ OLIVEIRA DA CONCEIÇÃO DE ASSIS"/>
    <d v="2006-07-27T00:00:00"/>
    <s v="Masculino"/>
    <s v="Sem Deficiência"/>
    <s v="ROBERTO LUIZ OLIVEIRA DE ASSIS"/>
    <s v="ALINE ELISA DA CONCEIÇÃO"/>
    <x v="1"/>
    <s v="Parda"/>
  </r>
  <r>
    <n v="622022"/>
    <n v="6"/>
    <x v="40"/>
    <x v="40"/>
    <s v="EM ROSE KLABIN"/>
    <s v="Municipal"/>
    <s v="Urbana"/>
    <n v="1615798"/>
    <n v="151"/>
    <x v="2"/>
    <s v="Regular"/>
    <s v="Noite"/>
    <n v="2004020102570"/>
    <m/>
    <s v="LUCIANA DA SILVA"/>
    <d v="1979-07-15T00:00:00"/>
    <s v="Feminino"/>
    <s v="Sem Deficiência"/>
    <s v="REMIL LUIZ DA SILVA"/>
    <s v="DINÁ CONCEIÇÃO DA SILVA"/>
    <x v="1"/>
    <s v="Preta"/>
  </r>
  <r>
    <n v="918203"/>
    <n v="9"/>
    <x v="34"/>
    <x v="34"/>
    <s v="CIEP CLEMENTINA DE JESUS"/>
    <s v="Municipal"/>
    <s v="Urbana"/>
    <n v="1601818"/>
    <n v="151"/>
    <x v="2"/>
    <s v="Regular"/>
    <s v="Noite"/>
    <n v="2021092600142"/>
    <m/>
    <s v="MARGARETE DOS SANTOS ANGELO NUNES"/>
    <d v="1974-02-03T00:00:00"/>
    <s v="Feminino"/>
    <s v="Sem Deficiência"/>
    <s v="GERSON FRANCISCO ANGELO"/>
    <s v="MARGARIDA DOS SANTOS ANGELO"/>
    <x v="0"/>
    <s v="Par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11132182373"/>
    <m/>
    <s v="EMILY KELLY SIQUEIRA DOS SANTOS"/>
    <d v="2004-06-09T00:00:00"/>
    <s v="Feminino"/>
    <s v="Sem Deficiência"/>
    <s v="AILTON RODRIGUES DOS SANTOS"/>
    <s v="MARIA EDNA DE SIQUEIRA"/>
    <x v="0"/>
    <s v="Parda"/>
  </r>
  <r>
    <n v="1202701"/>
    <n v="12"/>
    <x v="91"/>
    <x v="91"/>
    <s v="CREJA - CENTRO MUNICIPAL DE REFERÊNCIA DE EDUCAÇÃO DE JOVENS E ADULTOS"/>
    <s v="Municipal"/>
    <s v="Urbana"/>
    <n v="1614102"/>
    <n v="254"/>
    <x v="2"/>
    <s v="Regular"/>
    <s v="Manhã"/>
    <n v="2009022905239"/>
    <m/>
    <s v="MICHAEL CONCEIÇÃO DE SOUZA"/>
    <d v="1993-03-26T00:00:00"/>
    <s v="Masculino"/>
    <s v="Sem Deficiência"/>
    <s v="JORGE JOSÉ DE SOUZA"/>
    <s v="LOURDES MARIA DA CONCEIÇÃO"/>
    <x v="2"/>
    <s v="Pard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18082680186"/>
    <m/>
    <s v="ANTHONY PABLLO WINGLER RODRIGUES"/>
    <d v="2006-09-02T00:00:00"/>
    <s v="Masculino"/>
    <s v="Sem Deficiência"/>
    <s v="SERGIO GOMES RODRIGUES"/>
    <s v="LUCIANA WINGLER DA SILVA"/>
    <x v="0"/>
    <s v="Branca"/>
  </r>
  <r>
    <n v="313046"/>
    <n v="3"/>
    <x v="96"/>
    <x v="96"/>
    <s v="EM REPÚBLICA DE EL SALVADOR"/>
    <s v="Municipal"/>
    <s v="Urbana"/>
    <n v="1599917"/>
    <n v="151"/>
    <x v="2"/>
    <s v="Regular"/>
    <s v="Noite"/>
    <n v="2023026000121"/>
    <m/>
    <s v="SHEILA MARIA DA CONCEIÇÃO DOMINGOS"/>
    <d v="1976-12-09T00:00:00"/>
    <s v="Feminino"/>
    <s v="Sem Deficiência"/>
    <s v="CARLOS ALBERTO DOMINGOS"/>
    <s v="ROSA MARIA DO NASCIMENTO"/>
    <x v="1"/>
    <s v="Branca"/>
  </r>
  <r>
    <n v="313007"/>
    <n v="3"/>
    <x v="67"/>
    <x v="67"/>
    <s v="EM SARMIENTO"/>
    <s v="Municipal"/>
    <s v="Urbana"/>
    <n v="1615853"/>
    <n v="151"/>
    <x v="2"/>
    <s v="Regular"/>
    <s v="Noite"/>
    <n v="2023022100694"/>
    <m/>
    <s v="ELAINE CRISTINA DA SILVA RIBEIRO"/>
    <d v="1975-07-23T00:00:00"/>
    <s v="Feminino"/>
    <s v="Sem Deficiência"/>
    <s v="ELIZETE DA SILVA RIBEIRO"/>
    <s v="CLAUDIO DA CRUZ RIUBEIRO"/>
    <x v="1"/>
    <s v="Branca"/>
  </r>
  <r>
    <n v="1026024"/>
    <n v="10"/>
    <x v="130"/>
    <x v="130"/>
    <s v="EM TATIANA CHAGAS MEMÓRIA"/>
    <s v="Municipal"/>
    <s v="Urbana"/>
    <n v="1611745"/>
    <n v="151"/>
    <x v="2"/>
    <s v="Regular"/>
    <s v="Manhã"/>
    <n v="2013072300444"/>
    <m/>
    <s v="GABRIEL PAOLO MAURO REFE VALENTIM"/>
    <d v="2008-03-15T00:00:00"/>
    <s v="Masculino"/>
    <s v="Sem Deficiência"/>
    <s v="RODOLFO PAOLO MAURO REFE"/>
    <s v="FABIA ELOISA ANDRADE VALENTIM"/>
    <x v="0"/>
    <s v="Parda"/>
  </r>
  <r>
    <n v="918505"/>
    <n v="9"/>
    <x v="9"/>
    <x v="9"/>
    <s v="CIEP ANITA MALFATTI"/>
    <s v="Municipal"/>
    <s v="Urbana"/>
    <n v="1615592"/>
    <n v="151"/>
    <x v="2"/>
    <s v="Regular"/>
    <s v="Noite"/>
    <n v="2006058200834"/>
    <m/>
    <s v="NATHÁLIA VITORIA DO NASCIMENTO DA SILVA"/>
    <d v="2001-10-02T00:00:00"/>
    <s v="Feminino"/>
    <s v="Sem Deficiência"/>
    <s v="MARIA DO ROSARIO DO NASCIMENTO"/>
    <s v="ARTUR OLIVEIRA DA SILVA"/>
    <x v="0"/>
    <s v="Parda"/>
  </r>
  <r>
    <n v="833031"/>
    <n v="8"/>
    <x v="21"/>
    <x v="21"/>
    <s v="EM TASSO DA SILVEIRA"/>
    <s v="Municipal"/>
    <s v="Urbana"/>
    <n v="1605928"/>
    <n v="151"/>
    <x v="2"/>
    <s v="Regular"/>
    <s v="Noite"/>
    <n v="2009078450229"/>
    <m/>
    <s v="JULIA SILVA NASCIMENTO"/>
    <d v="2003-05-24T00:00:00"/>
    <s v="Feminino"/>
    <s v="Sem Deficiência"/>
    <s v="CRISTIANO BATISTA DO NASCIMENTO"/>
    <s v="JAQUELINE SILVA DOS SANTOS"/>
    <x v="1"/>
    <s v="Parda"/>
  </r>
  <r>
    <n v="515020"/>
    <n v="5"/>
    <x v="86"/>
    <x v="86"/>
    <s v="EM WALDEMAR FALCÃO"/>
    <s v="Municipal"/>
    <s v="Urbana"/>
    <n v="1610969"/>
    <n v="151"/>
    <x v="2"/>
    <s v="Regular"/>
    <s v="Noite"/>
    <n v="2006002003022"/>
    <m/>
    <s v="GABRIELA DOS SANTOS TOLEDO"/>
    <d v="2000-03-27T00:00:00"/>
    <s v="Feminino"/>
    <s v="Sem Deficiência"/>
    <s v="ANTONIO CARLOS TOLEDO"/>
    <s v="MARIA DE FÁTIMA DOS SANTOS"/>
    <x v="1"/>
    <s v="Parda"/>
  </r>
  <r>
    <n v="817075"/>
    <n v="8"/>
    <x v="29"/>
    <x v="29"/>
    <s v="EM GENERAL TASSO FRAGOSO"/>
    <s v="Municipal"/>
    <s v="Urbana"/>
    <n v="1605907"/>
    <n v="152"/>
    <x v="2"/>
    <s v="Regular"/>
    <s v="Noite"/>
    <n v="2012071750057"/>
    <m/>
    <s v="ANDRÉ LUIS RABELLO ENSA JUNIOR"/>
    <d v="2008-01-12T00:00:00"/>
    <s v="Masculino"/>
    <s v="Sem Deficiência"/>
    <s v="ANDRÉ LUIS RABELLO ENSÁ"/>
    <s v="VIVIANE BALIANO LOPES"/>
    <x v="0"/>
    <s v="Parda"/>
  </r>
  <r>
    <n v="102504"/>
    <n v="1"/>
    <x v="2"/>
    <x v="2"/>
    <s v="CIEP AVENIDA DOS DESFILES"/>
    <s v="Municipal"/>
    <s v="Urbana"/>
    <n v="1609984"/>
    <n v="151"/>
    <x v="2"/>
    <s v="Regular"/>
    <s v="Manhã"/>
    <n v="2023002200189"/>
    <m/>
    <s v="WILLIAN GABRIEL SANTOS DA SILVA"/>
    <d v="2006-04-09T00:00:00"/>
    <s v="Masculino"/>
    <s v="Sem Deficiência"/>
    <s v="JOSÉ ORLANDO FERREIRA DA SILVA"/>
    <s v="JOSIANE ALMEIDA DOS SANTOS"/>
    <x v="1"/>
    <s v="Parda"/>
  </r>
  <r>
    <n v="716211"/>
    <n v="7"/>
    <x v="32"/>
    <x v="32"/>
    <s v="CIEP COMPOSITOR DONGA"/>
    <s v="Municipal"/>
    <s v="Urbana"/>
    <n v="1619511"/>
    <n v="151"/>
    <x v="2"/>
    <s v="Regular"/>
    <s v="Noite"/>
    <n v="2022066700761"/>
    <m/>
    <s v="ADRIELE CONCEIÇÃO SANTOS"/>
    <d v="2004-02-19T00:00:00"/>
    <s v="Feminino"/>
    <s v="Sem Deficiência"/>
    <s v="RAIMUNDO CONCEIÇÃO DOS SANTOS"/>
    <s v="MARIA JOSÉ AVELINO SANTOS"/>
    <x v="1"/>
    <s v="Pard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05104402084"/>
    <m/>
    <s v="VALDILÉIA ALVES MATURGO"/>
    <d v="1996-12-26T00:00:00"/>
    <s v="Feminino"/>
    <s v="Sem Deficiência"/>
    <s v="EDIR MATURGO"/>
    <s v="MARIA SUELI ALVES"/>
    <x v="0"/>
    <s v="Preta"/>
  </r>
  <r>
    <n v="312014"/>
    <n v="3"/>
    <x v="1"/>
    <x v="1"/>
    <s v="EM NEREU SAMPAIO"/>
    <s v="Municipal"/>
    <s v="Urbana"/>
    <n v="1616968"/>
    <n v="152"/>
    <x v="2"/>
    <s v="Regular"/>
    <s v="Noite"/>
    <n v="2010134400591"/>
    <m/>
    <s v="RAQUEL ESTER PEREIRA DE CASTRO"/>
    <d v="2007-01-23T00:00:00"/>
    <s v="Feminino"/>
    <s v="Sem Deficiência"/>
    <s v="VICENTE JÚLIO DE SANTANA"/>
    <s v="RAFAELLE PEREIRA DE CASTRO"/>
    <x v="2"/>
    <s v="Parda"/>
  </r>
  <r>
    <n v="1202701"/>
    <n v="12"/>
    <x v="91"/>
    <x v="91"/>
    <s v="CREJA - CENTRO MUNICIPAL DE REFERÊNCIA DE EDUCAÇÃO DE JOVENS E ADULTOS"/>
    <s v="Municipal"/>
    <s v="Urbana"/>
    <n v="1614099"/>
    <n v="251"/>
    <x v="2"/>
    <s v="Regular"/>
    <s v="Manhã"/>
    <n v="2014016501829"/>
    <m/>
    <s v="DULCICLEIDE DA SILVA"/>
    <d v="1983-01-24T00:00:00"/>
    <s v="Feminino"/>
    <s v="Sem Deficiência"/>
    <s v="JOÃO PEREIRA DA SILVA"/>
    <s v="DUCIMAR CAMILO DA SILVA"/>
    <x v="0"/>
    <s v="Branca"/>
  </r>
  <r>
    <n v="410501"/>
    <n v="4"/>
    <x v="64"/>
    <x v="64"/>
    <s v="CIEP JUSCELINO KUBITSCHEK"/>
    <s v="Municipal"/>
    <s v="Urbana"/>
    <n v="1614342"/>
    <n v="152"/>
    <x v="2"/>
    <s v="Regular"/>
    <s v="Noite"/>
    <n v="2011027280115"/>
    <m/>
    <s v="MARIANO VALÉRIO RIBEIRO MACIEL"/>
    <d v="2006-12-08T00:00:00"/>
    <s v="Masculino"/>
    <s v="Sem Deficiência"/>
    <s v="MARCOS ANTONIO VALÉRIO DA COSTA"/>
    <s v="GABRIELA RIBEIRO BENTO"/>
    <x v="0"/>
    <s v="Pret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17065950814"/>
    <m/>
    <s v="GUILHERME VITOR FONTENELE DA SILVA"/>
    <d v="2007-01-15T00:00:00"/>
    <s v="Masculino"/>
    <s v="Sem Deficiência"/>
    <s v="FRANCISCO LUCIO FREIRES DA SILVA"/>
    <s v="JACQUELINE FONTENELE SAMPAIO"/>
    <x v="0"/>
    <s v="Parda"/>
  </r>
  <r>
    <n v="205009"/>
    <n v="2"/>
    <x v="122"/>
    <x v="122"/>
    <s v="EM ALENCASTRO GUIMARÃES"/>
    <s v="Municipal"/>
    <s v="Urbana"/>
    <n v="1620795"/>
    <n v="151"/>
    <x v="2"/>
    <s v="Regular"/>
    <s v="Noite"/>
    <n v="2014008401501"/>
    <m/>
    <s v="IRANEIDE MENDES DE SOUZA"/>
    <d v="1966-09-17T00:00:00"/>
    <s v="Feminino"/>
    <s v="Sem Deficiência"/>
    <s v="ISRAEL FRANCISCO MENDES"/>
    <s v="MARIA PONTES DE SOUZA MENDES"/>
    <x v="1"/>
    <s v="Branca"/>
  </r>
  <r>
    <n v="515055"/>
    <n v="5"/>
    <x v="8"/>
    <x v="8"/>
    <s v="EM MINISTRO EDGARD ROMERO"/>
    <s v="Municipal"/>
    <s v="Urbana"/>
    <n v="1623706"/>
    <n v="152"/>
    <x v="2"/>
    <s v="Regular"/>
    <s v="Manhã"/>
    <n v="2011050401276"/>
    <m/>
    <s v="JONATHAN DIAS DE OLIVEIRA"/>
    <d v="2005-06-11T00:00:00"/>
    <s v="Masculino"/>
    <s v="Sem Deficiência"/>
    <s v="ANDERSON MOREIRA DE OLIVEIRA"/>
    <s v="ELISANGELA SOUZA DIAS"/>
    <x v="0"/>
    <s v="Parda"/>
  </r>
  <r>
    <n v="817509"/>
    <n v="8"/>
    <x v="119"/>
    <x v="119"/>
    <s v="CIEP MAESTRINA CHIQUINHA GONZAGA"/>
    <s v="Municipal"/>
    <s v="Urbana"/>
    <n v="1611554"/>
    <n v="151"/>
    <x v="2"/>
    <s v="Regular"/>
    <s v="Noite"/>
    <n v="2022083200500"/>
    <m/>
    <s v="MARIA MOISINHO DE SOUZA"/>
    <d v="1965-08-23T00:00:00"/>
    <s v="Feminino"/>
    <s v="Sem Deficiência"/>
    <s v="HELENO MOISINHO"/>
    <s v="ODETE HENRIQUE DA SILVA"/>
    <x v="0"/>
    <s v="Branca"/>
  </r>
  <r>
    <n v="817509"/>
    <n v="8"/>
    <x v="119"/>
    <x v="119"/>
    <s v="CIEP MAESTRINA CHIQUINHA GONZAGA"/>
    <s v="Municipal"/>
    <s v="Urbana"/>
    <n v="1611554"/>
    <n v="151"/>
    <x v="2"/>
    <s v="Regular"/>
    <s v="Noite"/>
    <n v="2023083200249"/>
    <m/>
    <s v="JOCELMA MENDES FERREIRA"/>
    <d v="1984-05-18T00:00:00"/>
    <s v="Feminino"/>
    <s v="Sem Deficiência"/>
    <s v="ARISTEU DANIEL FERREIRA"/>
    <s v="MARIA DE LOURDES BATISTA MENDES"/>
    <x v="0"/>
    <s v="Branca"/>
  </r>
  <r>
    <n v="102007"/>
    <n v="1"/>
    <x v="47"/>
    <x v="47"/>
    <s v="EM ORLANDO VILLAS BOAS"/>
    <s v="Municipal"/>
    <s v="Urbana"/>
    <n v="1600140"/>
    <n v="152"/>
    <x v="2"/>
    <s v="Regular"/>
    <s v="Noite"/>
    <n v="2021125400368"/>
    <m/>
    <s v="ANA CÉLIA DA SILVA SOARES"/>
    <d v="1976-04-06T00:00:00"/>
    <s v="Feminino"/>
    <s v="Sem Deficiência"/>
    <s v="JOSÉ DIMAR DA SILVA"/>
    <s v="FRANCISCA MARIA PEREIRA DA SILVA"/>
    <x v="0"/>
    <s v="Preta"/>
  </r>
  <r>
    <n v="313002"/>
    <n v="3"/>
    <x v="33"/>
    <x v="33"/>
    <s v="EM JOSÉ VERÍSSIMO"/>
    <s v="Municipal"/>
    <s v="Urbana"/>
    <n v="1618994"/>
    <n v="151"/>
    <x v="2"/>
    <s v="Regular"/>
    <s v="Manhã"/>
    <n v="2011023980309"/>
    <m/>
    <s v="KAUÃ JOSÉ DE ANDRADE PEREIRA"/>
    <d v="2006-12-23T00:00:00"/>
    <s v="Masculino"/>
    <s v="Sem Deficiência"/>
    <s v="FABIO JOSÉ PEREIRA"/>
    <s v="JAKELINE ALMEIDA DE ANDRADE"/>
    <x v="1"/>
    <s v="Parda"/>
  </r>
  <r>
    <n v="204014"/>
    <n v="2"/>
    <x v="121"/>
    <x v="121"/>
    <s v="EM PRESIDENTE ARTHUR DA COSTA E SILVA"/>
    <s v="Municipal"/>
    <s v="Urbana"/>
    <n v="1623353"/>
    <n v="152"/>
    <x v="2"/>
    <s v="Regular"/>
    <s v="Manhã"/>
    <n v="2014006502580"/>
    <m/>
    <s v="PEDRO ELIAS DOS ANJOS SILVA"/>
    <d v="2007-12-24T00:00:00"/>
    <s v="Masculino"/>
    <s v="Sem Deficiência"/>
    <s v="ELIAS DA COSTA SILVA"/>
    <s v="JOSINETE SERAFIM DOS ANJOS SILVA"/>
    <x v="0"/>
    <s v="Preta"/>
  </r>
  <r>
    <n v="918041"/>
    <n v="9"/>
    <x v="59"/>
    <x v="59"/>
    <s v="EM ANTONIA VARGAS CUQUEJO"/>
    <s v="Municipal"/>
    <s v="Urbana"/>
    <n v="1610788"/>
    <n v="151"/>
    <x v="2"/>
    <s v="Regular"/>
    <s v="Noite"/>
    <n v="2012085101633"/>
    <m/>
    <s v="MICHAEL DOUGLAS JESUS DE OLIVEIRA"/>
    <d v="2004-05-28T00:00:00"/>
    <s v="Masculino"/>
    <s v="Sem Deficiência"/>
    <s v="EDILSON INACIO DE OLIVEIRA"/>
    <s v="VANESSA JESUS DE CASTRO"/>
    <x v="0"/>
    <s v="Parda"/>
  </r>
  <r>
    <n v="312022"/>
    <n v="3"/>
    <x v="61"/>
    <x v="61"/>
    <s v="EM RUBENS BERARDO"/>
    <s v="Municipal"/>
    <s v="Urbana"/>
    <n v="1616259"/>
    <n v="152"/>
    <x v="2"/>
    <s v="Regular"/>
    <s v="Noite"/>
    <n v="2012027350235"/>
    <m/>
    <s v="LUYZA CRISTINA GOUVEIA SANTANA"/>
    <d v="2007-05-14T00:00:00"/>
    <s v="Feminino"/>
    <s v="Sem Deficiência"/>
    <s v="SILVIO MARCELO SANTANA DA SILVA"/>
    <s v="ELIZANGELA BRAGA GOUVEIA"/>
    <x v="0"/>
    <s v="Parda"/>
  </r>
  <r>
    <n v="833201"/>
    <n v="8"/>
    <x v="112"/>
    <x v="112"/>
    <s v="CIEP FREI VELOSO"/>
    <s v="Municipal"/>
    <s v="Urbana"/>
    <n v="1622666"/>
    <n v="151"/>
    <x v="2"/>
    <s v="Regular"/>
    <s v="Noite"/>
    <n v="2003080201983"/>
    <m/>
    <s v="ELIZABETH CARVALHO DE SOUZA"/>
    <d v="1963-05-01T00:00:00"/>
    <s v="Feminino"/>
    <s v="Sem Deficiência"/>
    <s v="DARCY GOMES DE SOUZA"/>
    <s v="MARLENE CARVALHO DE SOUZA"/>
    <x v="0"/>
    <s v="Parda"/>
  </r>
  <r>
    <n v="431502"/>
    <n v="4"/>
    <x v="11"/>
    <x v="11"/>
    <s v="CIEP GRACILIANO RAMOS"/>
    <s v="Municipal"/>
    <s v="Urbana"/>
    <n v="1622396"/>
    <n v="151"/>
    <x v="2"/>
    <s v="Regular"/>
    <s v="Noite"/>
    <n v="2011036001789"/>
    <m/>
    <s v="JESUS RODRIGUES DOS SANTOS"/>
    <d v="1964-09-08T00:00:00"/>
    <s v="Masculino"/>
    <s v="Sem Deficiência"/>
    <s v="LUIZ RODRIGUES DOS SANTOS"/>
    <s v="TEREZINHA MARIA DOS SANTOS"/>
    <x v="1"/>
    <s v="Branca"/>
  </r>
  <r>
    <n v="514001"/>
    <n v="5"/>
    <x v="14"/>
    <x v="14"/>
    <s v="EM DESEMBARGADOR MONTENEGRO"/>
    <s v="Municipal"/>
    <s v="Urbana"/>
    <n v="1605218"/>
    <n v="151"/>
    <x v="2"/>
    <s v="Regular"/>
    <s v="Noite"/>
    <n v="2009032150125"/>
    <m/>
    <s v="SUIANE ARAUJO DA SILVA"/>
    <d v="2004-06-07T00:00:00"/>
    <s v="Feminino"/>
    <s v="Sem Deficiência"/>
    <s v="REGINALDO DIAS DA SILVA"/>
    <s v="ROSIANE DOS SANTOS ARAUJO"/>
    <x v="0"/>
    <s v="Parda"/>
  </r>
  <r>
    <n v="515052"/>
    <n v="5"/>
    <x v="81"/>
    <x v="81"/>
    <s v="EM AZEVEDO JUNIOR"/>
    <s v="Municipal"/>
    <s v="Urbana"/>
    <n v="1614951"/>
    <n v="151"/>
    <x v="2"/>
    <s v="Regular"/>
    <s v="Noite"/>
    <n v="2022049700155"/>
    <m/>
    <s v="MARIA DA CONCEIÇÃO SILVA FERREIRA"/>
    <d v="1942-11-20T00:00:00"/>
    <s v="Feminino"/>
    <s v="Sem Deficiência"/>
    <s v="ALICE BELMIRO DA CONCEIÇÃO"/>
    <s v="AMARO EDUARDO DA SILVA"/>
    <x v="0"/>
    <s v="Branca"/>
  </r>
  <r>
    <n v="107001"/>
    <n v="1"/>
    <x v="73"/>
    <x v="73"/>
    <s v="EM GONÇALVES DIAS"/>
    <s v="Municipal"/>
    <s v="Urbana"/>
    <n v="1606877"/>
    <n v="152"/>
    <x v="2"/>
    <s v="Regular"/>
    <s v="Noite"/>
    <n v="2023003350249"/>
    <m/>
    <s v="JOSELMA MARIA DA COSTA PEREIRA"/>
    <d v="1970-03-29T00:00:00"/>
    <s v="Feminino"/>
    <s v="Sem Deficiência"/>
    <s v="JOSE CASSIMIRO DA COSTA"/>
    <s v="DAMIANA COSME DA SILVA"/>
    <x v="0"/>
    <s v="Branca"/>
  </r>
  <r>
    <n v="209003"/>
    <n v="2"/>
    <x v="74"/>
    <x v="74"/>
    <s v="EM FRANCISCO DE CASTRO"/>
    <s v="Municipal"/>
    <s v="Urbana"/>
    <n v="1616220"/>
    <n v="151"/>
    <x v="2"/>
    <s v="Regular"/>
    <s v="Manhã"/>
    <n v="2006125502345"/>
    <m/>
    <s v="LUCAS DOS SANTOS RODRIGUES"/>
    <d v="2001-05-31T00:00:00"/>
    <s v="Masculino"/>
    <s v=" Deficiência física"/>
    <s v="FÁBIO DA SILVA RODRIGUES"/>
    <s v="THAIS SOARES DOS SANTOS"/>
    <x v="0"/>
    <s v="Branca"/>
  </r>
  <r>
    <n v="410012"/>
    <n v="4"/>
    <x v="27"/>
    <x v="27"/>
    <s v="EM CLOTILDE GUIMARÃES"/>
    <s v="Municipal"/>
    <s v="Urbana"/>
    <n v="1604433"/>
    <n v="259"/>
    <x v="2"/>
    <s v="Regular"/>
    <s v="Noite"/>
    <n v="2022030100896"/>
    <m/>
    <s v="ROZINETE MOIZÉS DOS SANTOS"/>
    <d v="1984-04-05T00:00:00"/>
    <s v="Feminino"/>
    <s v="Sem Deficiência"/>
    <s v="ROMILDO DOS SANTOS"/>
    <s v="CREUZINETE DA SILVA MOIZÉS"/>
    <x v="0"/>
    <s v="Branca"/>
  </r>
  <r>
    <n v="1120502"/>
    <n v="11"/>
    <x v="3"/>
    <x v="3"/>
    <s v="CIEP JOÃO MANGABEIRA"/>
    <s v="Municipal"/>
    <s v="Urbana"/>
    <n v="1604972"/>
    <n v="152"/>
    <x v="2"/>
    <s v="Regular"/>
    <s v="Noite"/>
    <n v="2022039300464"/>
    <m/>
    <s v="ASSISLAÍNE RAMOS TENÓRIO "/>
    <d v="2003-08-15T00:00:00"/>
    <s v="Feminino"/>
    <s v="Sem Deficiência"/>
    <s v="DIASSIS TENORIO DOS SANTOS "/>
    <s v="LENILDE RAMOS DOS SANTOS "/>
    <x v="0"/>
    <s v="Parda"/>
  </r>
  <r>
    <n v="107001"/>
    <n v="1"/>
    <x v="73"/>
    <x v="73"/>
    <s v="EM GONÇALVES DIAS"/>
    <s v="Municipal"/>
    <s v="Urbana"/>
    <n v="1606876"/>
    <n v="151"/>
    <x v="2"/>
    <s v="Regular"/>
    <s v="Noite"/>
    <n v="2019003700209"/>
    <m/>
    <s v="MARIA DE LOURDES SOUZA NUNES"/>
    <d v="1962-10-29T00:00:00"/>
    <s v="Feminino"/>
    <s v="Sem Deficiência"/>
    <s v="JOSÉ MARINHO DE SOUZA"/>
    <s v="JOSEFA MARIA DE SOUZA"/>
    <x v="0"/>
    <s v="Parda"/>
  </r>
  <r>
    <n v="716041"/>
    <n v="7"/>
    <x v="104"/>
    <x v="104"/>
    <s v="EM BARÃO DA TAQUARA"/>
    <s v="Municipal"/>
    <s v="Urbana"/>
    <n v="1613407"/>
    <n v="151"/>
    <x v="2"/>
    <s v="Regular"/>
    <s v="Manhã"/>
    <n v="2008060450598"/>
    <m/>
    <s v="ÉRICA OLIVEIRA DE MELO"/>
    <d v="2000-12-30T00:00:00"/>
    <s v="Feminino"/>
    <s v="Sem Deficiência"/>
    <s v="EDSON BARBOZA DE MELO"/>
    <s v="LÚCIA DE OLIVEIRA"/>
    <x v="2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13078480100"/>
    <m/>
    <s v="DANIELL PINHEIRO MARTINS THO"/>
    <d v="2001-07-10T00:00:00"/>
    <s v="Masculino"/>
    <s v="Sem Deficiência"/>
    <s v="SIDNEIA DE OLIVEIRA PINHEIRO"/>
    <s v="IRATAN MARTINS THO"/>
    <x v="0"/>
    <s v="Sem Informação"/>
  </r>
  <r>
    <n v="206502"/>
    <n v="2"/>
    <x v="71"/>
    <x v="71"/>
    <s v="CIEP NAÇÃO RUBRO NEGRA"/>
    <s v="Municipal"/>
    <s v="Urbana"/>
    <n v="1623105"/>
    <n v="152"/>
    <x v="2"/>
    <s v="Regular"/>
    <s v="Noite"/>
    <n v="2017007400939"/>
    <m/>
    <s v="EDSON FERREIRA DOS SANTOS"/>
    <d v="1990-04-16T00:00:00"/>
    <s v="Masculino"/>
    <s v="Sem Deficiência"/>
    <s v="EDIR PEREIRA DOS SANTOS"/>
    <s v="CLENILDE PEREIRA FERREIRA DOS SANTOS"/>
    <x v="0"/>
    <s v="Parda"/>
  </r>
  <r>
    <n v="431018"/>
    <n v="4"/>
    <x v="85"/>
    <x v="85"/>
    <s v="EM REPÚBLICA DO LÍBANO"/>
    <s v="Municipal"/>
    <s v="Urbana"/>
    <n v="1619089"/>
    <n v="151"/>
    <x v="2"/>
    <s v="Regular"/>
    <s v="Noite"/>
    <n v="2004036000691"/>
    <m/>
    <s v="ANGELICA GALDINO DA FONSECA"/>
    <d v="1993-01-09T00:00:00"/>
    <s v="Feminino"/>
    <s v="Sem Deficiência"/>
    <s v="ALEXANDRE SILVA DA FONSECA"/>
    <s v="ANA LUCIA GALDINO DA SILVA"/>
    <x v="1"/>
    <s v="Pard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12082480021"/>
    <m/>
    <s v="MATHEUS ROCHA CAVALCANTE"/>
    <d v="2007-12-24T00:00:00"/>
    <s v="Masculino"/>
    <s v="Sem Deficiência"/>
    <s v="FABIANA ROCHA DE GOIS"/>
    <s v="FABIANA ROCHA DE GOIS"/>
    <x v="0"/>
    <s v="Branca"/>
  </r>
  <r>
    <n v="227004"/>
    <n v="2"/>
    <x v="77"/>
    <x v="77"/>
    <s v="EM RINALDO DE LAMARE"/>
    <s v="Municipal"/>
    <s v="Urbana"/>
    <n v="1599202"/>
    <n v="152"/>
    <x v="2"/>
    <s v="Regular"/>
    <s v="Noite"/>
    <n v="2023126402221"/>
    <m/>
    <s v="CREUZA DO NASCIMENTO MARTINS "/>
    <d v="1966-04-27T00:00:00"/>
    <s v="Feminino"/>
    <s v="Sem Deficiência"/>
    <s v="GUSTAVO CONCEIÇÃO "/>
    <s v="EURIDICE DO NASCIMENTO CONCEIÇÃO "/>
    <x v="2"/>
    <s v="Preta"/>
  </r>
  <r>
    <n v="431026"/>
    <n v="4"/>
    <x v="25"/>
    <x v="25"/>
    <s v="EM HERBERT MOSES"/>
    <s v="Municipal"/>
    <s v="Urbana"/>
    <n v="1602455"/>
    <n v="151"/>
    <x v="2"/>
    <s v="Regular"/>
    <s v="Noite"/>
    <n v="2016035300112"/>
    <m/>
    <s v="EDUARDA DE LIMA BREHM"/>
    <d v="2003-10-19T00:00:00"/>
    <s v="Feminino"/>
    <s v="Sem Deficiência"/>
    <s v="JORGE DE LIMA BREHM"/>
    <s v="CATARINA DOS SANTOS ANDRE"/>
    <x v="1"/>
    <s v="Branca"/>
  </r>
  <r>
    <n v="101501"/>
    <n v="1"/>
    <x v="46"/>
    <x v="46"/>
    <s v="CIEP HENFIL"/>
    <s v="Municipal"/>
    <s v="Urbana"/>
    <n v="1613101"/>
    <n v="151"/>
    <x v="2"/>
    <s v="Regular"/>
    <s v="Noite"/>
    <n v="2014001101374"/>
    <m/>
    <s v="INGRID INACIA SILVA DE FARIA"/>
    <d v="1996-05-04T00:00:00"/>
    <s v="Feminino"/>
    <s v="Sem Deficiência"/>
    <s v="HÉLIO SILVA DE FARIA"/>
    <s v="IVANEIDE INACIA DA SILVA"/>
    <x v="1"/>
    <s v="Branca"/>
  </r>
  <r>
    <n v="716049"/>
    <n v="7"/>
    <x v="62"/>
    <x v="62"/>
    <s v="EM RENATO LEITE"/>
    <s v="Municipal"/>
    <s v="Urbana"/>
    <n v="1623881"/>
    <n v="154"/>
    <x v="2"/>
    <s v="Regular"/>
    <s v="Noite"/>
    <n v="2010060600591"/>
    <m/>
    <s v="RUTE DOS SANTOS PEREIRA DA SILVA"/>
    <d v="2008-01-20T00:00:00"/>
    <s v="Feminino"/>
    <s v="Sem Deficiência"/>
    <s v="JURANDIR PEREIRA DA SILVA"/>
    <s v="REGINA DOS SANTOS PEREIRA DA SILVA"/>
    <x v="1"/>
    <s v="Parda"/>
  </r>
  <r>
    <n v="410501"/>
    <n v="4"/>
    <x v="64"/>
    <x v="64"/>
    <s v="CIEP JUSCELINO KUBITSCHEK"/>
    <s v="Municipal"/>
    <s v="Urbana"/>
    <n v="1614342"/>
    <n v="152"/>
    <x v="2"/>
    <s v="Regular"/>
    <s v="Noite"/>
    <n v="2013017700169"/>
    <m/>
    <s v="REINALDO JUNIOR PINHEIRO DO NASCIMENTO"/>
    <d v="2008-04-01T00:00:00"/>
    <s v="Masculino"/>
    <s v="Sem Deficiência"/>
    <s v="REINALDO SILVA DO NASCIMENTO"/>
    <s v="INGRID PINHEIRO DOS SANTOS"/>
    <x v="1"/>
    <s v="Preta"/>
  </r>
  <r>
    <n v="625205"/>
    <n v="6"/>
    <x v="97"/>
    <x v="97"/>
    <s v="CIEP ANTONIO CANDEIA FILHO"/>
    <s v="Municipal"/>
    <s v="Urbana"/>
    <n v="1613207"/>
    <n v="152"/>
    <x v="2"/>
    <s v="Regular"/>
    <s v="Noite"/>
    <n v="2017003800185"/>
    <m/>
    <s v="TAUANE MARIA FERREIRA DA SILVA "/>
    <d v="2007-11-25T00:00:00"/>
    <s v="Feminino"/>
    <s v="Sem Deficiência"/>
    <s v="JOSÉ ARTEMILDO DA SILVA"/>
    <s v="LINDALVA FERREIRA DA SILVA"/>
    <x v="0"/>
    <s v="Parda"/>
  </r>
  <r>
    <n v="625005"/>
    <n v="6"/>
    <x v="57"/>
    <x v="57"/>
    <s v="EM CHARLES ANDERSON WEAVER"/>
    <s v="Municipal"/>
    <s v="Urbana"/>
    <n v="1605116"/>
    <n v="151"/>
    <x v="2"/>
    <s v="Regular"/>
    <s v="Noite"/>
    <n v="2013058380029"/>
    <m/>
    <s v="CAUÃ CESÁRIO COSTA"/>
    <d v="2006-08-04T00:00:00"/>
    <s v="Masculino"/>
    <s v="Sem Deficiência"/>
    <s v="EUNICE CESÁRIO DE SILVA E SILVA"/>
    <s v="BENILSON COSTA"/>
    <x v="1"/>
    <s v="Preta"/>
  </r>
  <r>
    <n v="312501"/>
    <n v="3"/>
    <x v="42"/>
    <x v="42"/>
    <s v="CIEP PATRICE LUMUMBA"/>
    <s v="Municipal"/>
    <s v="Urbana"/>
    <n v="1616862"/>
    <n v="152"/>
    <x v="2"/>
    <s v="Regular"/>
    <s v="Noite"/>
    <n v="2000018200800"/>
    <m/>
    <s v="JOSUÉ FERNANDO MACHADO FERREIRA"/>
    <d v="1993-05-11T00:00:00"/>
    <s v="Masculino"/>
    <s v="Sem Deficiência"/>
    <s v="FERNANDO JOSÉ FERREIRA"/>
    <s v="MARLI PEREIRA MACHADO FERREIRA"/>
    <x v="0"/>
    <s v="Não declarada"/>
  </r>
  <r>
    <n v="312014"/>
    <n v="3"/>
    <x v="1"/>
    <x v="1"/>
    <s v="EM NEREU SAMPAIO"/>
    <s v="Municipal"/>
    <s v="Urbana"/>
    <n v="1616968"/>
    <n v="152"/>
    <x v="2"/>
    <s v="Regular"/>
    <s v="Noite"/>
    <n v="2023018400131"/>
    <m/>
    <s v="MATHEUS BASILIO DE PAULA"/>
    <d v="2006-10-17T00:00:00"/>
    <s v="Masculino"/>
    <s v="Sem Deficiência"/>
    <s v="MARCELO DE PAULA VIANA"/>
    <s v="VIVIANI BASILIO MANOEL"/>
    <x v="0"/>
    <s v="Parda"/>
  </r>
  <r>
    <n v="918203"/>
    <n v="9"/>
    <x v="34"/>
    <x v="34"/>
    <s v="CIEP CLEMENTINA DE JESUS"/>
    <s v="Municipal"/>
    <s v="Urbana"/>
    <n v="1601820"/>
    <n v="152"/>
    <x v="2"/>
    <s v="Regular"/>
    <s v="Noite"/>
    <n v="2023092651126"/>
    <m/>
    <s v="CRISTIANE CARDOSO MARQUES"/>
    <d v="1989-08-29T00:00:00"/>
    <s v="Feminino"/>
    <s v="Sem Deficiência"/>
    <s v="HELENO BARBOSA MARQUES"/>
    <s v="IRENE ALVES CARDOSO"/>
    <x v="0"/>
    <s v="Parda"/>
  </r>
  <r>
    <n v="716049"/>
    <n v="7"/>
    <x v="62"/>
    <x v="62"/>
    <s v="EM RENATO LEITE"/>
    <s v="Municipal"/>
    <s v="Urbana"/>
    <n v="1623879"/>
    <n v="152"/>
    <x v="2"/>
    <s v="Regular"/>
    <s v="Noite"/>
    <n v="2011136700247"/>
    <m/>
    <s v="IGOR FREIRES DE JESUS"/>
    <d v="2006-11-08T00:00:00"/>
    <s v="Masculino"/>
    <s v="Sem Deficiência"/>
    <s v="JOSE HENRIQUE DE JESUS"/>
    <s v="MARIA DE JESUS SANTANA FREIRES"/>
    <x v="0"/>
    <s v="Parda"/>
  </r>
  <r>
    <n v="1019031"/>
    <n v="10"/>
    <x v="20"/>
    <x v="20"/>
    <s v="EM MARECHAL PEDRO CAVALCANTI"/>
    <s v="Municipal"/>
    <s v="Urbana"/>
    <n v="1609536"/>
    <n v="151"/>
    <x v="2"/>
    <s v="Regular"/>
    <s v="Noite"/>
    <n v="2004054804712"/>
    <m/>
    <s v="THIAGO MACHADO DA SILVA"/>
    <d v="1996-08-18T00:00:00"/>
    <s v="Masculino"/>
    <s v="Sem Deficiência"/>
    <s v="MARCELO COSTA DA SILVA"/>
    <s v="AURISTELA OLIVEIRA MACHADO"/>
    <x v="0"/>
    <s v="Parda"/>
  </r>
  <r>
    <n v="1019031"/>
    <n v="10"/>
    <x v="20"/>
    <x v="20"/>
    <s v="EM MARECHAL PEDRO CAVALCANTI"/>
    <s v="Municipal"/>
    <s v="Urbana"/>
    <n v="1609536"/>
    <n v="151"/>
    <x v="2"/>
    <s v="Regular"/>
    <s v="Noite"/>
    <n v="2002095611157"/>
    <m/>
    <s v="PABLO DA CONCEIÇÃO"/>
    <d v="1987-04-03T00:00:00"/>
    <s v="Masculino"/>
    <s v="Sem Deficiência"/>
    <s v="CARLOS HENRIQUE DA CONCEIÇÃO"/>
    <s v="NOELCI SANTOS DE OLIVEIRA"/>
    <x v="1"/>
    <s v="Preta"/>
  </r>
  <r>
    <n v="204501"/>
    <n v="2"/>
    <x v="79"/>
    <x v="79"/>
    <s v="CIEP PRESIDENTE TANCREDO NEVES"/>
    <s v="Municipal"/>
    <s v="Urbana"/>
    <n v="1611261"/>
    <n v="151"/>
    <x v="2"/>
    <s v="Regular"/>
    <s v="Noite"/>
    <n v="2022007400561"/>
    <m/>
    <s v="EDILSON JOSÉ DA SILVA"/>
    <d v="1963-04-23T00:00:00"/>
    <s v="Masculino"/>
    <s v="Sem Deficiência"/>
    <s v="JOSÉ DA SILVA"/>
    <s v="NAIR EUDÓCIA DOS SANTOS SILVA"/>
    <x v="0"/>
    <s v="Sem Informação"/>
  </r>
  <r>
    <n v="204014"/>
    <n v="2"/>
    <x v="121"/>
    <x v="121"/>
    <s v="EM PRESIDENTE ARTHUR DA COSTA E SILVA"/>
    <s v="Municipal"/>
    <s v="Urbana"/>
    <n v="1623352"/>
    <n v="151"/>
    <x v="2"/>
    <s v="Regular"/>
    <s v="Manhã"/>
    <n v="2022006700081"/>
    <m/>
    <s v="REINALDO YURE VICTOR BARBOSA DA CONCEIÇÃO"/>
    <d v="2007-04-26T00:00:00"/>
    <s v="Masculino"/>
    <s v="Sem Deficiência"/>
    <s v="RENAN DA CONCEIÇÃO"/>
    <s v="ROSANGELA DA SILVA BARBOSA"/>
    <x v="0"/>
    <s v="Sem Informação"/>
  </r>
  <r>
    <n v="204501"/>
    <n v="2"/>
    <x v="79"/>
    <x v="79"/>
    <s v="CIEP PRESIDENTE TANCREDO NEVES"/>
    <s v="Municipal"/>
    <s v="Urbana"/>
    <n v="1611261"/>
    <n v="151"/>
    <x v="2"/>
    <s v="Regular"/>
    <s v="Noite"/>
    <n v="2022007400315"/>
    <m/>
    <s v="MANUEL DOMINGOS DA SILVA"/>
    <d v="1975-11-19T00:00:00"/>
    <s v="Masculino"/>
    <s v="Sem Deficiência"/>
    <s v="SEVERINO MANUEL DOMINGOS"/>
    <s v="MARIA AMARO DA SILVA"/>
    <x v="0"/>
    <s v="Branca"/>
  </r>
  <r>
    <n v="313029"/>
    <n v="3"/>
    <x v="89"/>
    <x v="89"/>
    <s v="EM THOMAS MANN"/>
    <s v="Municipal"/>
    <s v="Urbana"/>
    <n v="1615664"/>
    <n v="151"/>
    <x v="2"/>
    <s v="Regular"/>
    <s v="Noite"/>
    <n v="2012024305093"/>
    <m/>
    <s v="SEVERINO BERNARDO DA SILVA"/>
    <d v="1973-06-29T00:00:00"/>
    <s v="Masculino"/>
    <s v="Sem Deficiência"/>
    <s v="MANOEL BERNARDO DA SILVA"/>
    <s v="ARLINDA SEVERINA DA CONCEIÇÃO"/>
    <x v="1"/>
    <s v="Parda"/>
  </r>
  <r>
    <n v="918027"/>
    <n v="9"/>
    <x v="106"/>
    <x v="106"/>
    <s v="EM RUBENS DE FARIAS NEVES"/>
    <s v="Municipal"/>
    <s v="Urbana"/>
    <n v="1599735"/>
    <n v="151"/>
    <x v="2"/>
    <s v="Regular"/>
    <s v="Noite"/>
    <n v="2008120900586"/>
    <m/>
    <s v="KAIO DOS SANTOS VIVONE"/>
    <d v="2006-06-24T00:00:00"/>
    <s v="Masculino"/>
    <s v="Sem Deficiência"/>
    <s v="RAFAEL GOMES VIVONE"/>
    <s v="IVANEIDE CRISTINA GONÇALVES DOS SANTOS"/>
    <x v="0"/>
    <s v="Pard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23065952307"/>
    <m/>
    <s v="GUSTAVO MONTEIRO MARTINS"/>
    <d v="2006-05-02T00:00:00"/>
    <s v="Masculino"/>
    <s v="Sem Deficiência"/>
    <s v="FRANCISCO DE ASSIS MARTINS SILVA"/>
    <s v="JOSELMA MONTEIRO SILVA MARTINS"/>
    <x v="0"/>
    <s v="Branca"/>
  </r>
  <r>
    <n v="515001"/>
    <n v="5"/>
    <x v="68"/>
    <x v="68"/>
    <s v="EM PARÁ"/>
    <s v="Municipal"/>
    <s v="Urbana"/>
    <n v="1607314"/>
    <n v="152"/>
    <x v="2"/>
    <s v="Regular"/>
    <s v="Noite"/>
    <n v="2023044600363"/>
    <m/>
    <s v="SUSANA MINAS DOS SANTOS DOS SANTOS"/>
    <d v="1982-01-14T00:00:00"/>
    <s v="Feminino"/>
    <s v="Sem Deficiência"/>
    <s v="EDILSON ASSIS DOS SANTOS"/>
    <s v="ELISA DA SILVA MINAS"/>
    <x v="0"/>
    <s v="Pret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15067300799"/>
    <m/>
    <s v="CLEBSON DA SILVA DO NASCIMENTO"/>
    <d v="2008-04-03T00:00:00"/>
    <s v="Masculino"/>
    <s v="Sem Deficiência"/>
    <s v="FRANCISCO VITALINO DO NASCIMENTO"/>
    <s v="ANTONIA ALESSANDRA MOTA DA SILVA"/>
    <x v="0"/>
    <s v="Branca"/>
  </r>
  <r>
    <n v="716054"/>
    <n v="7"/>
    <x v="35"/>
    <x v="35"/>
    <s v="EM PIO X"/>
    <s v="Municipal"/>
    <s v="Urbana"/>
    <n v="1612528"/>
    <n v="151"/>
    <x v="2"/>
    <s v="Regular"/>
    <s v="Noite"/>
    <n v="2019064200125"/>
    <m/>
    <s v="DILMA RAMOS GUEDES"/>
    <d v="1967-01-25T00:00:00"/>
    <s v="Feminino"/>
    <s v="Sem Deficiência"/>
    <s v="ETELVINA GUEDES DUARTE"/>
    <s v="SEBASTIÃO RAMOS ORONDINO"/>
    <x v="0"/>
    <s v="Branca"/>
  </r>
  <r>
    <n v="817083"/>
    <n v="8"/>
    <x v="120"/>
    <x v="120"/>
    <s v="EM JORNALISTA SANDRO MOREYRA"/>
    <s v="Municipal"/>
    <s v="Urbana"/>
    <n v="1607050"/>
    <n v="151"/>
    <x v="2"/>
    <s v="Regular"/>
    <s v="Noite"/>
    <n v="2014077702883"/>
    <m/>
    <s v="EXPEDITA FERREIRA GOMES"/>
    <d v="1956-12-20T00:00:00"/>
    <s v="Feminino"/>
    <s v="Sem Deficiência"/>
    <s v="MARCOLINO FERREIRA GOMES"/>
    <s v="FRANCISCA COSTA DE ARAUJO"/>
    <x v="2"/>
    <s v="Branca"/>
  </r>
  <r>
    <n v="312002"/>
    <n v="3"/>
    <x v="58"/>
    <x v="58"/>
    <s v="EM ALCIDE DE GASPERI"/>
    <s v="Municipal"/>
    <s v="Urbana"/>
    <n v="1613405"/>
    <n v="151"/>
    <x v="2"/>
    <s v="Regular"/>
    <s v="Noite"/>
    <n v="2008114000587"/>
    <m/>
    <s v="CARLOS EDUARDO DE FREITAS DOS SANTOS"/>
    <d v="2006-06-02T00:00:00"/>
    <s v="Masculino"/>
    <s v="Sem Deficiência"/>
    <s v="GILVAN PEREIRA DOS SANTOS"/>
    <s v="CARLA FERREIRA DE FREITAS"/>
    <x v="2"/>
    <s v="Branc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10093450211"/>
    <m/>
    <s v="BEATRIZ CARNEIRO GONÇALVES"/>
    <d v="2000-06-20T00:00:00"/>
    <s v="Feminino"/>
    <s v="Sem Deficiência"/>
    <s v="CLAUDIO GONÇALVES"/>
    <s v="ROBERTA FERNANDES CARNEIRO"/>
    <x v="2"/>
    <s v="Parda"/>
  </r>
  <r>
    <n v="515020"/>
    <n v="5"/>
    <x v="86"/>
    <x v="86"/>
    <s v="EM WALDEMAR FALCÃO"/>
    <s v="Municipal"/>
    <s v="Urbana"/>
    <n v="1610969"/>
    <n v="151"/>
    <x v="2"/>
    <s v="Regular"/>
    <s v="Noite"/>
    <n v="2021046500025"/>
    <m/>
    <s v="NEUZA MEDEIROS PEREIRA"/>
    <d v="1961-02-12T00:00:00"/>
    <s v="Feminino"/>
    <s v="Sem Deficiência"/>
    <s v="LUIS MEDEIROS PEREIRA"/>
    <s v="TERESA RODRIGUES PEREIRA"/>
    <x v="0"/>
    <s v="Não declarad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23083200427"/>
    <m/>
    <s v="FABRICIO SANTOS DE SANTANA"/>
    <d v="2006-03-24T00:00:00"/>
    <s v="Masculino"/>
    <s v="Sem Deficiência"/>
    <s v="RONALD TEIXEIRA DE SANTANA"/>
    <s v="ALIANE MARIA DOS SANTOS"/>
    <x v="0"/>
    <s v="Preta"/>
  </r>
  <r>
    <n v="312031"/>
    <n v="3"/>
    <x v="66"/>
    <x v="66"/>
    <s v="EM EURICO SALLES"/>
    <s v="Municipal"/>
    <s v="Urbana"/>
    <n v="1612133"/>
    <n v="151"/>
    <x v="2"/>
    <s v="Regular"/>
    <s v="Noite"/>
    <n v="2011020201155"/>
    <m/>
    <s v="JORGE GENTIL MACHADO DOS REIS SALLES"/>
    <d v="2008-03-05T00:00:00"/>
    <s v="Masculino"/>
    <s v="Sem Deficiência"/>
    <s v="JORGE ALEX DOS REIS SALLES"/>
    <s v="JUREMA GENTIL MACHADO"/>
    <x v="0"/>
    <s v="Parda"/>
  </r>
  <r>
    <n v="817064"/>
    <n v="8"/>
    <x v="7"/>
    <x v="7"/>
    <s v="EM MARIETA DA CUNHA DA SILVA"/>
    <s v="Municipal"/>
    <s v="Urbana"/>
    <n v="1610181"/>
    <n v="151"/>
    <x v="2"/>
    <s v="Regular"/>
    <s v="Noite"/>
    <n v="2013075803188"/>
    <m/>
    <s v="RHANNA IZABEL CORREA SILVA"/>
    <d v="2005-10-06T00:00:00"/>
    <s v="Masculino"/>
    <s v="Sem Deficiência"/>
    <s v="JORGE LUIZ DE SOUZA SILVA"/>
    <s v="EDNA CELIA CORREA"/>
    <x v="1"/>
    <s v="Parda"/>
  </r>
  <r>
    <n v="312009"/>
    <n v="3"/>
    <x v="54"/>
    <x v="54"/>
    <s v="EM GEORGE SUMNER"/>
    <s v="Municipal"/>
    <s v="Urbana"/>
    <n v="1617224"/>
    <n v="151"/>
    <x v="2"/>
    <s v="Regular"/>
    <s v="Noite"/>
    <n v="2013035804116"/>
    <m/>
    <s v="JESSICA DA SILVA MAXIMIANO"/>
    <d v="1991-02-25T00:00:00"/>
    <s v="Feminino"/>
    <s v="Sem Deficiência"/>
    <s v="EDSON DE ARAUJO MAXIMIANO"/>
    <s v="SOLANGE LOPES DA SILVA"/>
    <x v="0"/>
    <s v="Preta"/>
  </r>
  <r>
    <n v="716211"/>
    <n v="7"/>
    <x v="32"/>
    <x v="32"/>
    <s v="CIEP COMPOSITOR DONGA"/>
    <s v="Municipal"/>
    <s v="Urbana"/>
    <n v="1619511"/>
    <n v="151"/>
    <x v="2"/>
    <s v="Regular"/>
    <s v="Noite"/>
    <n v="2023066701511"/>
    <m/>
    <s v="VINICIUS GONZAGA DE CARVALHO"/>
    <d v="1992-03-01T00:00:00"/>
    <s v="Masculino"/>
    <s v="Sem Deficiência"/>
    <s v="ROGERIO FERREIRA DE CARVALHO"/>
    <s v="ADRIANA GONZAGA DE SOUZA"/>
    <x v="1"/>
    <s v="Não declarada"/>
  </r>
  <r>
    <n v="622022"/>
    <n v="6"/>
    <x v="40"/>
    <x v="40"/>
    <s v="EM ROSE KLABIN"/>
    <s v="Municipal"/>
    <s v="Urbana"/>
    <n v="1615798"/>
    <n v="151"/>
    <x v="2"/>
    <s v="Regular"/>
    <s v="Noite"/>
    <n v="2012077602891"/>
    <m/>
    <s v="KAUÃ MARAÇAT VARELLA"/>
    <d v="2007-03-06T00:00:00"/>
    <s v="Masculino"/>
    <s v="Sem Deficiência"/>
    <s v="FABIO FEITOSA BARROSO"/>
    <s v="JAQUELINE MARAÇAT VARELLA"/>
    <x v="0"/>
    <s v="Parda"/>
  </r>
  <r>
    <n v="430701"/>
    <n v="4"/>
    <x v="19"/>
    <x v="19"/>
    <s v="CENTRO DE EDUCAÇÃO DE JOVENS E ADULTOS CEJA - MARÉ"/>
    <s v="Municipal"/>
    <s v="Urbana"/>
    <n v="1616792"/>
    <n v="2512"/>
    <x v="2"/>
    <s v="Regular"/>
    <s v="Noite"/>
    <n v="2023143600345"/>
    <m/>
    <s v="CRISTIANA DA SILVA LIMA PEREIRA"/>
    <d v="1979-07-05T00:00:00"/>
    <s v="Feminino"/>
    <s v="Sem Deficiência"/>
    <s v="RENATO TORRES LIMA"/>
    <s v="ANTONIA DA SILVA LIMA"/>
    <x v="1"/>
    <s v="Parda"/>
  </r>
  <r>
    <n v="918508"/>
    <n v="9"/>
    <x v="36"/>
    <x v="36"/>
    <s v="CIEP DR. ERNESTO (CHE) GUEVARA"/>
    <s v="Municipal"/>
    <s v="Urbana"/>
    <n v="1618338"/>
    <n v="153"/>
    <x v="2"/>
    <s v="Regular"/>
    <s v="Noite"/>
    <n v="2021093200482"/>
    <m/>
    <s v="DENISE DA SILVA LIBERATO"/>
    <d v="1984-06-09T00:00:00"/>
    <s v="Feminino"/>
    <s v="Sem Deficiência"/>
    <s v="LAPARRIER DOMINGUES LIBERATO"/>
    <s v="DENISE DA SILVA LIBERATO"/>
    <x v="0"/>
    <s v="Preta"/>
  </r>
  <r>
    <n v="206502"/>
    <n v="2"/>
    <x v="71"/>
    <x v="71"/>
    <s v="CIEP NAÇÃO RUBRO NEGRA"/>
    <s v="Municipal"/>
    <s v="Urbana"/>
    <n v="1623106"/>
    <n v="153"/>
    <x v="2"/>
    <s v="Regular"/>
    <s v="Noite"/>
    <n v="2003010401771"/>
    <m/>
    <s v="FERNANDA DOLORES DA SILVA"/>
    <d v="1989-02-01T00:00:00"/>
    <s v="Feminino"/>
    <s v="Sem Deficiência"/>
    <s v="PEDRO NASCIMENTO DA SILVA FILHO"/>
    <s v="CARMEM DOLORES DA SILVA"/>
    <x v="1"/>
    <s v="Sem Informação"/>
  </r>
  <r>
    <n v="515052"/>
    <n v="5"/>
    <x v="81"/>
    <x v="81"/>
    <s v="EM AZEVEDO JUNIOR"/>
    <s v="Municipal"/>
    <s v="Urbana"/>
    <n v="1614952"/>
    <n v="152"/>
    <x v="2"/>
    <s v="Regular"/>
    <s v="Noite"/>
    <n v="2008051101144"/>
    <m/>
    <s v="AXUENY MOREIRA DA SILVA"/>
    <d v="1996-10-31T00:00:00"/>
    <s v="Feminino"/>
    <s v="Sem Deficiência"/>
    <s v="ADRIANO GENESIO DA SILVA"/>
    <s v="ADRIANA MOREIRA DO NASCIMENTO"/>
    <x v="0"/>
    <s v="Parda"/>
  </r>
  <r>
    <n v="410018"/>
    <n v="4"/>
    <x v="87"/>
    <x v="87"/>
    <s v="EM BERLIM"/>
    <s v="Municipal"/>
    <s v="Urbana"/>
    <n v="1613814"/>
    <n v="152"/>
    <x v="2"/>
    <s v="Regular"/>
    <s v="Noite"/>
    <n v="2014143602268"/>
    <m/>
    <s v="PÂMELA CRISTINA LEAL RIBEIRO"/>
    <d v="1997-02-27T00:00:00"/>
    <s v="Feminino"/>
    <s v="Sem Deficiência"/>
    <s v="CINTIA LEAL RIBEIRO"/>
    <s v="Sem Informação"/>
    <x v="0"/>
    <s v="Sem Informação"/>
  </r>
  <r>
    <n v="313029"/>
    <n v="3"/>
    <x v="89"/>
    <x v="89"/>
    <s v="EM THOMAS MANN"/>
    <s v="Municipal"/>
    <s v="Urbana"/>
    <n v="1615664"/>
    <n v="151"/>
    <x v="2"/>
    <s v="Regular"/>
    <s v="Noite"/>
    <n v="2014017301424"/>
    <m/>
    <s v="CYBELLE CAROLINE CONCEIÇÃO GONÇALVES "/>
    <d v="2006-12-18T00:00:00"/>
    <s v="Feminino"/>
    <s v="Sem Deficiência"/>
    <s v="JOSE FARIAS GALDINO"/>
    <s v="IOLANDA CONCEIÇÃO GONÇALVES"/>
    <x v="1"/>
    <s v="Parda"/>
  </r>
  <r>
    <n v="515055"/>
    <n v="5"/>
    <x v="8"/>
    <x v="8"/>
    <s v="EM MINISTRO EDGARD ROMERO"/>
    <s v="Municipal"/>
    <s v="Urbana"/>
    <n v="1623706"/>
    <n v="152"/>
    <x v="2"/>
    <s v="Regular"/>
    <s v="Manhã"/>
    <n v="2008064700343"/>
    <m/>
    <s v="WILLIAM GABRIEL CARVALHO VICENTE"/>
    <d v="2003-08-25T00:00:00"/>
    <s v="Masculino"/>
    <s v=" Deficiência intelectual"/>
    <s v="WALLACE DE OLIVEIRA VICENTE"/>
    <s v="ANA CRISTINA DA CONCEIÇÃO CARVALHO"/>
    <x v="2"/>
    <s v="Parda"/>
  </r>
  <r>
    <n v="622022"/>
    <n v="6"/>
    <x v="40"/>
    <x v="40"/>
    <s v="EM ROSE KLABIN"/>
    <s v="Municipal"/>
    <s v="Urbana"/>
    <n v="1615800"/>
    <n v="152"/>
    <x v="2"/>
    <s v="Regular"/>
    <s v="Noite"/>
    <n v="2013068800080"/>
    <m/>
    <s v="INGRID APARECIDA NOGUEIRA MONTEIRO"/>
    <d v="2007-10-20T00:00:00"/>
    <s v="Feminino"/>
    <s v="Sem Deficiência"/>
    <s v="GERALDO JOSÉ OGUEIRA MONTEIRO"/>
    <s v="ERIKA DA SILVA NOGUEIRA"/>
    <x v="1"/>
    <s v="Preta"/>
  </r>
  <r>
    <n v="716054"/>
    <n v="7"/>
    <x v="35"/>
    <x v="35"/>
    <s v="EM PIO X"/>
    <s v="Municipal"/>
    <s v="Urbana"/>
    <n v="1612528"/>
    <n v="151"/>
    <x v="2"/>
    <s v="Regular"/>
    <s v="Noite"/>
    <n v="2009061504428"/>
    <m/>
    <s v="JEFERSON SILVA DE SOUZA DOS ANJOS"/>
    <d v="1989-03-22T00:00:00"/>
    <s v="Masculino"/>
    <s v=" Deficiência intelectual"/>
    <s v="MANUEL FERNANDO DOS ANJOS"/>
    <s v="ROSANE SILVA SOUZA DOS ANJOS"/>
    <x v="1"/>
    <s v="Branca"/>
  </r>
  <r>
    <n v="817027"/>
    <n v="8"/>
    <x v="24"/>
    <x v="24"/>
    <s v="EM HENRIQUE DE MAGALHÃES"/>
    <s v="Municipal"/>
    <s v="Urbana"/>
    <n v="1608370"/>
    <n v="152"/>
    <x v="2"/>
    <s v="Regular"/>
    <s v="Tarde"/>
    <n v="2011077250236"/>
    <m/>
    <s v="IVAN DANIEL FARIAS VENTURA"/>
    <d v="2006-05-05T00:00:00"/>
    <s v="Masculino"/>
    <s v="Sem Deficiência"/>
    <s v="RENATO VENTURA"/>
    <s v="MARIA JULIA DUARTE FARIAS"/>
    <x v="0"/>
    <s v="Preta"/>
  </r>
  <r>
    <n v="817207"/>
    <n v="8"/>
    <x v="28"/>
    <x v="28"/>
    <s v="CIEP VILA KENNEDY"/>
    <s v="Municipal"/>
    <s v="Urbana"/>
    <n v="1605865"/>
    <n v="151"/>
    <x v="2"/>
    <s v="Regular"/>
    <s v="Noite"/>
    <n v="2007077704379"/>
    <m/>
    <s v="CLEIDAMARA VERÔNICA ALVES DE OLIVEIRA DE MOURA"/>
    <d v="1980-01-29T00:00:00"/>
    <s v="Feminino"/>
    <s v="Sem Deficiência"/>
    <s v="HAMILTON ALVES DE OLIVEIRA"/>
    <s v="ALBERTINA DE OLIVEIRA"/>
    <x v="0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9075300064"/>
    <m/>
    <s v="ANA CARLA COELHO FROTA"/>
    <d v="2004-04-22T00:00:00"/>
    <s v="Feminino"/>
    <s v="Sem Deficiência"/>
    <s v="ANTONIO CARLOS MELO FROTA"/>
    <s v="SHEILA SORAIA LEITE COELHO"/>
    <x v="0"/>
    <s v="Branca"/>
  </r>
  <r>
    <n v="410007"/>
    <n v="4"/>
    <x v="15"/>
    <x v="15"/>
    <s v="EM PADRE MANUEL DA NÓBREGA"/>
    <s v="Municipal"/>
    <s v="Urbana"/>
    <n v="1609699"/>
    <n v="151"/>
    <x v="2"/>
    <s v="Regular"/>
    <s v="Noite"/>
    <n v="2010020901469"/>
    <m/>
    <s v="RAYSSA DE LIMA NUNES"/>
    <d v="2005-08-06T00:00:00"/>
    <s v="Feminino"/>
    <s v="Sem Deficiência"/>
    <s v="MARCOS MEDEIROS NUNES"/>
    <s v="ANA PAULA TRINDADE DE LIMA"/>
    <x v="2"/>
    <s v="Parda"/>
  </r>
  <r>
    <n v="431018"/>
    <n v="4"/>
    <x v="85"/>
    <x v="85"/>
    <s v="EM REPÚBLICA DO LÍBANO"/>
    <s v="Municipal"/>
    <s v="Urbana"/>
    <n v="1619089"/>
    <n v="151"/>
    <x v="2"/>
    <s v="Regular"/>
    <s v="Noite"/>
    <n v="2014034600051"/>
    <m/>
    <s v="ANDRE LUIZ SANTOS SILVA BAETA"/>
    <d v="1999-09-09T00:00:00"/>
    <s v="Masculino"/>
    <s v="  Transtorno do espectro autista"/>
    <s v="FLAVIO CAMPOS BAETA"/>
    <s v="ROSANA SANTOS DA COSTA SILVA"/>
    <x v="0"/>
    <s v="Parda"/>
  </r>
  <r>
    <n v="817034"/>
    <n v="8"/>
    <x v="111"/>
    <x v="111"/>
    <s v="EM JORGE JABOUR"/>
    <s v="Municipal"/>
    <s v="Urbana"/>
    <n v="1616156"/>
    <n v="151"/>
    <x v="2"/>
    <s v="Regular"/>
    <s v="Noite"/>
    <n v="2012132400778"/>
    <m/>
    <s v="MILLENY EDUARDA SOUZA BOTELHO"/>
    <d v="2008-05-19T00:00:00"/>
    <s v="Feminino"/>
    <s v="Sem Deficiência"/>
    <s v="WALLACE ROBERTO LATTO BOTELHO"/>
    <s v="VERONICA SOUZA"/>
    <x v="1"/>
    <s v="Parda"/>
  </r>
  <r>
    <n v="817207"/>
    <n v="8"/>
    <x v="28"/>
    <x v="28"/>
    <s v="CIEP VILA KENNEDY"/>
    <s v="Municipal"/>
    <s v="Urbana"/>
    <n v="1605866"/>
    <n v="152"/>
    <x v="2"/>
    <s v="Regular"/>
    <s v="Noite"/>
    <n v="2022073350592"/>
    <m/>
    <s v="ALAN DE SOUZA AZEVEDO"/>
    <d v="1975-01-15T00:00:00"/>
    <s v="Masculino"/>
    <s v="Sem Deficiência"/>
    <s v="ASTROGILDO SANTOS DE AZEVEDO"/>
    <s v="JUANITA DE SOUZA"/>
    <x v="0"/>
    <s v="Parda"/>
  </r>
  <r>
    <n v="410015"/>
    <n v="4"/>
    <x v="92"/>
    <x v="92"/>
    <s v="EM CLÓVIS BEVILÁQUA"/>
    <s v="Municipal"/>
    <s v="Urbana"/>
    <n v="1611009"/>
    <n v="151"/>
    <x v="2"/>
    <s v="Regular"/>
    <s v="Noite"/>
    <n v="2012029350046"/>
    <m/>
    <s v="DAVI LIMA SOUTO"/>
    <d v="2006-08-29T00:00:00"/>
    <s v="Masculino"/>
    <s v="Sem Deficiência"/>
    <s v="WELINGTON ALVES SOUTO"/>
    <s v="CATARINA VILAÇA LIMA"/>
    <x v="0"/>
    <s v="Parda"/>
  </r>
  <r>
    <n v="1019075"/>
    <n v="10"/>
    <x v="129"/>
    <x v="129"/>
    <s v="EM ROBERTO CIVITA"/>
    <s v="Municipal"/>
    <s v="Urbana"/>
    <n v="1613515"/>
    <n v="151"/>
    <x v="2"/>
    <s v="Regular"/>
    <s v="Noite"/>
    <n v="2012089150043"/>
    <m/>
    <s v="BRENO ARAUJO DA SILVA"/>
    <d v="2008-02-07T00:00:00"/>
    <s v="Masculino"/>
    <s v="Sem Deficiência"/>
    <s v="FLAVIO FIRMINO DA SILVA"/>
    <s v="ANIELLE ARAUJO DOS SANTOS"/>
    <x v="0"/>
    <s v="Parda"/>
  </r>
  <r>
    <n v="716041"/>
    <n v="7"/>
    <x v="104"/>
    <x v="104"/>
    <s v="EM BARÃO DA TAQUARA"/>
    <s v="Municipal"/>
    <s v="Urbana"/>
    <n v="1613409"/>
    <n v="152"/>
    <x v="2"/>
    <s v="Regular"/>
    <s v="Manhã"/>
    <n v="2013062650281"/>
    <m/>
    <s v="DANIEL ROZA QUEIROZ DE LIMA"/>
    <d v="2007-08-28T00:00:00"/>
    <s v="Masculino"/>
    <s v="Sem Deficiência"/>
    <s v="DALMO QUEIROZ DE LIMA"/>
    <s v="IVONE ROZA CABRAL"/>
    <x v="0"/>
    <s v="Branca"/>
  </r>
  <r>
    <n v="209026"/>
    <n v="2"/>
    <x v="41"/>
    <x v="41"/>
    <s v="EM PROFESSOR LOURENÇO FILHO"/>
    <s v="Municipal"/>
    <s v="Urbana"/>
    <n v="1622827"/>
    <n v="151"/>
    <x v="2"/>
    <s v="Regular"/>
    <s v="Noite"/>
    <n v="2023016500406"/>
    <m/>
    <s v="MARLENE MARIA DOS SANTOS"/>
    <d v="1976-10-25T00:00:00"/>
    <s v="Feminino"/>
    <s v="Sem Deficiência"/>
    <s v="VALDEMAR PEDRO DOS SANTOS"/>
    <s v="MARIA DA CONCEICAO SILVA SANTOS "/>
    <x v="2"/>
    <s v="Não declarada"/>
  </r>
  <r>
    <n v="918203"/>
    <n v="9"/>
    <x v="34"/>
    <x v="34"/>
    <s v="CIEP CLEMENTINA DE JESUS"/>
    <s v="Municipal"/>
    <s v="Urbana"/>
    <n v="1601820"/>
    <n v="152"/>
    <x v="2"/>
    <s v="Regular"/>
    <s v="Noite"/>
    <n v="2023092600165"/>
    <m/>
    <s v="LEA MAGALHAES GONZAGA"/>
    <d v="1966-02-09T00:00:00"/>
    <s v="Feminino"/>
    <s v="Sem Deficiência"/>
    <s v="BENEDITO ALVARENGA MAGALHÃES"/>
    <s v="DALILA GONÇALVES MAGALHÃES"/>
    <x v="0"/>
    <s v="Branca"/>
  </r>
  <r>
    <n v="1019202"/>
    <n v="10"/>
    <x v="115"/>
    <x v="115"/>
    <s v="CIEP ISMAEL NERY"/>
    <s v="Municipal"/>
    <s v="Urbana"/>
    <n v="1603742"/>
    <n v="151"/>
    <x v="2"/>
    <s v="Regular"/>
    <s v="Tarde"/>
    <n v="2001069403846"/>
    <m/>
    <s v="DAMIÃO LOURENÇO DE SALES"/>
    <d v="1975-09-11T00:00:00"/>
    <s v="Masculino"/>
    <s v=" Deficiência intelectual"/>
    <s v="FRANCISCO LOURENÇO DA SILVA"/>
    <s v="MARIA DE LOURDES DA CONCEIÇÃO"/>
    <x v="1"/>
    <s v="Não declarada"/>
  </r>
  <r>
    <n v="625005"/>
    <n v="6"/>
    <x v="57"/>
    <x v="57"/>
    <s v="EM CHARLES ANDERSON WEAVER"/>
    <s v="Municipal"/>
    <s v="Urbana"/>
    <n v="1605117"/>
    <n v="152"/>
    <x v="2"/>
    <s v="Regular"/>
    <s v="Noite"/>
    <n v="2004030400671"/>
    <m/>
    <s v="LUANA DA CONCEIÇÃO MARTINS"/>
    <d v="1991-06-05T00:00:00"/>
    <s v="Feminino"/>
    <s v="Sem Deficiência"/>
    <s v="JOÃO DE SOUZA MARTINS"/>
    <s v="LUZINEA DA CONCEIÇÃO"/>
    <x v="1"/>
    <s v="Pard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00093409451"/>
    <m/>
    <s v="LIGIA RODRIGUES DUTRA DA SILVA"/>
    <d v="1979-07-26T00:00:00"/>
    <s v="Feminino"/>
    <s v="Sem Deficiência"/>
    <s v="RENILDO ALMEIDA DUTRA"/>
    <s v="MARIA APARECIDA RODRIGUES DUTRA"/>
    <x v="0"/>
    <s v="Preta"/>
  </r>
  <r>
    <n v="102504"/>
    <n v="1"/>
    <x v="2"/>
    <x v="2"/>
    <s v="CIEP AVENIDA DOS DESFILES"/>
    <s v="Municipal"/>
    <s v="Urbana"/>
    <n v="1610387"/>
    <n v="152"/>
    <x v="2"/>
    <s v="Regular"/>
    <s v="Manhã"/>
    <n v="2017011300331"/>
    <m/>
    <s v="RYAN LOPES DE MORAES"/>
    <d v="2007-12-20T00:00:00"/>
    <s v="Feminino"/>
    <s v="Sem Deficiência"/>
    <s v="WAGNER LUCIO DE MORAES"/>
    <s v="SABRINA LOPES DA SILVA"/>
    <x v="1"/>
    <s v="Branca"/>
  </r>
  <r>
    <n v="724026"/>
    <n v="7"/>
    <x v="16"/>
    <x v="16"/>
    <s v="EM EMBAIXADOR ÍTALO ZAPPA"/>
    <s v="Municipal"/>
    <s v="Urbana"/>
    <n v="1620408"/>
    <n v="151"/>
    <x v="2"/>
    <s v="Regular"/>
    <s v="Noite"/>
    <n v="2018103500530"/>
    <m/>
    <s v="MARIA TEIXEIRA"/>
    <d v="1972-10-09T00:00:00"/>
    <s v="Feminino"/>
    <s v="Sem Deficiência"/>
    <s v="RAIMUNDO DE PAULO TEIXEIRA"/>
    <s v="MARIA DE PAULO TEIXEIRA"/>
    <x v="0"/>
    <s v="Branca"/>
  </r>
  <r>
    <n v="312501"/>
    <n v="3"/>
    <x v="42"/>
    <x v="42"/>
    <s v="CIEP PATRICE LUMUMBA"/>
    <s v="Municipal"/>
    <s v="Urbana"/>
    <n v="1616861"/>
    <n v="151"/>
    <x v="2"/>
    <s v="Regular"/>
    <s v="Noite"/>
    <n v="2023020700317"/>
    <m/>
    <s v="LETÍCIA SANTOS DA SILVA"/>
    <d v="2008-04-15T00:00:00"/>
    <s v="Masculino"/>
    <s v="Sem Deficiência"/>
    <s v="EDINAELTON DA SILVA"/>
    <s v="EDNALVA ALVES DOS SANTOS"/>
    <x v="1"/>
    <s v="Preta"/>
  </r>
  <r>
    <n v="716054"/>
    <n v="7"/>
    <x v="35"/>
    <x v="35"/>
    <s v="EM PIO X"/>
    <s v="Municipal"/>
    <s v="Urbana"/>
    <n v="1612529"/>
    <n v="152"/>
    <x v="2"/>
    <s v="Regular"/>
    <s v="Noite"/>
    <n v="2007063801725"/>
    <m/>
    <s v="WALLACE FRIGUIS GUAYANASES"/>
    <d v="2001-07-18T00:00:00"/>
    <s v="Masculino"/>
    <s v="Sem Deficiência"/>
    <s v="WUARLLON GUAYANASES LIMA"/>
    <s v="JOSEANE FRIGUIS FERREIRA"/>
    <x v="0"/>
    <s v="Branc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06117900396"/>
    <m/>
    <s v="FERNANDA ISABELA SOUZA TARDEM"/>
    <d v="2003-07-17T00:00:00"/>
    <s v="Feminino"/>
    <s v="Sem Deficiência"/>
    <s v="LUCIANO DAVID TARDEM"/>
    <s v="SUELY SOUZA BISPO TARDEM"/>
    <x v="0"/>
    <s v="Parda"/>
  </r>
  <r>
    <n v="918203"/>
    <n v="9"/>
    <x v="34"/>
    <x v="34"/>
    <s v="CIEP CLEMENTINA DE JESUS"/>
    <s v="Municipal"/>
    <s v="Urbana"/>
    <n v="1601820"/>
    <n v="152"/>
    <x v="2"/>
    <s v="Regular"/>
    <s v="Noite"/>
    <n v="2007092650977"/>
    <m/>
    <s v="JANAINA EUGENIO DOS SANTOS"/>
    <d v="1979-08-04T00:00:00"/>
    <s v="Feminino"/>
    <s v="Sem Deficiência"/>
    <s v="JOSÉ RICARDO TAVARES DOS SANTOS"/>
    <s v="MARINA EUGÊNIO MENDONÇA"/>
    <x v="0"/>
    <s v="Preta"/>
  </r>
  <r>
    <n v="918027"/>
    <n v="9"/>
    <x v="106"/>
    <x v="106"/>
    <s v="EM RUBENS DE FARIAS NEVES"/>
    <s v="Municipal"/>
    <s v="Urbana"/>
    <n v="1599735"/>
    <n v="151"/>
    <x v="2"/>
    <s v="Regular"/>
    <s v="Noite"/>
    <n v="2023087300191"/>
    <m/>
    <s v="ALEX REINALDO DO ESPIRITO SANTO"/>
    <d v="1989-01-06T00:00:00"/>
    <s v="Masculino"/>
    <s v="Sem Deficiência"/>
    <s v="GLORIA MARIA DO ESPIRITO SANTO"/>
    <s v="Sem Informação"/>
    <x v="0"/>
    <s v="Parda"/>
  </r>
  <r>
    <n v="716049"/>
    <n v="7"/>
    <x v="62"/>
    <x v="62"/>
    <s v="EM RENATO LEITE"/>
    <s v="Municipal"/>
    <s v="Urbana"/>
    <n v="1623879"/>
    <n v="152"/>
    <x v="2"/>
    <s v="Regular"/>
    <s v="Noite"/>
    <n v="2003061800095"/>
    <m/>
    <s v="ANDREIA CRISTINA PEREIRA DA SILVA"/>
    <d v="1989-07-09T00:00:00"/>
    <s v="Feminino"/>
    <s v="Sem Deficiência"/>
    <s v="NÃO DECLARADO"/>
    <s v="KELLY CRISTINA PEREIRA DA SILVA"/>
    <x v="0"/>
    <s v="Pret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8077303674"/>
    <m/>
    <s v="ANA PAULA DE SOUZA CORREA"/>
    <d v="1986-08-24T00:00:00"/>
    <s v="Feminino"/>
    <s v="Sem Deficiência"/>
    <s v="PAULO PANISSETE CORREA"/>
    <s v="ANA CRISTINA DE SOUZA"/>
    <x v="0"/>
    <s v="Preta"/>
  </r>
  <r>
    <n v="1026029"/>
    <n v="10"/>
    <x v="53"/>
    <x v="53"/>
    <s v="EM PROFESSOR ARI MARQUES PONTES"/>
    <s v="Municipal"/>
    <s v="Urbana"/>
    <n v="1611217"/>
    <n v="151"/>
    <x v="2"/>
    <s v="Regular"/>
    <s v="Noite"/>
    <n v="2022152300741"/>
    <m/>
    <s v="FABIO DE CARVALHO AMARAL"/>
    <d v="1985-07-21T00:00:00"/>
    <s v="Masculino"/>
    <s v="Sem Deficiência"/>
    <s v="TANIA MARIA CORREA SILVA"/>
    <s v="IVO DE CARVALHO AMARAL"/>
    <x v="0"/>
    <s v="Não declarada"/>
  </r>
  <r>
    <n v="817075"/>
    <n v="8"/>
    <x v="29"/>
    <x v="29"/>
    <s v="EM GENERAL TASSO FRAGOSO"/>
    <s v="Municipal"/>
    <s v="Urbana"/>
    <n v="1605906"/>
    <n v="151"/>
    <x v="2"/>
    <s v="Regular"/>
    <s v="Noite"/>
    <n v="2002076905086"/>
    <m/>
    <s v="SANDRA REGINA BERTOLANI NUNES CASTILHO"/>
    <d v="1970-12-22T00:00:00"/>
    <s v="Feminino"/>
    <s v="Sem Deficiência"/>
    <s v="TIBURCIO DOS SANTOS NUNES"/>
    <s v="VILMA BERTOLANI NUNES"/>
    <x v="0"/>
    <s v="Amarela"/>
  </r>
  <r>
    <n v="430201"/>
    <n v="4"/>
    <x v="0"/>
    <x v="0"/>
    <s v="CIEP MINISTRO GUSTAVO CAPANEMA"/>
    <s v="Municipal"/>
    <s v="Urbana"/>
    <n v="1612601"/>
    <n v="151"/>
    <x v="2"/>
    <s v="Regular"/>
    <s v="Noite"/>
    <n v="2006039503576"/>
    <m/>
    <s v="JOÃO VITOR DA SILVA FRANCISCO"/>
    <d v="1999-04-30T00:00:00"/>
    <s v="Masculino"/>
    <s v="Sem Deficiência"/>
    <s v="REGINALDO DA SILVA FRANCISCO"/>
    <s v="ALINE DA SILVA"/>
    <x v="0"/>
    <s v="Parda"/>
  </r>
  <r>
    <n v="716041"/>
    <n v="7"/>
    <x v="104"/>
    <x v="104"/>
    <s v="EM BARÃO DA TAQUARA"/>
    <s v="Municipal"/>
    <s v="Urbana"/>
    <n v="1613407"/>
    <n v="151"/>
    <x v="2"/>
    <s v="Regular"/>
    <s v="Manhã"/>
    <n v="2022062900278"/>
    <m/>
    <s v="VALDELITA DOS SANTOS SOUZA"/>
    <d v="1968-05-18T00:00:00"/>
    <s v="Feminino"/>
    <s v="Sem Deficiência"/>
    <s v="VANDA LUIZ DOS SANTOS"/>
    <s v="ALICIO SILVA SOUZA"/>
    <x v="2"/>
    <s v="Branca"/>
  </r>
  <r>
    <n v="1019075"/>
    <n v="10"/>
    <x v="129"/>
    <x v="129"/>
    <s v="EM ROBERTO CIVITA"/>
    <s v="Municipal"/>
    <s v="Urbana"/>
    <n v="1613516"/>
    <n v="152"/>
    <x v="2"/>
    <s v="Regular"/>
    <s v="Noite"/>
    <n v="2023145200310"/>
    <m/>
    <s v="CAMILA AMERICO DOS SANTOS"/>
    <d v="1990-10-15T00:00:00"/>
    <s v="Feminino"/>
    <s v="Sem Deficiência"/>
    <s v="EDMUNDO AMERICO DOS SANTOS FILHO"/>
    <s v="EDNA PEREIRA SANTOS"/>
    <x v="1"/>
    <s v="Parda"/>
  </r>
  <r>
    <n v="430503"/>
    <n v="4"/>
    <x v="4"/>
    <x v="4"/>
    <s v="CIEP LEONEL DE MOURA BRIZOLA"/>
    <s v="Municipal"/>
    <s v="Urbana"/>
    <n v="1606828"/>
    <n v="151"/>
    <x v="2"/>
    <s v="Regular"/>
    <s v="Noite"/>
    <n v="2009106300346"/>
    <m/>
    <s v="JONAS DOS SANTOS MENDES"/>
    <d v="2003-05-29T00:00:00"/>
    <s v="Masculino"/>
    <s v="Sem Deficiência"/>
    <s v="LUIZ ANTONIO DE PAULA MENDES"/>
    <s v="SHEILA DOS SANTOS"/>
    <x v="0"/>
    <s v="Parda"/>
  </r>
  <r>
    <n v="817075"/>
    <n v="8"/>
    <x v="29"/>
    <x v="29"/>
    <s v="EM GENERAL TASSO FRAGOSO"/>
    <s v="Municipal"/>
    <s v="Urbana"/>
    <n v="1605906"/>
    <n v="151"/>
    <x v="2"/>
    <s v="Regular"/>
    <s v="Noite"/>
    <n v="2023076950254"/>
    <m/>
    <s v="MARLÚCIA VENCESLAU FERNANDES"/>
    <d v="1966-09-23T00:00:00"/>
    <s v="Feminino"/>
    <s v="Sem Deficiência"/>
    <s v="ERINA VENCESLAU FERNANDES"/>
    <s v="SEBASTIÃO CARLOS FERNANDES"/>
    <x v="0"/>
    <s v="Parda"/>
  </r>
  <r>
    <n v="918041"/>
    <n v="9"/>
    <x v="59"/>
    <x v="59"/>
    <s v="EM ANTONIA VARGAS CUQUEJO"/>
    <s v="Municipal"/>
    <s v="Urbana"/>
    <n v="1610788"/>
    <n v="151"/>
    <x v="2"/>
    <s v="Regular"/>
    <s v="Noite"/>
    <n v="2016030000552"/>
    <m/>
    <s v="JUSSARA DO ESPIRITO SANTO DOS SANTOS"/>
    <d v="1982-05-06T00:00:00"/>
    <s v="Feminino"/>
    <s v="Sem Deficiência"/>
    <s v="ALEMIDES DOS SANTOS"/>
    <s v="GENILCE DO ESPÍRITO SANTO"/>
    <x v="0"/>
    <s v="Parda"/>
  </r>
  <r>
    <n v="515055"/>
    <n v="5"/>
    <x v="8"/>
    <x v="8"/>
    <s v="EM MINISTRO EDGARD ROMERO"/>
    <s v="Municipal"/>
    <s v="Urbana"/>
    <n v="1623705"/>
    <n v="151"/>
    <x v="2"/>
    <s v="Regular"/>
    <s v="Manhã"/>
    <n v="2023050000224"/>
    <m/>
    <s v="FRANCISCA LUZIA DA SILVA"/>
    <d v="1977-10-03T00:00:00"/>
    <s v="Feminino"/>
    <s v="Sem Deficiência"/>
    <s v="VICENTE JOSÉ DA SILVA"/>
    <s v="IDEZUITE LUZIA DA SILVA"/>
    <x v="0"/>
    <s v="Parda"/>
  </r>
  <r>
    <n v="918508"/>
    <n v="9"/>
    <x v="36"/>
    <x v="36"/>
    <s v="CIEP DR. ERNESTO (CHE) GUEVARA"/>
    <s v="Municipal"/>
    <s v="Urbana"/>
    <n v="1618336"/>
    <n v="151"/>
    <x v="2"/>
    <s v="Regular"/>
    <s v="Noite"/>
    <n v="2009088600231"/>
    <m/>
    <s v="BIANCA JACINTO MARQUES"/>
    <d v="2004-05-13T00:00:00"/>
    <s v="Feminino"/>
    <s v="Sem Deficiência"/>
    <s v="LUIZ GUSTAVO MARQUES"/>
    <s v="LIDIANE DE CARVALHO JACINTO"/>
    <x v="2"/>
    <s v="Preta"/>
  </r>
  <r>
    <n v="1019047"/>
    <n v="10"/>
    <x v="50"/>
    <x v="50"/>
    <s v="EM JOAQUIM DA SILVA GOMES"/>
    <s v="Municipal"/>
    <s v="Urbana"/>
    <n v="1598932"/>
    <n v="152"/>
    <x v="2"/>
    <s v="Regular"/>
    <s v="Noite"/>
    <n v="2016098700525"/>
    <m/>
    <s v="JOSÉ CARLOS DUARTE DA CRUZ"/>
    <d v="1968-07-17T00:00:00"/>
    <s v="Masculino"/>
    <s v="Sem Deficiência"/>
    <s v="JOSÉ SABINO DUARTE DA CRUZ"/>
    <s v="JOANA CANDIDA DA SILVA"/>
    <x v="2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23012400351"/>
    <m/>
    <s v="MARLENE GUIMARÃES CARNEIRO"/>
    <d v="1991-02-03T00:00:00"/>
    <s v="Feminino"/>
    <s v="Sem Deficiência"/>
    <s v="NÃO CONSTA NA CERTIDÃO"/>
    <s v="ELVIRA GUIMARÃES CARNEIRO"/>
    <x v="0"/>
    <s v="Parda"/>
  </r>
  <r>
    <n v="716205"/>
    <n v="7"/>
    <x v="76"/>
    <x v="76"/>
    <s v="CIEP RUBENS PAIVA"/>
    <s v="Municipal"/>
    <s v="Urbana"/>
    <n v="1613256"/>
    <n v="151"/>
    <x v="2"/>
    <s v="Regular"/>
    <s v="Noite"/>
    <n v="2012018404026"/>
    <m/>
    <s v="VITORIA IASMIM SOUZA DIAS"/>
    <d v="2008-01-30T00:00:00"/>
    <s v="Feminino"/>
    <s v="Sem Deficiência"/>
    <s v="ANTONIO SERGIO DIAS"/>
    <s v="SIMONE SOUZA ALVES DA SILVA"/>
    <x v="0"/>
    <s v="Parda"/>
  </r>
  <r>
    <n v="411202"/>
    <n v="4"/>
    <x v="84"/>
    <x v="84"/>
    <s v="CIEP GREGÓRIO BEZERRA"/>
    <s v="Municipal"/>
    <s v="Urbana"/>
    <n v="1608447"/>
    <n v="151"/>
    <x v="2"/>
    <s v="Regular"/>
    <s v="Noite"/>
    <n v="2011030350323"/>
    <m/>
    <s v="DAIANE VIANA DOS SANTOS"/>
    <d v="2006-04-06T00:00:00"/>
    <s v="Feminino"/>
    <s v="Sem Deficiência"/>
    <s v="DANILO CARDOSO DOS SANTOS"/>
    <s v="ELIANA DE SOUSA VIANA"/>
    <x v="0"/>
    <s v="Parda"/>
  </r>
  <r>
    <n v="1120019"/>
    <n v="11"/>
    <x v="37"/>
    <x v="37"/>
    <s v="EM RODRIGO OTÁVIO"/>
    <s v="Municipal"/>
    <s v="Urbana"/>
    <n v="1620851"/>
    <n v="151"/>
    <x v="2"/>
    <s v="Regular"/>
    <s v="Noite"/>
    <n v="2023037900039"/>
    <m/>
    <s v="MIGUEL FELIPE DA SILVA DONATO"/>
    <d v="2007-10-19T00:00:00"/>
    <s v="Masculino"/>
    <s v="Sem Deficiência"/>
    <s v="CÁSSIO MURILO DONATO"/>
    <s v="PATRÍCIA ROSELI DA SILVA DONATO"/>
    <x v="1"/>
    <s v="Preta"/>
  </r>
  <r>
    <n v="102007"/>
    <n v="1"/>
    <x v="47"/>
    <x v="47"/>
    <s v="EM ORLANDO VILLAS BOAS"/>
    <s v="Municipal"/>
    <s v="Urbana"/>
    <n v="1600138"/>
    <n v="151"/>
    <x v="2"/>
    <s v="Regular"/>
    <s v="Tarde"/>
    <n v="2022125400226"/>
    <m/>
    <s v="JULIA VITÓRIA"/>
    <d v="1995-06-16T00:00:00"/>
    <s v="Masculino"/>
    <s v="Sem Deficiência"/>
    <s v="WALMIR BASTOS DE CARVALHO"/>
    <s v="FABIANA RODRIGUES DE CARVALHO"/>
    <x v="0"/>
    <s v="Parda"/>
  </r>
  <r>
    <n v="107001"/>
    <n v="1"/>
    <x v="73"/>
    <x v="73"/>
    <s v="EM GONÇALVES DIAS"/>
    <s v="Municipal"/>
    <s v="Urbana"/>
    <n v="1606877"/>
    <n v="152"/>
    <x v="2"/>
    <s v="Regular"/>
    <s v="Noite"/>
    <n v="2017003700407"/>
    <m/>
    <s v="SEBASTIÃO CANDIDO DA SILVA"/>
    <d v="1954-09-29T00:00:00"/>
    <s v="Masculino"/>
    <s v="Sem Deficiência"/>
    <s v="SEBASTIÃO EURÍDICE DA SILVA"/>
    <s v="SATIRA CANDIDA DA SILVA"/>
    <x v="0"/>
    <s v="Preta"/>
  </r>
  <r>
    <n v="918508"/>
    <n v="9"/>
    <x v="36"/>
    <x v="36"/>
    <s v="CIEP DR. ERNESTO (CHE) GUEVARA"/>
    <s v="Municipal"/>
    <s v="Urbana"/>
    <n v="1618336"/>
    <n v="151"/>
    <x v="2"/>
    <s v="Regular"/>
    <s v="Noite"/>
    <n v="2023093200764"/>
    <m/>
    <s v="RENATA DE BARROS SILVA"/>
    <d v="1972-08-26T00:00:00"/>
    <s v="Feminino"/>
    <s v="Sem Deficiência"/>
    <s v="FLORISBERTO JOSÉ DE BARROS"/>
    <s v="REGINA LUCIA FERNANDES DE BARROS"/>
    <x v="1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21102400213"/>
    <m/>
    <s v="LUZINETE MARIA DA SILVA"/>
    <d v="1977-10-07T00:00:00"/>
    <s v="Feminino"/>
    <s v="Sem Deficiência"/>
    <s v="MANUEL SANTINO DA SILVA"/>
    <s v="MARIA ANA DO ESPÍRITO SANTO"/>
    <x v="0"/>
    <s v="Preta"/>
  </r>
  <r>
    <n v="209003"/>
    <n v="2"/>
    <x v="74"/>
    <x v="74"/>
    <s v="EM FRANCISCO DE CASTRO"/>
    <s v="Municipal"/>
    <s v="Urbana"/>
    <n v="1616220"/>
    <n v="151"/>
    <x v="2"/>
    <s v="Regular"/>
    <s v="Manhã"/>
    <n v="2012002601137"/>
    <m/>
    <s v="REGIANE GONÇALVES DO NASCIMENTO"/>
    <d v="2005-04-23T00:00:00"/>
    <s v="Feminino"/>
    <s v="Sem Deficiência"/>
    <s v="VANDER GOMES DO NASCIMENTO"/>
    <s v="LUCIELMA SOUSA GONÇALVES"/>
    <x v="0"/>
    <s v="Parda"/>
  </r>
  <r>
    <n v="724022"/>
    <n v="7"/>
    <x v="56"/>
    <x v="56"/>
    <s v="EM COMUNIDADE DE VARGEM GRANDE"/>
    <s v="Municipal"/>
    <s v="Urbana"/>
    <n v="1605597"/>
    <n v="151"/>
    <x v="2"/>
    <s v="Regular"/>
    <s v="Noite"/>
    <n v="2006011202342"/>
    <m/>
    <s v="RAYANE DA SILVA PEQUENO"/>
    <d v="2000-12-09T00:00:00"/>
    <s v="Feminino"/>
    <s v="Sem Deficiência"/>
    <s v="IVALDO MACEDO PEQUENO"/>
    <s v="MARIA JOSE PEREIRA DA SILVA"/>
    <x v="0"/>
    <s v="Branca"/>
  </r>
  <r>
    <n v="1026008"/>
    <n v="10"/>
    <x v="43"/>
    <x v="43"/>
    <s v="EM ENGENHEIRO GASTÃO RANGEL"/>
    <s v="Municipal"/>
    <s v="Urbana"/>
    <n v="1613011"/>
    <n v="151"/>
    <x v="2"/>
    <s v="Regular"/>
    <s v="Noite"/>
    <n v="2011132103996"/>
    <m/>
    <s v="LARISSA MOURA SANTIAGO"/>
    <d v="2000-01-27T00:00:00"/>
    <s v="Feminino"/>
    <s v="Sem Deficiência"/>
    <s v="FRANCISCO ALISSON SANTIAGO BORGES"/>
    <s v="ANA PAULA RIBEIRO MOURA"/>
    <x v="1"/>
    <s v="Não declarada"/>
  </r>
  <r>
    <n v="1202701"/>
    <n v="12"/>
    <x v="91"/>
    <x v="91"/>
    <s v="CREJA - CENTRO MUNICIPAL DE REFERÊNCIA DE EDUCAÇÃO DE JOVENS E ADULTOS"/>
    <s v="Municipal"/>
    <s v="Urbana"/>
    <n v="1614099"/>
    <n v="251"/>
    <x v="2"/>
    <s v="Regular"/>
    <s v="Manhã"/>
    <n v="2009001602750"/>
    <m/>
    <s v="SOLANJA GOMES DA SILVA"/>
    <d v="1978-03-22T00:00:00"/>
    <s v="Feminino"/>
    <s v="Sem Deficiência"/>
    <s v="FRANCISCO CLEMENTE DA SILVA"/>
    <s v="FRANCISCA VICENTE GOMES"/>
    <x v="0"/>
    <s v="Parda"/>
  </r>
  <r>
    <n v="514010"/>
    <n v="5"/>
    <x v="133"/>
    <x v="133"/>
    <s v="EM IRÃ"/>
    <s v="Municipal"/>
    <s v="Urbana"/>
    <n v="1620739"/>
    <n v="151"/>
    <x v="2"/>
    <s v="Regular"/>
    <s v="Noite"/>
    <n v="2022041500297"/>
    <m/>
    <s v="SANDRA REGINA OLIVEIRA ALVARENGA"/>
    <d v="1957-09-27T00:00:00"/>
    <s v="Feminino"/>
    <s v="Sem Deficiência"/>
    <s v="OBEDIO DE OLIVEIRA"/>
    <s v="VERA LUCIA FRANCISCA DE OLIVEIRA"/>
    <x v="0"/>
    <s v="Branca"/>
  </r>
  <r>
    <n v="1019031"/>
    <n v="10"/>
    <x v="20"/>
    <x v="20"/>
    <s v="EM MARECHAL PEDRO CAVALCANTI"/>
    <s v="Municipal"/>
    <s v="Urbana"/>
    <n v="1609536"/>
    <n v="151"/>
    <x v="2"/>
    <s v="Regular"/>
    <s v="Noite"/>
    <n v="2010092405671"/>
    <m/>
    <s v="MARIANA CORRÊA CURVELO DOS SANTOS"/>
    <d v="1999-07-24T00:00:00"/>
    <s v="Feminino"/>
    <s v="Sem Deficiência"/>
    <s v="ANDRÉ LUIZ CURVELO DOS SANTOS"/>
    <s v="AGESSANDRA CORREA DE SOUZA"/>
    <x v="0"/>
    <s v="Parda"/>
  </r>
  <r>
    <n v="716211"/>
    <n v="7"/>
    <x v="32"/>
    <x v="32"/>
    <s v="CIEP COMPOSITOR DONGA"/>
    <s v="Municipal"/>
    <s v="Urbana"/>
    <n v="1619512"/>
    <n v="152"/>
    <x v="2"/>
    <s v="Regular"/>
    <s v="Noite"/>
    <n v="2023066701529"/>
    <m/>
    <s v="CRISTIANO CORRÊA DE JESUS"/>
    <d v="1980-07-16T00:00:00"/>
    <s v="Masculino"/>
    <s v="Sem Deficiência"/>
    <s v="EDENIR MIGUEL DE JESUS"/>
    <s v="MARIA DE FÁTIMA CORRÊA"/>
    <x v="1"/>
    <s v="Não declarada"/>
  </r>
  <r>
    <n v="716049"/>
    <n v="7"/>
    <x v="62"/>
    <x v="62"/>
    <s v="EM RENATO LEITE"/>
    <s v="Municipal"/>
    <s v="Urbana"/>
    <n v="1623881"/>
    <n v="154"/>
    <x v="2"/>
    <s v="Regular"/>
    <s v="Noite"/>
    <n v="2023063700301"/>
    <m/>
    <s v="MARIA LUCIA DA SILVA "/>
    <d v="1963-04-23T00:00:00"/>
    <s v="Feminino"/>
    <s v="Sem Deficiência"/>
    <s v="EUCLIDES JUSTINO DA SILVA"/>
    <s v="MARIA ANGELINA DA SILVA "/>
    <x v="1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22076800289"/>
    <m/>
    <s v="MARIA EDUARDA SANT'ANNA DA SILVA  "/>
    <d v="2005-10-19T00:00:00"/>
    <s v="Feminino"/>
    <s v="Sem Deficiência"/>
    <s v="SAMUEL SOUZA DA SILVA"/>
    <s v="JOSIANE CELIA SANT'ANNA DE OLIVEIRA"/>
    <x v="1"/>
    <s v="Parda"/>
  </r>
  <r>
    <n v="1120019"/>
    <n v="11"/>
    <x v="37"/>
    <x v="37"/>
    <s v="EM RODRIGO OTÁVIO"/>
    <s v="Municipal"/>
    <s v="Urbana"/>
    <n v="1620852"/>
    <n v="152"/>
    <x v="2"/>
    <s v="Regular"/>
    <s v="Noite"/>
    <n v="2022037900502"/>
    <m/>
    <s v="MARIA SALETE DE ALBUQUERQUE DOS SANTOS"/>
    <d v="1977-02-07T00:00:00"/>
    <s v="Feminino"/>
    <s v="Sem Deficiência"/>
    <s v="LUIZ GONZAGA APOLINARIO DE ALBUQUERQUE"/>
    <s v="MARIA JOSE PONTES DE ALBUQUERQUE"/>
    <x v="0"/>
    <s v="Não declarada"/>
  </r>
  <r>
    <n v="102505"/>
    <n v="1"/>
    <x v="30"/>
    <x v="30"/>
    <s v="CIEP JOSÉ PEDRO VARELA"/>
    <s v="Municipal"/>
    <s v="Urbana"/>
    <n v="1613580"/>
    <n v="151"/>
    <x v="2"/>
    <s v="Regular"/>
    <s v="Noite"/>
    <n v="2006002404949"/>
    <m/>
    <s v="LUCIA ALVES DE CARVALHO"/>
    <d v="1970-12-31T00:00:00"/>
    <s v="Feminino"/>
    <s v="Sem Deficiência"/>
    <s v="JOSE ALCIDES DE CARVALHO"/>
    <s v="ODETE ALVES DE CARVALHO"/>
    <x v="0"/>
    <s v="Branca"/>
  </r>
  <r>
    <n v="625005"/>
    <n v="6"/>
    <x v="57"/>
    <x v="57"/>
    <s v="EM CHARLES ANDERSON WEAVER"/>
    <s v="Municipal"/>
    <s v="Urbana"/>
    <n v="1605116"/>
    <n v="151"/>
    <x v="2"/>
    <s v="Regular"/>
    <s v="Noite"/>
    <n v="2022054800154"/>
    <m/>
    <s v="GYOVANNA STHELLA PEREIRA DE SOUZA"/>
    <d v="2003-05-09T00:00:00"/>
    <s v="Masculino"/>
    <s v="Sem Deficiência"/>
    <s v="ANDRE LUIS LIMA DE SOUZA"/>
    <s v="ANA CLAUDIA SOUZA PEREIRA"/>
    <x v="0"/>
    <s v="Parda"/>
  </r>
  <r>
    <n v="918027"/>
    <n v="9"/>
    <x v="106"/>
    <x v="106"/>
    <s v="EM RUBENS DE FARIAS NEVES"/>
    <s v="Municipal"/>
    <s v="Urbana"/>
    <n v="1599736"/>
    <n v="152"/>
    <x v="2"/>
    <s v="Regular"/>
    <s v="Noite"/>
    <n v="2005092502301"/>
    <m/>
    <s v="RONALD MATHEUS SALGADO DA SILVA"/>
    <d v="2000-07-31T00:00:00"/>
    <s v="Masculino"/>
    <s v="Sem Deficiência"/>
    <s v="RODINEY GOMES DA SILVA"/>
    <s v="JANAINA MATHEUS DE MENDONÇA SALGADO"/>
    <x v="0"/>
    <s v="Parda"/>
  </r>
  <r>
    <n v="1202701"/>
    <n v="12"/>
    <x v="91"/>
    <x v="91"/>
    <s v="CREJA - CENTRO MUNICIPAL DE REFERÊNCIA DE EDUCAÇÃO DE JOVENS E ADULTOS"/>
    <s v="Municipal"/>
    <s v="Urbana"/>
    <n v="1614102"/>
    <n v="254"/>
    <x v="2"/>
    <s v="Regular"/>
    <s v="Manhã"/>
    <n v="2011002950109"/>
    <m/>
    <s v="THALITA DE OLIVEIRA ROSAS"/>
    <d v="1997-11-03T00:00:00"/>
    <s v="Feminino"/>
    <s v=" Deficiência intelectual"/>
    <s v="SEVERINO CASCIANO ROSAS"/>
    <s v="ABGAIL DE SOUZA OLIVEIRA"/>
    <x v="0"/>
    <s v="Branca"/>
  </r>
  <r>
    <n v="1026024"/>
    <n v="10"/>
    <x v="130"/>
    <x v="130"/>
    <s v="EM TATIANA CHAGAS MEMÓRIA"/>
    <s v="Municipal"/>
    <s v="Urbana"/>
    <n v="1611746"/>
    <n v="152"/>
    <x v="2"/>
    <s v="Regular"/>
    <s v="Manhã"/>
    <n v="2012132251730"/>
    <m/>
    <s v="MATHEUS DA SILVA TORRES"/>
    <d v="2007-05-21T00:00:00"/>
    <s v="Masculino"/>
    <s v="Sem Deficiência"/>
    <s v="ROUANITO AGUIAR TORRES"/>
    <s v="JANAINA DA SILVA"/>
    <x v="0"/>
    <s v="Branca"/>
  </r>
  <r>
    <n v="724022"/>
    <n v="7"/>
    <x v="56"/>
    <x v="56"/>
    <s v="EM COMUNIDADE DE VARGEM GRANDE"/>
    <s v="Municipal"/>
    <s v="Urbana"/>
    <n v="1605598"/>
    <n v="152"/>
    <x v="2"/>
    <s v="Regular"/>
    <s v="Noite"/>
    <n v="2023069000165"/>
    <m/>
    <s v="ADRIANA RODRIGUES PEREIRA DA SILVA"/>
    <d v="1978-08-26T00:00:00"/>
    <s v="Feminino"/>
    <s v="Sem Deficiência"/>
    <s v="ANTONIO RODRIGUES DOROTHEU"/>
    <s v="MARIA HELENA DA SILVA RODRIGUES"/>
    <x v="0"/>
    <s v="Parda"/>
  </r>
  <r>
    <n v="1120012"/>
    <n v="11"/>
    <x v="93"/>
    <x v="93"/>
    <s v="EM BRIGADEIRO EDUARDO GOMES"/>
    <s v="Municipal"/>
    <s v="Urbana"/>
    <n v="1617240"/>
    <n v="151"/>
    <x v="2"/>
    <s v="Regular"/>
    <s v="Tarde"/>
    <n v="2018037200031"/>
    <m/>
    <s v="ODIVALDO VARELA DA SILVA FERNANDES"/>
    <d v="1998-05-05T00:00:00"/>
    <s v="Masculino"/>
    <s v="Sem Deficiência"/>
    <s v="JOCEMAR VARELA DA SILVA"/>
    <s v="ODIVALDO FERNANDES DA CONCEIÇÃO"/>
    <x v="0"/>
    <s v="Branca"/>
  </r>
  <r>
    <n v="313024"/>
    <n v="3"/>
    <x v="100"/>
    <x v="100"/>
    <s v="EM ACRE"/>
    <s v="Municipal"/>
    <s v="Urbana"/>
    <n v="1604858"/>
    <n v="151"/>
    <x v="2"/>
    <s v="Regular"/>
    <s v="Manhã"/>
    <n v="2007025100103"/>
    <m/>
    <s v="LAUANE GONÇALVES DE OLIVEIRA"/>
    <d v="2002-08-29T00:00:00"/>
    <s v="Feminino"/>
    <s v="Sem Deficiência"/>
    <s v="THIAGO DE OLIVEIRA LOPES"/>
    <s v="ROSILANE DA COSTA GONÇALVES"/>
    <x v="0"/>
    <s v="Parda"/>
  </r>
  <r>
    <n v="313018"/>
    <n v="3"/>
    <x v="103"/>
    <x v="103"/>
    <s v="EM ISABEL MENDES"/>
    <s v="Municipal"/>
    <s v="Urbana"/>
    <n v="1613508"/>
    <n v="151"/>
    <x v="2"/>
    <s v="Regular"/>
    <s v="Noite"/>
    <n v="2018023280266"/>
    <m/>
    <s v="FRANCISCA DE SOUSA"/>
    <d v="1967-06-22T00:00:00"/>
    <s v="Feminino"/>
    <s v="Sem Deficiência"/>
    <s v="ADELSOM ALVES DE SOUSA"/>
    <s v="MARIA ALVES DE SOUSA"/>
    <x v="0"/>
    <s v="Branca"/>
  </r>
  <r>
    <n v="817034"/>
    <n v="8"/>
    <x v="111"/>
    <x v="111"/>
    <s v="EM JORGE JABOUR"/>
    <s v="Municipal"/>
    <s v="Urbana"/>
    <n v="1616156"/>
    <n v="151"/>
    <x v="2"/>
    <s v="Regular"/>
    <s v="Noite"/>
    <n v="2008073401167"/>
    <m/>
    <s v="PEDRO LUCAS DA SILVA XAVIER"/>
    <d v="2003-11-03T00:00:00"/>
    <s v="Masculino"/>
    <s v="Sem Deficiência"/>
    <s v="ANDERSON DO CARMO FRANCISCO XAVIER"/>
    <s v="AMANDA VANIA DA SILVA"/>
    <x v="0"/>
    <s v="Branca"/>
  </r>
  <r>
    <n v="1202701"/>
    <n v="12"/>
    <x v="91"/>
    <x v="91"/>
    <s v="CREJA - CENTRO MUNICIPAL DE REFERÊNCIA DE EDUCAÇÃO DE JOVENS E ADULTOS"/>
    <s v="Municipal"/>
    <s v="Urbana"/>
    <n v="1614116"/>
    <n v="257"/>
    <x v="2"/>
    <s v="Regular"/>
    <s v="Noite"/>
    <n v="2013002405336"/>
    <m/>
    <s v="MARCOS SILVA DOS SANTOS"/>
    <d v="1969-06-15T00:00:00"/>
    <s v="Masculino"/>
    <s v="Sem Deficiência"/>
    <s v="LUIZ DOS SANTOS"/>
    <s v="CICERA GERONIMO DA SILVA SANTOS"/>
    <x v="0"/>
    <s v="Parda"/>
  </r>
  <r>
    <n v="833201"/>
    <n v="8"/>
    <x v="112"/>
    <x v="112"/>
    <s v="CIEP FREI VELOSO"/>
    <s v="Municipal"/>
    <s v="Urbana"/>
    <n v="1622666"/>
    <n v="151"/>
    <x v="2"/>
    <s v="Regular"/>
    <s v="Noite"/>
    <n v="2004083701063"/>
    <m/>
    <s v="CÉSAR AUGUSTO CAMARA DEPLAN DE AZEVEDO"/>
    <d v="1974-07-21T00:00:00"/>
    <s v="Masculino"/>
    <s v="Sem Deficiência"/>
    <s v="JOSÉ CARLOS DEPLAN DE AZEVEDO"/>
    <s v="SONIA MARIA CAMARA DA SILVA"/>
    <x v="0"/>
    <s v="Parda"/>
  </r>
  <r>
    <n v="716054"/>
    <n v="7"/>
    <x v="35"/>
    <x v="35"/>
    <s v="EM PIO X"/>
    <s v="Municipal"/>
    <s v="Urbana"/>
    <n v="1612528"/>
    <n v="151"/>
    <x v="2"/>
    <s v="Regular"/>
    <s v="Noite"/>
    <n v="2008117700636"/>
    <m/>
    <s v="BRUNO LEONARDO CAMARGO DOS SANTOS"/>
    <d v="2005-03-03T00:00:00"/>
    <s v="Masculino"/>
    <s v="Sem Deficiência"/>
    <s v="LEONARDO FRANCISCO DOS SANTOS"/>
    <s v="ADRIANA SANTANA DE CAMARGO"/>
    <x v="0"/>
    <s v="Parda"/>
  </r>
  <r>
    <n v="410018"/>
    <n v="4"/>
    <x v="87"/>
    <x v="87"/>
    <s v="EM BERLIM"/>
    <s v="Municipal"/>
    <s v="Urbana"/>
    <n v="1613814"/>
    <n v="152"/>
    <x v="2"/>
    <s v="Regular"/>
    <s v="Noite"/>
    <n v="2011027301988"/>
    <m/>
    <s v="TIAGO CONCEIÇÃO DE CASTRO"/>
    <d v="2000-09-25T00:00:00"/>
    <s v="Masculino"/>
    <s v="Sem Deficiência"/>
    <s v="ROBERTO CARLOS DE CASTRO"/>
    <s v="FRANCISCA ELIANE CONCEIÇÃO"/>
    <x v="0"/>
    <s v="Parda"/>
  </r>
  <r>
    <n v="209003"/>
    <n v="2"/>
    <x v="74"/>
    <x v="74"/>
    <s v="EM FRANCISCO DE CASTRO"/>
    <s v="Municipal"/>
    <s v="Urbana"/>
    <n v="1616221"/>
    <n v="152"/>
    <x v="2"/>
    <s v="Regular"/>
    <s v="Manhã"/>
    <n v="2007015600685"/>
    <m/>
    <s v="TAISSA DOS SANTOS FELIPE"/>
    <d v="2000-08-10T00:00:00"/>
    <s v="Feminino"/>
    <s v=" Deficiência intelectual"/>
    <s v="ANTONIO CARLOS FELIPE DA SILVA"/>
    <s v="ANA CLAUDIA DOS SANTOS"/>
    <x v="0"/>
    <s v="Branca"/>
  </r>
  <r>
    <n v="208501"/>
    <n v="2"/>
    <x v="78"/>
    <x v="78"/>
    <s v="CIEP SAMUEL WAINER"/>
    <s v="Municipal"/>
    <s v="Urbana"/>
    <n v="1609309"/>
    <n v="151"/>
    <x v="2"/>
    <s v="Regular"/>
    <s v="Noite"/>
    <n v="2023013600108"/>
    <m/>
    <s v="SEVERINO ALVES DA COSTA"/>
    <d v="1950-09-26T00:00:00"/>
    <s v="Masculino"/>
    <s v="Sem Deficiência"/>
    <s v="FRANCISCO ALVES DA COSTA"/>
    <s v="SEVERINA MARIA DA CONCEIÇÃO"/>
    <x v="0"/>
    <s v="Parda"/>
  </r>
  <r>
    <n v="515055"/>
    <n v="5"/>
    <x v="8"/>
    <x v="8"/>
    <s v="EM MINISTRO EDGARD ROMERO"/>
    <s v="Municipal"/>
    <s v="Urbana"/>
    <n v="1623706"/>
    <n v="152"/>
    <x v="2"/>
    <s v="Regular"/>
    <s v="Manhã"/>
    <n v="2014044400284"/>
    <m/>
    <s v="ARIANE LIMA FARIAS"/>
    <d v="2006-06-22T00:00:00"/>
    <s v="Feminino"/>
    <s v="Sem Deficiência"/>
    <s v="FERNANDO FRANCISCO FARIAS"/>
    <s v="LUCIANA AZEVEDO LIMA"/>
    <x v="1"/>
    <s v="Parda"/>
  </r>
  <r>
    <n v="430201"/>
    <n v="4"/>
    <x v="0"/>
    <x v="0"/>
    <s v="CIEP MINISTRO GUSTAVO CAPANEMA"/>
    <s v="Municipal"/>
    <s v="Urbana"/>
    <n v="1612601"/>
    <n v="151"/>
    <x v="2"/>
    <s v="Regular"/>
    <s v="Noite"/>
    <n v="2005040301975"/>
    <m/>
    <s v="ISABEL CRISTINA RIBEIRO PINTO"/>
    <d v="2003-09-27T00:00:00"/>
    <s v="Feminino"/>
    <s v="Sem Deficiência"/>
    <s v="ALUIZIO RIBEIRO PINTO"/>
    <s v="FELISMINA MARIA DA CONCEIÇÃO"/>
    <x v="1"/>
    <s v="Parda"/>
  </r>
  <r>
    <n v="515052"/>
    <n v="5"/>
    <x v="81"/>
    <x v="81"/>
    <s v="EM AZEVEDO JUNIOR"/>
    <s v="Municipal"/>
    <s v="Urbana"/>
    <n v="1614951"/>
    <n v="151"/>
    <x v="2"/>
    <s v="Regular"/>
    <s v="Noite"/>
    <n v="2022049700066"/>
    <m/>
    <s v="ROSANGELA SILVA COUTO"/>
    <d v="1964-01-10T00:00:00"/>
    <s v="Feminino"/>
    <s v="Sem Deficiência"/>
    <s v="ZENIL SILVA COUTO"/>
    <s v="IRANI DA SILVA BRAGA"/>
    <x v="0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19012400255"/>
    <m/>
    <s v="VANIA DA COSTA SILVA"/>
    <d v="1984-02-14T00:00:00"/>
    <s v="Feminino"/>
    <s v="Sem Deficiência"/>
    <s v="WALDIR BENEDITO DA SILVA"/>
    <s v="MARTINA SELMA DA COSTA"/>
    <x v="0"/>
    <s v="Preta"/>
  </r>
  <r>
    <n v="410018"/>
    <n v="4"/>
    <x v="87"/>
    <x v="87"/>
    <s v="EM BERLIM"/>
    <s v="Municipal"/>
    <s v="Urbana"/>
    <n v="1613814"/>
    <n v="152"/>
    <x v="2"/>
    <s v="Regular"/>
    <s v="Noite"/>
    <n v="2014030800820"/>
    <m/>
    <s v="ROMULO PATRICK DE ASSIS LOURENÇO"/>
    <d v="2002-10-15T00:00:00"/>
    <s v="Masculino"/>
    <s v="Sem Deficiência"/>
    <s v="PATRICIA FERNANDES DE ASSIS"/>
    <s v="ROMUALDO LOURENÇO DA SILVA"/>
    <x v="0"/>
    <s v="Sem Informação"/>
  </r>
  <r>
    <n v="833503"/>
    <n v="8"/>
    <x v="95"/>
    <x v="95"/>
    <s v="CIEP THOMAS JEFFERSON"/>
    <s v="Municipal"/>
    <s v="Urbana"/>
    <n v="1600080"/>
    <n v="151"/>
    <x v="2"/>
    <s v="Regular"/>
    <s v="Noite"/>
    <n v="2021083400870"/>
    <m/>
    <s v="FLAVIA CRISTINA MARINHO DA SILVA"/>
    <d v="1973-02-28T00:00:00"/>
    <s v="Feminino"/>
    <s v=" Deficiência intelectual"/>
    <s v="FRANCISCO DA SILVA"/>
    <s v="VILMA MARINHO DA SILVA"/>
    <x v="0"/>
    <s v="Parda"/>
  </r>
  <r>
    <n v="515030"/>
    <n v="5"/>
    <x v="90"/>
    <x v="90"/>
    <s v="EM IRINEU MARINHO"/>
    <s v="Municipal"/>
    <s v="Urbana"/>
    <n v="1601764"/>
    <n v="151"/>
    <x v="2"/>
    <s v="Regular"/>
    <s v="Noite"/>
    <n v="2008082501951"/>
    <m/>
    <s v="YASMIM CRISTINA DE OLIVEIRA DINIZ"/>
    <d v="2003-12-10T00:00:00"/>
    <s v="Feminino"/>
    <s v="Sem Deficiência"/>
    <s v="CARLOS ALBERTO DINIZ"/>
    <s v="ELAINE SANTOS DE OLIVEIRA"/>
    <x v="0"/>
    <s v="Parda"/>
  </r>
  <r>
    <n v="1026003"/>
    <n v="10"/>
    <x v="114"/>
    <x v="114"/>
    <s v="EM PROFESSOR CASTILHO"/>
    <s v="Municipal"/>
    <s v="Urbana"/>
    <n v="1617200"/>
    <n v="151"/>
    <x v="2"/>
    <s v="Regular"/>
    <s v="Noite"/>
    <n v="2023101951948"/>
    <m/>
    <s v="LETICIA ISABEL CAMPOS FARIA"/>
    <d v="1997-04-19T00:00:00"/>
    <s v="Feminino"/>
    <s v="Sem Deficiência"/>
    <s v="GERALDO AUGUSTO CAMPOS FARIA"/>
    <s v="CLEA GONCALVES CAMPOS FARIA"/>
    <x v="0"/>
    <s v="Não declarad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22067400184"/>
    <m/>
    <s v="LORENA DE MATOS ARRUDA"/>
    <d v="2008-08-16T00:00:00"/>
    <s v="Feminino"/>
    <s v=" Deficiência intelectual"/>
    <s v="WALLAS DE ALMEIDA ARRUDA"/>
    <s v="ANA CAROLINA SILVA DE MATOS"/>
    <x v="2"/>
    <s v="Parda"/>
  </r>
  <r>
    <n v="1019207"/>
    <n v="10"/>
    <x v="88"/>
    <x v="88"/>
    <s v="CIEP DEPUTADO ULYSSES GUIMARÃES"/>
    <s v="Municipal"/>
    <s v="Urbana"/>
    <n v="1617917"/>
    <n v="154"/>
    <x v="2"/>
    <s v="Regular"/>
    <s v="Noite"/>
    <n v="2014096701005"/>
    <m/>
    <s v="MOISES GOMES DOS SANTOS"/>
    <d v="2007-11-29T00:00:00"/>
    <s v="Masculino"/>
    <s v="Sem Deficiência"/>
    <s v="FERNANDO PAIVA DOS SANTOS"/>
    <s v="AMANDA CARLA DE SOUZA GOMES"/>
    <x v="0"/>
    <s v="Parda"/>
  </r>
  <r>
    <n v="312014"/>
    <n v="3"/>
    <x v="1"/>
    <x v="1"/>
    <s v="EM NEREU SAMPAIO"/>
    <s v="Municipal"/>
    <s v="Urbana"/>
    <n v="1616968"/>
    <n v="152"/>
    <x v="2"/>
    <s v="Regular"/>
    <s v="Noite"/>
    <n v="2001027300186"/>
    <m/>
    <s v="LUCAS SANT`ANNA FELIX"/>
    <d v="1996-04-23T00:00:00"/>
    <s v="Masculino"/>
    <s v="Sem Deficiência"/>
    <s v="ANDRÉ FELIX DA SILVA"/>
    <s v="EDILEUSA LIMA SANTANNA"/>
    <x v="1"/>
    <s v="Branca"/>
  </r>
  <r>
    <n v="716501"/>
    <n v="7"/>
    <x v="75"/>
    <x v="75"/>
    <s v="CIEP CARLOS DRUMOND DE ANDRADE"/>
    <s v="Municipal"/>
    <s v="Urbana"/>
    <n v="1616695"/>
    <n v="151"/>
    <x v="2"/>
    <s v="Regular"/>
    <s v="Noite"/>
    <n v="2022066500444"/>
    <m/>
    <s v="LUCIANA DA SILVA"/>
    <d v="1981-06-03T00:00:00"/>
    <s v="Feminino"/>
    <s v="Sem Deficiência"/>
    <s v="JOSÉ FRANCISCO DA SILVA"/>
    <s v="MARIA JOSEFA DA SILVA"/>
    <x v="2"/>
    <s v="Branc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09017103201"/>
    <m/>
    <s v="NOEMI SALES DA SILVA BEZERRA"/>
    <d v="1993-08-19T00:00:00"/>
    <s v="Feminino"/>
    <s v="Sem Deficiência"/>
    <s v="ANTONIO CARLOS BEZERRA"/>
    <s v="DÉBORA SALES DA SILVA BEZERRA"/>
    <x v="0"/>
    <s v="Parda"/>
  </r>
  <r>
    <n v="724010"/>
    <n v="7"/>
    <x v="113"/>
    <x v="113"/>
    <s v="EM FREDERICO TROTTA"/>
    <s v="Municipal"/>
    <s v="Urbana"/>
    <n v="1621996"/>
    <n v="151"/>
    <x v="2"/>
    <s v="Regular"/>
    <s v="Noite"/>
    <n v="2012067850077"/>
    <m/>
    <s v="JOÃO MATIAS DE ARAÚJO"/>
    <d v="1973-11-12T00:00:00"/>
    <s v="Masculino"/>
    <s v="Sem Deficiência"/>
    <s v="PEDRO MATIAS DE ARAÚJO"/>
    <s v="MARIA EDVIRGES DE ARAÚJO"/>
    <x v="0"/>
    <s v="Branca"/>
  </r>
  <r>
    <n v="817083"/>
    <n v="8"/>
    <x v="120"/>
    <x v="120"/>
    <s v="EM JORNALISTA SANDRO MOREYRA"/>
    <s v="Municipal"/>
    <s v="Urbana"/>
    <n v="1607050"/>
    <n v="151"/>
    <x v="2"/>
    <s v="Regular"/>
    <s v="Noite"/>
    <n v="2020077750165"/>
    <m/>
    <s v="NAYARA DA SILVA GONÇALVES"/>
    <d v="2001-09-13T00:00:00"/>
    <s v="Feminino"/>
    <s v="Sem Deficiência"/>
    <s v="FABIO DA SILVA GONÇALVES"/>
    <s v="SHIRLEY ROCHA DA SILVA"/>
    <x v="1"/>
    <s v="Sem Informação"/>
  </r>
  <r>
    <n v="410501"/>
    <n v="4"/>
    <x v="64"/>
    <x v="64"/>
    <s v="CIEP JUSCELINO KUBITSCHEK"/>
    <s v="Municipal"/>
    <s v="Urbana"/>
    <n v="1614341"/>
    <n v="151"/>
    <x v="2"/>
    <s v="Regular"/>
    <s v="Noite"/>
    <n v="2013017903019"/>
    <m/>
    <s v="INGRID PINHEIRO DOS SANTOS"/>
    <d v="1989-11-06T00:00:00"/>
    <s v="Feminino"/>
    <s v="Sem Deficiência"/>
    <s v="JORGE LUIZ PONTES DOS SANTOS"/>
    <s v="MARY LOURDES"/>
    <x v="2"/>
    <s v="Branca"/>
  </r>
  <r>
    <n v="312022"/>
    <n v="3"/>
    <x v="61"/>
    <x v="61"/>
    <s v="EM RUBENS BERARDO"/>
    <s v="Municipal"/>
    <s v="Urbana"/>
    <n v="1616258"/>
    <n v="151"/>
    <x v="2"/>
    <s v="Regular"/>
    <s v="Noite"/>
    <n v="2006114300592"/>
    <m/>
    <s v="KAUÃ VITOR ARAUJO DA SILVA"/>
    <d v="2005-04-22T00:00:00"/>
    <s v="Masculino"/>
    <s v="Sem Deficiência"/>
    <s v="MARCELO GALDINO DA SILVA"/>
    <s v="ADRIANA RABELO DE ARAUJO"/>
    <x v="2"/>
    <s v="Branca"/>
  </r>
  <r>
    <n v="313018"/>
    <n v="3"/>
    <x v="103"/>
    <x v="103"/>
    <s v="EM ISABEL MENDES"/>
    <s v="Municipal"/>
    <s v="Urbana"/>
    <n v="1613508"/>
    <n v="151"/>
    <x v="2"/>
    <s v="Regular"/>
    <s v="Noite"/>
    <n v="2020023250181"/>
    <m/>
    <s v="JOSELIA CÂNDIDO DE OLIVEIRA"/>
    <d v="1971-07-02T00:00:00"/>
    <s v="Feminino"/>
    <s v="Sem Deficiência"/>
    <s v="ANTÔNIO CÂNDIDO DE OLIVEIRA"/>
    <s v="ROSA MARIA DE OLIVEIRA"/>
    <x v="1"/>
    <s v="Sem Informação"/>
  </r>
  <r>
    <n v="1026008"/>
    <n v="10"/>
    <x v="43"/>
    <x v="43"/>
    <s v="EM ENGENHEIRO GASTÃO RANGEL"/>
    <s v="Municipal"/>
    <s v="Urbana"/>
    <n v="1613011"/>
    <n v="151"/>
    <x v="2"/>
    <s v="Regular"/>
    <s v="Noite"/>
    <n v="2012132281248"/>
    <m/>
    <s v="LEONARDO RODRIGUES DA SILVA"/>
    <d v="2007-03-12T00:00:00"/>
    <s v="Masculino"/>
    <s v="Sem Deficiência"/>
    <s v="PAULO EMILIO DA SILVA"/>
    <s v="LILIA RODRIGUES DE SÁ"/>
    <x v="1"/>
    <s v="Preta"/>
  </r>
  <r>
    <n v="411015"/>
    <n v="4"/>
    <x v="72"/>
    <x v="72"/>
    <s v="EM SUÍÇA"/>
    <s v="Municipal"/>
    <s v="Urbana"/>
    <n v="1601783"/>
    <n v="151"/>
    <x v="2"/>
    <s v="Regular"/>
    <s v="Noite"/>
    <n v="2014030800331"/>
    <m/>
    <s v="ANA PAULA OLIVEIRA DA SILVA"/>
    <d v="2006-11-22T00:00:00"/>
    <s v="Feminino"/>
    <s v="Sem Deficiência"/>
    <s v="JOSÉ FELISBERTO DA SILVA"/>
    <s v="TATIANE ANDRADE DE OLIVEIRA"/>
    <x v="0"/>
    <s v="Preta"/>
  </r>
  <r>
    <n v="208012"/>
    <n v="2"/>
    <x v="102"/>
    <x v="102"/>
    <s v="EM ORSINA DA FONSECA"/>
    <s v="Municipal"/>
    <s v="Urbana"/>
    <n v="1602505"/>
    <n v="152"/>
    <x v="2"/>
    <s v="Regular"/>
    <s v="Noite"/>
    <n v="2008063150251"/>
    <m/>
    <s v="JOÃO PEDRO TAVARES DA CONCEIÇÃO"/>
    <d v="1998-06-21T00:00:00"/>
    <s v="Masculino"/>
    <s v="Sem Deficiência"/>
    <s v="MARCIO SANTOS DA CONCEIÇÃO"/>
    <s v="MARILZA TAVARES DA SILVA"/>
    <x v="0"/>
    <s v="Parda"/>
  </r>
  <r>
    <n v="515030"/>
    <n v="5"/>
    <x v="90"/>
    <x v="90"/>
    <s v="EM IRINEU MARINHO"/>
    <s v="Municipal"/>
    <s v="Urbana"/>
    <n v="1601764"/>
    <n v="151"/>
    <x v="2"/>
    <s v="Regular"/>
    <s v="Noite"/>
    <n v="2019047500078"/>
    <m/>
    <s v="IVONETE SANTOS DE ARAUJO"/>
    <d v="1969-06-04T00:00:00"/>
    <s v="Feminino"/>
    <s v="Sem Deficiência"/>
    <s v="ELMANO VIEIRA DE ARAUJO"/>
    <s v="MATILDES BRITO DOS SANTOS"/>
    <x v="2"/>
    <s v="Parda"/>
  </r>
  <r>
    <n v="313035"/>
    <n v="3"/>
    <x v="49"/>
    <x v="49"/>
    <s v="EM EDGARD SUSSEKIND DE MENDONÇA"/>
    <s v="Municipal"/>
    <s v="Urbana"/>
    <n v="1612287"/>
    <n v="151"/>
    <x v="2"/>
    <s v="Regular"/>
    <s v="Noite"/>
    <n v="2023024950610"/>
    <m/>
    <s v="ANA LUCIA CANCIO DE ARAÚJO"/>
    <d v="1975-07-15T00:00:00"/>
    <s v="Feminino"/>
    <s v="Sem Deficiência"/>
    <s v="VALFREDO FAGUNDES ARAÚJO"/>
    <s v="DARCY CANCIO DOS SANTOS"/>
    <x v="0"/>
    <s v="Preta"/>
  </r>
  <r>
    <n v="430701"/>
    <n v="4"/>
    <x v="19"/>
    <x v="19"/>
    <s v="CENTRO DE EDUCAÇÃO DE JOVENS E ADULTOS CEJA - MARÉ"/>
    <s v="Municipal"/>
    <s v="Urbana"/>
    <n v="1616777"/>
    <n v="253"/>
    <x v="2"/>
    <s v="Regular"/>
    <s v="Manhã"/>
    <n v="2017040300794"/>
    <m/>
    <s v="ADRIANA OLIMPIO FERREIRA"/>
    <d v="1977-11-17T00:00:00"/>
    <s v="Feminino"/>
    <s v="Sem Deficiência"/>
    <s v="JOÃO OLIMPIO FERREIRA"/>
    <s v="SEVERINA CÂNDIDO PEREIRA"/>
    <x v="0"/>
    <s v="Branca"/>
  </r>
  <r>
    <n v="411202"/>
    <n v="4"/>
    <x v="84"/>
    <x v="84"/>
    <s v="CIEP GREGÓRIO BEZERRA"/>
    <s v="Municipal"/>
    <s v="Urbana"/>
    <n v="1608448"/>
    <n v="152"/>
    <x v="2"/>
    <s v="Regular"/>
    <s v="Noite"/>
    <n v="2023035800541"/>
    <m/>
    <s v="BRUNA LIMA DE OLIVEIRA"/>
    <d v="1989-01-16T00:00:00"/>
    <s v="Feminino"/>
    <s v="Sem Deficiência"/>
    <s v="NIVALDO DAVI DE OLIVEIRA FILHO"/>
    <s v="BERILENE MARIA DE LIMA"/>
    <x v="1"/>
    <s v="Parda"/>
  </r>
  <r>
    <n v="918505"/>
    <n v="9"/>
    <x v="9"/>
    <x v="9"/>
    <s v="CIEP ANITA MALFATTI"/>
    <s v="Municipal"/>
    <s v="Urbana"/>
    <n v="1615592"/>
    <n v="151"/>
    <x v="2"/>
    <s v="Regular"/>
    <s v="Noite"/>
    <n v="2008101950042"/>
    <m/>
    <s v="LEONARDO MUNIZ DE OLIVEIRA BARBOSA"/>
    <d v="2002-07-18T00:00:00"/>
    <s v="Masculino"/>
    <s v="Sem Deficiência"/>
    <s v="MARCOS BARBOSA"/>
    <s v="ANA LUCIA MUNIZ DE OLIVEIRA"/>
    <x v="0"/>
    <s v="Preta"/>
  </r>
  <r>
    <n v="515020"/>
    <n v="5"/>
    <x v="86"/>
    <x v="86"/>
    <s v="EM WALDEMAR FALCÃO"/>
    <s v="Municipal"/>
    <s v="Urbana"/>
    <n v="1610969"/>
    <n v="151"/>
    <x v="2"/>
    <s v="Regular"/>
    <s v="Noite"/>
    <n v="2010046401129"/>
    <m/>
    <s v="PAULO VITOR DE ALMEIDA SANTOS"/>
    <d v="2005-02-09T00:00:00"/>
    <s v="Masculino"/>
    <s v="Sem Deficiência"/>
    <s v="PAULO ROBERTO DOS SANTOS"/>
    <s v="CATIA SILENE DE ALMEIDA SANTOS"/>
    <x v="2"/>
    <s v="Parda"/>
  </r>
  <r>
    <n v="411202"/>
    <n v="4"/>
    <x v="84"/>
    <x v="84"/>
    <s v="CIEP GREGÓRIO BEZERRA"/>
    <s v="Municipal"/>
    <s v="Urbana"/>
    <n v="1608447"/>
    <n v="151"/>
    <x v="2"/>
    <s v="Regular"/>
    <s v="Noite"/>
    <n v="2023035800461"/>
    <m/>
    <s v="JHENIFER VICTÓRIA DE SOUSA NEVES"/>
    <d v="2004-11-28T00:00:00"/>
    <s v="Feminino"/>
    <s v="Sem Deficiência"/>
    <s v="JHONI RAFAEL NEVES"/>
    <s v="FRANCIS ALINE DE NDRADE DE SOUSA"/>
    <x v="0"/>
    <s v="Preta"/>
  </r>
  <r>
    <n v="410007"/>
    <n v="4"/>
    <x v="15"/>
    <x v="15"/>
    <s v="EM PADRE MANUEL DA NÓBREGA"/>
    <s v="Municipal"/>
    <s v="Urbana"/>
    <n v="1609699"/>
    <n v="151"/>
    <x v="2"/>
    <s v="Regular"/>
    <s v="Noite"/>
    <n v="2021028000199"/>
    <m/>
    <s v="EDINALVA CARDOSO DE SOUSA"/>
    <d v="1969-05-27T00:00:00"/>
    <s v="Feminino"/>
    <s v="Sem Deficiência"/>
    <s v="JOÃO AVELINO DE SOUSA"/>
    <s v="SEVERINA CARDOSO DE LIMA"/>
    <x v="1"/>
    <s v="Branca"/>
  </r>
  <r>
    <n v="918508"/>
    <n v="9"/>
    <x v="36"/>
    <x v="36"/>
    <s v="CIEP DR. ERNESTO (CHE) GUEVARA"/>
    <s v="Municipal"/>
    <s v="Urbana"/>
    <n v="1618338"/>
    <n v="153"/>
    <x v="2"/>
    <s v="Regular"/>
    <s v="Noite"/>
    <n v="2023093200543"/>
    <m/>
    <s v="JONAS DE SOUZA"/>
    <d v="1959-09-09T00:00:00"/>
    <s v="Masculino"/>
    <s v="Sem Deficiência"/>
    <s v="HERONDINA TEIXEIRA GODINHO"/>
    <s v="SEBASTIÃO DE SOUZA"/>
    <x v="1"/>
    <s v="Parda"/>
  </r>
  <r>
    <n v="1019013"/>
    <n v="10"/>
    <x v="39"/>
    <x v="39"/>
    <s v="EM BENTO DO AMARAL COUTINHO"/>
    <s v="Municipal"/>
    <s v="Urbana"/>
    <n v="1612837"/>
    <n v="152"/>
    <x v="2"/>
    <s v="Regular"/>
    <s v="Noite"/>
    <n v="2009056001588"/>
    <m/>
    <s v="ALEXANDER GONÇALVES DE SOUZA"/>
    <d v="2003-04-07T00:00:00"/>
    <s v="Masculino"/>
    <s v="Sem Deficiência"/>
    <s v="PAULA DE SANTANA GONÇALVES"/>
    <s v="ALEXANDRE SILVA DE SOUZA"/>
    <x v="0"/>
    <s v="Parda"/>
  </r>
  <r>
    <n v="411015"/>
    <n v="4"/>
    <x v="72"/>
    <x v="72"/>
    <s v="EM SUÍÇA"/>
    <s v="Municipal"/>
    <s v="Urbana"/>
    <n v="1601785"/>
    <n v="152"/>
    <x v="2"/>
    <s v="Regular"/>
    <s v="Noite"/>
    <n v="2022031750151"/>
    <m/>
    <s v="EDER MUNIZ GOMES"/>
    <d v="1987-12-04T00:00:00"/>
    <s v="Masculino"/>
    <s v="Sem Deficiência"/>
    <s v="IRENILDES OLIVEIRA MUNIZ GOMES"/>
    <s v="EDMILSON DA SILVA GOMES"/>
    <x v="0"/>
    <s v="Preta"/>
  </r>
  <r>
    <n v="817027"/>
    <n v="8"/>
    <x v="24"/>
    <x v="24"/>
    <s v="EM HENRIQUE DE MAGALHÃES"/>
    <s v="Municipal"/>
    <s v="Urbana"/>
    <n v="1608369"/>
    <n v="151"/>
    <x v="2"/>
    <s v="Regular"/>
    <s v="Noite"/>
    <n v="2004072301794"/>
    <m/>
    <s v="CAROLINE STEFANI DOS SANTOS NUNES"/>
    <d v="1993-05-12T00:00:00"/>
    <s v="Feminino"/>
    <s v="Sem Deficiência"/>
    <s v="MARCO AURÉLIO NUNES"/>
    <s v="MARIA ANGELA DOS SANTOS"/>
    <x v="0"/>
    <s v="Sem Informação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02062106585"/>
    <m/>
    <s v="TADEU ALVES DOS SANTOS"/>
    <d v="1980-01-18T00:00:00"/>
    <s v="Masculino"/>
    <s v="Sem Deficiência"/>
    <s v="MARIA MADALENA ALVES"/>
    <s v="ANTENOR INACIO DOS SANTOS"/>
    <x v="1"/>
    <s v="Par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07117100282"/>
    <m/>
    <s v="MANUEL MATEUS SEVERINO DE BRITO"/>
    <d v="2006-03-04T00:00:00"/>
    <s v="Masculino"/>
    <s v="Sem Deficiência"/>
    <s v="MANUEL LOPES DE BRITO"/>
    <s v="MARIA EDILENE SEVERINO DOS SANTOS"/>
    <x v="0"/>
    <s v="Parda"/>
  </r>
  <r>
    <n v="102504"/>
    <n v="1"/>
    <x v="2"/>
    <x v="2"/>
    <s v="CIEP AVENIDA DOS DESFILES"/>
    <s v="Municipal"/>
    <s v="Urbana"/>
    <n v="1609984"/>
    <n v="151"/>
    <x v="2"/>
    <s v="Regular"/>
    <s v="Manhã"/>
    <n v="2015043900150"/>
    <m/>
    <s v="MARIA EDUARDA CAETANO CAMPOS"/>
    <d v="2007-06-30T00:00:00"/>
    <s v="Feminino"/>
    <s v="Sem Deficiência"/>
    <s v="ALAN DE CARVALHO CAMPOS"/>
    <s v="MIRILENE CAETANO PAES"/>
    <x v="0"/>
    <s v="Parda"/>
  </r>
  <r>
    <n v="102504"/>
    <n v="1"/>
    <x v="2"/>
    <x v="2"/>
    <s v="CIEP AVENIDA DOS DESFILES"/>
    <s v="Municipal"/>
    <s v="Urbana"/>
    <n v="1610387"/>
    <n v="152"/>
    <x v="2"/>
    <s v="Regular"/>
    <s v="Manhã"/>
    <n v="2016003100061"/>
    <m/>
    <s v="MANUELA MIRANDA PINGARILHO CAVADAS"/>
    <d v="2008-03-30T00:00:00"/>
    <s v="Feminino"/>
    <s v="Sem Deficiência"/>
    <s v="VINÍCIUS PINGARILHO CAVADAS"/>
    <s v="RENATA MIRANDA CAVADAS"/>
    <x v="0"/>
    <s v="Branca"/>
  </r>
  <r>
    <n v="313007"/>
    <n v="3"/>
    <x v="67"/>
    <x v="67"/>
    <s v="EM SARMIENTO"/>
    <s v="Municipal"/>
    <s v="Urbana"/>
    <n v="1615854"/>
    <n v="152"/>
    <x v="2"/>
    <s v="Regular"/>
    <s v="Noite"/>
    <n v="2013022880030"/>
    <m/>
    <s v="MARIA EDUARDA DE CASTRO RIBEIRO"/>
    <d v="2005-06-27T00:00:00"/>
    <s v="Feminino"/>
    <s v="Sem Deficiência"/>
    <s v="FABIANO RIBEIRO BAHIA"/>
    <s v="LUCIANA APARECIDA DE CASTRO DA SILVA"/>
    <x v="0"/>
    <s v="Branca"/>
  </r>
  <r>
    <n v="625005"/>
    <n v="6"/>
    <x v="57"/>
    <x v="57"/>
    <s v="EM CHARLES ANDERSON WEAVER"/>
    <s v="Municipal"/>
    <s v="Urbana"/>
    <n v="1605117"/>
    <n v="152"/>
    <x v="2"/>
    <s v="Regular"/>
    <s v="Noite"/>
    <n v="2023054800039"/>
    <m/>
    <s v="MARLENE JOÃO VIANA"/>
    <d v="1959-09-23T00:00:00"/>
    <s v="Feminino"/>
    <s v="Sem Deficiência"/>
    <s v="JOÃO VIANA DA SILVA"/>
    <s v="MARIA LOPES DA SILVA"/>
    <x v="0"/>
    <s v="Não declarada"/>
  </r>
  <r>
    <n v="514015"/>
    <n v="5"/>
    <x v="70"/>
    <x v="70"/>
    <s v="EM BARCELONA"/>
    <s v="Municipal"/>
    <s v="Urbana"/>
    <n v="1613980"/>
    <n v="151"/>
    <x v="2"/>
    <s v="Regular"/>
    <s v="Noite"/>
    <n v="2006043602257"/>
    <m/>
    <s v="BEATRIZ VITALINO GONÇALVES"/>
    <d v="1997-11-16T00:00:00"/>
    <s v="Feminino"/>
    <s v="Sem Deficiência"/>
    <s v="MARCO ANTONIO GONÇALVES LARANJA"/>
    <s v="ELENICE FERREIRA VITALINO"/>
    <x v="2"/>
    <s v="Parda"/>
  </r>
  <r>
    <n v="410015"/>
    <n v="4"/>
    <x v="92"/>
    <x v="92"/>
    <s v="EM CLÓVIS BEVILÁQUA"/>
    <s v="Municipal"/>
    <s v="Urbana"/>
    <n v="1611010"/>
    <n v="152"/>
    <x v="2"/>
    <s v="Regular"/>
    <s v="Noite"/>
    <n v="2008035804195"/>
    <m/>
    <s v="JANAÍNA SILVA JOSÉ"/>
    <d v="1960-08-31T00:00:00"/>
    <s v="Feminino"/>
    <s v="Sem Deficiência"/>
    <s v="FRANCISCO SILVA"/>
    <s v="NICANORA SILVA"/>
    <x v="2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10126403888"/>
    <m/>
    <s v="LUCY KELLY JANUÁRIO GOUVEIA DA SILVA"/>
    <d v="2005-11-25T00:00:00"/>
    <s v="Feminino"/>
    <s v="Sem Deficiência"/>
    <s v="FABIO ALEXANDRE GOUVEIA DA SILVA"/>
    <s v="ADENILDE JANUARIO DO NASCIMENTO"/>
    <x v="0"/>
    <s v="Branca"/>
  </r>
  <r>
    <n v="410015"/>
    <n v="4"/>
    <x v="92"/>
    <x v="92"/>
    <s v="EM CLÓVIS BEVILÁQUA"/>
    <s v="Municipal"/>
    <s v="Urbana"/>
    <n v="1611009"/>
    <n v="151"/>
    <x v="2"/>
    <s v="Regular"/>
    <s v="Noite"/>
    <n v="2012028803055"/>
    <m/>
    <s v="GILSOMAR DE OLIVEIRA"/>
    <d v="1976-08-18T00:00:00"/>
    <s v="Masculino"/>
    <s v="Sem Deficiência"/>
    <s v="LUIS DE OLIVEIRA"/>
    <s v="ELESAIDA JOSÉ DE CARVALHO"/>
    <x v="0"/>
    <s v="Não declarada"/>
  </r>
  <r>
    <n v="1019008"/>
    <n v="10"/>
    <x v="124"/>
    <x v="124"/>
    <s v="EM EDUARDO RABELO"/>
    <s v="Municipal"/>
    <s v="Urbana"/>
    <n v="1601216"/>
    <n v="152"/>
    <x v="2"/>
    <s v="Regular"/>
    <s v="Noite"/>
    <n v="2009071002751"/>
    <m/>
    <s v="ALESSANDRA MONTEIRO DE ARAUJO"/>
    <d v="2000-07-23T00:00:00"/>
    <s v="Feminino"/>
    <s v="Sem Deficiência"/>
    <s v="ALESSANDRO SANTOS DE ARAUJO"/>
    <s v="DAVISA MONTEIRO DOS SANTOS"/>
    <x v="0"/>
    <s v="Preta"/>
  </r>
  <r>
    <n v="716205"/>
    <n v="7"/>
    <x v="76"/>
    <x v="76"/>
    <s v="CIEP RUBENS PAIVA"/>
    <s v="Municipal"/>
    <s v="Urbana"/>
    <n v="1613257"/>
    <n v="152"/>
    <x v="2"/>
    <s v="Regular"/>
    <s v="Noite"/>
    <n v="2009103500794"/>
    <m/>
    <s v="RAÍ GUSTAVO MELLO BARRETO"/>
    <d v="2004-03-16T00:00:00"/>
    <s v="Masculino"/>
    <s v="Sem Deficiência"/>
    <s v="ALTAIR BRAGA MELLO FILHO"/>
    <s v="JULIANA BASILIO BARRETO"/>
    <x v="1"/>
    <s v="Parda"/>
  </r>
  <r>
    <n v="410501"/>
    <n v="4"/>
    <x v="64"/>
    <x v="64"/>
    <s v="CIEP JUSCELINO KUBITSCHEK"/>
    <s v="Municipal"/>
    <s v="Urbana"/>
    <n v="1614341"/>
    <n v="151"/>
    <x v="2"/>
    <s v="Regular"/>
    <s v="Noite"/>
    <n v="2013061501117"/>
    <m/>
    <s v="PAULA SABINO MARQUES"/>
    <d v="2001-09-20T00:00:00"/>
    <s v="Feminino"/>
    <s v="Sem Deficiência"/>
    <s v="PAULO MARQUES DA SILVA"/>
    <s v="ELIZABETH SABINO VARGAS"/>
    <x v="0"/>
    <s v="Pard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00077102231"/>
    <m/>
    <s v="ANA CRISTINA RODRIGUES DE SOUZA"/>
    <d v="1988-02-19T00:00:00"/>
    <s v="Feminino"/>
    <s v="Sem Deficiência"/>
    <s v="CARLOS ALEXANDRE SILVA DE SOUZA"/>
    <s v="DANIELLE RODRIGUES LEAL"/>
    <x v="0"/>
    <s v="Sem Informação"/>
  </r>
  <r>
    <n v="313007"/>
    <n v="3"/>
    <x v="67"/>
    <x v="67"/>
    <s v="EM SARMIENTO"/>
    <s v="Municipal"/>
    <s v="Urbana"/>
    <n v="1615853"/>
    <n v="151"/>
    <x v="2"/>
    <s v="Regular"/>
    <s v="Noite"/>
    <n v="2014017900182"/>
    <m/>
    <s v="CRISTINA DA COSTA CÔRTES"/>
    <d v="1980-12-09T00:00:00"/>
    <s v="Feminino"/>
    <s v="Sem Deficiência"/>
    <s v="ADÃO FRANCISCO CÔRTES"/>
    <s v="SOLANGE DA COSTA CÔRTES"/>
    <x v="2"/>
    <s v="Preta"/>
  </r>
  <r>
    <n v="410012"/>
    <n v="4"/>
    <x v="27"/>
    <x v="27"/>
    <s v="EM CLOTILDE GUIMARÃES"/>
    <s v="Municipal"/>
    <s v="Urbana"/>
    <n v="1604426"/>
    <n v="252"/>
    <x v="2"/>
    <s v="Regular"/>
    <s v="Manhã"/>
    <n v="2023028500694"/>
    <m/>
    <s v="MARIA ELIZÂNGELA DA SILVA PEREIRA"/>
    <d v="1980-02-11T00:00:00"/>
    <s v="Feminino"/>
    <s v="Sem Deficiência"/>
    <s v="CICERO JOSÉ DA SILVA"/>
    <s v="CLEONICE BENEDITA DA SILVA"/>
    <x v="0"/>
    <s v="Parda"/>
  </r>
  <r>
    <n v="410012"/>
    <n v="4"/>
    <x v="27"/>
    <x v="27"/>
    <s v="EM CLOTILDE GUIMARÃES"/>
    <s v="Municipal"/>
    <s v="Urbana"/>
    <n v="1604439"/>
    <n v="2515"/>
    <x v="2"/>
    <s v="Regular"/>
    <s v="Noite"/>
    <n v="2019028500491"/>
    <m/>
    <s v="JANAÍNA ANDRADE DA SILVA"/>
    <d v="1978-09-10T00:00:00"/>
    <s v="Masculino"/>
    <s v="Sem Deficiência"/>
    <s v="JOÃO GALDINO DA SILVA"/>
    <s v="ELZA BRITO ANDRADE"/>
    <x v="0"/>
    <s v="Parda"/>
  </r>
  <r>
    <n v="411202"/>
    <n v="4"/>
    <x v="84"/>
    <x v="84"/>
    <s v="CIEP GREGÓRIO BEZERRA"/>
    <s v="Municipal"/>
    <s v="Urbana"/>
    <n v="1608447"/>
    <n v="151"/>
    <x v="2"/>
    <s v="Regular"/>
    <s v="Noite"/>
    <n v="2010035802003"/>
    <m/>
    <s v="GEOVANA DA SILVA PEREIRA"/>
    <d v="2006-10-01T00:00:00"/>
    <s v="Feminino"/>
    <s v="Sem Deficiência"/>
    <s v="ROBERTO DA SILVA PEREIRA"/>
    <s v="VANIA DA SILVA RIBEIRO"/>
    <x v="0"/>
    <s v="Preta"/>
  </r>
  <r>
    <n v="102005"/>
    <n v="1"/>
    <x v="109"/>
    <x v="109"/>
    <s v="EM CALOUSTE GULBENKIAN"/>
    <s v="Municipal"/>
    <s v="Urbana"/>
    <n v="1610637"/>
    <n v="151"/>
    <x v="2"/>
    <s v="Regular"/>
    <s v="Noite"/>
    <n v="2013002000026"/>
    <m/>
    <s v="JAQUELINE DE SOUZA SANTANA"/>
    <d v="2008-05-26T00:00:00"/>
    <s v="Feminino"/>
    <s v="Sem Deficiência"/>
    <s v="JEFFERSON SANTANA DA CUNHA"/>
    <s v="JESSICA DE SOUZA FIGUEIRA"/>
    <x v="0"/>
    <s v="Parda"/>
  </r>
  <r>
    <n v="411015"/>
    <n v="4"/>
    <x v="72"/>
    <x v="72"/>
    <s v="EM SUÍÇA"/>
    <s v="Municipal"/>
    <s v="Urbana"/>
    <n v="1601785"/>
    <n v="152"/>
    <x v="2"/>
    <s v="Regular"/>
    <s v="Noite"/>
    <n v="2010031702683"/>
    <m/>
    <s v="ANDREIA CRISTINA FARTURA"/>
    <d v="1975-07-05T00:00:00"/>
    <s v="Feminino"/>
    <s v="Sem Deficiência"/>
    <s v="NÃO CONSTA NA CERTIDÃO DE NASCIMENTO"/>
    <s v="REGINA CELIA FARTURA"/>
    <x v="0"/>
    <s v="Branca"/>
  </r>
  <r>
    <n v="1026029"/>
    <n v="10"/>
    <x v="53"/>
    <x v="53"/>
    <s v="EM PROFESSOR ARI MARQUES PONTES"/>
    <s v="Municipal"/>
    <s v="Urbana"/>
    <n v="1611218"/>
    <n v="152"/>
    <x v="2"/>
    <s v="Regular"/>
    <s v="Noite"/>
    <n v="2012132204553"/>
    <m/>
    <s v="HALISON PINHEIRO FRANCA DOS SANTOS"/>
    <d v="2006-06-11T00:00:00"/>
    <s v="Masculino"/>
    <s v="Sem Deficiência"/>
    <s v="BEATRIZ PINHEIRO DE SOUZA FRANCA"/>
    <s v="FABRICIO DOS SANTOS"/>
    <x v="2"/>
    <s v="Sem Informação"/>
  </r>
  <r>
    <n v="204012"/>
    <n v="2"/>
    <x v="65"/>
    <x v="65"/>
    <s v="EM MÉXICO"/>
    <s v="Municipal"/>
    <s v="Urbana"/>
    <n v="1613277"/>
    <n v="151"/>
    <x v="2"/>
    <s v="Regular"/>
    <s v="Noite"/>
    <n v="2023006500357"/>
    <m/>
    <s v="GUARACIMAR MARIA DOS SANTOS"/>
    <d v="1972-08-07T00:00:00"/>
    <s v="Feminino"/>
    <s v="Sem Deficiência"/>
    <s v="HILDO JOSÉ DOS SANTOS"/>
    <s v="MARIA TEREZA DA SILVA"/>
    <x v="2"/>
    <s v="Sem Informação"/>
  </r>
  <r>
    <n v="716211"/>
    <n v="7"/>
    <x v="32"/>
    <x v="32"/>
    <s v="CIEP COMPOSITOR DONGA"/>
    <s v="Municipal"/>
    <s v="Urbana"/>
    <n v="1619512"/>
    <n v="152"/>
    <x v="2"/>
    <s v="Regular"/>
    <s v="Noite"/>
    <n v="2009064050312"/>
    <m/>
    <s v="VITORIA CORREA DE SOUZA FIGUEIREDO"/>
    <d v="2004-05-28T00:00:00"/>
    <s v="Feminino"/>
    <s v=" Deficiência intelectual"/>
    <s v="JOSÉ ROBERTO DE FIGUEIREDO"/>
    <s v="SIMONE CORREA DE SOUZA"/>
    <x v="1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23098700439"/>
    <m/>
    <s v="EDILAINE DE ASSIS SILVA ALVES"/>
    <d v="1977-01-03T00:00:00"/>
    <s v="Feminino"/>
    <s v="Sem Deficiência"/>
    <s v="JORGE JOAQUIM DA SILVA"/>
    <s v="MARCEONICIA DE ASSIS"/>
    <x v="2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18011250031"/>
    <m/>
    <s v="EDJANE TEREZA DO NASCIMENTO"/>
    <d v="1974-08-21T00:00:00"/>
    <s v="Feminino"/>
    <s v="Sem Deficiência"/>
    <s v="SEVERINO MANOEL DO NASCIMENTO"/>
    <s v="TEREZINHA MARIA DO NASCIMENTO"/>
    <x v="0"/>
    <s v="Parda"/>
  </r>
  <r>
    <n v="817075"/>
    <n v="8"/>
    <x v="29"/>
    <x v="29"/>
    <s v="EM GENERAL TASSO FRAGOSO"/>
    <s v="Municipal"/>
    <s v="Urbana"/>
    <n v="1605906"/>
    <n v="151"/>
    <x v="2"/>
    <s v="Regular"/>
    <s v="Noite"/>
    <n v="2001059100913"/>
    <m/>
    <s v="ADRIANA MESSIAS GALDINO"/>
    <d v="1988-04-28T00:00:00"/>
    <s v="Feminino"/>
    <s v="Sem Deficiência"/>
    <s v="JOSÉ HONORIO GALDINO"/>
    <s v="MARLUCIA MESSIAS DOS SANTOS"/>
    <x v="1"/>
    <s v="Parda"/>
  </r>
  <r>
    <n v="430701"/>
    <n v="4"/>
    <x v="19"/>
    <x v="19"/>
    <s v="CENTRO DE EDUCAÇÃO DE JOVENS E ADULTOS CEJA - MARÉ"/>
    <s v="Municipal"/>
    <s v="Urbana"/>
    <n v="1616776"/>
    <n v="252"/>
    <x v="2"/>
    <s v="Regular"/>
    <s v="Manhã"/>
    <n v="2002028604977"/>
    <m/>
    <s v="LAVINIA KELLY PEREIRA DA SILVA"/>
    <d v="1998-02-26T00:00:00"/>
    <s v="Feminino"/>
    <s v="Sem Deficiência"/>
    <s v="WAGNER CONCEIÇÃO DA SILVA"/>
    <s v="ALINE PEREIRA DE ARAUJO"/>
    <x v="1"/>
    <s v="Parda"/>
  </r>
  <r>
    <n v="313051"/>
    <n v="3"/>
    <x v="60"/>
    <x v="60"/>
    <s v="EM ALAGOAS"/>
    <s v="Municipal"/>
    <s v="Urbana"/>
    <n v="1618855"/>
    <n v="151"/>
    <x v="2"/>
    <s v="Regular"/>
    <s v="Noite"/>
    <n v="2023026500506"/>
    <m/>
    <s v="APARECIDA GOMES DA SILVA"/>
    <d v="1970-05-24T00:00:00"/>
    <s v="Feminino"/>
    <s v="Sem Deficiência"/>
    <s v="JOSE GOMES DA SILVA"/>
    <s v="MARIA ALICE GOMES DA SILVA"/>
    <x v="0"/>
    <s v="Parda"/>
  </r>
  <r>
    <n v="1019207"/>
    <n v="10"/>
    <x v="88"/>
    <x v="88"/>
    <s v="CIEP DEPUTADO ULYSSES GUIMARÃES"/>
    <s v="Municipal"/>
    <s v="Urbana"/>
    <n v="1617913"/>
    <n v="151"/>
    <x v="2"/>
    <s v="Regular"/>
    <s v="Noite"/>
    <n v="2008101902269"/>
    <m/>
    <s v="LUCINEIDE CONCEIÇÃO MAIA"/>
    <d v="1983-12-08T00:00:00"/>
    <s v="Feminino"/>
    <s v="Sem Deficiência"/>
    <s v="LUIZ CARLOS MAIA"/>
    <s v="MARIA DE LOURDES DA CONCEIÇÃO MAIA"/>
    <x v="1"/>
    <s v="Parda"/>
  </r>
  <r>
    <n v="515052"/>
    <n v="5"/>
    <x v="81"/>
    <x v="81"/>
    <s v="EM AZEVEDO JUNIOR"/>
    <s v="Municipal"/>
    <s v="Urbana"/>
    <n v="1614952"/>
    <n v="152"/>
    <x v="2"/>
    <s v="Regular"/>
    <s v="Noite"/>
    <n v="2010069250585"/>
    <m/>
    <s v="SAMUEL SOARES PEREIRA"/>
    <d v="2005-12-07T00:00:00"/>
    <s v="Masculino"/>
    <s v="Sem Deficiência"/>
    <s v="RICARDO DE FREITAS PEREIRA"/>
    <s v="MARCIA MILET SOARES DE FREITAS PEREIRA"/>
    <x v="0"/>
    <s v="Parda"/>
  </r>
  <r>
    <n v="204014"/>
    <n v="2"/>
    <x v="121"/>
    <x v="121"/>
    <s v="EM PRESIDENTE ARTHUR DA COSTA E SILVA"/>
    <s v="Municipal"/>
    <s v="Urbana"/>
    <n v="1623352"/>
    <n v="151"/>
    <x v="2"/>
    <s v="Regular"/>
    <s v="Manhã"/>
    <n v="2015007250019"/>
    <m/>
    <s v="GABRIEL DE LUCIA PONCIANO DE OLIVEIRA"/>
    <d v="2006-10-19T00:00:00"/>
    <s v="Masculino"/>
    <s v="  Transtorno do espectro autista"/>
    <s v="JOSÉ PAULO PONCIANO DE OLIVEIRA"/>
    <s v="ELIANE ALBUQUERQUE DE LUCIA"/>
    <x v="0"/>
    <s v="Branca"/>
  </r>
  <r>
    <n v="312002"/>
    <n v="3"/>
    <x v="58"/>
    <x v="58"/>
    <s v="EM ALCIDE DE GASPERI"/>
    <s v="Municipal"/>
    <s v="Urbana"/>
    <n v="1613405"/>
    <n v="151"/>
    <x v="2"/>
    <s v="Regular"/>
    <s v="Noite"/>
    <n v="2023017200155"/>
    <m/>
    <s v="DAIANA ASSIS DE QUEIROZ LIMA "/>
    <d v="1982-10-18T00:00:00"/>
    <s v="Feminino"/>
    <s v="Sem Deficiência"/>
    <s v="ROOSEVELT JAIRO ASSIS DE QUEIROZ"/>
    <s v="MARIA DE FÁTIMA DE QUEIROZ"/>
    <x v="0"/>
    <s v="Parda"/>
  </r>
  <r>
    <n v="817039"/>
    <n v="8"/>
    <x v="118"/>
    <x v="118"/>
    <s v="EM SAMPAIO CORRÊA"/>
    <s v="Municipal"/>
    <s v="Urbana"/>
    <n v="1604281"/>
    <n v="151"/>
    <x v="2"/>
    <s v="Regular"/>
    <s v="Noite"/>
    <n v="2012072804339"/>
    <m/>
    <s v="ELIZABETH FABIOLA COSTA BORGES"/>
    <d v="1995-07-09T00:00:00"/>
    <s v="Feminino"/>
    <s v="Sem Deficiência"/>
    <s v="CATIA LÚCIA SILVA COSTA"/>
    <s v="FABIO MACIEL BORGES"/>
    <x v="0"/>
    <s v="Sem Informação"/>
  </r>
  <r>
    <n v="312014"/>
    <n v="3"/>
    <x v="1"/>
    <x v="1"/>
    <s v="EM NEREU SAMPAIO"/>
    <s v="Municipal"/>
    <s v="Urbana"/>
    <n v="1616968"/>
    <n v="152"/>
    <x v="2"/>
    <s v="Regular"/>
    <s v="Noite"/>
    <n v="2007111400578"/>
    <m/>
    <s v="ANA CLARA TEIXEIRA GOMES"/>
    <d v="2003-10-15T00:00:00"/>
    <s v="Feminino"/>
    <s v="Sem Deficiência"/>
    <s v="JOCELIO LIMA GOMES"/>
    <s v="JOELMA TEIXEIRA DOS SANTOS"/>
    <x v="0"/>
    <s v="Preta"/>
  </r>
  <r>
    <n v="1019019"/>
    <n v="10"/>
    <x v="116"/>
    <x v="116"/>
    <s v="EM FERNANDO DE AZEVEDO"/>
    <s v="Municipal"/>
    <s v="Urbana"/>
    <n v="1619173"/>
    <n v="151"/>
    <x v="2"/>
    <s v="Regular"/>
    <s v="Tarde"/>
    <n v="2021095900104"/>
    <m/>
    <s v="ROSIMARA MATEUS DE SOUZA DE JESUS"/>
    <d v="1965-12-15T00:00:00"/>
    <s v="Feminino"/>
    <s v="Sem Deficiência"/>
    <s v="HELENA MOURA DE SOUZA"/>
    <s v="ALBERTO MATHEUS DE SOUZA"/>
    <x v="0"/>
    <s v="Parda"/>
  </r>
  <r>
    <n v="312022"/>
    <n v="3"/>
    <x v="61"/>
    <x v="61"/>
    <s v="EM RUBENS BERARDO"/>
    <s v="Municipal"/>
    <s v="Urbana"/>
    <n v="1616259"/>
    <n v="152"/>
    <x v="2"/>
    <s v="Regular"/>
    <s v="Noite"/>
    <n v="2016019500030"/>
    <m/>
    <s v="MAYARA ALVIM BARBOSA VALENTE"/>
    <d v="2007-06-27T00:00:00"/>
    <s v="Feminino"/>
    <s v="Sem Deficiência"/>
    <s v="MARCELO BARBOSA VALENTE"/>
    <s v="APARECIDA ALVIM"/>
    <x v="0"/>
    <s v="Parda"/>
  </r>
  <r>
    <n v="817064"/>
    <n v="8"/>
    <x v="7"/>
    <x v="7"/>
    <s v="EM MARIETA DA CUNHA DA SILVA"/>
    <s v="Municipal"/>
    <s v="Urbana"/>
    <n v="1610181"/>
    <n v="151"/>
    <x v="2"/>
    <s v="Regular"/>
    <s v="Noite"/>
    <n v="2005075801877"/>
    <m/>
    <s v="CELIA MARIA DE CASTRO DE JESUS"/>
    <d v="1966-05-19T00:00:00"/>
    <s v="Feminino"/>
    <s v="Sem Deficiência"/>
    <s v="WILSON DE JESUS"/>
    <s v="WALDEMIRA DE CASTRO DE JESUS"/>
    <x v="1"/>
    <s v="Preta"/>
  </r>
  <r>
    <n v="208012"/>
    <n v="2"/>
    <x v="102"/>
    <x v="102"/>
    <s v="EM ORSINA DA FONSECA"/>
    <s v="Municipal"/>
    <s v="Urbana"/>
    <n v="1602505"/>
    <n v="152"/>
    <x v="2"/>
    <s v="Regular"/>
    <s v="Noite"/>
    <n v="2013012450075"/>
    <m/>
    <s v="ANDREIA MARCELINO DA SILVA"/>
    <d v="1980-09-06T00:00:00"/>
    <s v="Feminino"/>
    <s v="Sem Deficiência"/>
    <s v="MANOEL MARCELINO SOBRINHO"/>
    <s v="MARIA LUZINETE DA SILVA"/>
    <x v="0"/>
    <s v="Parda"/>
  </r>
  <r>
    <n v="410012"/>
    <n v="4"/>
    <x v="27"/>
    <x v="27"/>
    <s v="EM CLOTILDE GUIMARÃES"/>
    <s v="Municipal"/>
    <s v="Urbana"/>
    <n v="1604433"/>
    <n v="259"/>
    <x v="2"/>
    <s v="Regular"/>
    <s v="Noite"/>
    <n v="2023028550551"/>
    <m/>
    <s v="CLAUDIA REGINA GERMANO DA SILVA"/>
    <d v="1975-06-12T00:00:00"/>
    <s v="Feminino"/>
    <s v="Sem Deficiência"/>
    <s v="MARIA JOSÉ GERMANO"/>
    <s v="CARLOS ALBERTO DA SILVA"/>
    <x v="2"/>
    <s v="Preta"/>
  </r>
  <r>
    <n v="312022"/>
    <n v="3"/>
    <x v="61"/>
    <x v="61"/>
    <s v="EM RUBENS BERARDO"/>
    <s v="Municipal"/>
    <s v="Urbana"/>
    <n v="1616259"/>
    <n v="152"/>
    <x v="2"/>
    <s v="Regular"/>
    <s v="Noite"/>
    <n v="2012028800021"/>
    <m/>
    <s v="MATHEUS LEONARDO BARRETO VENTURA"/>
    <d v="2007-08-19T00:00:00"/>
    <s v="Masculino"/>
    <s v="Sem Deficiência"/>
    <s v="CRISTIANE MAGALHÃES BARRETO"/>
    <s v="LEONARDO VENTURA"/>
    <x v="1"/>
    <s v="Preta"/>
  </r>
  <r>
    <n v="430503"/>
    <n v="4"/>
    <x v="4"/>
    <x v="4"/>
    <s v="CIEP LEONEL DE MOURA BRIZOLA"/>
    <s v="Municipal"/>
    <s v="Urbana"/>
    <n v="1606828"/>
    <n v="151"/>
    <x v="2"/>
    <s v="Regular"/>
    <s v="Noite"/>
    <n v="2022040700225"/>
    <m/>
    <s v="JOSENILDO MONTEIRO DA SILVA"/>
    <d v="1984-04-29T00:00:00"/>
    <s v="Masculino"/>
    <s v="Sem Deficiência"/>
    <s v="JOSÉ GOMES DA SILVA"/>
    <s v="JOSEFA DE FÁTIMA MONTEIRO DA SILVA"/>
    <x v="0"/>
    <s v="Sem Informação"/>
  </r>
  <r>
    <n v="313018"/>
    <n v="3"/>
    <x v="103"/>
    <x v="103"/>
    <s v="EM ISABEL MENDES"/>
    <s v="Municipal"/>
    <s v="Urbana"/>
    <n v="1613509"/>
    <n v="152"/>
    <x v="2"/>
    <s v="Regular"/>
    <s v="Noite"/>
    <n v="2001025000894"/>
    <m/>
    <s v="EDSON SEVERINO DOS SANTOS"/>
    <d v="1993-02-27T00:00:00"/>
    <s v="Masculino"/>
    <s v="Sem Deficiência"/>
    <s v="SEVERINO JOSÉ DOS SANTOS"/>
    <s v="MARIA DAS GRAÇAS MARTINS GABRIEL"/>
    <x v="0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07126404752"/>
    <m/>
    <s v="MIRIAM AQUINO FLORENTINO"/>
    <d v="1991-09-07T00:00:00"/>
    <s v="Feminino"/>
    <s v="Sem Deficiência"/>
    <s v="RUBENS MALAQUIA FLORENTINO"/>
    <s v="MARIA LUCIA TOMAS DE AQUINO"/>
    <x v="2"/>
    <s v="Parda"/>
  </r>
  <r>
    <n v="204501"/>
    <n v="2"/>
    <x v="79"/>
    <x v="79"/>
    <s v="CIEP PRESIDENTE TANCREDO NEVES"/>
    <s v="Municipal"/>
    <s v="Urbana"/>
    <n v="1611261"/>
    <n v="151"/>
    <x v="2"/>
    <s v="Regular"/>
    <s v="Noite"/>
    <n v="2022007400803"/>
    <m/>
    <s v="CLEIDE FERNANDES DE AGUIAR"/>
    <d v="1961-07-17T00:00:00"/>
    <s v="Feminino"/>
    <s v="Sem Deficiência"/>
    <s v="DULCINEIA AGUIAR DO AMARAL"/>
    <s v="ALCEBÍADES ROSA"/>
    <x v="0"/>
    <s v="Não declarada"/>
  </r>
  <r>
    <n v="515016"/>
    <n v="5"/>
    <x v="105"/>
    <x v="105"/>
    <s v="EM RAJA GABAGLIA"/>
    <s v="Municipal"/>
    <s v="Urbana"/>
    <n v="1599816"/>
    <n v="151"/>
    <x v="2"/>
    <s v="Regular"/>
    <s v="Noite"/>
    <n v="2023046150420"/>
    <m/>
    <s v="DAIANA LUCENA DOS NASCIMENTO"/>
    <d v="1988-07-28T00:00:00"/>
    <s v="Feminino"/>
    <s v="Sem Deficiência"/>
    <s v="IVAN SANTOS DO NASCIMENTO"/>
    <s v="EDNA CASSIMIRO DE LUCENA"/>
    <x v="0"/>
    <s v="Parda"/>
  </r>
  <r>
    <n v="313029"/>
    <n v="3"/>
    <x v="89"/>
    <x v="89"/>
    <s v="EM THOMAS MANN"/>
    <s v="Municipal"/>
    <s v="Urbana"/>
    <n v="1615664"/>
    <n v="151"/>
    <x v="2"/>
    <s v="Regular"/>
    <s v="Noite"/>
    <n v="2023022100473"/>
    <m/>
    <s v="PAMELA THAYLA BORGES MARCELLO"/>
    <d v="1990-04-08T00:00:00"/>
    <s v="Feminino"/>
    <s v="Sem Deficiência"/>
    <s v="JERONIMO ANDRADE MARCELLO"/>
    <s v="IARA BORGES GUILHERME"/>
    <x v="1"/>
    <s v="Parda"/>
  </r>
  <r>
    <n v="312009"/>
    <n v="3"/>
    <x v="54"/>
    <x v="54"/>
    <s v="EM GEORGE SUMNER"/>
    <s v="Municipal"/>
    <s v="Urbana"/>
    <n v="1617224"/>
    <n v="151"/>
    <x v="2"/>
    <s v="Regular"/>
    <s v="Noite"/>
    <n v="2016141800191"/>
    <m/>
    <s v="MIGUEL SANTOS DA SILVA"/>
    <d v="2007-06-09T00:00:00"/>
    <s v="Masculino"/>
    <s v="Sem Deficiência"/>
    <s v="HILTON GOES DA SILVA"/>
    <s v="VIVIANE LEANDRO DOS SANTOS"/>
    <x v="0"/>
    <s v="Parda"/>
  </r>
  <r>
    <n v="515028"/>
    <n v="5"/>
    <x v="18"/>
    <x v="18"/>
    <s v="EM EVANGELINA DUARTE BATISTA"/>
    <s v="Municipal"/>
    <s v="Urbana"/>
    <n v="1609297"/>
    <n v="151"/>
    <x v="2"/>
    <s v="Regular"/>
    <s v="Noite"/>
    <n v="2023047300212"/>
    <m/>
    <s v="ADRIANA NOBRE SOARES PIRES"/>
    <d v="1976-12-28T00:00:00"/>
    <s v="Feminino"/>
    <s v="Sem Deficiência"/>
    <s v="ANASCTACIO NOBRE SOARES"/>
    <s v="MARIA DA PAZ MIGUEL"/>
    <x v="2"/>
    <s v="Branca"/>
  </r>
  <r>
    <n v="622022"/>
    <n v="6"/>
    <x v="40"/>
    <x v="40"/>
    <s v="EM ROSE KLABIN"/>
    <s v="Municipal"/>
    <s v="Urbana"/>
    <n v="1615798"/>
    <n v="151"/>
    <x v="2"/>
    <s v="Regular"/>
    <s v="Noite"/>
    <n v="2011053303739"/>
    <m/>
    <s v="ADRIANA DA SILVA MAURICIO"/>
    <d v="1989-04-30T00:00:00"/>
    <s v="Feminino"/>
    <s v="Sem Deficiência"/>
    <s v="ANTONIO DA SILVA MAURICIO"/>
    <s v="TEREZA ANTONIA DA SILVA"/>
    <x v="1"/>
    <s v="Pard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12076401352"/>
    <m/>
    <s v="VITORIA MARIA RODRIGUES DO NASCIMENTO"/>
    <d v="2000-08-28T00:00:00"/>
    <s v="Feminino"/>
    <s v="Sem Deficiência"/>
    <s v="JOSE IRANILDO NICOLAU DO NASCIMENTO"/>
    <s v="IVANILDA MARIA RODRIGUES DE SOUZA"/>
    <x v="0"/>
    <s v="Parda"/>
  </r>
  <r>
    <n v="431014"/>
    <n v="4"/>
    <x v="117"/>
    <x v="117"/>
    <s v="EM MINISTRO LAFAYETTE DE ANDRADA"/>
    <s v="Municipal"/>
    <s v="Urbana"/>
    <n v="1618216"/>
    <n v="152"/>
    <x v="2"/>
    <s v="Regular"/>
    <s v="Manhã"/>
    <n v="2023034200036"/>
    <m/>
    <s v="CLAUDIA NUNES RODRIGUES "/>
    <d v="1971-01-27T00:00:00"/>
    <s v="Feminino"/>
    <s v="Sem Deficiência"/>
    <s v="FRANCISCO RODRIGUES DE MESQUITA"/>
    <s v="MARIA TERESA RODRIGUES DE MESQUITA"/>
    <x v="0"/>
    <s v="Parda"/>
  </r>
  <r>
    <n v="410012"/>
    <n v="4"/>
    <x v="27"/>
    <x v="27"/>
    <s v="EM CLOTILDE GUIMARÃES"/>
    <s v="Municipal"/>
    <s v="Urbana"/>
    <n v="1604427"/>
    <n v="253"/>
    <x v="2"/>
    <s v="Regular"/>
    <s v="Tarde"/>
    <n v="2008111300261"/>
    <m/>
    <s v="GUILHERME QUIRINO CABRAL"/>
    <d v="2006-09-01T00:00:00"/>
    <s v="Masculino"/>
    <s v="Sem Deficiência"/>
    <s v="ANTONIO PAULO CABRAL"/>
    <s v="MARILZA QUIRINO"/>
    <x v="0"/>
    <s v="Branca"/>
  </r>
  <r>
    <n v="410012"/>
    <n v="4"/>
    <x v="27"/>
    <x v="27"/>
    <s v="EM CLOTILDE GUIMARÃES"/>
    <s v="Municipal"/>
    <s v="Urbana"/>
    <n v="1604438"/>
    <n v="2514"/>
    <x v="2"/>
    <s v="Regular"/>
    <s v="Noite"/>
    <n v="2006066103087"/>
    <m/>
    <s v="JENIFER MESSIAS SOARES"/>
    <d v="2000-04-04T00:00:00"/>
    <s v="Feminino"/>
    <s v="Sem Deficiência"/>
    <s v="ALEXANDRE CAMILO SOARES"/>
    <s v="VANDA ELISA MESSIAS MARANO"/>
    <x v="0"/>
    <s v="Parda"/>
  </r>
  <r>
    <n v="817207"/>
    <n v="8"/>
    <x v="28"/>
    <x v="28"/>
    <s v="CIEP VILA KENNEDY"/>
    <s v="Municipal"/>
    <s v="Urbana"/>
    <n v="1605866"/>
    <n v="152"/>
    <x v="2"/>
    <s v="Regular"/>
    <s v="Noite"/>
    <n v="2010077301819"/>
    <m/>
    <s v="RENATO GREIKE AMANCIO COSTA"/>
    <d v="2005-12-12T00:00:00"/>
    <s v="Masculino"/>
    <s v="Sem Deficiência"/>
    <s v="GREIKE RAFAEL COSTA"/>
    <s v="FABIANA AMANCIO DA SILVA"/>
    <x v="0"/>
    <s v="Preta"/>
  </r>
  <r>
    <n v="1120502"/>
    <n v="11"/>
    <x v="3"/>
    <x v="3"/>
    <s v="CIEP JOÃO MANGABEIRA"/>
    <s v="Municipal"/>
    <s v="Urbana"/>
    <n v="1604972"/>
    <n v="152"/>
    <x v="2"/>
    <s v="Regular"/>
    <s v="Noite"/>
    <n v="2022037750675"/>
    <m/>
    <s v="MARIA DO CARMO REIS FALCÃO"/>
    <d v="1959-05-23T00:00:00"/>
    <s v="Feminino"/>
    <s v="Sem Deficiência"/>
    <s v="OLGA DO ROSARIO REIS"/>
    <s v="PEDRO PEREIRA DOS REIS"/>
    <x v="0"/>
    <s v="Branca"/>
  </r>
  <r>
    <n v="431026"/>
    <n v="4"/>
    <x v="25"/>
    <x v="25"/>
    <s v="EM HERBERT MOSES"/>
    <s v="Municipal"/>
    <s v="Urbana"/>
    <n v="1602457"/>
    <n v="152"/>
    <x v="2"/>
    <s v="Regular"/>
    <s v="Noite"/>
    <n v="2018035500436"/>
    <m/>
    <s v="ROSANGELA MARIA DOS SANTOS SOUZA"/>
    <d v="1968-07-01T00:00:00"/>
    <s v="Feminino"/>
    <s v="Sem Deficiência"/>
    <s v="MANOEL RAIMUNDO DOS SANTOS"/>
    <s v="LUSIA MARIA COSTA DOS SANTOS"/>
    <x v="0"/>
    <s v="Parda"/>
  </r>
  <r>
    <n v="205004"/>
    <n v="2"/>
    <x v="134"/>
    <x v="134"/>
    <s v="EM DOUTOR COCIO BARCELLOS"/>
    <s v="Municipal"/>
    <s v="Urbana"/>
    <n v="1623679"/>
    <n v="151"/>
    <x v="2"/>
    <s v="Regular"/>
    <s v="Noite"/>
    <n v="2010024902664"/>
    <m/>
    <s v="JULIA MARINHO DOS SANTOS SOARES (NOME SOCIAL)"/>
    <d v="1992-08-19T00:00:00"/>
    <s v="Masculino"/>
    <s v="Sem Deficiência"/>
    <s v="ALCIMAR DA SILVA SOARES"/>
    <s v="ROSILDA MARINHO DOS SANTOS"/>
    <x v="0"/>
    <s v="Preta"/>
  </r>
  <r>
    <n v="1019047"/>
    <n v="10"/>
    <x v="50"/>
    <x v="50"/>
    <s v="EM JOAQUIM DA SILVA GOMES"/>
    <s v="Municipal"/>
    <s v="Urbana"/>
    <n v="1598936"/>
    <n v="154"/>
    <x v="2"/>
    <s v="Regular"/>
    <s v="Noite"/>
    <n v="2007105800161"/>
    <m/>
    <s v="ANA BEATRIZ DA FONSECA MOÇO"/>
    <d v="2004-08-22T00:00:00"/>
    <s v="Feminino"/>
    <s v="Sem Deficiência"/>
    <s v="JOSÉ CARLOS ROZA MOÇO"/>
    <s v="VALERIA BASTOS DA FONSECA"/>
    <x v="2"/>
    <s v="Parda"/>
  </r>
  <r>
    <n v="1120012"/>
    <n v="11"/>
    <x v="93"/>
    <x v="93"/>
    <s v="EM BRIGADEIRO EDUARDO GOMES"/>
    <s v="Municipal"/>
    <s v="Urbana"/>
    <n v="1617240"/>
    <n v="151"/>
    <x v="2"/>
    <s v="Regular"/>
    <s v="Tarde"/>
    <n v="2015039100128"/>
    <m/>
    <s v="JOÃO PEDRO DA SILVA"/>
    <d v="2006-11-01T00:00:00"/>
    <s v="Feminino"/>
    <s v="Sem Deficiência"/>
    <s v="LUIZ DA SILVA"/>
    <s v="MARIA DE FÁTIMA DA SILVA"/>
    <x v="0"/>
    <s v="Parda"/>
  </r>
  <r>
    <n v="622007"/>
    <n v="6"/>
    <x v="13"/>
    <x v="13"/>
    <s v="EM ALEXANDRE FARAH"/>
    <s v="Municipal"/>
    <s v="Urbana"/>
    <n v="1599782"/>
    <n v="151"/>
    <x v="2"/>
    <s v="Regular"/>
    <s v="Noite"/>
    <n v="2013053401028"/>
    <m/>
    <s v="PALOMA FERNANDES SILVA"/>
    <d v="1986-02-24T00:00:00"/>
    <s v="Feminino"/>
    <s v="Sem Deficiência"/>
    <s v="JOÃO LUIZ DA CONCEIÇÃO SILVA"/>
    <s v="MARIA DA CONCEIÇÃO FERNANDES SILVA"/>
    <x v="1"/>
    <s v="Branca"/>
  </r>
  <r>
    <n v="1019047"/>
    <n v="10"/>
    <x v="50"/>
    <x v="50"/>
    <s v="EM JOAQUIM DA SILVA GOMES"/>
    <s v="Municipal"/>
    <s v="Urbana"/>
    <n v="1598932"/>
    <n v="152"/>
    <x v="2"/>
    <s v="Regular"/>
    <s v="Noite"/>
    <n v="2018098700262"/>
    <m/>
    <s v="FRANCISCO ROBERTO FILHO"/>
    <d v="1954-02-20T00:00:00"/>
    <s v="Masculino"/>
    <s v="Sem Deficiência"/>
    <s v="FRANCISCO ROBERTO"/>
    <s v="MARIA DO CARMO DE MELO"/>
    <x v="2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07060800523"/>
    <m/>
    <s v="CARLOS ALBERTO DA SILVA LIMA"/>
    <d v="1995-10-05T00:00:00"/>
    <s v="Masculino"/>
    <s v="Sem Deficiência"/>
    <s v="JOAQUIM CORREA DE LIMA"/>
    <s v="ANDREIA MONTEIRO DA SILVA CARLOS"/>
    <x v="2"/>
    <s v="Preta"/>
  </r>
  <r>
    <n v="1120012"/>
    <n v="11"/>
    <x v="93"/>
    <x v="93"/>
    <s v="EM BRIGADEIRO EDUARDO GOMES"/>
    <s v="Municipal"/>
    <s v="Urbana"/>
    <n v="1617240"/>
    <n v="151"/>
    <x v="2"/>
    <s v="Regular"/>
    <s v="Tarde"/>
    <n v="2022037200110"/>
    <m/>
    <s v="LEILA DA SILVA MONTEIRO"/>
    <d v="1960-09-25T00:00:00"/>
    <s v="Feminino"/>
    <s v="Sem Deficiência"/>
    <s v="EUZÉBIO ALVES MONTEIRO "/>
    <s v="ZILMA DA SILVA MONTEIRO"/>
    <x v="0"/>
    <s v="Preta"/>
  </r>
  <r>
    <n v="410012"/>
    <n v="4"/>
    <x v="27"/>
    <x v="27"/>
    <s v="EM CLOTILDE GUIMARÃES"/>
    <s v="Municipal"/>
    <s v="Urbana"/>
    <n v="1604429"/>
    <n v="255"/>
    <x v="2"/>
    <s v="Regular"/>
    <s v="Tarde"/>
    <n v="2013040080112"/>
    <m/>
    <s v="RAFAELA DO NASCIMENTO DE SOUZA"/>
    <d v="2008-06-13T00:00:00"/>
    <s v="Feminino"/>
    <s v="Sem Deficiência"/>
    <s v="RICARDO CALDAS DE SOUZA"/>
    <s v="ADRIANA DO NASCIMENTO BEZERRA"/>
    <x v="1"/>
    <s v="Branca"/>
  </r>
  <r>
    <n v="817039"/>
    <n v="8"/>
    <x v="118"/>
    <x v="118"/>
    <s v="EM SAMPAIO CORRÊA"/>
    <s v="Municipal"/>
    <s v="Urbana"/>
    <n v="1604282"/>
    <n v="152"/>
    <x v="2"/>
    <s v="Regular"/>
    <s v="Noite"/>
    <n v="2007073304295"/>
    <m/>
    <s v="LUCIDÉA DO ROSARIO OLIVEIRA"/>
    <d v="1963-10-14T00:00:00"/>
    <s v="Feminino"/>
    <s v="Sem Deficiência"/>
    <s v="LUCIVAL NONATO DE OLIVEIRA"/>
    <s v="MARIA ALICE SILVA OLIVEIRA"/>
    <x v="0"/>
    <s v="Branca"/>
  </r>
  <r>
    <n v="312014"/>
    <n v="3"/>
    <x v="1"/>
    <x v="1"/>
    <s v="EM NEREU SAMPAIO"/>
    <s v="Municipal"/>
    <s v="Urbana"/>
    <n v="1616967"/>
    <n v="151"/>
    <x v="2"/>
    <s v="Regular"/>
    <s v="Noite"/>
    <n v="2022018400176"/>
    <m/>
    <s v="MANUEL DE CARVALHO CORREIA"/>
    <d v="1949-07-29T00:00:00"/>
    <s v="Masculino"/>
    <s v="Sem Deficiência"/>
    <s v="CIPIÃO CORREIA"/>
    <s v="GRACINDA DE JESUS"/>
    <x v="0"/>
    <s v="Branca"/>
  </r>
  <r>
    <n v="313007"/>
    <n v="3"/>
    <x v="67"/>
    <x v="67"/>
    <s v="EM SARMIENTO"/>
    <s v="Municipal"/>
    <s v="Urbana"/>
    <n v="1615853"/>
    <n v="151"/>
    <x v="2"/>
    <s v="Regular"/>
    <s v="Noite"/>
    <n v="2011066780069"/>
    <m/>
    <s v="SÉRGIO LUIZ DA SILVA SALLES"/>
    <d v="2006-04-15T00:00:00"/>
    <s v="Masculino"/>
    <s v="Sem Deficiência"/>
    <s v="SÉRGIO RICARDO OLIVEIRA SALLES"/>
    <s v="SANDRA MARIA DA SILVA"/>
    <x v="1"/>
    <s v="Parda"/>
  </r>
  <r>
    <n v="625701"/>
    <n v="6"/>
    <x v="101"/>
    <x v="101"/>
    <s v="CENTRO DE EDUCAÇÃO DE JOVENS E ADULTOS CEJA - ACARI"/>
    <s v="Municipal"/>
    <s v="Urbana"/>
    <n v="1608518"/>
    <n v="253"/>
    <x v="2"/>
    <s v="Regular"/>
    <s v="Manhã"/>
    <n v="2012052600304"/>
    <m/>
    <s v="NAYLLA ANGELA RODRIGUES ALVES"/>
    <d v="2008-08-26T00:00:00"/>
    <s v="Feminino"/>
    <s v="Sem Deficiência"/>
    <s v="LEANDRO DA SILVA ALVES"/>
    <s v="ELISABETE REGINA RODRIGUES DA CRUZ DA SILVA"/>
    <x v="0"/>
    <s v="Branca"/>
  </r>
  <r>
    <n v="1019013"/>
    <n v="10"/>
    <x v="39"/>
    <x v="39"/>
    <s v="EM BENTO DO AMARAL COUTINHO"/>
    <s v="Municipal"/>
    <s v="Urbana"/>
    <n v="1612837"/>
    <n v="152"/>
    <x v="2"/>
    <s v="Regular"/>
    <s v="Noite"/>
    <n v="2005100703683"/>
    <m/>
    <s v="HOMERO ARCELINO DA SILVA"/>
    <d v="1959-02-10T00:00:00"/>
    <s v="Masculino"/>
    <s v="Sem Deficiência"/>
    <s v="MANOEL ARCELINO DA SILVA"/>
    <s v="MARIA JOSÉ DA SILVA"/>
    <x v="1"/>
    <s v="Parda"/>
  </r>
  <r>
    <n v="1019008"/>
    <n v="10"/>
    <x v="124"/>
    <x v="124"/>
    <s v="EM EDUARDO RABELO"/>
    <s v="Municipal"/>
    <s v="Urbana"/>
    <n v="1601216"/>
    <n v="152"/>
    <x v="2"/>
    <s v="Regular"/>
    <s v="Noite"/>
    <n v="1997099901962"/>
    <m/>
    <s v="RÔMULO BRANDÃO SILVA"/>
    <d v="1984-12-25T00:00:00"/>
    <s v="Masculino"/>
    <s v="Sem Deficiência"/>
    <s v="SÉRGIO ROSA DA SILVA"/>
    <s v="KATIA BRANDÃO JESUS"/>
    <x v="0"/>
    <s v="Branca"/>
  </r>
  <r>
    <n v="410012"/>
    <n v="4"/>
    <x v="27"/>
    <x v="27"/>
    <s v="EM CLOTILDE GUIMARÃES"/>
    <s v="Municipal"/>
    <s v="Urbana"/>
    <n v="1604429"/>
    <n v="255"/>
    <x v="2"/>
    <s v="Regular"/>
    <s v="Tarde"/>
    <n v="2003033901184"/>
    <m/>
    <s v="SILVIA REGINA BARBOSA DE OLIVEIRA"/>
    <d v="1997-01-05T00:00:00"/>
    <s v="Feminino"/>
    <s v="Sem Deficiência"/>
    <s v="JOSÉ LUIZ ALVES DE OLIVEIRA"/>
    <s v="LÚCIA HELENA RODRIGUES BARBOSA"/>
    <x v="1"/>
    <s v="Parda"/>
  </r>
  <r>
    <n v="410501"/>
    <n v="4"/>
    <x v="64"/>
    <x v="64"/>
    <s v="CIEP JUSCELINO KUBITSCHEK"/>
    <s v="Municipal"/>
    <s v="Urbana"/>
    <n v="1614341"/>
    <n v="151"/>
    <x v="2"/>
    <s v="Regular"/>
    <s v="Noite"/>
    <n v="2023030000211"/>
    <m/>
    <s v="ANDREIA PEREIRA DE PAULA"/>
    <d v="1973-10-15T00:00:00"/>
    <s v="Feminino"/>
    <s v="Sem Deficiência"/>
    <s v="ARCEU JOSÉ DE PAULA"/>
    <s v="MARCELINA ANTONIA DA SILVA"/>
    <x v="1"/>
    <s v="Preta"/>
  </r>
  <r>
    <n v="817034"/>
    <n v="8"/>
    <x v="111"/>
    <x v="111"/>
    <s v="EM JORGE JABOUR"/>
    <s v="Municipal"/>
    <s v="Urbana"/>
    <n v="1616156"/>
    <n v="151"/>
    <x v="2"/>
    <s v="Regular"/>
    <s v="Noite"/>
    <n v="2023072851154"/>
    <m/>
    <s v="MARCELO DA CONCEIÇÃO DE OLIVEIRA"/>
    <d v="1981-08-29T00:00:00"/>
    <s v="Masculino"/>
    <s v="Sem Deficiência"/>
    <s v="DARCY FRANCISCO DE OLIVEIRA"/>
    <s v="TEREZA DACONCEIÇÃO DE OLIVEIRA"/>
    <x v="0"/>
    <s v="Preta"/>
  </r>
  <r>
    <n v="1019202"/>
    <n v="10"/>
    <x v="115"/>
    <x v="115"/>
    <s v="CIEP ISMAEL NERY"/>
    <s v="Municipal"/>
    <s v="Urbana"/>
    <n v="1603742"/>
    <n v="151"/>
    <x v="2"/>
    <s v="Regular"/>
    <s v="Tarde"/>
    <n v="2022100000984"/>
    <m/>
    <s v="EDNEIDE PEREIRA XAVIER"/>
    <d v="1994-05-01T00:00:00"/>
    <s v="Feminino"/>
    <s v="Sem Deficiência"/>
    <s v="ANTONIO GUILHERME XAVIER"/>
    <s v="ODETE PEREIRA DE LIMA"/>
    <x v="2"/>
    <s v="Pret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03092906359"/>
    <m/>
    <s v="MARLENE ALVES DA CRUZ"/>
    <d v="1974-04-21T00:00:00"/>
    <s v="Feminino"/>
    <s v="Sem Deficiência"/>
    <s v="JOÃO FRANCISCO DA CRUZ"/>
    <s v="MARIA ALVES DA SILVA"/>
    <x v="0"/>
    <s v="Branca"/>
  </r>
  <r>
    <n v="312022"/>
    <n v="3"/>
    <x v="61"/>
    <x v="61"/>
    <s v="EM RUBENS BERARDO"/>
    <s v="Municipal"/>
    <s v="Urbana"/>
    <n v="1616258"/>
    <n v="151"/>
    <x v="2"/>
    <s v="Regular"/>
    <s v="Noite"/>
    <n v="2007111400764"/>
    <m/>
    <s v="DANIEL DIAS MARTINS"/>
    <d v="2004-05-18T00:00:00"/>
    <s v="Masculino"/>
    <s v="Sem Deficiência"/>
    <s v="JONAS FERNANDES MARTINS"/>
    <s v="INDAIÁ DIAS DA CONCEIÇÃO"/>
    <x v="0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19089900066"/>
    <m/>
    <s v="BEATRIZ VITÓRIA SANTOS"/>
    <d v="2007-07-24T00:00:00"/>
    <s v="Feminino"/>
    <s v="Sem Deficiência"/>
    <s v="ANDRE LUIZ DOS SANTOS"/>
    <s v="LIDIANE SANTOS DA SILVA"/>
    <x v="2"/>
    <s v="Branca"/>
  </r>
  <r>
    <n v="430701"/>
    <n v="4"/>
    <x v="19"/>
    <x v="19"/>
    <s v="CENTRO DE EDUCAÇÃO DE JOVENS E ADULTOS CEJA - MARÉ"/>
    <s v="Municipal"/>
    <s v="Urbana"/>
    <n v="1616792"/>
    <n v="2512"/>
    <x v="2"/>
    <s v="Regular"/>
    <s v="Noite"/>
    <n v="2023143600582"/>
    <m/>
    <s v="ALBA VALÉRIA DE SOUZA DE ALMEIDA"/>
    <d v="1973-04-07T00:00:00"/>
    <s v="Feminino"/>
    <s v="Sem Deficiência"/>
    <s v="JARI FRANCISCO DE SOUZA"/>
    <s v="MARIA JOSÉ DE SOUZA"/>
    <x v="1"/>
    <s v="Parda"/>
  </r>
  <r>
    <n v="312022"/>
    <n v="3"/>
    <x v="61"/>
    <x v="61"/>
    <s v="EM RUBENS BERARDO"/>
    <s v="Municipal"/>
    <s v="Urbana"/>
    <n v="1616258"/>
    <n v="151"/>
    <x v="2"/>
    <s v="Regular"/>
    <s v="Noite"/>
    <n v="2013017280020"/>
    <m/>
    <s v="ZENI RAMOS SOUTO"/>
    <d v="1969-04-03T00:00:00"/>
    <s v="Feminino"/>
    <s v="Sem Deficiência"/>
    <s v="SEBASTIÃO RAMOS"/>
    <s v="MARIA DE SOUZA RAMOS"/>
    <x v="0"/>
    <s v="Parda"/>
  </r>
  <r>
    <n v="833031"/>
    <n v="8"/>
    <x v="21"/>
    <x v="21"/>
    <s v="EM TASSO DA SILVEIRA"/>
    <s v="Municipal"/>
    <s v="Urbana"/>
    <n v="1605928"/>
    <n v="151"/>
    <x v="2"/>
    <s v="Regular"/>
    <s v="Noite"/>
    <n v="2017083700701"/>
    <m/>
    <s v="MAGDA BERNARDETE PEDROZO DIAS"/>
    <d v="1985-01-05T00:00:00"/>
    <s v="Feminino"/>
    <s v="Sem Deficiência"/>
    <s v="JOSÉ PEDRO VIEIRA PEDROZO"/>
    <s v="MARIA JOSÉ DOS SANTOS PEDROZO"/>
    <x v="0"/>
    <s v="Não declarada"/>
  </r>
  <r>
    <n v="515020"/>
    <n v="5"/>
    <x v="86"/>
    <x v="86"/>
    <s v="EM WALDEMAR FALCÃO"/>
    <s v="Municipal"/>
    <s v="Urbana"/>
    <n v="1610969"/>
    <n v="151"/>
    <x v="2"/>
    <s v="Regular"/>
    <s v="Noite"/>
    <n v="2006036004811"/>
    <m/>
    <s v="JOSIVANE JORGE DOS SANTOS"/>
    <d v="1976-02-10T00:00:00"/>
    <s v="Masculino"/>
    <s v="Sem Deficiência"/>
    <s v="AFONSO ANORATO DOS SANTOS"/>
    <s v="ELMA VERA JORGE DOS SANTOS"/>
    <x v="0"/>
    <s v="Branca"/>
  </r>
  <r>
    <n v="1019013"/>
    <n v="10"/>
    <x v="39"/>
    <x v="39"/>
    <s v="EM BENTO DO AMARAL COUTINHO"/>
    <s v="Municipal"/>
    <s v="Urbana"/>
    <n v="1612837"/>
    <n v="152"/>
    <x v="2"/>
    <s v="Regular"/>
    <s v="Noite"/>
    <n v="2010054300140"/>
    <m/>
    <s v="KAMILLY VICTORIA GONÇALVES VEIGA"/>
    <d v="2006-12-08T00:00:00"/>
    <s v="Feminino"/>
    <s v="Sem Deficiência"/>
    <s v="VAGNER DA SILVA"/>
    <s v="JOICE KELLY DA S GONÇALVES"/>
    <x v="1"/>
    <s v="Parda"/>
  </r>
  <r>
    <n v="102504"/>
    <n v="1"/>
    <x v="2"/>
    <x v="2"/>
    <s v="CIEP AVENIDA DOS DESFILES"/>
    <s v="Municipal"/>
    <s v="Urbana"/>
    <n v="1610387"/>
    <n v="152"/>
    <x v="2"/>
    <s v="Regular"/>
    <s v="Manhã"/>
    <n v="2002002506960"/>
    <m/>
    <s v="ISABELA GOMES LAGE"/>
    <d v="1988-01-25T00:00:00"/>
    <s v="Feminino"/>
    <s v="Sem Deficiência"/>
    <s v="CLAUDIONOR LAGE"/>
    <s v="MARIA DE LOURDES GOMES LAGE"/>
    <x v="0"/>
    <s v="Preta"/>
  </r>
  <r>
    <n v="313035"/>
    <n v="3"/>
    <x v="49"/>
    <x v="49"/>
    <s v="EM EDGARD SUSSEKIND DE MENDONÇA"/>
    <s v="Municipal"/>
    <s v="Urbana"/>
    <n v="1612287"/>
    <n v="151"/>
    <x v="2"/>
    <s v="Regular"/>
    <s v="Noite"/>
    <n v="2003083200724"/>
    <m/>
    <s v="LUCAS FABRICIO LIMA DA SILVA"/>
    <d v="1997-12-07T00:00:00"/>
    <s v="Masculino"/>
    <s v="Sem Deficiência"/>
    <s v="FÁBIO FERREIRA DA SILVA"/>
    <s v="LEDIOMAR DOS SANTOS LIMA"/>
    <x v="0"/>
    <s v="Amarela"/>
  </r>
  <r>
    <n v="430201"/>
    <n v="4"/>
    <x v="0"/>
    <x v="0"/>
    <s v="CIEP MINISTRO GUSTAVO CAPANEMA"/>
    <s v="Municipal"/>
    <s v="Urbana"/>
    <n v="1612601"/>
    <n v="151"/>
    <x v="2"/>
    <s v="Regular"/>
    <s v="Noite"/>
    <n v="2011039650478"/>
    <m/>
    <s v="SABRINA SANTOS DE OLIVEIRA"/>
    <d v="2006-09-16T00:00:00"/>
    <s v="Feminino"/>
    <s v="Sem Deficiência"/>
    <s v="SEVERINO SOARES DE OLIVEIRA"/>
    <s v="JOANA DARK SANTOS DE OLIVEIRA"/>
    <x v="1"/>
    <s v="Par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07132110447"/>
    <m/>
    <s v="CHAIENE DOS SANTOS VILELA CONRADO"/>
    <d v="1998-05-26T00:00:00"/>
    <s v="Feminino"/>
    <s v="Sem Deficiência"/>
    <s v="CHARLES GLEDSON CONRADO"/>
    <s v="WANDERLEIA DOS SANTOS VILELA"/>
    <x v="1"/>
    <s v="Parda"/>
  </r>
  <r>
    <n v="205009"/>
    <n v="2"/>
    <x v="122"/>
    <x v="122"/>
    <s v="EM ALENCASTRO GUIMARÃES"/>
    <s v="Municipal"/>
    <s v="Urbana"/>
    <n v="1620795"/>
    <n v="151"/>
    <x v="2"/>
    <s v="Regular"/>
    <s v="Noite"/>
    <n v="2021007800331"/>
    <m/>
    <s v="MARIA ARAÚJO DE LIMA"/>
    <d v="1970-09-05T00:00:00"/>
    <s v="Feminino"/>
    <s v="Sem Deficiência"/>
    <s v="JOSEFA MATIAS DE ARAÚJO"/>
    <s v="MANOEL JOSÉ DE LIMA"/>
    <x v="0"/>
    <s v="Pard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06092605833"/>
    <m/>
    <s v="EDUARDA PIMENTA CERQUEIRA"/>
    <d v="2006-02-28T00:00:00"/>
    <s v="Feminino"/>
    <s v=" Deficiência intelectual"/>
    <s v="RAPHAEL CERQUEIRA DA SILVA"/>
    <s v="ANA PAULA PIMENTA FELIX DE VASCONCELOS"/>
    <x v="0"/>
    <s v="Branca"/>
  </r>
  <r>
    <n v="625701"/>
    <n v="6"/>
    <x v="101"/>
    <x v="101"/>
    <s v="CENTRO DE EDUCAÇÃO DE JOVENS E ADULTOS CEJA - ACARI"/>
    <s v="Municipal"/>
    <s v="Urbana"/>
    <n v="1608521"/>
    <n v="256"/>
    <x v="2"/>
    <s v="Regular"/>
    <s v="Noite"/>
    <n v="2018058280068"/>
    <m/>
    <s v="EZEQUIEL DE SOUZA FERREIRA"/>
    <d v="2006-11-10T00:00:00"/>
    <s v="Masculino"/>
    <s v="Sem Deficiência"/>
    <s v="GLAUCIO FRANCISCO DE OLIVEIRA FERREIRA"/>
    <s v="SANDRA REGINA OLIVEIRA DE SOUZA FERREIRA"/>
    <x v="0"/>
    <s v="Preta"/>
  </r>
  <r>
    <n v="716205"/>
    <n v="7"/>
    <x v="76"/>
    <x v="76"/>
    <s v="CIEP RUBENS PAIVA"/>
    <s v="Municipal"/>
    <s v="Urbana"/>
    <n v="1613258"/>
    <n v="153"/>
    <x v="2"/>
    <s v="Regular"/>
    <s v="Noite"/>
    <n v="2014062202561"/>
    <m/>
    <s v="JÔNATAS"/>
    <d v="2007-05-15T00:00:00"/>
    <s v="Masculino"/>
    <s v="Sem Deficiência"/>
    <s v="BRUNO JORGE NEVES JUSTINO"/>
    <s v="ANGELICA DE OLIVEIRA"/>
    <x v="0"/>
    <s v="Parda"/>
  </r>
  <r>
    <n v="312009"/>
    <n v="3"/>
    <x v="54"/>
    <x v="54"/>
    <s v="EM GEORGE SUMNER"/>
    <s v="Municipal"/>
    <s v="Urbana"/>
    <n v="1617224"/>
    <n v="151"/>
    <x v="2"/>
    <s v="Regular"/>
    <s v="Noite"/>
    <n v="2008002750282"/>
    <m/>
    <s v="LARISSA JANUÁRIO PORTO"/>
    <d v="2003-10-15T00:00:00"/>
    <s v="Feminino"/>
    <s v="Sem Deficiência"/>
    <s v="ANTONIO DA ROCHA PORTO"/>
    <s v="SUELY SILVA JANUÁRIO"/>
    <x v="0"/>
    <s v="Parda"/>
  </r>
  <r>
    <n v="918508"/>
    <n v="9"/>
    <x v="36"/>
    <x v="36"/>
    <s v="CIEP DR. ERNESTO (CHE) GUEVARA"/>
    <s v="Municipal"/>
    <s v="Urbana"/>
    <n v="1618338"/>
    <n v="153"/>
    <x v="2"/>
    <s v="Regular"/>
    <s v="Noite"/>
    <n v="2000026305674"/>
    <m/>
    <s v="PRISCILA DA SILVA SANTOS"/>
    <d v="1988-06-06T00:00:00"/>
    <s v="Feminino"/>
    <s v="Sem Deficiência"/>
    <s v="LUIZ RENATO SOUZA DOS SANTOS"/>
    <s v="MARIA DE FATIMA DA SILVA SANTOS"/>
    <x v="0"/>
    <s v="Parda"/>
  </r>
  <r>
    <n v="410018"/>
    <n v="4"/>
    <x v="87"/>
    <x v="87"/>
    <s v="EM BERLIM"/>
    <s v="Municipal"/>
    <s v="Urbana"/>
    <n v="1613814"/>
    <n v="152"/>
    <x v="2"/>
    <s v="Regular"/>
    <s v="Noite"/>
    <n v="2006094301467"/>
    <m/>
    <s v="MICHELE VALÉRIO DOS SANTOS"/>
    <d v="1994-07-28T00:00:00"/>
    <s v="Feminino"/>
    <s v="Sem Deficiência"/>
    <s v="MARIA APARECIDA VALÉRIO DOS SANTOS"/>
    <s v="Sem Informação"/>
    <x v="0"/>
    <s v="Sem Informação"/>
  </r>
  <r>
    <n v="430201"/>
    <n v="4"/>
    <x v="0"/>
    <x v="0"/>
    <s v="CIEP MINISTRO GUSTAVO CAPANEMA"/>
    <s v="Municipal"/>
    <s v="Urbana"/>
    <n v="1612601"/>
    <n v="151"/>
    <x v="2"/>
    <s v="Regular"/>
    <s v="Noite"/>
    <n v="2010040303885"/>
    <m/>
    <s v="MARIA ISABEL CONCEIÇÃO DA SILVA"/>
    <d v="1957-07-02T00:00:00"/>
    <s v="Feminino"/>
    <s v="Sem Deficiência"/>
    <s v="JOSÉ ALVES DA SILVA"/>
    <s v="MARIA FRANCISCA DA CONCEIÇÃO"/>
    <x v="0"/>
    <s v="Branca"/>
  </r>
  <r>
    <n v="515030"/>
    <n v="5"/>
    <x v="90"/>
    <x v="90"/>
    <s v="EM IRINEU MARINHO"/>
    <s v="Municipal"/>
    <s v="Urbana"/>
    <n v="1601764"/>
    <n v="151"/>
    <x v="2"/>
    <s v="Regular"/>
    <s v="Noite"/>
    <n v="2006050100776"/>
    <m/>
    <s v="GABRIEL NOBRE DE OLIVEIRA"/>
    <d v="2001-10-23T00:00:00"/>
    <s v="Masculino"/>
    <s v="Sem Deficiência"/>
    <s v="RAFAEL DE OLIVEIRA"/>
    <s v="CARLA VENTURA NOBRE"/>
    <x v="1"/>
    <s v="Parda"/>
  </r>
  <r>
    <n v="430701"/>
    <n v="4"/>
    <x v="19"/>
    <x v="19"/>
    <s v="CENTRO DE EDUCAÇÃO DE JOVENS E ADULTOS CEJA - MARÉ"/>
    <s v="Municipal"/>
    <s v="Urbana"/>
    <n v="1616787"/>
    <n v="259"/>
    <x v="2"/>
    <s v="Regular"/>
    <s v="Noite"/>
    <n v="2023143600469"/>
    <m/>
    <s v="MARIA ANALIA DA CONCEIÇÃO ARAUJO"/>
    <d v="1971-06-23T00:00:00"/>
    <s v="Feminino"/>
    <s v="Sem Deficiência"/>
    <s v="BERNARDO CARDOSO DE ARAUJO"/>
    <s v="DOMINGAS MARIA DA CONCEIÇÃO ARAUJO"/>
    <x v="1"/>
    <s v="Parda"/>
  </r>
  <r>
    <n v="514002"/>
    <n v="5"/>
    <x v="107"/>
    <x v="107"/>
    <s v="EM CECÍLIA MEIRELLES"/>
    <s v="Municipal"/>
    <s v="Urbana"/>
    <n v="1624097"/>
    <n v="152"/>
    <x v="2"/>
    <s v="Regular"/>
    <s v="Manhã"/>
    <n v="2023041050575"/>
    <m/>
    <s v="FERNANDA ARAÚJO DOS SANTOS"/>
    <d v="1999-08-27T00:00:00"/>
    <s v="Feminino"/>
    <s v="Sem Deficiência"/>
    <s v="MÁRCIO ALEXANDRE TAVARES DOS SANTOS"/>
    <s v="CRISTIANE FERREIRA DE ARAÚJO"/>
    <x v="0"/>
    <s v="Branc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18104050465"/>
    <m/>
    <s v="MARIA EDUARDA GUIMARÃES SANCHO"/>
    <d v="2007-07-08T00:00:00"/>
    <s v="Feminino"/>
    <s v="Sem Deficiência"/>
    <s v="EDINALDO DA SILVA SANCHO"/>
    <s v="SILVALENE SANTOS GUIMARÃES"/>
    <x v="1"/>
    <s v="Parda"/>
  </r>
  <r>
    <n v="1120012"/>
    <n v="11"/>
    <x v="93"/>
    <x v="93"/>
    <s v="EM BRIGADEIRO EDUARDO GOMES"/>
    <s v="Municipal"/>
    <s v="Urbana"/>
    <n v="1617240"/>
    <n v="151"/>
    <x v="2"/>
    <s v="Regular"/>
    <s v="Tarde"/>
    <n v="2017036100212"/>
    <m/>
    <s v="PAULO JOVANE GOMES DE MORAES"/>
    <d v="2007-04-09T00:00:00"/>
    <s v="Masculino"/>
    <s v="Sem Deficiência"/>
    <s v="PAULO JOVANE DE MORAES"/>
    <s v="ÂNGELA GOMES DE ANDRADE"/>
    <x v="1"/>
    <s v="Parda"/>
  </r>
  <r>
    <n v="1019210"/>
    <n v="10"/>
    <x v="45"/>
    <x v="45"/>
    <s v="CIEP ALBERTO PASQUALINE"/>
    <s v="Municipal"/>
    <s v="Urbana"/>
    <n v="1600003"/>
    <n v="152"/>
    <x v="2"/>
    <s v="Regular"/>
    <s v="Noite"/>
    <n v="2015036400112"/>
    <m/>
    <s v="CAUAN RODRIGUES MESQUITA"/>
    <d v="2004-10-17T00:00:00"/>
    <s v="Masculino"/>
    <s v="Sem Deficiência"/>
    <s v="JUZELIO MESQUITA PAIVA"/>
    <s v="ANDRÉIA RODRIGUES SOUZA"/>
    <x v="0"/>
    <s v="Branca"/>
  </r>
  <r>
    <n v="1120502"/>
    <n v="11"/>
    <x v="3"/>
    <x v="3"/>
    <s v="CIEP JOÃO MANGABEIRA"/>
    <s v="Municipal"/>
    <s v="Urbana"/>
    <n v="1604972"/>
    <n v="152"/>
    <x v="2"/>
    <s v="Regular"/>
    <s v="Noite"/>
    <n v="2023037700323"/>
    <m/>
    <s v="ALESSANDRA HOLANDA DE ALBUQUERQUE"/>
    <d v="1998-05-10T00:00:00"/>
    <s v="Feminino"/>
    <s v="Sem Deficiência"/>
    <s v="FERNANDO ANTONIO DE ALBUQUERQUE"/>
    <s v="CICERA HOLANDA DE ALBUQUERQUE"/>
    <x v="1"/>
    <s v="Parda"/>
  </r>
  <r>
    <n v="716211"/>
    <n v="7"/>
    <x v="32"/>
    <x v="32"/>
    <s v="CIEP COMPOSITOR DONGA"/>
    <s v="Municipal"/>
    <s v="Urbana"/>
    <n v="1619511"/>
    <n v="151"/>
    <x v="2"/>
    <s v="Regular"/>
    <s v="Noite"/>
    <n v="2022066701547"/>
    <m/>
    <s v="ROBSON DOS SANTOS"/>
    <d v="1987-11-07T00:00:00"/>
    <s v="Masculino"/>
    <s v="Sem Deficiência"/>
    <s v="NÃO CONSTA"/>
    <s v="MARIA NILZA DOS SANTOS"/>
    <x v="1"/>
    <s v="Preta"/>
  </r>
  <r>
    <n v="716205"/>
    <n v="7"/>
    <x v="76"/>
    <x v="76"/>
    <s v="CIEP RUBENS PAIVA"/>
    <s v="Municipal"/>
    <s v="Urbana"/>
    <n v="1613257"/>
    <n v="152"/>
    <x v="2"/>
    <s v="Regular"/>
    <s v="Noite"/>
    <n v="2009064800087"/>
    <m/>
    <s v="THAIS MOREIRA DA SILVA"/>
    <d v="2004-12-29T00:00:00"/>
    <s v="Feminino"/>
    <s v="Sem Deficiência"/>
    <s v="JOSÉ CLÁUDIO PEREIRA DA SILVA"/>
    <s v="KARINA MOREIRA TEIXEIRA"/>
    <x v="0"/>
    <s v="Pard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23092451534"/>
    <m/>
    <s v="ADRIANA FERREIRA REIS DOS SANTOS"/>
    <d v="1975-01-05T00:00:00"/>
    <s v="Feminino"/>
    <s v="Sem Deficiência"/>
    <s v="SEBASTIÃO ALVES FERREIRA"/>
    <s v="ELVIRA SATURNINO DOS SANTOS"/>
    <x v="2"/>
    <s v="Parda"/>
  </r>
  <r>
    <n v="514007"/>
    <n v="5"/>
    <x v="6"/>
    <x v="6"/>
    <s v="EM ALBERT SABIN"/>
    <s v="Municipal"/>
    <s v="Urbana"/>
    <n v="1622420"/>
    <n v="151"/>
    <x v="2"/>
    <s v="Regular"/>
    <s v="Noite"/>
    <n v="2023041500562"/>
    <m/>
    <s v="ERLY CARLOS DA ROCHA"/>
    <d v="1969-01-15T00:00:00"/>
    <s v="Masculino"/>
    <s v="Sem Deficiência"/>
    <s v="MARIA JOSÉ DE SOUZA ROCHA"/>
    <s v="ERLY DA ROCHA"/>
    <x v="1"/>
    <s v="Branca"/>
  </r>
  <r>
    <n v="206502"/>
    <n v="2"/>
    <x v="71"/>
    <x v="71"/>
    <s v="CIEP NAÇÃO RUBRO NEGRA"/>
    <s v="Municipal"/>
    <s v="Urbana"/>
    <n v="1623106"/>
    <n v="153"/>
    <x v="2"/>
    <s v="Regular"/>
    <s v="Noite"/>
    <n v="2023011200617"/>
    <m/>
    <s v="GAEL DE SOUSA PEREIRA"/>
    <d v="2007-06-09T00:00:00"/>
    <s v="Masculino"/>
    <s v="Sem Deficiência"/>
    <s v="ANTONIO ALTAMIR ABREU PEREIRA"/>
    <s v="Sem Informação"/>
    <x v="1"/>
    <s v="Branca"/>
  </r>
  <r>
    <n v="515030"/>
    <n v="5"/>
    <x v="90"/>
    <x v="90"/>
    <s v="EM IRINEU MARINHO"/>
    <s v="Municipal"/>
    <s v="Urbana"/>
    <n v="1601765"/>
    <n v="152"/>
    <x v="2"/>
    <s v="Regular"/>
    <s v="Noite"/>
    <n v="2009115500930"/>
    <m/>
    <s v="YNGRID TOMAZ DE OLIVEIRA"/>
    <d v="2005-11-16T00:00:00"/>
    <s v="Feminino"/>
    <s v="Sem Deficiência"/>
    <s v="ALEXANDRE TOMAZ DE OLIVEIRA"/>
    <s v="GABRIELA DE OLIVEIRA"/>
    <x v="0"/>
    <s v="Branca"/>
  </r>
  <r>
    <n v="817501"/>
    <n v="8"/>
    <x v="127"/>
    <x v="127"/>
    <s v="CIEP GILBERTO FREYRE"/>
    <s v="Municipal"/>
    <s v="Urbana"/>
    <n v="1605704"/>
    <n v="151"/>
    <x v="2"/>
    <s v="Regular"/>
    <s v="Noite"/>
    <n v="2010071950688"/>
    <m/>
    <s v="MARCOS ANTÔNIO SILVA DE OLIVEIRA"/>
    <d v="2005-07-28T00:00:00"/>
    <s v="Masculino"/>
    <s v="Sem Deficiência"/>
    <s v="MARCIO SANTOS DE OLIVEIRA"/>
    <s v="TATIANE CILENE SILVA"/>
    <x v="0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05126407607"/>
    <m/>
    <s v="KATIA CILENE ROCHA PEREIRA"/>
    <d v="1971-03-03T00:00:00"/>
    <s v="Feminino"/>
    <s v="Sem Deficiência"/>
    <s v="FRANCISCO GOMES PEREIRA"/>
    <s v="MAURA PEREIRA DA ROCHA"/>
    <x v="0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04010800312"/>
    <m/>
    <s v="ANDERSON DA COSTA VENTURA"/>
    <d v="1998-02-26T00:00:00"/>
    <s v="Masculino"/>
    <s v="Sem Deficiência"/>
    <s v="RONALDO BARBOSA VENTURA"/>
    <s v="ROSA MARIA DA COSTA"/>
    <x v="2"/>
    <s v="Parda"/>
  </r>
  <r>
    <n v="205004"/>
    <n v="2"/>
    <x v="134"/>
    <x v="134"/>
    <s v="EM DOUTOR COCIO BARCELLOS"/>
    <s v="Municipal"/>
    <s v="Urbana"/>
    <n v="1623679"/>
    <n v="151"/>
    <x v="2"/>
    <s v="Regular"/>
    <s v="Noite"/>
    <n v="2023007900375"/>
    <m/>
    <s v="LENILSON RODRIGUES DE OLIVEIRA"/>
    <d v="1981-07-17T00:00:00"/>
    <s v="Masculino"/>
    <s v="Sem Deficiência"/>
    <s v="MARIA DALVACI RODRIGUES DE OLIVEIRA"/>
    <s v="JOSÉ BASÍLIO DE OLIVEIRA"/>
    <x v="2"/>
    <s v="Sem Informação"/>
  </r>
  <r>
    <n v="1019031"/>
    <n v="10"/>
    <x v="20"/>
    <x v="20"/>
    <s v="EM MARECHAL PEDRO CAVALCANTI"/>
    <s v="Municipal"/>
    <s v="Urbana"/>
    <n v="1609536"/>
    <n v="151"/>
    <x v="2"/>
    <s v="Regular"/>
    <s v="Noite"/>
    <n v="2004099603694"/>
    <m/>
    <s v="RUAN DE SOUZA BRUNO"/>
    <d v="1999-03-04T00:00:00"/>
    <s v="Masculino"/>
    <s v=" Deficiência intelectual"/>
    <s v="RUI DA SILVA BRUNO"/>
    <s v="ROSANE CARVALHO DE SOUZA"/>
    <x v="1"/>
    <s v="Não declarada"/>
  </r>
  <r>
    <n v="313054"/>
    <n v="3"/>
    <x v="128"/>
    <x v="128"/>
    <s v="EM ENGENHEIRO ROBERTO MAGNO DE CARVALHO"/>
    <s v="Municipal"/>
    <s v="Urbana"/>
    <n v="1616891"/>
    <n v="151"/>
    <x v="2"/>
    <s v="Regular"/>
    <s v="Manhã"/>
    <n v="2013018050010"/>
    <m/>
    <s v="CRISTIAN MARINHO CORDEIRO"/>
    <d v="2008-05-27T00:00:00"/>
    <s v="Masculino"/>
    <s v="Sem Deficiência"/>
    <s v="WALDIR SALUSTIANO CORDEIRO "/>
    <s v="FABIANA BEZERRA MARINHO"/>
    <x v="1"/>
    <s v="Pard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23093400429"/>
    <m/>
    <s v="MARIANA CLAUDINO DE SALIS"/>
    <d v="1983-05-13T00:00:00"/>
    <s v="Feminino"/>
    <s v="Sem Deficiência"/>
    <s v="HELOISA HELENA CLAUDINO DE SALIS"/>
    <s v="SINVAL EUCI DE SALIS"/>
    <x v="0"/>
    <s v="Preta"/>
  </r>
  <r>
    <n v="1026024"/>
    <n v="10"/>
    <x v="130"/>
    <x v="130"/>
    <s v="EM TATIANA CHAGAS MEMÓRIA"/>
    <s v="Municipal"/>
    <s v="Urbana"/>
    <n v="1611746"/>
    <n v="152"/>
    <x v="2"/>
    <s v="Regular"/>
    <s v="Manhã"/>
    <n v="2011100401100"/>
    <m/>
    <s v="VICTOR HUGO SANTOS CORREIA LUCIANO "/>
    <d v="2007-06-16T00:00:00"/>
    <s v="Masculino"/>
    <s v="Sem Deficiência"/>
    <s v="CARLOS EDUARDO CORREIA LUCIANO"/>
    <s v="KELLY GRACIELLE DOS SANTOS"/>
    <x v="0"/>
    <s v="Preta"/>
  </r>
  <r>
    <n v="1019047"/>
    <n v="10"/>
    <x v="50"/>
    <x v="50"/>
    <s v="EM JOAQUIM DA SILVA GOMES"/>
    <s v="Municipal"/>
    <s v="Urbana"/>
    <n v="1598936"/>
    <n v="154"/>
    <x v="2"/>
    <s v="Regular"/>
    <s v="Noite"/>
    <n v="2000099704234"/>
    <m/>
    <s v="JULIO CESAR BENJAMIM FERREIRA"/>
    <d v="1986-05-31T00:00:00"/>
    <s v="Masculino"/>
    <s v="Sem Deficiência"/>
    <s v="ARIZEM FERREIRA"/>
    <s v="MARLY BENJAMIM FERREIRA"/>
    <x v="2"/>
    <s v="Preta"/>
  </r>
  <r>
    <n v="734010"/>
    <n v="7"/>
    <x v="82"/>
    <x v="82"/>
    <s v="EM PEDRO ALEIXO"/>
    <s v="Municipal"/>
    <s v="Urbana"/>
    <n v="1606738"/>
    <n v="151"/>
    <x v="2"/>
    <s v="Regular"/>
    <s v="Manhã"/>
    <n v="2021062051701"/>
    <m/>
    <s v="LEVI RICARDO CONCEIÇÃO SILVA"/>
    <d v="2007-02-06T00:00:00"/>
    <s v="Masculino"/>
    <s v="Sem Deficiência"/>
    <s v="OTON RICARDO COSTA SILVA"/>
    <s v="SHEILA ROSA DA CONCEICÃO SILVA"/>
    <x v="1"/>
    <s v="Parda"/>
  </r>
  <r>
    <n v="817503"/>
    <n v="8"/>
    <x v="31"/>
    <x v="31"/>
    <s v="CIEP PADRE PAULO CORRÊA DE SÁ"/>
    <s v="Municipal"/>
    <s v="Urbana"/>
    <n v="1619913"/>
    <n v="151"/>
    <x v="2"/>
    <s v="Regular"/>
    <s v="Noite"/>
    <n v="2004018801377"/>
    <m/>
    <s v="LARYSSA DE SALLES DA SILVA"/>
    <d v="2000-01-28T00:00:00"/>
    <s v="Feminino"/>
    <s v="Sem Deficiência"/>
    <s v="EDUARDO SOUZA DA SILVA"/>
    <s v="ADRIANA NUNES DE SALLES"/>
    <x v="1"/>
    <s v="Preta"/>
  </r>
  <r>
    <n v="1019031"/>
    <n v="10"/>
    <x v="20"/>
    <x v="20"/>
    <s v="EM MARECHAL PEDRO CAVALCANTI"/>
    <s v="Municipal"/>
    <s v="Urbana"/>
    <n v="1609537"/>
    <n v="152"/>
    <x v="2"/>
    <s v="Regular"/>
    <s v="Noite"/>
    <n v="2010097105314"/>
    <m/>
    <s v="MAURÍCIO DE OLIVEIRA RIOS BARBOSA"/>
    <d v="1995-10-14T00:00:00"/>
    <s v="Masculino"/>
    <s v="Sem Deficiência"/>
    <s v="MARCELO DE LIMA BARBOSA"/>
    <s v="LILIAN DE OLVEIRA RIOS"/>
    <x v="0"/>
    <s v="Não declarada"/>
  </r>
  <r>
    <n v="410012"/>
    <n v="4"/>
    <x v="27"/>
    <x v="27"/>
    <s v="EM CLOTILDE GUIMARÃES"/>
    <s v="Municipal"/>
    <s v="Urbana"/>
    <n v="1604433"/>
    <n v="259"/>
    <x v="2"/>
    <s v="Regular"/>
    <s v="Noite"/>
    <n v="2009040800559"/>
    <m/>
    <s v="STHEFFANYE VITÓRIA DE LIMA BALBINO"/>
    <d v="2004-09-19T00:00:00"/>
    <s v="Feminino"/>
    <s v="Sem Deficiência"/>
    <s v="EDUARDO BALBINO"/>
    <s v="LUCINETE DE LIMA"/>
    <x v="0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07132001320"/>
    <m/>
    <s v="BERNARDO SILVA DIAS"/>
    <d v="2003-04-04T00:00:00"/>
    <s v="Masculino"/>
    <s v="Sem Deficiência"/>
    <s v="FLAVIO GOMES DIAS"/>
    <s v="RENATA LOPES SILVA"/>
    <x v="0"/>
    <s v="Parda"/>
  </r>
  <r>
    <n v="1202701"/>
    <n v="12"/>
    <x v="91"/>
    <x v="91"/>
    <s v="CREJA - CENTRO MUNICIPAL DE REFERÊNCIA DE EDUCAÇÃO DE JOVENS E ADULTOS"/>
    <s v="Municipal"/>
    <s v="Urbana"/>
    <n v="1614100"/>
    <n v="252"/>
    <x v="2"/>
    <s v="Regular"/>
    <s v="Manhã"/>
    <n v="2023126301831"/>
    <m/>
    <s v="ERASMO ANTONIO SILVA DO CARMO"/>
    <d v="1981-10-09T00:00:00"/>
    <s v="Masculino"/>
    <s v="Sem Deficiência"/>
    <s v="ANTONIO SANTINO DO CARMO"/>
    <s v="MARIA DAS GRAÇAS SILVA DO CARMO"/>
    <x v="1"/>
    <s v="Branc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13138002721"/>
    <m/>
    <s v="DEWID LIMA BARBOSA"/>
    <d v="2006-01-01T00:00:00"/>
    <s v="Masculino"/>
    <s v="Sem Deficiência"/>
    <s v="DANILO BARBOSA"/>
    <s v="JULIANA DA SILVA LIMA"/>
    <x v="2"/>
    <s v="Branca"/>
  </r>
  <r>
    <n v="918508"/>
    <n v="9"/>
    <x v="36"/>
    <x v="36"/>
    <s v="CIEP DR. ERNESTO (CHE) GUEVARA"/>
    <s v="Municipal"/>
    <s v="Urbana"/>
    <n v="1618338"/>
    <n v="153"/>
    <x v="2"/>
    <s v="Regular"/>
    <s v="Noite"/>
    <n v="2023093200403"/>
    <m/>
    <s v="IVANE ANTERO MATIAS"/>
    <d v="1971-06-11T00:00:00"/>
    <s v="Feminino"/>
    <s v="Sem Deficiência"/>
    <s v="COSMO ANTERO MATIAS"/>
    <s v="MARIA DO CARMO DUARTE MATIAS"/>
    <x v="0"/>
    <s v="Parda"/>
  </r>
  <r>
    <n v="918203"/>
    <n v="9"/>
    <x v="34"/>
    <x v="34"/>
    <s v="CIEP CLEMENTINA DE JESUS"/>
    <s v="Municipal"/>
    <s v="Urbana"/>
    <n v="1601820"/>
    <n v="152"/>
    <x v="2"/>
    <s v="Regular"/>
    <s v="Noite"/>
    <n v="2010061350157"/>
    <m/>
    <s v="THAINA FURTADO BARBOSA"/>
    <d v="2005-04-04T00:00:00"/>
    <s v="Feminino"/>
    <s v="Sem Deficiência"/>
    <s v="VANIO CALDEIRA BARBOSA"/>
    <s v="HELOISA HONORIO FURTADO"/>
    <x v="0"/>
    <s v="Parda"/>
  </r>
  <r>
    <n v="1026029"/>
    <n v="10"/>
    <x v="53"/>
    <x v="53"/>
    <s v="EM PROFESSOR ARI MARQUES PONTES"/>
    <s v="Municipal"/>
    <s v="Urbana"/>
    <n v="1611217"/>
    <n v="151"/>
    <x v="2"/>
    <s v="Regular"/>
    <s v="Noite"/>
    <n v="2022152300407"/>
    <m/>
    <s v="MARIA DO CARMO DE OLIVEIRA DO NASCIMENTO"/>
    <d v="1973-08-28T00:00:00"/>
    <s v="Feminino"/>
    <s v="Sem Deficiência"/>
    <s v="SEVERINO OTAVIO DE OLIVEIRA"/>
    <s v="JOSEFA ANTONIA DA SILVA OLIVEIRA"/>
    <x v="0"/>
    <s v="Não declarada"/>
  </r>
  <r>
    <n v="205004"/>
    <n v="2"/>
    <x v="134"/>
    <x v="134"/>
    <s v="EM DOUTOR COCIO BARCELLOS"/>
    <s v="Municipal"/>
    <s v="Urbana"/>
    <n v="1623680"/>
    <n v="152"/>
    <x v="2"/>
    <s v="Regular"/>
    <s v="Noite"/>
    <n v="2012007801878"/>
    <m/>
    <s v="MICHAEL HENRIQUE CARVALHO DE SOUZA"/>
    <d v="1989-05-01T00:00:00"/>
    <s v="Masculino"/>
    <s v="Sem Deficiência"/>
    <s v="LUIZ SERGIO DE SOUZA"/>
    <s v="SIMONE DA SILVA CARVALHO "/>
    <x v="0"/>
    <s v="Parda"/>
  </r>
  <r>
    <n v="312009"/>
    <n v="3"/>
    <x v="54"/>
    <x v="54"/>
    <s v="EM GEORGE SUMNER"/>
    <s v="Municipal"/>
    <s v="Urbana"/>
    <n v="1617224"/>
    <n v="151"/>
    <x v="2"/>
    <s v="Regular"/>
    <s v="Noite"/>
    <n v="2016027650240"/>
    <m/>
    <s v="NAYARA DA SILVA VERGILIO"/>
    <d v="2006-11-20T00:00:00"/>
    <s v="Feminino"/>
    <s v="Sem Deficiência"/>
    <s v="CARLOS JOSÉ VERGILIO"/>
    <s v="SANDRA MARIA DA SILVA SOUZA"/>
    <x v="1"/>
    <s v="Parda"/>
  </r>
  <r>
    <n v="313002"/>
    <n v="3"/>
    <x v="33"/>
    <x v="33"/>
    <s v="EM JOSÉ VERÍSSIMO"/>
    <s v="Municipal"/>
    <s v="Urbana"/>
    <n v="1618994"/>
    <n v="151"/>
    <x v="2"/>
    <s v="Regular"/>
    <s v="Manhã"/>
    <n v="2014070000832"/>
    <m/>
    <s v="GEOVANNA MIRELLA RIBEIRO DE AMORIM"/>
    <d v="2008-07-01T00:00:00"/>
    <s v="Feminino"/>
    <s v="Sem Deficiência"/>
    <s v="JEFFERSON SOUZA DE AMORIM"/>
    <s v="RENATA MIRELLA DE ALMEIDA RIBEIRO"/>
    <x v="1"/>
    <s v="Parda"/>
  </r>
  <r>
    <n v="515001"/>
    <n v="5"/>
    <x v="68"/>
    <x v="68"/>
    <s v="EM PARÁ"/>
    <s v="Municipal"/>
    <s v="Urbana"/>
    <n v="1607314"/>
    <n v="152"/>
    <x v="2"/>
    <s v="Regular"/>
    <s v="Noite"/>
    <n v="2011084000967"/>
    <m/>
    <s v="DAVID DEJAIR DE SOUZA COUTO"/>
    <d v="2007-03-01T00:00:00"/>
    <s v="Masculino"/>
    <s v="Sem Deficiência"/>
    <s v="DEJAIR AZEVEDO COUTO"/>
    <s v="VANESSA PIRES DE SOUZA"/>
    <x v="1"/>
    <s v="Preta"/>
  </r>
  <r>
    <n v="817075"/>
    <n v="8"/>
    <x v="29"/>
    <x v="29"/>
    <s v="EM GENERAL TASSO FRAGOSO"/>
    <s v="Municipal"/>
    <s v="Urbana"/>
    <n v="1605906"/>
    <n v="151"/>
    <x v="2"/>
    <s v="Regular"/>
    <s v="Noite"/>
    <n v="2022076900208"/>
    <m/>
    <s v="BERNADETE MAIRA DE SANTANA"/>
    <d v="1955-09-17T00:00:00"/>
    <s v="Feminino"/>
    <s v="Sem Deficiência"/>
    <s v="ANTONIO MANOEL DE SANTANA"/>
    <s v="LIDIA MARIA DA CONCEIÇÃO"/>
    <x v="1"/>
    <s v="Parda"/>
  </r>
  <r>
    <n v="1026029"/>
    <n v="10"/>
    <x v="53"/>
    <x v="53"/>
    <s v="EM PROFESSOR ARI MARQUES PONTES"/>
    <s v="Municipal"/>
    <s v="Urbana"/>
    <n v="1611219"/>
    <n v="153"/>
    <x v="2"/>
    <s v="Regular"/>
    <s v="Noite"/>
    <n v="2022152300172"/>
    <m/>
    <s v="EDIVALDO NASCIMENTO SANTANA"/>
    <d v="1968-03-19T00:00:00"/>
    <s v="Masculino"/>
    <s v="Sem Deficiência"/>
    <s v="ADEMARIO PEREIRA DE SANTANA"/>
    <s v="MARIA DAS GRAÇAS PEREIRA DO NASCIMENTO"/>
    <x v="1"/>
    <s v="Parda"/>
  </r>
  <r>
    <n v="206502"/>
    <n v="2"/>
    <x v="71"/>
    <x v="71"/>
    <s v="CIEP NAÇÃO RUBRO NEGRA"/>
    <s v="Municipal"/>
    <s v="Urbana"/>
    <n v="1623853"/>
    <n v="154"/>
    <x v="2"/>
    <s v="Regular"/>
    <s v="Noite"/>
    <n v="2009126451412"/>
    <m/>
    <s v="EMERSON DA SILVA DE ABREU"/>
    <d v="2004-04-02T00:00:00"/>
    <s v="Masculino"/>
    <s v="Sem Deficiência"/>
    <s v="MANOEL HERMINIO DA SILVA"/>
    <s v="MARIA DAS DORES MACEDO DE ABREU"/>
    <x v="0"/>
    <s v="Branca"/>
  </r>
  <r>
    <n v="313035"/>
    <n v="3"/>
    <x v="49"/>
    <x v="49"/>
    <s v="EM EDGARD SUSSEKIND DE MENDONÇA"/>
    <s v="Municipal"/>
    <s v="Urbana"/>
    <n v="1612287"/>
    <n v="151"/>
    <x v="2"/>
    <s v="Regular"/>
    <s v="Noite"/>
    <n v="2023024900337"/>
    <m/>
    <s v="JANAINA LOSCO DE LIMA"/>
    <d v="1980-07-27T00:00:00"/>
    <s v="Feminino"/>
    <s v="Sem Deficiência"/>
    <s v="MARCIA MARIA LOSCO DE LIMA"/>
    <s v="MARCIA MARIA LOSCO DE LIMA"/>
    <x v="2"/>
    <s v="Sem Informação"/>
  </r>
  <r>
    <n v="817027"/>
    <n v="8"/>
    <x v="24"/>
    <x v="24"/>
    <s v="EM HENRIQUE DE MAGALHÃES"/>
    <s v="Municipal"/>
    <s v="Urbana"/>
    <n v="1608370"/>
    <n v="152"/>
    <x v="2"/>
    <s v="Regular"/>
    <s v="Tarde"/>
    <n v="2011073801327"/>
    <m/>
    <s v="YAGO VILLARINHO DA SILVA CAMPOS"/>
    <d v="2006-02-10T00:00:00"/>
    <s v="Masculino"/>
    <s v="Sem Deficiência"/>
    <s v="AGUINALDO CARDOSO CAMPOS"/>
    <s v="ALESSANDRA VILLARINHO DA SILVA CAMPOS"/>
    <x v="0"/>
    <s v="Branc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11090201316"/>
    <m/>
    <s v="CAIQUE DA SILVA XAVIER"/>
    <d v="2006-08-03T00:00:00"/>
    <s v="Masculino"/>
    <s v="Sem Deficiência"/>
    <s v="EMERSON XAVIER TELLES"/>
    <s v="DANIELE RAMOS DA SILVA"/>
    <x v="0"/>
    <s v="Pret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23082451264"/>
    <m/>
    <s v="CAIO FELIPE OREQUIO DE MELO"/>
    <d v="2006-09-22T00:00:00"/>
    <s v="Masculino"/>
    <s v="Sem Deficiência"/>
    <s v="WASHINGTON DAS NEVES OREQUIO"/>
    <s v="CATIA CILENE OREQUIO"/>
    <x v="0"/>
    <s v="Preta"/>
  </r>
  <r>
    <n v="817083"/>
    <n v="8"/>
    <x v="120"/>
    <x v="120"/>
    <s v="EM JORNALISTA SANDRO MOREYRA"/>
    <s v="Municipal"/>
    <s v="Urbana"/>
    <n v="1607050"/>
    <n v="151"/>
    <x v="2"/>
    <s v="Regular"/>
    <s v="Noite"/>
    <n v="2013074980191"/>
    <m/>
    <s v="LUCAS RICHARDSON LEMOS DE OLIVEIRA"/>
    <d v="2007-08-07T00:00:00"/>
    <s v="Masculino"/>
    <s v="Sem Deficiência"/>
    <s v="RICARDO LUIS DE OLIVEIRA"/>
    <s v="JANAINA GONZAGA LEMOS"/>
    <x v="1"/>
    <s v="Parda"/>
  </r>
  <r>
    <n v="817064"/>
    <n v="8"/>
    <x v="7"/>
    <x v="7"/>
    <s v="EM MARIETA DA CUNHA DA SILVA"/>
    <s v="Municipal"/>
    <s v="Urbana"/>
    <n v="1610182"/>
    <n v="152"/>
    <x v="2"/>
    <s v="Regular"/>
    <s v="Noite"/>
    <n v="2010120000412"/>
    <m/>
    <s v="KAYLANE CRISTINA DA CONCEIÇÃO MACHADO"/>
    <d v="2007-12-24T00:00:00"/>
    <s v="Feminino"/>
    <s v="Sem Deficiência"/>
    <s v="WILLIAM DE SOUZA MACHADO"/>
    <s v="DAYANE CRISTINA DA CONCEIÇÃO CAMPOS"/>
    <x v="1"/>
    <s v="Preta"/>
  </r>
  <r>
    <n v="716211"/>
    <n v="7"/>
    <x v="32"/>
    <x v="32"/>
    <s v="CIEP COMPOSITOR DONGA"/>
    <s v="Municipal"/>
    <s v="Urbana"/>
    <n v="1619512"/>
    <n v="152"/>
    <x v="2"/>
    <s v="Regular"/>
    <s v="Noite"/>
    <n v="2011063203141"/>
    <m/>
    <s v="CAMILO BEZERRA RODRIGUES"/>
    <d v="2006-07-23T00:00:00"/>
    <s v="Masculino"/>
    <s v="Sem Deficiência"/>
    <s v="ANTONIO DOMINGOS RODRIGUES"/>
    <s v="MARIA OLAVIA BEZERRA BATISTA"/>
    <x v="0"/>
    <s v="Branca"/>
  </r>
  <r>
    <n v="918508"/>
    <n v="9"/>
    <x v="36"/>
    <x v="36"/>
    <s v="CIEP DR. ERNESTO (CHE) GUEVARA"/>
    <s v="Municipal"/>
    <s v="Urbana"/>
    <n v="1618337"/>
    <n v="152"/>
    <x v="2"/>
    <s v="Regular"/>
    <s v="Noite"/>
    <n v="2019093201339"/>
    <m/>
    <s v="JUREMA DE MELLO FIGUEIREDO"/>
    <d v="1952-10-01T00:00:00"/>
    <s v="Feminino"/>
    <s v="Sem Deficiência"/>
    <s v="EMILIO DE MELLO FIGUEIRA"/>
    <s v="NAIR MARIA ROSA DE MELLO FIGUEIREDO"/>
    <x v="2"/>
    <s v="Parda"/>
  </r>
  <r>
    <n v="1019210"/>
    <n v="10"/>
    <x v="45"/>
    <x v="45"/>
    <s v="CIEP ALBERTO PASQUALINE"/>
    <s v="Municipal"/>
    <s v="Urbana"/>
    <n v="1600003"/>
    <n v="152"/>
    <x v="2"/>
    <s v="Regular"/>
    <s v="Noite"/>
    <n v="2006100803007"/>
    <m/>
    <s v="MARCONES GOMES DA SILVA"/>
    <d v="1970-06-16T00:00:00"/>
    <s v="Masculino"/>
    <s v="Sem Deficiência"/>
    <s v="MAURICIO BENEDITO DA SILVA"/>
    <s v="TEREZINHA GOMES DA SILVA"/>
    <x v="1"/>
    <s v="Parda"/>
  </r>
  <r>
    <n v="1120502"/>
    <n v="11"/>
    <x v="3"/>
    <x v="3"/>
    <s v="CIEP JOÃO MANGABEIRA"/>
    <s v="Municipal"/>
    <s v="Urbana"/>
    <n v="1604970"/>
    <n v="151"/>
    <x v="2"/>
    <s v="Regular"/>
    <s v="Noite"/>
    <n v="2018039300172"/>
    <m/>
    <s v="MARIA DE FÁTIMA DA SILVA SANTANA "/>
    <d v="1961-07-17T00:00:00"/>
    <s v="Feminino"/>
    <s v="Sem Deficiência"/>
    <s v="NATHERCIO MARQUES DA SILVA"/>
    <s v="GEUREA CUNHA DA SILVA"/>
    <x v="2"/>
    <s v="Parda"/>
  </r>
  <r>
    <n v="716049"/>
    <n v="7"/>
    <x v="62"/>
    <x v="62"/>
    <s v="EM RENATO LEITE"/>
    <s v="Municipal"/>
    <s v="Urbana"/>
    <n v="1623879"/>
    <n v="152"/>
    <x v="2"/>
    <s v="Regular"/>
    <s v="Noite"/>
    <n v="2010060705890"/>
    <m/>
    <s v="CRISTIANO MACHADO SOARES"/>
    <d v="1981-03-28T00:00:00"/>
    <s v="Masculino"/>
    <s v="Sem Deficiência"/>
    <s v="MAURICIO FRANCISCO SOARES"/>
    <s v="DOMINICA MACHADO FELIX"/>
    <x v="0"/>
    <s v="Pret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13106280025"/>
    <m/>
    <s v="GERSON EMÍDIO MOREIRA"/>
    <d v="1968-07-01T00:00:00"/>
    <s v="Masculino"/>
    <s v="Sem Deficiência"/>
    <s v="GERALDO JACINTO EMÍDIO"/>
    <s v="TEREZA MARIA EMÍDIO MOREIRA"/>
    <x v="0"/>
    <s v="Branca"/>
  </r>
  <r>
    <n v="1019202"/>
    <n v="10"/>
    <x v="115"/>
    <x v="115"/>
    <s v="CIEP ISMAEL NERY"/>
    <s v="Municipal"/>
    <s v="Urbana"/>
    <n v="1603742"/>
    <n v="151"/>
    <x v="2"/>
    <s v="Regular"/>
    <s v="Tarde"/>
    <n v="2005095800582"/>
    <m/>
    <s v="IRIS CRISTINA DO NASCIMENTO BICHARA"/>
    <d v="2001-01-25T00:00:00"/>
    <s v="Feminino"/>
    <s v="Sem Deficiência"/>
    <s v="FREDESSON LUIS DIAS BICHARA"/>
    <s v="ADRIANA DO NASCIMENTO"/>
    <x v="0"/>
    <s v="Parda"/>
  </r>
  <r>
    <n v="209026"/>
    <n v="2"/>
    <x v="41"/>
    <x v="41"/>
    <s v="EM PROFESSOR LOURENÇO FILHO"/>
    <s v="Municipal"/>
    <s v="Urbana"/>
    <n v="1622827"/>
    <n v="151"/>
    <x v="2"/>
    <s v="Regular"/>
    <s v="Noite"/>
    <n v="2023016500261"/>
    <m/>
    <s v="JESSICA SANTOS COSTA"/>
    <d v="1998-10-18T00:00:00"/>
    <s v="Feminino"/>
    <s v="Sem Deficiência"/>
    <s v="SEBASTIAO PEREIRA COSTA"/>
    <s v="ARINEUDES SANTANA DOS SANTOS"/>
    <x v="1"/>
    <s v="Sem Informação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13061301576"/>
    <m/>
    <s v="ANTONIA FRANCIELE DA SILVA VALE"/>
    <d v="2003-01-28T00:00:00"/>
    <s v="Feminino"/>
    <s v="Sem Deficiência"/>
    <s v="FRANCISCO CARLOS DO NASCIMENTO VALE"/>
    <s v="MARIA AURENIZA DA SILVA"/>
    <x v="0"/>
    <s v="Branca"/>
  </r>
  <r>
    <n v="101501"/>
    <n v="1"/>
    <x v="46"/>
    <x v="46"/>
    <s v="CIEP HENFIL"/>
    <s v="Municipal"/>
    <s v="Urbana"/>
    <n v="1613102"/>
    <n v="152"/>
    <x v="2"/>
    <s v="Regular"/>
    <s v="Noite"/>
    <n v="2010001103391"/>
    <m/>
    <s v="ADRIANA DA SILVA PAULO"/>
    <d v="1982-08-13T00:00:00"/>
    <s v="Feminino"/>
    <s v="Sem Deficiência"/>
    <s v="SEVERINO PAULO FILHO"/>
    <s v="LUZIA SOARES DA SILVA"/>
    <x v="1"/>
    <s v="Branca"/>
  </r>
  <r>
    <n v="430201"/>
    <n v="4"/>
    <x v="0"/>
    <x v="0"/>
    <s v="CIEP MINISTRO GUSTAVO CAPANEMA"/>
    <s v="Municipal"/>
    <s v="Urbana"/>
    <n v="1612602"/>
    <n v="152"/>
    <x v="2"/>
    <s v="Regular"/>
    <s v="Noite"/>
    <n v="2023040300675"/>
    <m/>
    <s v="TATIANA SANTOS DOS REIS"/>
    <d v="1984-03-05T00:00:00"/>
    <s v="Feminino"/>
    <s v="Sem Deficiência"/>
    <s v="FRANCISCO ANTONIO DOS REIS"/>
    <s v="MARINA SANTOS"/>
    <x v="2"/>
    <s v="Branca"/>
  </r>
  <r>
    <n v="622007"/>
    <n v="6"/>
    <x v="13"/>
    <x v="13"/>
    <s v="EM ALEXANDRE FARAH"/>
    <s v="Municipal"/>
    <s v="Urbana"/>
    <n v="1599783"/>
    <n v="152"/>
    <x v="2"/>
    <s v="Regular"/>
    <s v="Noite"/>
    <n v="2023051800381"/>
    <m/>
    <s v="VANESSA ESCARLADO GUIMARÃES PICOLO DA SILVA"/>
    <d v="1972-11-01T00:00:00"/>
    <s v="Feminino"/>
    <s v="Sem Deficiência"/>
    <s v="DORIS ESCARLADO MOREIRA"/>
    <s v="NORIEL SAMPAIO GUIMARÃES"/>
    <x v="0"/>
    <s v="Branca"/>
  </r>
  <r>
    <n v="1019207"/>
    <n v="10"/>
    <x v="88"/>
    <x v="88"/>
    <s v="CIEP DEPUTADO ULYSSES GUIMARÃES"/>
    <s v="Municipal"/>
    <s v="Urbana"/>
    <n v="1617916"/>
    <n v="153"/>
    <x v="2"/>
    <s v="Regular"/>
    <s v="Noite"/>
    <n v="2014093400586"/>
    <m/>
    <s v="SHIRLEY FONSECA DA SILVA"/>
    <d v="1968-09-05T00:00:00"/>
    <s v="Feminino"/>
    <s v="Sem Deficiência"/>
    <s v="LAERCIO DA SILVA"/>
    <s v="IRINEA FONSECA DA SILVA"/>
    <x v="0"/>
    <s v="Parda"/>
  </r>
  <r>
    <n v="208012"/>
    <n v="2"/>
    <x v="102"/>
    <x v="102"/>
    <s v="EM ORSINA DA FONSECA"/>
    <s v="Municipal"/>
    <s v="Urbana"/>
    <n v="1602503"/>
    <n v="151"/>
    <x v="2"/>
    <s v="Regular"/>
    <s v="Noite"/>
    <n v="2023012400504"/>
    <m/>
    <s v="VANIA CECILIA DA SILVEIRA"/>
    <d v="1977-12-15T00:00:00"/>
    <s v="Feminino"/>
    <s v="Sem Deficiência"/>
    <s v="JOAQUIM SEBASTIÃO DA SILVEIRA"/>
    <s v="RAIMUNDA FERREIRA DOS SANTOS"/>
    <x v="2"/>
    <s v="Pard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11094050509"/>
    <m/>
    <s v="RENATO RENAN FERNANDO DO NASCIMENTO DOS SANTOS"/>
    <d v="2007-02-26T00:00:00"/>
    <s v="Masculino"/>
    <s v="  Transtorno do espectro autista"/>
    <s v="RODRIGO FERNANDO DOS SANTOS"/>
    <s v="ROSANE FRANCISCA DO NASCIMENTO"/>
    <x v="0"/>
    <s v="Parda"/>
  </r>
  <r>
    <n v="205004"/>
    <n v="2"/>
    <x v="134"/>
    <x v="134"/>
    <s v="EM DOUTOR COCIO BARCELLOS"/>
    <s v="Municipal"/>
    <s v="Urbana"/>
    <n v="1623679"/>
    <n v="151"/>
    <x v="2"/>
    <s v="Regular"/>
    <s v="Noite"/>
    <n v="2023007900278"/>
    <m/>
    <s v="ZANIA VIEIRA DE CARVALHO"/>
    <d v="1988-11-07T00:00:00"/>
    <s v="Feminino"/>
    <s v="Sem Deficiência"/>
    <s v="LUZINETE VIEIRA"/>
    <s v="CRISTOVÃO SILVERIO DE CARVALHO"/>
    <x v="0"/>
    <s v="Parda"/>
  </r>
  <r>
    <n v="918041"/>
    <n v="9"/>
    <x v="59"/>
    <x v="59"/>
    <s v="EM ANTONIA VARGAS CUQUEJO"/>
    <s v="Municipal"/>
    <s v="Urbana"/>
    <n v="1610789"/>
    <n v="152"/>
    <x v="2"/>
    <s v="Regular"/>
    <s v="Noite"/>
    <n v="2006092850668"/>
    <m/>
    <s v="THAIANE ALVES LACERDA"/>
    <d v="1993-01-26T00:00:00"/>
    <s v="Feminino"/>
    <s v="Sem Deficiência"/>
    <s v="AILTON LIMA LACERDA"/>
    <s v="LUCILENE ALVES DO NASCIMENTO"/>
    <x v="0"/>
    <s v="Parda"/>
  </r>
  <r>
    <n v="918505"/>
    <n v="9"/>
    <x v="9"/>
    <x v="9"/>
    <s v="CIEP ANITA MALFATTI"/>
    <s v="Municipal"/>
    <s v="Urbana"/>
    <n v="1615592"/>
    <n v="151"/>
    <x v="2"/>
    <s v="Regular"/>
    <s v="Noite"/>
    <n v="2021101900344"/>
    <m/>
    <s v="SANDRA DOS SANTOS PEREIRA"/>
    <d v="1967-03-10T00:00:00"/>
    <s v="Feminino"/>
    <s v="Sem Deficiência"/>
    <s v="JOÃO BATISTA DOS SANTOS"/>
    <s v="MARIA NEUZA DE SOUZA"/>
    <x v="0"/>
    <s v="Preta"/>
  </r>
  <r>
    <n v="716211"/>
    <n v="7"/>
    <x v="32"/>
    <x v="32"/>
    <s v="CIEP COMPOSITOR DONGA"/>
    <s v="Municipal"/>
    <s v="Urbana"/>
    <n v="1619511"/>
    <n v="151"/>
    <x v="2"/>
    <s v="Regular"/>
    <s v="Noite"/>
    <n v="2001063305532"/>
    <m/>
    <s v="LUIZ PAULO DE FIGUEIREDO BALDANSA DA CUNHA"/>
    <d v="1984-11-29T00:00:00"/>
    <s v="Masculino"/>
    <s v="Sem Deficiência"/>
    <s v="LUIZ HENRIQUE DA CUNHA"/>
    <s v="EMILIA ELIACIM DE F BALDANSA"/>
    <x v="0"/>
    <s v="Parda"/>
  </r>
  <r>
    <n v="817075"/>
    <n v="8"/>
    <x v="29"/>
    <x v="29"/>
    <s v="EM GENERAL TASSO FRAGOSO"/>
    <s v="Municipal"/>
    <s v="Urbana"/>
    <n v="1605906"/>
    <n v="151"/>
    <x v="2"/>
    <s v="Regular"/>
    <s v="Noite"/>
    <n v="2004076900161"/>
    <m/>
    <s v="PRISCILA DANIEL DO NASCIMENTO"/>
    <d v="1990-12-30T00:00:00"/>
    <s v="Feminino"/>
    <s v="Sem Deficiência"/>
    <s v="WALDIR ALVES DO NASCIMENTO"/>
    <s v="RITA DE CASSIA DE BARROS DANIEL"/>
    <x v="2"/>
    <s v="Sem Informação"/>
  </r>
  <r>
    <n v="625205"/>
    <n v="6"/>
    <x v="97"/>
    <x v="97"/>
    <s v="CIEP ANTONIO CANDEIA FILHO"/>
    <s v="Municipal"/>
    <s v="Urbana"/>
    <n v="1613207"/>
    <n v="152"/>
    <x v="2"/>
    <s v="Regular"/>
    <s v="Noite"/>
    <n v="2012058202351"/>
    <m/>
    <s v="JOABE JOSÉ DOS SANTOS"/>
    <d v="1985-08-09T00:00:00"/>
    <s v="Masculino"/>
    <s v="Sem Deficiência"/>
    <s v="JOÃO CLEMENTINO DOS SANTOS"/>
    <s v="ANA MARIA MARCOLINO DE SOUZA"/>
    <x v="0"/>
    <s v="Preta"/>
  </r>
  <r>
    <n v="208012"/>
    <n v="2"/>
    <x v="102"/>
    <x v="102"/>
    <s v="EM ORSINA DA FONSECA"/>
    <s v="Municipal"/>
    <s v="Urbana"/>
    <n v="1602503"/>
    <n v="151"/>
    <x v="2"/>
    <s v="Regular"/>
    <s v="Noite"/>
    <n v="2023012400334"/>
    <m/>
    <s v="LUIZ CARLOS RIBEIRO DA SILVA"/>
    <d v="1952-07-22T00:00:00"/>
    <s v="Masculino"/>
    <s v="Sem Deficiência"/>
    <s v="ALDA DA CONCEIÇÃO PAULA LIMA"/>
    <s v="MARIO RIBEIRO DA SILVA"/>
    <x v="1"/>
    <s v="Parda"/>
  </r>
  <r>
    <n v="515028"/>
    <n v="5"/>
    <x v="18"/>
    <x v="18"/>
    <s v="EM EVANGELINA DUARTE BATISTA"/>
    <s v="Municipal"/>
    <s v="Urbana"/>
    <n v="1609297"/>
    <n v="151"/>
    <x v="2"/>
    <s v="Regular"/>
    <s v="Noite"/>
    <n v="2022047300231"/>
    <m/>
    <s v="LEILA LOPES CORTÊS"/>
    <d v="1961-01-13T00:00:00"/>
    <s v="Feminino"/>
    <s v="Sem Deficiência"/>
    <s v="SEBASTIÃO CORTÊS GODINHO"/>
    <s v="PALMIRA LOPES"/>
    <x v="0"/>
    <s v="Parda"/>
  </r>
  <r>
    <n v="515052"/>
    <n v="5"/>
    <x v="81"/>
    <x v="81"/>
    <s v="EM AZEVEDO JUNIOR"/>
    <s v="Municipal"/>
    <s v="Urbana"/>
    <n v="1614951"/>
    <n v="151"/>
    <x v="2"/>
    <s v="Regular"/>
    <s v="Noite"/>
    <n v="2023049700374"/>
    <m/>
    <s v="JOSÉ FABIANO RODRIGUES DOS SANTOS"/>
    <d v="1973-10-26T00:00:00"/>
    <s v="Masculino"/>
    <s v="Sem Deficiência"/>
    <s v="JOSÉ ONOFRE DOS SANTOS"/>
    <s v="CIDNÉA RODRIGUES BATISTA"/>
    <x v="1"/>
    <s v="Pret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7076804965"/>
    <m/>
    <s v="FELIPE DE BARROS VIEIRA"/>
    <d v="1999-04-08T00:00:00"/>
    <s v="Masculino"/>
    <s v="Sem Deficiência"/>
    <s v="VALDIR VIEIRA DA SILVA"/>
    <s v="ELIANE CAVALCANTI"/>
    <x v="0"/>
    <s v="Parda"/>
  </r>
  <r>
    <n v="918201"/>
    <n v="9"/>
    <x v="23"/>
    <x v="23"/>
    <s v="CIEP ENGENHEIRO WAGNER GASPAR EMERY"/>
    <s v="Municipal"/>
    <s v="Urbana"/>
    <n v="1614212"/>
    <n v="152"/>
    <x v="2"/>
    <s v="Regular"/>
    <s v="Noite"/>
    <n v="2023092451194"/>
    <m/>
    <s v="BRUNO KAYNÃ SILVA DE LIMA"/>
    <d v="2006-09-03T00:00:00"/>
    <s v="Masculino"/>
    <s v="Sem Deficiência"/>
    <s v="LEONISIO FRANCISCO DE LIMA NETO"/>
    <s v="ANA PAULA DA SILVA FERREIRA"/>
    <x v="0"/>
    <s v="Preta"/>
  </r>
  <r>
    <n v="312002"/>
    <n v="3"/>
    <x v="58"/>
    <x v="58"/>
    <s v="EM ALCIDE DE GASPERI"/>
    <s v="Municipal"/>
    <s v="Urbana"/>
    <n v="1613408"/>
    <n v="152"/>
    <x v="2"/>
    <s v="Regular"/>
    <s v="Noite"/>
    <n v="2018017180247"/>
    <m/>
    <s v="ADRIANO BARBOSA DE JESUS AMARAL"/>
    <d v="2007-02-01T00:00:00"/>
    <s v="Masculino"/>
    <s v="Sem Deficiência"/>
    <s v="ALEX SANDRO DE JESUS AMARAL"/>
    <s v="ROSILENE BARBOSA DA COSTA"/>
    <x v="0"/>
    <s v="Parda"/>
  </r>
  <r>
    <n v="716501"/>
    <n v="7"/>
    <x v="75"/>
    <x v="75"/>
    <s v="CIEP CARLOS DRUMOND DE ANDRADE"/>
    <s v="Municipal"/>
    <s v="Urbana"/>
    <n v="1616695"/>
    <n v="151"/>
    <x v="2"/>
    <s v="Regular"/>
    <s v="Noite"/>
    <n v="2003066204261"/>
    <m/>
    <s v="JAQUELINE DE SOUZA SEDA "/>
    <d v="1982-06-06T00:00:00"/>
    <s v="Feminino"/>
    <s v="Sem Deficiência"/>
    <s v="MILTON SEDA"/>
    <s v="THEREZINHA NADIR DE SOUZA"/>
    <x v="2"/>
    <s v="Branca"/>
  </r>
  <r>
    <n v="716211"/>
    <n v="7"/>
    <x v="32"/>
    <x v="32"/>
    <s v="CIEP COMPOSITOR DONGA"/>
    <s v="Municipal"/>
    <s v="Urbana"/>
    <n v="1619511"/>
    <n v="151"/>
    <x v="2"/>
    <s v="Regular"/>
    <s v="Noite"/>
    <n v="2014060804637"/>
    <m/>
    <s v="PAULO CESAR DOS SANTOS DE OLIVEIRA"/>
    <d v="1970-07-05T00:00:00"/>
    <s v="Masculino"/>
    <s v="Sem Deficiência"/>
    <s v="JACI DE OLIVEIRA"/>
    <s v="GENETH DOS SANTOS DE OLIVEIRA"/>
    <x v="1"/>
    <s v="Parda"/>
  </r>
  <r>
    <n v="101501"/>
    <n v="1"/>
    <x v="46"/>
    <x v="46"/>
    <s v="CIEP HENFIL"/>
    <s v="Municipal"/>
    <s v="Urbana"/>
    <n v="1613101"/>
    <n v="151"/>
    <x v="2"/>
    <s v="Regular"/>
    <s v="Noite"/>
    <n v="2007106901165"/>
    <m/>
    <s v="MIGUEL BRUM GOMES"/>
    <d v="2006-09-28T00:00:00"/>
    <s v="Masculino"/>
    <s v="Sem Deficiência"/>
    <s v="MARCOS DUARTE GOMES"/>
    <s v="PAMELA BRUM DE FARIAS"/>
    <x v="0"/>
    <s v="Parda"/>
  </r>
  <r>
    <n v="430201"/>
    <n v="4"/>
    <x v="0"/>
    <x v="0"/>
    <s v="CIEP MINISTRO GUSTAVO CAPANEMA"/>
    <s v="Municipal"/>
    <s v="Urbana"/>
    <n v="1612601"/>
    <n v="151"/>
    <x v="2"/>
    <s v="Regular"/>
    <s v="Noite"/>
    <n v="2023040350389"/>
    <m/>
    <s v="IRANEIDE PIRES BARBOSA"/>
    <d v="1973-11-04T00:00:00"/>
    <s v="Feminino"/>
    <s v="Sem Deficiência"/>
    <s v="RAIMUNDA RODRIGUES BARBOSA"/>
    <s v="FRANCISCO PIRES BARBOSA"/>
    <x v="1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22098700562"/>
    <m/>
    <s v="DEVANIL GONÇALVES DA SILVA"/>
    <d v="1972-07-02T00:00:00"/>
    <s v="Masculino"/>
    <s v="Sem Deficiência"/>
    <s v="ANTONIO AUGUSTO DA SILVA"/>
    <s v="MARIA LORA GONÇALVES"/>
    <x v="2"/>
    <s v="Preta"/>
  </r>
  <r>
    <n v="1019008"/>
    <n v="10"/>
    <x v="124"/>
    <x v="124"/>
    <s v="EM EDUARDO RABELO"/>
    <s v="Municipal"/>
    <s v="Urbana"/>
    <n v="1601216"/>
    <n v="152"/>
    <x v="2"/>
    <s v="Regular"/>
    <s v="Noite"/>
    <n v="2010095801208"/>
    <m/>
    <s v="YURI FERREIRA DA SILVA"/>
    <d v="2005-08-12T00:00:00"/>
    <s v="Masculino"/>
    <s v="Sem Deficiência"/>
    <s v="LUCIANO PEREIRA DA SILVA"/>
    <s v="CRISTIANE FERREIRA"/>
    <x v="0"/>
    <s v="Não declarada"/>
  </r>
  <r>
    <n v="724026"/>
    <n v="7"/>
    <x v="16"/>
    <x v="16"/>
    <s v="EM EMBAIXADOR ÍTALO ZAPPA"/>
    <s v="Municipal"/>
    <s v="Urbana"/>
    <n v="1620408"/>
    <n v="151"/>
    <x v="2"/>
    <s v="Regular"/>
    <s v="Noite"/>
    <n v="2013103550285"/>
    <m/>
    <s v="HELENA DE ALMEIDA PEDRO"/>
    <d v="2008-03-12T00:00:00"/>
    <s v="Feminino"/>
    <s v="Sem Deficiência"/>
    <s v="ISAIAS FERREIRA PEDRO"/>
    <s v="VALDILENA MARIA DE ALMEIDA ASSIS PEDRO"/>
    <x v="1"/>
    <s v="Parda"/>
  </r>
  <r>
    <n v="208012"/>
    <n v="2"/>
    <x v="102"/>
    <x v="102"/>
    <s v="EM ORSINA DA FONSECA"/>
    <s v="Municipal"/>
    <s v="Urbana"/>
    <n v="1602503"/>
    <n v="151"/>
    <x v="2"/>
    <s v="Regular"/>
    <s v="Noite"/>
    <n v="2023012400512"/>
    <m/>
    <s v="KAIRO ALAN RODRIGUES DOS SANTOS MEIRELLES"/>
    <d v="2006-02-18T00:00:00"/>
    <s v="Masculino"/>
    <s v="Sem Deficiência"/>
    <s v="CRISTIANO MEIRELLES DA SILVA"/>
    <s v="JOICE RODRIGUES DOS SANTOS"/>
    <x v="2"/>
    <s v="Pard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22093400331"/>
    <m/>
    <s v="LENI VIEIRA DE SOUZA"/>
    <d v="1946-10-20T00:00:00"/>
    <s v="Feminino"/>
    <s v="Sem Deficiência"/>
    <s v="DIVA DA SILVA VIEIRA"/>
    <s v="GILBERTO VIEIRA"/>
    <x v="0"/>
    <s v="Branca"/>
  </r>
  <r>
    <n v="206502"/>
    <n v="2"/>
    <x v="71"/>
    <x v="71"/>
    <s v="CIEP NAÇÃO RUBRO NEGRA"/>
    <s v="Municipal"/>
    <s v="Urbana"/>
    <n v="1623106"/>
    <n v="153"/>
    <x v="2"/>
    <s v="Regular"/>
    <s v="Noite"/>
    <n v="2010011001485"/>
    <m/>
    <s v="JULIA NOGUEIRA DOS SANTOS COSTA"/>
    <d v="2004-01-05T00:00:00"/>
    <s v="Feminino"/>
    <s v="Sem Deficiência"/>
    <s v="LUIZ OTAVIO NOGUEIRA DOS SANTOS"/>
    <s v="VANESSA DOS SANTOS COSTA"/>
    <x v="1"/>
    <s v="Preta"/>
  </r>
  <r>
    <n v="716205"/>
    <n v="7"/>
    <x v="76"/>
    <x v="76"/>
    <s v="CIEP RUBENS PAIVA"/>
    <s v="Municipal"/>
    <s v="Urbana"/>
    <n v="1613256"/>
    <n v="151"/>
    <x v="2"/>
    <s v="Regular"/>
    <s v="Noite"/>
    <n v="2018060200360"/>
    <m/>
    <s v="GABRIEL QUEIRÓZ MARACÁS DOS SANTOS"/>
    <d v="2007-05-02T00:00:00"/>
    <s v="Masculino"/>
    <s v="Sem Deficiência"/>
    <s v="MILENILTON MARACÁS DOS SANTOS"/>
    <s v="NEILMA NUNES QUEIROZ SANTOS"/>
    <x v="0"/>
    <s v="Parda"/>
  </r>
  <r>
    <n v="817083"/>
    <n v="8"/>
    <x v="120"/>
    <x v="120"/>
    <s v="EM JORNALISTA SANDRO MOREYRA"/>
    <s v="Municipal"/>
    <s v="Urbana"/>
    <n v="1607050"/>
    <n v="151"/>
    <x v="2"/>
    <s v="Regular"/>
    <s v="Noite"/>
    <n v="2014075900831"/>
    <m/>
    <s v="THIAGO FERREIRA TAVARES"/>
    <d v="2003-05-13T00:00:00"/>
    <s v="Masculino"/>
    <s v="Sem Deficiência"/>
    <s v="ENEAS DA FONTE TAVARES"/>
    <s v="LUCILENE OLIVEIRA FERREIRA TAVARES"/>
    <x v="2"/>
    <s v="Branca"/>
  </r>
  <r>
    <n v="1019047"/>
    <n v="10"/>
    <x v="50"/>
    <x v="50"/>
    <s v="EM JOAQUIM DA SILVA GOMES"/>
    <s v="Municipal"/>
    <s v="Urbana"/>
    <n v="1598936"/>
    <n v="154"/>
    <x v="2"/>
    <s v="Regular"/>
    <s v="Noite"/>
    <n v="2000100109969"/>
    <m/>
    <s v="DAVI PEREIRA LOURENÇO"/>
    <d v="1990-08-19T00:00:00"/>
    <s v="Masculino"/>
    <s v="Sem Deficiência"/>
    <s v="JOSÉ LOURENÇO FILHO"/>
    <s v="RAIMUNDA PEREIRA DA COSTA LOURENÇO"/>
    <x v="2"/>
    <s v="Não declarada"/>
  </r>
  <r>
    <n v="410012"/>
    <n v="4"/>
    <x v="27"/>
    <x v="27"/>
    <s v="EM CLOTILDE GUIMARÃES"/>
    <s v="Municipal"/>
    <s v="Urbana"/>
    <n v="1604440"/>
    <n v="2516"/>
    <x v="2"/>
    <s v="Regular"/>
    <s v="Noite"/>
    <n v="2023028550659"/>
    <m/>
    <s v="MARIA DE LOURDES ROSA"/>
    <d v="1981-06-05T00:00:00"/>
    <s v="Feminino"/>
    <s v="Sem Deficiência"/>
    <s v="GERALDO MARCELINO ROSA"/>
    <s v="SEBASTIANA DE ARAUJO ROSA"/>
    <x v="0"/>
    <s v="Preta"/>
  </r>
  <r>
    <n v="515052"/>
    <n v="5"/>
    <x v="81"/>
    <x v="81"/>
    <s v="EM AZEVEDO JUNIOR"/>
    <s v="Municipal"/>
    <s v="Urbana"/>
    <n v="1614952"/>
    <n v="152"/>
    <x v="2"/>
    <s v="Regular"/>
    <s v="Noite"/>
    <n v="2007051100158"/>
    <m/>
    <s v="LUCAS ARAUJO TAVARES"/>
    <d v="2002-03-12T00:00:00"/>
    <s v="Masculino"/>
    <s v="Sem Deficiência"/>
    <s v="ARLINDO TAVARES DA SILVA"/>
    <s v="GRAZIELA ARAUJO DOS SANTOS"/>
    <x v="0"/>
    <s v="Preta"/>
  </r>
  <r>
    <n v="313007"/>
    <n v="3"/>
    <x v="67"/>
    <x v="67"/>
    <s v="EM SARMIENTO"/>
    <s v="Municipal"/>
    <s v="Urbana"/>
    <n v="1615853"/>
    <n v="151"/>
    <x v="2"/>
    <s v="Regular"/>
    <s v="Noite"/>
    <n v="2000016410076"/>
    <m/>
    <s v="THIAGO LIMA MONTEIRO"/>
    <d v="1985-09-24T00:00:00"/>
    <s v="Masculino"/>
    <s v="Sem Deficiência"/>
    <s v="AURELINO SIQUEIRA MONTEIRO"/>
    <s v="MARIA DO SOCORRO LIMA"/>
    <x v="2"/>
    <s v="Branc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23065900838"/>
    <m/>
    <s v="GUSTAVO DA SILVA RODRIGUES"/>
    <d v="1995-05-15T00:00:00"/>
    <s v="Masculino"/>
    <s v="Sem Deficiência"/>
    <s v="CARLA LEITE DA SILVA"/>
    <s v="FLAVIO DE OLIVEIRA RODRIGUES"/>
    <x v="1"/>
    <s v="Parda"/>
  </r>
  <r>
    <n v="431502"/>
    <n v="4"/>
    <x v="11"/>
    <x v="11"/>
    <s v="CIEP GRACILIANO RAMOS"/>
    <s v="Municipal"/>
    <s v="Urbana"/>
    <n v="1622396"/>
    <n v="151"/>
    <x v="2"/>
    <s v="Regular"/>
    <s v="Noite"/>
    <n v="2023036000671"/>
    <m/>
    <s v="JONES GOUVÊA DOS SANTOS"/>
    <d v="1987-12-17T00:00:00"/>
    <s v="Masculino"/>
    <s v="Sem Deficiência"/>
    <s v="JOSÉ MAURO SILVA SANTOS"/>
    <s v="ILDA GOUVÊA DOS SANTOS"/>
    <x v="1"/>
    <s v="Parda"/>
  </r>
  <r>
    <n v="431026"/>
    <n v="4"/>
    <x v="25"/>
    <x v="25"/>
    <s v="EM HERBERT MOSES"/>
    <s v="Municipal"/>
    <s v="Urbana"/>
    <n v="1602455"/>
    <n v="151"/>
    <x v="2"/>
    <s v="Regular"/>
    <s v="Noite"/>
    <n v="2008035350259"/>
    <m/>
    <s v="LEANDRA DA CONCEIÇÃO RODRIGUES ALVES"/>
    <d v="2003-08-09T00:00:00"/>
    <s v="Feminino"/>
    <s v="Sem Deficiência"/>
    <s v="LEANDRO RODRIGUES ALVES"/>
    <s v="MARIA HELENA DA CONCEIÇÃO SOARES"/>
    <x v="0"/>
    <s v="Pard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14059350083"/>
    <m/>
    <s v="SARA DE JESUS PEREIRA"/>
    <d v="2007-04-29T00:00:00"/>
    <s v="Feminino"/>
    <s v="Sem Deficiência"/>
    <s v="VISLECIO GOMES PEREIRA"/>
    <s v="CLAUDIA MORAIS DE JESUS"/>
    <x v="0"/>
    <s v="Branca"/>
  </r>
  <r>
    <n v="1019047"/>
    <n v="10"/>
    <x v="50"/>
    <x v="50"/>
    <s v="EM JOAQUIM DA SILVA GOMES"/>
    <s v="Municipal"/>
    <s v="Urbana"/>
    <n v="1598934"/>
    <n v="153"/>
    <x v="2"/>
    <s v="Regular"/>
    <s v="Noite"/>
    <n v="2023098700374"/>
    <m/>
    <s v="LEIDE DAIANA DELGADO LUZ"/>
    <d v="1989-10-21T00:00:00"/>
    <s v="Feminino"/>
    <s v="Sem Deficiência"/>
    <s v="EZEQUIEL PORFIRIO DA LUZ"/>
    <s v="ARLETE DA SILVA DELGADO LUZ"/>
    <x v="2"/>
    <s v="Parda"/>
  </r>
  <r>
    <n v="431003"/>
    <n v="4"/>
    <x v="10"/>
    <x v="10"/>
    <s v="EM MIGUEL GUSTAVO"/>
    <s v="Municipal"/>
    <s v="Urbana"/>
    <n v="1618619"/>
    <n v="151"/>
    <x v="2"/>
    <s v="Regular"/>
    <s v="Noite"/>
    <n v="2014041800150"/>
    <m/>
    <s v="YURI CORRÊA OLIVEIRA"/>
    <d v="2006-04-15T00:00:00"/>
    <s v="Masculino"/>
    <s v="Sem Deficiência"/>
    <s v="DAVID POCLES DE OLIVEIRA FELIX"/>
    <s v="CRISTIANE CORRÊA DA SILVA"/>
    <x v="1"/>
    <s v="Branca"/>
  </r>
  <r>
    <n v="312009"/>
    <n v="3"/>
    <x v="54"/>
    <x v="54"/>
    <s v="EM GEORGE SUMNER"/>
    <s v="Municipal"/>
    <s v="Urbana"/>
    <n v="1617224"/>
    <n v="151"/>
    <x v="2"/>
    <s v="Regular"/>
    <s v="Noite"/>
    <n v="2012022180196"/>
    <m/>
    <s v="ALEXANDER FERNANDES RODRIGUES GOUVEIA"/>
    <d v="2000-01-28T00:00:00"/>
    <s v="Masculino"/>
    <s v="Sem Deficiência"/>
    <s v="AFONSO RODRIGUES GOUVEIA"/>
    <s v="MARLENE FERNANDES"/>
    <x v="0"/>
    <s v="Branca"/>
  </r>
  <r>
    <n v="1026024"/>
    <n v="10"/>
    <x v="130"/>
    <x v="130"/>
    <s v="EM TATIANA CHAGAS MEMÓRIA"/>
    <s v="Municipal"/>
    <s v="Urbana"/>
    <n v="1611746"/>
    <n v="152"/>
    <x v="2"/>
    <s v="Regular"/>
    <s v="Manhã"/>
    <n v="2018094300120"/>
    <m/>
    <s v="GABRIELA PIRES DA SILVA"/>
    <d v="2008-06-28T00:00:00"/>
    <s v="Feminino"/>
    <s v="Sem Deficiência"/>
    <s v="EMILSON DA SILVA"/>
    <s v="DANIELE PIRES DE SOUZA"/>
    <x v="0"/>
    <s v="Parda"/>
  </r>
  <r>
    <n v="312002"/>
    <n v="3"/>
    <x v="58"/>
    <x v="58"/>
    <s v="EM ALCIDE DE GASPERI"/>
    <s v="Municipal"/>
    <s v="Urbana"/>
    <n v="1613405"/>
    <n v="151"/>
    <x v="2"/>
    <s v="Regular"/>
    <s v="Noite"/>
    <n v="2021017200221"/>
    <m/>
    <s v="CRISTIANE APARECIDA DE ALMEIDA"/>
    <d v="1969-06-12T00:00:00"/>
    <s v="Feminino"/>
    <s v="Sem Deficiência"/>
    <s v="GILVERSON DE ALMEIDA"/>
    <s v="MARIA MELO DE ALMEIDA"/>
    <x v="0"/>
    <s v="Sem Informação"/>
  </r>
  <r>
    <n v="622022"/>
    <n v="6"/>
    <x v="40"/>
    <x v="40"/>
    <s v="EM ROSE KLABIN"/>
    <s v="Municipal"/>
    <s v="Urbana"/>
    <n v="1615800"/>
    <n v="152"/>
    <x v="2"/>
    <s v="Regular"/>
    <s v="Noite"/>
    <n v="2010072104471"/>
    <m/>
    <s v="CINTIA DA VEIGA NASCIMENTO MARTINS"/>
    <d v="1982-11-17T00:00:00"/>
    <s v="Feminino"/>
    <s v="Sem Deficiência"/>
    <s v="LUIZ FERREIRA DO NASCIMENTO"/>
    <s v="MARIA JOSE CABRAL DA VEIGA NASCIMENTO"/>
    <x v="1"/>
    <s v="Pard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09065908612"/>
    <m/>
    <s v="MARIA IPIRANGA MORAES DE MESQUITA"/>
    <d v="1968-09-07T00:00:00"/>
    <s v="Feminino"/>
    <s v="Sem Deficiência"/>
    <s v="LUCIANO MEIRELES MORAES"/>
    <s v="LESLIA NASCIMENTO MORAES"/>
    <x v="1"/>
    <s v="Branc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08082702778"/>
    <m/>
    <s v="ENILSA RINO COUTO"/>
    <d v="1973-05-12T00:00:00"/>
    <s v="Feminino"/>
    <s v="Sem Deficiência"/>
    <s v="ABRAHÃO COUTO"/>
    <s v="NORMA RINO COUTO"/>
    <x v="1"/>
    <s v="Parda"/>
  </r>
  <r>
    <n v="411202"/>
    <n v="4"/>
    <x v="84"/>
    <x v="84"/>
    <s v="CIEP GREGÓRIO BEZERRA"/>
    <s v="Municipal"/>
    <s v="Urbana"/>
    <n v="1608447"/>
    <n v="151"/>
    <x v="2"/>
    <s v="Regular"/>
    <s v="Noite"/>
    <n v="2013035880467"/>
    <m/>
    <s v="EMANUELEN SANTOS PEREIRA"/>
    <d v="2006-03-26T00:00:00"/>
    <s v="Feminino"/>
    <s v="Sem Deficiência"/>
    <s v="EZEQUIEL ROCHA PEREIRA"/>
    <s v="TERESA SANTOS COUTINHO"/>
    <x v="0"/>
    <s v="Parda"/>
  </r>
  <r>
    <n v="716049"/>
    <n v="7"/>
    <x v="62"/>
    <x v="62"/>
    <s v="EM RENATO LEITE"/>
    <s v="Municipal"/>
    <s v="Urbana"/>
    <n v="1623879"/>
    <n v="152"/>
    <x v="2"/>
    <s v="Regular"/>
    <s v="Noite"/>
    <n v="2012136700504"/>
    <m/>
    <s v="SAMUEL CORDEIRO DE MATOS"/>
    <d v="2007-12-22T00:00:00"/>
    <s v="Masculino"/>
    <s v="Sem Deficiência"/>
    <s v="SALVADOR SERGIO RODRIGUES DE MATOS"/>
    <s v="MARILENE DA SILVA CORDEIRO"/>
    <x v="0"/>
    <s v="Pard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23082400236"/>
    <m/>
    <s v="ALCIDEIA MARIA GALVÃO "/>
    <d v="1964-04-07T00:00:00"/>
    <s v="Masculino"/>
    <s v="Sem Deficiência"/>
    <s v="AMANCIO JOSÉ MARIA"/>
    <s v="DULCINEIA PONCIANA"/>
    <x v="0"/>
    <s v="Preta"/>
  </r>
  <r>
    <n v="1019047"/>
    <n v="10"/>
    <x v="50"/>
    <x v="50"/>
    <s v="EM JOAQUIM DA SILVA GOMES"/>
    <s v="Municipal"/>
    <s v="Urbana"/>
    <n v="1598931"/>
    <n v="151"/>
    <x v="2"/>
    <s v="Regular"/>
    <s v="Noite"/>
    <n v="2012100803281"/>
    <m/>
    <s v="JULIA VITORIA DA SILVA"/>
    <d v="2007-05-06T00:00:00"/>
    <s v="Feminino"/>
    <s v="Sem Deficiência"/>
    <s v="SEBASTIÃO CIDALINO DA SILVA JUNIOR"/>
    <s v="PATRICIA REGINA DA SILVA"/>
    <x v="2"/>
    <s v="Parda"/>
  </r>
  <r>
    <n v="1026029"/>
    <n v="10"/>
    <x v="53"/>
    <x v="53"/>
    <s v="EM PROFESSOR ARI MARQUES PONTES"/>
    <s v="Municipal"/>
    <s v="Urbana"/>
    <n v="1611219"/>
    <n v="153"/>
    <x v="2"/>
    <s v="Regular"/>
    <s v="Noite"/>
    <n v="2023152350607"/>
    <m/>
    <s v="MARIA DE FATIMA DOS SANTOS DA SILVA"/>
    <d v="1983-10-12T00:00:00"/>
    <s v="Feminino"/>
    <s v="Sem Deficiência"/>
    <s v="MARIA DOS ANJOS DOS SANTOS"/>
    <s v="AUGUSTO LUIZ DA SILVA"/>
    <x v="1"/>
    <s v="Parda"/>
  </r>
  <r>
    <n v="312009"/>
    <n v="3"/>
    <x v="54"/>
    <x v="54"/>
    <s v="EM GEORGE SUMNER"/>
    <s v="Municipal"/>
    <s v="Urbana"/>
    <n v="1617224"/>
    <n v="151"/>
    <x v="2"/>
    <s v="Regular"/>
    <s v="Noite"/>
    <n v="2009017800220"/>
    <m/>
    <s v="RAYANE GOMES LOPES"/>
    <d v="2004-01-25T00:00:00"/>
    <s v="Feminino"/>
    <s v="Sem Deficiência"/>
    <s v="JORGE HENRIQUE GOMES LOPES"/>
    <s v="NÃO DECLARADO"/>
    <x v="0"/>
    <s v="Parda"/>
  </r>
  <r>
    <n v="918505"/>
    <n v="9"/>
    <x v="9"/>
    <x v="9"/>
    <s v="CIEP ANITA MALFATTI"/>
    <s v="Municipal"/>
    <s v="Urbana"/>
    <n v="1615592"/>
    <n v="151"/>
    <x v="2"/>
    <s v="Regular"/>
    <s v="Noite"/>
    <n v="2019098700171"/>
    <m/>
    <s v="CLÁUDIO LUCIO LEONCIO DE JESUS"/>
    <d v="1975-02-10T00:00:00"/>
    <s v="Masculino"/>
    <s v="Sem Deficiência"/>
    <s v="JOÃO ANTONIO DE JESUS FILHO"/>
    <s v="REGINA CÉLIA LEONCIO"/>
    <x v="0"/>
    <s v="Preta"/>
  </r>
  <r>
    <n v="312501"/>
    <n v="3"/>
    <x v="42"/>
    <x v="42"/>
    <s v="CIEP PATRICE LUMUMBA"/>
    <s v="Municipal"/>
    <s v="Urbana"/>
    <n v="1616862"/>
    <n v="152"/>
    <x v="2"/>
    <s v="Regular"/>
    <s v="Noite"/>
    <n v="2023020750365"/>
    <m/>
    <s v="ITAMIRES MILITÃO DA SILVA"/>
    <d v="2002-04-27T00:00:00"/>
    <s v="Feminino"/>
    <s v="Sem Deficiência"/>
    <s v="DAMIÃO MILITÃO DA SILVA"/>
    <s v="MARINA JOSE FRANCISCO DA SILVA"/>
    <x v="0"/>
    <s v="Parda"/>
  </r>
  <r>
    <n v="205009"/>
    <n v="2"/>
    <x v="122"/>
    <x v="122"/>
    <s v="EM ALENCASTRO GUIMARÃES"/>
    <s v="Municipal"/>
    <s v="Urbana"/>
    <n v="1620795"/>
    <n v="151"/>
    <x v="2"/>
    <s v="Regular"/>
    <s v="Noite"/>
    <n v="2023008450799"/>
    <m/>
    <s v="PAULO RICARDO NASCIMENTO DOS SANTOS"/>
    <d v="2007-03-05T00:00:00"/>
    <s v="Masculino"/>
    <s v="Sem Deficiência"/>
    <s v="PAULO ROBERTO SILVA DOS SANTOS"/>
    <s v="ANA PAULA LIMA DO NASCIMENTO"/>
    <x v="0"/>
    <s v="Branca"/>
  </r>
  <r>
    <n v="515028"/>
    <n v="5"/>
    <x v="18"/>
    <x v="18"/>
    <s v="EM EVANGELINA DUARTE BATISTA"/>
    <s v="Municipal"/>
    <s v="Urbana"/>
    <n v="1609298"/>
    <n v="152"/>
    <x v="2"/>
    <s v="Regular"/>
    <s v="Noite"/>
    <n v="2004047103895"/>
    <m/>
    <s v="MARILENE RODRIGUES SILVA"/>
    <d v="1969-08-20T00:00:00"/>
    <s v="Feminino"/>
    <s v="Sem Deficiência"/>
    <s v="DALVA RODRIGUES DA SILVA"/>
    <s v="JORGE FERRAZ DA SILVA"/>
    <x v="1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04093207959"/>
    <m/>
    <s v="ADRIANA CARVALHO DA SILVA"/>
    <d v="1974-12-23T00:00:00"/>
    <s v="Feminino"/>
    <s v="Sem Deficiência"/>
    <s v="CIRO RIBEIRO DA SILVA"/>
    <s v="LOURDES CRUZ DE CARVALHO"/>
    <x v="1"/>
    <s v="Parda"/>
  </r>
  <r>
    <n v="313029"/>
    <n v="3"/>
    <x v="89"/>
    <x v="89"/>
    <s v="EM THOMAS MANN"/>
    <s v="Municipal"/>
    <s v="Urbana"/>
    <n v="1615664"/>
    <n v="151"/>
    <x v="2"/>
    <s v="Regular"/>
    <s v="Noite"/>
    <n v="2013021900975"/>
    <m/>
    <s v="IRAN MATHEUS DE ANDRADE DE PAULA"/>
    <d v="2008-01-31T00:00:00"/>
    <s v="Masculino"/>
    <s v="Sem Deficiência"/>
    <s v="SILVIO DOS SANTOS DE PAULA"/>
    <s v="ANA FLAVIA DE ANDRADE"/>
    <x v="0"/>
    <s v="Preta"/>
  </r>
  <r>
    <n v="734010"/>
    <n v="7"/>
    <x v="82"/>
    <x v="82"/>
    <s v="EM PEDRO ALEIXO"/>
    <s v="Municipal"/>
    <s v="Urbana"/>
    <n v="1606738"/>
    <n v="151"/>
    <x v="2"/>
    <s v="Regular"/>
    <s v="Manhã"/>
    <n v="2008111000161"/>
    <m/>
    <s v="MARIA IZADORA SIQUEIRA SOLANO"/>
    <d v="2005-03-12T00:00:00"/>
    <s v="Feminino"/>
    <s v="Sem Deficiência"/>
    <s v="PEDRO OSEIAS LIMA SOLANO"/>
    <s v="ELIANE SIQUEIRA"/>
    <x v="1"/>
    <s v="Preta"/>
  </r>
  <r>
    <n v="410012"/>
    <n v="4"/>
    <x v="27"/>
    <x v="27"/>
    <s v="EM CLOTILDE GUIMARÃES"/>
    <s v="Municipal"/>
    <s v="Urbana"/>
    <n v="1604431"/>
    <n v="257"/>
    <x v="2"/>
    <s v="Regular"/>
    <s v="Manhã"/>
    <n v="2012040402561"/>
    <m/>
    <s v="ANDRESSA ALVES DA SILVA"/>
    <d v="2000-06-06T00:00:00"/>
    <s v="Feminino"/>
    <s v="Sem Deficiência"/>
    <s v="VALDECIO ALVES DA SILVA"/>
    <s v="ANGELA MARIA DA SILVA"/>
    <x v="0"/>
    <s v="Parda"/>
  </r>
  <r>
    <n v="724502"/>
    <n v="7"/>
    <x v="52"/>
    <x v="52"/>
    <s v="CIEP MARGARET MEE"/>
    <s v="Municipal"/>
    <s v="Urbana"/>
    <n v="1617123"/>
    <n v="151"/>
    <x v="2"/>
    <s v="Regular"/>
    <s v="Noite"/>
    <n v="2023069451655"/>
    <m/>
    <s v="EVELIN KAILANNY LOPES DE OLIVEIRA"/>
    <d v="2006-04-16T00:00:00"/>
    <s v="Feminino"/>
    <s v="Sem Deficiência"/>
    <s v="JOSÉ CARLOS DOS SANTOS OLIVEIRA"/>
    <s v="RUTE LOPES SOARES"/>
    <x v="0"/>
    <s v="Parda"/>
  </r>
  <r>
    <n v="1019013"/>
    <n v="10"/>
    <x v="39"/>
    <x v="39"/>
    <s v="EM BENTO DO AMARAL COUTINHO"/>
    <s v="Municipal"/>
    <s v="Urbana"/>
    <n v="1612836"/>
    <n v="151"/>
    <x v="2"/>
    <s v="Regular"/>
    <s v="Noite"/>
    <n v="2021095300328"/>
    <m/>
    <s v="CLEBER DE JESUS GUIMARÃES"/>
    <d v="1970-12-26T00:00:00"/>
    <s v="Masculino"/>
    <s v="Sem Deficiência"/>
    <s v="ALQUIDEA TEIXEIRA DE JESUS"/>
    <s v="PAULO SERGIO ARRUDA GUIMARÃES"/>
    <x v="0"/>
    <s v="Preta"/>
  </r>
  <r>
    <n v="625701"/>
    <n v="6"/>
    <x v="101"/>
    <x v="101"/>
    <s v="CENTRO DE EDUCAÇÃO DE JOVENS E ADULTOS CEJA - ACARI"/>
    <s v="Municipal"/>
    <s v="Urbana"/>
    <n v="1608518"/>
    <n v="253"/>
    <x v="2"/>
    <s v="Regular"/>
    <s v="Manhã"/>
    <n v="2010116800558"/>
    <m/>
    <s v="ANDREY FRANCISCO FERREIRA DE SOUZA"/>
    <d v="2008-02-03T00:00:00"/>
    <s v="Masculino"/>
    <s v="Sem Deficiência"/>
    <s v="FRANCISCO ANDRE DE SOUZA"/>
    <s v="JAQUELINE FERREIRA DOS SANTOS"/>
    <x v="1"/>
    <s v="Branca"/>
  </r>
  <r>
    <n v="817064"/>
    <n v="8"/>
    <x v="7"/>
    <x v="7"/>
    <s v="EM MARIETA DA CUNHA DA SILVA"/>
    <s v="Municipal"/>
    <s v="Urbana"/>
    <n v="1610182"/>
    <n v="152"/>
    <x v="2"/>
    <s v="Regular"/>
    <s v="Noite"/>
    <n v="2002082906137"/>
    <m/>
    <s v="LUIZ FELIPE DOS SANTOS DA CRUZ"/>
    <d v="1989-04-06T00:00:00"/>
    <s v="Masculino"/>
    <s v="Sem Deficiência"/>
    <s v="CARLOS LAZARO DA CRUZ"/>
    <s v="LUCIA HELENA DOS SANTOS"/>
    <x v="0"/>
    <s v="Sem Informação"/>
  </r>
  <r>
    <n v="205009"/>
    <n v="2"/>
    <x v="122"/>
    <x v="122"/>
    <s v="EM ALENCASTRO GUIMARÃES"/>
    <s v="Municipal"/>
    <s v="Urbana"/>
    <n v="1620795"/>
    <n v="151"/>
    <x v="2"/>
    <s v="Regular"/>
    <s v="Noite"/>
    <n v="2019008400114"/>
    <m/>
    <s v="NAPOLEÃO RENAN LUNA GUERRA"/>
    <d v="2007-12-23T00:00:00"/>
    <s v="Masculino"/>
    <s v="Sem Deficiência"/>
    <s v="MARGARIDA FLAVIA LUNA DA SILVA"/>
    <s v="MARCELO DA SILVA GUERRA"/>
    <x v="0"/>
    <s v="Sem Informação"/>
  </r>
  <r>
    <n v="716049"/>
    <n v="7"/>
    <x v="62"/>
    <x v="62"/>
    <s v="EM RENATO LEITE"/>
    <s v="Municipal"/>
    <s v="Urbana"/>
    <n v="1623881"/>
    <n v="154"/>
    <x v="2"/>
    <s v="Regular"/>
    <s v="Noite"/>
    <n v="2023063700246"/>
    <m/>
    <s v="EDUARDO OLIVEIRA DE ARAUJO"/>
    <d v="1984-03-06T00:00:00"/>
    <s v="Masculino"/>
    <s v="Sem Deficiência"/>
    <s v="IVAN DE ARAUJO"/>
    <s v="MARIA DE FATIMA OLIVEIRA DE ARAUJO"/>
    <x v="0"/>
    <s v="Parda"/>
  </r>
  <r>
    <n v="514002"/>
    <n v="5"/>
    <x v="107"/>
    <x v="107"/>
    <s v="EM CECÍLIA MEIRELLES"/>
    <s v="Municipal"/>
    <s v="Urbana"/>
    <n v="1624097"/>
    <n v="152"/>
    <x v="2"/>
    <s v="Regular"/>
    <s v="Manhã"/>
    <n v="2014058180249"/>
    <m/>
    <s v="CLARA DOS REIS PEREIRA LOPES"/>
    <d v="2007-02-07T00:00:00"/>
    <s v="Feminino"/>
    <s v="Sem Deficiência"/>
    <s v="CARLOS DOS REIS PEREIRA LOPES"/>
    <s v="SÔNIA MARIA VICENTE"/>
    <x v="0"/>
    <s v="Preta"/>
  </r>
  <r>
    <n v="1019210"/>
    <n v="10"/>
    <x v="45"/>
    <x v="45"/>
    <s v="CIEP ALBERTO PASQUALINE"/>
    <s v="Municipal"/>
    <s v="Urbana"/>
    <n v="1600002"/>
    <n v="151"/>
    <x v="2"/>
    <s v="Regular"/>
    <s v="Noite"/>
    <n v="2021100800290"/>
    <m/>
    <s v="ROSEMÉRIA SILVA DE MELLO"/>
    <d v="1962-06-04T00:00:00"/>
    <s v="Feminino"/>
    <s v="Sem Deficiência"/>
    <s v="MARIA DE LOURDES DA SILVA"/>
    <s v="JOÃO PEREIRA DE MELLO"/>
    <x v="0"/>
    <s v="Parda"/>
  </r>
  <r>
    <n v="102007"/>
    <n v="1"/>
    <x v="47"/>
    <x v="47"/>
    <s v="EM ORLANDO VILLAS BOAS"/>
    <s v="Municipal"/>
    <s v="Urbana"/>
    <n v="1600138"/>
    <n v="151"/>
    <x v="2"/>
    <s v="Regular"/>
    <s v="Tarde"/>
    <n v="2022125400439"/>
    <m/>
    <s v="ANA MARIA DA SILVA GOUVEIA"/>
    <d v="1953-02-01T00:00:00"/>
    <s v="Feminino"/>
    <s v="Sem Deficiência"/>
    <s v="REGINALDO ALVES DA SILVA"/>
    <s v="ROSA MARIA DA CONCEIÇÃO"/>
    <x v="0"/>
    <s v="Preta"/>
  </r>
  <r>
    <n v="817501"/>
    <n v="8"/>
    <x v="127"/>
    <x v="127"/>
    <s v="CIEP GILBERTO FREYRE"/>
    <s v="Municipal"/>
    <s v="Urbana"/>
    <n v="1605704"/>
    <n v="151"/>
    <x v="2"/>
    <s v="Regular"/>
    <s v="Noite"/>
    <n v="2002073400374"/>
    <m/>
    <s v="LUANA DE ABREU MACHADO"/>
    <d v="1996-03-07T00:00:00"/>
    <s v="Feminino"/>
    <s v="Sem Deficiência"/>
    <s v="LUCIO ANDRÉ CIRINO MACHADO"/>
    <s v="DIRCELENE DE ABREU"/>
    <x v="0"/>
    <s v="Preta"/>
  </r>
  <r>
    <n v="102504"/>
    <n v="1"/>
    <x v="2"/>
    <x v="2"/>
    <s v="CIEP AVENIDA DOS DESFILES"/>
    <s v="Municipal"/>
    <s v="Urbana"/>
    <n v="1609984"/>
    <n v="151"/>
    <x v="2"/>
    <s v="Regular"/>
    <s v="Manhã"/>
    <n v="2011125502821"/>
    <m/>
    <s v="ANTHONY BLENDON NUNES GONÇALVES"/>
    <d v="2006-11-08T00:00:00"/>
    <s v="Masculino"/>
    <s v="Sem Deficiência"/>
    <s v="ANTONIO SANTOS GONÇALVES FILHO"/>
    <s v="ARLETE VELOSO NUNES"/>
    <x v="0"/>
    <s v="Parda"/>
  </r>
  <r>
    <n v="622022"/>
    <n v="6"/>
    <x v="40"/>
    <x v="40"/>
    <s v="EM ROSE KLABIN"/>
    <s v="Municipal"/>
    <s v="Urbana"/>
    <n v="1615800"/>
    <n v="152"/>
    <x v="2"/>
    <s v="Regular"/>
    <s v="Noite"/>
    <n v="2002053502708"/>
    <m/>
    <s v="JACIARA PINHEIRO EVANGELISTA"/>
    <d v="1986-03-19T00:00:00"/>
    <s v="Feminino"/>
    <s v="Sem Deficiência"/>
    <s v="JOÃO EVANGELISTA NETO"/>
    <s v="GEYSA GONÇALVES PINHEIRO"/>
    <x v="0"/>
    <s v="Parda"/>
  </r>
  <r>
    <n v="410012"/>
    <n v="4"/>
    <x v="27"/>
    <x v="27"/>
    <s v="EM CLOTILDE GUIMARÃES"/>
    <s v="Municipal"/>
    <s v="Urbana"/>
    <n v="1604438"/>
    <n v="2514"/>
    <x v="2"/>
    <s v="Regular"/>
    <s v="Noite"/>
    <n v="2008040702362"/>
    <m/>
    <s v="BRENDA FRANCISCO DE OLIVEIRA"/>
    <d v="2003-03-17T00:00:00"/>
    <s v="Feminino"/>
    <s v="Sem Deficiência"/>
    <s v="BRUNO COUTO DE OLIVEIRA"/>
    <s v="ELISANGELA FRANCISCO DOS SANTOS"/>
    <x v="0"/>
    <s v="Parda"/>
  </r>
  <r>
    <n v="1120012"/>
    <n v="11"/>
    <x v="93"/>
    <x v="93"/>
    <s v="EM BRIGADEIRO EDUARDO GOMES"/>
    <s v="Municipal"/>
    <s v="Urbana"/>
    <n v="1617240"/>
    <n v="151"/>
    <x v="2"/>
    <s v="Regular"/>
    <s v="Tarde"/>
    <n v="2023037200118"/>
    <m/>
    <s v="ERENILDA PEREIRA DA SILVA"/>
    <d v="1976-05-12T00:00:00"/>
    <s v="Feminino"/>
    <s v="Sem Deficiência"/>
    <s v="MARIA FERREIRA GOMES"/>
    <s v="PAULO PEREIRA DA SILVA"/>
    <x v="0"/>
    <s v="Pard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10065906516"/>
    <m/>
    <s v="PATRICIA DE JESUS BISPO"/>
    <d v="1981-05-13T00:00:00"/>
    <s v="Feminino"/>
    <s v="Sem Deficiência"/>
    <s v="JOSE ANTONIO BISPO"/>
    <s v="MARIA MADALENA DE JESUS BISPO"/>
    <x v="0"/>
    <s v="Pard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07093002952"/>
    <m/>
    <s v="DOUGLAS NUNES DA SILVA"/>
    <d v="2002-11-24T00:00:00"/>
    <s v="Masculino"/>
    <s v="Sem Deficiência"/>
    <s v="FABIANO ALMEIDA DA SILVA"/>
    <s v="DAIANA NUNES DE MIRANDA"/>
    <x v="0"/>
    <s v="Pard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11092701871"/>
    <m/>
    <s v="KAUÃ ALMEIDA COSTA DE OLIVEIRA"/>
    <d v="2006-06-13T00:00:00"/>
    <s v="Masculino"/>
    <s v="Sem Deficiência"/>
    <s v="LUIZ HENRIQUE DE OLIVEIRA"/>
    <s v="RAFAELA ALMEIDA COSTA"/>
    <x v="0"/>
    <s v="Parda"/>
  </r>
  <r>
    <n v="716205"/>
    <n v="7"/>
    <x v="76"/>
    <x v="76"/>
    <s v="CIEP RUBENS PAIVA"/>
    <s v="Municipal"/>
    <s v="Urbana"/>
    <n v="1613256"/>
    <n v="151"/>
    <x v="2"/>
    <s v="Regular"/>
    <s v="Noite"/>
    <n v="2007066101261"/>
    <m/>
    <s v="RYAN DE SOUZA"/>
    <d v="2002-09-24T00:00:00"/>
    <s v="Masculino"/>
    <s v="Sem Deficiência"/>
    <s v="SUZANA DA PAZ DE SOUZA"/>
    <s v="Sem Informação"/>
    <x v="0"/>
    <s v="Pard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12104080063"/>
    <m/>
    <s v="TAYLANE SANTOS AMORIM"/>
    <d v="2008-02-06T00:00:00"/>
    <s v="Feminino"/>
    <s v="Sem Deficiência"/>
    <s v="OSVALDO SANTOS COSTA AMORIM"/>
    <s v="SILVANA SANTOS DA SILVA"/>
    <x v="1"/>
    <s v="Parda"/>
  </r>
  <r>
    <n v="1019211"/>
    <n v="10"/>
    <x v="98"/>
    <x v="98"/>
    <s v="CIEP MAJOR MANUEL GOMES ARCHER"/>
    <s v="Municipal"/>
    <s v="Urbana"/>
    <n v="1607931"/>
    <n v="151"/>
    <x v="2"/>
    <s v="Regular"/>
    <s v="Noite"/>
    <n v="2023100900444"/>
    <m/>
    <s v="CLAUDIO MULLER DE SOUSA BATISTA"/>
    <d v="1993-01-16T00:00:00"/>
    <s v="Masculino"/>
    <s v="Sem Deficiência"/>
    <s v="CLAUDIO BATISTA DA SILVA"/>
    <s v="ANTONIA ROJANE DE SOUSA"/>
    <x v="1"/>
    <s v="Sem Informação"/>
  </r>
  <r>
    <n v="1019019"/>
    <n v="10"/>
    <x v="116"/>
    <x v="116"/>
    <s v="EM FERNANDO DE AZEVEDO"/>
    <s v="Municipal"/>
    <s v="Urbana"/>
    <n v="1619173"/>
    <n v="151"/>
    <x v="2"/>
    <s v="Regular"/>
    <s v="Tarde"/>
    <n v="2002073903341"/>
    <m/>
    <s v="JÉSSICA PEREIRA DE ASSIS"/>
    <d v="1993-11-18T00:00:00"/>
    <s v="Feminino"/>
    <s v="Sem Deficiência"/>
    <s v="JUAREZ DE ASSIS"/>
    <s v="ROGERIA FORTUNATA PEREIRA"/>
    <x v="0"/>
    <s v="Indígena"/>
  </r>
  <r>
    <n v="204501"/>
    <n v="2"/>
    <x v="79"/>
    <x v="79"/>
    <s v="CIEP PRESIDENTE TANCREDO NEVES"/>
    <s v="Municipal"/>
    <s v="Urbana"/>
    <n v="1611261"/>
    <n v="151"/>
    <x v="2"/>
    <s v="Regular"/>
    <s v="Noite"/>
    <n v="2023007400321"/>
    <m/>
    <s v="ALEXSANDRO CAMPOS DE SÁ"/>
    <d v="1987-01-16T00:00:00"/>
    <s v="Masculino"/>
    <s v="Sem Deficiência"/>
    <s v="FRANCISCA SALDONIA CAMPOS DE SÁ"/>
    <s v="VICENTE DE SÁ GALDINO"/>
    <x v="0"/>
    <s v="Sem Informação"/>
  </r>
  <r>
    <n v="817034"/>
    <n v="8"/>
    <x v="111"/>
    <x v="111"/>
    <s v="EM JORGE JABOUR"/>
    <s v="Municipal"/>
    <s v="Urbana"/>
    <n v="1616156"/>
    <n v="151"/>
    <x v="2"/>
    <s v="Regular"/>
    <s v="Noite"/>
    <n v="2012072850217"/>
    <m/>
    <s v="KAUÃ CHRISTO BRITO"/>
    <d v="2006-03-05T00:00:00"/>
    <s v="Masculino"/>
    <s v="Sem Deficiência"/>
    <s v="FABIO SANTIAGO RIBEIRO"/>
    <s v="ANA PAULA CRISTO BRITO"/>
    <x v="0"/>
    <s v="Parda"/>
  </r>
  <r>
    <n v="410501"/>
    <n v="4"/>
    <x v="64"/>
    <x v="64"/>
    <s v="CIEP JUSCELINO KUBITSCHEK"/>
    <s v="Municipal"/>
    <s v="Urbana"/>
    <n v="1614342"/>
    <n v="152"/>
    <x v="2"/>
    <s v="Regular"/>
    <s v="Noite"/>
    <n v="2023030050561"/>
    <m/>
    <s v="DANIELA DO VALE SILVA"/>
    <d v="1987-04-01T00:00:00"/>
    <s v="Feminino"/>
    <s v="Sem Deficiência"/>
    <s v="JOÃO GONÇALVES DA SILVA"/>
    <s v="MARIA VALNEIDE DO VALE SILVA"/>
    <x v="0"/>
    <s v="Branca"/>
  </r>
  <r>
    <n v="817075"/>
    <n v="8"/>
    <x v="29"/>
    <x v="29"/>
    <s v="EM GENERAL TASSO FRAGOSO"/>
    <s v="Municipal"/>
    <s v="Urbana"/>
    <n v="1605906"/>
    <n v="151"/>
    <x v="2"/>
    <s v="Regular"/>
    <s v="Noite"/>
    <n v="2014076980146"/>
    <m/>
    <s v="MONICA BRASIL DOS SANTOS"/>
    <d v="1974-08-22T00:00:00"/>
    <s v="Feminino"/>
    <s v="Sem Deficiência"/>
    <s v="AYLSON BRASIL DOS SANTOS"/>
    <s v="FRANCISCA SALES DOS SANTOS"/>
    <x v="0"/>
    <s v="Parda"/>
  </r>
  <r>
    <n v="410009"/>
    <n v="4"/>
    <x v="135"/>
    <x v="135"/>
    <s v="EM DILERMANDO CRUZ"/>
    <s v="Municipal"/>
    <s v="Urbana"/>
    <n v="1598821"/>
    <n v="151"/>
    <x v="2"/>
    <s v="Regular"/>
    <s v="Tarde"/>
    <n v="2018012380116"/>
    <m/>
    <s v="KAROLAINY GONZAGA GARIBALDE"/>
    <d v="2007-02-18T00:00:00"/>
    <s v="Feminino"/>
    <s v="Sem Deficiência"/>
    <s v="ALUAN CARLOS GARIBALDE"/>
    <s v="INDIANARA GONZAGA DO NASCIMENTO"/>
    <x v="0"/>
    <s v="Preta"/>
  </r>
  <r>
    <n v="918033"/>
    <n v="9"/>
    <x v="17"/>
    <x v="17"/>
    <s v="EM PROFESSOR GILBERTO BENTO DA SILVA"/>
    <s v="Municipal"/>
    <s v="Urbana"/>
    <n v="1599035"/>
    <n v="151"/>
    <x v="2"/>
    <s v="Regular"/>
    <s v="Noite"/>
    <n v="2023087300299"/>
    <m/>
    <s v="JOSINA TERESA DE LIMA"/>
    <d v="1978-08-02T00:00:00"/>
    <s v="Feminino"/>
    <s v="Sem Deficiência"/>
    <s v="MARIA DE LOURDES FELIS"/>
    <s v="ANTONIO BARBOSA DE LIMA"/>
    <x v="1"/>
    <s v="Preta"/>
  </r>
  <r>
    <n v="1019207"/>
    <n v="10"/>
    <x v="88"/>
    <x v="88"/>
    <s v="CIEP DEPUTADO ULYSSES GUIMARÃES"/>
    <s v="Municipal"/>
    <s v="Urbana"/>
    <n v="1617913"/>
    <n v="151"/>
    <x v="2"/>
    <s v="Regular"/>
    <s v="Noite"/>
    <n v="2004093005353"/>
    <m/>
    <s v="PATRÍCIA DA SILVA MARINHO ROSEMBACH"/>
    <d v="1988-04-21T00:00:00"/>
    <s v="Feminino"/>
    <s v="Sem Deficiência"/>
    <s v="JORGE DA CONCEIÇÃO SILVA MARINHO NETO"/>
    <s v="CIRLENE DA SILVA MARINHO"/>
    <x v="0"/>
    <s v="Parda"/>
  </r>
  <r>
    <n v="918076"/>
    <n v="9"/>
    <x v="132"/>
    <x v="132"/>
    <s v="EM DR. JAIR TAVARES DE OLIVEIRA"/>
    <s v="Municipal"/>
    <s v="Urbana"/>
    <n v="1603126"/>
    <n v="151"/>
    <x v="2"/>
    <s v="Regular"/>
    <s v="Tarde"/>
    <n v="2008109000418"/>
    <m/>
    <s v="EMILY ALVES DA SILVA MACHADO"/>
    <d v="2006-02-21T00:00:00"/>
    <s v="Feminino"/>
    <s v="Sem Deficiência"/>
    <s v="MARCOS ANTONIO SILVA"/>
    <s v="JÉSSICA CAMILA ALVES DA SILVA MACHADO"/>
    <x v="0"/>
    <s v="Preta"/>
  </r>
  <r>
    <n v="206502"/>
    <n v="2"/>
    <x v="71"/>
    <x v="71"/>
    <s v="CIEP NAÇÃO RUBRO NEGRA"/>
    <s v="Municipal"/>
    <s v="Urbana"/>
    <n v="1623853"/>
    <n v="154"/>
    <x v="2"/>
    <s v="Regular"/>
    <s v="Noite"/>
    <n v="2009126451161"/>
    <m/>
    <s v="KARINA ALVES SANTANA MIRANDA"/>
    <d v="2003-04-03T00:00:00"/>
    <s v="Feminino"/>
    <s v="Sem Deficiência"/>
    <s v="ADEMIR RAYMUNDO DE MIRANDA"/>
    <s v="FRANCISCA SANDRA ALVES SANTANA"/>
    <x v="0"/>
    <s v="Parda"/>
  </r>
  <r>
    <n v="101501"/>
    <n v="1"/>
    <x v="46"/>
    <x v="46"/>
    <s v="CIEP HENFIL"/>
    <s v="Municipal"/>
    <s v="Urbana"/>
    <n v="1613101"/>
    <n v="151"/>
    <x v="2"/>
    <s v="Regular"/>
    <s v="Noite"/>
    <n v="2023001100458"/>
    <m/>
    <s v="ELIZANE INACIA DE FARIA"/>
    <d v="1999-09-19T00:00:00"/>
    <s v="Feminino"/>
    <s v="Sem Deficiência"/>
    <s v="HELIO SILVA DE FARIAS"/>
    <s v="IVANEIDE INACIA DA SILVA"/>
    <x v="1"/>
    <s v="Parda"/>
  </r>
  <r>
    <n v="918033"/>
    <n v="9"/>
    <x v="17"/>
    <x v="17"/>
    <s v="EM PROFESSOR GILBERTO BENTO DA SILVA"/>
    <s v="Municipal"/>
    <s v="Urbana"/>
    <n v="1599035"/>
    <n v="151"/>
    <x v="2"/>
    <s v="Regular"/>
    <s v="Noite"/>
    <n v="2000087314762"/>
    <m/>
    <s v="MARIA BERNADETE TENORIO DE MENEZES"/>
    <d v="1949-12-06T00:00:00"/>
    <s v="Feminino"/>
    <s v="Sem Deficiência"/>
    <s v="JOSÉ R TENÓRIO"/>
    <s v="MARIA A TENÓRIO"/>
    <x v="1"/>
    <s v="Sem Informação"/>
  </r>
  <r>
    <n v="411015"/>
    <n v="4"/>
    <x v="72"/>
    <x v="72"/>
    <s v="EM SUÍÇA"/>
    <s v="Municipal"/>
    <s v="Urbana"/>
    <n v="1601783"/>
    <n v="151"/>
    <x v="2"/>
    <s v="Regular"/>
    <s v="Noite"/>
    <n v="2023031700241"/>
    <m/>
    <s v="MICHELE CRISTINE MENEZES DA HORA DA SILVA"/>
    <d v="1979-09-24T00:00:00"/>
    <s v="Feminino"/>
    <s v="Sem Deficiência"/>
    <s v="GEOMAR DA HORA"/>
    <s v="ISABEL CRISTINA MENEZES DA HORA"/>
    <x v="1"/>
    <s v="Preta"/>
  </r>
  <r>
    <n v="1019008"/>
    <n v="10"/>
    <x v="124"/>
    <x v="124"/>
    <s v="EM EDUARDO RABELO"/>
    <s v="Municipal"/>
    <s v="Urbana"/>
    <n v="1601216"/>
    <n v="152"/>
    <x v="2"/>
    <s v="Regular"/>
    <s v="Noite"/>
    <n v="2008095701198"/>
    <m/>
    <s v="JACIANE DA CONCEIÇÃO DE SOUZA"/>
    <d v="2002-02-06T00:00:00"/>
    <s v="Feminino"/>
    <s v="Sem Deficiência"/>
    <s v="PAULO SOARES DE SOUZA"/>
    <s v="LUCIENE DA CONCEIÇÃO"/>
    <x v="1"/>
    <s v="Preta"/>
  </r>
  <r>
    <n v="734010"/>
    <n v="7"/>
    <x v="82"/>
    <x v="82"/>
    <s v="EM PEDRO ALEIXO"/>
    <s v="Municipal"/>
    <s v="Urbana"/>
    <n v="1606738"/>
    <n v="151"/>
    <x v="2"/>
    <s v="Regular"/>
    <s v="Manhã"/>
    <n v="2010060600656"/>
    <m/>
    <s v="YURI DIAS XAVIER"/>
    <d v="2007-11-22T00:00:00"/>
    <s v="Masculino"/>
    <s v="Sem Deficiência"/>
    <s v="MARCOS VINÍCIUS CORREIA XAVIER"/>
    <s v="MARIA LUIZA DE ALMEIDA DIAS"/>
    <x v="1"/>
    <s v="Branca"/>
  </r>
  <r>
    <n v="313029"/>
    <n v="3"/>
    <x v="89"/>
    <x v="89"/>
    <s v="EM THOMAS MANN"/>
    <s v="Municipal"/>
    <s v="Urbana"/>
    <n v="1615664"/>
    <n v="151"/>
    <x v="2"/>
    <s v="Regular"/>
    <s v="Noite"/>
    <n v="2022024300307"/>
    <m/>
    <s v="MARIA ZELIA VELOSO TAVARES"/>
    <d v="1964-04-15T00:00:00"/>
    <s v="Masculino"/>
    <s v="Sem Deficiência"/>
    <s v="JOÃO VELOSO DA SILVA"/>
    <s v="MARIA CARLOS VELOSO"/>
    <x v="2"/>
    <s v="Branca"/>
  </r>
  <r>
    <n v="1019047"/>
    <n v="10"/>
    <x v="50"/>
    <x v="50"/>
    <s v="EM JOAQUIM DA SILVA GOMES"/>
    <s v="Municipal"/>
    <s v="Urbana"/>
    <n v="1598932"/>
    <n v="152"/>
    <x v="2"/>
    <s v="Regular"/>
    <s v="Noite"/>
    <n v="2009123500706"/>
    <m/>
    <s v="PEDRO HENRIQUE AGOSTINHO ANGRISANI"/>
    <d v="2008-01-05T00:00:00"/>
    <s v="Masculino"/>
    <s v="Sem Deficiência"/>
    <s v="LUIZ HENRIQUE BRAGA ANGRISANI"/>
    <s v="ANA CLÁUDIA AGOSTINHO DA SILVA"/>
    <x v="2"/>
    <s v="Branca"/>
  </r>
  <r>
    <n v="833031"/>
    <n v="8"/>
    <x v="21"/>
    <x v="21"/>
    <s v="EM TASSO DA SILVEIRA"/>
    <s v="Municipal"/>
    <s v="Urbana"/>
    <n v="1605928"/>
    <n v="151"/>
    <x v="2"/>
    <s v="Regular"/>
    <s v="Noite"/>
    <n v="2009061202987"/>
    <m/>
    <s v="MARCOS GABRIEL MENDES FERREIRA"/>
    <d v="2005-08-24T00:00:00"/>
    <s v="Masculino"/>
    <s v="Sem Deficiência"/>
    <s v="MARCOS PAULO FERREIRA"/>
    <s v="SILVIA ROBERTA MENDES SILVA"/>
    <x v="1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18037900407"/>
    <m/>
    <s v="WALKIRIA RODRIGUES OLIVEIRA"/>
    <d v="1974-08-16T00:00:00"/>
    <s v="Feminino"/>
    <s v="Sem Deficiência"/>
    <s v="IZOLINO MARQUES DE OLIVEIRA"/>
    <s v="MARIA RODRIGUES OLIVEIRA"/>
    <x v="0"/>
    <s v="Não declarada"/>
  </r>
  <r>
    <n v="833503"/>
    <n v="8"/>
    <x v="95"/>
    <x v="95"/>
    <s v="CIEP THOMAS JEFFERSON"/>
    <s v="Municipal"/>
    <s v="Urbana"/>
    <n v="1600080"/>
    <n v="151"/>
    <x v="2"/>
    <s v="Regular"/>
    <s v="Noite"/>
    <n v="2013077650117"/>
    <m/>
    <s v="GUILHERME DANIEL DE SANTANA ASSIS"/>
    <d v="2007-11-11T00:00:00"/>
    <s v="Masculino"/>
    <s v="Sem Deficiência"/>
    <s v="CRISTIANO VENTURA DE ASSIS"/>
    <s v="DANIELLE DE SANTANA SERRA"/>
    <x v="1"/>
    <s v="Pret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23065901141"/>
    <m/>
    <s v="RUAN ROBERTO DOS SANTOS SANTANA"/>
    <d v="2008-08-13T00:00:00"/>
    <s v="Masculino"/>
    <s v="Sem Deficiência"/>
    <s v="ROBERTO BRANDÃO SANTANA"/>
    <s v="TAMIRES DOS SANTOS"/>
    <x v="1"/>
    <s v="Parda"/>
  </r>
  <r>
    <n v="724026"/>
    <n v="7"/>
    <x v="16"/>
    <x v="16"/>
    <s v="EM EMBAIXADOR ÍTALO ZAPPA"/>
    <s v="Municipal"/>
    <s v="Urbana"/>
    <n v="1620408"/>
    <n v="151"/>
    <x v="2"/>
    <s v="Regular"/>
    <s v="Noite"/>
    <n v="2012063704131"/>
    <m/>
    <s v="LUCAS TARGINO DA SILVA"/>
    <d v="2000-03-14T00:00:00"/>
    <s v="Masculino"/>
    <s v="Sem Deficiência"/>
    <s v="ANTONIO TARGINO DA SILVA"/>
    <s v="JOSEFA GALDINO DA SILVA"/>
    <x v="0"/>
    <s v="Branca"/>
  </r>
  <r>
    <n v="430201"/>
    <n v="4"/>
    <x v="0"/>
    <x v="0"/>
    <s v="CIEP MINISTRO GUSTAVO CAPANEMA"/>
    <s v="Municipal"/>
    <s v="Urbana"/>
    <n v="1612602"/>
    <n v="152"/>
    <x v="2"/>
    <s v="Regular"/>
    <s v="Noite"/>
    <n v="2007039650267"/>
    <m/>
    <s v="THIAGO SANTOS MORAES DO NASCIMENTO"/>
    <d v="2002-06-26T00:00:00"/>
    <s v="Masculino"/>
    <s v="Sem Deficiência"/>
    <s v="JOSÉ DAVID DO NASCIMENTO SOBRINHO"/>
    <s v="MARIA MADALENA DOS SANTOS MORAES"/>
    <x v="1"/>
    <s v="Branca"/>
  </r>
  <r>
    <n v="716054"/>
    <n v="7"/>
    <x v="35"/>
    <x v="35"/>
    <s v="EM PIO X"/>
    <s v="Municipal"/>
    <s v="Urbana"/>
    <n v="1612528"/>
    <n v="151"/>
    <x v="2"/>
    <s v="Regular"/>
    <s v="Noite"/>
    <n v="2008063851682"/>
    <m/>
    <s v="PRISCILLA MARINA FERREIRA DA SILVA"/>
    <d v="2004-02-21T00:00:00"/>
    <s v="Feminino"/>
    <s v="Sem Deficiência"/>
    <s v="MARCOS FERREIRA DA SILVA"/>
    <s v="CLARICE RENATA ABREU DA SILVA"/>
    <x v="1"/>
    <s v="Parda"/>
  </r>
  <r>
    <n v="1019019"/>
    <n v="10"/>
    <x v="116"/>
    <x v="116"/>
    <s v="EM FERNANDO DE AZEVEDO"/>
    <s v="Municipal"/>
    <s v="Urbana"/>
    <n v="1619173"/>
    <n v="151"/>
    <x v="2"/>
    <s v="Regular"/>
    <s v="Tarde"/>
    <n v="2005054101043"/>
    <m/>
    <s v="TATIANE DA SILVA DOS SANTOS"/>
    <d v="1997-12-25T00:00:00"/>
    <s v="Feminino"/>
    <s v="Sem Deficiência"/>
    <s v="EDIVALDO PASSOS DOS SANTOS"/>
    <s v="MIRIANE DA SILVA ALEXANDRE"/>
    <x v="2"/>
    <s v="Não declarada"/>
  </r>
  <r>
    <n v="918041"/>
    <n v="9"/>
    <x v="59"/>
    <x v="59"/>
    <s v="EM ANTONIA VARGAS CUQUEJO"/>
    <s v="Municipal"/>
    <s v="Urbana"/>
    <n v="1610788"/>
    <n v="151"/>
    <x v="2"/>
    <s v="Regular"/>
    <s v="Noite"/>
    <n v="2004090600617"/>
    <m/>
    <s v="NAIARA DE CASTRO PEDRO MARCOLINO"/>
    <d v="1999-09-03T00:00:00"/>
    <s v="Feminino"/>
    <s v="Sem Deficiência"/>
    <s v="VALDEMIRO MARCOLINO"/>
    <s v="ELISABETE DE CASTRO PEDRO"/>
    <x v="0"/>
    <s v="Preta"/>
  </r>
  <r>
    <n v="1026024"/>
    <n v="10"/>
    <x v="130"/>
    <x v="130"/>
    <s v="EM TATIANA CHAGAS MEMÓRIA"/>
    <s v="Municipal"/>
    <s v="Urbana"/>
    <n v="1611746"/>
    <n v="152"/>
    <x v="2"/>
    <s v="Regular"/>
    <s v="Manhã"/>
    <n v="2012092950322"/>
    <m/>
    <s v="RENAN DE OLIVEIRA MARQUES"/>
    <d v="2007-02-12T00:00:00"/>
    <s v="Masculino"/>
    <s v="Sem Deficiência"/>
    <s v="ISMAEL DA SILVA MARQUES"/>
    <s v="FERNANDA SANTOS OLIVEIRA"/>
    <x v="0"/>
    <s v="Branca"/>
  </r>
  <r>
    <n v="515016"/>
    <n v="5"/>
    <x v="105"/>
    <x v="105"/>
    <s v="EM RAJA GABAGLIA"/>
    <s v="Municipal"/>
    <s v="Urbana"/>
    <n v="1599816"/>
    <n v="151"/>
    <x v="2"/>
    <s v="Regular"/>
    <s v="Noite"/>
    <n v="2021046100116"/>
    <m/>
    <s v="SEVERINA DOMINGOS DE OLIVEIRA"/>
    <d v="1963-01-17T00:00:00"/>
    <s v="Feminino"/>
    <s v="Sem Deficiência"/>
    <s v="JOSÉ DOMINGOS DE OLIVEIRA"/>
    <s v="MARGARIDA DE SOUZA OLIVEIRA"/>
    <x v="1"/>
    <s v="Parda"/>
  </r>
  <r>
    <n v="724502"/>
    <n v="7"/>
    <x v="52"/>
    <x v="52"/>
    <s v="CIEP MARGARET MEE"/>
    <s v="Municipal"/>
    <s v="Urbana"/>
    <n v="1617123"/>
    <n v="151"/>
    <x v="2"/>
    <s v="Regular"/>
    <s v="Noite"/>
    <n v="2022075650194"/>
    <m/>
    <s v="NIKOLAS CONSTANTINO DE SOUZA FERREIRA"/>
    <d v="2006-11-15T00:00:00"/>
    <s v="Masculino"/>
    <s v="Sem Deficiência"/>
    <s v="WELLINGTON FERREIRA"/>
    <s v="IONE CONSTANTINO DE SOUZA FERREIRA"/>
    <x v="0"/>
    <s v="Parda"/>
  </r>
  <r>
    <n v="430701"/>
    <n v="4"/>
    <x v="19"/>
    <x v="19"/>
    <s v="CENTRO DE EDUCAÇÃO DE JOVENS E ADULTOS CEJA - MARÉ"/>
    <s v="Municipal"/>
    <s v="Urbana"/>
    <n v="1616789"/>
    <n v="2510"/>
    <x v="2"/>
    <s v="Regular"/>
    <s v="Noite"/>
    <n v="2015143600760"/>
    <m/>
    <s v="FABIANE PERES DE MORAIS"/>
    <d v="1983-05-28T00:00:00"/>
    <s v="Feminino"/>
    <s v="Sem Deficiência"/>
    <s v="JORGE LUIZ MOREIRA PERES"/>
    <s v="LUCIANI FARIA DE LIMA PERES"/>
    <x v="0"/>
    <s v="Parda"/>
  </r>
  <r>
    <n v="206502"/>
    <n v="2"/>
    <x v="71"/>
    <x v="71"/>
    <s v="CIEP NAÇÃO RUBRO NEGRA"/>
    <s v="Municipal"/>
    <s v="Urbana"/>
    <n v="1623853"/>
    <n v="154"/>
    <x v="2"/>
    <s v="Regular"/>
    <s v="Noite"/>
    <n v="2012009201029"/>
    <m/>
    <s v="LUCIANO DA SILVA CARDOSO DOS SANTOS"/>
    <d v="2002-03-08T00:00:00"/>
    <s v="Masculino"/>
    <s v="Sem Deficiência"/>
    <s v="PAULO ROBERTO CARDOSO DOS SANTOS"/>
    <s v="RITA DE CÁSSIA DA SILVA"/>
    <x v="0"/>
    <s v="Preta"/>
  </r>
  <r>
    <n v="1019019"/>
    <n v="10"/>
    <x v="116"/>
    <x v="116"/>
    <s v="EM FERNANDO DE AZEVEDO"/>
    <s v="Municipal"/>
    <s v="Urbana"/>
    <n v="1619174"/>
    <n v="152"/>
    <x v="2"/>
    <s v="Regular"/>
    <s v="Tarde"/>
    <n v="2011096400833"/>
    <m/>
    <s v="JONATAN SANT'ANA DE OLIVEIRA"/>
    <d v="2007-06-21T00:00:00"/>
    <s v="Masculino"/>
    <s v="Sem Deficiência"/>
    <s v="RONALDO DE OLIVEIRA"/>
    <s v="SONIA REGINA DE SANT'ANA"/>
    <x v="0"/>
    <s v="Parda"/>
  </r>
  <r>
    <n v="1019047"/>
    <n v="10"/>
    <x v="50"/>
    <x v="50"/>
    <s v="EM JOAQUIM DA SILVA GOMES"/>
    <s v="Municipal"/>
    <s v="Urbana"/>
    <n v="1598934"/>
    <n v="153"/>
    <x v="2"/>
    <s v="Regular"/>
    <s v="Noite"/>
    <n v="2007121500788"/>
    <m/>
    <s v="PEDRO HENRIQUE ALMEIDA DA SILVA"/>
    <d v="2004-09-10T00:00:00"/>
    <s v="Masculino"/>
    <s v="Sem Deficiência"/>
    <s v="ALONSO COSTA DA SILVA"/>
    <s v="ANA PAULA SANTANNA DE ALMEIDA"/>
    <x v="2"/>
    <s v="Preta"/>
  </r>
  <r>
    <n v="1026029"/>
    <n v="10"/>
    <x v="53"/>
    <x v="53"/>
    <s v="EM PROFESSOR ARI MARQUES PONTES"/>
    <s v="Municipal"/>
    <s v="Urbana"/>
    <n v="1611217"/>
    <n v="151"/>
    <x v="2"/>
    <s v="Regular"/>
    <s v="Noite"/>
    <n v="2015092680141"/>
    <m/>
    <s v="LUÍS FERNANDO DIAS JOAQUIM DE ARAÚJO"/>
    <d v="2007-11-03T00:00:00"/>
    <s v="Masculino"/>
    <s v="Sem Deficiência"/>
    <s v="GLAUCIMAR JOAQUIM DE ARAÚJO"/>
    <s v="MARIA DIAS PEREIRA"/>
    <x v="0"/>
    <s v="Parda"/>
  </r>
  <r>
    <n v="716049"/>
    <n v="7"/>
    <x v="62"/>
    <x v="62"/>
    <s v="EM RENATO LEITE"/>
    <s v="Municipal"/>
    <s v="Urbana"/>
    <n v="1623881"/>
    <n v="154"/>
    <x v="2"/>
    <s v="Regular"/>
    <s v="Noite"/>
    <n v="2023063700092"/>
    <m/>
    <s v="ANA CRISTINA PAULINO DA SILVA"/>
    <d v="1974-07-22T00:00:00"/>
    <s v="Feminino"/>
    <s v="Sem Deficiência"/>
    <s v="ADEVAL PAULINO DA SILVA"/>
    <s v="FRANCISCA PEREIRA DA SILVA"/>
    <x v="0"/>
    <s v="Parda"/>
  </r>
  <r>
    <n v="410015"/>
    <n v="4"/>
    <x v="92"/>
    <x v="92"/>
    <s v="EM CLÓVIS BEVILÁQUA"/>
    <s v="Municipal"/>
    <s v="Urbana"/>
    <n v="1611010"/>
    <n v="152"/>
    <x v="2"/>
    <s v="Regular"/>
    <s v="Noite"/>
    <n v="2000035900989"/>
    <m/>
    <s v="FERNANDA MARTINS DE QUEIROZ"/>
    <d v="1995-05-13T00:00:00"/>
    <s v="Feminino"/>
    <s v="Sem Deficiência"/>
    <s v="FERNANDO MARTINS DE QUEIROZ"/>
    <s v="ROSANGELA MUNIZ DAS MERCÊS"/>
    <x v="1"/>
    <s v="Branc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09134301904"/>
    <m/>
    <s v="KAIQUI NEI NUNES DE OLIVEIRA"/>
    <d v="2006-03-14T00:00:00"/>
    <s v="Masculino"/>
    <s v="Sem Deficiência"/>
    <s v="DIEGO NEI REIS DE OLIVEIRA"/>
    <s v="THAÍZA CRISTINA NUNES GUIMARÃES"/>
    <x v="0"/>
    <s v="Parda"/>
  </r>
  <r>
    <n v="430201"/>
    <n v="4"/>
    <x v="0"/>
    <x v="0"/>
    <s v="CIEP MINISTRO GUSTAVO CAPANEMA"/>
    <s v="Municipal"/>
    <s v="Urbana"/>
    <n v="1612601"/>
    <n v="151"/>
    <x v="2"/>
    <s v="Regular"/>
    <s v="Noite"/>
    <n v="2008040304430"/>
    <m/>
    <s v="LUZINETE DE SALES GOMES"/>
    <d v="1960-01-04T00:00:00"/>
    <s v="Feminino"/>
    <s v="Sem Deficiência"/>
    <s v="MANOEL AURELIANO GOMES"/>
    <s v="SEVERINA DE SLES GOMES"/>
    <x v="0"/>
    <s v="Parda"/>
  </r>
  <r>
    <n v="1019207"/>
    <n v="10"/>
    <x v="88"/>
    <x v="88"/>
    <s v="CIEP DEPUTADO ULYSSES GUIMARÃES"/>
    <s v="Municipal"/>
    <s v="Urbana"/>
    <n v="1617914"/>
    <n v="152"/>
    <x v="2"/>
    <s v="Regular"/>
    <s v="Noite"/>
    <n v="2003099907571"/>
    <m/>
    <s v="VERA LUCIA DE SOUSA POMPEU "/>
    <d v="1963-08-04T00:00:00"/>
    <s v="Feminino"/>
    <s v="Sem Deficiência"/>
    <s v="VALDIR MARQUES POMPEU"/>
    <s v="MARIA DE SOUSA POMPEU"/>
    <x v="1"/>
    <s v="Preta"/>
  </r>
  <r>
    <n v="227004"/>
    <n v="2"/>
    <x v="77"/>
    <x v="77"/>
    <s v="EM RINALDO DE LAMARE"/>
    <s v="Municipal"/>
    <s v="Urbana"/>
    <n v="1599201"/>
    <n v="151"/>
    <x v="2"/>
    <s v="Regular"/>
    <s v="Manhã"/>
    <n v="2022126402371"/>
    <m/>
    <s v="HYSTEIZIAN SILVA PEREIRA"/>
    <d v="1995-05-20T00:00:00"/>
    <s v="Feminino"/>
    <s v="Sem Deficiência"/>
    <s v="JOÃO MARCOS PEREIRA"/>
    <s v="CARMELITA SILVA DOS SANTOS PEREIRA"/>
    <x v="0"/>
    <s v="Branca"/>
  </r>
  <r>
    <n v="918505"/>
    <n v="9"/>
    <x v="9"/>
    <x v="9"/>
    <s v="CIEP ANITA MALFATTI"/>
    <s v="Municipal"/>
    <s v="Urbana"/>
    <n v="1615592"/>
    <n v="151"/>
    <x v="2"/>
    <s v="Regular"/>
    <s v="Noite"/>
    <n v="1999085905231"/>
    <m/>
    <s v="JAQUISON DA SILVA RAMOS"/>
    <d v="1984-07-21T00:00:00"/>
    <s v="Masculino"/>
    <s v="Sem Deficiência"/>
    <s v="EDMAR ROSA RAMOS"/>
    <s v="ROSELICE RIBEIRO DA SILVA"/>
    <x v="0"/>
    <s v="Preta"/>
  </r>
  <r>
    <n v="515001"/>
    <n v="5"/>
    <x v="68"/>
    <x v="68"/>
    <s v="EM PARÁ"/>
    <s v="Municipal"/>
    <s v="Urbana"/>
    <n v="1607314"/>
    <n v="152"/>
    <x v="2"/>
    <s v="Regular"/>
    <s v="Noite"/>
    <n v="2009115300515"/>
    <m/>
    <s v="GUSTAVO FILIPE DA HORA"/>
    <d v="2007-01-29T00:00:00"/>
    <s v="Masculino"/>
    <s v="Sem Deficiência"/>
    <s v="HUMBERTO FLORENCIO DA HORA"/>
    <s v="PATRICIA DA SILVA FELIPE"/>
    <x v="0"/>
    <s v="Branca"/>
  </r>
  <r>
    <n v="833201"/>
    <n v="8"/>
    <x v="112"/>
    <x v="112"/>
    <s v="CIEP FREI VELOSO"/>
    <s v="Municipal"/>
    <s v="Urbana"/>
    <n v="1622666"/>
    <n v="151"/>
    <x v="2"/>
    <s v="Regular"/>
    <s v="Noite"/>
    <n v="2023083700268"/>
    <m/>
    <s v="MAYARA GOMES SILVA"/>
    <d v="1997-05-27T00:00:00"/>
    <s v="Feminino"/>
    <s v="Sem Deficiência"/>
    <s v="JOSÉ CARLOS GOMES DA SILVA"/>
    <s v="LUCIENE GOMES DE ANDRADE"/>
    <x v="0"/>
    <s v="Não declarada"/>
  </r>
  <r>
    <n v="1120502"/>
    <n v="11"/>
    <x v="3"/>
    <x v="3"/>
    <s v="CIEP JOÃO MANGABEIRA"/>
    <s v="Municipal"/>
    <s v="Urbana"/>
    <n v="1604970"/>
    <n v="151"/>
    <x v="2"/>
    <s v="Regular"/>
    <s v="Noite"/>
    <n v="2008038001131"/>
    <m/>
    <s v="LARISSA PROENÇA DE MACEDO"/>
    <d v="1999-04-28T00:00:00"/>
    <s v="Masculino"/>
    <s v="Sem Deficiência"/>
    <s v="JORGE LUIZ MACEDO"/>
    <s v="LÚCIA HELENA INÁCIO"/>
    <x v="0"/>
    <s v="Parda"/>
  </r>
  <r>
    <n v="622007"/>
    <n v="6"/>
    <x v="13"/>
    <x v="13"/>
    <s v="EM ALEXANDRE FARAH"/>
    <s v="Municipal"/>
    <s v="Urbana"/>
    <n v="1599782"/>
    <n v="151"/>
    <x v="2"/>
    <s v="Regular"/>
    <s v="Noite"/>
    <n v="2023051800127"/>
    <m/>
    <s v="MONICA MONTEIRO DUTRA TEIXEIRA"/>
    <d v="1973-05-24T00:00:00"/>
    <s v="Feminino"/>
    <s v="Sem Deficiência"/>
    <s v="MARIA DAS GRAÇA MONTEIRO"/>
    <s v="ARIEL BARRETO DUTRA"/>
    <x v="1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17001100747"/>
    <m/>
    <s v="PAULO HENRIQUE LEANDRO CAVALCANTE"/>
    <d v="2005-11-15T00:00:00"/>
    <s v="Masculino"/>
    <s v="Sem Deficiência"/>
    <s v="PEDRO CAVALCANTE SILVA"/>
    <s v="ADRIANA DA COSTA LEANDRO"/>
    <x v="1"/>
    <s v="Parda"/>
  </r>
  <r>
    <n v="313024"/>
    <n v="3"/>
    <x v="100"/>
    <x v="100"/>
    <s v="EM ACRE"/>
    <s v="Municipal"/>
    <s v="Urbana"/>
    <n v="1604858"/>
    <n v="151"/>
    <x v="2"/>
    <s v="Regular"/>
    <s v="Manhã"/>
    <n v="2009115100222"/>
    <m/>
    <s v="KLEBERSON LUIZ FERNANDES SANTOS"/>
    <d v="2007-10-23T00:00:00"/>
    <s v="Masculino"/>
    <s v="Sem Deficiência"/>
    <s v="DEYDIVAN LUIZ DE OLIVEIRA SANTOS"/>
    <s v="GLAUCIA FERNANDES DA COSTA"/>
    <x v="0"/>
    <s v="Parda"/>
  </r>
  <r>
    <n v="716211"/>
    <n v="7"/>
    <x v="32"/>
    <x v="32"/>
    <s v="CIEP COMPOSITOR DONGA"/>
    <s v="Municipal"/>
    <s v="Urbana"/>
    <n v="1619512"/>
    <n v="152"/>
    <x v="2"/>
    <s v="Regular"/>
    <s v="Noite"/>
    <n v="2004064400673"/>
    <m/>
    <s v="LEANDRO DOS SANTOS SILVA"/>
    <d v="1996-02-27T00:00:00"/>
    <s v="Masculino"/>
    <s v="Sem Deficiência"/>
    <s v="DJALMA GOMES DA SILVA"/>
    <s v="IRENE DOS SANTOS SILVA"/>
    <x v="0"/>
    <s v="Parda"/>
  </r>
  <r>
    <n v="410015"/>
    <n v="4"/>
    <x v="92"/>
    <x v="92"/>
    <s v="EM CLÓVIS BEVILÁQUA"/>
    <s v="Municipal"/>
    <s v="Urbana"/>
    <n v="1611009"/>
    <n v="151"/>
    <x v="2"/>
    <s v="Regular"/>
    <s v="Noite"/>
    <n v="2023028800418"/>
    <m/>
    <s v="MARIA GRACIENE FERNANDO DE ANDRADE"/>
    <d v="1984-05-26T00:00:00"/>
    <s v="Feminino"/>
    <s v="Sem Deficiência"/>
    <s v="JOSÉ FERNANDES DE ANDRADE"/>
    <s v="JOSEFA GOMES DE ARAUJO"/>
    <x v="2"/>
    <s v="Parda"/>
  </r>
  <r>
    <n v="209026"/>
    <n v="2"/>
    <x v="41"/>
    <x v="41"/>
    <s v="EM PROFESSOR LOURENÇO FILHO"/>
    <s v="Municipal"/>
    <s v="Urbana"/>
    <n v="1622827"/>
    <n v="151"/>
    <x v="2"/>
    <s v="Regular"/>
    <s v="Noite"/>
    <n v="2018016500264"/>
    <m/>
    <s v="CARLOS ANDRE DOS SANTOS"/>
    <d v="1978-03-16T00:00:00"/>
    <s v="Masculino"/>
    <s v="Sem Deficiência"/>
    <s v="ARI JOAQUIM DOS SANTOS"/>
    <s v="LUZINETE AVELINA DOS SANTOS"/>
    <x v="1"/>
    <s v="Parda"/>
  </r>
  <r>
    <n v="622022"/>
    <n v="6"/>
    <x v="40"/>
    <x v="40"/>
    <s v="EM ROSE KLABIN"/>
    <s v="Municipal"/>
    <s v="Urbana"/>
    <n v="1615800"/>
    <n v="152"/>
    <x v="2"/>
    <s v="Regular"/>
    <s v="Noite"/>
    <n v="2023053300270"/>
    <m/>
    <s v="LUCIANA EMANUELA PEREIRA DA SILVA"/>
    <d v="2008-01-03T00:00:00"/>
    <s v="Feminino"/>
    <s v="Sem Deficiência"/>
    <s v="JAIR OLIVEIRA DA SILVA"/>
    <s v="ELIANE QUEIROZ PEREEIRA"/>
    <x v="1"/>
    <s v="Branca"/>
  </r>
  <r>
    <n v="206502"/>
    <n v="2"/>
    <x v="71"/>
    <x v="71"/>
    <s v="CIEP NAÇÃO RUBRO NEGRA"/>
    <s v="Municipal"/>
    <s v="Urbana"/>
    <n v="1623106"/>
    <n v="153"/>
    <x v="2"/>
    <s v="Regular"/>
    <s v="Noite"/>
    <n v="2006118500804"/>
    <m/>
    <s v="ALICE LAUREANO DE SOUZA"/>
    <d v="2003-04-20T00:00:00"/>
    <s v="Feminino"/>
    <s v="Sem Deficiência"/>
    <s v="MOISÉS LAUREANO DE SOUZA"/>
    <s v="NECI DE SOUZA LAUREANO"/>
    <x v="1"/>
    <s v="Parda"/>
  </r>
  <r>
    <n v="515045"/>
    <n v="5"/>
    <x v="137"/>
    <x v="137"/>
    <s v="EM JAIME COSTA"/>
    <s v="Municipal"/>
    <s v="Urbana"/>
    <n v="1622779"/>
    <n v="151"/>
    <x v="2"/>
    <s v="Regular"/>
    <s v="Noite"/>
    <n v="2023049000089"/>
    <m/>
    <s v="ANTONIA MARIA GOMES COSTA"/>
    <d v="1990-12-19T00:00:00"/>
    <s v="Feminino"/>
    <s v="Sem Deficiência"/>
    <s v="ANTONIA MARIA GOMES COSTA"/>
    <s v="DEUZANIRA GOMES COSTA"/>
    <x v="1"/>
    <s v="Branca"/>
  </r>
  <r>
    <n v="622022"/>
    <n v="6"/>
    <x v="40"/>
    <x v="40"/>
    <s v="EM ROSE KLABIN"/>
    <s v="Municipal"/>
    <s v="Urbana"/>
    <n v="1615798"/>
    <n v="151"/>
    <x v="2"/>
    <s v="Regular"/>
    <s v="Noite"/>
    <n v="2012047880043"/>
    <m/>
    <s v="CARLA VITORIA DE OLIVEIRA LINO"/>
    <d v="2008-01-22T00:00:00"/>
    <s v="Feminino"/>
    <s v="Sem Deficiência"/>
    <s v="CARLOS ALGUSTO CESARIO"/>
    <s v="LILIANE CRISTINA DE OLIVEIRA LINO"/>
    <x v="0"/>
    <s v="Parda"/>
  </r>
  <r>
    <n v="625018"/>
    <n v="6"/>
    <x v="55"/>
    <x v="55"/>
    <s v="EM COMANDANTE ARNALDO VARELLA"/>
    <s v="Municipal"/>
    <s v="Urbana"/>
    <n v="1602870"/>
    <n v="153"/>
    <x v="2"/>
    <s v="Regular"/>
    <s v="Noite"/>
    <n v="2017056100722"/>
    <m/>
    <s v="ROSILEIA DOS SANTOS RIBEIRO"/>
    <d v="2000-11-19T00:00:00"/>
    <s v="Feminino"/>
    <s v="Sem Deficiência"/>
    <s v="JOSÉ CARLOS DE JESUS FURTADO RIBEIRO"/>
    <s v="JOSILENE DOS SANTOS"/>
    <x v="1"/>
    <s v="Parda"/>
  </r>
  <r>
    <n v="312501"/>
    <n v="3"/>
    <x v="42"/>
    <x v="42"/>
    <s v="CIEP PATRICE LUMUMBA"/>
    <s v="Municipal"/>
    <s v="Urbana"/>
    <n v="1616862"/>
    <n v="152"/>
    <x v="2"/>
    <s v="Regular"/>
    <s v="Noite"/>
    <n v="2023020750331"/>
    <m/>
    <s v="GILCÉLIA GOMES PINHEIRO"/>
    <d v="1978-12-30T00:00:00"/>
    <s v="Feminino"/>
    <s v="Sem Deficiência"/>
    <s v="JOSÉ GOMES PINHEIRO"/>
    <s v="EDITE GOMES PINHEIRO"/>
    <x v="0"/>
    <s v="Branca"/>
  </r>
  <r>
    <n v="1019207"/>
    <n v="10"/>
    <x v="88"/>
    <x v="88"/>
    <s v="CIEP DEPUTADO ULYSSES GUIMARÃES"/>
    <s v="Municipal"/>
    <s v="Urbana"/>
    <n v="1617916"/>
    <n v="153"/>
    <x v="2"/>
    <s v="Regular"/>
    <s v="Noite"/>
    <n v="2022100500731"/>
    <m/>
    <s v="RAIMUNDA NERES DE BRITO MONTEIRO"/>
    <d v="1970-03-27T00:00:00"/>
    <s v="Feminino"/>
    <s v="Sem Deficiência"/>
    <s v="LUIS NERES DE BRITO"/>
    <s v="MARIA DAS DORES MONTEIRO"/>
    <x v="2"/>
    <s v="Parda"/>
  </r>
  <r>
    <n v="817075"/>
    <n v="8"/>
    <x v="29"/>
    <x v="29"/>
    <s v="EM GENERAL TASSO FRAGOSO"/>
    <s v="Municipal"/>
    <s v="Urbana"/>
    <n v="1605907"/>
    <n v="152"/>
    <x v="2"/>
    <s v="Regular"/>
    <s v="Noite"/>
    <n v="2006083001271"/>
    <m/>
    <s v="INGRID MONTEIRO VENANCIO ROCHA"/>
    <d v="1994-07-10T00:00:00"/>
    <s v="Feminino"/>
    <s v="Sem Deficiência"/>
    <s v="ALEXANDRE VENANCIO ROCHA"/>
    <s v="SELMA MONTEIRO"/>
    <x v="0"/>
    <s v="Branca"/>
  </r>
  <r>
    <n v="313018"/>
    <n v="3"/>
    <x v="103"/>
    <x v="103"/>
    <s v="EM ISABEL MENDES"/>
    <s v="Municipal"/>
    <s v="Urbana"/>
    <n v="1613508"/>
    <n v="151"/>
    <x v="2"/>
    <s v="Regular"/>
    <s v="Noite"/>
    <n v="2021023200378"/>
    <m/>
    <s v="INACIA TEIXEIRA RAMOS"/>
    <d v="1970-09-04T00:00:00"/>
    <s v="Feminino"/>
    <s v="Sem Deficiência"/>
    <s v="JOSÉ BORGES RAMOS"/>
    <s v="MARIA TEIXEIRA RAMOS"/>
    <x v="1"/>
    <s v="Sem Informação"/>
  </r>
  <r>
    <n v="1120502"/>
    <n v="11"/>
    <x v="3"/>
    <x v="3"/>
    <s v="CIEP JOÃO MANGABEIRA"/>
    <s v="Municipal"/>
    <s v="Urbana"/>
    <n v="1604970"/>
    <n v="151"/>
    <x v="2"/>
    <s v="Regular"/>
    <s v="Noite"/>
    <n v="2013036101691"/>
    <m/>
    <s v="FERNANDA SOUZA ROSA"/>
    <d v="2007-04-01T00:00:00"/>
    <s v="Feminino"/>
    <s v="Sem Deficiência"/>
    <s v="MOACIR GOMES ROSA"/>
    <s v="AMANDA SOUZA DO NASCIMENTO"/>
    <x v="2"/>
    <s v="Pard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17093400645"/>
    <m/>
    <s v="MARIA DAS GRAÇAS PAULO DA SILVA"/>
    <d v="1964-04-26T00:00:00"/>
    <s v="Feminino"/>
    <s v="Sem Deficiência"/>
    <s v="TEREZA SILVESTRE DA SILVA"/>
    <s v="MANOEL PAULO DA SILVA"/>
    <x v="2"/>
    <s v="Preta"/>
  </r>
  <r>
    <n v="312014"/>
    <n v="3"/>
    <x v="1"/>
    <x v="1"/>
    <s v="EM NEREU SAMPAIO"/>
    <s v="Municipal"/>
    <s v="Urbana"/>
    <n v="1616968"/>
    <n v="152"/>
    <x v="2"/>
    <s v="Regular"/>
    <s v="Noite"/>
    <n v="2012020950091"/>
    <m/>
    <s v="PEDRO HENRIQUE FARIAS DA SILVA"/>
    <d v="2006-06-29T00:00:00"/>
    <s v="Masculino"/>
    <s v="Sem Deficiência"/>
    <s v="FABIANO ALEXANDRE FARIAS DA SILVA"/>
    <s v="ANITA MARIA DA SILVA"/>
    <x v="1"/>
    <s v="Branca"/>
  </r>
  <r>
    <n v="1019210"/>
    <n v="10"/>
    <x v="45"/>
    <x v="45"/>
    <s v="CIEP ALBERTO PASQUALINE"/>
    <s v="Municipal"/>
    <s v="Urbana"/>
    <n v="1600002"/>
    <n v="151"/>
    <x v="2"/>
    <s v="Regular"/>
    <s v="Noite"/>
    <n v="2022100800271"/>
    <m/>
    <s v="RAIMUNDA DOS SANTOS FERREIRA"/>
    <d v="1951-05-18T00:00:00"/>
    <s v="Feminino"/>
    <s v="Sem Deficiência"/>
    <s v="BERNARDINO BARBOSA DOS SANTOS"/>
    <s v="URSULINA BARBOSA DOS SANTOS"/>
    <x v="0"/>
    <s v="Parda"/>
  </r>
  <r>
    <n v="102504"/>
    <n v="1"/>
    <x v="2"/>
    <x v="2"/>
    <s v="CIEP AVENIDA DOS DESFILES"/>
    <s v="Municipal"/>
    <s v="Urbana"/>
    <n v="1610387"/>
    <n v="152"/>
    <x v="2"/>
    <s v="Regular"/>
    <s v="Manhã"/>
    <n v="2012140200383"/>
    <m/>
    <s v="BIANCA BARRETO REIS DE OLIVEIRA"/>
    <d v="2007-09-16T00:00:00"/>
    <s v="Feminino"/>
    <s v="Sem Deficiência"/>
    <s v="FARNEY REIS DE OLIVEIRA"/>
    <s v="BÁRBARA BARRETO DE OLIVEIRA"/>
    <x v="0"/>
    <s v="Preta"/>
  </r>
  <r>
    <n v="102504"/>
    <n v="1"/>
    <x v="2"/>
    <x v="2"/>
    <s v="CIEP AVENIDA DOS DESFILES"/>
    <s v="Municipal"/>
    <s v="Urbana"/>
    <n v="1609984"/>
    <n v="151"/>
    <x v="2"/>
    <s v="Regular"/>
    <s v="Manhã"/>
    <n v="2012002750094"/>
    <m/>
    <s v="THAÍS DA CRUZ SARGES"/>
    <d v="2006-12-01T00:00:00"/>
    <s v="Feminino"/>
    <s v="Sem Deficiência"/>
    <s v="ALEXSANDRO SARGES"/>
    <s v="DOMINGAS JEANE DA CRUZ"/>
    <x v="1"/>
    <s v="Parda"/>
  </r>
  <r>
    <n v="204014"/>
    <n v="2"/>
    <x v="121"/>
    <x v="121"/>
    <s v="EM PRESIDENTE ARTHUR DA COSTA E SILVA"/>
    <s v="Municipal"/>
    <s v="Urbana"/>
    <n v="1623353"/>
    <n v="152"/>
    <x v="2"/>
    <s v="Regular"/>
    <s v="Manhã"/>
    <n v="2011005550187"/>
    <m/>
    <s v="RENAN FARIAS DE OLIVEIRA"/>
    <d v="2006-06-20T00:00:00"/>
    <s v="Masculino"/>
    <s v="Sem Deficiência"/>
    <s v="RONALD MARQUES DE OLIVEIRA"/>
    <s v="VANESSA FARIAS DE ASSIS"/>
    <x v="0"/>
    <s v="Branca"/>
  </r>
  <r>
    <n v="430503"/>
    <n v="4"/>
    <x v="4"/>
    <x v="4"/>
    <s v="CIEP LEONEL DE MOURA BRIZOLA"/>
    <s v="Municipal"/>
    <s v="Urbana"/>
    <n v="1606828"/>
    <n v="151"/>
    <x v="2"/>
    <s v="Regular"/>
    <s v="Noite"/>
    <n v="2006040000621"/>
    <m/>
    <s v="ALISSON GABRIEL DOS SANTOS SILVA"/>
    <d v="1998-03-03T00:00:00"/>
    <s v="Masculino"/>
    <s v=" Deficiência intelectual"/>
    <s v="CICERO AMARO DA SILVA"/>
    <s v="EDILEUZA DOS SANTOS"/>
    <x v="0"/>
    <s v="Parda"/>
  </r>
  <r>
    <n v="410009"/>
    <n v="4"/>
    <x v="135"/>
    <x v="135"/>
    <s v="EM DILERMANDO CRUZ"/>
    <s v="Municipal"/>
    <s v="Urbana"/>
    <n v="1598821"/>
    <n v="151"/>
    <x v="2"/>
    <s v="Regular"/>
    <s v="Tarde"/>
    <n v="2015035150104"/>
    <m/>
    <s v="MARIA EDUARDA ALVES DA SILVA"/>
    <d v="2008-09-14T00:00:00"/>
    <s v="Feminino"/>
    <s v="Sem Deficiência"/>
    <s v="GIVALDO LUIS DA SILVA"/>
    <s v="MARIA MONICA DA SILVA ALVES"/>
    <x v="1"/>
    <s v="Parda"/>
  </r>
  <r>
    <n v="622022"/>
    <n v="6"/>
    <x v="40"/>
    <x v="40"/>
    <s v="EM ROSE KLABIN"/>
    <s v="Municipal"/>
    <s v="Urbana"/>
    <n v="1615800"/>
    <n v="152"/>
    <x v="2"/>
    <s v="Regular"/>
    <s v="Noite"/>
    <n v="2005072107295"/>
    <m/>
    <s v="ALINE BISPO DA CRUZ"/>
    <d v="1982-11-16T00:00:00"/>
    <s v="Feminino"/>
    <s v="Sem Deficiência"/>
    <s v="WANDERLEY NUNES DA CRUZ"/>
    <s v="ODELINA BISPO DE FREITAS DA CRUZ"/>
    <x v="0"/>
    <s v="Pret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05061501761"/>
    <m/>
    <s v="LEANDRO DA SILVA BESSA"/>
    <d v="1990-06-08T00:00:00"/>
    <s v="Masculino"/>
    <s v="Sem Deficiência"/>
    <s v="AGUINALDO BESSA"/>
    <s v="ELISABETE DA SILVA PINTO"/>
    <x v="0"/>
    <s v="Amarela"/>
  </r>
  <r>
    <n v="313046"/>
    <n v="3"/>
    <x v="96"/>
    <x v="96"/>
    <s v="EM REPÚBLICA DE EL SALVADOR"/>
    <s v="Municipal"/>
    <s v="Urbana"/>
    <n v="1599917"/>
    <n v="151"/>
    <x v="2"/>
    <s v="Regular"/>
    <s v="Noite"/>
    <n v="2018026000141"/>
    <m/>
    <s v="WILLIAN PEDRO DA SILVA"/>
    <d v="1990-10-18T00:00:00"/>
    <s v="Masculino"/>
    <s v="Sem Deficiência"/>
    <s v="PEDRO DA SILVA"/>
    <s v="VALDERICE QUITERIA DA SILVA"/>
    <x v="0"/>
    <s v="Branca"/>
  </r>
  <r>
    <n v="515001"/>
    <n v="5"/>
    <x v="68"/>
    <x v="68"/>
    <s v="EM PARÁ"/>
    <s v="Municipal"/>
    <s v="Urbana"/>
    <n v="1607313"/>
    <n v="151"/>
    <x v="2"/>
    <s v="Regular"/>
    <s v="Noite"/>
    <n v="2010115300527"/>
    <m/>
    <s v="ANA CLARA CORRÊA CRUZ DA SILVA"/>
    <d v="2007-10-08T00:00:00"/>
    <s v="Feminino"/>
    <s v="Sem Deficiência"/>
    <s v="CARLOS MAGSON CRUZ DA SILVA"/>
    <s v="PRISCILLA DA SILVA CORRÊA"/>
    <x v="0"/>
    <s v="Parda"/>
  </r>
  <r>
    <n v="514015"/>
    <n v="5"/>
    <x v="70"/>
    <x v="70"/>
    <s v="EM BARCELONA"/>
    <s v="Municipal"/>
    <s v="Urbana"/>
    <n v="1613980"/>
    <n v="151"/>
    <x v="2"/>
    <s v="Regular"/>
    <s v="Noite"/>
    <n v="2006065905759"/>
    <m/>
    <s v="MARIA EMILLY CÂNDIDO DA SILVA"/>
    <d v="1999-08-01T00:00:00"/>
    <s v="Feminino"/>
    <s v="Sem Deficiência"/>
    <s v="JOSÉ SALVIANO DA SILVA"/>
    <s v="MARIA DE FÁTIMA CÂNDIDO DE SANTANA"/>
    <x v="2"/>
    <s v="Pard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00093405871"/>
    <m/>
    <s v="MANOEL CABRAL DA SILVA"/>
    <d v="1981-10-23T00:00:00"/>
    <s v="Masculino"/>
    <s v="Sem Deficiência"/>
    <s v="JOSÉ CABRAL DA SILVA"/>
    <s v="MARIA SEVERINA DA SILVA"/>
    <x v="0"/>
    <s v="Branca"/>
  </r>
  <r>
    <n v="625018"/>
    <n v="6"/>
    <x v="55"/>
    <x v="55"/>
    <s v="EM COMANDANTE ARNALDO VARELLA"/>
    <s v="Municipal"/>
    <s v="Urbana"/>
    <n v="1602868"/>
    <n v="151"/>
    <x v="2"/>
    <s v="Regular"/>
    <s v="Noite"/>
    <n v="2023056100115"/>
    <m/>
    <s v="ANA PAULA MATHIAS CHAVES"/>
    <d v="1973-12-16T00:00:00"/>
    <s v="Feminino"/>
    <s v="Sem Deficiência"/>
    <s v="PAULO ROBERTO MATHIAS"/>
    <s v="MARIA LUIZA DA SILVA MATHIAS"/>
    <x v="0"/>
    <s v="Parda"/>
  </r>
  <r>
    <n v="102504"/>
    <n v="1"/>
    <x v="2"/>
    <x v="2"/>
    <s v="CIEP AVENIDA DOS DESFILES"/>
    <s v="Municipal"/>
    <s v="Urbana"/>
    <n v="1610387"/>
    <n v="152"/>
    <x v="2"/>
    <s v="Regular"/>
    <s v="Manhã"/>
    <n v="2002002505874"/>
    <m/>
    <s v="LEANDRO CONCEIÇÃO DO NASCIMENTO"/>
    <d v="1992-08-26T00:00:00"/>
    <s v="Masculino"/>
    <s v=" Deficiência intelectual"/>
    <s v="VALDIR DO NASCIMENTO"/>
    <s v="ADRIANA DA CONCEIÇÃO"/>
    <x v="0"/>
    <s v="Preta"/>
  </r>
  <r>
    <n v="514002"/>
    <n v="5"/>
    <x v="107"/>
    <x v="107"/>
    <s v="EM CECÍLIA MEIRELLES"/>
    <s v="Municipal"/>
    <s v="Urbana"/>
    <n v="1602683"/>
    <n v="151"/>
    <x v="2"/>
    <s v="Regular"/>
    <s v="Manhã"/>
    <n v="2008041050211"/>
    <m/>
    <s v="MATILDE CLAUDINO"/>
    <d v="1961-04-09T00:00:00"/>
    <s v="Feminino"/>
    <s v="Sem Deficiência"/>
    <s v="JOSÉ CLAUDINO"/>
    <s v="MARIA JOSÉ CARDOSO CLAUDINO"/>
    <x v="0"/>
    <s v="Preta"/>
  </r>
  <r>
    <n v="410012"/>
    <n v="4"/>
    <x v="27"/>
    <x v="27"/>
    <s v="EM CLOTILDE GUIMARÃES"/>
    <s v="Municipal"/>
    <s v="Urbana"/>
    <n v="1604425"/>
    <n v="251"/>
    <x v="2"/>
    <s v="Regular"/>
    <s v="Manhã"/>
    <n v="2011040404230"/>
    <m/>
    <s v="PÂMELLA CRISTINA DOS SANTOS DE ASSIS"/>
    <d v="2004-12-01T00:00:00"/>
    <s v="Feminino"/>
    <s v="Sem Deficiência"/>
    <s v="ALMIR FRANCISCO DE ASSIS"/>
    <s v="MARCELE CRISTINA DOS SANTOS DA SILVA"/>
    <x v="0"/>
    <s v="Preta"/>
  </r>
  <r>
    <n v="515020"/>
    <n v="5"/>
    <x v="86"/>
    <x v="86"/>
    <s v="EM WALDEMAR FALCÃO"/>
    <s v="Municipal"/>
    <s v="Urbana"/>
    <n v="1610969"/>
    <n v="151"/>
    <x v="2"/>
    <s v="Regular"/>
    <s v="Noite"/>
    <n v="2023046500030"/>
    <m/>
    <s v="JAQUELINE CASSIANO MAIA DIAS"/>
    <d v="1971-07-03T00:00:00"/>
    <s v="Feminino"/>
    <s v="Sem Deficiência"/>
    <s v="DÉA DOS SANTOS CASSIANO"/>
    <s v="LEVY DA SILVA MAIA"/>
    <x v="0"/>
    <s v="Não declarada"/>
  </r>
  <r>
    <n v="312002"/>
    <n v="3"/>
    <x v="58"/>
    <x v="58"/>
    <s v="EM ALCIDE DE GASPERI"/>
    <s v="Municipal"/>
    <s v="Urbana"/>
    <n v="1613405"/>
    <n v="151"/>
    <x v="2"/>
    <s v="Regular"/>
    <s v="Noite"/>
    <n v="2020017200070"/>
    <m/>
    <s v="MARIA EURIDES MARTINS PEREIRA "/>
    <d v="1971-10-08T00:00:00"/>
    <s v="Feminino"/>
    <s v="Sem Deficiência"/>
    <s v="ANTONIO MARTINS DE PAIVA"/>
    <s v="FATIMA PEREIRA DE PAIVA"/>
    <x v="0"/>
    <s v="Branc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16065900371"/>
    <m/>
    <s v="MARIA NAIANE PINTO DE SOUSA"/>
    <d v="2007-04-28T00:00:00"/>
    <s v="Feminino"/>
    <s v="Sem Deficiência"/>
    <s v="ANTONIO IRINEUDO DE SOUSA"/>
    <s v="MARIANA PINTO DE SOUSA"/>
    <x v="1"/>
    <s v="Parda"/>
  </r>
  <r>
    <n v="313046"/>
    <n v="3"/>
    <x v="96"/>
    <x v="96"/>
    <s v="EM REPÚBLICA DE EL SALVADOR"/>
    <s v="Municipal"/>
    <s v="Urbana"/>
    <n v="1599917"/>
    <n v="151"/>
    <x v="2"/>
    <s v="Regular"/>
    <s v="Noite"/>
    <n v="2019026080118"/>
    <m/>
    <s v="ILMA MARIA CAMPOS DE PAULO NOGUEIRA"/>
    <d v="1952-01-01T00:00:00"/>
    <s v="Feminino"/>
    <s v="Sem Deficiência"/>
    <s v="MARIO PAULO"/>
    <s v="IZABEL MARIA CAMPOS DE PAULO"/>
    <x v="0"/>
    <s v="Preta"/>
  </r>
  <r>
    <n v="410012"/>
    <n v="4"/>
    <x v="27"/>
    <x v="27"/>
    <s v="EM CLOTILDE GUIMARÃES"/>
    <s v="Municipal"/>
    <s v="Urbana"/>
    <n v="1604437"/>
    <n v="2513"/>
    <x v="2"/>
    <s v="Regular"/>
    <s v="Noite"/>
    <n v="2000041205324"/>
    <m/>
    <s v="CARLOS ADRIANO FRANÇA SANTOS"/>
    <d v="1988-05-31T00:00:00"/>
    <s v="Masculino"/>
    <s v="Sem Deficiência"/>
    <s v="CARLOS ALBERTO DOS SANTOS"/>
    <s v="ZÉLIA MARIA FRANÇA"/>
    <x v="0"/>
    <s v="Branca"/>
  </r>
  <r>
    <n v="817064"/>
    <n v="8"/>
    <x v="7"/>
    <x v="7"/>
    <s v="EM MARIETA DA CUNHA DA SILVA"/>
    <s v="Municipal"/>
    <s v="Urbana"/>
    <n v="1610182"/>
    <n v="152"/>
    <x v="2"/>
    <s v="Regular"/>
    <s v="Noite"/>
    <n v="2009075802876"/>
    <m/>
    <s v="VÂNIA LEANDRO BOMFIM DA SILVA"/>
    <d v="1963-03-23T00:00:00"/>
    <s v="Feminino"/>
    <s v="Sem Deficiência"/>
    <s v="NORIVAL LEANDRO BOMFIM"/>
    <s v="MARLY GOMES BOMFIM"/>
    <x v="2"/>
    <s v="Preta"/>
  </r>
  <r>
    <n v="1019207"/>
    <n v="10"/>
    <x v="88"/>
    <x v="88"/>
    <s v="CIEP DEPUTADO ULYSSES GUIMARÃES"/>
    <s v="Municipal"/>
    <s v="Urbana"/>
    <n v="1617916"/>
    <n v="153"/>
    <x v="2"/>
    <s v="Regular"/>
    <s v="Noite"/>
    <n v="2004100505409"/>
    <m/>
    <s v="DALILA DA SILVA MOURA"/>
    <d v="1979-12-26T00:00:00"/>
    <s v="Feminino"/>
    <s v="Sem Deficiência"/>
    <s v="FIDELIS MOURA JUNIOR"/>
    <s v="MARILIA DA SILVA MOURA"/>
    <x v="1"/>
    <s v="Parda"/>
  </r>
  <r>
    <n v="918505"/>
    <n v="9"/>
    <x v="9"/>
    <x v="9"/>
    <s v="CIEP ANITA MALFATTI"/>
    <s v="Municipal"/>
    <s v="Urbana"/>
    <n v="1615592"/>
    <n v="151"/>
    <x v="2"/>
    <s v="Regular"/>
    <s v="Noite"/>
    <n v="2022092900187"/>
    <m/>
    <s v="ARTHUR FERNANDES SILVA FERREIRA"/>
    <d v="2006-09-17T00:00:00"/>
    <s v="Masculino"/>
    <s v="Sem Deficiência"/>
    <s v="VALDINEI CLEMENTINO FERREIRA"/>
    <s v="ANDRÉA FERNANDES SILVA"/>
    <x v="0"/>
    <s v="Preta"/>
  </r>
  <r>
    <n v="716501"/>
    <n v="7"/>
    <x v="75"/>
    <x v="75"/>
    <s v="CIEP CARLOS DRUMOND DE ANDRADE"/>
    <s v="Municipal"/>
    <s v="Urbana"/>
    <n v="1616696"/>
    <n v="152"/>
    <x v="2"/>
    <s v="Regular"/>
    <s v="Noite"/>
    <n v="2000066204976"/>
    <m/>
    <s v="TATIANA DE LIMA DA SILVA"/>
    <d v="1981-01-20T00:00:00"/>
    <s v="Feminino"/>
    <s v="Sem Deficiência"/>
    <s v="HÉLIO ANTONIO DA SILVA"/>
    <s v="SONIA REGINA ANTONIA DE LIMA"/>
    <x v="1"/>
    <s v="Pret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06093002121"/>
    <m/>
    <s v="NEIDE NAZARÉ DE SOUZA"/>
    <d v="1967-11-09T00:00:00"/>
    <s v="Feminino"/>
    <s v="Sem Deficiência"/>
    <s v="JOSÉ ANASTACIO DOS SANTOS"/>
    <s v="MARIA DA CONCEIÇÃO DOS SANTOS"/>
    <x v="0"/>
    <s v="Parda"/>
  </r>
  <r>
    <n v="514001"/>
    <n v="5"/>
    <x v="14"/>
    <x v="14"/>
    <s v="EM DESEMBARGADOR MONTENEGRO"/>
    <s v="Municipal"/>
    <s v="Urbana"/>
    <n v="1605218"/>
    <n v="151"/>
    <x v="2"/>
    <s v="Regular"/>
    <s v="Noite"/>
    <n v="2011019950115"/>
    <m/>
    <s v="THADEU BARBOZA DE OLIVEIRA PRIETO"/>
    <d v="2007-06-21T00:00:00"/>
    <s v="Masculino"/>
    <s v="Sem Deficiência"/>
    <s v="CARLOS HENRIQUE DE OLIVEIRA PRIETO"/>
    <s v="ALINE BARBOZA"/>
    <x v="1"/>
    <s v="Parda"/>
  </r>
  <r>
    <n v="313018"/>
    <n v="3"/>
    <x v="103"/>
    <x v="103"/>
    <s v="EM ISABEL MENDES"/>
    <s v="Municipal"/>
    <s v="Urbana"/>
    <n v="1613508"/>
    <n v="151"/>
    <x v="2"/>
    <s v="Regular"/>
    <s v="Noite"/>
    <n v="1997016008033"/>
    <m/>
    <s v="GISELA TEIXEIRA DE SOUZA"/>
    <d v="1980-03-26T00:00:00"/>
    <s v="Feminino"/>
    <s v="Sem Deficiência"/>
    <s v="JORGE JOSÉ DE SOUZA"/>
    <s v="ROSEMERI TEIXEIRA DE SOUZA"/>
    <x v="0"/>
    <s v="Sem Informação"/>
  </r>
  <r>
    <n v="1019019"/>
    <n v="10"/>
    <x v="116"/>
    <x v="116"/>
    <s v="EM FERNANDO DE AZEVEDO"/>
    <s v="Municipal"/>
    <s v="Urbana"/>
    <n v="1619174"/>
    <n v="152"/>
    <x v="2"/>
    <s v="Regular"/>
    <s v="Tarde"/>
    <n v="2019031300198"/>
    <m/>
    <s v="ANNA CLARA RODRIGUES DA SILVA MACHADO"/>
    <d v="2005-11-13T00:00:00"/>
    <s v="Feminino"/>
    <s v="Sem Deficiência"/>
    <s v="DOUGLAS DA SILVA MACHADO"/>
    <s v="LUIZA HELENA DA SILVA RODRIGUES"/>
    <x v="0"/>
    <s v="Parda"/>
  </r>
  <r>
    <n v="1019075"/>
    <n v="10"/>
    <x v="129"/>
    <x v="129"/>
    <s v="EM ROBERTO CIVITA"/>
    <s v="Municipal"/>
    <s v="Urbana"/>
    <n v="1613515"/>
    <n v="151"/>
    <x v="2"/>
    <s v="Regular"/>
    <s v="Noite"/>
    <n v="2015145200467"/>
    <m/>
    <s v="ROBERTO RIBEIRO DA SILVA"/>
    <d v="1970-10-23T00:00:00"/>
    <s v="Masculino"/>
    <s v="Sem Deficiência"/>
    <s v="ALVERINO RIBEIRO DA SILVA"/>
    <s v="NÃO DECLARADA"/>
    <x v="2"/>
    <s v="Pard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23082400287"/>
    <m/>
    <s v="ENOQUE CESAR COSTA"/>
    <d v="1976-11-12T00:00:00"/>
    <s v="Masculino"/>
    <s v="Sem Deficiência"/>
    <s v="VALDOMIRO DA COSTA"/>
    <s v="DOROTÉA IZABEL DA COSTA"/>
    <x v="1"/>
    <s v="Branca"/>
  </r>
  <r>
    <n v="514010"/>
    <n v="5"/>
    <x v="133"/>
    <x v="133"/>
    <s v="EM IRÃ"/>
    <s v="Municipal"/>
    <s v="Urbana"/>
    <n v="1620739"/>
    <n v="151"/>
    <x v="2"/>
    <s v="Regular"/>
    <s v="Noite"/>
    <n v="2023041851071"/>
    <m/>
    <s v="DAIANE PESSOA DE FARIAS DOS SANTOS"/>
    <d v="1975-07-24T00:00:00"/>
    <s v="Feminino"/>
    <s v="Sem Deficiência"/>
    <s v="FÁTIMA DURCELINA MARINI DE FARIAS"/>
    <s v="MANUEL PESSOA DE FARIAS"/>
    <x v="0"/>
    <s v="Branca"/>
  </r>
  <r>
    <n v="622022"/>
    <n v="6"/>
    <x v="40"/>
    <x v="40"/>
    <s v="EM ROSE KLABIN"/>
    <s v="Municipal"/>
    <s v="Urbana"/>
    <n v="1615798"/>
    <n v="151"/>
    <x v="2"/>
    <s v="Regular"/>
    <s v="Noite"/>
    <n v="2008109900249"/>
    <m/>
    <s v="KAUAN FONSECA ALVES"/>
    <d v="2005-10-14T00:00:00"/>
    <s v="Masculino"/>
    <s v="Sem Deficiência"/>
    <s v="ALEXANDER ALVES PEREIRA "/>
    <s v="SABRINA FONSECA TEIXEIRA"/>
    <x v="0"/>
    <s v="Branca"/>
  </r>
  <r>
    <n v="716049"/>
    <n v="7"/>
    <x v="62"/>
    <x v="62"/>
    <s v="EM RENATO LEITE"/>
    <s v="Municipal"/>
    <s v="Urbana"/>
    <n v="1623881"/>
    <n v="154"/>
    <x v="2"/>
    <s v="Regular"/>
    <s v="Noite"/>
    <n v="2021061301062"/>
    <m/>
    <s v="MARCELA SANTANA DAMIÃO"/>
    <d v="2007-11-30T00:00:00"/>
    <s v="Feminino"/>
    <s v="  Transtorno do espectro autista"/>
    <s v="WILLIAM DE FREITAS DAMIÃO"/>
    <s v="NAIELI SANTANA BARBOSA"/>
    <x v="1"/>
    <s v="Não declarada"/>
  </r>
  <r>
    <n v="1019019"/>
    <n v="10"/>
    <x v="116"/>
    <x v="116"/>
    <s v="EM FERNANDO DE AZEVEDO"/>
    <s v="Municipal"/>
    <s v="Urbana"/>
    <n v="1619173"/>
    <n v="151"/>
    <x v="2"/>
    <s v="Regular"/>
    <s v="Tarde"/>
    <n v="2017100403471"/>
    <m/>
    <s v="FELIPE DE SOUSA RODRIGUES"/>
    <d v="2001-05-13T00:00:00"/>
    <s v="Masculino"/>
    <s v="Sem Deficiência"/>
    <s v="FABIO DOS SANTOS RODRIGUES"/>
    <s v="VALTERLUCIA FRANCISCO DE SOUSA"/>
    <x v="0"/>
    <s v="Pard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09083402725"/>
    <m/>
    <s v="OSMAN JOSÉ GONÇALVES"/>
    <d v="1965-12-12T00:00:00"/>
    <s v="Masculino"/>
    <s v="Sem Deficiência"/>
    <s v="CARLINDO JOSÉ GONÇALVES"/>
    <s v="IVONETE FERREIRA GONÇALVER"/>
    <x v="0"/>
    <s v="Pard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17143200041"/>
    <m/>
    <s v="LUCAS RODRIGUES FONTES"/>
    <d v="2005-05-11T00:00:00"/>
    <s v="Masculino"/>
    <s v="Sem Deficiência"/>
    <s v="MARCOS DAVID FONTES"/>
    <s v="ROSILENE RODRIGUES"/>
    <x v="2"/>
    <s v="Sem Informação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03089203491"/>
    <m/>
    <s v="PRISCILA NASCIMENTO RIBEIRO"/>
    <d v="1992-04-03T00:00:00"/>
    <s v="Feminino"/>
    <s v="Sem Deficiência"/>
    <s v="NILTON PEREIRA RIBEIRO"/>
    <s v="MARIA ROSANGELA NASCIMENTO RIBEIRO"/>
    <x v="0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17012400313"/>
    <m/>
    <s v="JOANA D'ARK MARQUES"/>
    <d v="1963-06-21T00:00:00"/>
    <s v="Feminino"/>
    <s v="Sem Deficiência"/>
    <s v="JOAQUIM MARQUES"/>
    <s v="DIVA TEIXEIRA MARQUES"/>
    <x v="0"/>
    <s v="Branca"/>
  </r>
  <r>
    <n v="313051"/>
    <n v="3"/>
    <x v="60"/>
    <x v="60"/>
    <s v="EM ALAGOAS"/>
    <s v="Municipal"/>
    <s v="Urbana"/>
    <n v="1618855"/>
    <n v="151"/>
    <x v="2"/>
    <s v="Regular"/>
    <s v="Noite"/>
    <n v="2007019350331"/>
    <m/>
    <s v="GUILHERME NOGUEIRA FERREIRA"/>
    <d v="2002-05-06T00:00:00"/>
    <s v="Masculino"/>
    <s v="Sem Deficiência"/>
    <s v="CARLOS ANDRE FARIAS FERREIRA"/>
    <s v="ELISANGELA NOGUEIRA ROSA"/>
    <x v="2"/>
    <s v="Branca"/>
  </r>
  <r>
    <n v="514001"/>
    <n v="5"/>
    <x v="14"/>
    <x v="14"/>
    <s v="EM DESEMBARGADOR MONTENEGRO"/>
    <s v="Municipal"/>
    <s v="Urbana"/>
    <n v="1605218"/>
    <n v="151"/>
    <x v="2"/>
    <s v="Regular"/>
    <s v="Noite"/>
    <n v="1997040905678"/>
    <m/>
    <s v="VANESSA VALENTIM DE ALMEIDA"/>
    <d v="1986-09-14T00:00:00"/>
    <s v="Feminino"/>
    <s v="Sem Deficiência"/>
    <s v="ANTÔNIO GOMES DE ALMEIDA"/>
    <s v="HILDA VALENTIM DE ALMEIDA"/>
    <x v="1"/>
    <s v="Branca"/>
  </r>
  <r>
    <n v="430701"/>
    <n v="4"/>
    <x v="19"/>
    <x v="19"/>
    <s v="CENTRO DE EDUCAÇÃO DE JOVENS E ADULTOS CEJA - MARÉ"/>
    <s v="Municipal"/>
    <s v="Urbana"/>
    <n v="1616776"/>
    <n v="252"/>
    <x v="2"/>
    <s v="Regular"/>
    <s v="Manhã"/>
    <n v="2007040602700"/>
    <m/>
    <s v="CARLOS EDUARDO DA SILVA SOARES"/>
    <d v="2002-10-15T00:00:00"/>
    <s v="Masculino"/>
    <s v="Sem Deficiência"/>
    <s v="SYLVIO PAULO SOARES JUNIOR"/>
    <s v="JORGIANA SILVA DE OLIVEIRA"/>
    <x v="0"/>
    <s v="Branca"/>
  </r>
  <r>
    <n v="410012"/>
    <n v="4"/>
    <x v="27"/>
    <x v="27"/>
    <s v="EM CLOTILDE GUIMARÃES"/>
    <s v="Municipal"/>
    <s v="Urbana"/>
    <n v="1604426"/>
    <n v="252"/>
    <x v="2"/>
    <s v="Regular"/>
    <s v="Manhã"/>
    <n v="2023028500538"/>
    <m/>
    <s v="FRANCISCO DEOCLÉCIO ROCHA DA SILVA"/>
    <d v="1994-08-02T00:00:00"/>
    <s v="Masculino"/>
    <s v="Sem Deficiência"/>
    <s v="MANOEL ROCHA DA SILVA"/>
    <s v="MARIA RIBEIRO DA SILVA"/>
    <x v="1"/>
    <s v="Branca"/>
  </r>
  <r>
    <n v="410501"/>
    <n v="4"/>
    <x v="64"/>
    <x v="64"/>
    <s v="CIEP JUSCELINO KUBITSCHEK"/>
    <s v="Municipal"/>
    <s v="Urbana"/>
    <n v="1614341"/>
    <n v="151"/>
    <x v="2"/>
    <s v="Regular"/>
    <s v="Noite"/>
    <n v="2021024350501"/>
    <m/>
    <s v="RAÍ MENDONÇA DE SOUZA"/>
    <d v="2004-10-22T00:00:00"/>
    <s v="Masculino"/>
    <s v="Sem Deficiência"/>
    <s v="ELTON ARAUJO DE SOUZA"/>
    <s v="ROSANGELA DOS SANTOS MENDONÇA"/>
    <x v="0"/>
    <s v="Preta"/>
  </r>
  <r>
    <n v="625701"/>
    <n v="6"/>
    <x v="101"/>
    <x v="101"/>
    <s v="CENTRO DE EDUCAÇÃO DE JOVENS E ADULTOS CEJA - ACARI"/>
    <s v="Municipal"/>
    <s v="Urbana"/>
    <n v="1608520"/>
    <n v="255"/>
    <x v="2"/>
    <s v="Regular"/>
    <s v="Noite"/>
    <n v="2004058106513"/>
    <m/>
    <s v="ELANE SATURNINO DE OLIVEIRA"/>
    <d v="1977-10-12T00:00:00"/>
    <s v="Feminino"/>
    <s v="Sem Deficiência"/>
    <s v="VERANDO PAULO DE OLIVEIRA"/>
    <s v="DAMIANA SATURNINO DE OLIVEIRA"/>
    <x v="2"/>
    <s v="Não declarad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21132500151"/>
    <m/>
    <s v="LUCIANA LUNA DA SILVA MORENO"/>
    <d v="1982-04-26T00:00:00"/>
    <s v="Feminino"/>
    <s v="Sem Deficiência"/>
    <s v="JOSÉ FERNANDO JOAQUIM DA SILVA"/>
    <s v="DRUCELINA LUNA DA SILVA"/>
    <x v="0"/>
    <s v="Parda"/>
  </r>
  <r>
    <n v="724022"/>
    <n v="7"/>
    <x v="56"/>
    <x v="56"/>
    <s v="EM COMUNIDADE DE VARGEM GRANDE"/>
    <s v="Municipal"/>
    <s v="Urbana"/>
    <n v="1605597"/>
    <n v="151"/>
    <x v="2"/>
    <s v="Regular"/>
    <s v="Noite"/>
    <n v="2003069003321"/>
    <m/>
    <s v="ANTONIO VEIGA DE LIRA"/>
    <d v="1967-05-30T00:00:00"/>
    <s v="Masculino"/>
    <s v="Sem Deficiência"/>
    <s v="CÍCERO VEIGA DE LIRA"/>
    <s v="MARIA DO SOCORRO VEIGA DE ARAUJO"/>
    <x v="2"/>
    <s v="Branc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19151300420"/>
    <m/>
    <s v="ANA PAULA GERMANO DA SILVA"/>
    <d v="1971-07-29T00:00:00"/>
    <s v="Feminino"/>
    <s v="Sem Deficiência"/>
    <s v="CARLOS ALBERTO DA SILVA"/>
    <s v="MARIA JOSÉ GERMANO"/>
    <x v="2"/>
    <s v="Preta"/>
  </r>
  <r>
    <n v="312009"/>
    <n v="3"/>
    <x v="54"/>
    <x v="54"/>
    <s v="EM GEORGE SUMNER"/>
    <s v="Municipal"/>
    <s v="Urbana"/>
    <n v="1617224"/>
    <n v="151"/>
    <x v="2"/>
    <s v="Regular"/>
    <s v="Noite"/>
    <n v="2007027200504"/>
    <m/>
    <s v="ANNA JULHA DOMINGOS DE SOUZA"/>
    <d v="2002-07-31T00:00:00"/>
    <s v="Feminino"/>
    <s v="Sem Deficiência"/>
    <s v="BENEDITO GONÇALVES DE SOUZA"/>
    <s v="VALDICLEIA CRISTINA DOMINGOS"/>
    <x v="2"/>
    <s v="Parda"/>
  </r>
  <r>
    <n v="313051"/>
    <n v="3"/>
    <x v="60"/>
    <x v="60"/>
    <s v="EM ALAGOAS"/>
    <s v="Municipal"/>
    <s v="Urbana"/>
    <n v="1618855"/>
    <n v="151"/>
    <x v="2"/>
    <s v="Regular"/>
    <s v="Noite"/>
    <n v="2023026500549"/>
    <m/>
    <s v="AGNALDO BARRETO FONSECA"/>
    <d v="1958-07-28T00:00:00"/>
    <s v="Masculino"/>
    <s v="Sem Deficiência"/>
    <s v="ANGELO PINHEIRO FONSECA"/>
    <s v="NILZA ALVES BARRETO FONSECA"/>
    <x v="0"/>
    <s v="Parda"/>
  </r>
  <r>
    <n v="817039"/>
    <n v="8"/>
    <x v="118"/>
    <x v="118"/>
    <s v="EM SAMPAIO CORRÊA"/>
    <s v="Municipal"/>
    <s v="Urbana"/>
    <n v="1604282"/>
    <n v="152"/>
    <x v="2"/>
    <s v="Regular"/>
    <s v="Noite"/>
    <n v="2016073380039"/>
    <m/>
    <s v="JOÃO VICTOR ALVES LAGES VIEIRA"/>
    <d v="2007-12-09T00:00:00"/>
    <s v="Masculino"/>
    <s v="Sem Deficiência"/>
    <s v="GILMAR VIEIRA"/>
    <s v="HELENA ALVES CARNEIRO VIEIRA"/>
    <x v="0"/>
    <s v="Branca"/>
  </r>
  <r>
    <n v="625005"/>
    <n v="6"/>
    <x v="57"/>
    <x v="57"/>
    <s v="EM CHARLES ANDERSON WEAVER"/>
    <s v="Municipal"/>
    <s v="Urbana"/>
    <n v="1605116"/>
    <n v="151"/>
    <x v="2"/>
    <s v="Regular"/>
    <s v="Noite"/>
    <n v="2023054800110"/>
    <m/>
    <s v="ODINALVA TAVARES DOS SANTOS XAVIER"/>
    <d v="1992-03-31T00:00:00"/>
    <s v="Feminino"/>
    <s v="Sem Deficiência"/>
    <s v="SEVERINO GUILHERME XAVIER"/>
    <s v="MARIA DA GLORIA TAVARES DOS SANTOS XAVIER"/>
    <x v="1"/>
    <s v="Não declarada"/>
  </r>
  <r>
    <n v="227004"/>
    <n v="2"/>
    <x v="77"/>
    <x v="77"/>
    <s v="EM RINALDO DE LAMARE"/>
    <s v="Municipal"/>
    <s v="Urbana"/>
    <n v="1599201"/>
    <n v="151"/>
    <x v="2"/>
    <s v="Regular"/>
    <s v="Manhã"/>
    <n v="2014006750028"/>
    <m/>
    <s v="FERNANDO LOURENÇO DA SILVA"/>
    <d v="1998-03-19T00:00:00"/>
    <s v="Masculino"/>
    <s v=" Deficiência intelectual"/>
    <s v="SEVERINO LOURENÇO DA SILVA"/>
    <s v="SEVERINA DO RAMOS DA SILVA"/>
    <x v="1"/>
    <s v="Branca"/>
  </r>
  <r>
    <n v="1026003"/>
    <n v="10"/>
    <x v="114"/>
    <x v="114"/>
    <s v="EM PROFESSOR CASTILHO"/>
    <s v="Municipal"/>
    <s v="Urbana"/>
    <n v="1617200"/>
    <n v="151"/>
    <x v="2"/>
    <s v="Regular"/>
    <s v="Noite"/>
    <n v="2013009601033"/>
    <m/>
    <s v="SAMUEL COSTA FERREIRA GUIMARÃES"/>
    <d v="2006-09-26T00:00:00"/>
    <s v="Masculino"/>
    <s v="Sem Deficiência"/>
    <s v="CARLOS EDUARDO ALVES GUIMARÃES"/>
    <s v="JANAINA COSTA FERREIRA GUIMARÃES"/>
    <x v="0"/>
    <s v="Branca"/>
  </r>
  <r>
    <n v="431026"/>
    <n v="4"/>
    <x v="25"/>
    <x v="25"/>
    <s v="EM HERBERT MOSES"/>
    <s v="Municipal"/>
    <s v="Urbana"/>
    <n v="1602455"/>
    <n v="151"/>
    <x v="2"/>
    <s v="Regular"/>
    <s v="Noite"/>
    <n v="2003036001958"/>
    <m/>
    <s v="GLEICE SANT`ANA DA SILVA"/>
    <d v="1985-01-11T00:00:00"/>
    <s v="Feminino"/>
    <s v="Sem Deficiência"/>
    <s v="MANOEL ESTACIO DA SILVA"/>
    <s v="MARIA DE FATIMA SANTANA DA SILVA"/>
    <x v="1"/>
    <s v="Parda"/>
  </r>
  <r>
    <n v="833031"/>
    <n v="8"/>
    <x v="21"/>
    <x v="21"/>
    <s v="EM TASSO DA SILVEIRA"/>
    <s v="Municipal"/>
    <s v="Urbana"/>
    <n v="1605928"/>
    <n v="151"/>
    <x v="2"/>
    <s v="Regular"/>
    <s v="Noite"/>
    <n v="2022080200100"/>
    <m/>
    <s v="KLIVIANNE RAYANE DE PAULA SANTANA"/>
    <d v="2007-09-22T00:00:00"/>
    <s v="Feminino"/>
    <s v="Sem Deficiência"/>
    <s v="JOSÉ LUIZ DE SANTANA"/>
    <s v="CRISTINA MARIA DE PAULA"/>
    <x v="0"/>
    <s v="Parda"/>
  </r>
  <r>
    <n v="1026024"/>
    <n v="10"/>
    <x v="130"/>
    <x v="130"/>
    <s v="EM TATIANA CHAGAS MEMÓRIA"/>
    <s v="Municipal"/>
    <s v="Urbana"/>
    <n v="1611745"/>
    <n v="151"/>
    <x v="2"/>
    <s v="Regular"/>
    <s v="Manhã"/>
    <n v="2012132280918"/>
    <m/>
    <s v="MARCELE DE LIMA DE ARAUJO"/>
    <d v="2008-03-21T00:00:00"/>
    <s v="Feminino"/>
    <s v="Sem Deficiência"/>
    <s v="SÉRGIO MURILO DE ARAUJO"/>
    <s v="IVANI ARARIBA DE LIMA"/>
    <x v="0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12126400532"/>
    <m/>
    <s v="JOÃO VITOR SOUSA DA SILVA"/>
    <d v="2007-06-13T00:00:00"/>
    <s v="Masculino"/>
    <s v="Sem Deficiência"/>
    <s v="JOSIAS DA SILVA SANTOS"/>
    <s v="CRISTIANE MINGUTA DE SOUSA"/>
    <x v="0"/>
    <s v="Branca"/>
  </r>
  <r>
    <n v="1026008"/>
    <n v="10"/>
    <x v="43"/>
    <x v="43"/>
    <s v="EM ENGENHEIRO GASTÃO RANGEL"/>
    <s v="Municipal"/>
    <s v="Urbana"/>
    <n v="1613012"/>
    <n v="152"/>
    <x v="2"/>
    <s v="Regular"/>
    <s v="Noite"/>
    <n v="2023102400392"/>
    <m/>
    <s v="FRANCIELY DOS SANTOS BEZERRA "/>
    <d v="1989-04-05T00:00:00"/>
    <s v="Feminino"/>
    <s v="Sem Deficiência"/>
    <s v="ERBERVAL NUNES GONÇALVES"/>
    <s v="SIMONE LIMA DOS SANTOS"/>
    <x v="0"/>
    <s v="Parda"/>
  </r>
  <r>
    <n v="515001"/>
    <n v="5"/>
    <x v="68"/>
    <x v="68"/>
    <s v="EM PARÁ"/>
    <s v="Municipal"/>
    <s v="Urbana"/>
    <n v="1607313"/>
    <n v="151"/>
    <x v="2"/>
    <s v="Regular"/>
    <s v="Noite"/>
    <n v="2013045350142"/>
    <m/>
    <s v="ALINE CASTRO DOS SANTOS"/>
    <d v="2008-07-03T00:00:00"/>
    <s v="Feminino"/>
    <s v="Sem Deficiência"/>
    <s v="CARLOS ALBERTO DOS SANTOS JUNIOR"/>
    <s v="GLORIA DEBORA DE MOURA CASTRO"/>
    <x v="1"/>
    <s v="Parda"/>
  </r>
  <r>
    <n v="312022"/>
    <n v="3"/>
    <x v="61"/>
    <x v="61"/>
    <s v="EM RUBENS BERARDO"/>
    <s v="Municipal"/>
    <s v="Urbana"/>
    <n v="1616259"/>
    <n v="152"/>
    <x v="2"/>
    <s v="Regular"/>
    <s v="Noite"/>
    <n v="2013020400022"/>
    <m/>
    <s v="MICAELLEN VITÓRIA SILVA SANTOS"/>
    <d v="2006-08-19T00:00:00"/>
    <s v="Feminino"/>
    <s v="Sem Deficiência"/>
    <s v="SERGIO LUIZ MACHADO SANTOS"/>
    <s v="MICHELE DE OLIVEIRA SILVA"/>
    <x v="0"/>
    <s v="Preta"/>
  </r>
  <r>
    <n v="1019019"/>
    <n v="10"/>
    <x v="116"/>
    <x v="116"/>
    <s v="EM FERNANDO DE AZEVEDO"/>
    <s v="Municipal"/>
    <s v="Urbana"/>
    <n v="1619173"/>
    <n v="151"/>
    <x v="2"/>
    <s v="Regular"/>
    <s v="Tarde"/>
    <n v="2007095000345"/>
    <m/>
    <s v="VICTÓRIA NASCIMENTO DOS ANJOS MARTINS"/>
    <d v="2002-11-23T00:00:00"/>
    <s v="Feminino"/>
    <s v="Sem Deficiência"/>
    <s v="RODRIGO DOS ANJOS MARTINS"/>
    <s v="CRISTIANE MARÇAL NASCIMENTO"/>
    <x v="0"/>
    <s v="Branca"/>
  </r>
  <r>
    <n v="208012"/>
    <n v="2"/>
    <x v="102"/>
    <x v="102"/>
    <s v="EM ORSINA DA FONSECA"/>
    <s v="Municipal"/>
    <s v="Urbana"/>
    <n v="1602505"/>
    <n v="152"/>
    <x v="2"/>
    <s v="Regular"/>
    <s v="Noite"/>
    <n v="2010109600280"/>
    <m/>
    <s v="RAFAEL MENDONÇA FIGUEIREDO JUNIOR"/>
    <d v="2008-01-14T00:00:00"/>
    <s v="Masculino"/>
    <s v=" Deficiência intelectual"/>
    <s v="RAFAEL MENDONÇA FIGUEIREDO"/>
    <s v="FERNANDA PACHECO BARBOSA"/>
    <x v="0"/>
    <s v="Branca"/>
  </r>
  <r>
    <n v="1019210"/>
    <n v="10"/>
    <x v="45"/>
    <x v="45"/>
    <s v="CIEP ALBERTO PASQUALINE"/>
    <s v="Municipal"/>
    <s v="Urbana"/>
    <n v="1600003"/>
    <n v="152"/>
    <x v="2"/>
    <s v="Regular"/>
    <s v="Noite"/>
    <n v="2005095503332"/>
    <m/>
    <s v="EVERLANE CRISTIELE ORLANDA DOS SANTOS"/>
    <d v="1989-09-15T00:00:00"/>
    <s v="Feminino"/>
    <s v="Sem Deficiência"/>
    <s v="EVERALDO OLIMPIO DOS SANTOS"/>
    <s v="DILSA DOS SANTOS ORLANDA"/>
    <x v="0"/>
    <s v="Parda"/>
  </r>
  <r>
    <n v="430701"/>
    <n v="4"/>
    <x v="19"/>
    <x v="19"/>
    <s v="CENTRO DE EDUCAÇÃO DE JOVENS E ADULTOS CEJA - MARÉ"/>
    <s v="Municipal"/>
    <s v="Urbana"/>
    <n v="1616779"/>
    <n v="254"/>
    <x v="2"/>
    <s v="Regular"/>
    <s v="Manhã"/>
    <n v="2023143600591"/>
    <m/>
    <s v="SOLENE DA CONCEIÇÃO PEREIRA"/>
    <d v="1975-04-27T00:00:00"/>
    <s v="Feminino"/>
    <s v="Sem Deficiência"/>
    <s v="JOSÉ PEREIRA"/>
    <s v="SEVERINA MARIA DA CONCEIÇÃO"/>
    <x v="1"/>
    <s v="Branca"/>
  </r>
  <r>
    <n v="625701"/>
    <n v="6"/>
    <x v="101"/>
    <x v="101"/>
    <s v="CENTRO DE EDUCAÇÃO DE JOVENS E ADULTOS CEJA - ACARI"/>
    <s v="Municipal"/>
    <s v="Urbana"/>
    <n v="1608516"/>
    <n v="251"/>
    <x v="2"/>
    <s v="Regular"/>
    <s v="Manhã"/>
    <n v="2023157700231"/>
    <m/>
    <s v="MARIA CLAUDIA SANTOS DOMINGOS"/>
    <d v="1980-06-30T00:00:00"/>
    <s v="Feminino"/>
    <s v="Sem Deficiência"/>
    <s v="IVETE RODRIGUES SANTOS"/>
    <s v="JOSE AUGUSTO DE JESUS"/>
    <x v="0"/>
    <s v="Parda"/>
  </r>
  <r>
    <n v="625028"/>
    <n v="6"/>
    <x v="125"/>
    <x v="125"/>
    <s v="EM DEPUTADO HILTON GAMA"/>
    <s v="Municipal"/>
    <s v="Urbana"/>
    <n v="1619970"/>
    <n v="152"/>
    <x v="2"/>
    <s v="Regular"/>
    <s v="Noite"/>
    <n v="2007057250186"/>
    <m/>
    <s v="ISAAC DE LIMA BEZERRA"/>
    <d v="2000-12-15T00:00:00"/>
    <s v="Masculino"/>
    <s v="Sem Deficiência"/>
    <s v="JOSÉ BATISTA BEZERRA"/>
    <s v="ADRIANA CRISTINA DE LIMA BEZERRA"/>
    <x v="0"/>
    <s v="Branca"/>
  </r>
  <r>
    <n v="208501"/>
    <n v="2"/>
    <x v="78"/>
    <x v="78"/>
    <s v="CIEP SAMUEL WAINER"/>
    <s v="Municipal"/>
    <s v="Urbana"/>
    <n v="1609309"/>
    <n v="151"/>
    <x v="2"/>
    <s v="Regular"/>
    <s v="Noite"/>
    <n v="2019013680073"/>
    <m/>
    <s v="MARIA DA GUIA DA SILVA FIRMINO"/>
    <d v="1986-02-12T00:00:00"/>
    <s v="Feminino"/>
    <s v="Sem Deficiência"/>
    <s v="JOSÉ ELIZIO FIRMINO"/>
    <s v="MARIA DA SILVA"/>
    <x v="0"/>
    <s v="Parda"/>
  </r>
  <r>
    <n v="1019210"/>
    <n v="10"/>
    <x v="45"/>
    <x v="45"/>
    <s v="CIEP ALBERTO PASQUALINE"/>
    <s v="Municipal"/>
    <s v="Urbana"/>
    <n v="1600003"/>
    <n v="152"/>
    <x v="2"/>
    <s v="Regular"/>
    <s v="Noite"/>
    <n v="2023100800253"/>
    <m/>
    <s v="ANDRÉA VENTURA DE LIMA CALDERANO"/>
    <d v="1979-01-15T00:00:00"/>
    <s v="Feminino"/>
    <s v="Sem Deficiência"/>
    <s v="LENIRA DA SILVA VENTURA"/>
    <s v="ADRIANO VENTURA"/>
    <x v="0"/>
    <s v="Parda"/>
  </r>
  <r>
    <n v="515001"/>
    <n v="5"/>
    <x v="68"/>
    <x v="68"/>
    <s v="EM PARÁ"/>
    <s v="Municipal"/>
    <s v="Urbana"/>
    <n v="1607314"/>
    <n v="152"/>
    <x v="2"/>
    <s v="Regular"/>
    <s v="Noite"/>
    <n v="2023044600304"/>
    <m/>
    <s v="ABRAÃO MATIAS SILVA NUNES"/>
    <d v="2000-03-29T00:00:00"/>
    <s v="Masculino"/>
    <s v="Sem Deficiência"/>
    <s v="MAURICIO MATIAS NUNES"/>
    <s v="EDNA MARCIA DA SILVA"/>
    <x v="0"/>
    <s v="Parda"/>
  </r>
  <r>
    <n v="817509"/>
    <n v="8"/>
    <x v="119"/>
    <x v="119"/>
    <s v="CIEP MAESTRINA CHIQUINHA GONZAGA"/>
    <s v="Municipal"/>
    <s v="Urbana"/>
    <n v="1611554"/>
    <n v="151"/>
    <x v="2"/>
    <s v="Regular"/>
    <s v="Noite"/>
    <n v="2022083200071"/>
    <m/>
    <s v="ELISABETE SOUZA COELHO"/>
    <d v="1983-05-05T00:00:00"/>
    <s v="Feminino"/>
    <s v="Sem Deficiência"/>
    <s v="MAGNO SOUZA COELHO"/>
    <s v="Sem Informação"/>
    <x v="0"/>
    <s v="Parda"/>
  </r>
  <r>
    <n v="410012"/>
    <n v="4"/>
    <x v="27"/>
    <x v="27"/>
    <s v="EM CLOTILDE GUIMARÃES"/>
    <s v="Municipal"/>
    <s v="Urbana"/>
    <n v="1604429"/>
    <n v="255"/>
    <x v="2"/>
    <s v="Regular"/>
    <s v="Tarde"/>
    <n v="2007030104936"/>
    <m/>
    <s v="ROSANA DE LIMA TELES"/>
    <d v="1989-01-25T00:00:00"/>
    <s v="Feminino"/>
    <s v=" Deficiência intelectual"/>
    <s v="GILBERTO TEIXEIRA TELES"/>
    <s v="MARIA ROSINETE DE LIMA TELES"/>
    <x v="1"/>
    <s v="Branca"/>
  </r>
  <r>
    <n v="313035"/>
    <n v="3"/>
    <x v="49"/>
    <x v="49"/>
    <s v="EM EDGARD SUSSEKIND DE MENDONÇA"/>
    <s v="Municipal"/>
    <s v="Urbana"/>
    <n v="1612287"/>
    <n v="151"/>
    <x v="2"/>
    <s v="Regular"/>
    <s v="Noite"/>
    <n v="2007024902761"/>
    <m/>
    <s v="WESLLEY ALVES AFONSO DOS SANTOS"/>
    <d v="1985-08-09T00:00:00"/>
    <s v="Masculino"/>
    <s v=" Deficiência intelectual"/>
    <s v="VALDECYR GARCIA DOS SANTOS"/>
    <s v="NILZA APARECIDA ALVES AFONSO DOS SANTOS"/>
    <x v="0"/>
    <s v="Parda"/>
  </r>
  <r>
    <n v="410012"/>
    <n v="4"/>
    <x v="27"/>
    <x v="27"/>
    <s v="EM CLOTILDE GUIMARÃES"/>
    <s v="Municipal"/>
    <s v="Urbana"/>
    <n v="1604432"/>
    <n v="258"/>
    <x v="2"/>
    <s v="Regular"/>
    <s v="Manhã"/>
    <n v="2004028501121"/>
    <m/>
    <s v="ANA CAROLINA DOS SANTOS DA COSTA"/>
    <d v="1992-11-18T00:00:00"/>
    <s v="Feminino"/>
    <s v="Sem Deficiência"/>
    <s v="ISAAC VIEIRA DA COSTA"/>
    <s v="ELIANA FERNANDES DOS SANTOS"/>
    <x v="1"/>
    <s v="Parda"/>
  </r>
  <r>
    <n v="716049"/>
    <n v="7"/>
    <x v="62"/>
    <x v="62"/>
    <s v="EM RENATO LEITE"/>
    <s v="Municipal"/>
    <s v="Urbana"/>
    <n v="1623879"/>
    <n v="152"/>
    <x v="2"/>
    <s v="Regular"/>
    <s v="Noite"/>
    <n v="2013060401020"/>
    <m/>
    <s v="MARCOS ANTÔNIO LEITE PEREIRA"/>
    <d v="2007-08-06T00:00:00"/>
    <s v="Masculino"/>
    <s v="Sem Deficiência"/>
    <s v="SEBASTIÃO PEREIRA"/>
    <s v="LUCIANA GOMES LEITE"/>
    <x v="0"/>
    <s v="Branca"/>
  </r>
  <r>
    <n v="716205"/>
    <n v="7"/>
    <x v="76"/>
    <x v="76"/>
    <s v="CIEP RUBENS PAIVA"/>
    <s v="Municipal"/>
    <s v="Urbana"/>
    <n v="1613257"/>
    <n v="152"/>
    <x v="2"/>
    <s v="Regular"/>
    <s v="Noite"/>
    <n v="2010066302975"/>
    <m/>
    <s v="ANA CLARA FLORES PARENTE"/>
    <d v="2008-05-12T00:00:00"/>
    <s v="Feminino"/>
    <s v="Sem Deficiência"/>
    <s v="ALESSANDRO PARENTE CAMACHO"/>
    <s v="RAQUEL FLORES XAVIER"/>
    <x v="1"/>
    <s v="Parda"/>
  </r>
  <r>
    <n v="1026024"/>
    <n v="10"/>
    <x v="130"/>
    <x v="130"/>
    <s v="EM TATIANA CHAGAS MEMÓRIA"/>
    <s v="Municipal"/>
    <s v="Urbana"/>
    <n v="1611746"/>
    <n v="152"/>
    <x v="2"/>
    <s v="Regular"/>
    <s v="Manhã"/>
    <n v="2013132250154"/>
    <m/>
    <s v="EYCON AVELINO DOS SANTOS"/>
    <d v="2008-07-14T00:00:00"/>
    <s v="Masculino"/>
    <s v="Sem Deficiência"/>
    <s v="WILLIAM DOS SANTOS"/>
    <s v="CLAUDIA MARIA AVELINO PINTO"/>
    <x v="0"/>
    <s v="Parda"/>
  </r>
  <r>
    <n v="312009"/>
    <n v="3"/>
    <x v="54"/>
    <x v="54"/>
    <s v="EM GEORGE SUMNER"/>
    <s v="Municipal"/>
    <s v="Urbana"/>
    <n v="1617224"/>
    <n v="151"/>
    <x v="2"/>
    <s v="Regular"/>
    <s v="Noite"/>
    <n v="2008124400472"/>
    <m/>
    <s v="RAFAEL LUIZ DE SOUZA AMARAL NAZARETH"/>
    <d v="2006-06-26T00:00:00"/>
    <s v="Masculino"/>
    <s v="Sem Deficiência"/>
    <s v="PRISCILA DE SOUZA AMARAL"/>
    <s v="SERGIO LUIZ NAZARETH"/>
    <x v="0"/>
    <s v="Sem Informação"/>
  </r>
  <r>
    <n v="716211"/>
    <n v="7"/>
    <x v="32"/>
    <x v="32"/>
    <s v="CIEP COMPOSITOR DONGA"/>
    <s v="Municipal"/>
    <s v="Urbana"/>
    <n v="1619511"/>
    <n v="151"/>
    <x v="2"/>
    <s v="Regular"/>
    <s v="Noite"/>
    <n v="2023066701405"/>
    <m/>
    <s v="ALEXIS ALVES NEVES"/>
    <d v="1988-08-28T00:00:00"/>
    <s v="Masculino"/>
    <s v="Sem Deficiência"/>
    <s v="JOSÉ NEVES FILHO"/>
    <s v="BERENICE LOURENÇO ALVES"/>
    <x v="1"/>
    <s v="Não declarada"/>
  </r>
  <r>
    <n v="102504"/>
    <n v="1"/>
    <x v="2"/>
    <x v="2"/>
    <s v="CIEP AVENIDA DOS DESFILES"/>
    <s v="Municipal"/>
    <s v="Urbana"/>
    <n v="1610387"/>
    <n v="152"/>
    <x v="2"/>
    <s v="Regular"/>
    <s v="Manhã"/>
    <n v="2011001801746"/>
    <m/>
    <s v="MILLENY ALVES DA SILVA FERREIRA"/>
    <d v="2005-03-24T00:00:00"/>
    <s v="Feminino"/>
    <s v="Sem Deficiência"/>
    <s v="MARCOS ALVES FERREIRA"/>
    <s v="ELIANE DA SILVA FERREIRA"/>
    <x v="0"/>
    <s v="Parda"/>
  </r>
  <r>
    <n v="410018"/>
    <n v="4"/>
    <x v="87"/>
    <x v="87"/>
    <s v="EM BERLIM"/>
    <s v="Municipal"/>
    <s v="Urbana"/>
    <n v="1613814"/>
    <n v="152"/>
    <x v="2"/>
    <s v="Regular"/>
    <s v="Noite"/>
    <n v="2022029100195"/>
    <m/>
    <s v="PAULO SERGIO FREITAS DA CUNHA"/>
    <d v="1955-06-03T00:00:00"/>
    <s v="Masculino"/>
    <s v="Sem Deficiência"/>
    <s v="AUGUSTO CELESTINO DA CUNHA"/>
    <s v="LILITH FREITAS"/>
    <x v="0"/>
    <s v="Branca"/>
  </r>
  <r>
    <n v="411202"/>
    <n v="4"/>
    <x v="84"/>
    <x v="84"/>
    <s v="CIEP GREGÓRIO BEZERRA"/>
    <s v="Municipal"/>
    <s v="Urbana"/>
    <n v="1608447"/>
    <n v="151"/>
    <x v="2"/>
    <s v="Regular"/>
    <s v="Noite"/>
    <n v="2008035950124"/>
    <m/>
    <s v="SABRINA DA SILVA PINTO"/>
    <d v="2003-03-19T00:00:00"/>
    <s v="Feminino"/>
    <s v="Sem Deficiência"/>
    <s v="REINALDO RIBEIRO PINTO"/>
    <s v="MARIA DAS GRAÇAS CORDEIRO DA SILVA"/>
    <x v="0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16098700827"/>
    <m/>
    <s v="VERA LUCIA DOS SANTOS"/>
    <d v="1964-01-30T00:00:00"/>
    <s v="Feminino"/>
    <s v="Sem Deficiência"/>
    <s v="JOSE DOS SANTOS"/>
    <s v="PENHA CAETANO SILVA DOS SANTOS"/>
    <x v="2"/>
    <s v="Branca"/>
  </r>
  <r>
    <n v="716205"/>
    <n v="7"/>
    <x v="76"/>
    <x v="76"/>
    <s v="CIEP RUBENS PAIVA"/>
    <s v="Municipal"/>
    <s v="Urbana"/>
    <n v="1613257"/>
    <n v="152"/>
    <x v="2"/>
    <s v="Regular"/>
    <s v="Noite"/>
    <n v="2007062200167"/>
    <m/>
    <s v="LUCAS LUAN SANTOS NEVES AMADOR"/>
    <d v="2002-10-25T00:00:00"/>
    <s v="Masculino"/>
    <s v="Sem Deficiência"/>
    <s v="ALEXANDRO AMADOR"/>
    <s v="SIMONE SANTOS NEVES"/>
    <x v="0"/>
    <s v="Parda"/>
  </r>
  <r>
    <n v="410021"/>
    <n v="4"/>
    <x v="44"/>
    <x v="44"/>
    <s v="EM BRASIL"/>
    <s v="Municipal"/>
    <s v="Urbana"/>
    <n v="1613564"/>
    <n v="152"/>
    <x v="2"/>
    <s v="Regular"/>
    <s v="Noite"/>
    <n v="2023029400243"/>
    <m/>
    <s v="MARIA APARECIDA CORREIA LIMA"/>
    <d v="1964-03-08T00:00:00"/>
    <s v="Feminino"/>
    <s v="Sem Deficiência"/>
    <s v="JOSÉ LUIZ DOS SANTOS"/>
    <s v="MARIA FRANCISCA E SOUZA"/>
    <x v="0"/>
    <s v="Sem Informação"/>
  </r>
  <r>
    <n v="716041"/>
    <n v="7"/>
    <x v="104"/>
    <x v="104"/>
    <s v="EM BARÃO DA TAQUARA"/>
    <s v="Municipal"/>
    <s v="Urbana"/>
    <n v="1613407"/>
    <n v="151"/>
    <x v="2"/>
    <s v="Regular"/>
    <s v="Manhã"/>
    <n v="2015066580038"/>
    <m/>
    <s v="DAVID ARAUJO LIMA"/>
    <d v="2004-11-06T00:00:00"/>
    <s v="Masculino"/>
    <s v="  Transtorno do espectro autista"/>
    <s v="LEONARDO FLORES LIMA"/>
    <s v="IVANILDA MUNIZ DE ARAUJO"/>
    <x v="0"/>
    <s v="Branca"/>
  </r>
  <r>
    <n v="102504"/>
    <n v="1"/>
    <x v="2"/>
    <x v="2"/>
    <s v="CIEP AVENIDA DOS DESFILES"/>
    <s v="Municipal"/>
    <s v="Urbana"/>
    <n v="1609984"/>
    <n v="151"/>
    <x v="2"/>
    <s v="Regular"/>
    <s v="Manhã"/>
    <n v="2011002000577"/>
    <m/>
    <s v="BRUNA DE SOUSA SANTOS"/>
    <d v="2006-04-09T00:00:00"/>
    <s v="Feminino"/>
    <s v=" Deficiência intelectual"/>
    <s v="SANTIAGO DE SOUZA SANTOS"/>
    <s v="ANTONIA SILVA DE SOUSA"/>
    <x v="0"/>
    <s v="Parda"/>
  </r>
  <r>
    <n v="430201"/>
    <n v="4"/>
    <x v="0"/>
    <x v="0"/>
    <s v="CIEP MINISTRO GUSTAVO CAPANEMA"/>
    <s v="Municipal"/>
    <s v="Urbana"/>
    <n v="1612601"/>
    <n v="151"/>
    <x v="2"/>
    <s v="Regular"/>
    <s v="Noite"/>
    <n v="2022040350135"/>
    <m/>
    <s v="MARIA APARECIDA DE JESUS MESQUITA SILVA DE SOUZA"/>
    <d v="2005-06-26T00:00:00"/>
    <s v="Feminino"/>
    <s v="Sem Deficiência"/>
    <s v="ROBSON SILVA DE SOUZA"/>
    <s v="LUCILEIA APARECIDA DE JESUS MESQUITA"/>
    <x v="1"/>
    <s v="Preta"/>
  </r>
  <r>
    <n v="515001"/>
    <n v="5"/>
    <x v="68"/>
    <x v="68"/>
    <s v="EM PARÁ"/>
    <s v="Municipal"/>
    <s v="Urbana"/>
    <n v="1607313"/>
    <n v="151"/>
    <x v="2"/>
    <s v="Regular"/>
    <s v="Noite"/>
    <n v="2023044600452"/>
    <m/>
    <s v="VANIA LOPES DE OLIVEIRA CRISTO"/>
    <d v="1984-08-06T00:00:00"/>
    <s v="Feminino"/>
    <s v="Sem Deficiência"/>
    <s v="JOSÉ DIAS DE OLIVEIRA FILHO"/>
    <s v="JOSEFA LOPES"/>
    <x v="1"/>
    <s v="Branca"/>
  </r>
  <r>
    <n v="817207"/>
    <n v="8"/>
    <x v="28"/>
    <x v="28"/>
    <s v="CIEP VILA KENNEDY"/>
    <s v="Municipal"/>
    <s v="Urbana"/>
    <n v="1605865"/>
    <n v="151"/>
    <x v="2"/>
    <s v="Regular"/>
    <s v="Noite"/>
    <n v="2007082802626"/>
    <m/>
    <s v="VINÍCIUS PAULO SILVA ARANTES"/>
    <d v="1988-07-12T00:00:00"/>
    <s v="Masculino"/>
    <s v="Sem Deficiência"/>
    <s v="PAULO ROBERTO ARANTES"/>
    <s v="MARIA DA PENHA SILVA ARANTES"/>
    <x v="0"/>
    <s v="Preta"/>
  </r>
  <r>
    <n v="622022"/>
    <n v="6"/>
    <x v="40"/>
    <x v="40"/>
    <s v="EM ROSE KLABIN"/>
    <s v="Municipal"/>
    <s v="Urbana"/>
    <n v="1615798"/>
    <n v="151"/>
    <x v="2"/>
    <s v="Regular"/>
    <s v="Noite"/>
    <n v="2005053100515"/>
    <m/>
    <s v="AYLA LOIZE GOMES SILVA"/>
    <d v="1999-03-20T00:00:00"/>
    <s v="Feminino"/>
    <s v="Sem Deficiência"/>
    <s v="CLAUDIO DINIZ SILVA"/>
    <s v="MARLI GOMES"/>
    <x v="0"/>
    <s v="Branca"/>
  </r>
  <r>
    <n v="716501"/>
    <n v="7"/>
    <x v="75"/>
    <x v="75"/>
    <s v="CIEP CARLOS DRUMOND DE ANDRADE"/>
    <s v="Municipal"/>
    <s v="Urbana"/>
    <n v="1616695"/>
    <n v="151"/>
    <x v="2"/>
    <s v="Regular"/>
    <s v="Noite"/>
    <n v="2012066205941"/>
    <m/>
    <s v="ANTONIA LOPES DOS SANTOS"/>
    <d v="1966-07-18T00:00:00"/>
    <s v="Feminino"/>
    <s v="Sem Deficiência"/>
    <s v="JOSE LOPES DOS SANTOS"/>
    <s v="JOSEFA LOPES DOS SANTOS"/>
    <x v="2"/>
    <s v="Parda"/>
  </r>
  <r>
    <n v="515028"/>
    <n v="5"/>
    <x v="18"/>
    <x v="18"/>
    <s v="EM EVANGELINA DUARTE BATISTA"/>
    <s v="Municipal"/>
    <s v="Urbana"/>
    <n v="1609298"/>
    <n v="152"/>
    <x v="2"/>
    <s v="Regular"/>
    <s v="Noite"/>
    <n v="2013047950031"/>
    <m/>
    <s v="LETHYCIA VITORIA SILVA LIMA VIANA"/>
    <d v="2007-01-30T00:00:00"/>
    <s v="Feminino"/>
    <s v="Sem Deficiência"/>
    <s v="VITOR LIMA VIANA"/>
    <s v="JESSICA CRISTINA SILVA DE OLIVEIRA"/>
    <x v="1"/>
    <s v="Parda"/>
  </r>
  <r>
    <n v="622022"/>
    <n v="6"/>
    <x v="40"/>
    <x v="40"/>
    <s v="EM ROSE KLABIN"/>
    <s v="Municipal"/>
    <s v="Urbana"/>
    <n v="1615800"/>
    <n v="152"/>
    <x v="2"/>
    <s v="Regular"/>
    <s v="Noite"/>
    <n v="2009053302943"/>
    <m/>
    <s v="ANDERSON IGNACIO MEDEIROS"/>
    <d v="1995-11-14T00:00:00"/>
    <s v="Masculino"/>
    <s v="Sem Deficiência"/>
    <s v="ANDERSON DO CARMO MEDEIROS"/>
    <s v="ROZELENE LAJE IGNACIO"/>
    <x v="0"/>
    <s v="Parda"/>
  </r>
  <r>
    <n v="625205"/>
    <n v="6"/>
    <x v="97"/>
    <x v="97"/>
    <s v="CIEP ANTONIO CANDEIA FILHO"/>
    <s v="Municipal"/>
    <s v="Urbana"/>
    <n v="1613206"/>
    <n v="151"/>
    <x v="2"/>
    <s v="Regular"/>
    <s v="Noite"/>
    <n v="2013057801209"/>
    <m/>
    <s v="JOÃO CARLOS FERREIRA DA SILVA LOPES"/>
    <d v="2008-04-12T00:00:00"/>
    <s v="Masculino"/>
    <s v="Sem Deficiência"/>
    <s v="CARLOS HENRIQUE DA SILVA LOPES"/>
    <s v="ÉRICA CRISTINA FERREIRA DA SILVA"/>
    <x v="0"/>
    <s v="Parda"/>
  </r>
  <r>
    <n v="102504"/>
    <n v="1"/>
    <x v="2"/>
    <x v="2"/>
    <s v="CIEP AVENIDA DOS DESFILES"/>
    <s v="Municipal"/>
    <s v="Urbana"/>
    <n v="1609984"/>
    <n v="151"/>
    <x v="2"/>
    <s v="Regular"/>
    <s v="Manhã"/>
    <n v="2011002780122"/>
    <m/>
    <s v="DIOGO LUIS DA SILVA DE NEGREIROS"/>
    <d v="2007-02-08T00:00:00"/>
    <s v="Masculino"/>
    <s v="Sem Deficiência"/>
    <s v="DIOGO LUIS DA COSTA DE NEGREIROS"/>
    <s v="DANIELE ANTONIO DA SILVA"/>
    <x v="0"/>
    <s v="Preta"/>
  </r>
  <r>
    <n v="313054"/>
    <n v="3"/>
    <x v="128"/>
    <x v="128"/>
    <s v="EM ENGENHEIRO ROBERTO MAGNO DE CARVALHO"/>
    <s v="Municipal"/>
    <s v="Urbana"/>
    <n v="1616891"/>
    <n v="151"/>
    <x v="2"/>
    <s v="Regular"/>
    <s v="Manhã"/>
    <n v="2011110900249"/>
    <m/>
    <s v="JOÃO VITOR DOS SANTOS AMORIM"/>
    <d v="2008-05-12T00:00:00"/>
    <s v="Masculino"/>
    <s v="Sem Deficiência"/>
    <s v="SANDRO CARVALHO AMORIM"/>
    <s v="LELIANE XAVIER DOS SANTOS"/>
    <x v="1"/>
    <s v="Parda"/>
  </r>
  <r>
    <n v="204012"/>
    <n v="2"/>
    <x v="65"/>
    <x v="65"/>
    <s v="EM MÉXICO"/>
    <s v="Municipal"/>
    <s v="Urbana"/>
    <n v="1613277"/>
    <n v="151"/>
    <x v="2"/>
    <s v="Regular"/>
    <s v="Noite"/>
    <n v="2022006550844"/>
    <m/>
    <s v="ODETE IVO DE MORAIS ROCHA"/>
    <d v="1963-08-01T00:00:00"/>
    <s v="Feminino"/>
    <s v="Sem Deficiência"/>
    <s v="FRANCISCA JOAQUINA DE MORAIS"/>
    <s v="MANOEL IVO DE MORAIS"/>
    <x v="0"/>
    <s v="Pard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09092603975"/>
    <m/>
    <s v="FERNANDO VINICIUS DE BARROS SANT`ANA"/>
    <d v="2006-04-25T00:00:00"/>
    <s v="Masculino"/>
    <s v=" Deficiência intelectual"/>
    <s v="FERNANDO VINICIUS DA SILVA SANTANA"/>
    <s v="MILENE DE BARROS REZENDE"/>
    <x v="1"/>
    <s v="Branca"/>
  </r>
  <r>
    <n v="716501"/>
    <n v="7"/>
    <x v="75"/>
    <x v="75"/>
    <s v="CIEP CARLOS DRUMOND DE ANDRADE"/>
    <s v="Municipal"/>
    <s v="Urbana"/>
    <n v="1616696"/>
    <n v="152"/>
    <x v="2"/>
    <s v="Regular"/>
    <s v="Noite"/>
    <n v="2007065102654"/>
    <m/>
    <s v="RAPHAEL CARDOSO BOYD SILVA"/>
    <d v="1995-02-04T00:00:00"/>
    <s v="Masculino"/>
    <s v="Sem Deficiência"/>
    <s v="EDSON BOYD SILVA"/>
    <s v="DEIA CONSUELO SÃO PEDRO CARDOSO"/>
    <x v="1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21076800124"/>
    <m/>
    <s v="MARIA ISABEL COSTA SANTOS"/>
    <d v="1992-09-29T00:00:00"/>
    <s v="Feminino"/>
    <s v="Sem Deficiência"/>
    <s v="JOSÉ RICARDO RIBEIRO DOS SANTOS"/>
    <s v="MARCIA CRISTINA ALVES DA COSTA"/>
    <x v="0"/>
    <s v="Sem Informação"/>
  </r>
  <r>
    <n v="625028"/>
    <n v="6"/>
    <x v="125"/>
    <x v="125"/>
    <s v="EM DEPUTADO HILTON GAMA"/>
    <s v="Municipal"/>
    <s v="Urbana"/>
    <n v="1619970"/>
    <n v="152"/>
    <x v="2"/>
    <s v="Regular"/>
    <s v="Noite"/>
    <n v="2002058111421"/>
    <m/>
    <s v="MARCIA CRISTINA PEREIRA DOS SANTOS"/>
    <d v="1977-06-19T00:00:00"/>
    <s v="Feminino"/>
    <s v="Sem Deficiência"/>
    <s v="SEBASTIÃO ALVES DOS SANTOS"/>
    <s v="MARLI PEREIRA DOS SANTOS"/>
    <x v="1"/>
    <s v="Preta"/>
  </r>
  <r>
    <n v="430701"/>
    <n v="4"/>
    <x v="19"/>
    <x v="19"/>
    <s v="CENTRO DE EDUCAÇÃO DE JOVENS E ADULTOS CEJA - MARÉ"/>
    <s v="Municipal"/>
    <s v="Urbana"/>
    <n v="1616780"/>
    <n v="255"/>
    <x v="2"/>
    <s v="Regular"/>
    <s v="Tarde"/>
    <n v="2017040300026"/>
    <m/>
    <s v="RUAN MATHEUS DE PAIVA"/>
    <d v="2006-04-01T00:00:00"/>
    <s v="Feminino"/>
    <s v="Sem Deficiência"/>
    <s v="RODRIGO DE PAIVA"/>
    <s v="VIVIAN DO NASCIMENTO MATHEUS"/>
    <x v="2"/>
    <s v="Parda"/>
  </r>
  <r>
    <n v="817207"/>
    <n v="8"/>
    <x v="28"/>
    <x v="28"/>
    <s v="CIEP VILA KENNEDY"/>
    <s v="Municipal"/>
    <s v="Urbana"/>
    <n v="1605865"/>
    <n v="151"/>
    <x v="2"/>
    <s v="Regular"/>
    <s v="Noite"/>
    <n v="2014050900153"/>
    <m/>
    <s v="YAGO GABRIEL MORENO NAZARENO DA SILVA"/>
    <d v="2005-03-30T00:00:00"/>
    <s v="Feminino"/>
    <s v="Sem Deficiência"/>
    <s v="IVAN NAZARENO DA SILVA"/>
    <s v="CHRISTIANE FERNANDES MORENO"/>
    <x v="0"/>
    <s v="Parda"/>
  </r>
  <r>
    <n v="515020"/>
    <n v="5"/>
    <x v="86"/>
    <x v="86"/>
    <s v="EM WALDEMAR FALCÃO"/>
    <s v="Municipal"/>
    <s v="Urbana"/>
    <n v="1610969"/>
    <n v="151"/>
    <x v="2"/>
    <s v="Regular"/>
    <s v="Noite"/>
    <n v="2007115400335"/>
    <m/>
    <s v="CARLOS HENRIQUE DOS SANTOS IZAIAS"/>
    <d v="2004-07-02T00:00:00"/>
    <s v="Masculino"/>
    <s v="Sem Deficiência"/>
    <s v="ALEXANDRE DA SILVA IZAIAS"/>
    <s v="MICHELE DOS SANTOS GOMES"/>
    <x v="0"/>
    <s v="Não declarada"/>
  </r>
  <r>
    <n v="515001"/>
    <n v="5"/>
    <x v="68"/>
    <x v="68"/>
    <s v="EM PARÁ"/>
    <s v="Municipal"/>
    <s v="Urbana"/>
    <n v="1607314"/>
    <n v="152"/>
    <x v="2"/>
    <s v="Regular"/>
    <s v="Noite"/>
    <n v="2023044600266"/>
    <m/>
    <s v="JEFFERSON DE OLIVEIRA VIDAL"/>
    <d v="2003-01-04T00:00:00"/>
    <s v="Masculino"/>
    <s v="Sem Deficiência"/>
    <s v="PAULO MOISES VIDAL"/>
    <s v="GECI CANDIDO DE OLIVEIRA"/>
    <x v="0"/>
    <s v="Parda"/>
  </r>
  <r>
    <n v="430701"/>
    <n v="4"/>
    <x v="19"/>
    <x v="19"/>
    <s v="CENTRO DE EDUCAÇÃO DE JOVENS E ADULTOS CEJA - MARÉ"/>
    <s v="Municipal"/>
    <s v="Urbana"/>
    <n v="1616785"/>
    <n v="258"/>
    <x v="2"/>
    <s v="Regular"/>
    <s v="Tarde"/>
    <n v="2018143600489"/>
    <m/>
    <s v="VALESCA DE SOUZA LEITE"/>
    <d v="1974-10-29T00:00:00"/>
    <s v="Feminino"/>
    <s v="Sem Deficiência"/>
    <s v="JAIME LEITE DA SILVA"/>
    <s v="MARIA LUCIA DE SOUZA"/>
    <x v="0"/>
    <s v="Parda"/>
  </r>
  <r>
    <n v="313007"/>
    <n v="3"/>
    <x v="67"/>
    <x v="67"/>
    <s v="EM SARMIENTO"/>
    <s v="Municipal"/>
    <s v="Urbana"/>
    <n v="1615853"/>
    <n v="151"/>
    <x v="2"/>
    <s v="Regular"/>
    <s v="Noite"/>
    <n v="2015016500111"/>
    <m/>
    <s v="MARIA DAS GRAÇAS SILVA BISPO"/>
    <d v="1971-07-19T00:00:00"/>
    <s v="Feminino"/>
    <s v="Sem Deficiência"/>
    <s v="JOSÉ MARTIMIANO BISPO"/>
    <s v="MARIA RAIMUNDA DA SILVA"/>
    <x v="2"/>
    <s v="Parda"/>
  </r>
  <r>
    <n v="1120012"/>
    <n v="11"/>
    <x v="93"/>
    <x v="93"/>
    <s v="EM BRIGADEIRO EDUARDO GOMES"/>
    <s v="Municipal"/>
    <s v="Urbana"/>
    <n v="1617240"/>
    <n v="151"/>
    <x v="2"/>
    <s v="Regular"/>
    <s v="Tarde"/>
    <n v="2022037200047"/>
    <m/>
    <s v="JUCIRA DA SILVA MIRANDA"/>
    <d v="1950-05-25T00:00:00"/>
    <s v="Feminino"/>
    <s v="Sem Deficiência"/>
    <s v="JOSÉ DA CRUZ"/>
    <s v="ELINA DA SILVA CRUZ"/>
    <x v="0"/>
    <s v="Preta"/>
  </r>
  <r>
    <n v="716049"/>
    <n v="7"/>
    <x v="62"/>
    <x v="62"/>
    <s v="EM RENATO LEITE"/>
    <s v="Municipal"/>
    <s v="Urbana"/>
    <n v="1623881"/>
    <n v="154"/>
    <x v="2"/>
    <s v="Regular"/>
    <s v="Noite"/>
    <n v="2001062208878"/>
    <m/>
    <s v="TABITA DA CRUZ MEDEIROS"/>
    <d v="1986-12-01T00:00:00"/>
    <s v="Feminino"/>
    <s v="Sem Deficiência"/>
    <s v="RODOLFO SILVA DE MEDEIROS"/>
    <s v="JANAINA DA CRUZ MEDEIROS"/>
    <x v="1"/>
    <s v="Branca"/>
  </r>
  <r>
    <n v="817064"/>
    <n v="8"/>
    <x v="7"/>
    <x v="7"/>
    <s v="EM MARIETA DA CUNHA DA SILVA"/>
    <s v="Municipal"/>
    <s v="Urbana"/>
    <n v="1610182"/>
    <n v="152"/>
    <x v="2"/>
    <s v="Regular"/>
    <s v="Noite"/>
    <n v="2010075100778"/>
    <m/>
    <s v="JULIANA BRAGA DA SILVA"/>
    <d v="2003-11-24T00:00:00"/>
    <s v="Feminino"/>
    <s v="Sem Deficiência"/>
    <s v="MARCELO LUCAS DA SILVA"/>
    <s v="FABIANA TAVEIRA BRAGA"/>
    <x v="0"/>
    <s v="Parda"/>
  </r>
  <r>
    <n v="515052"/>
    <n v="5"/>
    <x v="81"/>
    <x v="81"/>
    <s v="EM AZEVEDO JUNIOR"/>
    <s v="Municipal"/>
    <s v="Urbana"/>
    <n v="1614951"/>
    <n v="151"/>
    <x v="2"/>
    <s v="Regular"/>
    <s v="Noite"/>
    <n v="2022049700198"/>
    <m/>
    <s v="ROSICLEIDE DA SILVA VIEIRA"/>
    <d v="1969-01-22T00:00:00"/>
    <s v="Feminino"/>
    <s v="Sem Deficiência"/>
    <s v="JOSÉ BENIGNO DA SILVA"/>
    <s v="RITA VIEIRA DA SILVA"/>
    <x v="0"/>
    <s v="Branca"/>
  </r>
  <r>
    <n v="716501"/>
    <n v="7"/>
    <x v="75"/>
    <x v="75"/>
    <s v="CIEP CARLOS DRUMOND DE ANDRADE"/>
    <s v="Municipal"/>
    <s v="Urbana"/>
    <n v="1616696"/>
    <n v="152"/>
    <x v="2"/>
    <s v="Regular"/>
    <s v="Noite"/>
    <n v="2022066500819"/>
    <m/>
    <s v="MARIA JOSÉ DA SILVA GOMES"/>
    <d v="1994-12-01T00:00:00"/>
    <s v="Feminino"/>
    <s v="Sem Deficiência"/>
    <s v="JOSÉ AUGUSTO GOMES"/>
    <s v="SEBASTIANA PAULA DA SILVA"/>
    <x v="0"/>
    <s v="Branca"/>
  </r>
  <r>
    <n v="817509"/>
    <n v="8"/>
    <x v="119"/>
    <x v="119"/>
    <s v="CIEP MAESTRINA CHIQUINHA GONZAGA"/>
    <s v="Municipal"/>
    <s v="Urbana"/>
    <n v="1611554"/>
    <n v="151"/>
    <x v="2"/>
    <s v="Regular"/>
    <s v="Noite"/>
    <n v="2011075802649"/>
    <m/>
    <s v="PATRICIA ROSALINA DA SILVA"/>
    <d v="1993-03-25T00:00:00"/>
    <s v="Feminino"/>
    <s v="Sem Deficiência"/>
    <s v="OTÁVIO SILVA"/>
    <s v="VILMA ROSALINA SILVA"/>
    <x v="0"/>
    <s v="Parda"/>
  </r>
  <r>
    <n v="716049"/>
    <n v="7"/>
    <x v="62"/>
    <x v="62"/>
    <s v="EM RENATO LEITE"/>
    <s v="Municipal"/>
    <s v="Urbana"/>
    <n v="1623878"/>
    <n v="151"/>
    <x v="2"/>
    <s v="Regular"/>
    <s v="Noite"/>
    <n v="2008062703035"/>
    <m/>
    <s v="WAGNER MEIRELLES SEVERO"/>
    <d v="1987-04-28T00:00:00"/>
    <s v="Masculino"/>
    <s v=" Deficiência auditiva"/>
    <s v="WALTER SEVERO"/>
    <s v="KATIA MEIRELLES FRANCISCO"/>
    <x v="0"/>
    <s v="Preta"/>
  </r>
  <r>
    <n v="205004"/>
    <n v="2"/>
    <x v="134"/>
    <x v="134"/>
    <s v="EM DOUTOR COCIO BARCELLOS"/>
    <s v="Municipal"/>
    <s v="Urbana"/>
    <n v="1623680"/>
    <n v="152"/>
    <x v="2"/>
    <s v="Regular"/>
    <s v="Noite"/>
    <n v="2023007900332"/>
    <m/>
    <s v="ROSIMERE MONTEIRO DOS SANTOS"/>
    <d v="1986-07-02T00:00:00"/>
    <s v="Feminino"/>
    <s v="Sem Deficiência"/>
    <s v="MARIA DO SOCORRO MONTEIRO FREIRE"/>
    <s v="ANTONIO FREIRE PINTO"/>
    <x v="1"/>
    <s v="Não declarada"/>
  </r>
  <r>
    <n v="1019207"/>
    <n v="10"/>
    <x v="88"/>
    <x v="88"/>
    <s v="CIEP DEPUTADO ULYSSES GUIMARÃES"/>
    <s v="Municipal"/>
    <s v="Urbana"/>
    <n v="1617913"/>
    <n v="151"/>
    <x v="2"/>
    <s v="Regular"/>
    <s v="Noite"/>
    <n v="2007096702149"/>
    <m/>
    <s v="GABRIEL LUCAS DE OLIVEIRA NUNES"/>
    <d v="2001-05-03T00:00:00"/>
    <s v="Masculino"/>
    <s v="Sem Deficiência"/>
    <s v="CELIA REGINA DE OLIVEIRA"/>
    <s v="CELIA REGINA DE OLIVEIRA"/>
    <x v="1"/>
    <s v="Pard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02065912361"/>
    <m/>
    <s v="LETÍCIA DOS SANTOS PIMENTEL"/>
    <d v="1985-04-13T00:00:00"/>
    <s v="Feminino"/>
    <s v="Sem Deficiência"/>
    <s v="ORLANDO CESAR DOS SANTOS"/>
    <s v="ROBETA PIMENTEL DOS SANTOS"/>
    <x v="1"/>
    <s v="Parda"/>
  </r>
  <r>
    <n v="724502"/>
    <n v="7"/>
    <x v="52"/>
    <x v="52"/>
    <s v="CIEP MARGARET MEE"/>
    <s v="Municipal"/>
    <s v="Urbana"/>
    <n v="1617123"/>
    <n v="151"/>
    <x v="2"/>
    <s v="Regular"/>
    <s v="Noite"/>
    <n v="2013069200191"/>
    <m/>
    <s v="JOÃO VICTOR DE OLIVEIRA SANTOS"/>
    <d v="2004-01-08T00:00:00"/>
    <s v="Masculino"/>
    <s v="Sem Deficiência"/>
    <s v="GENIVALDO SILVA SANTOS"/>
    <s v="JACIARA CONCEIÇÃO DE OLIVEIRA"/>
    <x v="0"/>
    <s v="Parda"/>
  </r>
  <r>
    <n v="411015"/>
    <n v="4"/>
    <x v="72"/>
    <x v="72"/>
    <s v="EM SUÍÇA"/>
    <s v="Municipal"/>
    <s v="Urbana"/>
    <n v="1601783"/>
    <n v="151"/>
    <x v="2"/>
    <s v="Regular"/>
    <s v="Noite"/>
    <n v="2011031880041"/>
    <m/>
    <s v="MESSIAS ARCENIO SOUTO"/>
    <d v="2006-09-06T00:00:00"/>
    <s v="Masculino"/>
    <s v="Sem Deficiência"/>
    <s v="JEFFERSON DE LIMA SOUTO"/>
    <s v="CLAUDIA DOS REIS ARCENIO"/>
    <x v="0"/>
    <s v="Pret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19092400354"/>
    <m/>
    <s v="SUELI DA SILVA FEITOSA"/>
    <d v="1973-08-20T00:00:00"/>
    <s v="Feminino"/>
    <s v="Sem Deficiência"/>
    <s v="QUITERIO FRANCISCO FEITOSA"/>
    <s v="ERNESTINA DA SILVA FEITOSA"/>
    <x v="2"/>
    <s v="Parda"/>
  </r>
  <r>
    <n v="410012"/>
    <n v="4"/>
    <x v="27"/>
    <x v="27"/>
    <s v="EM CLOTILDE GUIMARÃES"/>
    <s v="Municipal"/>
    <s v="Urbana"/>
    <n v="1604440"/>
    <n v="2516"/>
    <x v="2"/>
    <s v="Regular"/>
    <s v="Noite"/>
    <n v="2023028550560"/>
    <m/>
    <s v="JENIFFER FELIPE ALVARO"/>
    <d v="1992-09-27T00:00:00"/>
    <s v="Feminino"/>
    <s v="Sem Deficiência"/>
    <s v="HUGO SERGIO ALVARO"/>
    <s v="ANA CARLA FELIPE"/>
    <x v="1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02004412652"/>
    <m/>
    <s v="ALINE ROCHA DE SOUZA"/>
    <d v="1988-07-03T00:00:00"/>
    <s v="Feminino"/>
    <s v="Sem Deficiência"/>
    <s v="ANTONIO ROCHA DE SOUZA"/>
    <s v="TEREZINHA FÁTIMA DE SOUZA"/>
    <x v="0"/>
    <s v="Sem Informação"/>
  </r>
  <r>
    <n v="918028"/>
    <n v="9"/>
    <x v="131"/>
    <x v="131"/>
    <s v="EM ALMIRANTE SALDANHA DA GAMA"/>
    <s v="Municipal"/>
    <s v="Urbana"/>
    <n v="1623473"/>
    <n v="151"/>
    <x v="2"/>
    <s v="Regular"/>
    <s v="Manhã"/>
    <n v="2018146400103"/>
    <m/>
    <s v="MARIAH FERNANDA CARNEIRO RAIMUNDO"/>
    <d v="2007-03-10T00:00:00"/>
    <s v="Feminino"/>
    <s v="Sem Deficiência"/>
    <s v="ADRIANO RIBEIRO RAIMUNDO"/>
    <s v="NOEMIA ELIZABETH CORREA CARNEIRO"/>
    <x v="0"/>
    <s v="Parda"/>
  </r>
  <r>
    <n v="410015"/>
    <n v="4"/>
    <x v="92"/>
    <x v="92"/>
    <s v="EM CLÓVIS BEVILÁQUA"/>
    <s v="Municipal"/>
    <s v="Urbana"/>
    <n v="1611010"/>
    <n v="152"/>
    <x v="2"/>
    <s v="Regular"/>
    <s v="Noite"/>
    <n v="2018028880113"/>
    <m/>
    <s v="MARTA BATISTA ROCHA"/>
    <d v="1968-04-10T00:00:00"/>
    <s v="Feminino"/>
    <s v="Sem Deficiência"/>
    <s v="DARCI ANDRÉ BATISTA"/>
    <s v="ROSA BATISTA"/>
    <x v="2"/>
    <s v="Parda"/>
  </r>
  <r>
    <n v="431026"/>
    <n v="4"/>
    <x v="25"/>
    <x v="25"/>
    <s v="EM HERBERT MOSES"/>
    <s v="Municipal"/>
    <s v="Urbana"/>
    <n v="1602455"/>
    <n v="151"/>
    <x v="2"/>
    <s v="Regular"/>
    <s v="Noite"/>
    <n v="2007035200950"/>
    <m/>
    <s v="DÉBORA LEITE DE ALENCAR"/>
    <d v="2002-07-03T00:00:00"/>
    <s v="Feminino"/>
    <s v=" Deficiência intelectual"/>
    <s v="JOSÉ BENEDITO LEITE"/>
    <s v="MARIA MARGARETE LEITE"/>
    <x v="0"/>
    <s v="Parda"/>
  </r>
  <r>
    <n v="625018"/>
    <n v="6"/>
    <x v="55"/>
    <x v="55"/>
    <s v="EM COMANDANTE ARNALDO VARELLA"/>
    <s v="Municipal"/>
    <s v="Urbana"/>
    <n v="1602870"/>
    <n v="153"/>
    <x v="2"/>
    <s v="Regular"/>
    <s v="Noite"/>
    <n v="2011057650271"/>
    <m/>
    <s v="ALEX ANDRE JÚNIOR DE ALMEIDA MONTEIRO DE OLIVEIRA"/>
    <d v="2006-06-15T00:00:00"/>
    <s v="Masculino"/>
    <s v="Sem Deficiência"/>
    <s v="ALEX ANDRE MONTEIRO DE OLIVEIRA"/>
    <s v="ROSILINE ROSA DE ALMEIDA"/>
    <x v="1"/>
    <s v="Branc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11059302718"/>
    <m/>
    <s v="JANAINA DA CONCEIÇÃO"/>
    <d v="1974-12-18T00:00:00"/>
    <s v="Feminino"/>
    <s v="Sem Deficiência"/>
    <s v="OSVALDO CONCEIÇÃO"/>
    <s v="MARIA DALVA DA CONCEIÇÃO"/>
    <x v="0"/>
    <s v="Não declarada"/>
  </r>
  <r>
    <n v="716501"/>
    <n v="7"/>
    <x v="75"/>
    <x v="75"/>
    <s v="CIEP CARLOS DRUMOND DE ANDRADE"/>
    <s v="Municipal"/>
    <s v="Urbana"/>
    <n v="1616696"/>
    <n v="152"/>
    <x v="2"/>
    <s v="Regular"/>
    <s v="Noite"/>
    <n v="2004066504093"/>
    <m/>
    <s v="PRISCILA DIAS PAULA"/>
    <d v="1984-09-17T00:00:00"/>
    <s v="Feminino"/>
    <s v="Sem Deficiência"/>
    <s v="WANDERLEY PAULA"/>
    <s v="SONIA MARIA DIAS PAULA"/>
    <x v="0"/>
    <s v="Parda"/>
  </r>
  <r>
    <n v="431014"/>
    <n v="4"/>
    <x v="117"/>
    <x v="117"/>
    <s v="EM MINISTRO LAFAYETTE DE ANDRADA"/>
    <s v="Municipal"/>
    <s v="Urbana"/>
    <n v="1618216"/>
    <n v="152"/>
    <x v="2"/>
    <s v="Regular"/>
    <s v="Manhã"/>
    <n v="2011034450152"/>
    <m/>
    <s v="ALESSANDRA SANTOS RIBEIRO DE SOUZA BEZERRA"/>
    <d v="2006-12-27T00:00:00"/>
    <s v="Feminino"/>
    <s v="Sem Deficiência"/>
    <s v="ALEX SANDRO DE SOUZA BEZERRA"/>
    <s v="JOELMA REGINA SANTOS RIBEIRO"/>
    <x v="0"/>
    <s v="Preta"/>
  </r>
  <r>
    <n v="817039"/>
    <n v="8"/>
    <x v="118"/>
    <x v="118"/>
    <s v="EM SAMPAIO CORRÊA"/>
    <s v="Municipal"/>
    <s v="Urbana"/>
    <n v="1604282"/>
    <n v="152"/>
    <x v="2"/>
    <s v="Regular"/>
    <s v="Noite"/>
    <n v="2022073300404"/>
    <m/>
    <s v="FRANCISCO FERNANDES DO NASCIMENTO"/>
    <d v="1962-10-10T00:00:00"/>
    <s v="Masculino"/>
    <s v="Sem Deficiência"/>
    <s v="MANOEL COSMO FERNANDES"/>
    <s v="SEVERINA JOAQUIM DO NASCIMENTO"/>
    <x v="0"/>
    <s v="Branca"/>
  </r>
  <r>
    <n v="716041"/>
    <n v="7"/>
    <x v="104"/>
    <x v="104"/>
    <s v="EM BARÃO DA TAQUARA"/>
    <s v="Municipal"/>
    <s v="Urbana"/>
    <n v="1613409"/>
    <n v="152"/>
    <x v="2"/>
    <s v="Regular"/>
    <s v="Manhã"/>
    <n v="2006117600171"/>
    <m/>
    <s v="DARLAN MENDONÇA MARTINELLI"/>
    <d v="2005-06-01T00:00:00"/>
    <s v="Masculino"/>
    <s v=" Deficiência intelectual"/>
    <s v="VALDEVINO MARTINELLI"/>
    <s v="MONICA MENDONÇA EIRÃO"/>
    <x v="0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22126402991"/>
    <m/>
    <s v="MARGARIDA MARTINS DE CARVALHO"/>
    <d v="1948-07-04T00:00:00"/>
    <s v="Feminino"/>
    <s v="Sem Deficiência"/>
    <s v="LUIS MARTINS DE CARVALHO"/>
    <s v="RITA NASCIMENTO DE CARVALHO"/>
    <x v="1"/>
    <s v="Parda"/>
  </r>
  <r>
    <n v="515001"/>
    <n v="5"/>
    <x v="68"/>
    <x v="68"/>
    <s v="EM PARÁ"/>
    <s v="Municipal"/>
    <s v="Urbana"/>
    <n v="1607313"/>
    <n v="151"/>
    <x v="2"/>
    <s v="Regular"/>
    <s v="Noite"/>
    <n v="2022044600144"/>
    <m/>
    <s v="CAMILE LOUZADA MORAGAS"/>
    <d v="2007-10-22T00:00:00"/>
    <s v="Feminino"/>
    <s v="Sem Deficiência"/>
    <s v="ROBERTO DOS SANTOS MORAGAS"/>
    <s v="HÉLIDA LOUZADA SILVA"/>
    <x v="0"/>
    <s v="Branca"/>
  </r>
  <r>
    <n v="1019211"/>
    <n v="10"/>
    <x v="98"/>
    <x v="98"/>
    <s v="CIEP MAJOR MANUEL GOMES ARCHER"/>
    <s v="Municipal"/>
    <s v="Urbana"/>
    <n v="1607931"/>
    <n v="151"/>
    <x v="2"/>
    <s v="Regular"/>
    <s v="Noite"/>
    <n v="2019092900161"/>
    <m/>
    <s v="FRANCIELY PEREIRA DA SILVA"/>
    <d v="1979-05-21T00:00:00"/>
    <s v="Feminino"/>
    <s v="Sem Deficiência"/>
    <s v="CARLOS ALBERTO JOSÉ DA SILVA"/>
    <s v="ROSICLÉR PEREIRA"/>
    <x v="0"/>
    <s v="Parda"/>
  </r>
  <r>
    <n v="410012"/>
    <n v="4"/>
    <x v="27"/>
    <x v="27"/>
    <s v="EM CLOTILDE GUIMARÃES"/>
    <s v="Municipal"/>
    <s v="Urbana"/>
    <n v="1604433"/>
    <n v="259"/>
    <x v="2"/>
    <s v="Regular"/>
    <s v="Noite"/>
    <n v="2023028500171"/>
    <m/>
    <s v="ANA PAULA PEREIRA DE LIMA"/>
    <d v="1976-04-03T00:00:00"/>
    <s v="Feminino"/>
    <s v="Sem Deficiência"/>
    <s v="JOSÉ FERREIRA DE LIMA"/>
    <s v="NELMA ALVES PEREIRA "/>
    <x v="2"/>
    <s v="Parda"/>
  </r>
  <r>
    <n v="1026029"/>
    <n v="10"/>
    <x v="53"/>
    <x v="53"/>
    <s v="EM PROFESSOR ARI MARQUES PONTES"/>
    <s v="Municipal"/>
    <s v="Urbana"/>
    <n v="1611217"/>
    <n v="151"/>
    <x v="2"/>
    <s v="Regular"/>
    <s v="Noite"/>
    <n v="2015102200040"/>
    <m/>
    <s v="MARCOS ANDRÉ ALMEIDA DE JESUS"/>
    <d v="1980-05-18T00:00:00"/>
    <s v="Masculino"/>
    <s v="Sem Deficiência"/>
    <s v="JOAQUIM DE JESUS"/>
    <s v="CRISPINIANA DE ALMEIDA"/>
    <x v="0"/>
    <s v="Preta"/>
  </r>
  <r>
    <n v="515030"/>
    <n v="5"/>
    <x v="90"/>
    <x v="90"/>
    <s v="EM IRINEU MARINHO"/>
    <s v="Municipal"/>
    <s v="Urbana"/>
    <n v="1601765"/>
    <n v="152"/>
    <x v="2"/>
    <s v="Regular"/>
    <s v="Noite"/>
    <n v="2023047500262"/>
    <m/>
    <s v="ELAINE DO NASCIMENTO GONÇALVES"/>
    <d v="1974-07-15T00:00:00"/>
    <s v="Feminino"/>
    <s v="Sem Deficiência"/>
    <s v="MANOEL ALVES GONÇALVES"/>
    <s v="REGINA CELIA FRANÇA"/>
    <x v="0"/>
    <s v="Parda"/>
  </r>
  <r>
    <n v="1019047"/>
    <n v="10"/>
    <x v="50"/>
    <x v="50"/>
    <s v="EM JOAQUIM DA SILVA GOMES"/>
    <s v="Municipal"/>
    <s v="Urbana"/>
    <n v="1598936"/>
    <n v="154"/>
    <x v="2"/>
    <s v="Regular"/>
    <s v="Noite"/>
    <n v="2013073380123"/>
    <m/>
    <s v="RENATA GONÇALVES MARTINS"/>
    <d v="1992-02-22T00:00:00"/>
    <s v="Feminino"/>
    <s v="Sem Deficiência"/>
    <s v="MOACIR MARTINS"/>
    <s v="ANGELA APARECIDA ANUNCIAÇÃO GONÇALVES"/>
    <x v="2"/>
    <s v="Preta"/>
  </r>
  <r>
    <n v="817207"/>
    <n v="8"/>
    <x v="28"/>
    <x v="28"/>
    <s v="CIEP VILA KENNEDY"/>
    <s v="Municipal"/>
    <s v="Urbana"/>
    <n v="1605866"/>
    <n v="152"/>
    <x v="2"/>
    <s v="Regular"/>
    <s v="Noite"/>
    <n v="2004082801153"/>
    <m/>
    <s v="MARCOS AURELIO BELO DA SILVA JUNIOR"/>
    <d v="1993-01-26T00:00:00"/>
    <s v="Masculino"/>
    <s v="Sem Deficiência"/>
    <s v="MARCO AURELIO BELO DA SILVA"/>
    <s v="CLAUDIA CRISTINA RIBEIRO DA SILVA"/>
    <x v="0"/>
    <s v="Parda"/>
  </r>
  <r>
    <n v="430701"/>
    <n v="4"/>
    <x v="19"/>
    <x v="19"/>
    <s v="CENTRO DE EDUCAÇÃO DE JOVENS E ADULTOS CEJA - MARÉ"/>
    <s v="Municipal"/>
    <s v="Urbana"/>
    <n v="1616790"/>
    <n v="2511"/>
    <x v="2"/>
    <s v="Regular"/>
    <s v="Noite"/>
    <n v="2005125504633"/>
    <m/>
    <s v="ANA CAROLINA DE SOUZA SILVA"/>
    <d v="2000-08-08T00:00:00"/>
    <s v="Feminino"/>
    <s v="Sem Deficiência"/>
    <s v="ALOISIO NUNES DA SILVA"/>
    <s v="ELISABETE MARIA DE SOUZA"/>
    <x v="2"/>
    <s v="Preta"/>
  </r>
  <r>
    <n v="724022"/>
    <n v="7"/>
    <x v="56"/>
    <x v="56"/>
    <s v="EM COMUNIDADE DE VARGEM GRANDE"/>
    <s v="Municipal"/>
    <s v="Urbana"/>
    <n v="1605597"/>
    <n v="151"/>
    <x v="2"/>
    <s v="Regular"/>
    <s v="Noite"/>
    <n v="2009069050027"/>
    <m/>
    <s v="CARMEM LÚCIA RIBEIRO FERREIRA"/>
    <d v="1976-10-14T00:00:00"/>
    <s v="Feminino"/>
    <s v="Sem Deficiência"/>
    <s v="AMÓS DA SILVA RIBEIRO"/>
    <s v="JORGINA DE SOUZA ARAUJO"/>
    <x v="2"/>
    <s v="Parda"/>
  </r>
  <r>
    <n v="1026024"/>
    <n v="10"/>
    <x v="130"/>
    <x v="130"/>
    <s v="EM TATIANA CHAGAS MEMÓRIA"/>
    <s v="Municipal"/>
    <s v="Urbana"/>
    <n v="1611745"/>
    <n v="151"/>
    <x v="2"/>
    <s v="Regular"/>
    <s v="Manhã"/>
    <n v="2023132500166"/>
    <m/>
    <s v="TARCIS CAMARGO DOS SANTOD"/>
    <d v="2008-01-30T00:00:00"/>
    <s v="Feminino"/>
    <s v="Sem Deficiência"/>
    <s v="HAROLDO FERREIRA DOS SANTOS"/>
    <s v="AMANDA HENRIQUE CAMARGO"/>
    <x v="0"/>
    <s v="Parda"/>
  </r>
  <r>
    <n v="817207"/>
    <n v="8"/>
    <x v="28"/>
    <x v="28"/>
    <s v="CIEP VILA KENNEDY"/>
    <s v="Municipal"/>
    <s v="Urbana"/>
    <n v="1605865"/>
    <n v="151"/>
    <x v="2"/>
    <s v="Regular"/>
    <s v="Noite"/>
    <n v="2003082808451"/>
    <m/>
    <s v="DIOGO DA SILVA MUNIZ GOMES"/>
    <d v="1993-11-11T00:00:00"/>
    <s v="Masculino"/>
    <s v=" Deficiência intelectual"/>
    <s v="SILVIO MUNIZ GOMES"/>
    <s v="ROSELI DA SILVA MUNIZ GOMES"/>
    <x v="0"/>
    <s v="Parda"/>
  </r>
  <r>
    <n v="431003"/>
    <n v="4"/>
    <x v="10"/>
    <x v="10"/>
    <s v="EM MIGUEL GUSTAVO"/>
    <s v="Municipal"/>
    <s v="Urbana"/>
    <n v="1618622"/>
    <n v="152"/>
    <x v="2"/>
    <s v="Regular"/>
    <s v="Noite"/>
    <n v="1999032208145"/>
    <m/>
    <s v="JANAINA DA SILVA REIS"/>
    <d v="1992-02-22T00:00:00"/>
    <s v="Feminino"/>
    <s v="Sem Deficiência"/>
    <s v="WAGNER LUIZ REIS"/>
    <s v="ROSANGELA DAMASCENO DA SILVA"/>
    <x v="0"/>
    <s v="Sem Informação"/>
  </r>
  <r>
    <n v="1026008"/>
    <n v="10"/>
    <x v="43"/>
    <x v="43"/>
    <s v="EM ENGENHEIRO GASTÃO RANGEL"/>
    <s v="Municipal"/>
    <s v="Urbana"/>
    <n v="1613011"/>
    <n v="151"/>
    <x v="2"/>
    <s v="Regular"/>
    <s v="Noite"/>
    <n v="2022095300661"/>
    <m/>
    <s v="VENANCILDA BATISTA DE ARAUJO DE SOUZA"/>
    <d v="1974-12-21T00:00:00"/>
    <s v="Feminino"/>
    <s v="Sem Deficiência"/>
    <s v="LUIS MARTINS DE ARAUJO"/>
    <s v="FRANCISCA MONTEIRO BATISTA"/>
    <x v="0"/>
    <s v="Parda"/>
  </r>
  <r>
    <n v="313035"/>
    <n v="3"/>
    <x v="49"/>
    <x v="49"/>
    <s v="EM EDGARD SUSSEKIND DE MENDONÇA"/>
    <s v="Municipal"/>
    <s v="Urbana"/>
    <n v="1612287"/>
    <n v="151"/>
    <x v="2"/>
    <s v="Regular"/>
    <s v="Noite"/>
    <n v="2009025300338"/>
    <m/>
    <s v="KARINE FERREIRA DA SILVA"/>
    <d v="2004-04-17T00:00:00"/>
    <s v="Feminino"/>
    <s v="Sem Deficiência"/>
    <s v="CARLOS HENRIQUE SANTOS DA SILVA"/>
    <s v="NATÁLIA DOS SANTOS FERREIRA"/>
    <x v="0"/>
    <s v="Preta"/>
  </r>
  <r>
    <n v="312022"/>
    <n v="3"/>
    <x v="61"/>
    <x v="61"/>
    <s v="EM RUBENS BERARDO"/>
    <s v="Municipal"/>
    <s v="Urbana"/>
    <n v="1616259"/>
    <n v="152"/>
    <x v="2"/>
    <s v="Regular"/>
    <s v="Noite"/>
    <n v="2011021250401"/>
    <m/>
    <s v="RONI DA SILVA FERREIRA"/>
    <d v="2006-08-24T00:00:00"/>
    <s v="Masculino"/>
    <s v="Sem Deficiência"/>
    <s v="HUMBERTO SANTANA FERREIRA"/>
    <s v="ADILEZA DA SILVA"/>
    <x v="0"/>
    <s v="Branca"/>
  </r>
  <r>
    <n v="205004"/>
    <n v="2"/>
    <x v="134"/>
    <x v="134"/>
    <s v="EM DOUTOR COCIO BARCELLOS"/>
    <s v="Municipal"/>
    <s v="Urbana"/>
    <n v="1623680"/>
    <n v="152"/>
    <x v="2"/>
    <s v="Regular"/>
    <s v="Noite"/>
    <n v="2012007980055"/>
    <m/>
    <s v="JOANA SALDANHA VELOSO DA COSTA"/>
    <d v="2007-06-15T00:00:00"/>
    <s v="Feminino"/>
    <s v="Sem Deficiência"/>
    <s v="PATRICIA ANTUNES DA COSTA SALDANHA"/>
    <s v="MARCIO VELOSO DA COSTA"/>
    <x v="1"/>
    <s v="Sem Informação"/>
  </r>
  <r>
    <n v="431003"/>
    <n v="4"/>
    <x v="10"/>
    <x v="10"/>
    <s v="EM MIGUEL GUSTAVO"/>
    <s v="Municipal"/>
    <s v="Urbana"/>
    <n v="1618619"/>
    <n v="151"/>
    <x v="2"/>
    <s v="Regular"/>
    <s v="Noite"/>
    <n v="2022035800179"/>
    <m/>
    <s v="KATIA CRISTINE ARCANJO DE OLIVEIRA"/>
    <d v="2002-11-22T00:00:00"/>
    <s v="Feminino"/>
    <s v="Sem Deficiência"/>
    <s v="MILTON DE OLIVEIRA FILHO"/>
    <s v="SELMA ARCANJO DE ANDRADE"/>
    <x v="2"/>
    <s v="Preta"/>
  </r>
  <r>
    <n v="734010"/>
    <n v="7"/>
    <x v="82"/>
    <x v="82"/>
    <s v="EM PEDRO ALEIXO"/>
    <s v="Municipal"/>
    <s v="Urbana"/>
    <n v="1606739"/>
    <n v="152"/>
    <x v="2"/>
    <s v="Regular"/>
    <s v="Manhã"/>
    <n v="2010118600394"/>
    <m/>
    <s v="ROBERTO FERREIRA DO NASCIMENTO"/>
    <d v="2007-08-20T00:00:00"/>
    <s v="Masculino"/>
    <s v="Sem Deficiência"/>
    <s v="NÃO DECLARADO"/>
    <s v="SABRINA FERREIRA DO NASCIMENTO"/>
    <x v="1"/>
    <s v="Parda"/>
  </r>
  <r>
    <n v="817083"/>
    <n v="8"/>
    <x v="120"/>
    <x v="120"/>
    <s v="EM JORNALISTA SANDRO MOREYRA"/>
    <s v="Municipal"/>
    <s v="Urbana"/>
    <n v="1607050"/>
    <n v="151"/>
    <x v="2"/>
    <s v="Regular"/>
    <s v="Noite"/>
    <n v="2004026704202"/>
    <m/>
    <s v="ADRIANO GOMES DE ALMEIDA"/>
    <d v="1982-04-19T00:00:00"/>
    <s v="Masculino"/>
    <s v="Sem Deficiência"/>
    <s v="NÃO DECLARADO"/>
    <s v="SANDRA MARIA GOMES DE ALMEIDA"/>
    <x v="1"/>
    <s v="Preta"/>
  </r>
  <r>
    <n v="312501"/>
    <n v="3"/>
    <x v="42"/>
    <x v="42"/>
    <s v="CIEP PATRICE LUMUMBA"/>
    <s v="Municipal"/>
    <s v="Urbana"/>
    <n v="1616862"/>
    <n v="152"/>
    <x v="2"/>
    <s v="Regular"/>
    <s v="Noite"/>
    <n v="2004020702119"/>
    <m/>
    <s v="MIRIAM SILVA DE SOUZA"/>
    <d v="1967-03-14T00:00:00"/>
    <s v="Feminino"/>
    <s v="Sem Deficiência"/>
    <s v="SEBASTIÃO IZA DE SOUZA"/>
    <s v="ANA DO CARMO SILVA DE SOUZA"/>
    <x v="0"/>
    <s v="Preta"/>
  </r>
  <r>
    <n v="1019013"/>
    <n v="10"/>
    <x v="39"/>
    <x v="39"/>
    <s v="EM BENTO DO AMARAL COUTINHO"/>
    <s v="Municipal"/>
    <s v="Urbana"/>
    <n v="1612836"/>
    <n v="151"/>
    <x v="2"/>
    <s v="Regular"/>
    <s v="Noite"/>
    <n v="2022095300628"/>
    <m/>
    <s v="GERONI MATIAS DO NASCIMENTO"/>
    <d v="1966-09-27T00:00:00"/>
    <s v="Feminino"/>
    <s v="Sem Deficiência"/>
    <s v="MARIA DOS PRASERES DA CONCEIÇÃO"/>
    <s v="ALFIM MATIAS DO NASCIMENTO"/>
    <x v="0"/>
    <s v="Parda"/>
  </r>
  <r>
    <n v="716041"/>
    <n v="7"/>
    <x v="104"/>
    <x v="104"/>
    <s v="EM BARÃO DA TAQUARA"/>
    <s v="Municipal"/>
    <s v="Urbana"/>
    <n v="1613407"/>
    <n v="151"/>
    <x v="2"/>
    <s v="Regular"/>
    <s v="Manhã"/>
    <n v="2017064000391"/>
    <m/>
    <s v="LETÍCIA DE ALCANTARA CHAGAS"/>
    <d v="2007-10-23T00:00:00"/>
    <s v="Feminino"/>
    <s v="Sem Deficiência"/>
    <s v="RENATO CHAGAS"/>
    <s v="ALESSANDRA DE ALCANTARA ALVES"/>
    <x v="0"/>
    <s v="Parda"/>
  </r>
  <r>
    <n v="1202701"/>
    <n v="12"/>
    <x v="91"/>
    <x v="91"/>
    <s v="CREJA - CENTRO MUNICIPAL DE REFERÊNCIA DE EDUCAÇÃO DE JOVENS E ADULTOS"/>
    <s v="Municipal"/>
    <s v="Urbana"/>
    <n v="1614099"/>
    <n v="251"/>
    <x v="2"/>
    <s v="Regular"/>
    <s v="Manhã"/>
    <n v="2023126301301"/>
    <m/>
    <s v="JORGE LEANDRO GUIMARÃES QUINTANILHA"/>
    <d v="1980-05-28T00:00:00"/>
    <s v="Masculino"/>
    <s v="Sem Deficiência"/>
    <s v="CLEBER CERQUEIRA QUINTANILHA"/>
    <s v="CARMEN LUCIA GUIMARÃES"/>
    <x v="1"/>
    <s v="Pret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19065900848"/>
    <m/>
    <s v="MIRIAN FERREIRA DA SILVA"/>
    <d v="1968-10-29T00:00:00"/>
    <s v="Feminino"/>
    <s v="Sem Deficiência"/>
    <s v="AUGUSTO MARQUES DA SILVA"/>
    <s v="NELY FERREIRA DE AGUIAR"/>
    <x v="0"/>
    <s v="Parda"/>
  </r>
  <r>
    <n v="204014"/>
    <n v="2"/>
    <x v="121"/>
    <x v="121"/>
    <s v="EM PRESIDENTE ARTHUR DA COSTA E SILVA"/>
    <s v="Municipal"/>
    <s v="Urbana"/>
    <n v="1623353"/>
    <n v="152"/>
    <x v="2"/>
    <s v="Regular"/>
    <s v="Manhã"/>
    <n v="2009014501400"/>
    <m/>
    <s v="LÍVIA CARDOSO DE SOUZA"/>
    <d v="2003-01-22T00:00:00"/>
    <s v="Feminino"/>
    <s v=" Deficiência intelectual"/>
    <s v="JOSÉ ALVES DE SOUZA"/>
    <s v="ENESI CAMPOS CARDOSO"/>
    <x v="0"/>
    <s v="Parda"/>
  </r>
  <r>
    <n v="918508"/>
    <n v="9"/>
    <x v="36"/>
    <x v="36"/>
    <s v="CIEP DR. ERNESTO (CHE) GUEVARA"/>
    <s v="Municipal"/>
    <s v="Urbana"/>
    <n v="1618336"/>
    <n v="151"/>
    <x v="2"/>
    <s v="Regular"/>
    <s v="Noite"/>
    <n v="2004079201221"/>
    <m/>
    <s v="MARIA DALVA BARBOSA LUCAS DE SOUZA"/>
    <d v="1972-05-01T00:00:00"/>
    <s v="Feminino"/>
    <s v="Sem Deficiência"/>
    <s v="JOSÉ MARIANO LUCAS"/>
    <s v="MARIA ANTONIA BARBOSA"/>
    <x v="0"/>
    <s v="Parda"/>
  </r>
  <r>
    <n v="1202701"/>
    <n v="12"/>
    <x v="91"/>
    <x v="91"/>
    <s v="CREJA - CENTRO MUNICIPAL DE REFERÊNCIA DE EDUCAÇÃO DE JOVENS E ADULTOS"/>
    <s v="Municipal"/>
    <s v="Urbana"/>
    <n v="1614114"/>
    <n v="255"/>
    <x v="2"/>
    <s v="Regular"/>
    <s v="Noite"/>
    <n v="2000000403326"/>
    <m/>
    <s v="JANICE DA CONCEIÇÃO  SANTOS"/>
    <d v="1990-01-03T00:00:00"/>
    <s v="Feminino"/>
    <s v="Sem Deficiência"/>
    <s v="JOSÉ CARLOS DOS SANTOS"/>
    <s v="VERA LUCIA MARIA DA CONCEIÇÃO"/>
    <x v="1"/>
    <s v="Parda"/>
  </r>
  <r>
    <n v="313018"/>
    <n v="3"/>
    <x v="103"/>
    <x v="103"/>
    <s v="EM ISABEL MENDES"/>
    <s v="Municipal"/>
    <s v="Urbana"/>
    <n v="1613508"/>
    <n v="151"/>
    <x v="2"/>
    <s v="Regular"/>
    <s v="Noite"/>
    <n v="2023023200382"/>
    <m/>
    <s v="HUMBERTO DA SILVA CAMPOS "/>
    <d v="1970-07-02T00:00:00"/>
    <s v="Masculino"/>
    <s v="Sem Deficiência"/>
    <s v="EDIS DA SILVA CAMPOS"/>
    <s v="ELENICE DA SILVA CAMPOS"/>
    <x v="1"/>
    <s v="Sem Informação"/>
  </r>
  <r>
    <n v="410501"/>
    <n v="4"/>
    <x v="64"/>
    <x v="64"/>
    <s v="CIEP JUSCELINO KUBITSCHEK"/>
    <s v="Municipal"/>
    <s v="Urbana"/>
    <n v="1614342"/>
    <n v="152"/>
    <x v="2"/>
    <s v="Regular"/>
    <s v="Noite"/>
    <n v="2022030000271"/>
    <m/>
    <s v="JOSIVANIA GOMES DA SILVA "/>
    <d v="1981-09-20T00:00:00"/>
    <s v="Feminino"/>
    <s v="Sem Deficiência"/>
    <s v="JOSÉ GOMES SOBRINHO"/>
    <s v="MARIA DAS NEVES DA SILVA"/>
    <x v="0"/>
    <s v="Sem Informação"/>
  </r>
  <r>
    <n v="918508"/>
    <n v="9"/>
    <x v="36"/>
    <x v="36"/>
    <s v="CIEP DR. ERNESTO (CHE) GUEVARA"/>
    <s v="Municipal"/>
    <s v="Urbana"/>
    <n v="1618336"/>
    <n v="151"/>
    <x v="2"/>
    <s v="Regular"/>
    <s v="Noite"/>
    <n v="2023093200705"/>
    <m/>
    <s v="ELENA DE OLIVEIRA ROCHA"/>
    <d v="1969-06-07T00:00:00"/>
    <s v="Feminino"/>
    <s v="Sem Deficiência"/>
    <s v="JOSÉ ROSEMBERG ROCHA"/>
    <s v="LAIS OLIVEIRA ROCHA "/>
    <x v="0"/>
    <s v="Branca"/>
  </r>
  <r>
    <n v="918505"/>
    <n v="9"/>
    <x v="9"/>
    <x v="9"/>
    <s v="CIEP ANITA MALFATTI"/>
    <s v="Municipal"/>
    <s v="Urbana"/>
    <n v="1615592"/>
    <n v="151"/>
    <x v="2"/>
    <s v="Regular"/>
    <s v="Noite"/>
    <n v="2011061302428"/>
    <m/>
    <s v="ALEX DOS SANTOS DA SILVA"/>
    <d v="2000-05-28T00:00:00"/>
    <s v="Masculino"/>
    <s v="Sem Deficiência"/>
    <s v="ALEXANDRE MURILO DA SILVA"/>
    <s v="ANDRÉA DOS SANTOS SILVA"/>
    <x v="0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17012400411"/>
    <m/>
    <s v="JOSÉ MARCOS DE SOUSA VIEIRA"/>
    <d v="1978-06-18T00:00:00"/>
    <s v="Masculino"/>
    <s v="Sem Deficiência"/>
    <s v="ANTONIO RODRIGUES VIEIRA"/>
    <s v="ANTONIA DE SOUSA VIEIRA"/>
    <x v="0"/>
    <s v="Branca"/>
  </r>
  <r>
    <n v="1019047"/>
    <n v="10"/>
    <x v="50"/>
    <x v="50"/>
    <s v="EM JOAQUIM DA SILVA GOMES"/>
    <s v="Municipal"/>
    <s v="Urbana"/>
    <n v="1598932"/>
    <n v="152"/>
    <x v="2"/>
    <s v="Regular"/>
    <s v="Noite"/>
    <n v="2013048480071"/>
    <m/>
    <s v="JOÃO GABRIEL DA COSTA MACHADO"/>
    <d v="2006-06-18T00:00:00"/>
    <s v="Masculino"/>
    <s v="Sem Deficiência"/>
    <s v="PAULO ROBERTO VIVANO MACHADO"/>
    <s v="MICHELE DA COSTA DOS SANTOS"/>
    <x v="2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23093200811"/>
    <m/>
    <s v="ALEXANDRE DE OLIVEIRA"/>
    <d v="1973-11-22T00:00:00"/>
    <s v="Masculino"/>
    <s v="Sem Deficiência"/>
    <s v="JOSÉ ARRY DE OLIVEIRA"/>
    <s v="MARIA JOSÉ DA CONCEIÇÃO"/>
    <x v="2"/>
    <s v="Parda"/>
  </r>
  <r>
    <n v="1026008"/>
    <n v="10"/>
    <x v="43"/>
    <x v="43"/>
    <s v="EM ENGENHEIRO GASTÃO RANGEL"/>
    <s v="Municipal"/>
    <s v="Urbana"/>
    <n v="1613011"/>
    <n v="151"/>
    <x v="2"/>
    <s v="Regular"/>
    <s v="Noite"/>
    <n v="2008096450181"/>
    <m/>
    <s v="JÉSSICA CUNHA DA SILVA SOUZA"/>
    <d v="2002-09-02T00:00:00"/>
    <s v="Feminino"/>
    <s v="Sem Deficiência"/>
    <s v="IVANILDO DA SILVA SOUZA"/>
    <s v="GRACE ALVES DA SILVA CUNHA"/>
    <x v="2"/>
    <s v="Amarela"/>
  </r>
  <r>
    <n v="102504"/>
    <n v="1"/>
    <x v="2"/>
    <x v="2"/>
    <s v="CIEP AVENIDA DOS DESFILES"/>
    <s v="Municipal"/>
    <s v="Urbana"/>
    <n v="1610387"/>
    <n v="152"/>
    <x v="2"/>
    <s v="Regular"/>
    <s v="Manhã"/>
    <n v="2021002200107"/>
    <m/>
    <s v="JANAINA DO NASCIMENTO PESSÔA"/>
    <d v="1974-09-19T00:00:00"/>
    <s v="Feminino"/>
    <s v="Sem Deficiência"/>
    <s v="CARLOS PESSÔA"/>
    <s v="JACY DO NASCIMENTO"/>
    <x v="1"/>
    <s v="Preta"/>
  </r>
  <r>
    <n v="716211"/>
    <n v="7"/>
    <x v="32"/>
    <x v="32"/>
    <s v="CIEP COMPOSITOR DONGA"/>
    <s v="Municipal"/>
    <s v="Urbana"/>
    <n v="1619512"/>
    <n v="152"/>
    <x v="2"/>
    <s v="Regular"/>
    <s v="Noite"/>
    <n v="2023066700921"/>
    <m/>
    <s v="JOANA D'ARC DE LIMA"/>
    <d v="1974-06-23T00:00:00"/>
    <s v="Feminino"/>
    <s v="Sem Deficiência"/>
    <s v="MARIA DA DÔRES DE LIMA"/>
    <s v="MANOEL FRANCISCO DE LIMA"/>
    <x v="0"/>
    <s v="Parda"/>
  </r>
  <r>
    <n v="514002"/>
    <n v="5"/>
    <x v="107"/>
    <x v="107"/>
    <s v="EM CECÍLIA MEIRELLES"/>
    <s v="Municipal"/>
    <s v="Urbana"/>
    <n v="1624097"/>
    <n v="152"/>
    <x v="2"/>
    <s v="Regular"/>
    <s v="Manhã"/>
    <n v="2009041003628"/>
    <m/>
    <s v="MARIA JOSE LOPES"/>
    <d v="1967-08-02T00:00:00"/>
    <s v="Feminino"/>
    <s v="Sem Deficiência"/>
    <s v="ALCIDES LOPES"/>
    <s v="TERESA DA SILVA LOPES"/>
    <x v="0"/>
    <s v="Preta"/>
  </r>
  <r>
    <n v="430701"/>
    <n v="4"/>
    <x v="19"/>
    <x v="19"/>
    <s v="CENTRO DE EDUCAÇÃO DE JOVENS E ADULTOS CEJA - MARÉ"/>
    <s v="Municipal"/>
    <s v="Urbana"/>
    <n v="1616777"/>
    <n v="253"/>
    <x v="2"/>
    <s v="Regular"/>
    <s v="Manhã"/>
    <n v="2011040402334"/>
    <m/>
    <s v="IARA MENDES DE OLIVEIRA"/>
    <d v="2006-03-21T00:00:00"/>
    <s v="Feminino"/>
    <s v="Sem Deficiência"/>
    <s v="WELLINGTON BARBOSA DE OLIVEIRA"/>
    <s v="QUIVIA PÂMELA MENDES DE LIMA"/>
    <x v="0"/>
    <s v="Parda"/>
  </r>
  <r>
    <n v="833031"/>
    <n v="8"/>
    <x v="21"/>
    <x v="21"/>
    <s v="EM TASSO DA SILVEIRA"/>
    <s v="Municipal"/>
    <s v="Urbana"/>
    <n v="1605928"/>
    <n v="151"/>
    <x v="2"/>
    <s v="Regular"/>
    <s v="Noite"/>
    <n v="2007017002912"/>
    <m/>
    <s v="ADRIAN OLIVEIRA DA CONCEIÇÃO"/>
    <d v="2000-12-28T00:00:00"/>
    <s v="Masculino"/>
    <s v="Sem Deficiência"/>
    <s v="ADEMIR ANDRADE DA CONCEIÇÃO"/>
    <s v="ADRIANA OLIVEIRA DA SILVA"/>
    <x v="0"/>
    <s v="Parda"/>
  </r>
  <r>
    <n v="410012"/>
    <n v="4"/>
    <x v="27"/>
    <x v="27"/>
    <s v="EM CLOTILDE GUIMARÃES"/>
    <s v="Municipal"/>
    <s v="Urbana"/>
    <n v="1604431"/>
    <n v="257"/>
    <x v="2"/>
    <s v="Regular"/>
    <s v="Manhã"/>
    <n v="2022028500572"/>
    <m/>
    <s v="MARIA DE LOURDES DA SILVA"/>
    <d v="1971-02-14T00:00:00"/>
    <s v="Feminino"/>
    <s v="Sem Deficiência"/>
    <s v="VICENTE JOÃO DA SILVA"/>
    <s v="CECILIA RODRIGUES DA SILVA"/>
    <x v="2"/>
    <s v="Branc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17040500408"/>
    <m/>
    <s v="ANA PAULA VINUTO BARBOSA"/>
    <d v="2004-11-27T00:00:00"/>
    <s v="Feminino"/>
    <s v="Sem Deficiência"/>
    <s v="PAULO SERGIO BARBOSA"/>
    <s v="JACQUELINE MARTINS VINUTO"/>
    <x v="1"/>
    <s v="Branca"/>
  </r>
  <r>
    <n v="716211"/>
    <n v="7"/>
    <x v="32"/>
    <x v="32"/>
    <s v="CIEP COMPOSITOR DONGA"/>
    <s v="Municipal"/>
    <s v="Urbana"/>
    <n v="1619512"/>
    <n v="152"/>
    <x v="2"/>
    <s v="Regular"/>
    <s v="Noite"/>
    <n v="2023066751666"/>
    <m/>
    <s v="SÉRGIO GONÇALVES VIEIRA"/>
    <d v="1977-04-25T00:00:00"/>
    <s v="Masculino"/>
    <s v="Sem Deficiência"/>
    <s v="OSVALDIR GONÇALVES VIEIRA"/>
    <s v="SONIA MARIA GONÇALVES VIEIRA"/>
    <x v="0"/>
    <s v="Branc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12060102351"/>
    <m/>
    <s v="ERICK DA SILVA REIS"/>
    <d v="2004-03-07T00:00:00"/>
    <s v="Masculino"/>
    <s v="Sem Deficiência"/>
    <s v="LEONALDO GERALDO REIS"/>
    <s v="ERICA DA SILVA CALAZANS"/>
    <x v="0"/>
    <s v="Branca"/>
  </r>
  <r>
    <n v="430701"/>
    <n v="4"/>
    <x v="19"/>
    <x v="19"/>
    <s v="CENTRO DE EDUCAÇÃO DE JOVENS E ADULTOS CEJA - MARÉ"/>
    <s v="Municipal"/>
    <s v="Urbana"/>
    <n v="1616777"/>
    <n v="253"/>
    <x v="2"/>
    <s v="Regular"/>
    <s v="Manhã"/>
    <n v="2011040303956"/>
    <m/>
    <s v="LUCINDA DE JESUS RODRIGUES"/>
    <d v="1958-09-02T00:00:00"/>
    <s v="Feminino"/>
    <s v="Sem Deficiência"/>
    <s v="ARIEL MARTINS APOLONIO"/>
    <s v="EULINA MARIA DE JESUS"/>
    <x v="0"/>
    <s v="Parda"/>
  </r>
  <r>
    <n v="312022"/>
    <n v="3"/>
    <x v="61"/>
    <x v="61"/>
    <s v="EM RUBENS BERARDO"/>
    <s v="Municipal"/>
    <s v="Urbana"/>
    <n v="1616258"/>
    <n v="151"/>
    <x v="2"/>
    <s v="Regular"/>
    <s v="Noite"/>
    <n v="2012047501506"/>
    <m/>
    <s v="MARIA EDUARDA DA CONCEIÇÃO DE JESUS DA SILVA"/>
    <d v="2007-11-29T00:00:00"/>
    <s v="Feminino"/>
    <s v="Sem Deficiência"/>
    <s v="EDUARDO DE JESUS DA SILVA"/>
    <s v="ELAINE DA CONCEIÇÃO"/>
    <x v="0"/>
    <s v="Preta"/>
  </r>
  <r>
    <n v="313007"/>
    <n v="3"/>
    <x v="67"/>
    <x v="67"/>
    <s v="EM SARMIENTO"/>
    <s v="Municipal"/>
    <s v="Urbana"/>
    <n v="1615853"/>
    <n v="151"/>
    <x v="2"/>
    <s v="Regular"/>
    <s v="Noite"/>
    <n v="2014013602071"/>
    <m/>
    <s v="JOÃO PEDRO NUNES DOS SANTOS"/>
    <d v="2008-02-13T00:00:00"/>
    <s v="Masculino"/>
    <s v="Sem Deficiência"/>
    <s v="FÁBIO DE ABREU DOS SANTOS"/>
    <s v="RENATA CORRÊA NUNES"/>
    <x v="1"/>
    <s v="Branca"/>
  </r>
  <r>
    <n v="1019019"/>
    <n v="10"/>
    <x v="116"/>
    <x v="116"/>
    <s v="EM FERNANDO DE AZEVEDO"/>
    <s v="Municipal"/>
    <s v="Urbana"/>
    <n v="1619173"/>
    <n v="151"/>
    <x v="2"/>
    <s v="Regular"/>
    <s v="Tarde"/>
    <n v="2005100805303"/>
    <m/>
    <s v="MARIA TORRES SUZANO"/>
    <d v="1949-06-05T00:00:00"/>
    <s v="Feminino"/>
    <s v="Sem Deficiência"/>
    <s v="JORDÃO TORRES"/>
    <s v="NELCIOLINDA MADALENA"/>
    <x v="0"/>
    <s v="Parda"/>
  </r>
  <r>
    <n v="515030"/>
    <n v="5"/>
    <x v="90"/>
    <x v="90"/>
    <s v="EM IRINEU MARINHO"/>
    <s v="Municipal"/>
    <s v="Urbana"/>
    <n v="1601764"/>
    <n v="151"/>
    <x v="2"/>
    <s v="Regular"/>
    <s v="Noite"/>
    <n v="2012040150406"/>
    <m/>
    <s v="VITORIA DE OLIVEIRA DOS SANTOS"/>
    <d v="2005-04-19T00:00:00"/>
    <s v="Feminino"/>
    <s v="Sem Deficiência"/>
    <s v="JOSÉ FRANCISCO DOS SANTOS FILHO"/>
    <s v="LUCIANA GOMES DE OLIVEIRA"/>
    <x v="0"/>
    <s v="Preta"/>
  </r>
  <r>
    <n v="206502"/>
    <n v="2"/>
    <x v="71"/>
    <x v="71"/>
    <s v="CIEP NAÇÃO RUBRO NEGRA"/>
    <s v="Municipal"/>
    <s v="Urbana"/>
    <n v="1623853"/>
    <n v="154"/>
    <x v="2"/>
    <s v="Regular"/>
    <s v="Noite"/>
    <n v="2023011200293"/>
    <m/>
    <s v="JOSÉ AUGUSTO DOS SANTOS FILHO"/>
    <d v="1986-10-25T00:00:00"/>
    <s v="Masculino"/>
    <s v="Sem Deficiência"/>
    <s v="JOSÉ AUGUSTO DOS SANTOS"/>
    <s v="VERA LUCIA PESSOA"/>
    <x v="0"/>
    <s v="Parda"/>
  </r>
  <r>
    <n v="430701"/>
    <n v="4"/>
    <x v="19"/>
    <x v="19"/>
    <s v="CENTRO DE EDUCAÇÃO DE JOVENS E ADULTOS CEJA - MARÉ"/>
    <s v="Municipal"/>
    <s v="Urbana"/>
    <n v="1616779"/>
    <n v="254"/>
    <x v="2"/>
    <s v="Regular"/>
    <s v="Manhã"/>
    <n v="2008040350156"/>
    <m/>
    <s v="MARIA LEIDIANE MOREIRA DA SILVA"/>
    <d v="2002-05-09T00:00:00"/>
    <s v="Feminino"/>
    <s v="Sem Deficiência"/>
    <s v="JOSÉ ROBECI ALEXANDRE DA SILVA"/>
    <s v="LIDIA MOREIRA BRANDÃO"/>
    <x v="1"/>
    <s v="Branca"/>
  </r>
  <r>
    <n v="312014"/>
    <n v="3"/>
    <x v="1"/>
    <x v="1"/>
    <s v="EM NEREU SAMPAIO"/>
    <s v="Municipal"/>
    <s v="Urbana"/>
    <n v="1616967"/>
    <n v="151"/>
    <x v="2"/>
    <s v="Regular"/>
    <s v="Noite"/>
    <n v="2008018451093"/>
    <m/>
    <s v="VANESSA CAETANO DA SILVA"/>
    <d v="1981-07-16T00:00:00"/>
    <s v="Feminino"/>
    <s v="Sem Deficiência"/>
    <s v="GERALDO CAETANO DA SILVA"/>
    <s v="MARIA DE LOURDES VIEIRA DA SILVA"/>
    <x v="2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23083400795"/>
    <m/>
    <s v="ROBERTO CARLOS SILVA DE FRANÇA"/>
    <d v="1976-02-05T00:00:00"/>
    <s v="Masculino"/>
    <s v="Sem Deficiência"/>
    <s v="EXPEDITO SILVA DE FRANÇA"/>
    <s v="MARGARIDA DE JESUS E FRANÇA"/>
    <x v="1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11076880155"/>
    <m/>
    <s v="CRISTINA VIEIRA ROCHA"/>
    <d v="1979-07-14T00:00:00"/>
    <s v="Feminino"/>
    <s v="Sem Deficiência"/>
    <s v="AROLDO DA ROCHA"/>
    <s v="SONIA GUIMAR VIEIRA RAMOS DE ANDRADE"/>
    <x v="0"/>
    <s v="Pret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09107500713"/>
    <m/>
    <s v="GABRIEL FRICKS DA SILVA"/>
    <d v="2007-12-27T00:00:00"/>
    <s v="Masculino"/>
    <s v="Sem Deficiência"/>
    <s v="ANDERSON NASCIMENTO DA SILVA"/>
    <s v="MICHELE FRICKS DA SILVA"/>
    <x v="0"/>
    <s v="Branc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06082703905"/>
    <m/>
    <s v="JOÃO VICTHOR GOES DOS SANTOS"/>
    <d v="2000-06-02T00:00:00"/>
    <s v="Masculino"/>
    <s v="Sem Deficiência"/>
    <s v="GERALDO BARBOSA DOS SANTOS"/>
    <s v="VANIA MARIA GOES DE CARVALHO"/>
    <x v="1"/>
    <s v="Branca"/>
  </r>
  <r>
    <n v="625205"/>
    <n v="6"/>
    <x v="97"/>
    <x v="97"/>
    <s v="CIEP ANTONIO CANDEIA FILHO"/>
    <s v="Municipal"/>
    <s v="Urbana"/>
    <n v="1613206"/>
    <n v="151"/>
    <x v="2"/>
    <s v="Regular"/>
    <s v="Noite"/>
    <n v="2023058200508"/>
    <m/>
    <s v="RAFAEL POLILA DA ROCHA"/>
    <d v="1982-07-02T00:00:00"/>
    <s v="Masculino"/>
    <s v="Sem Deficiência"/>
    <s v="CLEIDE VERNE DA ROCHA GOMES"/>
    <s v="JOSÉ GABRIEL DA ROCHA GOMES"/>
    <x v="1"/>
    <s v="Sem Informação"/>
  </r>
  <r>
    <n v="313002"/>
    <n v="3"/>
    <x v="33"/>
    <x v="33"/>
    <s v="EM JOSÉ VERÍSSIMO"/>
    <s v="Municipal"/>
    <s v="Urbana"/>
    <n v="1618994"/>
    <n v="151"/>
    <x v="2"/>
    <s v="Regular"/>
    <s v="Manhã"/>
    <n v="2011017402056"/>
    <m/>
    <s v="DAVI ADELINO XAVIER ALVES BENTO"/>
    <d v="2007-06-14T00:00:00"/>
    <s v="Masculino"/>
    <s v="Sem Deficiência"/>
    <s v="NAPOLEÃO XAVIER ALVES BENTO"/>
    <s v="PATRICIA ADELINO"/>
    <x v="1"/>
    <s v="Parda"/>
  </r>
  <r>
    <n v="817027"/>
    <n v="8"/>
    <x v="24"/>
    <x v="24"/>
    <s v="EM HENRIQUE DE MAGALHÃES"/>
    <s v="Municipal"/>
    <s v="Urbana"/>
    <n v="1608370"/>
    <n v="152"/>
    <x v="2"/>
    <s v="Regular"/>
    <s v="Tarde"/>
    <n v="2017077400067"/>
    <m/>
    <s v="GUSTAVO DE SOUZA NUNES"/>
    <d v="2006-11-16T00:00:00"/>
    <s v="Masculino"/>
    <s v="Sem Deficiência"/>
    <s v="ANDRE LUIZ NUNES DA SILVA"/>
    <s v="ELISANGELA DA ROSA NUNES DA SILVA"/>
    <x v="0"/>
    <s v="Branca"/>
  </r>
  <r>
    <n v="716211"/>
    <n v="7"/>
    <x v="32"/>
    <x v="32"/>
    <s v="CIEP COMPOSITOR DONGA"/>
    <s v="Municipal"/>
    <s v="Urbana"/>
    <n v="1619511"/>
    <n v="151"/>
    <x v="2"/>
    <s v="Regular"/>
    <s v="Noite"/>
    <n v="2009066703011"/>
    <m/>
    <s v="SILVANA COSTA MACHADO"/>
    <d v="1975-06-26T00:00:00"/>
    <s v="Feminino"/>
    <s v="Sem Deficiência"/>
    <s v="CARLOS MORETTI MACHADO"/>
    <s v="LINDAMAR DOS SANTOS COSTA"/>
    <x v="1"/>
    <s v="Preta"/>
  </r>
  <r>
    <n v="312002"/>
    <n v="3"/>
    <x v="58"/>
    <x v="58"/>
    <s v="EM ALCIDE DE GASPERI"/>
    <s v="Municipal"/>
    <s v="Urbana"/>
    <n v="1613408"/>
    <n v="152"/>
    <x v="2"/>
    <s v="Regular"/>
    <s v="Noite"/>
    <n v="2011029380010"/>
    <m/>
    <s v="ROGER MIGUEL SILVA SACRAMENTO"/>
    <d v="2006-08-05T00:00:00"/>
    <s v="Masculino"/>
    <s v="Sem Deficiência"/>
    <s v="JOANDERSON SACRAMENTO DOS SANTOS"/>
    <s v="ROSILEINE DOS SANTOS SILVA"/>
    <x v="1"/>
    <s v="Sem Informação"/>
  </r>
  <r>
    <n v="625701"/>
    <n v="6"/>
    <x v="101"/>
    <x v="101"/>
    <s v="CENTRO DE EDUCAÇÃO DE JOVENS E ADULTOS CEJA - ACARI"/>
    <s v="Municipal"/>
    <s v="Urbana"/>
    <n v="1608521"/>
    <n v="256"/>
    <x v="2"/>
    <s v="Regular"/>
    <s v="Noite"/>
    <n v="2022157700268"/>
    <m/>
    <s v="LINDINALVA VENANCIO FERREIRA MUNIZ"/>
    <d v="1972-11-15T00:00:00"/>
    <s v="Feminino"/>
    <s v="Sem Deficiência"/>
    <s v="ARLETE RODRIGUES DO AMARAL"/>
    <s v="OLDAQUE VENANCIO FERREIRA"/>
    <x v="0"/>
    <s v="Preta"/>
  </r>
  <r>
    <n v="1120019"/>
    <n v="11"/>
    <x v="37"/>
    <x v="37"/>
    <s v="EM RODRIGO OTÁVIO"/>
    <s v="Municipal"/>
    <s v="Urbana"/>
    <n v="1620851"/>
    <n v="151"/>
    <x v="2"/>
    <s v="Regular"/>
    <s v="Noite"/>
    <n v="2023037900217"/>
    <m/>
    <s v="ADAILTON DA CUNHA MASCARENHAS"/>
    <d v="1997-01-03T00:00:00"/>
    <s v="Masculino"/>
    <s v="Sem Deficiência"/>
    <s v="ISAIAS PEREIRA MASCARENHAS"/>
    <s v="MARIA DA CUNHA MASCARENHAS"/>
    <x v="0"/>
    <s v="Preta"/>
  </r>
  <r>
    <n v="430503"/>
    <n v="4"/>
    <x v="4"/>
    <x v="4"/>
    <s v="CIEP LEONEL DE MOURA BRIZOLA"/>
    <s v="Municipal"/>
    <s v="Urbana"/>
    <n v="1606828"/>
    <n v="151"/>
    <x v="2"/>
    <s v="Regular"/>
    <s v="Noite"/>
    <n v="2022029151571"/>
    <m/>
    <s v="FRANCIELLY DA CONCEIÇÃO AMORIM"/>
    <d v="2007-01-20T00:00:00"/>
    <s v="Feminino"/>
    <s v="Sem Deficiência"/>
    <s v="FRANCIVALDO PINTO AMORIM "/>
    <s v="JOSIELE DOS SANTOS DA CONCEIÇÃO"/>
    <x v="0"/>
    <s v="Parda"/>
  </r>
  <r>
    <n v="515030"/>
    <n v="5"/>
    <x v="90"/>
    <x v="90"/>
    <s v="EM IRINEU MARINHO"/>
    <s v="Municipal"/>
    <s v="Urbana"/>
    <n v="1601764"/>
    <n v="151"/>
    <x v="2"/>
    <s v="Regular"/>
    <s v="Noite"/>
    <n v="2021047550671"/>
    <m/>
    <s v="THALITA CRISTINA DE OLIVEIRA FREITAS"/>
    <d v="2003-11-09T00:00:00"/>
    <s v="Feminino"/>
    <s v="Sem Deficiência"/>
    <s v="JOSILENE MIRANDA DE OLIVEIRA RIBEIRO DE FREITAS"/>
    <s v="VLADIMIR RIBEIRO DE FREITAS"/>
    <x v="0"/>
    <s v="Preta"/>
  </r>
  <r>
    <n v="1019075"/>
    <n v="10"/>
    <x v="129"/>
    <x v="129"/>
    <s v="EM ROBERTO CIVITA"/>
    <s v="Municipal"/>
    <s v="Urbana"/>
    <n v="1613516"/>
    <n v="152"/>
    <x v="2"/>
    <s v="Regular"/>
    <s v="Noite"/>
    <n v="2000044400918"/>
    <m/>
    <s v="JULIETE FRANCISCA DOS SANTOS"/>
    <d v="1993-07-10T00:00:00"/>
    <s v="Feminino"/>
    <s v="Sem Deficiência"/>
    <s v="AMADEU PEDRO DOS SANTOS"/>
    <s v="AUCENIRA FRANCISCO"/>
    <x v="1"/>
    <s v="Preta"/>
  </r>
  <r>
    <n v="208012"/>
    <n v="2"/>
    <x v="102"/>
    <x v="102"/>
    <s v="EM ORSINA DA FONSECA"/>
    <s v="Municipal"/>
    <s v="Urbana"/>
    <n v="1602505"/>
    <n v="152"/>
    <x v="2"/>
    <s v="Regular"/>
    <s v="Noite"/>
    <n v="2017016600180"/>
    <m/>
    <s v="LUIZ ROGÉRIO SILVA DA CUNHA"/>
    <d v="2005-11-11T00:00:00"/>
    <s v="Masculino"/>
    <s v="Sem Deficiência"/>
    <s v="ODILON CALIXTO DA CUNHA"/>
    <s v="DALVA MARIA DA SILVA DA CUNHA"/>
    <x v="0"/>
    <s v="Parda"/>
  </r>
  <r>
    <n v="313024"/>
    <n v="3"/>
    <x v="100"/>
    <x v="100"/>
    <s v="EM ACRE"/>
    <s v="Municipal"/>
    <s v="Urbana"/>
    <n v="1604858"/>
    <n v="151"/>
    <x v="2"/>
    <s v="Regular"/>
    <s v="Manhã"/>
    <n v="2010112300232"/>
    <m/>
    <s v="PAULO LUCAS DA SILVA PEREIRA"/>
    <d v="2007-05-21T00:00:00"/>
    <s v="Masculino"/>
    <s v="Sem Deficiência"/>
    <s v="NÃO CONSTA"/>
    <s v="RAQUEL DA SILVA PEREIRA"/>
    <x v="0"/>
    <s v="Parda"/>
  </r>
  <r>
    <n v="716211"/>
    <n v="7"/>
    <x v="32"/>
    <x v="32"/>
    <s v="CIEP COMPOSITOR DONGA"/>
    <s v="Municipal"/>
    <s v="Urbana"/>
    <n v="1619511"/>
    <n v="151"/>
    <x v="2"/>
    <s v="Regular"/>
    <s v="Noite"/>
    <n v="2008083600103"/>
    <m/>
    <s v="PEDRO DA SILVA"/>
    <d v="2003-09-10T00:00:00"/>
    <s v="Masculino"/>
    <s v="Sem Deficiência"/>
    <s v="MARGARETE DA SILVA"/>
    <s v="Sem Informação"/>
    <x v="0"/>
    <s v="Não declarada"/>
  </r>
  <r>
    <n v="1120019"/>
    <n v="11"/>
    <x v="37"/>
    <x v="37"/>
    <s v="EM RODRIGO OTÁVIO"/>
    <s v="Municipal"/>
    <s v="Urbana"/>
    <n v="1620852"/>
    <n v="152"/>
    <x v="2"/>
    <s v="Regular"/>
    <s v="Noite"/>
    <n v="2022037900308"/>
    <m/>
    <s v="RAQUEL DOS SANTOS MOURA"/>
    <d v="1989-08-03T00:00:00"/>
    <s v="Feminino"/>
    <s v="Sem Deficiência"/>
    <s v="CRESO DE SOUZA MOURA"/>
    <s v="MARINA DOS SANTOS MOURA"/>
    <x v="0"/>
    <s v="Não declarada"/>
  </r>
  <r>
    <n v="411015"/>
    <n v="4"/>
    <x v="72"/>
    <x v="72"/>
    <s v="EM SUÍÇA"/>
    <s v="Municipal"/>
    <s v="Urbana"/>
    <n v="1601783"/>
    <n v="151"/>
    <x v="2"/>
    <s v="Regular"/>
    <s v="Noite"/>
    <n v="2010031900779"/>
    <m/>
    <s v="WEVERTON BARRETO SANTIAGO"/>
    <d v="2005-07-16T00:00:00"/>
    <s v="Masculino"/>
    <s v="Sem Deficiência"/>
    <s v="LUCIANO BARRETO GOMES"/>
    <s v="TAMIRES SANTIAGO TEIXIERA"/>
    <x v="0"/>
    <s v="Parda"/>
  </r>
  <r>
    <n v="1026003"/>
    <n v="10"/>
    <x v="114"/>
    <x v="114"/>
    <s v="EM PROFESSOR CASTILHO"/>
    <s v="Municipal"/>
    <s v="Urbana"/>
    <n v="1617200"/>
    <n v="151"/>
    <x v="2"/>
    <s v="Regular"/>
    <s v="Noite"/>
    <n v="2023101951778"/>
    <m/>
    <s v="ROSILENE DE JESUS ALVES"/>
    <d v="1979-11-20T00:00:00"/>
    <s v="Feminino"/>
    <s v="Sem Deficiência"/>
    <s v="FLORISA MARIA DE JESUS ALVES"/>
    <s v="TEODORICO ANTONIO ALVES"/>
    <x v="0"/>
    <s v="Não declarada"/>
  </r>
  <r>
    <n v="622022"/>
    <n v="6"/>
    <x v="40"/>
    <x v="40"/>
    <s v="EM ROSE KLABIN"/>
    <s v="Municipal"/>
    <s v="Urbana"/>
    <n v="1615800"/>
    <n v="152"/>
    <x v="2"/>
    <s v="Regular"/>
    <s v="Noite"/>
    <n v="2020053300062"/>
    <m/>
    <s v="LUZIA MARQUES"/>
    <d v="1945-12-13T00:00:00"/>
    <s v="Feminino"/>
    <s v="Sem Deficiência"/>
    <s v="LINO MARQUES"/>
    <s v="NADIR DA CONCEIÇÃO"/>
    <x v="1"/>
    <s v="Branca"/>
  </r>
  <r>
    <n v="312022"/>
    <n v="3"/>
    <x v="61"/>
    <x v="61"/>
    <s v="EM RUBENS BERARDO"/>
    <s v="Municipal"/>
    <s v="Urbana"/>
    <n v="1616258"/>
    <n v="151"/>
    <x v="2"/>
    <s v="Regular"/>
    <s v="Noite"/>
    <n v="2009018750137"/>
    <m/>
    <s v="EMILLY CAROLINE DOS SANTOS ALVES"/>
    <d v="2003-11-05T00:00:00"/>
    <s v="Feminino"/>
    <s v="Sem Deficiência"/>
    <s v="JOSÉ LOPES ALVES"/>
    <s v="JAQUELINE DOS SANTOS PINHEIRO"/>
    <x v="0"/>
    <s v="Branca"/>
  </r>
  <r>
    <n v="313007"/>
    <n v="3"/>
    <x v="67"/>
    <x v="67"/>
    <s v="EM SARMIENTO"/>
    <s v="Municipal"/>
    <s v="Urbana"/>
    <n v="1615853"/>
    <n v="151"/>
    <x v="2"/>
    <s v="Regular"/>
    <s v="Noite"/>
    <n v="2011017450115"/>
    <m/>
    <s v="EDSON MANOEL PASSOS JUNIOR"/>
    <d v="2000-08-04T00:00:00"/>
    <s v="Masculino"/>
    <s v="Sem Deficiência"/>
    <s v="EDSON MANOEL PASSOS"/>
    <s v="EUNICE ROBRIQUES DA SILVA"/>
    <x v="1"/>
    <s v="Parda"/>
  </r>
  <r>
    <n v="313007"/>
    <n v="3"/>
    <x v="67"/>
    <x v="67"/>
    <s v="EM SARMIENTO"/>
    <s v="Municipal"/>
    <s v="Urbana"/>
    <n v="1615854"/>
    <n v="152"/>
    <x v="2"/>
    <s v="Regular"/>
    <s v="Noite"/>
    <n v="2021022100566"/>
    <m/>
    <s v="LAURA PEREIRA DA SILVA CRUZ"/>
    <d v="1982-02-24T00:00:00"/>
    <s v="Feminino"/>
    <s v="Sem Deficiência"/>
    <s v="LAURA FERREIRA DA SILVA"/>
    <s v="MARTILIANO PEREIRA DA SILVA"/>
    <x v="0"/>
    <s v="Parda"/>
  </r>
  <r>
    <n v="312002"/>
    <n v="3"/>
    <x v="58"/>
    <x v="58"/>
    <s v="EM ALCIDE DE GASPERI"/>
    <s v="Municipal"/>
    <s v="Urbana"/>
    <n v="1613405"/>
    <n v="151"/>
    <x v="2"/>
    <s v="Regular"/>
    <s v="Noite"/>
    <n v="2023017200210"/>
    <m/>
    <s v="BENTA MARIA DE LIMA SILVA"/>
    <d v="1962-10-20T00:00:00"/>
    <s v="Feminino"/>
    <s v="Sem Deficiência"/>
    <s v="JOAQUIM TRAJANO DE LIMA "/>
    <s v="MARIA FRANCISCA DA CONCEIÇÃO"/>
    <x v="2"/>
    <s v="Branca"/>
  </r>
  <r>
    <n v="1019019"/>
    <n v="10"/>
    <x v="116"/>
    <x v="116"/>
    <s v="EM FERNANDO DE AZEVEDO"/>
    <s v="Municipal"/>
    <s v="Urbana"/>
    <n v="1619173"/>
    <n v="151"/>
    <x v="2"/>
    <s v="Regular"/>
    <s v="Tarde"/>
    <n v="2018147000133"/>
    <m/>
    <s v="LOURDES SOUZA DE CARVALHO"/>
    <d v="1975-09-12T00:00:00"/>
    <s v="Feminino"/>
    <s v="Sem Deficiência"/>
    <s v="NILDO PEREIRA DE CARVALHO"/>
    <s v="MARIA DE LOURDES SOUZA"/>
    <x v="0"/>
    <s v="Não declarada"/>
  </r>
  <r>
    <n v="1026008"/>
    <n v="10"/>
    <x v="43"/>
    <x v="43"/>
    <s v="EM ENGENHEIRO GASTÃO RANGEL"/>
    <s v="Municipal"/>
    <s v="Urbana"/>
    <n v="1613012"/>
    <n v="152"/>
    <x v="2"/>
    <s v="Regular"/>
    <s v="Noite"/>
    <n v="2006009301908"/>
    <m/>
    <s v="MARILENA DA SILVA LIRA"/>
    <d v="1991-11-24T00:00:00"/>
    <s v="Feminino"/>
    <s v="Sem Deficiência"/>
    <s v="WALTER DE PAIVA LIRA"/>
    <s v="MARILENA DA SILVA VIEIRA"/>
    <x v="0"/>
    <s v="Branca"/>
  </r>
  <r>
    <n v="312022"/>
    <n v="3"/>
    <x v="61"/>
    <x v="61"/>
    <s v="EM RUBENS BERARDO"/>
    <s v="Municipal"/>
    <s v="Urbana"/>
    <n v="1616258"/>
    <n v="151"/>
    <x v="2"/>
    <s v="Regular"/>
    <s v="Noite"/>
    <n v="2022019200359"/>
    <m/>
    <s v="MARINEIDE LEONARDO DIAS FERREIRA"/>
    <d v="1973-09-07T00:00:00"/>
    <s v="Feminino"/>
    <s v="Sem Deficiência"/>
    <s v="EDVAL LEONARDO"/>
    <s v="MARIA DAS NEVES MARTINS LEONARDO"/>
    <x v="0"/>
    <s v="Branca"/>
  </r>
  <r>
    <n v="1019031"/>
    <n v="10"/>
    <x v="20"/>
    <x v="20"/>
    <s v="EM MARECHAL PEDRO CAVALCANTI"/>
    <s v="Municipal"/>
    <s v="Urbana"/>
    <n v="1609537"/>
    <n v="152"/>
    <x v="2"/>
    <s v="Regular"/>
    <s v="Noite"/>
    <n v="2008128700241"/>
    <m/>
    <s v="RAQUEL NOVAZ LOURENÇO"/>
    <d v="2007-07-24T00:00:00"/>
    <s v="Feminino"/>
    <s v="Sem Deficiência"/>
    <s v="LUIZ CARLOS LEITE LOURENÇO"/>
    <s v="DEBORA NOVAZ MOREIRA LOURENÇO"/>
    <x v="0"/>
    <s v="Parda"/>
  </r>
  <r>
    <n v="313035"/>
    <n v="3"/>
    <x v="49"/>
    <x v="49"/>
    <s v="EM EDGARD SUSSEKIND DE MENDONÇA"/>
    <s v="Municipal"/>
    <s v="Urbana"/>
    <n v="1612287"/>
    <n v="151"/>
    <x v="2"/>
    <s v="Regular"/>
    <s v="Noite"/>
    <n v="2023024900345"/>
    <m/>
    <s v="JUREMA LOSCO DE LIMA"/>
    <d v="1978-07-22T00:00:00"/>
    <s v="Feminino"/>
    <s v="Sem Deficiência"/>
    <s v="JORGE DE LIMA"/>
    <s v="MARCIA MARIA LOSCO DE LIMA"/>
    <x v="2"/>
    <s v="Sem Informação"/>
  </r>
  <r>
    <n v="431502"/>
    <n v="4"/>
    <x v="11"/>
    <x v="11"/>
    <s v="CIEP GRACILIANO RAMOS"/>
    <s v="Municipal"/>
    <s v="Urbana"/>
    <n v="1622396"/>
    <n v="151"/>
    <x v="2"/>
    <s v="Regular"/>
    <s v="Noite"/>
    <n v="2023036050503"/>
    <m/>
    <s v="MARIO RIBEIRO DE MELLO FILHO"/>
    <d v="1959-09-02T00:00:00"/>
    <s v="Masculino"/>
    <s v="Sem Deficiência"/>
    <s v="MARIO RIBEIRO DE MELLO"/>
    <s v="JOSEFA SANTOS"/>
    <x v="1"/>
    <s v="Pard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23065900820"/>
    <m/>
    <s v="LUCICLEIDE ALVES DA SILVA"/>
    <d v="1975-05-21T00:00:00"/>
    <s v="Feminino"/>
    <s v="Sem Deficiência"/>
    <s v="ARTUR FERREIRA DA SILVA"/>
    <s v="FRANCISCA ALVES DA SILVA"/>
    <x v="1"/>
    <s v="Parda"/>
  </r>
  <r>
    <n v="410009"/>
    <n v="4"/>
    <x v="135"/>
    <x v="135"/>
    <s v="EM DILERMANDO CRUZ"/>
    <s v="Municipal"/>
    <s v="Urbana"/>
    <n v="1598822"/>
    <n v="152"/>
    <x v="2"/>
    <s v="Regular"/>
    <s v="Tarde"/>
    <n v="2019028200251"/>
    <m/>
    <s v="VALDETE CABRAL DE OLIVEIRA"/>
    <d v="1961-09-28T00:00:00"/>
    <s v="Feminino"/>
    <s v="Sem Deficiência"/>
    <s v="JOSÉ CABRAL DE OLIVEIRA"/>
    <s v="JURACI PEREIRA DA SILVA"/>
    <x v="0"/>
    <s v="Parda"/>
  </r>
  <r>
    <n v="514002"/>
    <n v="5"/>
    <x v="107"/>
    <x v="107"/>
    <s v="EM CECÍLIA MEIRELLES"/>
    <s v="Municipal"/>
    <s v="Urbana"/>
    <n v="1602683"/>
    <n v="151"/>
    <x v="2"/>
    <s v="Regular"/>
    <s v="Manhã"/>
    <n v="2021040900048"/>
    <m/>
    <s v="MARIA AUXILIADORA TECCHIO BELARMINO"/>
    <d v="1950-11-03T00:00:00"/>
    <s v="Feminino"/>
    <s v="Sem Deficiência"/>
    <s v="MARIA TECCHIO BELARMINO"/>
    <s v="ANTONIO BELARMINO"/>
    <x v="2"/>
    <s v="Parda"/>
  </r>
  <r>
    <n v="1202701"/>
    <n v="12"/>
    <x v="91"/>
    <x v="91"/>
    <s v="CREJA - CENTRO MUNICIPAL DE REFERÊNCIA DE EDUCAÇÃO DE JOVENS E ADULTOS"/>
    <s v="Municipal"/>
    <s v="Urbana"/>
    <n v="1614099"/>
    <n v="251"/>
    <x v="2"/>
    <s v="Regular"/>
    <s v="Manhã"/>
    <n v="2023126300240"/>
    <m/>
    <s v="GIVALDO COSTA LOPES"/>
    <d v="1980-08-16T00:00:00"/>
    <s v="Masculino"/>
    <s v="Sem Deficiência"/>
    <s v="FRANCISCO LOPES"/>
    <s v="CÍCERA MARIA COSTA LOPES"/>
    <x v="0"/>
    <s v="Preta"/>
  </r>
  <r>
    <n v="431502"/>
    <n v="4"/>
    <x v="11"/>
    <x v="11"/>
    <s v="CIEP GRACILIANO RAMOS"/>
    <s v="Municipal"/>
    <s v="Urbana"/>
    <n v="1622396"/>
    <n v="151"/>
    <x v="2"/>
    <s v="Regular"/>
    <s v="Noite"/>
    <n v="2023036000492"/>
    <m/>
    <s v="DANIEL DA SILVA PINTO DE JESUS"/>
    <d v="1998-07-01T00:00:00"/>
    <s v="Masculino"/>
    <s v="Sem Deficiência"/>
    <s v="ZILDA MARIA DA SILVA PINTO"/>
    <s v="EDELSON FERREIRA DE JESUS"/>
    <x v="1"/>
    <s v="Parda"/>
  </r>
  <r>
    <n v="205004"/>
    <n v="2"/>
    <x v="134"/>
    <x v="134"/>
    <s v="EM DOUTOR COCIO BARCELLOS"/>
    <s v="Municipal"/>
    <s v="Urbana"/>
    <n v="1623679"/>
    <n v="151"/>
    <x v="2"/>
    <s v="Regular"/>
    <s v="Noite"/>
    <n v="2012008802061"/>
    <m/>
    <s v="YASMIN FERREIRA DO NASCIMENTO MENDONÇA"/>
    <d v="2005-06-10T00:00:00"/>
    <s v="Feminino"/>
    <s v="Sem Deficiência"/>
    <s v="ADRIANO CARNEIRO MENDONÇA"/>
    <s v="MARIA RENATA FERREIRA DO NASCIMENTO"/>
    <x v="0"/>
    <s v="Parda"/>
  </r>
  <r>
    <n v="1026008"/>
    <n v="10"/>
    <x v="43"/>
    <x v="43"/>
    <s v="EM ENGENHEIRO GASTÃO RANGEL"/>
    <s v="Municipal"/>
    <s v="Urbana"/>
    <n v="1613011"/>
    <n v="151"/>
    <x v="2"/>
    <s v="Regular"/>
    <s v="Noite"/>
    <n v="2006102407729"/>
    <m/>
    <s v="ROMILDA DE FATIMA DA SILVA GUEDES"/>
    <d v="1974-01-10T00:00:00"/>
    <s v="Feminino"/>
    <s v="Sem Deficiência"/>
    <s v="PEDRO ALVES DA SILVA"/>
    <s v="ZILDA MARIA DA SILVA"/>
    <x v="2"/>
    <s v="Branca"/>
  </r>
  <r>
    <n v="312501"/>
    <n v="3"/>
    <x v="42"/>
    <x v="42"/>
    <s v="CIEP PATRICE LUMUMBA"/>
    <s v="Municipal"/>
    <s v="Urbana"/>
    <n v="1616861"/>
    <n v="151"/>
    <x v="2"/>
    <s v="Regular"/>
    <s v="Noite"/>
    <n v="2020020700126"/>
    <m/>
    <s v="EDIVAN DE SOUZA OLIVEIRA"/>
    <d v="1984-10-15T00:00:00"/>
    <s v="Masculino"/>
    <s v="Sem Deficiência"/>
    <s v="JOSÉ GOMES DE OLIVEIRA"/>
    <s v="MARIA DO DESTERRO DE SOUZA DE OLIVEIRA"/>
    <x v="1"/>
    <s v="Parda"/>
  </r>
  <r>
    <n v="313007"/>
    <n v="3"/>
    <x v="67"/>
    <x v="67"/>
    <s v="EM SARMIENTO"/>
    <s v="Municipal"/>
    <s v="Urbana"/>
    <n v="1615854"/>
    <n v="152"/>
    <x v="2"/>
    <s v="Regular"/>
    <s v="Noite"/>
    <n v="2004022800428"/>
    <m/>
    <s v="MARIANA MARTINS DE OLIVEIRA"/>
    <d v="1999-09-03T00:00:00"/>
    <s v="Feminino"/>
    <s v="Sem Deficiência"/>
    <s v="JORGE ALBERTO DE OLIVEIRA PEREIRA"/>
    <s v="MARIA DO SOCORRO MARTINS DE OLIVEIRA"/>
    <x v="0"/>
    <s v="Parda"/>
  </r>
  <r>
    <n v="102504"/>
    <n v="1"/>
    <x v="2"/>
    <x v="2"/>
    <s v="CIEP AVENIDA DOS DESFILES"/>
    <s v="Municipal"/>
    <s v="Urbana"/>
    <n v="1609984"/>
    <n v="151"/>
    <x v="2"/>
    <s v="Regular"/>
    <s v="Manhã"/>
    <n v="2019002900093"/>
    <m/>
    <s v="ANTONIO HENRIQUE DA SILVA GUIMARÃES JÚNIOR"/>
    <d v="2008-09-11T00:00:00"/>
    <s v="Masculino"/>
    <s v="Sem Deficiência"/>
    <s v="ANTONIO HENRIQUE DA SILVA GUIMARÃES"/>
    <s v="CRISTIANE VIEIRA DE MELO GUIMARÃES"/>
    <x v="2"/>
    <s v="Parda"/>
  </r>
  <r>
    <n v="312014"/>
    <n v="3"/>
    <x v="1"/>
    <x v="1"/>
    <s v="EM NEREU SAMPAIO"/>
    <s v="Municipal"/>
    <s v="Urbana"/>
    <n v="1616968"/>
    <n v="152"/>
    <x v="2"/>
    <s v="Regular"/>
    <s v="Noite"/>
    <n v="2023018400221"/>
    <m/>
    <s v="CRISTIANE CRISTINA DUTRA ALDROVANDE"/>
    <d v="1976-03-07T00:00:00"/>
    <s v="Feminino"/>
    <s v="Sem Deficiência"/>
    <s v="PAULO ROBERTO ALDROVANDE"/>
    <s v="RUI MARIA DUTRA"/>
    <x v="2"/>
    <s v="Pard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08093403467"/>
    <m/>
    <s v="ROSA ETELVINA FERREIRA"/>
    <d v="1964-03-19T00:00:00"/>
    <s v="Feminino"/>
    <s v="Sem Deficiência"/>
    <s v="JOSE FERREIRA"/>
    <s v="MARIA ETELVINA DE JESUS"/>
    <x v="0"/>
    <s v="Preta"/>
  </r>
  <r>
    <n v="1019047"/>
    <n v="10"/>
    <x v="50"/>
    <x v="50"/>
    <s v="EM JOAQUIM DA SILVA GOMES"/>
    <s v="Municipal"/>
    <s v="Urbana"/>
    <n v="1598934"/>
    <n v="153"/>
    <x v="2"/>
    <s v="Regular"/>
    <s v="Noite"/>
    <n v="2008121500409"/>
    <m/>
    <s v="ANA BEATRIZ DOS SANTOS MENDES"/>
    <d v="2006-02-24T00:00:00"/>
    <s v="Feminino"/>
    <s v="Sem Deficiência"/>
    <s v="GILBERTO BORGES MENDES"/>
    <s v="ALINE SILVA DOS SANTOS"/>
    <x v="2"/>
    <s v="Parda"/>
  </r>
  <r>
    <n v="622007"/>
    <n v="6"/>
    <x v="13"/>
    <x v="13"/>
    <s v="EM ALEXANDRE FARAH"/>
    <s v="Municipal"/>
    <s v="Urbana"/>
    <n v="1599782"/>
    <n v="151"/>
    <x v="2"/>
    <s v="Regular"/>
    <s v="Noite"/>
    <n v="2003051901921"/>
    <m/>
    <s v="CARLOS HENRIQUE FERREIRA PEIXOTO"/>
    <d v="1982-05-31T00:00:00"/>
    <s v="Masculino"/>
    <s v="Sem Deficiência"/>
    <s v="WILSON DA SILVA PEIXOTO"/>
    <s v="MARIA ENI TELLES MARTINS FERREIRA"/>
    <x v="2"/>
    <s v="Parda"/>
  </r>
  <r>
    <n v="312002"/>
    <n v="3"/>
    <x v="58"/>
    <x v="58"/>
    <s v="EM ALCIDE DE GASPERI"/>
    <s v="Municipal"/>
    <s v="Urbana"/>
    <n v="1613405"/>
    <n v="151"/>
    <x v="2"/>
    <s v="Regular"/>
    <s v="Noite"/>
    <n v="2022017200289"/>
    <m/>
    <s v="MARIA JACIREMA RODRIGUES DA COSTA "/>
    <d v="1967-11-18T00:00:00"/>
    <s v="Feminino"/>
    <s v="Sem Deficiência"/>
    <s v="ANTONIO RODRIGUES FILHO "/>
    <s v="TEREZINHA RODRIGUES DA COSTA "/>
    <x v="0"/>
    <s v="Parda"/>
  </r>
  <r>
    <n v="817027"/>
    <n v="8"/>
    <x v="24"/>
    <x v="24"/>
    <s v="EM HENRIQUE DE MAGALHÃES"/>
    <s v="Municipal"/>
    <s v="Urbana"/>
    <n v="1608370"/>
    <n v="152"/>
    <x v="2"/>
    <s v="Regular"/>
    <s v="Tarde"/>
    <n v="2005071902636"/>
    <m/>
    <s v="ANA CAROLINE GAMA ESPINGARDA"/>
    <d v="2001-09-03T00:00:00"/>
    <s v="Feminino"/>
    <s v=" Deficiência intelectual"/>
    <s v="MARCO ÂNTONIO DOS SANTOS ESPINGARDA"/>
    <s v="ALINE GAMA DE MOURA"/>
    <x v="0"/>
    <s v="Branca"/>
  </r>
  <r>
    <n v="817034"/>
    <n v="8"/>
    <x v="111"/>
    <x v="111"/>
    <s v="EM JORGE JABOUR"/>
    <s v="Municipal"/>
    <s v="Urbana"/>
    <n v="1616156"/>
    <n v="151"/>
    <x v="2"/>
    <s v="Regular"/>
    <s v="Noite"/>
    <n v="2023072851120"/>
    <m/>
    <s v="DEJAIR DA CONCEIÇÃO DE OLIVEIRA"/>
    <d v="1972-11-25T00:00:00"/>
    <s v="Masculino"/>
    <s v="Sem Deficiência"/>
    <s v="DARCI FRANCISCO DE OLIVEIRA"/>
    <s v="TEREZA DA CONCEIÇÃO DE OLIVEIRA"/>
    <x v="0"/>
    <s v="Preta"/>
  </r>
  <r>
    <n v="918508"/>
    <n v="9"/>
    <x v="36"/>
    <x v="36"/>
    <s v="CIEP DR. ERNESTO (CHE) GUEVARA"/>
    <s v="Municipal"/>
    <s v="Urbana"/>
    <n v="1618338"/>
    <n v="153"/>
    <x v="2"/>
    <s v="Regular"/>
    <s v="Noite"/>
    <n v="2005093206853"/>
    <m/>
    <s v="VAGNER DE OLIVEIRA CARVALHO"/>
    <d v="1975-10-01T00:00:00"/>
    <s v="Masculino"/>
    <s v="Sem Deficiência"/>
    <s v="FRANCISCO DE OLIVEIRA CARVALHO"/>
    <s v="ZELY PORFIRO CARVALHO"/>
    <x v="1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22098700384"/>
    <m/>
    <s v="LUCIANO FRANCISCO ROCHA"/>
    <d v="1975-11-09T00:00:00"/>
    <s v="Masculino"/>
    <s v="Sem Deficiência"/>
    <s v="JORGE ROCHA"/>
    <s v="MARINETE FRANCISCA ROCHA"/>
    <x v="2"/>
    <s v="Parda"/>
  </r>
  <r>
    <n v="206502"/>
    <n v="2"/>
    <x v="71"/>
    <x v="71"/>
    <s v="CIEP NAÇÃO RUBRO NEGRA"/>
    <s v="Municipal"/>
    <s v="Urbana"/>
    <n v="1623853"/>
    <n v="154"/>
    <x v="2"/>
    <s v="Regular"/>
    <s v="Noite"/>
    <n v="2022011200414"/>
    <m/>
    <s v="MARCIA DO NASCIMENTO CARVALHO SILVA"/>
    <d v="1982-03-09T00:00:00"/>
    <s v="Feminino"/>
    <s v="Sem Deficiência"/>
    <s v="JOSÉ MANOEL CARVALHO DA SILVA"/>
    <s v="MARIA JOSÉ DO NASCIMENTO CARVALHO"/>
    <x v="0"/>
    <s v="Não declarada"/>
  </r>
  <r>
    <n v="410015"/>
    <n v="4"/>
    <x v="92"/>
    <x v="92"/>
    <s v="EM CLÓVIS BEVILÁQUA"/>
    <s v="Municipal"/>
    <s v="Urbana"/>
    <n v="1611010"/>
    <n v="152"/>
    <x v="2"/>
    <s v="Regular"/>
    <s v="Noite"/>
    <n v="2008035806279"/>
    <m/>
    <s v="MARIA JOSÉ RIBEIRO MARTINS"/>
    <d v="1967-07-05T00:00:00"/>
    <s v="Feminino"/>
    <s v="Sem Deficiência"/>
    <s v="PEDRO MARTINS DA SILVA"/>
    <s v="MARIA DAS DORES RIBEIRO"/>
    <x v="2"/>
    <s v="Pard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12101080151"/>
    <m/>
    <s v="JULIANA DOS SANTOS PIRES SILVA"/>
    <d v="2007-04-16T00:00:00"/>
    <s v="Feminino"/>
    <s v="Sem Deficiência"/>
    <s v="MISAEL DE OLIVEIRA SILVA"/>
    <s v="VERÔNICA DOS SANTOS PIRES SILVA"/>
    <x v="1"/>
    <s v="Parda"/>
  </r>
  <r>
    <n v="625028"/>
    <n v="6"/>
    <x v="125"/>
    <x v="125"/>
    <s v="EM DEPUTADO HILTON GAMA"/>
    <s v="Municipal"/>
    <s v="Urbana"/>
    <n v="1619969"/>
    <n v="151"/>
    <x v="2"/>
    <s v="Regular"/>
    <s v="Noite"/>
    <n v="2012057103309"/>
    <m/>
    <s v="DAMIANA BOTELHO GOMES"/>
    <d v="1989-03-16T00:00:00"/>
    <s v="Feminino"/>
    <s v="Sem Deficiência"/>
    <s v="DAMIÃO GOMES"/>
    <s v="MARIZA BOTELHO DE ASSUNÇÃO"/>
    <x v="2"/>
    <s v="Parda"/>
  </r>
  <r>
    <n v="918505"/>
    <n v="9"/>
    <x v="9"/>
    <x v="9"/>
    <s v="CIEP ANITA MALFATTI"/>
    <s v="Municipal"/>
    <s v="Urbana"/>
    <n v="1615592"/>
    <n v="151"/>
    <x v="2"/>
    <s v="Regular"/>
    <s v="Noite"/>
    <n v="2005092902678"/>
    <m/>
    <s v="MARÍLIA DA LUZ DANTAS DE LIMA"/>
    <d v="1988-08-27T00:00:00"/>
    <s v="Feminino"/>
    <s v="Sem Deficiência"/>
    <s v="JOSÉ RAMOS DE LIMA"/>
    <s v="VERA LÚCIA DANTAS DE LIMA"/>
    <x v="0"/>
    <s v="Branca"/>
  </r>
  <r>
    <n v="313046"/>
    <n v="3"/>
    <x v="96"/>
    <x v="96"/>
    <s v="EM REPÚBLICA DE EL SALVADOR"/>
    <s v="Municipal"/>
    <s v="Urbana"/>
    <n v="1599917"/>
    <n v="151"/>
    <x v="2"/>
    <s v="Regular"/>
    <s v="Noite"/>
    <n v="2009026301036"/>
    <m/>
    <s v="KLEYTON LUCENA CONCEIÇÃO"/>
    <d v="2004-07-04T00:00:00"/>
    <s v="Masculino"/>
    <s v="Sem Deficiência"/>
    <s v="FABIO DE PAULA CONCEIÇÃO"/>
    <s v="PRISCILA LUCENA DA SILVA"/>
    <x v="0"/>
    <s v="Preta"/>
  </r>
  <r>
    <n v="1026008"/>
    <n v="10"/>
    <x v="43"/>
    <x v="43"/>
    <s v="EM ENGENHEIRO GASTÃO RANGEL"/>
    <s v="Municipal"/>
    <s v="Urbana"/>
    <n v="1613012"/>
    <n v="152"/>
    <x v="2"/>
    <s v="Regular"/>
    <s v="Noite"/>
    <n v="2013102404927"/>
    <m/>
    <s v="MARIA IVONETE SOARES NICOLAU"/>
    <d v="1977-09-20T00:00:00"/>
    <s v="Feminino"/>
    <s v="Sem Deficiência"/>
    <s v="MANOEL SOARES"/>
    <s v="ERUNDINA ABEL PEREIRA SOARES"/>
    <x v="2"/>
    <s v="Parda"/>
  </r>
  <r>
    <n v="312501"/>
    <n v="3"/>
    <x v="42"/>
    <x v="42"/>
    <s v="CIEP PATRICE LUMUMBA"/>
    <s v="Municipal"/>
    <s v="Urbana"/>
    <n v="1616862"/>
    <n v="152"/>
    <x v="2"/>
    <s v="Regular"/>
    <s v="Noite"/>
    <n v="2008110300284"/>
    <m/>
    <s v="GUSTAVO ANDRÉ CAPETINI DA SILVA"/>
    <d v="2005-07-17T00:00:00"/>
    <s v="Masculino"/>
    <s v="Sem Deficiência"/>
    <s v="ANDRÉ RICARDO DA SILVA"/>
    <s v="MIRIAN CAPETINI DE ALMEIDA"/>
    <x v="0"/>
    <s v="Branca"/>
  </r>
  <r>
    <n v="918508"/>
    <n v="9"/>
    <x v="36"/>
    <x v="36"/>
    <s v="CIEP DR. ERNESTO (CHE) GUEVARA"/>
    <s v="Municipal"/>
    <s v="Urbana"/>
    <n v="1618337"/>
    <n v="152"/>
    <x v="2"/>
    <s v="Regular"/>
    <s v="Noite"/>
    <n v="2013093201895"/>
    <m/>
    <s v="DANIEL MORAES DOS SANTOS"/>
    <d v="1976-11-05T00:00:00"/>
    <s v="Feminino"/>
    <s v="Sem Deficiência"/>
    <s v="CURUBANY JOSÉ DOS SANTOS"/>
    <s v="NATHALINA MORAES DOS SANTOS"/>
    <x v="1"/>
    <s v="Parda"/>
  </r>
  <r>
    <n v="724010"/>
    <n v="7"/>
    <x v="113"/>
    <x v="113"/>
    <s v="EM FREDERICO TROTTA"/>
    <s v="Municipal"/>
    <s v="Urbana"/>
    <n v="1621996"/>
    <n v="151"/>
    <x v="2"/>
    <s v="Regular"/>
    <s v="Noite"/>
    <n v="2022083200275"/>
    <m/>
    <s v="TÂNIA PEREIRA DOS SANTOS"/>
    <d v="1983-11-11T00:00:00"/>
    <s v="Feminino"/>
    <s v="Sem Deficiência"/>
    <s v="EDMILSON PEREIRA DOS SANTOS"/>
    <s v="JUPIRA SELVA DOS SANTOS"/>
    <x v="1"/>
    <s v="Parda"/>
  </r>
  <r>
    <n v="102505"/>
    <n v="1"/>
    <x v="30"/>
    <x v="30"/>
    <s v="CIEP JOSÉ PEDRO VARELA"/>
    <s v="Municipal"/>
    <s v="Urbana"/>
    <n v="1613580"/>
    <n v="151"/>
    <x v="2"/>
    <s v="Regular"/>
    <s v="Noite"/>
    <n v="2019005500088"/>
    <m/>
    <s v="IAGO MATEUS CORDEIRO SERRA"/>
    <d v="2007-07-27T00:00:00"/>
    <s v="Masculino"/>
    <s v="Sem Deficiência"/>
    <s v="RICARDO DE OLIVEIRA SERRA"/>
    <s v="SIMONE MARIA CORDEIRO"/>
    <x v="0"/>
    <s v="Parda"/>
  </r>
  <r>
    <n v="411202"/>
    <n v="4"/>
    <x v="84"/>
    <x v="84"/>
    <s v="CIEP GREGÓRIO BEZERRA"/>
    <s v="Municipal"/>
    <s v="Urbana"/>
    <n v="1608447"/>
    <n v="151"/>
    <x v="2"/>
    <s v="Regular"/>
    <s v="Noite"/>
    <n v="2021035800120"/>
    <m/>
    <s v="JOÃO VICTOR NUNES DE SOUZA"/>
    <d v="2004-01-16T00:00:00"/>
    <s v="Masculino"/>
    <s v=" Deficiência intelectual"/>
    <s v="CARLOS ANTONIO DE SOUZA"/>
    <s v="MÔNICA ANDREA NUNES MAIA"/>
    <x v="0"/>
    <s v="Parda"/>
  </r>
  <r>
    <n v="514002"/>
    <n v="5"/>
    <x v="107"/>
    <x v="107"/>
    <s v="EM CECÍLIA MEIRELLES"/>
    <s v="Municipal"/>
    <s v="Urbana"/>
    <n v="1602683"/>
    <n v="151"/>
    <x v="2"/>
    <s v="Regular"/>
    <s v="Manhã"/>
    <n v="2004041002787"/>
    <m/>
    <s v="ANA PAULA MELGAÇO DA COSTA"/>
    <d v="1976-06-19T00:00:00"/>
    <s v="Feminino"/>
    <s v=" Deficiência intelectual"/>
    <s v="ALUISIO DA COSTA"/>
    <s v="WILMA MELGAÇO DA COSTA"/>
    <x v="0"/>
    <s v="Branca"/>
  </r>
  <r>
    <n v="102005"/>
    <n v="1"/>
    <x v="109"/>
    <x v="109"/>
    <s v="EM CALOUSTE GULBENKIAN"/>
    <s v="Municipal"/>
    <s v="Urbana"/>
    <n v="1610637"/>
    <n v="151"/>
    <x v="2"/>
    <s v="Regular"/>
    <s v="Noite"/>
    <n v="2017001600189"/>
    <m/>
    <s v="ALEXSANDRE SANTOS FEITOSA "/>
    <d v="2000-10-30T00:00:00"/>
    <s v="Masculino"/>
    <s v="Sem Deficiência"/>
    <s v="ALEXANDRE FEITOSA"/>
    <s v="LUCIANA SANTOS RICARDO"/>
    <x v="0"/>
    <s v="Parda"/>
  </r>
  <r>
    <n v="515030"/>
    <n v="5"/>
    <x v="90"/>
    <x v="90"/>
    <s v="EM IRINEU MARINHO"/>
    <s v="Municipal"/>
    <s v="Urbana"/>
    <n v="1601764"/>
    <n v="151"/>
    <x v="2"/>
    <s v="Regular"/>
    <s v="Noite"/>
    <n v="2011046880157"/>
    <m/>
    <s v="ANDREY MATHEUS OLIVEIRA BASILE"/>
    <d v="2006-06-19T00:00:00"/>
    <s v="Masculino"/>
    <s v="Sem Deficiência"/>
    <s v="ANDERSON BASILE"/>
    <s v="ELISANGELA DE OLIVEIRA"/>
    <x v="0"/>
    <s v="Parda"/>
  </r>
  <r>
    <n v="411202"/>
    <n v="4"/>
    <x v="84"/>
    <x v="84"/>
    <s v="CIEP GREGÓRIO BEZERRA"/>
    <s v="Municipal"/>
    <s v="Urbana"/>
    <n v="1608448"/>
    <n v="152"/>
    <x v="2"/>
    <s v="Regular"/>
    <s v="Noite"/>
    <n v="2004015302345"/>
    <m/>
    <s v="KAROLAINNE ROBERTA MENDES SOUZA ILDEFONSO"/>
    <d v="1999-01-10T00:00:00"/>
    <s v="Feminino"/>
    <s v="Sem Deficiência"/>
    <s v="ROBERTO SOUZA ILDEFONSO"/>
    <s v="SONIA REGINA MENDES LEAL"/>
    <x v="2"/>
    <s v="Parda"/>
  </r>
  <r>
    <n v="622022"/>
    <n v="6"/>
    <x v="40"/>
    <x v="40"/>
    <s v="EM ROSE KLABIN"/>
    <s v="Municipal"/>
    <s v="Urbana"/>
    <n v="1615798"/>
    <n v="151"/>
    <x v="2"/>
    <s v="Regular"/>
    <s v="Noite"/>
    <n v="2012052600118"/>
    <m/>
    <s v="FABRICIO DOS SANTOS PORTES"/>
    <d v="2007-04-18T00:00:00"/>
    <s v="Masculino"/>
    <s v="Sem Deficiência"/>
    <s v="CLAUDETE BORGES DOS SANTOS"/>
    <s v="LUIZ FABIANO GUEDES PORTES"/>
    <x v="0"/>
    <s v="Parda"/>
  </r>
  <r>
    <n v="208501"/>
    <n v="2"/>
    <x v="78"/>
    <x v="78"/>
    <s v="CIEP SAMUEL WAINER"/>
    <s v="Municipal"/>
    <s v="Urbana"/>
    <n v="1609309"/>
    <n v="151"/>
    <x v="2"/>
    <s v="Regular"/>
    <s v="Noite"/>
    <n v="2022013600266"/>
    <m/>
    <s v="JOSÉ DOS SANTOS RODRIGUES"/>
    <d v="1980-09-11T00:00:00"/>
    <s v="Masculino"/>
    <s v="Sem Deficiência"/>
    <s v="JOSÉ ALFREDO RODRIGUES"/>
    <s v="MARIA ODILIA DOS SANTOS RODRIGUES"/>
    <x v="2"/>
    <s v="Sem Informação"/>
  </r>
  <r>
    <n v="817027"/>
    <n v="8"/>
    <x v="24"/>
    <x v="24"/>
    <s v="EM HENRIQUE DE MAGALHÃES"/>
    <s v="Municipal"/>
    <s v="Urbana"/>
    <n v="1608370"/>
    <n v="152"/>
    <x v="2"/>
    <s v="Regular"/>
    <s v="Tarde"/>
    <n v="2010083202410"/>
    <m/>
    <s v="WILLIANA NUNES DOS SANTOS"/>
    <d v="2006-03-04T00:00:00"/>
    <s v="Feminino"/>
    <s v="Sem Deficiência"/>
    <s v="WILLIAM ALVES DOS SANTOS"/>
    <s v="PAULA DA COSTA NUNES"/>
    <x v="0"/>
    <s v="Branca"/>
  </r>
  <r>
    <n v="411202"/>
    <n v="4"/>
    <x v="84"/>
    <x v="84"/>
    <s v="CIEP GREGÓRIO BEZERRA"/>
    <s v="Municipal"/>
    <s v="Urbana"/>
    <n v="1608448"/>
    <n v="152"/>
    <x v="2"/>
    <s v="Regular"/>
    <s v="Noite"/>
    <n v="2011032500365"/>
    <m/>
    <s v="MATEUS DANTAS FERNANDES DA SILVA"/>
    <d v="2007-05-02T00:00:00"/>
    <s v="Masculino"/>
    <s v="Sem Deficiência"/>
    <s v="PAULO FERNANDES DA SILVA"/>
    <s v="MANAÍRA DANTAS DA SILVA"/>
    <x v="1"/>
    <s v="Branca"/>
  </r>
  <r>
    <n v="410012"/>
    <n v="4"/>
    <x v="27"/>
    <x v="27"/>
    <s v="EM CLOTILDE GUIMARÃES"/>
    <s v="Municipal"/>
    <s v="Urbana"/>
    <n v="1604431"/>
    <n v="257"/>
    <x v="2"/>
    <s v="Regular"/>
    <s v="Manhã"/>
    <n v="2006040801593"/>
    <m/>
    <s v="JEFERSON DA SILVA MARTINS"/>
    <d v="1990-08-16T00:00:00"/>
    <s v="Masculino"/>
    <s v="Sem Deficiência"/>
    <s v="GILSON LOPES MARTINS"/>
    <s v="ANGELA MARIA DA SILVA"/>
    <x v="0"/>
    <s v="Pard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04090900653"/>
    <m/>
    <s v="MAYARA PATRICIA TAVARES DA SILVA"/>
    <d v="1994-12-03T00:00:00"/>
    <s v="Feminino"/>
    <s v="Sem Deficiência"/>
    <s v="CICERO PAULO DA SILVA"/>
    <s v="MARIA JOSÉ TAVARES DA SILVA"/>
    <x v="0"/>
    <s v="Parda"/>
  </r>
  <r>
    <n v="1019031"/>
    <n v="10"/>
    <x v="20"/>
    <x v="20"/>
    <s v="EM MARECHAL PEDRO CAVALCANTI"/>
    <s v="Municipal"/>
    <s v="Urbana"/>
    <n v="1609536"/>
    <n v="151"/>
    <x v="2"/>
    <s v="Regular"/>
    <s v="Noite"/>
    <n v="2007121400619"/>
    <m/>
    <s v="DARLAN DE ALMEIDA SILVA"/>
    <d v="2003-09-07T00:00:00"/>
    <s v="Masculino"/>
    <s v="Sem Deficiência"/>
    <s v="EDUARDO DE ALMEIDA"/>
    <s v="ELISANGELA DE ALMEIDA SILVA"/>
    <x v="0"/>
    <s v="Parda"/>
  </r>
  <r>
    <n v="102007"/>
    <n v="1"/>
    <x v="47"/>
    <x v="47"/>
    <s v="EM ORLANDO VILLAS BOAS"/>
    <s v="Municipal"/>
    <s v="Urbana"/>
    <n v="1600140"/>
    <n v="152"/>
    <x v="2"/>
    <s v="Regular"/>
    <s v="Noite"/>
    <n v="2023125400135"/>
    <m/>
    <s v="DARCIONE SANTOS SOUSA"/>
    <d v="1978-02-12T00:00:00"/>
    <s v="Feminino"/>
    <s v="Sem Deficiência"/>
    <s v="RENATO SANTOS SOUSA"/>
    <s v="DARCI DOS SANTOS"/>
    <x v="0"/>
    <s v="Parda"/>
  </r>
  <r>
    <n v="313035"/>
    <n v="3"/>
    <x v="49"/>
    <x v="49"/>
    <s v="EM EDGARD SUSSEKIND DE MENDONÇA"/>
    <s v="Municipal"/>
    <s v="Urbana"/>
    <n v="1612287"/>
    <n v="151"/>
    <x v="2"/>
    <s v="Regular"/>
    <s v="Noite"/>
    <n v="2023024900426"/>
    <m/>
    <s v="SAMUEL BEZERRA"/>
    <d v="1977-12-17T00:00:00"/>
    <s v="Masculino"/>
    <s v="Sem Deficiência"/>
    <s v="BRAZ BEZERRA"/>
    <s v="SEVERINA LAUREANO BEZERRA"/>
    <x v="2"/>
    <s v="Sem Informação"/>
  </r>
  <r>
    <n v="1019019"/>
    <n v="10"/>
    <x v="116"/>
    <x v="116"/>
    <s v="EM FERNANDO DE AZEVEDO"/>
    <s v="Municipal"/>
    <s v="Urbana"/>
    <n v="1619173"/>
    <n v="151"/>
    <x v="2"/>
    <s v="Regular"/>
    <s v="Tarde"/>
    <n v="2020095900017"/>
    <m/>
    <s v="JOEL RIBEIRO DE CARVALHO"/>
    <d v="1966-03-13T00:00:00"/>
    <s v="Masculino"/>
    <s v="Sem Deficiência"/>
    <s v="IRENE SOARES DE CARVALHO"/>
    <s v="NICACIO RIBEIRO DE CARVALHO"/>
    <x v="0"/>
    <s v="Parda"/>
  </r>
  <r>
    <n v="1026024"/>
    <n v="10"/>
    <x v="130"/>
    <x v="130"/>
    <s v="EM TATIANA CHAGAS MEMÓRIA"/>
    <s v="Municipal"/>
    <s v="Urbana"/>
    <n v="1611745"/>
    <n v="151"/>
    <x v="2"/>
    <s v="Regular"/>
    <s v="Manhã"/>
    <n v="2019151900036"/>
    <m/>
    <s v="YALON DE OLIVEIRA BRAGA "/>
    <d v="2007-09-13T00:00:00"/>
    <s v="Masculino"/>
    <s v="Sem Deficiência"/>
    <s v="CLÁUDIA GOMES DE OLIVEIRA BRAGA "/>
    <s v="Sem Informação"/>
    <x v="0"/>
    <s v="Não declarada"/>
  </r>
  <r>
    <n v="312022"/>
    <n v="3"/>
    <x v="61"/>
    <x v="61"/>
    <s v="EM RUBENS BERARDO"/>
    <s v="Municipal"/>
    <s v="Urbana"/>
    <n v="1616259"/>
    <n v="152"/>
    <x v="2"/>
    <s v="Regular"/>
    <s v="Noite"/>
    <n v="2009110300193"/>
    <m/>
    <s v="ARTHUR BARBOSA DE OLIVEIRA"/>
    <d v="2006-10-25T00:00:00"/>
    <s v="Masculino"/>
    <s v="Sem Deficiência"/>
    <s v="ALEXANDRA DE SOUZA BARBOSA"/>
    <s v="ALEX SOARES DE OLIVEIRA"/>
    <x v="0"/>
    <s v="Parda"/>
  </r>
  <r>
    <n v="1019019"/>
    <n v="10"/>
    <x v="116"/>
    <x v="116"/>
    <s v="EM FERNANDO DE AZEVEDO"/>
    <s v="Municipal"/>
    <s v="Urbana"/>
    <n v="1619173"/>
    <n v="151"/>
    <x v="2"/>
    <s v="Regular"/>
    <s v="Tarde"/>
    <n v="2018147000125"/>
    <m/>
    <s v="ROSALVA HELENA GONÇALVES BARBOSA"/>
    <d v="1967-10-12T00:00:00"/>
    <s v="Feminino"/>
    <s v="Sem Deficiência"/>
    <s v="JORGE BARBOSA"/>
    <s v="BERENICE GONÇALVES BARBOSA"/>
    <x v="0"/>
    <s v="Parda"/>
  </r>
  <r>
    <n v="817064"/>
    <n v="8"/>
    <x v="7"/>
    <x v="7"/>
    <s v="EM MARIETA DA CUNHA DA SILVA"/>
    <s v="Municipal"/>
    <s v="Urbana"/>
    <n v="1610181"/>
    <n v="151"/>
    <x v="2"/>
    <s v="Regular"/>
    <s v="Noite"/>
    <n v="2010134800076"/>
    <m/>
    <s v="CLARISSA DOS SANTOS EUGENIO DE PONTES"/>
    <d v="2007-05-15T00:00:00"/>
    <s v="Feminino"/>
    <s v="Sem Deficiência"/>
    <s v="CARLOS EDUARDO DOS SANTOS"/>
    <s v="LILIAN EDUARDO DOS SANTOS"/>
    <x v="0"/>
    <s v="Parda"/>
  </r>
  <r>
    <n v="514010"/>
    <n v="5"/>
    <x v="133"/>
    <x v="133"/>
    <s v="EM IRÃ"/>
    <s v="Municipal"/>
    <s v="Urbana"/>
    <n v="1620739"/>
    <n v="151"/>
    <x v="2"/>
    <s v="Regular"/>
    <s v="Noite"/>
    <n v="2012041750245"/>
    <m/>
    <s v="KAYLANE CELIA DÓREA PEREIRA"/>
    <d v="2006-10-24T00:00:00"/>
    <s v="Feminino"/>
    <s v="Sem Deficiência"/>
    <s v="RICARDO ALEXANDRE TAVARES PEREIRA"/>
    <s v="EDNA DE LIRA DÓREA"/>
    <x v="0"/>
    <s v="Parda"/>
  </r>
  <r>
    <n v="410012"/>
    <n v="4"/>
    <x v="27"/>
    <x v="27"/>
    <s v="EM CLOTILDE GUIMARÃES"/>
    <s v="Municipal"/>
    <s v="Urbana"/>
    <n v="1604440"/>
    <n v="2516"/>
    <x v="2"/>
    <s v="Regular"/>
    <s v="Noite"/>
    <n v="2022030100471"/>
    <m/>
    <s v="ALDANI VICENTE DA SILVA"/>
    <d v="1982-04-20T00:00:00"/>
    <s v="Feminino"/>
    <s v="Sem Deficiência"/>
    <s v="FRANCISCO VICENTE DA SILVA"/>
    <s v="FRANCISCA PAULINO DA SILVA"/>
    <x v="1"/>
    <s v="Branca"/>
  </r>
  <r>
    <n v="312009"/>
    <n v="3"/>
    <x v="54"/>
    <x v="54"/>
    <s v="EM GEORGE SUMNER"/>
    <s v="Municipal"/>
    <s v="Urbana"/>
    <n v="1617224"/>
    <n v="151"/>
    <x v="2"/>
    <s v="Regular"/>
    <s v="Noite"/>
    <n v="2006024000301"/>
    <m/>
    <s v="CAROLINA SORDEIRO LOURENÇO"/>
    <d v="2001-04-07T00:00:00"/>
    <s v="Feminino"/>
    <s v="Sem Deficiência"/>
    <s v="RUBEM DE OLIVEIRA LOURENÇO "/>
    <s v="ADRIANA SORDEIRO DE MOURA"/>
    <x v="0"/>
    <s v="Branca"/>
  </r>
  <r>
    <n v="833031"/>
    <n v="8"/>
    <x v="21"/>
    <x v="21"/>
    <s v="EM TASSO DA SILVEIRA"/>
    <s v="Municipal"/>
    <s v="Urbana"/>
    <n v="1605928"/>
    <n v="151"/>
    <x v="2"/>
    <s v="Regular"/>
    <s v="Noite"/>
    <n v="2008080550130"/>
    <m/>
    <s v="ISABELA SANTOS DE AMORIM"/>
    <d v="2001-11-24T00:00:00"/>
    <s v="Feminino"/>
    <s v="Sem Deficiência"/>
    <s v="MARCO ANTONIO COUTO DE AMORIM"/>
    <s v="DENISE MARIA SANTOS DE AMORIM"/>
    <x v="2"/>
    <s v="Branca"/>
  </r>
  <r>
    <n v="1202701"/>
    <n v="12"/>
    <x v="91"/>
    <x v="91"/>
    <s v="CREJA - CENTRO MUNICIPAL DE REFERÊNCIA DE EDUCAÇÃO DE JOVENS E ADULTOS"/>
    <s v="Municipal"/>
    <s v="Urbana"/>
    <n v="1614099"/>
    <n v="251"/>
    <x v="2"/>
    <s v="Regular"/>
    <s v="Manhã"/>
    <n v="2011006600951"/>
    <m/>
    <s v="KAUAN CARDOSO DIAS"/>
    <d v="2006-02-14T00:00:00"/>
    <s v="Masculino"/>
    <s v="Sem Deficiência"/>
    <s v="KARINA CARDOSO OLYMPIO"/>
    <s v="ALEXANDRE SILVA DIAS"/>
    <x v="0"/>
    <s v="Parda"/>
  </r>
  <r>
    <n v="716041"/>
    <n v="7"/>
    <x v="104"/>
    <x v="104"/>
    <s v="EM BARÃO DA TAQUARA"/>
    <s v="Municipal"/>
    <s v="Urbana"/>
    <n v="1613409"/>
    <n v="152"/>
    <x v="2"/>
    <s v="Regular"/>
    <s v="Manhã"/>
    <n v="2010118700186"/>
    <m/>
    <s v="BEATRIZ DE SOUZA MACHADO LOPES"/>
    <d v="2007-03-10T00:00:00"/>
    <s v="Feminino"/>
    <s v="Sem Deficiência"/>
    <s v="LEANDRO MACHADO LOPES"/>
    <s v="CLAUDIA RENATA DE SOUZA"/>
    <x v="1"/>
    <s v="Parda"/>
  </r>
  <r>
    <n v="313007"/>
    <n v="3"/>
    <x v="67"/>
    <x v="67"/>
    <s v="EM SARMIENTO"/>
    <s v="Municipal"/>
    <s v="Urbana"/>
    <n v="1615854"/>
    <n v="152"/>
    <x v="2"/>
    <s v="Regular"/>
    <s v="Noite"/>
    <n v="2009027000234"/>
    <m/>
    <s v="MICAELLY CONCEIÇÃO DA LUZ"/>
    <d v="2004-09-02T00:00:00"/>
    <s v="Feminino"/>
    <s v="Sem Deficiência"/>
    <s v="ROGÉRIO FARIAS DA LUZ"/>
    <s v="VANIA MARQUES DA CONCEIÇÃO"/>
    <x v="0"/>
    <s v="Preta"/>
  </r>
  <r>
    <n v="622022"/>
    <n v="6"/>
    <x v="40"/>
    <x v="40"/>
    <s v="EM ROSE KLABIN"/>
    <s v="Municipal"/>
    <s v="Urbana"/>
    <n v="1615798"/>
    <n v="151"/>
    <x v="2"/>
    <s v="Regular"/>
    <s v="Noite"/>
    <n v="2011047401643"/>
    <m/>
    <s v="ADELLY KEITY SANTOS RODRIGUES"/>
    <d v="1995-03-27T00:00:00"/>
    <s v="Feminino"/>
    <s v="Sem Deficiência"/>
    <s v="ADAUTO LINHARES RODRIGUES"/>
    <s v="JAQUELINE SANTOS DE SOUZA"/>
    <x v="0"/>
    <s v="Parda"/>
  </r>
  <r>
    <n v="102504"/>
    <n v="1"/>
    <x v="2"/>
    <x v="2"/>
    <s v="CIEP AVENIDA DOS DESFILES"/>
    <s v="Municipal"/>
    <s v="Urbana"/>
    <n v="1609984"/>
    <n v="151"/>
    <x v="2"/>
    <s v="Regular"/>
    <s v="Manhã"/>
    <n v="2012011401111"/>
    <m/>
    <s v="ANA CAROLINE SILVA ARAUJO"/>
    <d v="2007-10-04T00:00:00"/>
    <s v="Feminino"/>
    <s v="Sem Deficiência"/>
    <s v="ANDRE JOSE DA SILVA"/>
    <s v="MARCELA SILVA ARAÚJO"/>
    <x v="0"/>
    <s v="Parda"/>
  </r>
  <r>
    <n v="1120502"/>
    <n v="11"/>
    <x v="3"/>
    <x v="3"/>
    <s v="CIEP JOÃO MANGABEIRA"/>
    <s v="Municipal"/>
    <s v="Urbana"/>
    <n v="1604970"/>
    <n v="151"/>
    <x v="2"/>
    <s v="Regular"/>
    <s v="Noite"/>
    <n v="2022039300278"/>
    <m/>
    <s v="MARIA RISONEIDE SILVA DE SOUZA"/>
    <d v="1969-03-21T00:00:00"/>
    <s v="Feminino"/>
    <s v="Sem Deficiência"/>
    <s v="SEVERINO BENEDITO DA SILVA"/>
    <s v="MARIA DAS GRAÇAS BATISTA DE LIMA "/>
    <x v="2"/>
    <s v="Branca"/>
  </r>
  <r>
    <n v="622007"/>
    <n v="6"/>
    <x v="13"/>
    <x v="13"/>
    <s v="EM ALEXANDRE FARAH"/>
    <s v="Municipal"/>
    <s v="Urbana"/>
    <n v="1599783"/>
    <n v="152"/>
    <x v="2"/>
    <s v="Regular"/>
    <s v="Noite"/>
    <n v="2018058280122"/>
    <m/>
    <s v="MARIA ANUNCIADA SANTOS DE ANDRADE"/>
    <d v="1986-02-25T00:00:00"/>
    <s v="Feminino"/>
    <s v="Sem Deficiência"/>
    <s v="JOSÉ ALVES DE ANDRADE"/>
    <s v="ANA RAMOS DOS SANTOS"/>
    <x v="0"/>
    <s v="Parda"/>
  </r>
  <r>
    <n v="102505"/>
    <n v="1"/>
    <x v="30"/>
    <x v="30"/>
    <s v="CIEP JOSÉ PEDRO VARELA"/>
    <s v="Municipal"/>
    <s v="Urbana"/>
    <n v="1613580"/>
    <n v="151"/>
    <x v="2"/>
    <s v="Regular"/>
    <s v="Noite"/>
    <n v="2022002400643"/>
    <m/>
    <s v="JOÃO DAVI OLIVEIRA DE SOUSA"/>
    <d v="2007-03-03T00:00:00"/>
    <s v="Masculino"/>
    <s v="Sem Deficiência"/>
    <s v="EVANDRO MENDES DE SOUSA"/>
    <s v="SUELLEM BEATRIZ DA SILVA DE OLIVEIRA PORTELA"/>
    <x v="0"/>
    <s v="Parda"/>
  </r>
  <r>
    <n v="1019210"/>
    <n v="10"/>
    <x v="45"/>
    <x v="45"/>
    <s v="CIEP ALBERTO PASQUALINE"/>
    <s v="Municipal"/>
    <s v="Urbana"/>
    <n v="1600003"/>
    <n v="152"/>
    <x v="2"/>
    <s v="Regular"/>
    <s v="Noite"/>
    <n v="2023046100112"/>
    <m/>
    <s v="GUSTAVO LUIS OLIVEIRA DOS SANTOS"/>
    <d v="1974-01-23T00:00:00"/>
    <s v="Masculino"/>
    <s v="Sem Deficiência"/>
    <s v="POJUCAN ALVES DOS SANTOS"/>
    <s v="ERLI OLIVEIRA DOS SANTOS"/>
    <x v="0"/>
    <s v="Preta"/>
  </r>
  <r>
    <n v="515028"/>
    <n v="5"/>
    <x v="18"/>
    <x v="18"/>
    <s v="EM EVANGELINA DUARTE BATISTA"/>
    <s v="Municipal"/>
    <s v="Urbana"/>
    <n v="1609297"/>
    <n v="151"/>
    <x v="2"/>
    <s v="Regular"/>
    <s v="Noite"/>
    <n v="2022047300346"/>
    <m/>
    <s v="ANA CLAUDIA PEREIRA"/>
    <d v="1975-05-29T00:00:00"/>
    <s v="Feminino"/>
    <s v="Sem Deficiência"/>
    <s v="NÃO DECLARADO"/>
    <s v="LEA MARIA PEREIRA"/>
    <x v="2"/>
    <s v="Parda"/>
  </r>
  <r>
    <n v="724026"/>
    <n v="7"/>
    <x v="16"/>
    <x v="16"/>
    <s v="EM EMBAIXADOR ÍTALO ZAPPA"/>
    <s v="Municipal"/>
    <s v="Urbana"/>
    <n v="1620408"/>
    <n v="151"/>
    <x v="2"/>
    <s v="Regular"/>
    <s v="Noite"/>
    <n v="2009124900317"/>
    <m/>
    <s v="LUANA MORAES DE OLIVEIRA"/>
    <d v="2006-08-08T00:00:00"/>
    <s v="Feminino"/>
    <s v="Sem Deficiência"/>
    <s v="ROBSON TELES DE OLIVEIRA"/>
    <s v="ALESSANDRA DE MORAES DIAN"/>
    <x v="0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00003803481"/>
    <m/>
    <s v="THAYANA PIERRECONE DA SILVA"/>
    <d v="1992-03-12T00:00:00"/>
    <s v="Feminino"/>
    <s v="Sem Deficiência"/>
    <s v="JOÃO ANDRE DA SILVA"/>
    <s v="ANA CARLA PIERRECONE"/>
    <x v="0"/>
    <s v="Sem Informação"/>
  </r>
  <r>
    <n v="833201"/>
    <n v="8"/>
    <x v="112"/>
    <x v="112"/>
    <s v="CIEP FREI VELOSO"/>
    <s v="Municipal"/>
    <s v="Urbana"/>
    <n v="1622666"/>
    <n v="151"/>
    <x v="2"/>
    <s v="Regular"/>
    <s v="Noite"/>
    <n v="2007083503363"/>
    <m/>
    <s v="TAMIRES COSTA DA SILVA"/>
    <d v="1990-03-12T00:00:00"/>
    <s v="Feminino"/>
    <s v="Sem Deficiência"/>
    <s v="MARCELO DA SILVA"/>
    <s v="MARCILÉA DA COSTA"/>
    <x v="0"/>
    <s v="Preta"/>
  </r>
  <r>
    <n v="515016"/>
    <n v="5"/>
    <x v="105"/>
    <x v="105"/>
    <s v="EM RAJA GABAGLIA"/>
    <s v="Municipal"/>
    <s v="Urbana"/>
    <n v="1599816"/>
    <n v="151"/>
    <x v="2"/>
    <s v="Regular"/>
    <s v="Noite"/>
    <n v="2018046180161"/>
    <m/>
    <s v="MARILIA VIANA DE MORAES"/>
    <d v="1958-08-18T00:00:00"/>
    <s v="Feminino"/>
    <s v="Sem Deficiência"/>
    <s v="NELSON RODRIGUES DE MORAES"/>
    <s v="CARLOTA VIANA DE MORAES"/>
    <x v="0"/>
    <s v="Preta"/>
  </r>
  <r>
    <n v="1019019"/>
    <n v="10"/>
    <x v="116"/>
    <x v="116"/>
    <s v="EM FERNANDO DE AZEVEDO"/>
    <s v="Municipal"/>
    <s v="Urbana"/>
    <n v="1619173"/>
    <n v="151"/>
    <x v="2"/>
    <s v="Regular"/>
    <s v="Tarde"/>
    <n v="2023095900089"/>
    <m/>
    <s v="ROSANGELA DOS SANTOS CRUZ"/>
    <d v="1965-11-24T00:00:00"/>
    <s v="Feminino"/>
    <s v="Sem Deficiência"/>
    <s v="ALCIDEIA DOS SANTOS CRUZ"/>
    <s v="SEVERINO MATOS DA CRUZ"/>
    <x v="0"/>
    <s v="Parda"/>
  </r>
  <r>
    <n v="107017"/>
    <n v="1"/>
    <x v="5"/>
    <x v="5"/>
    <s v="EM NEUMA GONÇALVES DA SILVA - DONA NEUMA"/>
    <s v="Municipal"/>
    <s v="Urbana"/>
    <n v="1621295"/>
    <n v="151"/>
    <x v="2"/>
    <s v="Regular"/>
    <s v="Noite"/>
    <n v="2000003802353"/>
    <m/>
    <s v="EVELYN RODRIGUES DE SOUZA"/>
    <d v="1994-01-03T00:00:00"/>
    <s v="Feminino"/>
    <s v="Sem Deficiência"/>
    <s v="&quot;NÃO DECLARADO&quot;"/>
    <s v="ELZIMAR RODRIGUES DE SOUZA"/>
    <x v="1"/>
    <s v="Preta"/>
  </r>
  <r>
    <n v="102505"/>
    <n v="1"/>
    <x v="30"/>
    <x v="30"/>
    <s v="CIEP JOSÉ PEDRO VARELA"/>
    <s v="Municipal"/>
    <s v="Urbana"/>
    <n v="1613580"/>
    <n v="151"/>
    <x v="2"/>
    <s v="Regular"/>
    <s v="Noite"/>
    <n v="2012093204748"/>
    <m/>
    <s v="DÉBORA CAETANO DA SILVA"/>
    <d v="1981-12-17T00:00:00"/>
    <s v="Feminino"/>
    <s v="Sem Deficiência"/>
    <s v="UBIRACI CAETANO DA SILVA"/>
    <s v="ROSALVA MARIA DA SILVA"/>
    <x v="0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9106100266"/>
    <m/>
    <s v="ANDREI DE SOUZA BRAGA"/>
    <d v="2004-10-02T00:00:00"/>
    <s v="Masculino"/>
    <s v="Sem Deficiência"/>
    <s v="JORGE LUIZ MONTEIRO BRAGA"/>
    <s v="ADILCELI DE SOUZA"/>
    <x v="0"/>
    <s v="Parda"/>
  </r>
  <r>
    <n v="411202"/>
    <n v="4"/>
    <x v="84"/>
    <x v="84"/>
    <s v="CIEP GREGÓRIO BEZERRA"/>
    <s v="Municipal"/>
    <s v="Urbana"/>
    <n v="1608447"/>
    <n v="151"/>
    <x v="2"/>
    <s v="Regular"/>
    <s v="Noite"/>
    <n v="2009029350224"/>
    <m/>
    <s v="BARBARA STEFANE DOS ANJOS EUFRASIO"/>
    <d v="2004-09-16T00:00:00"/>
    <s v="Feminino"/>
    <s v="Sem Deficiência"/>
    <s v="ARGEMIRO JOSÉ EUFRASIO FILHO"/>
    <s v="GLORIA DOS ANJOS NOGUEIRA"/>
    <x v="0"/>
    <s v="Preta"/>
  </r>
  <r>
    <n v="206502"/>
    <n v="2"/>
    <x v="71"/>
    <x v="71"/>
    <s v="CIEP NAÇÃO RUBRO NEGRA"/>
    <s v="Municipal"/>
    <s v="Urbana"/>
    <n v="1623853"/>
    <n v="154"/>
    <x v="2"/>
    <s v="Regular"/>
    <s v="Noite"/>
    <n v="2019011200279"/>
    <m/>
    <s v="EDILEUSA GOMES DA SILVA"/>
    <d v="1982-03-11T00:00:00"/>
    <s v="Feminino"/>
    <s v="Sem Deficiência"/>
    <s v="JOSÉ GOMES DA SILVA"/>
    <s v="SEVERINA MARIA DA SILVA"/>
    <x v="0"/>
    <s v="Parda"/>
  </r>
  <r>
    <n v="918203"/>
    <n v="9"/>
    <x v="34"/>
    <x v="34"/>
    <s v="CIEP CLEMENTINA DE JESUS"/>
    <s v="Municipal"/>
    <s v="Urbana"/>
    <n v="1601822"/>
    <n v="153"/>
    <x v="2"/>
    <s v="Regular"/>
    <s v="Noite"/>
    <n v="2005086501161"/>
    <m/>
    <s v="JANAÍNA GIANINI GALINDO"/>
    <d v="1993-12-18T00:00:00"/>
    <s v="Feminino"/>
    <s v="Sem Deficiência"/>
    <s v="GIOVANI GALINDO FILHO"/>
    <s v="DEISE MONTEIRO DA SILVA GALINDO"/>
    <x v="0"/>
    <s v="Branca"/>
  </r>
  <r>
    <n v="205004"/>
    <n v="2"/>
    <x v="134"/>
    <x v="134"/>
    <s v="EM DOUTOR COCIO BARCELLOS"/>
    <s v="Municipal"/>
    <s v="Urbana"/>
    <n v="1623680"/>
    <n v="152"/>
    <x v="2"/>
    <s v="Regular"/>
    <s v="Noite"/>
    <n v="2023007900219"/>
    <m/>
    <s v="ANDLA RAINE PEREIRA DE ARAUJO"/>
    <d v="2005-09-30T00:00:00"/>
    <s v="Feminino"/>
    <s v="Sem Deficiência"/>
    <s v="JOSILDA PEREIRA DA CRUZ "/>
    <s v="ANTONIO CARLOS ARAUJO"/>
    <x v="0"/>
    <s v="Não declarada"/>
  </r>
  <r>
    <n v="410012"/>
    <n v="4"/>
    <x v="27"/>
    <x v="27"/>
    <s v="EM CLOTILDE GUIMARÃES"/>
    <s v="Municipal"/>
    <s v="Urbana"/>
    <n v="1604427"/>
    <n v="253"/>
    <x v="2"/>
    <s v="Regular"/>
    <s v="Tarde"/>
    <n v="2023028500716"/>
    <m/>
    <s v="IRENE PEREIRA LIMA"/>
    <d v="1972-07-18T00:00:00"/>
    <s v="Feminino"/>
    <s v="Sem Deficiência"/>
    <s v="FRANCISCO PEREIRA BRASIL"/>
    <s v="CONSTANCIA GONÇALVES DE LIMA"/>
    <x v="1"/>
    <s v="Branca"/>
  </r>
  <r>
    <n v="625028"/>
    <n v="6"/>
    <x v="125"/>
    <x v="125"/>
    <s v="EM DEPUTADO HILTON GAMA"/>
    <s v="Municipal"/>
    <s v="Urbana"/>
    <n v="1619969"/>
    <n v="151"/>
    <x v="2"/>
    <s v="Regular"/>
    <s v="Noite"/>
    <n v="2002057200498"/>
    <m/>
    <s v="ISABELA DE SOUZA MENDONÇA"/>
    <d v="1995-04-09T00:00:00"/>
    <s v="Feminino"/>
    <s v="Sem Deficiência"/>
    <s v="IVANILDO MENDONÇA"/>
    <s v="IOLANDA LIMA DE SOUZA"/>
    <x v="0"/>
    <s v="Preta"/>
  </r>
  <r>
    <n v="716205"/>
    <n v="7"/>
    <x v="76"/>
    <x v="76"/>
    <s v="CIEP RUBENS PAIVA"/>
    <s v="Municipal"/>
    <s v="Urbana"/>
    <n v="1613257"/>
    <n v="152"/>
    <x v="2"/>
    <s v="Regular"/>
    <s v="Noite"/>
    <n v="2010066603321"/>
    <m/>
    <s v="LUIZ HENRIQUE DA SILVEIRA FIGUEIREDO"/>
    <d v="2005-10-04T00:00:00"/>
    <s v="Masculino"/>
    <s v="Sem Deficiência"/>
    <s v="LUIZ CLAUDIO GONÇALVES FIGUEIREDO"/>
    <s v="RAFAELA DA SILVEIRA CAMARGO"/>
    <x v="0"/>
    <s v="Parda"/>
  </r>
  <r>
    <n v="716205"/>
    <n v="7"/>
    <x v="76"/>
    <x v="76"/>
    <s v="CIEP RUBENS PAIVA"/>
    <s v="Municipal"/>
    <s v="Urbana"/>
    <n v="1613256"/>
    <n v="151"/>
    <x v="2"/>
    <s v="Regular"/>
    <s v="Noite"/>
    <n v="2012059450341"/>
    <m/>
    <s v="BRUNO PEREIRA DA SILVA"/>
    <d v="2006-10-23T00:00:00"/>
    <s v="Masculino"/>
    <s v="Sem Deficiência"/>
    <s v="JOSÉ ANTONIO DA SILVA"/>
    <s v="VERINÉIA PEREIRA DA CONCEIÇAO"/>
    <x v="0"/>
    <s v="Não declarada"/>
  </r>
  <r>
    <n v="313051"/>
    <n v="3"/>
    <x v="60"/>
    <x v="60"/>
    <s v="EM ALAGOAS"/>
    <s v="Municipal"/>
    <s v="Urbana"/>
    <n v="1618855"/>
    <n v="151"/>
    <x v="2"/>
    <s v="Regular"/>
    <s v="Noite"/>
    <n v="2005023850231"/>
    <m/>
    <s v="VITORIA MAGALHÃES MENDONÇA"/>
    <d v="2000-10-14T00:00:00"/>
    <s v="Feminino"/>
    <s v="Sem Deficiência"/>
    <s v="LUIZ GERVASIO NASCIMENTO MENDONÇA"/>
    <s v="LUCIANA DA SILVA MAGALHÃES"/>
    <x v="0"/>
    <s v="Parda"/>
  </r>
  <r>
    <n v="313029"/>
    <n v="3"/>
    <x v="89"/>
    <x v="89"/>
    <s v="EM THOMAS MANN"/>
    <s v="Municipal"/>
    <s v="Urbana"/>
    <n v="1615664"/>
    <n v="151"/>
    <x v="2"/>
    <s v="Regular"/>
    <s v="Noite"/>
    <n v="2023024300135"/>
    <m/>
    <s v="ELIANA GOMES DE OLIVEIRA"/>
    <d v="1977-08-19T00:00:00"/>
    <s v="Feminino"/>
    <s v="Sem Deficiência"/>
    <s v="JOSE GOMES DE OLIVEIRA"/>
    <s v="RITA PEREIRA DA SILVA"/>
    <x v="1"/>
    <s v="Parda"/>
  </r>
  <r>
    <n v="209026"/>
    <n v="2"/>
    <x v="41"/>
    <x v="41"/>
    <s v="EM PROFESSOR LOURENÇO FILHO"/>
    <s v="Municipal"/>
    <s v="Urbana"/>
    <n v="1622827"/>
    <n v="151"/>
    <x v="2"/>
    <s v="Regular"/>
    <s v="Noite"/>
    <n v="2010014200063"/>
    <m/>
    <s v="WANDERLEY BENEDITO RIBEIRO"/>
    <d v="1989-02-23T00:00:00"/>
    <s v="Masculino"/>
    <s v="  Transtorno do espectro autista"/>
    <s v="FRANCISCO DE ASSIS RIBEIRO"/>
    <s v="LENITA BENEDITO HIRAGUCHI"/>
    <x v="2"/>
    <s v="Não declarada"/>
  </r>
  <r>
    <n v="1026008"/>
    <n v="10"/>
    <x v="43"/>
    <x v="43"/>
    <s v="EM ENGENHEIRO GASTÃO RANGEL"/>
    <s v="Municipal"/>
    <s v="Urbana"/>
    <n v="1613012"/>
    <n v="152"/>
    <x v="2"/>
    <s v="Regular"/>
    <s v="Noite"/>
    <n v="2011084202683"/>
    <m/>
    <s v="BRUNO FILIPE PEDROSA PINHEIRO"/>
    <d v="2006-01-24T00:00:00"/>
    <s v="Masculino"/>
    <s v="Sem Deficiência"/>
    <s v="RONI PINTO PINHEIRO"/>
    <s v="RENATA PEDROSA ALEIXO CALEIROS"/>
    <x v="0"/>
    <s v="Parda"/>
  </r>
  <r>
    <n v="312014"/>
    <n v="3"/>
    <x v="1"/>
    <x v="1"/>
    <s v="EM NEREU SAMPAIO"/>
    <s v="Municipal"/>
    <s v="Urbana"/>
    <n v="1616967"/>
    <n v="151"/>
    <x v="2"/>
    <s v="Regular"/>
    <s v="Noite"/>
    <n v="2012018403283"/>
    <m/>
    <s v="GEISA DE JESUS MACHADO"/>
    <d v="1986-07-20T00:00:00"/>
    <s v="Feminino"/>
    <s v="Sem Deficiência"/>
    <s v="MILTON DOS SANTOS MACHADO"/>
    <s v="MARIA DO CARMO DE JESUS"/>
    <x v="0"/>
    <s v="Branca"/>
  </r>
  <r>
    <n v="817027"/>
    <n v="8"/>
    <x v="24"/>
    <x v="24"/>
    <s v="EM HENRIQUE DE MAGALHÃES"/>
    <s v="Municipal"/>
    <s v="Urbana"/>
    <n v="1608370"/>
    <n v="152"/>
    <x v="2"/>
    <s v="Regular"/>
    <s v="Tarde"/>
    <n v="2010083601179"/>
    <m/>
    <s v="LUIZ HENRIQUE DA SILVA LOPES"/>
    <d v="2006-03-04T00:00:00"/>
    <s v="Masculino"/>
    <s v="Sem Deficiência"/>
    <s v="RAFAEL LOPES DA CONCEIÇÃO"/>
    <s v="ALESSANDRA SABINO DA SILVA"/>
    <x v="0"/>
    <s v="Preta"/>
  </r>
  <r>
    <n v="515001"/>
    <n v="5"/>
    <x v="68"/>
    <x v="68"/>
    <s v="EM PARÁ"/>
    <s v="Municipal"/>
    <s v="Urbana"/>
    <n v="1607313"/>
    <n v="151"/>
    <x v="2"/>
    <s v="Regular"/>
    <s v="Noite"/>
    <n v="2012030180183"/>
    <m/>
    <s v="LUCAS GABRIEL MAGALHÃES FERREIRA"/>
    <d v="2003-05-23T00:00:00"/>
    <s v="Masculino"/>
    <s v=" Deficiência intelectual"/>
    <s v="ALBERTO GABRIEL FERREIRA"/>
    <s v="MARLENE RODRIGUES DE MAGALHÃES"/>
    <x v="2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14003000303"/>
    <m/>
    <s v="CARLOS ALEXANDRE FRAZÃO DEAMANTINO"/>
    <d v="1995-05-03T00:00:00"/>
    <s v="Masculino"/>
    <s v="Sem Deficiência"/>
    <s v="NÃO CONSTA NA CERTIDÃO"/>
    <s v="ELENICE FRAZÃO DEAMANTINO"/>
    <x v="1"/>
    <s v="Parda"/>
  </r>
  <r>
    <n v="734010"/>
    <n v="7"/>
    <x v="82"/>
    <x v="82"/>
    <s v="EM PEDRO ALEIXO"/>
    <s v="Municipal"/>
    <s v="Urbana"/>
    <n v="1606739"/>
    <n v="152"/>
    <x v="2"/>
    <s v="Regular"/>
    <s v="Manhã"/>
    <n v="2011060450253"/>
    <m/>
    <s v="CALEB VIANA BARROS DOS SANTOS"/>
    <d v="2006-05-04T00:00:00"/>
    <s v="Masculino"/>
    <s v="Sem Deficiência"/>
    <s v="ANTONIO CARLOS DOS SONTOS"/>
    <s v="ELIZABETE DA SILVA VIANA DOS SANTOS"/>
    <x v="1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11126450434"/>
    <m/>
    <s v="HENRIQUE SOUSA LIMA"/>
    <d v="2006-03-29T00:00:00"/>
    <s v="Masculino"/>
    <s v="Sem Deficiência"/>
    <s v="JORGE JOSÉ DE LIMA"/>
    <s v="MARIA RODRIGUES DE SOUZA"/>
    <x v="1"/>
    <s v="Branca"/>
  </r>
  <r>
    <n v="918508"/>
    <n v="9"/>
    <x v="36"/>
    <x v="36"/>
    <s v="CIEP DR. ERNESTO (CHE) GUEVARA"/>
    <s v="Municipal"/>
    <s v="Urbana"/>
    <n v="1618336"/>
    <n v="151"/>
    <x v="2"/>
    <s v="Regular"/>
    <s v="Noite"/>
    <n v="2001088501483"/>
    <m/>
    <s v="SHEYLA DE SOUZA VASCONCELLOS DE OLIVEIRA"/>
    <d v="1989-06-24T00:00:00"/>
    <s v="Feminino"/>
    <s v="Sem Deficiência"/>
    <s v="HERMES VASCONCELLOS"/>
    <s v="EDNA DE SOUZA VASCONCELLOS"/>
    <x v="0"/>
    <s v="Parda"/>
  </r>
  <r>
    <n v="1026024"/>
    <n v="10"/>
    <x v="130"/>
    <x v="130"/>
    <s v="EM TATIANA CHAGAS MEMÓRIA"/>
    <s v="Municipal"/>
    <s v="Urbana"/>
    <n v="1611745"/>
    <n v="151"/>
    <x v="2"/>
    <s v="Regular"/>
    <s v="Manhã"/>
    <n v="2013132250189"/>
    <m/>
    <s v="KAYK ROGER DE MIRANDA RODRIGUES"/>
    <d v="2008-06-19T00:00:00"/>
    <s v="Masculino"/>
    <s v="Sem Deficiência"/>
    <s v="JHONY RODRIGUES DA SILVA"/>
    <s v="DANIELLE SILVA DE MIRANDA"/>
    <x v="0"/>
    <s v="Parda"/>
  </r>
  <r>
    <n v="208501"/>
    <n v="2"/>
    <x v="78"/>
    <x v="78"/>
    <s v="CIEP SAMUEL WAINER"/>
    <s v="Municipal"/>
    <s v="Urbana"/>
    <n v="1609309"/>
    <n v="151"/>
    <x v="2"/>
    <s v="Regular"/>
    <s v="Noite"/>
    <n v="2013014801932"/>
    <m/>
    <s v="MATHEUS VENANCIO GODINHO"/>
    <d v="2006-02-24T00:00:00"/>
    <s v="Masculino"/>
    <s v="Sem Deficiência"/>
    <s v="WALACE MARCELO GODINHO FERNANDES"/>
    <s v="VERONICA VENANCIO"/>
    <x v="0"/>
    <s v="Parda"/>
  </r>
  <r>
    <n v="209003"/>
    <n v="2"/>
    <x v="74"/>
    <x v="74"/>
    <s v="EM FRANCISCO DE CASTRO"/>
    <s v="Municipal"/>
    <s v="Urbana"/>
    <n v="1616220"/>
    <n v="151"/>
    <x v="2"/>
    <s v="Regular"/>
    <s v="Manhã"/>
    <n v="2000004303032"/>
    <m/>
    <s v="ALEXSANDRO DE OLIVEIRA FERREIRA"/>
    <d v="1981-04-14T00:00:00"/>
    <s v="Masculino"/>
    <s v=" Deficiência intelectual"/>
    <s v="ANTONIO FERREIRA DE OLIVEIRA"/>
    <s v="HERMELINDA DE OLIVEIRA FERREIRA"/>
    <x v="0"/>
    <s v="Sem Informação"/>
  </r>
  <r>
    <n v="716049"/>
    <n v="7"/>
    <x v="62"/>
    <x v="62"/>
    <s v="EM RENATO LEITE"/>
    <s v="Municipal"/>
    <s v="Urbana"/>
    <n v="1623881"/>
    <n v="154"/>
    <x v="2"/>
    <s v="Regular"/>
    <s v="Noite"/>
    <n v="2023063700611"/>
    <m/>
    <s v="FABIANE BARBOSA DA SILVA"/>
    <d v="1979-05-01T00:00:00"/>
    <s v="Feminino"/>
    <s v="Sem Deficiência"/>
    <s v="VALNEY CUSTODIO DA SILVA"/>
    <s v="JUCIRENE DA CONCEIÇÃO BARBOSA"/>
    <x v="1"/>
    <s v="Parda"/>
  </r>
  <r>
    <n v="313051"/>
    <n v="3"/>
    <x v="60"/>
    <x v="60"/>
    <s v="EM ALAGOAS"/>
    <s v="Municipal"/>
    <s v="Urbana"/>
    <n v="1618855"/>
    <n v="151"/>
    <x v="2"/>
    <s v="Regular"/>
    <s v="Noite"/>
    <n v="2023026500514"/>
    <m/>
    <s v="KELLY CRISTINA MONTEIRO"/>
    <d v="1980-09-09T00:00:00"/>
    <s v="Feminino"/>
    <s v="Sem Deficiência"/>
    <s v="DERCI MONTEIRO"/>
    <s v="LEIR MARIA MONTEIRO"/>
    <x v="0"/>
    <s v="Não declarada"/>
  </r>
  <r>
    <n v="724010"/>
    <n v="7"/>
    <x v="113"/>
    <x v="113"/>
    <s v="EM FREDERICO TROTTA"/>
    <s v="Municipal"/>
    <s v="Urbana"/>
    <n v="1621996"/>
    <n v="151"/>
    <x v="2"/>
    <s v="Regular"/>
    <s v="Noite"/>
    <n v="2004067802900"/>
    <m/>
    <s v="GIVANILDA FERREIRA"/>
    <d v="1977-05-14T00:00:00"/>
    <s v="Feminino"/>
    <s v="Sem Deficiência"/>
    <s v="ND"/>
    <s v="MARIA LUCIA FIRMINO"/>
    <x v="0"/>
    <s v="Parda"/>
  </r>
  <r>
    <n v="1202701"/>
    <n v="12"/>
    <x v="91"/>
    <x v="91"/>
    <s v="CREJA - CENTRO MUNICIPAL DE REFERÊNCIA DE EDUCAÇÃO DE JOVENS E ADULTOS"/>
    <s v="Municipal"/>
    <s v="Urbana"/>
    <n v="1614099"/>
    <n v="251"/>
    <x v="2"/>
    <s v="Regular"/>
    <s v="Manhã"/>
    <n v="2023126300479"/>
    <m/>
    <s v="ROSIMERY CASTRO DE MELO"/>
    <d v="1968-05-07T00:00:00"/>
    <s v="Feminino"/>
    <s v="Sem Deficiência"/>
    <s v="JOSE BEZERRA DE MELO"/>
    <s v="LINDALVA DE CASTRO RIBEIRO"/>
    <x v="0"/>
    <s v="Parda"/>
  </r>
  <r>
    <n v="1019207"/>
    <n v="10"/>
    <x v="88"/>
    <x v="88"/>
    <s v="CIEP DEPUTADO ULYSSES GUIMARÃES"/>
    <s v="Municipal"/>
    <s v="Urbana"/>
    <n v="1617914"/>
    <n v="152"/>
    <x v="2"/>
    <s v="Regular"/>
    <s v="Noite"/>
    <n v="2011100503972"/>
    <m/>
    <s v="YAN CARVALHO DE LIMA SILVA"/>
    <d v="2002-03-14T00:00:00"/>
    <s v="Masculino"/>
    <s v="Sem Deficiência"/>
    <s v="JOSÉ ISAIAS DE LIMA SILVA"/>
    <s v="VIVIANE DA CONCEIÇÃO CARVALHO"/>
    <x v="0"/>
    <s v="Parda"/>
  </r>
  <r>
    <n v="622006"/>
    <n v="6"/>
    <x v="38"/>
    <x v="38"/>
    <s v="EM ANTENOR NASCENTES"/>
    <s v="Municipal"/>
    <s v="Urbana"/>
    <n v="1615256"/>
    <n v="151"/>
    <x v="2"/>
    <s v="Regular"/>
    <s v="Noite"/>
    <n v="2007051705637"/>
    <m/>
    <s v="RENATA SILVA DA COSTA"/>
    <d v="1978-03-19T00:00:00"/>
    <s v="Feminino"/>
    <s v="Sem Deficiência"/>
    <s v="ZENIVALDO LIMA SILVA"/>
    <s v="MARIA HELENA DA SILVA"/>
    <x v="1"/>
    <s v="Branca"/>
  </r>
  <r>
    <n v="716049"/>
    <n v="7"/>
    <x v="62"/>
    <x v="62"/>
    <s v="EM RENATO LEITE"/>
    <s v="Municipal"/>
    <s v="Urbana"/>
    <n v="1623880"/>
    <n v="153"/>
    <x v="2"/>
    <s v="Regular"/>
    <s v="Noite"/>
    <n v="2012066601821"/>
    <m/>
    <s v="ALEXANDRE SAMUEL SANTOS PATRICIO"/>
    <d v="2007-11-23T00:00:00"/>
    <s v="Feminino"/>
    <s v="Sem Deficiência"/>
    <s v="ALEXANDRE PATRICIO"/>
    <s v="GREICE KELLY SANTOS MARQUES"/>
    <x v="0"/>
    <s v="Preta"/>
  </r>
  <r>
    <n v="410501"/>
    <n v="4"/>
    <x v="64"/>
    <x v="64"/>
    <s v="CIEP JUSCELINO KUBITSCHEK"/>
    <s v="Municipal"/>
    <s v="Urbana"/>
    <n v="1614342"/>
    <n v="152"/>
    <x v="2"/>
    <s v="Regular"/>
    <s v="Noite"/>
    <n v="2013027580069"/>
    <m/>
    <s v="LUCAS JULIÃO LIMA DE SOUZA"/>
    <d v="2006-05-23T00:00:00"/>
    <s v="Masculino"/>
    <s v="Sem Deficiência"/>
    <s v="JULIANA JULIÃO SILVERIO"/>
    <s v="EMERSON LIMA DE SOUZA"/>
    <x v="0"/>
    <s v="Sem Informação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11059850316"/>
    <m/>
    <s v="CARLOS EDUARDO LIMA ALEIXO"/>
    <d v="2006-02-11T00:00:00"/>
    <s v="Masculino"/>
    <s v="Sem Deficiência"/>
    <s v="JOÃO CARLOS ALEIXO"/>
    <s v="BERNARDA DULCE LIMA"/>
    <x v="0"/>
    <s v="Parda"/>
  </r>
  <r>
    <n v="313024"/>
    <n v="3"/>
    <x v="100"/>
    <x v="100"/>
    <s v="EM ACRE"/>
    <s v="Municipal"/>
    <s v="Urbana"/>
    <n v="1604858"/>
    <n v="151"/>
    <x v="2"/>
    <s v="Regular"/>
    <s v="Manhã"/>
    <n v="2023023800100"/>
    <m/>
    <s v="RYAN DO NASCIMENTO SOARES FELIX"/>
    <d v="2007-08-02T00:00:00"/>
    <s v="Masculino"/>
    <s v="Sem Deficiência"/>
    <s v="JOEL ALVES FELIX"/>
    <s v="HELAINE DO NASCIMENTO SOARES"/>
    <x v="2"/>
    <s v="Parda"/>
  </r>
  <r>
    <n v="918041"/>
    <n v="9"/>
    <x v="59"/>
    <x v="59"/>
    <s v="EM ANTONIA VARGAS CUQUEJO"/>
    <s v="Municipal"/>
    <s v="Urbana"/>
    <n v="1610789"/>
    <n v="152"/>
    <x v="2"/>
    <s v="Regular"/>
    <s v="Noite"/>
    <n v="2023088100421"/>
    <m/>
    <s v="ALEXANDRA ROSA DA CONCEIÇÃO"/>
    <d v="1998-07-01T00:00:00"/>
    <s v="Feminino"/>
    <s v="Sem Deficiência"/>
    <s v="ALEX DA CONCEIÇÃO"/>
    <s v="ROSIANA IZAUDITE DE OLIVEIRA ROSA"/>
    <x v="1"/>
    <s v="Preta"/>
  </r>
  <r>
    <n v="514002"/>
    <n v="5"/>
    <x v="107"/>
    <x v="107"/>
    <s v="EM CECÍLIA MEIRELLES"/>
    <s v="Municipal"/>
    <s v="Urbana"/>
    <n v="1602683"/>
    <n v="151"/>
    <x v="2"/>
    <s v="Regular"/>
    <s v="Manhã"/>
    <n v="2011041001872"/>
    <m/>
    <s v="AUREA LUANA RESENDE SALLES"/>
    <d v="1990-01-23T00:00:00"/>
    <s v="Feminino"/>
    <s v=" Deficiência intelectual"/>
    <s v="CARLOS ALBERTO SALLES"/>
    <s v="ANA LUCIA RESENDE SALLES"/>
    <x v="0"/>
    <s v="Parda"/>
  </r>
  <r>
    <n v="918201"/>
    <n v="9"/>
    <x v="23"/>
    <x v="23"/>
    <s v="CIEP ENGENHEIRO WAGNER GASPAR EMERY"/>
    <s v="Municipal"/>
    <s v="Urbana"/>
    <n v="1614212"/>
    <n v="152"/>
    <x v="2"/>
    <s v="Regular"/>
    <s v="Noite"/>
    <n v="2011092850630"/>
    <m/>
    <s v="ÁLVARO MUNIZ SANTOS"/>
    <d v="2006-06-23T00:00:00"/>
    <s v="Masculino"/>
    <s v="Sem Deficiência"/>
    <s v="GILDESIO DA SILVA SANTOS"/>
    <s v="ANDREIA MAXIMO MUNIZ"/>
    <x v="0"/>
    <s v="Parda"/>
  </r>
  <r>
    <n v="1019019"/>
    <n v="10"/>
    <x v="116"/>
    <x v="116"/>
    <s v="EM FERNANDO DE AZEVEDO"/>
    <s v="Municipal"/>
    <s v="Urbana"/>
    <n v="1619173"/>
    <n v="151"/>
    <x v="2"/>
    <s v="Regular"/>
    <s v="Tarde"/>
    <n v="2023095900097"/>
    <m/>
    <s v="ROZANA SANTOS DE OLIVEIRA"/>
    <d v="1966-10-16T00:00:00"/>
    <s v="Feminino"/>
    <s v="Sem Deficiência"/>
    <s v="GLORIA DO NASCIMENTO SANTOS"/>
    <s v="ZEIR ROMUALDO DOS SANTOS "/>
    <x v="0"/>
    <s v="Branca"/>
  </r>
  <r>
    <n v="313007"/>
    <n v="3"/>
    <x v="67"/>
    <x v="67"/>
    <s v="EM SARMIENTO"/>
    <s v="Municipal"/>
    <s v="Urbana"/>
    <n v="1615853"/>
    <n v="151"/>
    <x v="2"/>
    <s v="Regular"/>
    <s v="Noite"/>
    <n v="2006021800625"/>
    <m/>
    <s v="CARLOS ALEXANDRE NEVES DA SILVA"/>
    <d v="2000-03-23T00:00:00"/>
    <s v="Masculino"/>
    <s v="Sem Deficiência"/>
    <s v="JOÃO CARLOS DA SILVA"/>
    <s v="CATIA LUCIA SILVA DAS NEVES"/>
    <x v="1"/>
    <s v="Preta"/>
  </r>
  <r>
    <n v="716049"/>
    <n v="7"/>
    <x v="62"/>
    <x v="62"/>
    <s v="EM RENATO LEITE"/>
    <s v="Municipal"/>
    <s v="Urbana"/>
    <n v="1623879"/>
    <n v="152"/>
    <x v="2"/>
    <s v="Regular"/>
    <s v="Noite"/>
    <n v="2012060600172"/>
    <m/>
    <s v="LUCAS ANTHONY OLIVEIRA ESTEVÃO DE BRITO"/>
    <d v="2007-10-24T00:00:00"/>
    <s v="Masculino"/>
    <s v="Sem Deficiência"/>
    <s v="ANTONIO ESTEVÃO DE BRITO"/>
    <s v="SIMONE DE OLIVEIRA BEZERRA"/>
    <x v="0"/>
    <s v="Branca"/>
  </r>
  <r>
    <n v="312009"/>
    <n v="3"/>
    <x v="54"/>
    <x v="54"/>
    <s v="EM GEORGE SUMNER"/>
    <s v="Municipal"/>
    <s v="Urbana"/>
    <n v="1617224"/>
    <n v="151"/>
    <x v="2"/>
    <s v="Regular"/>
    <s v="Noite"/>
    <n v="2023017950529"/>
    <m/>
    <s v="JOSÉ AUGUSTO DIAS DA SILVA"/>
    <d v="1975-04-14T00:00:00"/>
    <s v="Masculino"/>
    <s v="Sem Deficiência"/>
    <s v="ALTAMIR JOSÉ DA SILVA"/>
    <s v="MARIA DO CARMO DIAS"/>
    <x v="0"/>
    <s v="Branca"/>
  </r>
  <r>
    <n v="411015"/>
    <n v="4"/>
    <x v="72"/>
    <x v="72"/>
    <s v="EM SUÍÇA"/>
    <s v="Municipal"/>
    <s v="Urbana"/>
    <n v="1601783"/>
    <n v="151"/>
    <x v="2"/>
    <s v="Regular"/>
    <s v="Noite"/>
    <n v="2011031701511"/>
    <m/>
    <s v="LUCIANA VICENTE DE SOUZA"/>
    <d v="2006-08-09T00:00:00"/>
    <s v="Feminino"/>
    <s v="Sem Deficiência"/>
    <s v="ADRIANO DE SOUZA SILVA"/>
    <s v="DÉBORA VICENTE FABREGAS"/>
    <x v="0"/>
    <s v="Branca"/>
  </r>
  <r>
    <n v="430503"/>
    <n v="4"/>
    <x v="4"/>
    <x v="4"/>
    <s v="CIEP LEONEL DE MOURA BRIZOLA"/>
    <s v="Municipal"/>
    <s v="Urbana"/>
    <n v="1606828"/>
    <n v="151"/>
    <x v="2"/>
    <s v="Regular"/>
    <s v="Noite"/>
    <n v="2011040001208"/>
    <m/>
    <s v="YASMIM DE SOUZA ROCHA DOS SANTOS"/>
    <d v="2006-04-04T00:00:00"/>
    <s v="Feminino"/>
    <s v="Sem Deficiência"/>
    <s v="ALEX ROCHA DOS SANTOS"/>
    <s v="CRISTINA DE SOUZA"/>
    <x v="0"/>
    <s v="Parda"/>
  </r>
  <r>
    <n v="515016"/>
    <n v="5"/>
    <x v="105"/>
    <x v="105"/>
    <s v="EM RAJA GABAGLIA"/>
    <s v="Municipal"/>
    <s v="Urbana"/>
    <n v="1599816"/>
    <n v="151"/>
    <x v="2"/>
    <s v="Regular"/>
    <s v="Noite"/>
    <n v="2023046150411"/>
    <m/>
    <s v="MÁRCIO FERNANDES DOS SANTOS"/>
    <d v="2006-08-26T00:00:00"/>
    <s v="Masculino"/>
    <s v="Sem Deficiência"/>
    <s v="MARCIO SILVA DOS SANTOS"/>
    <s v="MARCELLE CRISTINA FERNANDES COSTA"/>
    <x v="0"/>
    <s v="Preta"/>
  </r>
  <r>
    <n v="430201"/>
    <n v="4"/>
    <x v="0"/>
    <x v="0"/>
    <s v="CIEP MINISTRO GUSTAVO CAPANEMA"/>
    <s v="Municipal"/>
    <s v="Urbana"/>
    <n v="1612602"/>
    <n v="152"/>
    <x v="2"/>
    <s v="Regular"/>
    <s v="Noite"/>
    <n v="2011057580419"/>
    <m/>
    <s v="RAFAEL LISBOA AGUIAR"/>
    <d v="2006-11-02T00:00:00"/>
    <s v="Masculino"/>
    <s v="Sem Deficiência"/>
    <s v="JOSÉ DE RIBAMAR LISBOA AGUIAR"/>
    <s v="JOCICLÉIA LISBOA SOUSA"/>
    <x v="0"/>
    <s v="Parda"/>
  </r>
  <r>
    <n v="1026029"/>
    <n v="10"/>
    <x v="53"/>
    <x v="53"/>
    <s v="EM PROFESSOR ARI MARQUES PONTES"/>
    <s v="Municipal"/>
    <s v="Urbana"/>
    <n v="1611218"/>
    <n v="152"/>
    <x v="2"/>
    <s v="Regular"/>
    <s v="Noite"/>
    <n v="2006067805921"/>
    <m/>
    <s v="CREUSIANE FERREIRA DE SOUSA"/>
    <d v="1980-08-28T00:00:00"/>
    <s v="Feminino"/>
    <s v="Sem Deficiência"/>
    <s v="LUIS FERREIRA DE SOUSA"/>
    <s v="MARIA CREUSA FERREIRA LIMA"/>
    <x v="0"/>
    <s v="Parda"/>
  </r>
  <r>
    <n v="918041"/>
    <n v="9"/>
    <x v="59"/>
    <x v="59"/>
    <s v="EM ANTONIA VARGAS CUQUEJO"/>
    <s v="Municipal"/>
    <s v="Urbana"/>
    <n v="1610789"/>
    <n v="152"/>
    <x v="2"/>
    <s v="Regular"/>
    <s v="Noite"/>
    <n v="2017040600062"/>
    <m/>
    <s v="RAIANE CRISTINA SANTOS CAMACHO"/>
    <d v="2002-08-26T00:00:00"/>
    <s v="Feminino"/>
    <s v="Sem Deficiência"/>
    <s v="HERCULES HORA CAMACHO"/>
    <s v="RENATA CRISTINA ALBANO SANTOS"/>
    <x v="0"/>
    <s v="Parda"/>
  </r>
  <r>
    <n v="716211"/>
    <n v="7"/>
    <x v="32"/>
    <x v="32"/>
    <s v="CIEP COMPOSITOR DONGA"/>
    <s v="Municipal"/>
    <s v="Urbana"/>
    <n v="1619512"/>
    <n v="152"/>
    <x v="2"/>
    <s v="Regular"/>
    <s v="Noite"/>
    <n v="2008066704052"/>
    <m/>
    <s v="ENOCK PAULINO DA SILVA"/>
    <d v="1975-08-03T00:00:00"/>
    <s v="Masculino"/>
    <s v="Sem Deficiência"/>
    <s v="CLAUDIO PAULINO DA SILVA"/>
    <s v="MARIA DAS NEVES DA SILVA"/>
    <x v="0"/>
    <s v="Parda"/>
  </r>
  <r>
    <n v="430701"/>
    <n v="4"/>
    <x v="19"/>
    <x v="19"/>
    <s v="CENTRO DE EDUCAÇÃO DE JOVENS E ADULTOS CEJA - MARÉ"/>
    <s v="Municipal"/>
    <s v="Urbana"/>
    <n v="1616780"/>
    <n v="255"/>
    <x v="2"/>
    <s v="Regular"/>
    <s v="Tarde"/>
    <n v="2022143600479"/>
    <m/>
    <s v="ALAIDE INACIO BISCACIO"/>
    <d v="1963-05-12T00:00:00"/>
    <s v="Feminino"/>
    <s v="Sem Deficiência"/>
    <s v="JOEL INACIO PEQUEO"/>
    <s v="ERNESTINA GONÇALVES DIAS"/>
    <x v="0"/>
    <s v="Parda"/>
  </r>
  <r>
    <n v="430201"/>
    <n v="4"/>
    <x v="0"/>
    <x v="0"/>
    <s v="CIEP MINISTRO GUSTAVO CAPANEMA"/>
    <s v="Municipal"/>
    <s v="Urbana"/>
    <n v="1612602"/>
    <n v="152"/>
    <x v="2"/>
    <s v="Regular"/>
    <s v="Noite"/>
    <n v="2022040350178"/>
    <m/>
    <s v="CARLOS GABRIEL CHAGAS OLIVEIRA"/>
    <d v="2005-09-10T00:00:00"/>
    <s v="Masculino"/>
    <s v="Sem Deficiência"/>
    <s v="JACI CHAGAS"/>
    <s v="BALBINO CARLOS DE OLIVEIRA"/>
    <x v="0"/>
    <s v="Pard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08045151089"/>
    <m/>
    <s v="JONATHAN FARIAS BRANDÃO DE CASTRO"/>
    <d v="2003-03-29T00:00:00"/>
    <s v="Masculino"/>
    <s v="Sem Deficiência"/>
    <s v="ROBERTO BRANDÃO DE CASTRO"/>
    <s v="LUCIANA FARIAS"/>
    <x v="2"/>
    <s v="Branc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09062150140"/>
    <m/>
    <s v="LOURDE MARTINS MACIEIRA"/>
    <d v="1989-11-10T00:00:00"/>
    <s v="Feminino"/>
    <s v="Sem Deficiência"/>
    <s v="JOSÉ MARTINS MACIEIRA"/>
    <s v="MARIA BARBOSA DOS SANTOS"/>
    <x v="0"/>
    <s v="Parda"/>
  </r>
  <r>
    <n v="716211"/>
    <n v="7"/>
    <x v="32"/>
    <x v="32"/>
    <s v="CIEP COMPOSITOR DONGA"/>
    <s v="Municipal"/>
    <s v="Urbana"/>
    <n v="1619511"/>
    <n v="151"/>
    <x v="2"/>
    <s v="Regular"/>
    <s v="Noite"/>
    <n v="2023066700581"/>
    <m/>
    <s v="ELAINE DA SILVA RIBEIRO"/>
    <d v="1980-01-31T00:00:00"/>
    <s v="Feminino"/>
    <s v="Sem Deficiência"/>
    <s v="ELIETE VIEIRA"/>
    <s v="JOSÉ JORGE DA SILVA "/>
    <x v="1"/>
    <s v="Parda"/>
  </r>
  <r>
    <n v="1026024"/>
    <n v="10"/>
    <x v="130"/>
    <x v="130"/>
    <s v="EM TATIANA CHAGAS MEMÓRIA"/>
    <s v="Municipal"/>
    <s v="Urbana"/>
    <n v="1611745"/>
    <n v="151"/>
    <x v="2"/>
    <s v="Regular"/>
    <s v="Manhã"/>
    <n v="2021102550177"/>
    <m/>
    <s v="RAYANE GONÇALVES FERREIRA"/>
    <d v="2007-05-22T00:00:00"/>
    <s v="Feminino"/>
    <s v="Sem Deficiência"/>
    <s v="WANDER PEIXOTO FERREIRA"/>
    <s v="PATRICIA GONÇALVES DOS REIS"/>
    <x v="1"/>
    <s v="Não declarada"/>
  </r>
  <r>
    <n v="1202701"/>
    <n v="12"/>
    <x v="91"/>
    <x v="91"/>
    <s v="CREJA - CENTRO MUNICIPAL DE REFERÊNCIA DE EDUCAÇÃO DE JOVENS E ADULTOS"/>
    <s v="Municipal"/>
    <s v="Urbana"/>
    <n v="1614102"/>
    <n v="254"/>
    <x v="2"/>
    <s v="Regular"/>
    <s v="Manhã"/>
    <n v="2023126300487"/>
    <m/>
    <s v="NILCEA GOMES DA CONCEIÇÃO ALVES"/>
    <d v="2001-01-09T00:00:00"/>
    <s v="Feminino"/>
    <s v="Sem Deficiência"/>
    <s v="JORGE CARLOS DA CONCEIÇÃO ALVES"/>
    <s v="EDVANDA GOMES"/>
    <x v="1"/>
    <s v="Preta"/>
  </r>
  <r>
    <n v="515055"/>
    <n v="5"/>
    <x v="8"/>
    <x v="8"/>
    <s v="EM MINISTRO EDGARD ROMERO"/>
    <s v="Municipal"/>
    <s v="Urbana"/>
    <n v="1623705"/>
    <n v="151"/>
    <x v="2"/>
    <s v="Regular"/>
    <s v="Manhã"/>
    <n v="2004047601275"/>
    <m/>
    <s v="FERNANDA ANDRADE CARNEIRO"/>
    <d v="2001-03-13T00:00:00"/>
    <s v="Feminino"/>
    <s v=" Deficiência intelectual"/>
    <s v="FERNANDO CESAR CARNEIRO"/>
    <s v="LANA MENDES DE ANDRADE"/>
    <x v="1"/>
    <s v="Branca"/>
  </r>
  <r>
    <n v="716205"/>
    <n v="7"/>
    <x v="76"/>
    <x v="76"/>
    <s v="CIEP RUBENS PAIVA"/>
    <s v="Municipal"/>
    <s v="Urbana"/>
    <n v="1613256"/>
    <n v="151"/>
    <x v="2"/>
    <s v="Regular"/>
    <s v="Noite"/>
    <n v="2003012400151"/>
    <m/>
    <s v="JULIANA BRAGA DA SILVA"/>
    <d v="1989-06-21T00:00:00"/>
    <s v="Feminino"/>
    <s v="Sem Deficiência"/>
    <s v="ANTONIO BRAGA DA SILVA"/>
    <s v="ROSANGELA MUNIZ DE OLIVEIRA"/>
    <x v="0"/>
    <s v="Pret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13104051061"/>
    <m/>
    <s v="ANA CLARA BARROS SILVA ALVES"/>
    <d v="2007-05-22T00:00:00"/>
    <s v="Feminino"/>
    <s v="Sem Deficiência"/>
    <s v="ADEILTON SILVA ALVES"/>
    <s v="ALICE APARECIDA BARROS VILELA"/>
    <x v="0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09100401311"/>
    <m/>
    <s v="KELTON DE SOUZA FRAZÃO"/>
    <d v="2004-06-19T00:00:00"/>
    <s v="Masculino"/>
    <s v="Sem Deficiência"/>
    <s v="ROGERIO FRAZÃO"/>
    <s v="CLAUDIA TOMAZ DE SOUZA"/>
    <x v="0"/>
    <s v="Parda"/>
  </r>
  <r>
    <n v="1019008"/>
    <n v="10"/>
    <x v="124"/>
    <x v="124"/>
    <s v="EM EDUARDO RABELO"/>
    <s v="Municipal"/>
    <s v="Urbana"/>
    <n v="1601216"/>
    <n v="152"/>
    <x v="2"/>
    <s v="Regular"/>
    <s v="Noite"/>
    <n v="2023094800145"/>
    <m/>
    <s v="DENISE CAMPOS RODRIGUES"/>
    <d v="1980-12-29T00:00:00"/>
    <s v="Feminino"/>
    <s v="Sem Deficiência"/>
    <s v="JORGE RODRIGUES"/>
    <s v="LUIZA CAMPOS RODRIGUES"/>
    <x v="0"/>
    <s v="Preta"/>
  </r>
  <r>
    <n v="716049"/>
    <n v="7"/>
    <x v="62"/>
    <x v="62"/>
    <s v="EM RENATO LEITE"/>
    <s v="Municipal"/>
    <s v="Urbana"/>
    <n v="1623880"/>
    <n v="153"/>
    <x v="2"/>
    <s v="Regular"/>
    <s v="Noite"/>
    <n v="2022066100021"/>
    <m/>
    <s v="ANA PAULA FERREIRA DE SOUZA"/>
    <d v="1971-03-01T00:00:00"/>
    <s v="Feminino"/>
    <s v="Sem Deficiência"/>
    <s v="NÃO DECLARADO"/>
    <s v="MARIA ROSA FERREIRA DE SOUZA"/>
    <x v="0"/>
    <s v="Preta"/>
  </r>
  <r>
    <n v="205009"/>
    <n v="2"/>
    <x v="122"/>
    <x v="122"/>
    <s v="EM ALENCASTRO GUIMARÃES"/>
    <s v="Municipal"/>
    <s v="Urbana"/>
    <n v="1620795"/>
    <n v="151"/>
    <x v="2"/>
    <s v="Regular"/>
    <s v="Noite"/>
    <n v="2012006702094"/>
    <m/>
    <s v="STEFANI DA SILVA MATOS"/>
    <d v="1997-01-02T00:00:00"/>
    <s v="Feminino"/>
    <s v="Sem Deficiência"/>
    <s v="MAIKON DUARTE DE MATOS"/>
    <s v="JAQUELINE DA SILVA"/>
    <x v="0"/>
    <s v="Branca"/>
  </r>
  <r>
    <n v="817083"/>
    <n v="8"/>
    <x v="120"/>
    <x v="120"/>
    <s v="EM JORNALISTA SANDRO MOREYRA"/>
    <s v="Municipal"/>
    <s v="Urbana"/>
    <n v="1607050"/>
    <n v="151"/>
    <x v="2"/>
    <s v="Regular"/>
    <s v="Noite"/>
    <n v="2023077700154"/>
    <m/>
    <s v="VÂNIA FARIA LIMA"/>
    <d v="1968-06-22T00:00:00"/>
    <s v="Feminino"/>
    <s v="Sem Deficiência"/>
    <s v="GENTIL CORREIA LIMA"/>
    <s v="SEBASTIANA FARIA LIMA"/>
    <x v="1"/>
    <s v="Parda"/>
  </r>
  <r>
    <n v="411202"/>
    <n v="4"/>
    <x v="84"/>
    <x v="84"/>
    <s v="CIEP GREGÓRIO BEZERRA"/>
    <s v="Municipal"/>
    <s v="Urbana"/>
    <n v="1608447"/>
    <n v="151"/>
    <x v="2"/>
    <s v="Regular"/>
    <s v="Noite"/>
    <n v="2023035850646"/>
    <m/>
    <s v="ADNA DIAS RAMOS"/>
    <d v="1978-12-18T00:00:00"/>
    <s v="Feminino"/>
    <s v="Sem Deficiência"/>
    <s v="JOÃO SOARES DIAS"/>
    <s v="GESSY MARIA SOARES"/>
    <x v="0"/>
    <s v="Parda"/>
  </r>
  <r>
    <n v="734010"/>
    <n v="7"/>
    <x v="82"/>
    <x v="82"/>
    <s v="EM PEDRO ALEIXO"/>
    <s v="Municipal"/>
    <s v="Urbana"/>
    <n v="1606739"/>
    <n v="152"/>
    <x v="2"/>
    <s v="Regular"/>
    <s v="Manhã"/>
    <n v="2012059680192"/>
    <m/>
    <s v="LEANDRO ROGER DA SILVA DE OLIVEIRA PEREIRA"/>
    <d v="2007-09-21T00:00:00"/>
    <s v="Masculino"/>
    <s v="Sem Deficiência"/>
    <s v="JORGE DE OLIVEIRA PEREIRA FILHO"/>
    <s v="ALEXSANDRA MARIA DA SILVA"/>
    <x v="1"/>
    <s v="Parda"/>
  </r>
  <r>
    <n v="1202701"/>
    <n v="12"/>
    <x v="91"/>
    <x v="91"/>
    <s v="CREJA - CENTRO MUNICIPAL DE REFERÊNCIA DE EDUCAÇÃO DE JOVENS E ADULTOS"/>
    <s v="Municipal"/>
    <s v="Urbana"/>
    <n v="1614116"/>
    <n v="257"/>
    <x v="2"/>
    <s v="Regular"/>
    <s v="Noite"/>
    <n v="2012126303987"/>
    <m/>
    <s v="JOSELEIDE ROBERTA DO NASCIMENTO"/>
    <d v="1990-08-04T00:00:00"/>
    <s v="Feminino"/>
    <s v="Sem Deficiência"/>
    <s v="JOSE ROBERTO DO NASCIMENTO DA SILVA"/>
    <s v="ANA MARIA DA CONCEIÇÃO"/>
    <x v="2"/>
    <s v="Branca"/>
  </r>
  <r>
    <n v="102504"/>
    <n v="1"/>
    <x v="2"/>
    <x v="2"/>
    <s v="CIEP AVENIDA DOS DESFILES"/>
    <s v="Municipal"/>
    <s v="Urbana"/>
    <n v="1610387"/>
    <n v="152"/>
    <x v="2"/>
    <s v="Regular"/>
    <s v="Manhã"/>
    <n v="2015043900168"/>
    <m/>
    <s v="ALLANDA CAETANO CAMPOS"/>
    <d v="2006-02-14T00:00:00"/>
    <s v="Feminino"/>
    <s v="Sem Deficiência"/>
    <s v="ALAN DE CARVALHO CAMPOS"/>
    <s v="MIRILENE CAETANO PAES"/>
    <x v="0"/>
    <s v="Parda"/>
  </r>
  <r>
    <n v="817075"/>
    <n v="8"/>
    <x v="29"/>
    <x v="29"/>
    <s v="EM GENERAL TASSO FRAGOSO"/>
    <s v="Municipal"/>
    <s v="Urbana"/>
    <n v="1605906"/>
    <n v="151"/>
    <x v="2"/>
    <s v="Regular"/>
    <s v="Noite"/>
    <n v="2023076900231"/>
    <m/>
    <s v="INEIDE COSMA SANTOS GOMES"/>
    <d v="1973-08-03T00:00:00"/>
    <s v="Feminino"/>
    <s v="Sem Deficiência"/>
    <s v="ROMILDO MEDEIROS GOMES"/>
    <s v="MARIA JOSE SANTOS GOMES"/>
    <x v="0"/>
    <s v="Parda"/>
  </r>
  <r>
    <n v="102504"/>
    <n v="1"/>
    <x v="2"/>
    <x v="2"/>
    <s v="CIEP AVENIDA DOS DESFILES"/>
    <s v="Municipal"/>
    <s v="Urbana"/>
    <n v="1609984"/>
    <n v="151"/>
    <x v="2"/>
    <s v="Regular"/>
    <s v="Manhã"/>
    <n v="2011107101764"/>
    <m/>
    <s v="PAULO RICARDO DOS SANTOS BARROS"/>
    <d v="2008-01-31T00:00:00"/>
    <s v="Masculino"/>
    <s v="Sem Deficiência"/>
    <s v="RICARDO DE AGUIAR BARROS"/>
    <s v="ELISÂNGELA GOMES DOS SANTOS"/>
    <x v="0"/>
    <s v="Parda"/>
  </r>
  <r>
    <n v="918508"/>
    <n v="9"/>
    <x v="36"/>
    <x v="36"/>
    <s v="CIEP DR. ERNESTO (CHE) GUEVARA"/>
    <s v="Municipal"/>
    <s v="Urbana"/>
    <n v="1618338"/>
    <n v="153"/>
    <x v="2"/>
    <s v="Regular"/>
    <s v="Noite"/>
    <n v="2003091507744"/>
    <m/>
    <s v="VERA LÚCIA MATIAS GERMANO"/>
    <d v="1965-01-08T00:00:00"/>
    <s v="Feminino"/>
    <s v=" Deficiência intelectual"/>
    <s v="ODARIO GERMANO"/>
    <s v="EFIGENIA MATIAS"/>
    <x v="1"/>
    <s v="Parda"/>
  </r>
  <r>
    <n v="625018"/>
    <n v="6"/>
    <x v="55"/>
    <x v="55"/>
    <s v="EM COMANDANTE ARNALDO VARELLA"/>
    <s v="Municipal"/>
    <s v="Urbana"/>
    <n v="1602869"/>
    <n v="152"/>
    <x v="2"/>
    <s v="Regular"/>
    <s v="Noite"/>
    <n v="2006057700205"/>
    <m/>
    <s v="GEOVANE DA SILVA GOMES"/>
    <d v="2001-08-11T00:00:00"/>
    <s v="Masculino"/>
    <s v="Sem Deficiência"/>
    <s v="JOSÉ NILTON GOMES"/>
    <s v="MARIA DO SOCORRO BELO DA SILVA"/>
    <x v="0"/>
    <s v="Parda"/>
  </r>
  <r>
    <n v="410012"/>
    <n v="4"/>
    <x v="27"/>
    <x v="27"/>
    <s v="EM CLOTILDE GUIMARÃES"/>
    <s v="Municipal"/>
    <s v="Urbana"/>
    <n v="1604439"/>
    <n v="2515"/>
    <x v="2"/>
    <s v="Regular"/>
    <s v="Noite"/>
    <n v="2021028500043"/>
    <m/>
    <s v="EDILSON ANTONIO DOS SANTOS"/>
    <d v="1985-06-05T00:00:00"/>
    <s v="Masculino"/>
    <s v="Sem Deficiência"/>
    <s v="JOSÉ ANTONIO DOS SANTOS"/>
    <s v="CAETANA FIDELES DA SILVA"/>
    <x v="0"/>
    <s v="Parda"/>
  </r>
  <r>
    <n v="625701"/>
    <n v="6"/>
    <x v="101"/>
    <x v="101"/>
    <s v="CENTRO DE EDUCAÇÃO DE JOVENS E ADULTOS CEJA - ACARI"/>
    <s v="Municipal"/>
    <s v="Urbana"/>
    <n v="1608523"/>
    <n v="258"/>
    <x v="2"/>
    <s v="Regular"/>
    <s v="Noite"/>
    <n v="2007044000798"/>
    <m/>
    <s v="MARCELLE GONÇALVES DE JESUS"/>
    <d v="1995-07-31T00:00:00"/>
    <s v="Feminino"/>
    <s v="Sem Deficiência"/>
    <s v="THOMPSON SANTOS DE JESUS"/>
    <s v="MARCIA GONÇALVES"/>
    <x v="0"/>
    <s v="Preta"/>
  </r>
  <r>
    <n v="204014"/>
    <n v="2"/>
    <x v="121"/>
    <x v="121"/>
    <s v="EM PRESIDENTE ARTHUR DA COSTA E SILVA"/>
    <s v="Municipal"/>
    <s v="Urbana"/>
    <n v="1623352"/>
    <n v="151"/>
    <x v="2"/>
    <s v="Regular"/>
    <s v="Manhã"/>
    <n v="2023008300100"/>
    <m/>
    <s v="ENZO NIKOLAS RODRIGUES DIAS"/>
    <d v="2006-09-12T00:00:00"/>
    <s v="Masculino"/>
    <s v="Sem Deficiência"/>
    <s v="FRABRICIO DIAS"/>
    <s v="ELIDA FERNANDA RODRIGUES"/>
    <x v="1"/>
    <s v="Branc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05000250580"/>
    <m/>
    <s v="JULIANA GEREMIAS THEODORO DA COSTA"/>
    <d v="2000-04-13T00:00:00"/>
    <s v="Feminino"/>
    <s v="Sem Deficiência"/>
    <s v="JOSUE THEODORO DA COSTA"/>
    <s v="ROSINEIDE GEREMIAS"/>
    <x v="1"/>
    <s v="Parda"/>
  </r>
  <r>
    <n v="1019019"/>
    <n v="10"/>
    <x v="116"/>
    <x v="116"/>
    <s v="EM FERNANDO DE AZEVEDO"/>
    <s v="Municipal"/>
    <s v="Urbana"/>
    <n v="1619173"/>
    <n v="151"/>
    <x v="2"/>
    <s v="Regular"/>
    <s v="Tarde"/>
    <n v="2007098801268"/>
    <m/>
    <s v="AMANDA FRANÇA ALVES DOS SANTOS"/>
    <d v="2001-04-04T00:00:00"/>
    <s v="Feminino"/>
    <s v="Sem Deficiência"/>
    <s v="NILSO ALVES DOS SANTOS"/>
    <s v="TATIANA DA SILVA FRANÇA"/>
    <x v="0"/>
    <s v="Parda"/>
  </r>
  <r>
    <n v="410012"/>
    <n v="4"/>
    <x v="27"/>
    <x v="27"/>
    <s v="EM CLOTILDE GUIMARÃES"/>
    <s v="Municipal"/>
    <s v="Urbana"/>
    <n v="1604433"/>
    <n v="259"/>
    <x v="2"/>
    <s v="Regular"/>
    <s v="Noite"/>
    <n v="2011030105264"/>
    <m/>
    <s v="ZILENE SANTOS DA CONCEIÇÃO"/>
    <d v="1984-04-27T00:00:00"/>
    <s v="Feminino"/>
    <s v="Sem Deficiência"/>
    <s v="VALMIR BARBINO DA CONCEIÇÃO"/>
    <s v="CONCEIÇÃO FRANCISCA SANTOS DA CONCEIÇÃO"/>
    <x v="0"/>
    <s v="Parda"/>
  </r>
  <r>
    <n v="1202701"/>
    <n v="12"/>
    <x v="91"/>
    <x v="91"/>
    <s v="CREJA - CENTRO MUNICIPAL DE REFERÊNCIA DE EDUCAÇÃO DE JOVENS E ADULTOS"/>
    <s v="Municipal"/>
    <s v="Urbana"/>
    <n v="1614115"/>
    <n v="256"/>
    <x v="2"/>
    <s v="Regular"/>
    <s v="Noite"/>
    <n v="2005040601251"/>
    <m/>
    <s v="ARIELLE CAROLINA OLIVEIRA DE MELO "/>
    <d v="1999-06-17T00:00:00"/>
    <s v="Feminino"/>
    <s v="Sem Deficiência"/>
    <s v="ADEMIR COSME DE MELO"/>
    <s v="FLAVIA DO NASCIMENTO DE OLIVEIRA"/>
    <x v="0"/>
    <s v="Parda"/>
  </r>
  <r>
    <n v="208501"/>
    <n v="2"/>
    <x v="78"/>
    <x v="78"/>
    <s v="CIEP SAMUEL WAINER"/>
    <s v="Municipal"/>
    <s v="Urbana"/>
    <n v="1609309"/>
    <n v="151"/>
    <x v="2"/>
    <s v="Regular"/>
    <s v="Noite"/>
    <n v="2005011900629"/>
    <m/>
    <s v="YGOR MELLO SENNA FLORENTINO"/>
    <d v="1996-04-11T00:00:00"/>
    <s v="Masculino"/>
    <s v="Sem Deficiência"/>
    <s v="MARCIO SENNA FLORENTINO"/>
    <s v="LUCILENE MARIA DE MELLO"/>
    <x v="2"/>
    <s v="Parda"/>
  </r>
  <r>
    <n v="716049"/>
    <n v="7"/>
    <x v="62"/>
    <x v="62"/>
    <s v="EM RENATO LEITE"/>
    <s v="Municipal"/>
    <s v="Urbana"/>
    <n v="1623879"/>
    <n v="152"/>
    <x v="2"/>
    <s v="Regular"/>
    <s v="Noite"/>
    <n v="2007118300064"/>
    <m/>
    <s v="GUSTAVO FERREIRA DA SILVA"/>
    <d v="2006-06-14T00:00:00"/>
    <s v="Masculino"/>
    <s v="Sem Deficiência"/>
    <s v="RONALDO FERREIRA DA SILVA"/>
    <s v="TATIANE FERREIRA DA SILVA"/>
    <x v="0"/>
    <s v="Parda"/>
  </r>
  <r>
    <n v="1019019"/>
    <n v="10"/>
    <x v="116"/>
    <x v="116"/>
    <s v="EM FERNANDO DE AZEVEDO"/>
    <s v="Municipal"/>
    <s v="Urbana"/>
    <n v="1619173"/>
    <n v="151"/>
    <x v="2"/>
    <s v="Regular"/>
    <s v="Tarde"/>
    <n v="2017094101391"/>
    <m/>
    <s v="JOSUELDA CHAGAS GONÇALVES SANTIAGO"/>
    <d v="1970-06-08T00:00:00"/>
    <s v="Feminino"/>
    <s v="Sem Deficiência"/>
    <s v="ANTONIO DOMINGOS GONÇALVES"/>
    <s v="BERENICE CHAGAS GONÇALVES"/>
    <x v="0"/>
    <s v="Branca"/>
  </r>
  <r>
    <n v="514015"/>
    <n v="5"/>
    <x v="70"/>
    <x v="70"/>
    <s v="EM BARCELONA"/>
    <s v="Municipal"/>
    <s v="Urbana"/>
    <n v="1613980"/>
    <n v="151"/>
    <x v="2"/>
    <s v="Regular"/>
    <s v="Noite"/>
    <n v="2023042300036"/>
    <m/>
    <s v="NILCÉA DA CONCEIÇÃO CARNEIRO"/>
    <d v="1960-03-09T00:00:00"/>
    <s v="Feminino"/>
    <s v="Sem Deficiência"/>
    <s v="NICOLAU DA CONCEIÇÃO"/>
    <s v="LADY MOURA"/>
    <x v="0"/>
    <s v="Preta"/>
  </r>
  <r>
    <n v="734010"/>
    <n v="7"/>
    <x v="82"/>
    <x v="82"/>
    <s v="EM PEDRO ALEIXO"/>
    <s v="Municipal"/>
    <s v="Urbana"/>
    <n v="1606738"/>
    <n v="151"/>
    <x v="2"/>
    <s v="Regular"/>
    <s v="Manhã"/>
    <n v="2010075900804"/>
    <m/>
    <s v="MATEUS FELIPE VENCESLAU DOS SANTOS"/>
    <d v="2006-02-09T00:00:00"/>
    <s v="Masculino"/>
    <s v="Sem Deficiência"/>
    <s v="CLAUDIO SILVA DOS SANTOS"/>
    <s v="SILVIA REGINA VENCESLAU"/>
    <x v="1"/>
    <s v="Preta"/>
  </r>
  <r>
    <n v="431026"/>
    <n v="4"/>
    <x v="25"/>
    <x v="25"/>
    <s v="EM HERBERT MOSES"/>
    <s v="Municipal"/>
    <s v="Urbana"/>
    <n v="1602455"/>
    <n v="151"/>
    <x v="2"/>
    <s v="Regular"/>
    <s v="Noite"/>
    <n v="2005035000466"/>
    <m/>
    <s v="JESSICA SANTANA PEREIRA"/>
    <d v="2000-07-21T00:00:00"/>
    <s v="Feminino"/>
    <s v="Sem Deficiência"/>
    <s v="ADÃO EVARISTO PEREIRA FILHO"/>
    <s v="ALEXANDRA SANTANA DO NASCIMENTO"/>
    <x v="1"/>
    <s v="Parda"/>
  </r>
  <r>
    <n v="410015"/>
    <n v="4"/>
    <x v="92"/>
    <x v="92"/>
    <s v="EM CLÓVIS BEVILÁQUA"/>
    <s v="Municipal"/>
    <s v="Urbana"/>
    <n v="1611010"/>
    <n v="152"/>
    <x v="2"/>
    <s v="Regular"/>
    <s v="Noite"/>
    <n v="2014028800095"/>
    <m/>
    <s v="MARLENE DO NASCIMENTO"/>
    <d v="1967-09-17T00:00:00"/>
    <s v="Feminino"/>
    <s v="Sem Deficiência"/>
    <s v="JOSÉ RAIMUNDO DO NASCIMENTO FILHO"/>
    <s v="MARIA FRANCISCA DO NASCIMENTO"/>
    <x v="2"/>
    <s v="Não declarada"/>
  </r>
  <r>
    <n v="918201"/>
    <n v="9"/>
    <x v="23"/>
    <x v="23"/>
    <s v="CIEP ENGENHEIRO WAGNER GASPAR EMERY"/>
    <s v="Municipal"/>
    <s v="Urbana"/>
    <n v="1614212"/>
    <n v="152"/>
    <x v="2"/>
    <s v="Regular"/>
    <s v="Noite"/>
    <n v="2022092400818"/>
    <m/>
    <s v="LIDIA DE OLIVEIRA BENTO"/>
    <d v="1971-01-04T00:00:00"/>
    <s v="Feminino"/>
    <s v="Sem Deficiência"/>
    <s v="JULIO BENTO"/>
    <s v="ERCILIA DE OLIVEIRA BENTO"/>
    <x v="1"/>
    <s v="Parda"/>
  </r>
  <r>
    <n v="625701"/>
    <n v="6"/>
    <x v="101"/>
    <x v="101"/>
    <s v="CENTRO DE EDUCAÇÃO DE JOVENS E ADULTOS CEJA - ACARI"/>
    <s v="Municipal"/>
    <s v="Urbana"/>
    <n v="1608519"/>
    <n v="254"/>
    <x v="2"/>
    <s v="Regular"/>
    <s v="Manhã"/>
    <n v="2023157700061"/>
    <m/>
    <s v="JOYCE LAYNNE DOS SANTOS MACIEL"/>
    <d v="2000-03-16T00:00:00"/>
    <s v="Feminino"/>
    <s v="Sem Deficiência"/>
    <s v="TEREZINHA DOS SANTOS MACIEL"/>
    <s v="CARLOS ALBERTO MACIEL"/>
    <x v="0"/>
    <s v="Branca"/>
  </r>
  <r>
    <n v="411202"/>
    <n v="4"/>
    <x v="84"/>
    <x v="84"/>
    <s v="CIEP GREGÓRIO BEZERRA"/>
    <s v="Municipal"/>
    <s v="Urbana"/>
    <n v="1608447"/>
    <n v="151"/>
    <x v="2"/>
    <s v="Regular"/>
    <s v="Noite"/>
    <n v="2010030350392"/>
    <m/>
    <s v="JÚLIA SIMÕES SILVA"/>
    <d v="2004-10-04T00:00:00"/>
    <s v="Feminino"/>
    <s v="Sem Deficiência"/>
    <s v="LUIZ CARLOS SIMÕES DA SILVA "/>
    <s v="ARIANE SILVA DE OLIVEIRA "/>
    <x v="0"/>
    <s v="Branca"/>
  </r>
  <r>
    <n v="208501"/>
    <n v="2"/>
    <x v="78"/>
    <x v="78"/>
    <s v="CIEP SAMUEL WAINER"/>
    <s v="Municipal"/>
    <s v="Urbana"/>
    <n v="1609309"/>
    <n v="151"/>
    <x v="2"/>
    <s v="Regular"/>
    <s v="Noite"/>
    <n v="2000013604201"/>
    <m/>
    <s v="ADELINA MARIANO DAS DORES"/>
    <d v="1988-07-29T00:00:00"/>
    <s v="Feminino"/>
    <s v="Sem Deficiência"/>
    <s v="MAURO SERGIO DAS DORES"/>
    <s v="MARILZE MARIANO DAS DORES"/>
    <x v="1"/>
    <s v="Sem Informação"/>
  </r>
  <r>
    <n v="918508"/>
    <n v="9"/>
    <x v="36"/>
    <x v="36"/>
    <s v="CIEP DR. ERNESTO (CHE) GUEVARA"/>
    <s v="Municipal"/>
    <s v="Urbana"/>
    <n v="1618336"/>
    <n v="151"/>
    <x v="2"/>
    <s v="Regular"/>
    <s v="Noite"/>
    <n v="2023093200691"/>
    <m/>
    <s v="ALEXANDRE GOMES SOUTO"/>
    <d v="1964-05-23T00:00:00"/>
    <s v="Masculino"/>
    <s v="Sem Deficiência"/>
    <s v="IDALINA DOS SANTOS SOUTO"/>
    <s v="CARLOS ALBERTO ROSA SOUTO"/>
    <x v="0"/>
    <s v="Parda"/>
  </r>
  <r>
    <n v="410012"/>
    <n v="4"/>
    <x v="27"/>
    <x v="27"/>
    <s v="EM CLOTILDE GUIMARÃES"/>
    <s v="Municipal"/>
    <s v="Urbana"/>
    <n v="1604425"/>
    <n v="251"/>
    <x v="2"/>
    <s v="Regular"/>
    <s v="Manhã"/>
    <n v="2011003950013"/>
    <m/>
    <s v="YARA KETHYLLIN MARTINS PEREIRA"/>
    <d v="2007-05-18T00:00:00"/>
    <s v="Feminino"/>
    <s v="Sem Deficiência"/>
    <s v="CARLOS ALEXANDRE PEREIRA VENTURA"/>
    <s v="SOLANGE MARTINS DA COSTA"/>
    <x v="0"/>
    <s v="Preta"/>
  </r>
  <r>
    <n v="313018"/>
    <n v="3"/>
    <x v="103"/>
    <x v="103"/>
    <s v="EM ISABEL MENDES"/>
    <s v="Municipal"/>
    <s v="Urbana"/>
    <n v="1613508"/>
    <n v="151"/>
    <x v="2"/>
    <s v="Regular"/>
    <s v="Noite"/>
    <n v="2001027100659"/>
    <m/>
    <s v="JESSIANE TAVARES RODRIGUES"/>
    <d v="1996-04-10T00:00:00"/>
    <s v="Feminino"/>
    <s v="Sem Deficiência"/>
    <s v="GELSON SILVA RODRIGUES"/>
    <s v="ROSEMERI NASCIMENTO TAVARES"/>
    <x v="2"/>
    <s v="Parda"/>
  </r>
  <r>
    <n v="205004"/>
    <n v="2"/>
    <x v="134"/>
    <x v="134"/>
    <s v="EM DOUTOR COCIO BARCELLOS"/>
    <s v="Municipal"/>
    <s v="Urbana"/>
    <n v="1623680"/>
    <n v="152"/>
    <x v="2"/>
    <s v="Regular"/>
    <s v="Noite"/>
    <n v="2012007802441"/>
    <m/>
    <s v="VALDIRA ALVES DA CRUZ"/>
    <d v="1976-04-10T00:00:00"/>
    <s v="Feminino"/>
    <s v="Sem Deficiência"/>
    <s v="JOSE RAIMUNDO ALVES DO NASCIMENTO"/>
    <s v="MARIA CLEUSA ALVES DA CRUZ"/>
    <x v="1"/>
    <s v="Branca"/>
  </r>
  <r>
    <n v="514007"/>
    <n v="5"/>
    <x v="6"/>
    <x v="6"/>
    <s v="EM ALBERT SABIN"/>
    <s v="Municipal"/>
    <s v="Urbana"/>
    <n v="1622420"/>
    <n v="151"/>
    <x v="2"/>
    <s v="Regular"/>
    <s v="Noite"/>
    <n v="2016032800271"/>
    <m/>
    <s v="ROSÂNGELA SILVA DA COSTA"/>
    <d v="1957-11-29T00:00:00"/>
    <s v="Feminino"/>
    <s v="Sem Deficiência"/>
    <s v="ALICE SILVA DA COSTA"/>
    <s v="ERLANDE ALBINO DA COSTA"/>
    <x v="0"/>
    <s v="Sem Informação"/>
  </r>
  <r>
    <n v="817075"/>
    <n v="8"/>
    <x v="29"/>
    <x v="29"/>
    <s v="EM GENERAL TASSO FRAGOSO"/>
    <s v="Municipal"/>
    <s v="Urbana"/>
    <n v="1605906"/>
    <n v="151"/>
    <x v="2"/>
    <s v="Regular"/>
    <s v="Noite"/>
    <n v="2008076903554"/>
    <m/>
    <s v="MARIA MADALENA SANTOS DA SILVA"/>
    <d v="1959-04-19T00:00:00"/>
    <s v="Feminino"/>
    <s v=" Deficiência intelectual"/>
    <s v="FLORESVAL TAVARES DA SILVA"/>
    <s v="IRACEMA SANTOS DA SILVA"/>
    <x v="0"/>
    <s v="Parda"/>
  </r>
  <r>
    <n v="312031"/>
    <n v="3"/>
    <x v="66"/>
    <x v="66"/>
    <s v="EM EURICO SALLES"/>
    <s v="Municipal"/>
    <s v="Urbana"/>
    <n v="1612133"/>
    <n v="151"/>
    <x v="2"/>
    <s v="Regular"/>
    <s v="Noite"/>
    <n v="2023020100107"/>
    <m/>
    <s v="CLEBER LUIS DA SILVA"/>
    <d v="1980-12-10T00:00:00"/>
    <s v="Masculino"/>
    <s v="Sem Deficiência"/>
    <s v="NÃO DECLARADO"/>
    <s v="VERA LUCIA DA SILVA"/>
    <x v="1"/>
    <s v="Parda"/>
  </r>
  <r>
    <n v="625701"/>
    <n v="6"/>
    <x v="101"/>
    <x v="101"/>
    <s v="CENTRO DE EDUCAÇÃO DE JOVENS E ADULTOS CEJA - ACARI"/>
    <s v="Municipal"/>
    <s v="Urbana"/>
    <n v="1608523"/>
    <n v="258"/>
    <x v="2"/>
    <s v="Regular"/>
    <s v="Noite"/>
    <n v="2001052101906"/>
    <m/>
    <s v="PAULO ROBERTO DOS SANTOS TRINDADE JÚNIOR"/>
    <d v="1990-01-22T00:00:00"/>
    <s v="Masculino"/>
    <s v="Sem Deficiência"/>
    <s v="PAULO ROBERTO DOS SANTOS TRINDADE"/>
    <s v="ANA CÉLIA DE SIQUEIRA TRINDADE"/>
    <x v="0"/>
    <s v="Pret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11104051863"/>
    <m/>
    <s v="LUIZ FELIPE DOS SANTOS PEREIRA"/>
    <d v="2006-05-14T00:00:00"/>
    <s v="Masculino"/>
    <s v="Sem Deficiência"/>
    <s v="WELLINGTON DA SILVA PEREIRA"/>
    <s v="FERNANDA ANDRE DOS SANTOS"/>
    <x v="0"/>
    <s v="Parda"/>
  </r>
  <r>
    <n v="716041"/>
    <n v="7"/>
    <x v="104"/>
    <x v="104"/>
    <s v="EM BARÃO DA TAQUARA"/>
    <s v="Municipal"/>
    <s v="Urbana"/>
    <n v="1613407"/>
    <n v="151"/>
    <x v="2"/>
    <s v="Regular"/>
    <s v="Manhã"/>
    <n v="2012065801613"/>
    <m/>
    <s v="RAFAEL DA SILVA LUZ"/>
    <d v="2007-11-11T00:00:00"/>
    <s v="Masculino"/>
    <s v="Sem Deficiência"/>
    <s v="DOUGLAS DA SILVA LUZ"/>
    <s v="JÉSSICA DA SILVA DE AQUINO"/>
    <x v="0"/>
    <s v="Branca"/>
  </r>
  <r>
    <n v="625018"/>
    <n v="6"/>
    <x v="55"/>
    <x v="55"/>
    <s v="EM COMANDANTE ARNALDO VARELLA"/>
    <s v="Municipal"/>
    <s v="Urbana"/>
    <n v="1602870"/>
    <n v="153"/>
    <x v="2"/>
    <s v="Regular"/>
    <s v="Noite"/>
    <n v="2022056150459"/>
    <m/>
    <s v="RODILENE ALVES TIMBOHYBA"/>
    <d v="1974-04-07T00:00:00"/>
    <s v="Feminino"/>
    <s v="Sem Deficiência"/>
    <s v="DJALMA EVANGELISTA TIMBOHYBA"/>
    <s v="AMÉRICA ALVES DO ESPÍRITO SANTO"/>
    <x v="1"/>
    <s v="Parda"/>
  </r>
  <r>
    <n v="410012"/>
    <n v="4"/>
    <x v="27"/>
    <x v="27"/>
    <s v="EM CLOTILDE GUIMARÃES"/>
    <s v="Municipal"/>
    <s v="Urbana"/>
    <n v="1604431"/>
    <n v="257"/>
    <x v="2"/>
    <s v="Regular"/>
    <s v="Manhã"/>
    <n v="2023028500490"/>
    <m/>
    <s v="REGINA SILVA COSTA"/>
    <d v="1985-02-25T00:00:00"/>
    <s v="Feminino"/>
    <s v="Sem Deficiência"/>
    <s v="AGENOR ALVES DA SILVA"/>
    <s v="MARIA RITA VIEIRA DA SILVA GUIMARÃES"/>
    <x v="0"/>
    <s v="Parda"/>
  </r>
  <r>
    <n v="716501"/>
    <n v="7"/>
    <x v="75"/>
    <x v="75"/>
    <s v="CIEP CARLOS DRUMOND DE ANDRADE"/>
    <s v="Municipal"/>
    <s v="Urbana"/>
    <n v="1616696"/>
    <n v="152"/>
    <x v="2"/>
    <s v="Regular"/>
    <s v="Noite"/>
    <n v="2023066200198"/>
    <m/>
    <s v="CLAYTON LIMA VIEIRA"/>
    <d v="1994-02-24T00:00:00"/>
    <s v="Masculino"/>
    <s v="Sem Deficiência"/>
    <s v="ROSEANE MENDES LIMA"/>
    <s v="LUIZ DA SILVA VIEIRA"/>
    <x v="0"/>
    <s v="Pard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13092650068"/>
    <m/>
    <s v="BRYAN SOUZA DE ANDRADE"/>
    <d v="2008-05-05T00:00:00"/>
    <s v="Masculino"/>
    <s v="Sem Deficiência"/>
    <s v="JOSEMAR ALVES DE ANDRADE"/>
    <s v="LUZINETE RODRIGUES DE SOUZA"/>
    <x v="0"/>
    <s v="Preta"/>
  </r>
  <r>
    <n v="410012"/>
    <n v="4"/>
    <x v="27"/>
    <x v="27"/>
    <s v="EM CLOTILDE GUIMARÃES"/>
    <s v="Municipal"/>
    <s v="Urbana"/>
    <n v="1604442"/>
    <n v="2518"/>
    <x v="2"/>
    <s v="Regular"/>
    <s v="Noite"/>
    <n v="2003028502897"/>
    <m/>
    <s v="TAMIRES CONCEICAO DA SILVA"/>
    <d v="1990-02-13T00:00:00"/>
    <s v="Feminino"/>
    <s v="Sem Deficiência"/>
    <s v="JOAO CALIXTO DA SILVA"/>
    <s v="MARIA DAS DORES CONCEICAO"/>
    <x v="0"/>
    <s v="Preta"/>
  </r>
  <r>
    <n v="431003"/>
    <n v="4"/>
    <x v="10"/>
    <x v="10"/>
    <s v="EM MIGUEL GUSTAVO"/>
    <s v="Municipal"/>
    <s v="Urbana"/>
    <n v="1618622"/>
    <n v="152"/>
    <x v="2"/>
    <s v="Regular"/>
    <s v="Noite"/>
    <n v="2012033401741"/>
    <m/>
    <s v="HYAGO VITURINO CATA PRETA"/>
    <d v="2006-09-27T00:00:00"/>
    <s v="Masculino"/>
    <s v="Sem Deficiência"/>
    <s v="THIAGO MARINHO CATA PRETA"/>
    <s v="ADRIANA VITURINO SILVA"/>
    <x v="0"/>
    <s v="Branca"/>
  </r>
  <r>
    <n v="1019047"/>
    <n v="10"/>
    <x v="50"/>
    <x v="50"/>
    <s v="EM JOAQUIM DA SILVA GOMES"/>
    <s v="Municipal"/>
    <s v="Urbana"/>
    <n v="1598932"/>
    <n v="152"/>
    <x v="2"/>
    <s v="Regular"/>
    <s v="Noite"/>
    <n v="2012100704623"/>
    <m/>
    <s v="LILIA DE OLIVEIRA ARRUDA BESSA"/>
    <d v="1978-05-17T00:00:00"/>
    <s v="Feminino"/>
    <s v="Sem Deficiência"/>
    <s v="DAURI LIMA ARRUDA"/>
    <s v="LIDIA MARTINS DE OLIVEIRA ARRUDA"/>
    <x v="2"/>
    <s v="Parda"/>
  </r>
  <r>
    <n v="716049"/>
    <n v="7"/>
    <x v="62"/>
    <x v="62"/>
    <s v="EM RENATO LEITE"/>
    <s v="Municipal"/>
    <s v="Urbana"/>
    <n v="1623879"/>
    <n v="152"/>
    <x v="2"/>
    <s v="Regular"/>
    <s v="Noite"/>
    <n v="2011011850103"/>
    <m/>
    <s v="GABRIEL EDUARDO BARBOSA VIEIRA"/>
    <d v="2005-11-06T00:00:00"/>
    <s v="Masculino"/>
    <s v="Sem Deficiência"/>
    <s v="FLAVIO BARBOSA"/>
    <s v="THAINA DA PAIXÃO VIEIRA"/>
    <x v="0"/>
    <s v="Parda"/>
  </r>
  <r>
    <n v="515001"/>
    <n v="5"/>
    <x v="68"/>
    <x v="68"/>
    <s v="EM PARÁ"/>
    <s v="Municipal"/>
    <s v="Urbana"/>
    <n v="1607314"/>
    <n v="152"/>
    <x v="2"/>
    <s v="Regular"/>
    <s v="Noite"/>
    <n v="2011045200993"/>
    <m/>
    <s v="MARIA CLARA FERNANDES DA SILVA"/>
    <d v="2007-02-13T00:00:00"/>
    <s v="Feminino"/>
    <s v="Sem Deficiência"/>
    <s v="FABIO LUIZ FERNANDES DE JESUS"/>
    <s v="TAMIRES DA SILVA CUNHA"/>
    <x v="0"/>
    <s v="Parda"/>
  </r>
  <r>
    <n v="716054"/>
    <n v="7"/>
    <x v="35"/>
    <x v="35"/>
    <s v="EM PIO X"/>
    <s v="Municipal"/>
    <s v="Urbana"/>
    <n v="1612529"/>
    <n v="152"/>
    <x v="2"/>
    <s v="Regular"/>
    <s v="Noite"/>
    <n v="2023064200131"/>
    <m/>
    <s v="FABRICIO SERRA CANDIDO"/>
    <d v="1986-07-28T00:00:00"/>
    <s v="Masculino"/>
    <s v="Sem Deficiência"/>
    <s v="LUIZ VICENTE CANDIDO"/>
    <s v="JUREMA DOS SANTOS SERRA"/>
    <x v="1"/>
    <s v="Preta"/>
  </r>
  <r>
    <n v="410501"/>
    <n v="4"/>
    <x v="64"/>
    <x v="64"/>
    <s v="CIEP JUSCELINO KUBITSCHEK"/>
    <s v="Municipal"/>
    <s v="Urbana"/>
    <n v="1614342"/>
    <n v="152"/>
    <x v="2"/>
    <s v="Regular"/>
    <s v="Noite"/>
    <n v="2012029900054"/>
    <m/>
    <s v="LEANDRO SOARES DA SILVA"/>
    <d v="2008-01-22T00:00:00"/>
    <s v="Masculino"/>
    <s v="Sem Deficiência"/>
    <s v="FRANCISCO DE ASSIS FERREIRA DA SILVA"/>
    <s v="ROSALI FIRMO SOARES"/>
    <x v="1"/>
    <s v="Pard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23065952081"/>
    <m/>
    <s v="GABRIEL DE LIMA FELIX"/>
    <d v="2006-09-07T00:00:00"/>
    <s v="Masculino"/>
    <s v="Sem Deficiência"/>
    <s v="JOSILENE AMARO DE LIMA"/>
    <s v="PAULO FELIX DA SILVA"/>
    <x v="0"/>
    <s v="Branca"/>
  </r>
  <r>
    <n v="716205"/>
    <n v="7"/>
    <x v="76"/>
    <x v="76"/>
    <s v="CIEP RUBENS PAIVA"/>
    <s v="Municipal"/>
    <s v="Urbana"/>
    <n v="1613256"/>
    <n v="151"/>
    <x v="2"/>
    <s v="Regular"/>
    <s v="Noite"/>
    <n v="2023066100258"/>
    <m/>
    <s v="VIVIANE DA CONCEIÇÃO MATHIAS DE SOUZA"/>
    <d v="1982-07-22T00:00:00"/>
    <s v="Feminino"/>
    <s v="Sem Deficiência"/>
    <s v="SOLANGE DA CONCEIÇÃO MATHIAS DE SOUZA"/>
    <s v="PAULO SERGIO DE SOUZA"/>
    <x v="0"/>
    <s v="Parda"/>
  </r>
  <r>
    <n v="833031"/>
    <n v="8"/>
    <x v="21"/>
    <x v="21"/>
    <s v="EM TASSO DA SILVEIRA"/>
    <s v="Municipal"/>
    <s v="Urbana"/>
    <n v="1605928"/>
    <n v="151"/>
    <x v="2"/>
    <s v="Regular"/>
    <s v="Noite"/>
    <n v="2023080300081"/>
    <m/>
    <s v="VERONICA FREIRES ALMEIDA DA SILVA"/>
    <d v="1984-02-18T00:00:00"/>
    <s v="Feminino"/>
    <s v="Sem Deficiência"/>
    <s v="JOSÉ CARLOS FREIRES"/>
    <s v="MARLENE RODRIGUES DA SILVA FREIRES"/>
    <x v="1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11092607212"/>
    <m/>
    <s v="VANIA CRISTINA DE OLIVEIRA"/>
    <d v="1972-02-14T00:00:00"/>
    <s v="Feminino"/>
    <s v="Sem Deficiência"/>
    <s v="JOAO LARA DOS PASSOS"/>
    <s v="LOURDES SENA DE OLIVEIRA"/>
    <x v="0"/>
    <s v="Parda"/>
  </r>
  <r>
    <n v="515016"/>
    <n v="5"/>
    <x v="105"/>
    <x v="105"/>
    <s v="EM RAJA GABAGLIA"/>
    <s v="Municipal"/>
    <s v="Urbana"/>
    <n v="1599816"/>
    <n v="151"/>
    <x v="2"/>
    <s v="Regular"/>
    <s v="Noite"/>
    <n v="2017051900101"/>
    <m/>
    <s v="BÁRBARA CRISTINE CANDEIAS SANTANA"/>
    <d v="2008-12-04T00:00:00"/>
    <s v="Feminino"/>
    <s v="Sem Deficiência"/>
    <s v="LEANDRO JOSÉ DE SANTANA"/>
    <s v="MICHELLE CRISTINA DAS CANDEIAS"/>
    <x v="0"/>
    <s v="Par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23065952285"/>
    <m/>
    <s v="DENIS OLIVEIRA DA SILVA"/>
    <d v="1995-03-26T00:00:00"/>
    <s v="Masculino"/>
    <s v="Sem Deficiência"/>
    <s v="DANILO MARCIANO"/>
    <s v="DJANIRA CRISTINA"/>
    <x v="0"/>
    <s v="Preta"/>
  </r>
  <r>
    <n v="410501"/>
    <n v="4"/>
    <x v="64"/>
    <x v="64"/>
    <s v="CIEP JUSCELINO KUBITSCHEK"/>
    <s v="Municipal"/>
    <s v="Urbana"/>
    <n v="1614341"/>
    <n v="151"/>
    <x v="2"/>
    <s v="Regular"/>
    <s v="Noite"/>
    <n v="2022030000522"/>
    <m/>
    <s v="DOUGLAS SANTOS PEREIRA"/>
    <d v="1982-11-05T00:00:00"/>
    <s v="Masculino"/>
    <s v="Sem Deficiência"/>
    <s v="FRANKLIN DIAS PEREIRA"/>
    <s v="VERA LUCIA SANTOS"/>
    <x v="0"/>
    <s v="Sem Informação"/>
  </r>
  <r>
    <n v="1120502"/>
    <n v="11"/>
    <x v="3"/>
    <x v="3"/>
    <s v="CIEP JOÃO MANGABEIRA"/>
    <s v="Municipal"/>
    <s v="Urbana"/>
    <n v="1604972"/>
    <n v="152"/>
    <x v="2"/>
    <s v="Regular"/>
    <s v="Noite"/>
    <n v="2007036500027"/>
    <m/>
    <s v="CELESTE MARTINS BORGES"/>
    <d v="2002-03-02T00:00:00"/>
    <s v="Feminino"/>
    <s v="Sem Deficiência"/>
    <s v="VILMA SILVA MARTINS"/>
    <s v="LUIZ RIOS BORGES"/>
    <x v="0"/>
    <s v="Não declarada"/>
  </r>
  <r>
    <n v="1019019"/>
    <n v="10"/>
    <x v="116"/>
    <x v="116"/>
    <s v="EM FERNANDO DE AZEVEDO"/>
    <s v="Municipal"/>
    <s v="Urbana"/>
    <n v="1619173"/>
    <n v="151"/>
    <x v="2"/>
    <s v="Regular"/>
    <s v="Tarde"/>
    <n v="2008100450917"/>
    <m/>
    <s v="GABRIELA DE OLIVEIRA COSTA"/>
    <d v="2003-07-04T00:00:00"/>
    <s v="Feminino"/>
    <s v="Sem Deficiência"/>
    <s v="ADESSO COSTA DOS SANTOS"/>
    <s v="ELAINE DE OLIVEIRA BARROS"/>
    <x v="0"/>
    <s v="Branca"/>
  </r>
  <r>
    <n v="430701"/>
    <n v="4"/>
    <x v="19"/>
    <x v="19"/>
    <s v="CENTRO DE EDUCAÇÃO DE JOVENS E ADULTOS CEJA - MARÉ"/>
    <s v="Municipal"/>
    <s v="Urbana"/>
    <n v="1616789"/>
    <n v="2510"/>
    <x v="2"/>
    <s v="Regular"/>
    <s v="Noite"/>
    <n v="2023143600574"/>
    <m/>
    <s v="FERNANDA ALMEIDA MPREIRA RAMOS"/>
    <d v="1974-10-21T00:00:00"/>
    <s v="Feminino"/>
    <s v="Sem Deficiência"/>
    <s v="FERNANDO DA CRUZ MOREIRA"/>
    <s v="MARIA LUCIA DE ALMEIDA"/>
    <x v="1"/>
    <s v="Branca"/>
  </r>
  <r>
    <n v="430701"/>
    <n v="4"/>
    <x v="19"/>
    <x v="19"/>
    <s v="CENTRO DE EDUCAÇÃO DE JOVENS E ADULTOS CEJA - MARÉ"/>
    <s v="Municipal"/>
    <s v="Urbana"/>
    <n v="1616789"/>
    <n v="2510"/>
    <x v="2"/>
    <s v="Regular"/>
    <s v="Noite"/>
    <n v="2022143600240"/>
    <m/>
    <s v="MARIA DALVA DA SILVA CARVALHO"/>
    <d v="1961-02-15T00:00:00"/>
    <s v="Feminino"/>
    <s v="Sem Deficiência"/>
    <s v="MANOEL BENEDITO DA SILVA"/>
    <s v="ZULMIRA FRANCISCA SILVA"/>
    <x v="1"/>
    <s v="Pard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03087300456"/>
    <m/>
    <s v="CLARICE CRISTINA DA SILVA"/>
    <d v="1998-05-09T00:00:00"/>
    <s v="Feminino"/>
    <s v="Sem Deficiência"/>
    <s v="JOSE ROBERTO DA SILVA"/>
    <s v="ANGELA CRISTINA DA SILVA"/>
    <x v="0"/>
    <s v="Branca"/>
  </r>
  <r>
    <n v="1019008"/>
    <n v="10"/>
    <x v="124"/>
    <x v="124"/>
    <s v="EM EDUARDO RABELO"/>
    <s v="Municipal"/>
    <s v="Urbana"/>
    <n v="1601216"/>
    <n v="152"/>
    <x v="2"/>
    <s v="Regular"/>
    <s v="Noite"/>
    <n v="2009122600375"/>
    <m/>
    <s v="KAUÃ EMANOEL REIS PEREIRA"/>
    <d v="2006-03-31T00:00:00"/>
    <s v="Masculino"/>
    <s v="Sem Deficiência"/>
    <s v="FABIO SOARES PEREIRA"/>
    <s v="WALQUIRIA SANTOS OLIVEIRA REIS"/>
    <x v="0"/>
    <s v="Parda"/>
  </r>
  <r>
    <n v="1019202"/>
    <n v="10"/>
    <x v="115"/>
    <x v="115"/>
    <s v="CIEP ISMAEL NERY"/>
    <s v="Municipal"/>
    <s v="Urbana"/>
    <n v="1603744"/>
    <n v="152"/>
    <x v="2"/>
    <s v="Regular"/>
    <s v="Tarde"/>
    <n v="2011125880061"/>
    <m/>
    <s v="NATÁLIA LOPES FURTADO"/>
    <d v="2007-01-24T00:00:00"/>
    <s v="Feminino"/>
    <s v="Sem Deficiência"/>
    <s v="ROBERTA DOS SANTOS FERREIRA LOPES"/>
    <s v="DILSON DE SOUZA FURTADO"/>
    <x v="0"/>
    <s v="Não declarada"/>
  </r>
  <r>
    <n v="430201"/>
    <n v="4"/>
    <x v="0"/>
    <x v="0"/>
    <s v="CIEP MINISTRO GUSTAVO CAPANEMA"/>
    <s v="Municipal"/>
    <s v="Urbana"/>
    <n v="1612602"/>
    <n v="152"/>
    <x v="2"/>
    <s v="Regular"/>
    <s v="Noite"/>
    <n v="2023040300390"/>
    <m/>
    <s v="RAYANNE SANTOS DE SOUSA"/>
    <d v="1991-05-04T00:00:00"/>
    <s v="Feminino"/>
    <s v="Sem Deficiência"/>
    <s v="JOSE AIRTON RODRIGUES DE SOUSA"/>
    <s v="ELIANDE DE LOURDES SANTOS DE SOUSA"/>
    <x v="0"/>
    <s v="Não declarada"/>
  </r>
  <r>
    <n v="431003"/>
    <n v="4"/>
    <x v="10"/>
    <x v="10"/>
    <s v="EM MIGUEL GUSTAVO"/>
    <s v="Municipal"/>
    <s v="Urbana"/>
    <n v="1618622"/>
    <n v="152"/>
    <x v="2"/>
    <s v="Regular"/>
    <s v="Noite"/>
    <n v="2015033200139"/>
    <m/>
    <s v="KAILLANY ESMERALDA GONÇALVES DE SOUZA"/>
    <d v="2006-10-06T00:00:00"/>
    <s v="Feminino"/>
    <s v="Sem Deficiência"/>
    <s v="CÍNTIA NAZARÉ GONÇALVES"/>
    <s v="CÍNTIA NAZARÉ GONÇALVES"/>
    <x v="0"/>
    <s v="Não declarada"/>
  </r>
  <r>
    <n v="410012"/>
    <n v="4"/>
    <x v="27"/>
    <x v="27"/>
    <s v="EM CLOTILDE GUIMARÃES"/>
    <s v="Municipal"/>
    <s v="Urbana"/>
    <n v="1604426"/>
    <n v="252"/>
    <x v="2"/>
    <s v="Regular"/>
    <s v="Manhã"/>
    <n v="2023028500546"/>
    <m/>
    <s v="LINDAURA DE JESUS OLIVEIRA CONCEÇÃO"/>
    <d v="1975-10-17T00:00:00"/>
    <s v="Feminino"/>
    <s v="Sem Deficiência"/>
    <s v="JOSÉ GOMES DE OLIVEIRA"/>
    <s v="GILDETE DE JESUS OLIVEIRA"/>
    <x v="1"/>
    <s v="Preta"/>
  </r>
  <r>
    <n v="817075"/>
    <n v="8"/>
    <x v="29"/>
    <x v="29"/>
    <s v="EM GENERAL TASSO FRAGOSO"/>
    <s v="Municipal"/>
    <s v="Urbana"/>
    <n v="1605907"/>
    <n v="152"/>
    <x v="2"/>
    <s v="Regular"/>
    <s v="Noite"/>
    <n v="2011083080070"/>
    <m/>
    <s v="BRUNO KAYQUE SANTOS DE SOUZA MARINHO"/>
    <d v="2007-02-18T00:00:00"/>
    <s v="Masculino"/>
    <s v="Sem Deficiência"/>
    <s v="BRUNO DE SOUZA MARINHO"/>
    <s v="ALINE SANTOS"/>
    <x v="0"/>
    <s v="Branca"/>
  </r>
  <r>
    <n v="918041"/>
    <n v="9"/>
    <x v="59"/>
    <x v="59"/>
    <s v="EM ANTONIA VARGAS CUQUEJO"/>
    <s v="Municipal"/>
    <s v="Urbana"/>
    <n v="1610789"/>
    <n v="152"/>
    <x v="2"/>
    <s v="Regular"/>
    <s v="Noite"/>
    <n v="2023088100307"/>
    <m/>
    <s v="CRISTHIAN DA SILVA FALCÃO"/>
    <d v="2005-02-16T00:00:00"/>
    <s v="Masculino"/>
    <s v="Sem Deficiência"/>
    <s v="JAILSON DE FRANÇA FALCÃO"/>
    <s v="LUCILENE VIEIRA DA SILVA"/>
    <x v="0"/>
    <s v="Branc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23106200479"/>
    <m/>
    <s v="PATRÍCIA DOS SANTOS "/>
    <d v="1978-07-31T00:00:00"/>
    <s v="Feminino"/>
    <s v="Sem Deficiência"/>
    <s v="SEVERINO EVANGELISTA DOS SANTOS"/>
    <s v="MARIA JOSÉ DOS SANTOS"/>
    <x v="1"/>
    <s v="Sem Informação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05092903976"/>
    <m/>
    <s v="GUSTAVO RIBEIRO DE MELO"/>
    <d v="1997-08-15T00:00:00"/>
    <s v="Masculino"/>
    <s v="  Transtorno do espectro autista"/>
    <s v="VERIDIANO GOMES DE MELO"/>
    <s v="VERA LÚCIA RIBEIRO DE MELO"/>
    <x v="0"/>
    <s v="Branca"/>
  </r>
  <r>
    <n v="515001"/>
    <n v="5"/>
    <x v="68"/>
    <x v="68"/>
    <s v="EM PARÁ"/>
    <s v="Municipal"/>
    <s v="Urbana"/>
    <n v="1607314"/>
    <n v="152"/>
    <x v="2"/>
    <s v="Regular"/>
    <s v="Noite"/>
    <n v="2023044600398"/>
    <m/>
    <s v="ERICA DANUSI SOUZA E SILVA"/>
    <d v="1977-10-10T00:00:00"/>
    <s v="Feminino"/>
    <s v="Sem Deficiência"/>
    <s v="CLAUDIO LUIS DE SOUZA E SILVA"/>
    <s v="ROSELI FRANCISCO DA SILVA"/>
    <x v="1"/>
    <s v="Parda"/>
  </r>
  <r>
    <n v="625018"/>
    <n v="6"/>
    <x v="55"/>
    <x v="55"/>
    <s v="EM COMANDANTE ARNALDO VARELLA"/>
    <s v="Municipal"/>
    <s v="Urbana"/>
    <n v="1602870"/>
    <n v="153"/>
    <x v="2"/>
    <s v="Regular"/>
    <s v="Noite"/>
    <n v="2022056100940"/>
    <m/>
    <s v="JOADENIR SOUZA DE JESUS"/>
    <d v="1974-06-01T00:00:00"/>
    <s v="Feminino"/>
    <s v="Sem Deficiência"/>
    <s v="JOSÉ ATANASIO DE JESUS"/>
    <s v="ELENICE SOUZA SANTOS"/>
    <x v="1"/>
    <s v="Parda"/>
  </r>
  <r>
    <n v="734010"/>
    <n v="7"/>
    <x v="82"/>
    <x v="82"/>
    <s v="EM PEDRO ALEIXO"/>
    <s v="Municipal"/>
    <s v="Urbana"/>
    <n v="1606738"/>
    <n v="151"/>
    <x v="2"/>
    <s v="Regular"/>
    <s v="Manhã"/>
    <n v="2010060550551"/>
    <m/>
    <s v="JOÃO VÍTOR DA SILVA MOURA"/>
    <d v="2005-05-30T00:00:00"/>
    <s v="Masculino"/>
    <s v="Sem Deficiência"/>
    <s v="FAUZER LUIZ DE OLIVEIRA MOURA"/>
    <s v="TAIS DA SILVA CONCEIÇAO"/>
    <x v="1"/>
    <s v="Parda"/>
  </r>
  <r>
    <n v="625005"/>
    <n v="6"/>
    <x v="57"/>
    <x v="57"/>
    <s v="EM CHARLES ANDERSON WEAVER"/>
    <s v="Municipal"/>
    <s v="Urbana"/>
    <n v="1605116"/>
    <n v="151"/>
    <x v="2"/>
    <s v="Regular"/>
    <s v="Noite"/>
    <n v="2014058300252"/>
    <m/>
    <s v="JENIFFER LOPES RODRIGUES"/>
    <d v="2007-03-25T00:00:00"/>
    <s v="Feminino"/>
    <s v="Sem Deficiência"/>
    <s v="MARCOS INÁCIO RODRIGUES"/>
    <s v="TATIANE LOPES DE SOUZA"/>
    <x v="0"/>
    <s v="Parda"/>
  </r>
  <r>
    <n v="313051"/>
    <n v="3"/>
    <x v="60"/>
    <x v="60"/>
    <s v="EM ALAGOAS"/>
    <s v="Municipal"/>
    <s v="Urbana"/>
    <n v="1618855"/>
    <n v="151"/>
    <x v="2"/>
    <s v="Regular"/>
    <s v="Noite"/>
    <n v="2014058380027"/>
    <m/>
    <s v="FABIANO DE ALMEIDA VIANNA JÚNIOR"/>
    <d v="2007-12-31T00:00:00"/>
    <s v="Masculino"/>
    <s v="Sem Deficiência"/>
    <s v="FABIANO DE ALMEIDA VIANNA"/>
    <s v="CLÁUDIA PEREIRA CERQUEIRA"/>
    <x v="1"/>
    <s v="Parda"/>
  </r>
  <r>
    <n v="817083"/>
    <n v="8"/>
    <x v="120"/>
    <x v="120"/>
    <s v="EM JORNALISTA SANDRO MOREYRA"/>
    <s v="Municipal"/>
    <s v="Urbana"/>
    <n v="1607050"/>
    <n v="151"/>
    <x v="2"/>
    <s v="Regular"/>
    <s v="Noite"/>
    <n v="2003119700578"/>
    <m/>
    <s v="EMELYN BEATRIZ ARRUDA PAIXÃO"/>
    <d v="2001-06-27T00:00:00"/>
    <s v="Feminino"/>
    <s v="Sem Deficiência"/>
    <s v="EMERSON DE JESUS PAIXÃO"/>
    <s v="LINDAURA LUCIA ARRUDA"/>
    <x v="1"/>
    <s v="Preta"/>
  </r>
  <r>
    <n v="313021"/>
    <n v="3"/>
    <x v="123"/>
    <x v="123"/>
    <s v="EM FRANCISCO JOBIM"/>
    <s v="Municipal"/>
    <s v="Urbana"/>
    <n v="1612980"/>
    <n v="151"/>
    <x v="2"/>
    <s v="Regular"/>
    <s v="Manhã"/>
    <n v="2014023900521"/>
    <m/>
    <s v="MATHEUS DE LIMA CHAGAS"/>
    <d v="2007-02-02T00:00:00"/>
    <s v="Masculino"/>
    <s v="Sem Deficiência"/>
    <s v="ANDRÉ LUIZ DAS CHAGAS"/>
    <s v="LUCIANA GARCIA DE LIMA CHAGAS"/>
    <x v="0"/>
    <s v="Parda"/>
  </r>
  <r>
    <n v="313024"/>
    <n v="3"/>
    <x v="100"/>
    <x v="100"/>
    <s v="EM ACRE"/>
    <s v="Municipal"/>
    <s v="Urbana"/>
    <n v="1604858"/>
    <n v="151"/>
    <x v="2"/>
    <s v="Regular"/>
    <s v="Manhã"/>
    <n v="2019023880059"/>
    <m/>
    <s v="MARIA FERREIRA SILVA"/>
    <d v="1955-05-01T00:00:00"/>
    <s v="Feminino"/>
    <s v="Sem Deficiência"/>
    <s v="MELANIA MARIA DE JESUS"/>
    <s v="MARINHO FERREIRA DA SILVA"/>
    <x v="2"/>
    <s v="Preta"/>
  </r>
  <r>
    <n v="625701"/>
    <n v="6"/>
    <x v="101"/>
    <x v="101"/>
    <s v="CENTRO DE EDUCAÇÃO DE JOVENS E ADULTOS CEJA - ACARI"/>
    <s v="Municipal"/>
    <s v="Urbana"/>
    <n v="1608523"/>
    <n v="258"/>
    <x v="2"/>
    <s v="Regular"/>
    <s v="Noite"/>
    <n v="2011056601234"/>
    <m/>
    <s v="ALICE DANIELE SILVA DE OLIVEIRA"/>
    <d v="2004-11-09T00:00:00"/>
    <s v="Feminino"/>
    <s v="Sem Deficiência"/>
    <s v="WANDER BORGES DE OLIVEIRA"/>
    <s v="DANIELE MARIA LOURENÇO DA SILVA"/>
    <x v="0"/>
    <s v="Parda"/>
  </r>
  <r>
    <n v="313029"/>
    <n v="3"/>
    <x v="89"/>
    <x v="89"/>
    <s v="EM THOMAS MANN"/>
    <s v="Municipal"/>
    <s v="Urbana"/>
    <n v="1615664"/>
    <n v="151"/>
    <x v="2"/>
    <s v="Regular"/>
    <s v="Noite"/>
    <n v="2004017503330"/>
    <m/>
    <s v="PAULA CRISTINA GOMES DA SILVA"/>
    <d v="1995-01-28T00:00:00"/>
    <s v="Feminino"/>
    <s v="Sem Deficiência"/>
    <s v="ANTONIO MARCO FERREIRA DA SILVA"/>
    <s v="MARIA CELIA GOMES"/>
    <x v="1"/>
    <s v="Pard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21065951215"/>
    <m/>
    <s v="MARIA IMACULADA DA SILVA"/>
    <d v="1974-01-11T00:00:00"/>
    <s v="Feminino"/>
    <s v="Sem Deficiência"/>
    <s v="MANOEL JOSÉ DA SILVA"/>
    <s v="MARIA LÚCIA COSTA"/>
    <x v="0"/>
    <s v="Parda"/>
  </r>
  <r>
    <n v="1026003"/>
    <n v="10"/>
    <x v="114"/>
    <x v="114"/>
    <s v="EM PROFESSOR CASTILHO"/>
    <s v="Municipal"/>
    <s v="Urbana"/>
    <n v="1617200"/>
    <n v="151"/>
    <x v="2"/>
    <s v="Regular"/>
    <s v="Noite"/>
    <n v="2002103206660"/>
    <m/>
    <s v="ALAN RODRIGUES DE SOUZA"/>
    <d v="1988-03-05T00:00:00"/>
    <s v="Masculino"/>
    <s v="Sem Deficiência"/>
    <s v="MANUEL DE SOUZA"/>
    <s v="VALDETE RODRIGUES DE SOUZA"/>
    <x v="0"/>
    <s v="Branca"/>
  </r>
  <r>
    <n v="515001"/>
    <n v="5"/>
    <x v="68"/>
    <x v="68"/>
    <s v="EM PARÁ"/>
    <s v="Municipal"/>
    <s v="Urbana"/>
    <n v="1607313"/>
    <n v="151"/>
    <x v="2"/>
    <s v="Regular"/>
    <s v="Noite"/>
    <n v="2016044601120"/>
    <m/>
    <s v="CELIA LUIZA DA SILVA PINTO"/>
    <d v="1968-11-25T00:00:00"/>
    <s v="Feminino"/>
    <s v="Sem Deficiência"/>
    <s v="CARLOS AUGUSTO PINTO"/>
    <s v="MARIA LUIZA DA SILVA"/>
    <x v="2"/>
    <s v="Pard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22087300550"/>
    <m/>
    <s v="SEVERINA DO RAMO SANTOS DA SILVA DAVILA"/>
    <d v="1973-04-28T00:00:00"/>
    <s v="Feminino"/>
    <s v="Sem Deficiência"/>
    <s v="MARIA DA PAZ DOS SANTOS SILVA"/>
    <s v="SEVERINO BAZILIO DA SILVA"/>
    <x v="0"/>
    <s v="Branca"/>
  </r>
  <r>
    <n v="313007"/>
    <n v="3"/>
    <x v="67"/>
    <x v="67"/>
    <s v="EM SARMIENTO"/>
    <s v="Municipal"/>
    <s v="Urbana"/>
    <n v="1615854"/>
    <n v="152"/>
    <x v="2"/>
    <s v="Regular"/>
    <s v="Noite"/>
    <n v="2022022100424"/>
    <m/>
    <s v="ALEXSANDRO MOREIRA DA LUZ"/>
    <d v="1982-09-18T00:00:00"/>
    <s v="Masculino"/>
    <s v="Sem Deficiência"/>
    <s v="ANTONIO PEREIRA DA LUZ"/>
    <s v="MARIA HELENA MOREIRA DA LUZ"/>
    <x v="0"/>
    <s v="Branca"/>
  </r>
  <r>
    <n v="716211"/>
    <n v="7"/>
    <x v="32"/>
    <x v="32"/>
    <s v="CIEP COMPOSITOR DONGA"/>
    <s v="Municipal"/>
    <s v="Urbana"/>
    <n v="1619511"/>
    <n v="151"/>
    <x v="2"/>
    <s v="Regular"/>
    <s v="Noite"/>
    <n v="2023066701219"/>
    <m/>
    <s v="ELIELSON CARLOS ALVARENGA DOS ANJOS"/>
    <d v="1980-04-27T00:00:00"/>
    <s v="Masculino"/>
    <s v="Sem Deficiência"/>
    <s v="FRANCISCO CARLOS DOS ANJOS"/>
    <s v="MARIA DO CARMO ALVARENGA DOS ANJOS"/>
    <x v="2"/>
    <s v="Não declarada"/>
  </r>
  <r>
    <n v="817207"/>
    <n v="8"/>
    <x v="28"/>
    <x v="28"/>
    <s v="CIEP VILA KENNEDY"/>
    <s v="Municipal"/>
    <s v="Urbana"/>
    <n v="1605866"/>
    <n v="152"/>
    <x v="2"/>
    <s v="Regular"/>
    <s v="Noite"/>
    <n v="2003082807757"/>
    <m/>
    <s v="ANDRESA CRISTINA RIBEIRO AMORIM"/>
    <d v="1983-10-05T00:00:00"/>
    <s v="Feminino"/>
    <s v="Sem Deficiência"/>
    <s v="BENEDITO LAELSON RODRIGUES AMORIM"/>
    <s v="MARIA DA CONCEIÇÃO RIBEIRO AMORIM"/>
    <x v="0"/>
    <s v="Parda"/>
  </r>
  <r>
    <n v="410012"/>
    <n v="4"/>
    <x v="27"/>
    <x v="27"/>
    <s v="EM CLOTILDE GUIMARÃES"/>
    <s v="Municipal"/>
    <s v="Urbana"/>
    <n v="1604427"/>
    <n v="253"/>
    <x v="2"/>
    <s v="Regular"/>
    <s v="Tarde"/>
    <n v="2023028500431"/>
    <m/>
    <s v="RAFAEL CESAR ROSA DA SILVA"/>
    <d v="1991-01-02T00:00:00"/>
    <s v="Masculino"/>
    <s v="Sem Deficiência"/>
    <s v="PAULO CESAR DA SILVA"/>
    <s v="SUELI ROSA AUGUSTO"/>
    <x v="0"/>
    <s v="Parda"/>
  </r>
  <r>
    <n v="411202"/>
    <n v="4"/>
    <x v="84"/>
    <x v="84"/>
    <s v="CIEP GREGÓRIO BEZERRA"/>
    <s v="Municipal"/>
    <s v="Urbana"/>
    <n v="1608448"/>
    <n v="152"/>
    <x v="2"/>
    <s v="Regular"/>
    <s v="Noite"/>
    <n v="2013029604917"/>
    <m/>
    <s v="KEYLA VITÓRIA MENDES DE CASTRO SILVA"/>
    <d v="2005-04-02T00:00:00"/>
    <s v="Feminino"/>
    <s v="Sem Deficiência"/>
    <s v="ALCIMAR DE CASTRO SILVA"/>
    <s v="SONIA REGINA MENDES LEAL"/>
    <x v="1"/>
    <s v="Pard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08116200117"/>
    <m/>
    <s v="PAULO RICARDO DA SILVA DE BRITO JUNIOR"/>
    <d v="2006-07-29T00:00:00"/>
    <s v="Masculino"/>
    <s v="Sem Deficiência"/>
    <s v="PAULO RICARDO DA SILVA DE BRITO"/>
    <s v="FLÁVIA RODRIGUES SANTIAGO"/>
    <x v="0"/>
    <s v="Parda"/>
  </r>
  <r>
    <n v="204012"/>
    <n v="2"/>
    <x v="65"/>
    <x v="65"/>
    <s v="EM MÉXICO"/>
    <s v="Municipal"/>
    <s v="Urbana"/>
    <n v="1613277"/>
    <n v="151"/>
    <x v="2"/>
    <s v="Regular"/>
    <s v="Noite"/>
    <n v="2023006500349"/>
    <m/>
    <s v="ANA IZABEL DA SILVA LIMA"/>
    <d v="1991-12-18T00:00:00"/>
    <s v="Feminino"/>
    <s v="Sem Deficiência"/>
    <s v="RAIMUNDO CLEMENTE LIMA"/>
    <s v="COSMA EDUVIRGEM DA SILVA"/>
    <x v="0"/>
    <s v="Sem Informação"/>
  </r>
  <r>
    <n v="410012"/>
    <n v="4"/>
    <x v="27"/>
    <x v="27"/>
    <s v="EM CLOTILDE GUIMARÃES"/>
    <s v="Municipal"/>
    <s v="Urbana"/>
    <n v="1604433"/>
    <n v="259"/>
    <x v="2"/>
    <s v="Regular"/>
    <s v="Noite"/>
    <n v="2010002404416"/>
    <m/>
    <s v="KAUANE CRISTINE BARBOSA CRUZ"/>
    <d v="2004-06-13T00:00:00"/>
    <s v="Feminino"/>
    <s v="Sem Deficiência"/>
    <s v="ALEX SANDRO DA SILVA CRUZ"/>
    <s v="FABIOLA BARBOSA SILVA"/>
    <x v="0"/>
    <s v="Pard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22064200079"/>
    <m/>
    <s v="KAUÃ ISAC PEDROSA ZEFERINO"/>
    <d v="2007-04-22T00:00:00"/>
    <s v="Masculino"/>
    <s v="Sem Deficiência"/>
    <s v="RENATO INÁCIO JOSÉ ZEFERINO"/>
    <s v="SANDRA ALVES PEDROSA"/>
    <x v="0"/>
    <s v="Branca"/>
  </r>
  <r>
    <n v="817503"/>
    <n v="8"/>
    <x v="31"/>
    <x v="31"/>
    <s v="CIEP PADRE PAULO CORRÊA DE SÁ"/>
    <s v="Municipal"/>
    <s v="Urbana"/>
    <n v="1619913"/>
    <n v="151"/>
    <x v="2"/>
    <s v="Regular"/>
    <s v="Noite"/>
    <n v="2021082500056"/>
    <m/>
    <s v="MARCIA SANTOS DE AQUINO"/>
    <d v="1974-07-12T00:00:00"/>
    <s v="Feminino"/>
    <s v="Sem Deficiência"/>
    <s v="JORGE THOMAZ DE AQUINO"/>
    <s v="THEREZINHA SANTOS DE AQUINO"/>
    <x v="0"/>
    <s v="Branca"/>
  </r>
  <r>
    <n v="1019075"/>
    <n v="10"/>
    <x v="129"/>
    <x v="129"/>
    <s v="EM ROBERTO CIVITA"/>
    <s v="Municipal"/>
    <s v="Urbana"/>
    <n v="1613515"/>
    <n v="151"/>
    <x v="2"/>
    <s v="Regular"/>
    <s v="Noite"/>
    <n v="2003071005387"/>
    <m/>
    <s v="BEATRIZ DA SILVA DOS SANTOS"/>
    <d v="1994-12-26T00:00:00"/>
    <s v="Feminino"/>
    <s v="Sem Deficiência"/>
    <s v="PAULO SERGIO DOS SANTOS JUNIOR"/>
    <s v="FRANCILEIDE MARIA DA S QUIRINO"/>
    <x v="0"/>
    <s v="Parda"/>
  </r>
  <r>
    <n v="313029"/>
    <n v="3"/>
    <x v="89"/>
    <x v="89"/>
    <s v="EM THOMAS MANN"/>
    <s v="Municipal"/>
    <s v="Urbana"/>
    <n v="1615664"/>
    <n v="151"/>
    <x v="2"/>
    <s v="Regular"/>
    <s v="Noite"/>
    <n v="2022024300269"/>
    <m/>
    <s v="CARLA SOUSA DE OLIVEIRA"/>
    <d v="1978-04-25T00:00:00"/>
    <s v="Feminino"/>
    <s v="Sem Deficiência"/>
    <s v="ANTONIO CARLOS DE OLIVEIRA"/>
    <s v="MARIA ELIETE SOUSA DA SILVA"/>
    <x v="1"/>
    <s v="Parda"/>
  </r>
  <r>
    <n v="1019031"/>
    <n v="10"/>
    <x v="20"/>
    <x v="20"/>
    <s v="EM MARECHAL PEDRO CAVALCANTI"/>
    <s v="Municipal"/>
    <s v="Urbana"/>
    <n v="1609538"/>
    <n v="153"/>
    <x v="2"/>
    <s v="Regular"/>
    <s v="Noite"/>
    <n v="2009097103806"/>
    <m/>
    <s v="JANETE DA SILVA MARTINS"/>
    <d v="1968-03-22T00:00:00"/>
    <s v="Feminino"/>
    <s v="Sem Deficiência"/>
    <s v="ODALEIA ANUNCIAÇÃO DE OLIVEIRA DA SILVA"/>
    <s v="ARCHIAS CAETANO DA SILVA"/>
    <x v="0"/>
    <s v="Branca"/>
  </r>
  <r>
    <n v="227004"/>
    <n v="2"/>
    <x v="77"/>
    <x v="77"/>
    <s v="EM RINALDO DE LAMARE"/>
    <s v="Municipal"/>
    <s v="Urbana"/>
    <n v="1599202"/>
    <n v="152"/>
    <x v="2"/>
    <s v="Regular"/>
    <s v="Noite"/>
    <n v="2005126402010"/>
    <m/>
    <s v="FERNANDA DE JESUS"/>
    <d v="1977-07-07T00:00:00"/>
    <s v="Feminino"/>
    <s v="Sem Deficiência"/>
    <s v="NÃO DECLARADO"/>
    <s v="LUIZA CLEMENCIA DE JESUS"/>
    <x v="2"/>
    <s v="Parda"/>
  </r>
  <r>
    <n v="1019019"/>
    <n v="10"/>
    <x v="116"/>
    <x v="116"/>
    <s v="EM FERNANDO DE AZEVEDO"/>
    <s v="Municipal"/>
    <s v="Urbana"/>
    <n v="1619173"/>
    <n v="151"/>
    <x v="2"/>
    <s v="Regular"/>
    <s v="Tarde"/>
    <n v="2018094101241"/>
    <m/>
    <s v="MARCELO PEREIRA"/>
    <d v="1972-02-02T00:00:00"/>
    <s v="Masculino"/>
    <s v="Sem Deficiência"/>
    <s v="ANTENOR PEREIRA"/>
    <s v="ANA MARIA DE FIGUEIREDO PEREIRA"/>
    <x v="0"/>
    <s v="Parda"/>
  </r>
  <r>
    <n v="1019210"/>
    <n v="10"/>
    <x v="45"/>
    <x v="45"/>
    <s v="CIEP ALBERTO PASQUALINE"/>
    <s v="Municipal"/>
    <s v="Urbana"/>
    <n v="1600003"/>
    <n v="152"/>
    <x v="2"/>
    <s v="Regular"/>
    <s v="Noite"/>
    <n v="2006101201299"/>
    <m/>
    <s v="LUIS FELIPE DE OLIVEIRA GALACHO"/>
    <d v="2001-09-10T00:00:00"/>
    <s v="Masculino"/>
    <s v="Sem Deficiência"/>
    <s v="WAGNER DOS SANTOS GALACHO"/>
    <s v="GISELE GOMES DE OLIVEIRA"/>
    <x v="1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10065700721"/>
    <m/>
    <s v="GUILHERME ALEXANDRE PEREIRA DANTAS"/>
    <d v="2007-06-26T00:00:00"/>
    <s v="Masculino"/>
    <s v="Sem Deficiência"/>
    <s v="ALEXANDRE DOS SANTOS DANTAS FILHO"/>
    <s v="TELMA LUCIA PEREIRA LEITE"/>
    <x v="2"/>
    <s v="Preta"/>
  </r>
  <r>
    <n v="431026"/>
    <n v="4"/>
    <x v="25"/>
    <x v="25"/>
    <s v="EM HERBERT MOSES"/>
    <s v="Municipal"/>
    <s v="Urbana"/>
    <n v="1602457"/>
    <n v="152"/>
    <x v="2"/>
    <s v="Regular"/>
    <s v="Noite"/>
    <n v="2020035500039"/>
    <m/>
    <s v="FRANCISCA ANDREIA DIAS DA SILVA"/>
    <d v="1987-12-12T00:00:00"/>
    <s v="Feminino"/>
    <s v="Sem Deficiência"/>
    <s v="ANASTÁCIO RIBEIRO DA SILVA"/>
    <s v="MARGARIDA DE JESUS DIAS DA SILVA"/>
    <x v="0"/>
    <s v="Parda"/>
  </r>
  <r>
    <n v="431003"/>
    <n v="4"/>
    <x v="10"/>
    <x v="10"/>
    <s v="EM MIGUEL GUSTAVO"/>
    <s v="Municipal"/>
    <s v="Urbana"/>
    <n v="1618622"/>
    <n v="152"/>
    <x v="2"/>
    <s v="Regular"/>
    <s v="Noite"/>
    <n v="2017031400269"/>
    <m/>
    <s v="RUAN VICTOR PINTO MOREIRA"/>
    <d v="2005-09-24T00:00:00"/>
    <s v="Masculino"/>
    <s v="Sem Deficiência"/>
    <s v="CRISTIANO CASSIO DE MENEZES MOREIRA"/>
    <s v="INÊS GEOVANI PINTO DE AZEVEDO"/>
    <x v="0"/>
    <s v="Parda"/>
  </r>
  <r>
    <n v="724022"/>
    <n v="7"/>
    <x v="56"/>
    <x v="56"/>
    <s v="EM COMUNIDADE DE VARGEM GRANDE"/>
    <s v="Municipal"/>
    <s v="Urbana"/>
    <n v="1605597"/>
    <n v="151"/>
    <x v="2"/>
    <s v="Regular"/>
    <s v="Noite"/>
    <n v="2005099600669"/>
    <m/>
    <s v="ELIZANDRA THEOTONIO DA SILVA"/>
    <d v="2000-09-23T00:00:00"/>
    <s v="Feminino"/>
    <s v="Sem Deficiência"/>
    <s v="ALFREDO DOS SANTOS DA SILVA"/>
    <s v="MARILENE DO NASCIMENTO THEOTONIO"/>
    <x v="0"/>
    <s v="Parda"/>
  </r>
  <r>
    <n v="625018"/>
    <n v="6"/>
    <x v="55"/>
    <x v="55"/>
    <s v="EM COMANDANTE ARNALDO VARELLA"/>
    <s v="Municipal"/>
    <s v="Urbana"/>
    <n v="1602871"/>
    <n v="154"/>
    <x v="2"/>
    <s v="Regular"/>
    <s v="Noite"/>
    <n v="2012057701168"/>
    <m/>
    <s v="PEDRO VICTOR LIMA DAMAS"/>
    <d v="2001-04-14T00:00:00"/>
    <s v="Masculino"/>
    <s v="Sem Deficiência"/>
    <s v="ALBERTO DOS SANTOS DAMAS"/>
    <s v="MARGARETE DE OLIVEIRA LIMA DAMAS"/>
    <x v="0"/>
    <s v="Preta"/>
  </r>
  <r>
    <n v="312009"/>
    <n v="3"/>
    <x v="54"/>
    <x v="54"/>
    <s v="EM GEORGE SUMNER"/>
    <s v="Municipal"/>
    <s v="Urbana"/>
    <n v="1617224"/>
    <n v="151"/>
    <x v="2"/>
    <s v="Regular"/>
    <s v="Noite"/>
    <n v="2022001550234"/>
    <m/>
    <s v="KAUÃ PAULINO DE JESUS"/>
    <d v="2008-06-09T00:00:00"/>
    <s v="Masculino"/>
    <s v="Sem Deficiência"/>
    <s v="KARINE PAULINO DE SOUZA"/>
    <s v="CLEDICARLOS JOSUÉ DE JESUS BARBOSA"/>
    <x v="1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22098700597"/>
    <m/>
    <s v="SUELI DA SILVA FERREIRA"/>
    <d v="1984-10-03T00:00:00"/>
    <s v="Feminino"/>
    <s v="Sem Deficiência"/>
    <s v="JORGE LUIS DAS CHAGAS FERREIRA"/>
    <s v="MARIA HELENA DA SILVA"/>
    <x v="2"/>
    <s v="Preta"/>
  </r>
  <r>
    <n v="817039"/>
    <n v="8"/>
    <x v="118"/>
    <x v="118"/>
    <s v="EM SAMPAIO CORRÊA"/>
    <s v="Municipal"/>
    <s v="Urbana"/>
    <n v="1604282"/>
    <n v="152"/>
    <x v="2"/>
    <s v="Regular"/>
    <s v="Noite"/>
    <n v="2020073350227"/>
    <m/>
    <s v="IRACEMA DOS SANTOS VICENTE"/>
    <d v="1974-07-29T00:00:00"/>
    <s v="Feminino"/>
    <s v="Sem Deficiência"/>
    <s v="DOMINGOS VICENTE"/>
    <s v="MARIA AUXILIADORA DOS SANTOS"/>
    <x v="0"/>
    <s v="Sem Informação"/>
  </r>
  <r>
    <n v="102504"/>
    <n v="1"/>
    <x v="2"/>
    <x v="2"/>
    <s v="CIEP AVENIDA DOS DESFILES"/>
    <s v="Municipal"/>
    <s v="Urbana"/>
    <n v="1609984"/>
    <n v="151"/>
    <x v="2"/>
    <s v="Regular"/>
    <s v="Manhã"/>
    <n v="2010107200128"/>
    <m/>
    <s v="CAMILA VITÓRIA SANTOS DE SOUZA"/>
    <d v="2007-10-16T00:00:00"/>
    <s v="Feminino"/>
    <s v="Sem Deficiência"/>
    <s v="CARLOS ALBERTO DE SOUZA RICARDO"/>
    <s v="JAMILE SANTOS DA ANUNCIAÇAO"/>
    <x v="0"/>
    <s v="Parda"/>
  </r>
  <r>
    <n v="1019202"/>
    <n v="10"/>
    <x v="115"/>
    <x v="115"/>
    <s v="CIEP ISMAEL NERY"/>
    <s v="Municipal"/>
    <s v="Urbana"/>
    <n v="1603742"/>
    <n v="151"/>
    <x v="2"/>
    <s v="Regular"/>
    <s v="Tarde"/>
    <n v="2022100000666"/>
    <m/>
    <s v="MARIA DA LUZ FIDELIS"/>
    <d v="1953-08-29T00:00:00"/>
    <s v="Feminino"/>
    <s v="Sem Deficiência"/>
    <s v="JOSÉ GREGORIO FIDELIS"/>
    <s v="ZULMIRA ROSA FIDELIS"/>
    <x v="2"/>
    <s v="Preta"/>
  </r>
  <r>
    <n v="431026"/>
    <n v="4"/>
    <x v="25"/>
    <x v="25"/>
    <s v="EM HERBERT MOSES"/>
    <s v="Municipal"/>
    <s v="Urbana"/>
    <n v="1602457"/>
    <n v="152"/>
    <x v="2"/>
    <s v="Regular"/>
    <s v="Noite"/>
    <n v="2007035504614"/>
    <m/>
    <s v="ANDRELINA DA SILVA"/>
    <d v="1936-03-04T00:00:00"/>
    <s v="Feminino"/>
    <s v="Sem Deficiência"/>
    <s v="MANOEL BENJAMIN DA SILVA"/>
    <s v="ROSARIA DE OLIVEIRA SILVA"/>
    <x v="0"/>
    <s v="Não declarada"/>
  </r>
  <r>
    <n v="312501"/>
    <n v="3"/>
    <x v="42"/>
    <x v="42"/>
    <s v="CIEP PATRICE LUMUMBA"/>
    <s v="Municipal"/>
    <s v="Urbana"/>
    <n v="1616861"/>
    <n v="151"/>
    <x v="2"/>
    <s v="Regular"/>
    <s v="Noite"/>
    <n v="2006020700171"/>
    <m/>
    <s v="JOSEFA MARIA DO NASCIMENTO"/>
    <d v="1944-05-17T00:00:00"/>
    <s v="Feminino"/>
    <s v="Sem Deficiência"/>
    <s v="ANANCIO INACIO DA SILVA"/>
    <s v="MARIA FRANCISCA DA CONCEIÇÃO"/>
    <x v="0"/>
    <s v="Branca"/>
  </r>
  <r>
    <n v="918027"/>
    <n v="9"/>
    <x v="106"/>
    <x v="106"/>
    <s v="EM RUBENS DE FARIAS NEVES"/>
    <s v="Municipal"/>
    <s v="Urbana"/>
    <n v="1599735"/>
    <n v="151"/>
    <x v="2"/>
    <s v="Regular"/>
    <s v="Noite"/>
    <n v="1997086608862"/>
    <m/>
    <s v="BRUNA ROSE DA SILVA GUIMARÃES"/>
    <d v="1988-01-17T00:00:00"/>
    <s v="Feminino"/>
    <s v="Sem Deficiência"/>
    <s v="JONAS LOPES GUIMARÃES"/>
    <s v="SIMONE DE BARROS SILVA"/>
    <x v="0"/>
    <s v="Sem Informação"/>
  </r>
  <r>
    <n v="716041"/>
    <n v="7"/>
    <x v="104"/>
    <x v="104"/>
    <s v="EM BARÃO DA TAQUARA"/>
    <s v="Municipal"/>
    <s v="Urbana"/>
    <n v="1613409"/>
    <n v="152"/>
    <x v="2"/>
    <s v="Regular"/>
    <s v="Manhã"/>
    <n v="2010133200440"/>
    <m/>
    <s v="MIQUEIAS FILIPE EFIGÊNIO VIEIRA DE SOUZA"/>
    <d v="2007-07-07T00:00:00"/>
    <s v="Masculino"/>
    <s v="Sem Deficiência"/>
    <s v="ADEMIR VIEIRA DE SOUZA JUNIOR"/>
    <s v="EDILANGELA EFIGENIO DE OLIVEIRA DE SOUZA"/>
    <x v="0"/>
    <s v="Parda"/>
  </r>
  <r>
    <n v="918027"/>
    <n v="9"/>
    <x v="106"/>
    <x v="106"/>
    <s v="EM RUBENS DE FARIAS NEVES"/>
    <s v="Municipal"/>
    <s v="Urbana"/>
    <n v="1599736"/>
    <n v="152"/>
    <x v="2"/>
    <s v="Regular"/>
    <s v="Noite"/>
    <n v="2021086700084"/>
    <m/>
    <s v="CIRLENE AMARO PINHO"/>
    <d v="1981-09-21T00:00:00"/>
    <s v="Feminino"/>
    <s v="Sem Deficiência"/>
    <s v="GERVASIO NOLASCO DE PINHO NETO"/>
    <s v="LUCIMAR AMARO PINHO"/>
    <x v="0"/>
    <s v="Preta"/>
  </r>
  <r>
    <n v="313018"/>
    <n v="3"/>
    <x v="103"/>
    <x v="103"/>
    <s v="EM ISABEL MENDES"/>
    <s v="Municipal"/>
    <s v="Urbana"/>
    <n v="1613509"/>
    <n v="152"/>
    <x v="2"/>
    <s v="Regular"/>
    <s v="Noite"/>
    <n v="2008096702473"/>
    <m/>
    <s v="JULIANA SANTANA MENDES"/>
    <d v="2003-08-16T00:00:00"/>
    <s v="Feminino"/>
    <s v="Sem Deficiência"/>
    <s v="JOÃO MENDES FILHO"/>
    <s v="PATRICIA MICHELI REIS SANTANA"/>
    <x v="0"/>
    <s v="Branca"/>
  </r>
  <r>
    <n v="431014"/>
    <n v="4"/>
    <x v="117"/>
    <x v="117"/>
    <s v="EM MINISTRO LAFAYETTE DE ANDRADA"/>
    <s v="Municipal"/>
    <s v="Urbana"/>
    <n v="1618210"/>
    <n v="151"/>
    <x v="2"/>
    <s v="Regular"/>
    <s v="Manhã"/>
    <n v="2003040702311"/>
    <m/>
    <s v="ELEN LEE NASCIMENTO DOS SANTOS"/>
    <d v="1993-07-08T00:00:00"/>
    <s v="Feminino"/>
    <s v="Sem Deficiência"/>
    <s v="MANOEL PEDRO DOS SANTOS"/>
    <s v="LUIZA MARIA DO NASCIMENTO"/>
    <x v="0"/>
    <s v="Preta"/>
  </r>
  <r>
    <n v="1019211"/>
    <n v="10"/>
    <x v="98"/>
    <x v="98"/>
    <s v="CIEP MAJOR MANUEL GOMES ARCHER"/>
    <s v="Municipal"/>
    <s v="Urbana"/>
    <n v="1607931"/>
    <n v="151"/>
    <x v="2"/>
    <s v="Regular"/>
    <s v="Noite"/>
    <n v="2012097902466"/>
    <m/>
    <s v="DANIEL CARVALHO MEIS COSTA"/>
    <d v="2006-03-18T00:00:00"/>
    <s v="Masculino"/>
    <s v="Sem Deficiência"/>
    <s v="WAGNER MELLO DA COSTA"/>
    <s v="VERA LUCIA CARVALHO MEIS"/>
    <x v="0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22012400336"/>
    <m/>
    <s v="ENI MAIA"/>
    <d v="1961-05-02T00:00:00"/>
    <s v="Feminino"/>
    <s v="Sem Deficiência"/>
    <s v="ARLINDO MAIA DA SILVA"/>
    <s v="CONCEIÇÃO MIQUELOTI MAIA"/>
    <x v="0"/>
    <s v="Branca"/>
  </r>
  <r>
    <n v="430701"/>
    <n v="4"/>
    <x v="19"/>
    <x v="19"/>
    <s v="CENTRO DE EDUCAÇÃO DE JOVENS E ADULTOS CEJA - MARÉ"/>
    <s v="Municipal"/>
    <s v="Urbana"/>
    <n v="1616792"/>
    <n v="2512"/>
    <x v="2"/>
    <s v="Regular"/>
    <s v="Noite"/>
    <n v="2007040305543"/>
    <m/>
    <s v="CÍCERA ALVES DE ANDRADE"/>
    <d v="1974-03-31T00:00:00"/>
    <s v="Feminino"/>
    <s v="Sem Deficiência"/>
    <s v="AGACI SEVERINO ALVES"/>
    <s v="CECÍLIA DE ANDRADE ALVES"/>
    <x v="2"/>
    <s v="Branca"/>
  </r>
  <r>
    <n v="625205"/>
    <n v="6"/>
    <x v="97"/>
    <x v="97"/>
    <s v="CIEP ANTONIO CANDEIA FILHO"/>
    <s v="Municipal"/>
    <s v="Urbana"/>
    <n v="1613207"/>
    <n v="152"/>
    <x v="2"/>
    <s v="Regular"/>
    <s v="Noite"/>
    <n v="2005057803022"/>
    <m/>
    <s v="JUBERLITA CABRAL DO NASCIMENTO"/>
    <d v="1968-07-08T00:00:00"/>
    <s v="Feminino"/>
    <s v="Sem Deficiência"/>
    <s v="JOSÉ ALDERICO CABRAL"/>
    <s v="MARIA JOSE DOS SANTOS"/>
    <x v="0"/>
    <s v="Branca"/>
  </r>
  <r>
    <n v="312009"/>
    <n v="3"/>
    <x v="54"/>
    <x v="54"/>
    <s v="EM GEORGE SUMNER"/>
    <s v="Municipal"/>
    <s v="Urbana"/>
    <n v="1617224"/>
    <n v="151"/>
    <x v="2"/>
    <s v="Regular"/>
    <s v="Noite"/>
    <n v="2023017950499"/>
    <m/>
    <s v="MARILENE GOMES DA LUZ"/>
    <d v="1971-09-06T00:00:00"/>
    <s v="Feminino"/>
    <s v="Sem Deficiência"/>
    <s v="MANOEL GOMES DA LUZ"/>
    <s v="IRACEMA GOMES DA LUZ"/>
    <x v="0"/>
    <s v="Parda"/>
  </r>
  <r>
    <n v="622022"/>
    <n v="6"/>
    <x v="40"/>
    <x v="40"/>
    <s v="EM ROSE KLABIN"/>
    <s v="Municipal"/>
    <s v="Urbana"/>
    <n v="1615798"/>
    <n v="151"/>
    <x v="2"/>
    <s v="Regular"/>
    <s v="Noite"/>
    <n v="2023053350650"/>
    <m/>
    <s v="IRACEMA MARIA DA SILVA"/>
    <d v="1982-08-23T00:00:00"/>
    <s v="Feminino"/>
    <s v="Sem Deficiência"/>
    <s v="JOSE SEVERINO DA SILVA"/>
    <s v="IRACI MARIA DA CONCEIÇAO"/>
    <x v="0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11100404516"/>
    <m/>
    <s v="ALAN NOGUEIRA ONOFRE"/>
    <d v="2004-07-02T00:00:00"/>
    <s v="Masculino"/>
    <s v="Sem Deficiência"/>
    <s v="VALDEVAN ONOFRE PEREIRA"/>
    <s v="VALDAIR NOGUEIRA DE CARVALHO"/>
    <x v="0"/>
    <s v="Parda"/>
  </r>
  <r>
    <n v="817083"/>
    <n v="8"/>
    <x v="120"/>
    <x v="120"/>
    <s v="EM JORNALISTA SANDRO MOREYRA"/>
    <s v="Municipal"/>
    <s v="Urbana"/>
    <n v="1607050"/>
    <n v="151"/>
    <x v="2"/>
    <s v="Regular"/>
    <s v="Noite"/>
    <n v="2004075701947"/>
    <m/>
    <s v="VITOR ROBERTO DOS SANTOS MONTEIRO"/>
    <d v="1995-10-10T00:00:00"/>
    <s v="Masculino"/>
    <s v=" Deficiência intelectual"/>
    <s v="NÃO DECLARADO"/>
    <s v="CARLA CRISTINA DOS SANTOS MONTEIRO"/>
    <x v="2"/>
    <s v="Preta"/>
  </r>
  <r>
    <n v="312002"/>
    <n v="3"/>
    <x v="58"/>
    <x v="58"/>
    <s v="EM ALCIDE DE GASPERI"/>
    <s v="Municipal"/>
    <s v="Urbana"/>
    <n v="1613408"/>
    <n v="152"/>
    <x v="2"/>
    <s v="Regular"/>
    <s v="Noite"/>
    <n v="2022017200149"/>
    <m/>
    <s v="ALCEMY SILVA DE OLIVEIRA"/>
    <d v="1977-10-22T00:00:00"/>
    <s v="Masculino"/>
    <s v="Sem Deficiência"/>
    <s v="JOSÉ ANTONIO DE OLIVEIRA"/>
    <s v="MARIA SONIA ASSUNÇÃO DE OLIVEIRA"/>
    <x v="0"/>
    <s v="Não declarad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23087300361"/>
    <m/>
    <s v="GILMA FRANCISCA HIPOLITO"/>
    <d v="1961-09-12T00:00:00"/>
    <s v="Feminino"/>
    <s v="Sem Deficiência"/>
    <s v="JALMIRO FRANCISCO HIPOLITO"/>
    <s v="APARECIDA ROSA DE JESUS"/>
    <x v="0"/>
    <s v="Parda"/>
  </r>
  <r>
    <n v="1202701"/>
    <n v="12"/>
    <x v="91"/>
    <x v="91"/>
    <s v="CREJA - CENTRO MUNICIPAL DE REFERÊNCIA DE EDUCAÇÃO DE JOVENS E ADULTOS"/>
    <s v="Municipal"/>
    <s v="Urbana"/>
    <n v="1614099"/>
    <n v="251"/>
    <x v="2"/>
    <s v="Regular"/>
    <s v="Manhã"/>
    <n v="2022126301639"/>
    <m/>
    <s v="CARLOS ROBERTO DA SILVA"/>
    <d v="1958-03-23T00:00:00"/>
    <s v="Masculino"/>
    <s v="Sem Deficiência"/>
    <s v="JOÃO BATISTA DA SILVA"/>
    <s v="MARIA ANITA XAVIER DA SILVA"/>
    <x v="0"/>
    <s v="Parda"/>
  </r>
  <r>
    <n v="1019075"/>
    <n v="10"/>
    <x v="129"/>
    <x v="129"/>
    <s v="EM ROBERTO CIVITA"/>
    <s v="Municipal"/>
    <s v="Urbana"/>
    <n v="1613516"/>
    <n v="152"/>
    <x v="2"/>
    <s v="Regular"/>
    <s v="Noite"/>
    <n v="2023145200255"/>
    <m/>
    <s v="LORRANY FAUSTINA DE SOUZA COSTA"/>
    <d v="2006-03-15T00:00:00"/>
    <s v="Feminino"/>
    <s v="Sem Deficiência"/>
    <s v="DAVIANY FAUSTINA DA SILVA MARTINHO"/>
    <s v="ANIZIO DE SOUZA COSTA"/>
    <x v="1"/>
    <s v="Preta"/>
  </r>
  <r>
    <n v="313029"/>
    <n v="3"/>
    <x v="89"/>
    <x v="89"/>
    <s v="EM THOMAS MANN"/>
    <s v="Municipal"/>
    <s v="Urbana"/>
    <n v="1615664"/>
    <n v="151"/>
    <x v="2"/>
    <s v="Regular"/>
    <s v="Noite"/>
    <n v="2006124400310"/>
    <m/>
    <s v="KAUAN CASTILHO MEIRELES BENTO"/>
    <d v="2003-08-04T00:00:00"/>
    <s v="Masculino"/>
    <s v="Sem Deficiência"/>
    <s v="LEONARDO MEIRELES BENTO"/>
    <s v="JANINI CASTILHO BARBOSA"/>
    <x v="1"/>
    <s v="Branca"/>
  </r>
  <r>
    <n v="622022"/>
    <n v="6"/>
    <x v="40"/>
    <x v="40"/>
    <s v="EM ROSE KLABIN"/>
    <s v="Municipal"/>
    <s v="Urbana"/>
    <n v="1615800"/>
    <n v="152"/>
    <x v="2"/>
    <s v="Regular"/>
    <s v="Noite"/>
    <n v="2011054300431"/>
    <m/>
    <s v="YURI TAVARES DE CARVALHO"/>
    <d v="2008-03-28T00:00:00"/>
    <s v="Masculino"/>
    <s v="Sem Deficiência"/>
    <s v="NÃO DECLARADO"/>
    <s v="PATRICIA TAVARES DE CARVALHO"/>
    <x v="1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08089600504"/>
    <m/>
    <s v="ELISA ALVES DE OLIVEIRA"/>
    <d v="1994-12-30T00:00:00"/>
    <s v="Feminino"/>
    <s v="  Transtorno do espectro autista"/>
    <s v="SIDNEY LOPES DE OLIVEIRA"/>
    <s v="ELZANI ALVES DE OLIVEIRA"/>
    <x v="0"/>
    <s v="Branca"/>
  </r>
  <r>
    <n v="410012"/>
    <n v="4"/>
    <x v="27"/>
    <x v="27"/>
    <s v="EM CLOTILDE GUIMARÃES"/>
    <s v="Municipal"/>
    <s v="Urbana"/>
    <n v="1604438"/>
    <n v="2514"/>
    <x v="2"/>
    <s v="Regular"/>
    <s v="Noite"/>
    <n v="2007006402566"/>
    <m/>
    <s v="ANGÊLA DE LIMA OLIVEIRA"/>
    <d v="1995-07-07T00:00:00"/>
    <s v="Feminino"/>
    <s v="Sem Deficiência"/>
    <s v="ADAILTON ALEXANDRE DE OLIVEIRA"/>
    <s v="IVONILDE SEBASTIÃO DE OLIVEIRA"/>
    <x v="0"/>
    <s v="Branca"/>
  </r>
  <r>
    <n v="410501"/>
    <n v="4"/>
    <x v="64"/>
    <x v="64"/>
    <s v="CIEP JUSCELINO KUBITSCHEK"/>
    <s v="Municipal"/>
    <s v="Urbana"/>
    <n v="1614342"/>
    <n v="152"/>
    <x v="2"/>
    <s v="Regular"/>
    <s v="Noite"/>
    <n v="2022030000433"/>
    <m/>
    <s v="ANGELA ROSA RIBEIRO"/>
    <d v="2006-03-22T00:00:00"/>
    <s v="Feminino"/>
    <s v="Sem Deficiência"/>
    <s v="ANDERSON DIAS RIBEIRO"/>
    <s v="ANA PAULA ROSA"/>
    <x v="0"/>
    <s v="Sem Informação"/>
  </r>
  <r>
    <n v="1026024"/>
    <n v="10"/>
    <x v="130"/>
    <x v="130"/>
    <s v="EM TATIANA CHAGAS MEMÓRIA"/>
    <s v="Municipal"/>
    <s v="Urbana"/>
    <n v="1611746"/>
    <n v="152"/>
    <x v="2"/>
    <s v="Regular"/>
    <s v="Manhã"/>
    <n v="2012039100026"/>
    <m/>
    <s v="ROBERTO DA CONCEIÇÃO GADELHA"/>
    <d v="2007-03-12T00:00:00"/>
    <s v="Masculino"/>
    <s v="Sem Deficiência"/>
    <s v="ROBERTO GADELHA"/>
    <s v="MARCIA DA CONCEIÇÃO DE OLIVEIRA"/>
    <x v="0"/>
    <s v="Parda"/>
  </r>
  <r>
    <n v="313007"/>
    <n v="3"/>
    <x v="67"/>
    <x v="67"/>
    <s v="EM SARMIENTO"/>
    <s v="Municipal"/>
    <s v="Urbana"/>
    <n v="1615854"/>
    <n v="152"/>
    <x v="2"/>
    <s v="Regular"/>
    <s v="Noite"/>
    <n v="2012022103477"/>
    <m/>
    <s v="EVELYN SILVA CALIXTO DE CAMPOS"/>
    <d v="1989-08-21T00:00:00"/>
    <s v="Feminino"/>
    <s v="Sem Deficiência"/>
    <s v="MANOEL CALIXTO DE CAMPOS"/>
    <s v="LÍDIA SILVA CONCEIÇÃO"/>
    <x v="0"/>
    <s v="Não declarada"/>
  </r>
  <r>
    <n v="514002"/>
    <n v="5"/>
    <x v="107"/>
    <x v="107"/>
    <s v="EM CECÍLIA MEIRELLES"/>
    <s v="Municipal"/>
    <s v="Urbana"/>
    <n v="1624097"/>
    <n v="152"/>
    <x v="2"/>
    <s v="Regular"/>
    <s v="Manhã"/>
    <n v="2010042305087"/>
    <m/>
    <s v="ELVIRA DOS SANTOS OLIVEIRA POMPEU"/>
    <d v="1945-06-06T00:00:00"/>
    <s v="Feminino"/>
    <s v="Sem Deficiência"/>
    <s v="ODILIO DOS SANTOS OLIVEIRA"/>
    <s v="LUZIA DOS SANTOS OLIVEIRA"/>
    <x v="0"/>
    <s v="Parda"/>
  </r>
  <r>
    <n v="102504"/>
    <n v="1"/>
    <x v="2"/>
    <x v="2"/>
    <s v="CIEP AVENIDA DOS DESFILES"/>
    <s v="Municipal"/>
    <s v="Urbana"/>
    <n v="1609984"/>
    <n v="151"/>
    <x v="2"/>
    <s v="Regular"/>
    <s v="Manhã"/>
    <n v="2020002250050"/>
    <m/>
    <s v="MAYARA DA SILVA BERNARDINO"/>
    <d v="2004-03-27T00:00:00"/>
    <s v="Feminino"/>
    <s v=" Deficiência intelectual"/>
    <s v="RAFAELA DA SILVA BERNARDINO"/>
    <s v="RAFAELA DA SILVA BERNARDINO"/>
    <x v="0"/>
    <s v="Preta"/>
  </r>
  <r>
    <n v="206502"/>
    <n v="2"/>
    <x v="71"/>
    <x v="71"/>
    <s v="CIEP NAÇÃO RUBRO NEGRA"/>
    <s v="Municipal"/>
    <s v="Urbana"/>
    <n v="1623106"/>
    <n v="153"/>
    <x v="2"/>
    <s v="Regular"/>
    <s v="Noite"/>
    <n v="2012011280216"/>
    <m/>
    <s v="MEL DO NASCIMENTO ARAÚJO"/>
    <d v="2006-10-31T00:00:00"/>
    <s v="Feminino"/>
    <s v="Sem Deficiência"/>
    <s v="AGUINALDO REINALDO DE ARAÚJO"/>
    <s v="LAUDICÉA DO NASCIMENTO SANTOS"/>
    <x v="1"/>
    <s v="Branca"/>
  </r>
  <r>
    <n v="1019207"/>
    <n v="10"/>
    <x v="88"/>
    <x v="88"/>
    <s v="CIEP DEPUTADO ULYSSES GUIMARÃES"/>
    <s v="Municipal"/>
    <s v="Urbana"/>
    <n v="1617916"/>
    <n v="153"/>
    <x v="2"/>
    <s v="Regular"/>
    <s v="Noite"/>
    <n v="2018100580010"/>
    <m/>
    <s v="JOCELIA MARCELO DA SILVA RAMOS"/>
    <d v="1970-12-17T00:00:00"/>
    <s v="Feminino"/>
    <s v="Sem Deficiência"/>
    <s v="JOSE DA SILVA"/>
    <s v="CELIA MARCELO DA SILVA"/>
    <x v="0"/>
    <s v="Parda"/>
  </r>
  <r>
    <n v="204501"/>
    <n v="2"/>
    <x v="79"/>
    <x v="79"/>
    <s v="CIEP PRESIDENTE TANCREDO NEVES"/>
    <s v="Municipal"/>
    <s v="Urbana"/>
    <n v="1611261"/>
    <n v="151"/>
    <x v="2"/>
    <s v="Regular"/>
    <s v="Noite"/>
    <n v="2022007400552"/>
    <m/>
    <s v="JOSEILDA PEREIRA DA SILVA"/>
    <d v="1972-11-07T00:00:00"/>
    <s v="Feminino"/>
    <s v="Sem Deficiência"/>
    <s v="FRANCISCO JOSÉ DA SILVA"/>
    <s v="MARIA PEREIRA DA SILVA"/>
    <x v="0"/>
    <s v="Sem Informação"/>
  </r>
  <r>
    <n v="431026"/>
    <n v="4"/>
    <x v="25"/>
    <x v="25"/>
    <s v="EM HERBERT MOSES"/>
    <s v="Municipal"/>
    <s v="Urbana"/>
    <n v="1602455"/>
    <n v="151"/>
    <x v="2"/>
    <s v="Regular"/>
    <s v="Noite"/>
    <n v="2004035602492"/>
    <m/>
    <s v="LILIANE RIBEIRO SOUZA"/>
    <d v="1987-04-19T00:00:00"/>
    <s v="Feminino"/>
    <s v="Sem Deficiência"/>
    <s v="NEYVALDO DOS SANTOS SOUZA"/>
    <s v="ANGELA MARIA CARDOSO RIBEIRO"/>
    <x v="0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09094151010"/>
    <m/>
    <s v="GABRIEL RIBEIRO DOS SANTOS"/>
    <d v="2004-09-02T00:00:00"/>
    <s v="Masculino"/>
    <s v="Sem Deficiência"/>
    <s v="ELIAS INACIO DOS SANTOS"/>
    <s v="SIMONE CORRÊA RIBEIRO"/>
    <x v="0"/>
    <s v="Branca"/>
  </r>
  <r>
    <n v="410012"/>
    <n v="4"/>
    <x v="27"/>
    <x v="27"/>
    <s v="EM CLOTILDE GUIMARÃES"/>
    <s v="Municipal"/>
    <s v="Urbana"/>
    <n v="1604434"/>
    <n v="2510"/>
    <x v="2"/>
    <s v="Regular"/>
    <s v="Noite"/>
    <n v="2011017550080"/>
    <m/>
    <s v="CAUÃ MOURA VIEIRA"/>
    <d v="2006-02-21T00:00:00"/>
    <s v="Masculino"/>
    <s v="Sem Deficiência"/>
    <s v="FERNANDO VIEIRA"/>
    <s v="MARTA RAQUEL MARIA MOURA DE OLIVEIRA"/>
    <x v="0"/>
    <s v="Parda"/>
  </r>
  <r>
    <n v="1019202"/>
    <n v="10"/>
    <x v="115"/>
    <x v="115"/>
    <s v="CIEP ISMAEL NERY"/>
    <s v="Municipal"/>
    <s v="Urbana"/>
    <n v="1603744"/>
    <n v="152"/>
    <x v="2"/>
    <s v="Regular"/>
    <s v="Tarde"/>
    <n v="2007119101324"/>
    <m/>
    <s v="MARLON DA SILVA ROSA"/>
    <d v="2006-07-12T00:00:00"/>
    <s v="Masculino"/>
    <s v="Sem Deficiência"/>
    <s v="MARCIO ROSA DA SILVA"/>
    <s v="VIVIAN MARIA DA SILVA"/>
    <x v="0"/>
    <s v="Preta"/>
  </r>
  <r>
    <n v="107001"/>
    <n v="1"/>
    <x v="73"/>
    <x v="73"/>
    <s v="EM GONÇALVES DIAS"/>
    <s v="Municipal"/>
    <s v="Urbana"/>
    <n v="1606876"/>
    <n v="151"/>
    <x v="2"/>
    <s v="Regular"/>
    <s v="Noite"/>
    <n v="2023003300365"/>
    <m/>
    <s v="NALANDIA SILVA SANTOS "/>
    <d v="2006-01-27T00:00:00"/>
    <s v="Feminino"/>
    <s v="Sem Deficiência"/>
    <s v="VALMIR SILVA DIAS"/>
    <s v="CLAUDIANE SANTOS"/>
    <x v="2"/>
    <s v="Parda"/>
  </r>
  <r>
    <n v="431003"/>
    <n v="4"/>
    <x v="10"/>
    <x v="10"/>
    <s v="EM MIGUEL GUSTAVO"/>
    <s v="Municipal"/>
    <s v="Urbana"/>
    <n v="1618619"/>
    <n v="151"/>
    <x v="2"/>
    <s v="Regular"/>
    <s v="Noite"/>
    <n v="2010032550101"/>
    <m/>
    <s v="IGOR DA ROCHA DE CASTRO"/>
    <d v="2005-08-26T00:00:00"/>
    <s v="Masculino"/>
    <s v="Sem Deficiência"/>
    <s v="MILTON COELHO DE CASTRO FILHO"/>
    <s v="MARIA CRISTINA DA ROCHA RAMOS"/>
    <x v="1"/>
    <s v="Preta"/>
  </r>
  <r>
    <n v="734010"/>
    <n v="7"/>
    <x v="82"/>
    <x v="82"/>
    <s v="EM PEDRO ALEIXO"/>
    <s v="Municipal"/>
    <s v="Urbana"/>
    <n v="1606738"/>
    <n v="151"/>
    <x v="2"/>
    <s v="Regular"/>
    <s v="Manhã"/>
    <n v="2021061200118"/>
    <m/>
    <s v="ROSANGELA HERMINDO DA SILVA LIRA"/>
    <d v="1971-08-21T00:00:00"/>
    <s v="Feminino"/>
    <s v="Sem Deficiência"/>
    <s v="JOÃO HERMINDO DA SILVA"/>
    <s v="MARIA DA PENHA SILVA"/>
    <x v="1"/>
    <s v="Parda"/>
  </r>
  <r>
    <n v="430201"/>
    <n v="4"/>
    <x v="0"/>
    <x v="0"/>
    <s v="CIEP MINISTRO GUSTAVO CAPANEMA"/>
    <s v="Municipal"/>
    <s v="Urbana"/>
    <n v="1612602"/>
    <n v="152"/>
    <x v="2"/>
    <s v="Regular"/>
    <s v="Noite"/>
    <n v="2010040602548"/>
    <m/>
    <s v="MARCUS VINICIUS DA SILVA FREITAS RODRIGUES"/>
    <d v="2005-09-14T00:00:00"/>
    <s v="Masculino"/>
    <s v="Sem Deficiência"/>
    <s v="SEBASTIÃO DOS SANTOS RODRIGUES"/>
    <s v="MICHELE DA SILVA DE FREITAS"/>
    <x v="0"/>
    <s v="Parda"/>
  </r>
  <r>
    <n v="430701"/>
    <n v="4"/>
    <x v="19"/>
    <x v="19"/>
    <s v="CENTRO DE EDUCAÇÃO DE JOVENS E ADULTOS CEJA - MARÉ"/>
    <s v="Municipal"/>
    <s v="Urbana"/>
    <n v="1616783"/>
    <n v="257"/>
    <x v="2"/>
    <s v="Regular"/>
    <s v="Tarde"/>
    <n v="2010113500693"/>
    <m/>
    <s v="MANUELA SALES CINDRA NUNES"/>
    <d v="2008-06-06T00:00:00"/>
    <s v="Feminino"/>
    <s v=" Deficiência intelectual"/>
    <s v="JONATHA CINDRA NUNES"/>
    <s v="MICHELLE TOMÉ SALES"/>
    <x v="1"/>
    <s v="Parda"/>
  </r>
  <r>
    <n v="918041"/>
    <n v="9"/>
    <x v="59"/>
    <x v="59"/>
    <s v="EM ANTONIA VARGAS CUQUEJO"/>
    <s v="Municipal"/>
    <s v="Urbana"/>
    <n v="1610789"/>
    <n v="152"/>
    <x v="2"/>
    <s v="Regular"/>
    <s v="Noite"/>
    <n v="2019088100058"/>
    <m/>
    <s v="EVANIDES DOS SANTOS CAMPOS"/>
    <d v="1970-11-30T00:00:00"/>
    <s v="Masculino"/>
    <s v="Sem Deficiência"/>
    <s v="NICANOR FERREIRA CAMPOS"/>
    <s v="LIONESIA MARIA DOS SANTOS CAMPOS"/>
    <x v="0"/>
    <s v="Parda"/>
  </r>
  <r>
    <n v="1026024"/>
    <n v="10"/>
    <x v="130"/>
    <x v="130"/>
    <s v="EM TATIANA CHAGAS MEMÓRIA"/>
    <s v="Municipal"/>
    <s v="Urbana"/>
    <n v="1611745"/>
    <n v="151"/>
    <x v="2"/>
    <s v="Regular"/>
    <s v="Manhã"/>
    <n v="2013132251215"/>
    <m/>
    <s v="GABRIELLE DE SOUZA BARBOSA"/>
    <d v="2007-06-16T00:00:00"/>
    <s v="Feminino"/>
    <s v="Sem Deficiência"/>
    <s v="GIMAURO PEDRO BARBOSA"/>
    <s v="VANESSA DE SOUZA SOARES"/>
    <x v="0"/>
    <s v="Branca"/>
  </r>
  <r>
    <n v="622007"/>
    <n v="6"/>
    <x v="13"/>
    <x v="13"/>
    <s v="EM ALEXANDRE FARAH"/>
    <s v="Municipal"/>
    <s v="Urbana"/>
    <n v="1599783"/>
    <n v="152"/>
    <x v="2"/>
    <s v="Regular"/>
    <s v="Noite"/>
    <n v="2016053500152"/>
    <m/>
    <s v="LILIAN PEREIRA LADISLAU"/>
    <d v="2005-08-28T00:00:00"/>
    <s v="Feminino"/>
    <s v="Sem Deficiência"/>
    <s v="VITOR ADRIANO LADISLAU"/>
    <s v="MARIANA SANTIAGO PEREIRA"/>
    <x v="0"/>
    <s v="Branca"/>
  </r>
  <r>
    <n v="313054"/>
    <n v="3"/>
    <x v="128"/>
    <x v="128"/>
    <s v="EM ENGENHEIRO ROBERTO MAGNO DE CARVALHO"/>
    <s v="Municipal"/>
    <s v="Urbana"/>
    <n v="1616891"/>
    <n v="151"/>
    <x v="2"/>
    <s v="Regular"/>
    <s v="Manhã"/>
    <n v="2012022180315"/>
    <m/>
    <s v="GUSTAVO MENDES DA SILVA"/>
    <d v="2007-09-18T00:00:00"/>
    <s v="Masculino"/>
    <s v=" Deficiência intelectual"/>
    <s v="JUCEIR SOARES DA SILVA"/>
    <s v="SUELLEN MENDES DE MENDONÇA SANTOS"/>
    <x v="1"/>
    <s v="Branca"/>
  </r>
  <r>
    <n v="625028"/>
    <n v="6"/>
    <x v="125"/>
    <x v="125"/>
    <s v="EM DEPUTADO HILTON GAMA"/>
    <s v="Municipal"/>
    <s v="Urbana"/>
    <n v="1619969"/>
    <n v="151"/>
    <x v="2"/>
    <s v="Regular"/>
    <s v="Noite"/>
    <n v="2003057403486"/>
    <m/>
    <s v="MICHELLE PEREIRA DOS SANTOS"/>
    <d v="1978-12-05T00:00:00"/>
    <s v="Feminino"/>
    <s v="Sem Deficiência"/>
    <s v="SEBASTIÃO ALVES DOS SANTOS"/>
    <s v="MARLI PEREIRA DOS SANTOS"/>
    <x v="1"/>
    <s v="Sem Informação"/>
  </r>
  <r>
    <n v="918203"/>
    <n v="9"/>
    <x v="34"/>
    <x v="34"/>
    <s v="CIEP CLEMENTINA DE JESUS"/>
    <s v="Municipal"/>
    <s v="Urbana"/>
    <n v="1601820"/>
    <n v="152"/>
    <x v="2"/>
    <s v="Regular"/>
    <s v="Noite"/>
    <n v="2008092650096"/>
    <m/>
    <s v="MARCELIA DOS REIS DA ROCHA"/>
    <d v="2002-11-29T00:00:00"/>
    <s v="Feminino"/>
    <s v="Sem Deficiência"/>
    <s v="PAULO PINHEIRO DA ROCHA"/>
    <s v="FATIMA DAS DORES REIS DE SOUSA"/>
    <x v="0"/>
    <s v="Branca"/>
  </r>
  <r>
    <n v="431026"/>
    <n v="4"/>
    <x v="25"/>
    <x v="25"/>
    <s v="EM HERBERT MOSES"/>
    <s v="Municipal"/>
    <s v="Urbana"/>
    <n v="1602455"/>
    <n v="151"/>
    <x v="2"/>
    <s v="Regular"/>
    <s v="Noite"/>
    <n v="2020035550273"/>
    <m/>
    <s v="JOSE BENEDITO LEITE"/>
    <d v="1955-08-02T00:00:00"/>
    <s v="Masculino"/>
    <s v="Sem Deficiência"/>
    <s v="RAIMUNDO BENEDITO PEREIRA"/>
    <s v="DOMITÍLIA FERREIRA ALENCAR"/>
    <x v="0"/>
    <s v="Parda"/>
  </r>
  <r>
    <n v="430701"/>
    <n v="4"/>
    <x v="19"/>
    <x v="19"/>
    <s v="CENTRO DE EDUCAÇÃO DE JOVENS E ADULTOS CEJA - MARÉ"/>
    <s v="Municipal"/>
    <s v="Urbana"/>
    <n v="1616785"/>
    <n v="258"/>
    <x v="2"/>
    <s v="Regular"/>
    <s v="Tarde"/>
    <n v="2022143600908"/>
    <m/>
    <s v="RAFAEL MELLO DE AZEVEDO"/>
    <d v="1984-08-27T00:00:00"/>
    <s v="Masculino"/>
    <s v="Sem Deficiência"/>
    <s v="ADEMAR DE AZEVEDO"/>
    <s v="ALBERTINA MARIA EDWIRGES DE MELLO"/>
    <x v="0"/>
    <s v="Parda"/>
  </r>
  <r>
    <n v="515030"/>
    <n v="5"/>
    <x v="90"/>
    <x v="90"/>
    <s v="EM IRINEU MARINHO"/>
    <s v="Municipal"/>
    <s v="Urbana"/>
    <n v="1601764"/>
    <n v="151"/>
    <x v="2"/>
    <s v="Regular"/>
    <s v="Noite"/>
    <n v="2014047500662"/>
    <m/>
    <s v="PATRICK DO NASCIMENTO FERREIRA"/>
    <d v="2005-01-02T00:00:00"/>
    <s v="Masculino"/>
    <s v="Sem Deficiência"/>
    <s v="GUARACI RODRIGUES FERREIRA"/>
    <s v="ROSILENE SANTOS DO NASCIMENTO"/>
    <x v="0"/>
    <s v="Parda"/>
  </r>
  <r>
    <n v="313007"/>
    <n v="3"/>
    <x v="67"/>
    <x v="67"/>
    <s v="EM SARMIENTO"/>
    <s v="Municipal"/>
    <s v="Urbana"/>
    <n v="1615854"/>
    <n v="152"/>
    <x v="2"/>
    <s v="Regular"/>
    <s v="Noite"/>
    <n v="2009110000114"/>
    <m/>
    <s v="KAYKE BRUNO INÁCIO FERREIRA"/>
    <d v="2007-03-28T00:00:00"/>
    <s v="Masculino"/>
    <s v="Sem Deficiência"/>
    <s v="BRUNO FERREIRA MOREIRA"/>
    <s v="LIZANDRA DA SILVA INACIO"/>
    <x v="0"/>
    <s v="Parda"/>
  </r>
  <r>
    <n v="716501"/>
    <n v="7"/>
    <x v="75"/>
    <x v="75"/>
    <s v="CIEP CARLOS DRUMOND DE ANDRADE"/>
    <s v="Municipal"/>
    <s v="Urbana"/>
    <n v="1616696"/>
    <n v="152"/>
    <x v="2"/>
    <s v="Regular"/>
    <s v="Noite"/>
    <n v="2023066200155"/>
    <m/>
    <s v="DAVIDY RYAN VIEIRA LEITE"/>
    <d v="2002-05-09T00:00:00"/>
    <s v="Feminino"/>
    <s v="Sem Deficiência"/>
    <s v="NÃO DECLARADO"/>
    <s v="VIRGINIA KELLY VIEIRA LEITE"/>
    <x v="0"/>
    <s v="Parda"/>
  </r>
  <r>
    <n v="514002"/>
    <n v="5"/>
    <x v="107"/>
    <x v="107"/>
    <s v="EM CECÍLIA MEIRELLES"/>
    <s v="Municipal"/>
    <s v="Urbana"/>
    <n v="1624097"/>
    <n v="152"/>
    <x v="2"/>
    <s v="Regular"/>
    <s v="Manhã"/>
    <n v="2007115000221"/>
    <m/>
    <s v="DHIEGO DA SILVA LEITE"/>
    <d v="2005-11-10T00:00:00"/>
    <s v="Masculino"/>
    <s v="Sem Deficiência"/>
    <s v="JEFFERSON LUIZ LEITE"/>
    <s v="ANDREA DA SILVA RAIMUNDO"/>
    <x v="0"/>
    <s v="Preta"/>
  </r>
  <r>
    <n v="1019013"/>
    <n v="10"/>
    <x v="39"/>
    <x v="39"/>
    <s v="EM BENTO DO AMARAL COUTINHO"/>
    <s v="Municipal"/>
    <s v="Urbana"/>
    <n v="1612837"/>
    <n v="152"/>
    <x v="2"/>
    <s v="Regular"/>
    <s v="Noite"/>
    <n v="2018095350104"/>
    <m/>
    <s v="ANA MARIA SILVA DE PAULA"/>
    <d v="1951-03-15T00:00:00"/>
    <s v="Feminino"/>
    <s v="Sem Deficiência"/>
    <s v="ROQUE PEREIRA DA SILVA"/>
    <s v="ROSA MARIA PEREIA DA SILVA"/>
    <x v="0"/>
    <s v="Não declarada"/>
  </r>
  <r>
    <n v="515001"/>
    <n v="5"/>
    <x v="68"/>
    <x v="68"/>
    <s v="EM PARÁ"/>
    <s v="Municipal"/>
    <s v="Urbana"/>
    <n v="1607313"/>
    <n v="151"/>
    <x v="2"/>
    <s v="Regular"/>
    <s v="Noite"/>
    <n v="2007045802430"/>
    <m/>
    <s v="LUCAS RODRIGUES DOS SANTOS"/>
    <d v="1994-06-26T00:00:00"/>
    <s v="Masculino"/>
    <s v="Sem Deficiência"/>
    <s v="JULIO CESAR RODRIGUES DOS SANTOS"/>
    <s v="SANDRA MAURA CORRÊA"/>
    <x v="0"/>
    <s v="Parda"/>
  </r>
  <r>
    <n v="313029"/>
    <n v="3"/>
    <x v="89"/>
    <x v="89"/>
    <s v="EM THOMAS MANN"/>
    <s v="Municipal"/>
    <s v="Urbana"/>
    <n v="1615664"/>
    <n v="151"/>
    <x v="2"/>
    <s v="Regular"/>
    <s v="Noite"/>
    <n v="2012024100769"/>
    <m/>
    <s v="ERIK BATISTA CORREIA"/>
    <d v="2002-05-10T00:00:00"/>
    <s v="Masculino"/>
    <s v="Sem Deficiência"/>
    <s v="ELIELTON BARROS CORREIA"/>
    <s v="ELIANE BATISTA DA SILVA"/>
    <x v="0"/>
    <s v="Parda"/>
  </r>
  <r>
    <n v="410501"/>
    <n v="4"/>
    <x v="64"/>
    <x v="64"/>
    <s v="CIEP JUSCELINO KUBITSCHEK"/>
    <s v="Municipal"/>
    <s v="Urbana"/>
    <n v="1614341"/>
    <n v="151"/>
    <x v="2"/>
    <s v="Regular"/>
    <s v="Noite"/>
    <n v="2021030000222"/>
    <m/>
    <s v="MONIQUE OLIVEIRA DA SILVA"/>
    <d v="1986-11-30T00:00:00"/>
    <s v="Feminino"/>
    <s v="Sem Deficiência"/>
    <s v="MARLEY TERTO DA SILVA"/>
    <s v="SOLANGE CÂNDIDO DE OLIVEIRA"/>
    <x v="1"/>
    <s v="Sem Informação"/>
  </r>
  <r>
    <n v="209003"/>
    <n v="2"/>
    <x v="74"/>
    <x v="74"/>
    <s v="EM FRANCISCO DE CASTRO"/>
    <s v="Municipal"/>
    <s v="Urbana"/>
    <n v="1616221"/>
    <n v="152"/>
    <x v="2"/>
    <s v="Regular"/>
    <s v="Manhã"/>
    <n v="2018014200140"/>
    <m/>
    <s v="RENATO RAINHO BORGES BARBOSA"/>
    <d v="1984-08-14T00:00:00"/>
    <s v="Masculino"/>
    <s v=" Deficiência intelectual"/>
    <s v="MARCELO BORGES BARBOSA"/>
    <s v="NAIR HELENA RAINHO BORGES BARBOSA"/>
    <x v="0"/>
    <s v="Branca"/>
  </r>
  <r>
    <n v="1019202"/>
    <n v="10"/>
    <x v="115"/>
    <x v="115"/>
    <s v="CIEP ISMAEL NERY"/>
    <s v="Municipal"/>
    <s v="Urbana"/>
    <n v="1603744"/>
    <n v="152"/>
    <x v="2"/>
    <s v="Regular"/>
    <s v="Tarde"/>
    <n v="2010121600286"/>
    <m/>
    <s v="ANDERSON LUÍS OLIVEIRA DA ROCHA"/>
    <d v="2007-10-12T00:00:00"/>
    <s v="Masculino"/>
    <s v="Sem Deficiência"/>
    <s v="ANDERSON GOMES DA ROCHA"/>
    <s v="MARIUCHA NASCIMENTO DE OLIVEIRA"/>
    <x v="0"/>
    <s v="Parda"/>
  </r>
  <r>
    <n v="431003"/>
    <n v="4"/>
    <x v="10"/>
    <x v="10"/>
    <s v="EM MIGUEL GUSTAVO"/>
    <s v="Municipal"/>
    <s v="Urbana"/>
    <n v="1618619"/>
    <n v="151"/>
    <x v="2"/>
    <s v="Regular"/>
    <s v="Noite"/>
    <n v="2005060401606"/>
    <m/>
    <s v="CHARLES DE JESUS BATISTA"/>
    <d v="1996-11-29T00:00:00"/>
    <s v="Masculino"/>
    <s v="Sem Deficiência"/>
    <s v="CHARLES CASTRO BATISTA"/>
    <s v="JOVELINA DE JESUS CARVALHO"/>
    <x v="1"/>
    <s v="Parda"/>
  </r>
  <r>
    <n v="102005"/>
    <n v="1"/>
    <x v="109"/>
    <x v="109"/>
    <s v="EM CALOUSTE GULBENKIAN"/>
    <s v="Municipal"/>
    <s v="Urbana"/>
    <n v="1610638"/>
    <n v="152"/>
    <x v="2"/>
    <s v="Regular"/>
    <s v="Noite"/>
    <n v="2000002105896"/>
    <m/>
    <s v="JOYCE DA SILVA CELESTINO"/>
    <d v="1986-09-23T00:00:00"/>
    <s v="Feminino"/>
    <s v="Sem Deficiência"/>
    <s v="PEDRO CELESTINO"/>
    <s v="JOANA DARC NORBERTO DA SILVA"/>
    <x v="1"/>
    <s v="Sem Informação"/>
  </r>
  <r>
    <n v="918203"/>
    <n v="9"/>
    <x v="34"/>
    <x v="34"/>
    <s v="CIEP CLEMENTINA DE JESUS"/>
    <s v="Municipal"/>
    <s v="Urbana"/>
    <n v="1601820"/>
    <n v="152"/>
    <x v="2"/>
    <s v="Regular"/>
    <s v="Noite"/>
    <n v="2006088450197"/>
    <m/>
    <s v="LAIS SILVA SANTOS"/>
    <d v="2000-02-18T00:00:00"/>
    <s v="Feminino"/>
    <s v="Sem Deficiência"/>
    <s v="RENATA DO PRADO SILVA"/>
    <s v="LUIS FERNANDO ALMEIDA SANTOS"/>
    <x v="0"/>
    <s v="Parda"/>
  </r>
  <r>
    <n v="313051"/>
    <n v="3"/>
    <x v="60"/>
    <x v="60"/>
    <s v="EM ALAGOAS"/>
    <s v="Municipal"/>
    <s v="Urbana"/>
    <n v="1618855"/>
    <n v="151"/>
    <x v="2"/>
    <s v="Regular"/>
    <s v="Noite"/>
    <n v="2014020700172"/>
    <m/>
    <s v="JOÃO VITOR BRAGA DE OLIVEIRA"/>
    <d v="2005-03-18T00:00:00"/>
    <s v="Masculino"/>
    <s v="Sem Deficiência"/>
    <s v="ODILON DOS SANTOS DE OLIVEIRA"/>
    <s v="MARCELA DO ESPIRITO SANTO BRAGA"/>
    <x v="0"/>
    <s v="Preta"/>
  </r>
  <r>
    <n v="622022"/>
    <n v="6"/>
    <x v="40"/>
    <x v="40"/>
    <s v="EM ROSE KLABIN"/>
    <s v="Municipal"/>
    <s v="Urbana"/>
    <n v="1615800"/>
    <n v="152"/>
    <x v="2"/>
    <s v="Regular"/>
    <s v="Noite"/>
    <n v="2004052801821"/>
    <m/>
    <s v="DAMIANA GOMES MARIANO"/>
    <d v="1989-06-07T00:00:00"/>
    <s v="Feminino"/>
    <s v="Sem Deficiência"/>
    <s v="JOSÉ PEDRO MARIANO"/>
    <s v="MARA REGINA GOMES RODRIGUES"/>
    <x v="0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20084250130"/>
    <m/>
    <s v="JOÃO PEDRO MUNOZ DA COSTA"/>
    <d v="2004-10-03T00:00:00"/>
    <s v="Masculino"/>
    <s v="Sem Deficiência"/>
    <s v="JULIANA DA SILVA MUNOZ"/>
    <s v="RODRIGO MACHADO DA COSTA"/>
    <x v="1"/>
    <s v="Branca"/>
  </r>
  <r>
    <n v="918203"/>
    <n v="9"/>
    <x v="34"/>
    <x v="34"/>
    <s v="CIEP CLEMENTINA DE JESUS"/>
    <s v="Municipal"/>
    <s v="Urbana"/>
    <n v="1601820"/>
    <n v="152"/>
    <x v="2"/>
    <s v="Regular"/>
    <s v="Noite"/>
    <n v="2023092650928"/>
    <m/>
    <s v="SEREMY PETIT HOMME"/>
    <d v="1977-04-02T00:00:00"/>
    <s v="Masculino"/>
    <s v="Sem Deficiência"/>
    <s v="JUSTIN PETIT HOMME"/>
    <s v="ILIOMENE JEAN"/>
    <x v="0"/>
    <s v="Preta"/>
  </r>
  <r>
    <n v="1019013"/>
    <n v="10"/>
    <x v="39"/>
    <x v="39"/>
    <s v="EM BENTO DO AMARAL COUTINHO"/>
    <s v="Municipal"/>
    <s v="Urbana"/>
    <n v="1612836"/>
    <n v="151"/>
    <x v="2"/>
    <s v="Regular"/>
    <s v="Noite"/>
    <n v="2013095304501"/>
    <m/>
    <s v="VILMA TOMAS ROSA"/>
    <d v="1970-04-22T00:00:00"/>
    <s v="Feminino"/>
    <s v="Sem Deficiência"/>
    <s v="CASEMIRO ROSA"/>
    <s v="GEORGINA TOMAS"/>
    <x v="0"/>
    <s v="Branca"/>
  </r>
  <r>
    <n v="724022"/>
    <n v="7"/>
    <x v="56"/>
    <x v="56"/>
    <s v="EM COMUNIDADE DE VARGEM GRANDE"/>
    <s v="Municipal"/>
    <s v="Urbana"/>
    <n v="1605598"/>
    <n v="152"/>
    <x v="2"/>
    <s v="Regular"/>
    <s v="Noite"/>
    <n v="2017069000195"/>
    <m/>
    <s v="JOSÉ MARCIANO GOMES"/>
    <d v="1978-09-08T00:00:00"/>
    <s v="Masculino"/>
    <s v="Sem Deficiência"/>
    <s v="EURÍPEDIS GOMES"/>
    <s v="TEREZA MARCIANO DA SILVA"/>
    <x v="0"/>
    <s v="Preta"/>
  </r>
  <r>
    <n v="817207"/>
    <n v="8"/>
    <x v="28"/>
    <x v="28"/>
    <s v="CIEP VILA KENNEDY"/>
    <s v="Municipal"/>
    <s v="Urbana"/>
    <n v="1605865"/>
    <n v="151"/>
    <x v="2"/>
    <s v="Regular"/>
    <s v="Noite"/>
    <n v="2011075401580"/>
    <m/>
    <s v="MIGUEL VALENCIO CARVALHO"/>
    <d v="2006-12-05T00:00:00"/>
    <s v="Masculino"/>
    <s v="Sem Deficiência"/>
    <s v="JOSÉ CARLOS SILVA CARVALHO"/>
    <s v="DEBORA VALENCIO DOS SANTOS"/>
    <x v="0"/>
    <s v="Parda"/>
  </r>
  <r>
    <n v="431502"/>
    <n v="4"/>
    <x v="11"/>
    <x v="11"/>
    <s v="CIEP GRACILIANO RAMOS"/>
    <s v="Municipal"/>
    <s v="Urbana"/>
    <n v="1622396"/>
    <n v="151"/>
    <x v="2"/>
    <s v="Regular"/>
    <s v="Noite"/>
    <n v="2014056100051"/>
    <m/>
    <s v="ROSELI PINTO ROMÃO"/>
    <d v="1966-05-16T00:00:00"/>
    <s v="Feminino"/>
    <s v="Sem Deficiência"/>
    <s v="DOMINGOS RIBEIRO ROMÃO"/>
    <s v="ELZA PINTO ROMÃO"/>
    <x v="1"/>
    <s v="Parda"/>
  </r>
  <r>
    <n v="313051"/>
    <n v="3"/>
    <x v="60"/>
    <x v="60"/>
    <s v="EM ALAGOAS"/>
    <s v="Municipal"/>
    <s v="Urbana"/>
    <n v="1618855"/>
    <n v="151"/>
    <x v="2"/>
    <s v="Regular"/>
    <s v="Noite"/>
    <n v="2007025900771"/>
    <m/>
    <s v="JULYANA MELLO DE ALMEIDA MEIRELES"/>
    <d v="2002-07-25T00:00:00"/>
    <s v="Feminino"/>
    <s v=" Deficiência intelectual"/>
    <s v="RONALDO MEIRELES DA SILVA"/>
    <s v="ROSIMAR MELLO DE ALMEIDA"/>
    <x v="0"/>
    <s v="Parda"/>
  </r>
  <r>
    <n v="622007"/>
    <n v="6"/>
    <x v="13"/>
    <x v="13"/>
    <s v="EM ALEXANDRE FARAH"/>
    <s v="Municipal"/>
    <s v="Urbana"/>
    <n v="1599783"/>
    <n v="152"/>
    <x v="2"/>
    <s v="Regular"/>
    <s v="Noite"/>
    <n v="2004051805891"/>
    <m/>
    <s v="MARISA DOS SANTOS"/>
    <d v="1960-04-28T00:00:00"/>
    <s v="Feminino"/>
    <s v="Sem Deficiência"/>
    <s v="MANOEL JOSÉ DOS SANTOS"/>
    <s v="IRENE DOS SANTOS"/>
    <x v="0"/>
    <s v="Parda"/>
  </r>
  <r>
    <n v="625205"/>
    <n v="6"/>
    <x v="97"/>
    <x v="97"/>
    <s v="CIEP ANTONIO CANDEIA FILHO"/>
    <s v="Municipal"/>
    <s v="Urbana"/>
    <n v="1613207"/>
    <n v="152"/>
    <x v="2"/>
    <s v="Regular"/>
    <s v="Noite"/>
    <n v="2022058200194"/>
    <m/>
    <s v="ELIZABETH CABRAL SOARES"/>
    <d v="1970-06-04T00:00:00"/>
    <s v="Feminino"/>
    <s v="Sem Deficiência"/>
    <s v="JOSÉ ALDERICO CABRAL"/>
    <s v="MARIA JOSÉ DOS SANTOS"/>
    <x v="0"/>
    <s v="Branca"/>
  </r>
  <r>
    <n v="724010"/>
    <n v="7"/>
    <x v="113"/>
    <x v="113"/>
    <s v="EM FREDERICO TROTTA"/>
    <s v="Municipal"/>
    <s v="Urbana"/>
    <n v="1621996"/>
    <n v="151"/>
    <x v="2"/>
    <s v="Regular"/>
    <s v="Noite"/>
    <n v="2013096800439"/>
    <m/>
    <s v="THAYLA VICTÓRIA HILÁRIO DA CRUZ"/>
    <d v="2008-03-02T00:00:00"/>
    <s v="Feminino"/>
    <s v="Sem Deficiência"/>
    <s v="NÃO DECLARADO"/>
    <s v="MARINILZA HILÁRIO DA CRUZ"/>
    <x v="1"/>
    <s v="Preta"/>
  </r>
  <r>
    <n v="430701"/>
    <n v="4"/>
    <x v="19"/>
    <x v="19"/>
    <s v="CENTRO DE EDUCAÇÃO DE JOVENS E ADULTOS CEJA - MARÉ"/>
    <s v="Municipal"/>
    <s v="Urbana"/>
    <n v="1616776"/>
    <n v="252"/>
    <x v="2"/>
    <s v="Regular"/>
    <s v="Manhã"/>
    <n v="2023143600558"/>
    <m/>
    <s v="MARIA DO SOCORRO FILOMENO DA ROCHA"/>
    <d v="1976-10-29T00:00:00"/>
    <s v="Feminino"/>
    <s v="Sem Deficiência"/>
    <s v="MANOEL FILOMENO DA ROCHA"/>
    <s v="LUIZA FILOMENO DA ROCHA"/>
    <x v="1"/>
    <s v="Parda"/>
  </r>
  <r>
    <n v="410012"/>
    <n v="4"/>
    <x v="27"/>
    <x v="27"/>
    <s v="EM CLOTILDE GUIMARÃES"/>
    <s v="Municipal"/>
    <s v="Urbana"/>
    <n v="1604441"/>
    <n v="2517"/>
    <x v="2"/>
    <s v="Regular"/>
    <s v="Noite"/>
    <n v="2021151300278"/>
    <m/>
    <s v="JOÃO PEDRO FRANÇA OLIVEIRA"/>
    <d v="2006-12-02T00:00:00"/>
    <s v="Masculino"/>
    <s v="Sem Deficiência"/>
    <s v="JOSÉ WANDERLEY DA SILVA OLIVEIRA"/>
    <s v="RAFAELA DA SILVA FRANÇA"/>
    <x v="0"/>
    <s v="Branca"/>
  </r>
  <r>
    <n v="514010"/>
    <n v="5"/>
    <x v="133"/>
    <x v="133"/>
    <s v="EM IRÃ"/>
    <s v="Municipal"/>
    <s v="Urbana"/>
    <n v="1620739"/>
    <n v="151"/>
    <x v="2"/>
    <s v="Regular"/>
    <s v="Noite"/>
    <n v="2023041851080"/>
    <m/>
    <s v="THIAGO DE PAULA OLIVEIRA SILVA"/>
    <d v="2006-06-20T00:00:00"/>
    <s v="Masculino"/>
    <s v="Sem Deficiência"/>
    <s v="LEONARDO COSTA DA SILVA"/>
    <s v="PATRICIA DE PAULA OLIVEIRA"/>
    <x v="0"/>
    <s v="Parda"/>
  </r>
  <r>
    <n v="410012"/>
    <n v="4"/>
    <x v="27"/>
    <x v="27"/>
    <s v="EM CLOTILDE GUIMARÃES"/>
    <s v="Municipal"/>
    <s v="Urbana"/>
    <n v="1604427"/>
    <n v="253"/>
    <x v="2"/>
    <s v="Regular"/>
    <s v="Tarde"/>
    <n v="2012040403401"/>
    <m/>
    <s v="ANDRESSA FABRICIO SILVA"/>
    <d v="2007-03-08T00:00:00"/>
    <s v="Feminino"/>
    <s v="Sem Deficiência"/>
    <s v="ANTONIO CLEMILTON ARAUJO"/>
    <s v="MARTINA SILVA FABRICIO"/>
    <x v="1"/>
    <s v="Parda"/>
  </r>
  <r>
    <n v="514002"/>
    <n v="5"/>
    <x v="107"/>
    <x v="107"/>
    <s v="EM CECÍLIA MEIRELLES"/>
    <s v="Municipal"/>
    <s v="Urbana"/>
    <n v="1624097"/>
    <n v="152"/>
    <x v="2"/>
    <s v="Regular"/>
    <s v="Manhã"/>
    <n v="2003040901569"/>
    <m/>
    <s v="ALESSANDRA MARIA DIAS FRANCISCO"/>
    <d v="1990-12-11T00:00:00"/>
    <s v="Feminino"/>
    <s v=" Deficiência intelectual"/>
    <s v="JOSE CARLOS VIEIRA FRANCISCO"/>
    <s v="ROSIMEIRE DIAS"/>
    <x v="0"/>
    <s v="Preta"/>
  </r>
  <r>
    <n v="312022"/>
    <n v="3"/>
    <x v="61"/>
    <x v="61"/>
    <s v="EM RUBENS BERARDO"/>
    <s v="Municipal"/>
    <s v="Urbana"/>
    <n v="1616259"/>
    <n v="152"/>
    <x v="2"/>
    <s v="Regular"/>
    <s v="Noite"/>
    <n v="2004019203635"/>
    <m/>
    <s v="CRISTIANE INÁCIO DA SILVA"/>
    <d v="1983-10-09T00:00:00"/>
    <s v="Feminino"/>
    <s v="Sem Deficiência"/>
    <s v="EDMILSON INACIO DA SILVA"/>
    <s v="SÔNIA MARIA NASCIMENTO"/>
    <x v="0"/>
    <s v="Parda"/>
  </r>
  <r>
    <n v="209003"/>
    <n v="2"/>
    <x v="74"/>
    <x v="74"/>
    <s v="EM FRANCISCO DE CASTRO"/>
    <s v="Municipal"/>
    <s v="Urbana"/>
    <n v="1616220"/>
    <n v="151"/>
    <x v="2"/>
    <s v="Regular"/>
    <s v="Manhã"/>
    <n v="2017014200109"/>
    <m/>
    <s v="GABRIEL DA FONSECA E SILVA DANTAS"/>
    <d v="1993-12-29T00:00:00"/>
    <s v="Masculino"/>
    <s v=" Deficiência intelectual"/>
    <s v="CESAR ROBERTO BARCELLOS DANTAS"/>
    <s v="ANAMARIA CAMARGO DA FONSECA E SILVA"/>
    <x v="0"/>
    <s v="Branca"/>
  </r>
  <r>
    <n v="227004"/>
    <n v="2"/>
    <x v="77"/>
    <x v="77"/>
    <s v="EM RINALDO DE LAMARE"/>
    <s v="Municipal"/>
    <s v="Urbana"/>
    <n v="1599201"/>
    <n v="151"/>
    <x v="2"/>
    <s v="Regular"/>
    <s v="Manhã"/>
    <n v="2011006101360"/>
    <m/>
    <s v="BRUNA MARTINS DA SILVA"/>
    <d v="1995-07-17T00:00:00"/>
    <s v="Feminino"/>
    <s v="Sem Deficiência"/>
    <s v="MIGUEL LUIZ DA SILVA FILHO"/>
    <s v="ROSA MARTINS DA SILVA"/>
    <x v="2"/>
    <s v="Parda"/>
  </r>
  <r>
    <n v="1026029"/>
    <n v="10"/>
    <x v="53"/>
    <x v="53"/>
    <s v="EM PROFESSOR ARI MARQUES PONTES"/>
    <s v="Municipal"/>
    <s v="Urbana"/>
    <n v="1611217"/>
    <n v="151"/>
    <x v="2"/>
    <s v="Regular"/>
    <s v="Noite"/>
    <n v="2009087500144"/>
    <m/>
    <s v="CARLOS HENRIQUE DA SILVA SANT`ANNA"/>
    <d v="2004-05-10T00:00:00"/>
    <s v="Masculino"/>
    <s v="Sem Deficiência"/>
    <s v="LEANDRO HENRIQUE PEREIRA SANTANNA"/>
    <s v="DANIELLE DA SILVA"/>
    <x v="0"/>
    <s v="Parda"/>
  </r>
  <r>
    <n v="102005"/>
    <n v="1"/>
    <x v="109"/>
    <x v="109"/>
    <s v="EM CALOUSTE GULBENKIAN"/>
    <s v="Municipal"/>
    <s v="Urbana"/>
    <n v="1610637"/>
    <n v="151"/>
    <x v="2"/>
    <s v="Regular"/>
    <s v="Noite"/>
    <n v="2010003200903"/>
    <m/>
    <s v="MARIO LUIZ GUEDES FONSECA"/>
    <d v="2006-01-08T00:00:00"/>
    <s v="Masculino"/>
    <s v="Sem Deficiência"/>
    <s v="FERNANDO FONSECA"/>
    <s v="ROSILDA DA CONCEIÇÃO GUEDES"/>
    <x v="0"/>
    <s v="Parda"/>
  </r>
  <r>
    <n v="431026"/>
    <n v="4"/>
    <x v="25"/>
    <x v="25"/>
    <s v="EM HERBERT MOSES"/>
    <s v="Municipal"/>
    <s v="Urbana"/>
    <n v="1602455"/>
    <n v="151"/>
    <x v="2"/>
    <s v="Regular"/>
    <s v="Noite"/>
    <n v="2013034600568"/>
    <m/>
    <s v="INGRID PEREIRA DOS SANTOS"/>
    <d v="2000-12-01T00:00:00"/>
    <s v="Feminino"/>
    <s v="Sem Deficiência"/>
    <s v="JUCIARA DOS SANTOS RIPARDO"/>
    <s v="JONAS PEREIRA DE SOUZA"/>
    <x v="0"/>
    <s v="Não declarada"/>
  </r>
  <r>
    <n v="817064"/>
    <n v="8"/>
    <x v="7"/>
    <x v="7"/>
    <s v="EM MARIETA DA CUNHA DA SILVA"/>
    <s v="Municipal"/>
    <s v="Urbana"/>
    <n v="1610182"/>
    <n v="152"/>
    <x v="2"/>
    <s v="Regular"/>
    <s v="Noite"/>
    <n v="2007083203823"/>
    <m/>
    <s v="REGINA DE OLIVEIRA PINTO"/>
    <d v="1964-08-19T00:00:00"/>
    <s v="Feminino"/>
    <s v="Sem Deficiência"/>
    <s v="ANTONIO SOARES DE OLIVEIRA"/>
    <s v="ANTONIA SOARES DE OLIVEIRA"/>
    <x v="0"/>
    <s v="Parda"/>
  </r>
  <r>
    <n v="716049"/>
    <n v="7"/>
    <x v="62"/>
    <x v="62"/>
    <s v="EM RENATO LEITE"/>
    <s v="Municipal"/>
    <s v="Urbana"/>
    <n v="1623881"/>
    <n v="154"/>
    <x v="2"/>
    <s v="Regular"/>
    <s v="Noite"/>
    <n v="2012137400440"/>
    <m/>
    <s v="NATHAN DA SILVA APOLINARIO"/>
    <d v="2007-08-25T00:00:00"/>
    <s v="Masculino"/>
    <s v="Sem Deficiência"/>
    <s v="FRANCISCO DE ASSIS FERREIRA APOLINARIO"/>
    <s v="NATHALIA DA SILVA SANTOS"/>
    <x v="1"/>
    <s v="Parda"/>
  </r>
  <r>
    <n v="313018"/>
    <n v="3"/>
    <x v="103"/>
    <x v="103"/>
    <s v="EM ISABEL MENDES"/>
    <s v="Municipal"/>
    <s v="Urbana"/>
    <n v="1613508"/>
    <n v="151"/>
    <x v="2"/>
    <s v="Regular"/>
    <s v="Noite"/>
    <n v="2017022101009"/>
    <m/>
    <s v="ANITA DANIELA DA CONCEIÇÃO SOUZA MARINS"/>
    <d v="2006-07-11T00:00:00"/>
    <s v="Feminino"/>
    <s v="Sem Deficiência"/>
    <s v="DENILSON DE SOUZA MARINS"/>
    <s v="ISABEL CRISTINA DA CONCEIÇÃO"/>
    <x v="2"/>
    <s v="Parda"/>
  </r>
  <r>
    <n v="817034"/>
    <n v="8"/>
    <x v="111"/>
    <x v="111"/>
    <s v="EM JORGE JABOUR"/>
    <s v="Municipal"/>
    <s v="Urbana"/>
    <n v="1616156"/>
    <n v="151"/>
    <x v="2"/>
    <s v="Regular"/>
    <s v="Noite"/>
    <n v="2011081880028"/>
    <m/>
    <s v="DANIELE ROSARANA DA SILVA DOS SANTOS"/>
    <d v="2006-09-06T00:00:00"/>
    <s v="Feminino"/>
    <s v="Sem Deficiência"/>
    <s v="SEIR JESSE MORAIS DOS SANTOS"/>
    <s v="ANDREIA ROSARANA DA SILVA TETE"/>
    <x v="0"/>
    <s v="Preta"/>
  </r>
  <r>
    <n v="515028"/>
    <n v="5"/>
    <x v="18"/>
    <x v="18"/>
    <s v="EM EVANGELINA DUARTE BATISTA"/>
    <s v="Municipal"/>
    <s v="Urbana"/>
    <n v="1609298"/>
    <n v="152"/>
    <x v="2"/>
    <s v="Regular"/>
    <s v="Noite"/>
    <n v="2002075610091"/>
    <m/>
    <s v="CRISTIANE FRANÇA DA TRINDADE"/>
    <d v="1984-06-11T00:00:00"/>
    <s v="Feminino"/>
    <s v="Sem Deficiência"/>
    <s v="DEJAIR SILVA DA TRINDADE"/>
    <s v="REGINA PEREIRA FRANÇA"/>
    <x v="0"/>
    <s v="Branca"/>
  </r>
  <r>
    <n v="208012"/>
    <n v="2"/>
    <x v="102"/>
    <x v="102"/>
    <s v="EM ORSINA DA FONSECA"/>
    <s v="Municipal"/>
    <s v="Urbana"/>
    <n v="1602503"/>
    <n v="151"/>
    <x v="2"/>
    <s v="Regular"/>
    <s v="Noite"/>
    <n v="2023012400245"/>
    <m/>
    <s v="LUCICLEA PINHEIRO DO NASCIMENTO"/>
    <d v="1963-11-10T00:00:00"/>
    <s v="Feminino"/>
    <s v="Sem Deficiência"/>
    <s v="ALCINDO DA SILVA PINHEIRO"/>
    <s v="CLELIA CABRAL PINHEIRO"/>
    <x v="1"/>
    <s v="Parda"/>
  </r>
  <r>
    <n v="102005"/>
    <n v="1"/>
    <x v="109"/>
    <x v="109"/>
    <s v="EM CALOUSTE GULBENKIAN"/>
    <s v="Municipal"/>
    <s v="Urbana"/>
    <n v="1610638"/>
    <n v="152"/>
    <x v="2"/>
    <s v="Regular"/>
    <s v="Noite"/>
    <n v="2004011201412"/>
    <m/>
    <s v="NAIR HORÁCIO DE MORAIS"/>
    <d v="1977-02-14T00:00:00"/>
    <s v="Feminino"/>
    <s v="Sem Deficiência"/>
    <s v="MANOEL LUIZ DE MORAIS"/>
    <s v="MARIA DO CARMO HORACIO DE MORAIS"/>
    <x v="1"/>
    <s v="Não declarada"/>
  </r>
  <r>
    <n v="101501"/>
    <n v="1"/>
    <x v="46"/>
    <x v="46"/>
    <s v="CIEP HENFIL"/>
    <s v="Municipal"/>
    <s v="Urbana"/>
    <n v="1613101"/>
    <n v="151"/>
    <x v="2"/>
    <s v="Regular"/>
    <s v="Noite"/>
    <n v="2023001151001"/>
    <m/>
    <s v="TAIZA KAMILA NUNES VIEIRA"/>
    <d v="1990-01-12T00:00:00"/>
    <s v="Feminino"/>
    <s v="Sem Deficiência"/>
    <s v="AMARO VIEIRA DOS SANTOS NETO"/>
    <s v="MACKUSLA NUNES SALGUERO"/>
    <x v="1"/>
    <s v="Branca"/>
  </r>
  <r>
    <n v="716211"/>
    <n v="7"/>
    <x v="32"/>
    <x v="32"/>
    <s v="CIEP COMPOSITOR DONGA"/>
    <s v="Municipal"/>
    <s v="Urbana"/>
    <n v="1619511"/>
    <n v="151"/>
    <x v="2"/>
    <s v="Regular"/>
    <s v="Noite"/>
    <n v="2001066707097"/>
    <m/>
    <s v="DAVID RAMOS XAVIER"/>
    <d v="1996-12-23T00:00:00"/>
    <s v="Masculino"/>
    <s v="Sem Deficiência"/>
    <s v="ALZIMIRO XAVIER"/>
    <s v="MARIA DE LOURDES RAMOS"/>
    <x v="1"/>
    <s v="Branca"/>
  </r>
  <r>
    <n v="716049"/>
    <n v="7"/>
    <x v="62"/>
    <x v="62"/>
    <s v="EM RENATO LEITE"/>
    <s v="Municipal"/>
    <s v="Urbana"/>
    <n v="1623879"/>
    <n v="152"/>
    <x v="2"/>
    <s v="Regular"/>
    <s v="Noite"/>
    <n v="2023063700297"/>
    <m/>
    <s v="MARIA DO LIVRAMENTO RODRIGUES DA SILVA"/>
    <d v="1973-11-10T00:00:00"/>
    <s v="Feminino"/>
    <s v="Sem Deficiência"/>
    <s v="ROBERTO JOAQUIM DA SILVA"/>
    <s v="DAMIANA RODRIGUES"/>
    <x v="0"/>
    <s v="Branca"/>
  </r>
  <r>
    <n v="227004"/>
    <n v="2"/>
    <x v="77"/>
    <x v="77"/>
    <s v="EM RINALDO DE LAMARE"/>
    <s v="Municipal"/>
    <s v="Urbana"/>
    <n v="1599202"/>
    <n v="152"/>
    <x v="2"/>
    <s v="Regular"/>
    <s v="Noite"/>
    <n v="2015126480280"/>
    <m/>
    <s v="MARIA DAS DORES CONCEIÇÃO DA SILVA"/>
    <d v="1957-07-22T00:00:00"/>
    <s v="Feminino"/>
    <s v="Sem Deficiência"/>
    <s v="NÃO DECLARADO"/>
    <s v="AMELIA FRANCISCA DA CONCEIÇÃO"/>
    <x v="2"/>
    <s v="Parda"/>
  </r>
  <r>
    <n v="817509"/>
    <n v="8"/>
    <x v="119"/>
    <x v="119"/>
    <s v="CIEP MAESTRINA CHIQUINHA GONZAGA"/>
    <s v="Municipal"/>
    <s v="Urbana"/>
    <n v="1611554"/>
    <n v="151"/>
    <x v="2"/>
    <s v="Regular"/>
    <s v="Noite"/>
    <n v="2004083203144"/>
    <m/>
    <s v="ALESSANDRA DOS SANTOS DA SILVA"/>
    <d v="1989-07-16T00:00:00"/>
    <s v="Feminino"/>
    <s v="Sem Deficiência"/>
    <s v="LUIS AMARAL DA SILVA"/>
    <s v="GEORGINA FRAGATA DOS SANTOS"/>
    <x v="0"/>
    <s v="Preta"/>
  </r>
  <r>
    <n v="514002"/>
    <n v="5"/>
    <x v="107"/>
    <x v="107"/>
    <s v="EM CECÍLIA MEIRELLES"/>
    <s v="Municipal"/>
    <s v="Urbana"/>
    <n v="1602683"/>
    <n v="151"/>
    <x v="2"/>
    <s v="Regular"/>
    <s v="Manhã"/>
    <n v="2012044501033"/>
    <m/>
    <s v="LEVY DA SILVA BAZÍLIO"/>
    <d v="2007-09-25T00:00:00"/>
    <s v="Masculino"/>
    <s v=" Deficiência intelectual"/>
    <s v="LENADRO BAZÍLIO"/>
    <s v="JOICE ROSA DA SILVA"/>
    <x v="0"/>
    <s v="Preta"/>
  </r>
  <r>
    <n v="313051"/>
    <n v="3"/>
    <x v="60"/>
    <x v="60"/>
    <s v="EM ALAGOAS"/>
    <s v="Municipal"/>
    <s v="Urbana"/>
    <n v="1618855"/>
    <n v="151"/>
    <x v="2"/>
    <s v="Regular"/>
    <s v="Noite"/>
    <n v="2012141800279"/>
    <m/>
    <s v="SAMUEL DA SILVA"/>
    <d v="2007-07-13T00:00:00"/>
    <s v="Masculino"/>
    <s v="Sem Deficiência"/>
    <s v="NÃO DECLARADO"/>
    <s v="ROSELI DA SILVA"/>
    <x v="2"/>
    <s v="Parda"/>
  </r>
  <r>
    <n v="625205"/>
    <n v="6"/>
    <x v="97"/>
    <x v="97"/>
    <s v="CIEP ANTONIO CANDEIA FILHO"/>
    <s v="Municipal"/>
    <s v="Urbana"/>
    <n v="1613206"/>
    <n v="151"/>
    <x v="2"/>
    <s v="Regular"/>
    <s v="Noite"/>
    <n v="2017058200139"/>
    <m/>
    <s v="JOSÉ MARCELO SILVA DE ANDRADE"/>
    <d v="2006-10-15T00:00:00"/>
    <s v="Masculino"/>
    <s v="Sem Deficiência"/>
    <s v="JOSÉ ALVES DE ANDRADE FILHO"/>
    <s v="CLEONICE MARTINS DA SILVA"/>
    <x v="0"/>
    <s v="Branca"/>
  </r>
  <r>
    <n v="1019202"/>
    <n v="10"/>
    <x v="115"/>
    <x v="115"/>
    <s v="CIEP ISMAEL NERY"/>
    <s v="Municipal"/>
    <s v="Urbana"/>
    <n v="1603744"/>
    <n v="152"/>
    <x v="2"/>
    <s v="Regular"/>
    <s v="Tarde"/>
    <n v="2002061203188"/>
    <m/>
    <s v="PRISCILLA ANDRADE DE FREITAS"/>
    <d v="1989-02-02T00:00:00"/>
    <s v="Feminino"/>
    <s v="Sem Deficiência"/>
    <s v="REGINALDO DE FREITAS"/>
    <s v="LUIZA CRISTINA ANDRADE DA SILVA"/>
    <x v="0"/>
    <s v="Parda"/>
  </r>
  <r>
    <n v="410015"/>
    <n v="4"/>
    <x v="92"/>
    <x v="92"/>
    <s v="EM CLÓVIS BEVILÁQUA"/>
    <s v="Municipal"/>
    <s v="Urbana"/>
    <n v="1611010"/>
    <n v="152"/>
    <x v="2"/>
    <s v="Regular"/>
    <s v="Noite"/>
    <n v="2023028800191"/>
    <m/>
    <s v="CRISTIANI CAPELA DO CARMO"/>
    <d v="1986-02-19T00:00:00"/>
    <s v="Feminino"/>
    <s v="Sem Deficiência"/>
    <s v="PEDRO PAULO GOMES DO CARMO"/>
    <s v="VERA LUCIA CAPELA"/>
    <x v="0"/>
    <s v="Branca"/>
  </r>
  <r>
    <n v="312014"/>
    <n v="3"/>
    <x v="1"/>
    <x v="1"/>
    <s v="EM NEREU SAMPAIO"/>
    <s v="Municipal"/>
    <s v="Urbana"/>
    <n v="1616967"/>
    <n v="151"/>
    <x v="2"/>
    <s v="Regular"/>
    <s v="Noite"/>
    <n v="2012018802013"/>
    <m/>
    <s v="KLEBER VICTOR DE SOUZA SOLIVA"/>
    <d v="2008-02-11T00:00:00"/>
    <s v="Masculino"/>
    <s v="Sem Deficiência"/>
    <s v="CLEBER SOLIVA ELIAS"/>
    <s v="CRISLAINE DE SOUZA NOGUEIRA"/>
    <x v="0"/>
    <s v="Parda"/>
  </r>
  <r>
    <n v="817503"/>
    <n v="8"/>
    <x v="31"/>
    <x v="31"/>
    <s v="CIEP PADRE PAULO CORRÊA DE SÁ"/>
    <s v="Municipal"/>
    <s v="Urbana"/>
    <n v="1619913"/>
    <n v="151"/>
    <x v="2"/>
    <s v="Regular"/>
    <s v="Noite"/>
    <n v="2008059902774"/>
    <m/>
    <s v="ANGELA RODRIGUES DE OLIVEIRA"/>
    <d v="1992-12-13T00:00:00"/>
    <s v="Feminino"/>
    <s v="Sem Deficiência"/>
    <s v="VALDEVINO PEDRO DE OLIVEIRA"/>
    <s v="ROSANGELA RODRIGUES DE OLIVEIRA"/>
    <x v="1"/>
    <s v="Parda"/>
  </r>
  <r>
    <n v="431502"/>
    <n v="4"/>
    <x v="11"/>
    <x v="11"/>
    <s v="CIEP GRACILIANO RAMOS"/>
    <s v="Municipal"/>
    <s v="Urbana"/>
    <n v="1622396"/>
    <n v="151"/>
    <x v="2"/>
    <s v="Regular"/>
    <s v="Noite"/>
    <n v="2020036050266"/>
    <m/>
    <s v="RAIMUNDO NONATO GOMES DE ARAÚJO"/>
    <d v="1978-07-21T00:00:00"/>
    <s v="Masculino"/>
    <s v="Sem Deficiência"/>
    <s v="RAIMUNDA ALVES DA SILVA ARAÚJO"/>
    <s v="FRANCISCO DIAS DE ARAÚJO"/>
    <x v="1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7082803592"/>
    <m/>
    <s v="ROSIMERI DE OLIVEIRA MORAIS"/>
    <d v="1986-06-29T00:00:00"/>
    <s v="Feminino"/>
    <s v="Sem Deficiência"/>
    <s v="ANTONIO MORAIS DA SILVA"/>
    <s v="CARMELITA ROSA DE OLIVEIRA"/>
    <x v="0"/>
    <s v="Pard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14095200070"/>
    <m/>
    <s v="TAILAINE FERNANDES ROSA"/>
    <d v="2007-06-27T00:00:00"/>
    <s v="Feminino"/>
    <s v="Sem Deficiência"/>
    <s v="PAULO CESAR ROSA"/>
    <s v="TAIANE SANTOS FERNANDES"/>
    <x v="0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8077303003"/>
    <m/>
    <s v="RAQUEL HAYALA DOS REIS GLORIA"/>
    <d v="1978-05-26T00:00:00"/>
    <s v="Feminino"/>
    <s v="Sem Deficiência"/>
    <s v="ANTONIO PIO DOS REIS"/>
    <s v="IVETE CECILIA DOS REIS"/>
    <x v="0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22098700422"/>
    <m/>
    <s v="CAROLAYNE DA SILVA VIEIRA"/>
    <d v="2002-04-20T00:00:00"/>
    <s v="Feminino"/>
    <s v="Sem Deficiência"/>
    <s v="MARCOS RODRIGUES VIEIRA"/>
    <s v="LUCIA SANTOS DA SILVA"/>
    <x v="2"/>
    <s v="Parda"/>
  </r>
  <r>
    <n v="1019047"/>
    <n v="10"/>
    <x v="50"/>
    <x v="50"/>
    <s v="EM JOAQUIM DA SILVA GOMES"/>
    <s v="Municipal"/>
    <s v="Urbana"/>
    <n v="1598934"/>
    <n v="153"/>
    <x v="2"/>
    <s v="Regular"/>
    <s v="Noite"/>
    <n v="2010101400516"/>
    <m/>
    <s v="JEFFERSON CARLOS MALITO FERRAZ"/>
    <d v="2005-03-29T00:00:00"/>
    <s v="Masculino"/>
    <s v="Sem Deficiência"/>
    <s v="NÃO DECLARADO"/>
    <s v="LUCIANA MALITO FERRAZ"/>
    <x v="2"/>
    <s v="Branca"/>
  </r>
  <r>
    <n v="102007"/>
    <n v="1"/>
    <x v="47"/>
    <x v="47"/>
    <s v="EM ORLANDO VILLAS BOAS"/>
    <s v="Municipal"/>
    <s v="Urbana"/>
    <n v="1600138"/>
    <n v="151"/>
    <x v="2"/>
    <s v="Regular"/>
    <s v="Tarde"/>
    <n v="2012002502759"/>
    <m/>
    <s v="LUCAS TEIXEIRA DE ASSIS"/>
    <d v="2002-05-31T00:00:00"/>
    <s v="Masculino"/>
    <s v=" Deficiência intelectual"/>
    <s v="ELMO BERNARDO DE ASSIS"/>
    <s v="RUBINETE MEIRA TEIXEIRA"/>
    <x v="0"/>
    <s v="Preta"/>
  </r>
  <r>
    <n v="817064"/>
    <n v="8"/>
    <x v="7"/>
    <x v="7"/>
    <s v="EM MARIETA DA CUNHA DA SILVA"/>
    <s v="Municipal"/>
    <s v="Urbana"/>
    <n v="1610181"/>
    <n v="151"/>
    <x v="2"/>
    <s v="Regular"/>
    <s v="Noite"/>
    <n v="2011075801871"/>
    <m/>
    <s v="PEDRO LUCAS SILVA DE SOUZA"/>
    <d v="2006-07-11T00:00:00"/>
    <s v="Masculino"/>
    <s v="Sem Deficiência"/>
    <s v="PEDRO JONATHAN DE SOUZA"/>
    <s v="DAIANA DE PAULA DA SILVA"/>
    <x v="1"/>
    <s v="Branca"/>
  </r>
  <r>
    <n v="716211"/>
    <n v="7"/>
    <x v="32"/>
    <x v="32"/>
    <s v="CIEP COMPOSITOR DONGA"/>
    <s v="Municipal"/>
    <s v="Urbana"/>
    <n v="1619511"/>
    <n v="151"/>
    <x v="2"/>
    <s v="Regular"/>
    <s v="Noite"/>
    <n v="2004058901437"/>
    <m/>
    <s v="JESSICA ALCANTARA DA SILVA"/>
    <d v="1990-08-16T00:00:00"/>
    <s v="Feminino"/>
    <s v="Sem Deficiência"/>
    <s v="PAULO ROBERTO SOARES DA SILVA"/>
    <s v="JANAINA CRISTINA ALCANTARA DA SILVA"/>
    <x v="2"/>
    <s v="Parda"/>
  </r>
  <r>
    <n v="622022"/>
    <n v="6"/>
    <x v="40"/>
    <x v="40"/>
    <s v="EM ROSE KLABIN"/>
    <s v="Municipal"/>
    <s v="Urbana"/>
    <n v="1615800"/>
    <n v="152"/>
    <x v="2"/>
    <s v="Regular"/>
    <s v="Noite"/>
    <n v="2006052504157"/>
    <m/>
    <s v="QUELLEN GOMES DUARTE"/>
    <d v="1985-04-15T00:00:00"/>
    <s v="Feminino"/>
    <s v=" Deficiência intelectual"/>
    <s v="REGINALDO RODRIGUES DUARTE FILHO"/>
    <s v="SÉRGIA NUNES GOMES DUARTE"/>
    <x v="0"/>
    <s v="Parda"/>
  </r>
  <r>
    <n v="206502"/>
    <n v="2"/>
    <x v="71"/>
    <x v="71"/>
    <s v="CIEP NAÇÃO RUBRO NEGRA"/>
    <s v="Municipal"/>
    <s v="Urbana"/>
    <n v="1623106"/>
    <n v="153"/>
    <x v="2"/>
    <s v="Regular"/>
    <s v="Noite"/>
    <n v="2023011200226"/>
    <m/>
    <s v="MARIA MARQUES PEREIRA"/>
    <d v="1979-08-04T00:00:00"/>
    <s v="Feminino"/>
    <s v="Sem Deficiência"/>
    <s v="TERESINHA MARQUES DO VALE"/>
    <s v="GERARDO PEREIRA DO VALE"/>
    <x v="1"/>
    <s v="Branca"/>
  </r>
  <r>
    <n v="625028"/>
    <n v="6"/>
    <x v="125"/>
    <x v="125"/>
    <s v="EM DEPUTADO HILTON GAMA"/>
    <s v="Municipal"/>
    <s v="Urbana"/>
    <n v="1619969"/>
    <n v="151"/>
    <x v="2"/>
    <s v="Regular"/>
    <s v="Noite"/>
    <n v="2023057100135"/>
    <m/>
    <s v="ISIS FERNANDA DE LIMA"/>
    <d v="1981-08-17T00:00:00"/>
    <s v="Feminino"/>
    <s v="Sem Deficiência"/>
    <s v="SEM MENÇÃO"/>
    <s v="NEIDE DE LIMA "/>
    <x v="0"/>
    <s v="Preta"/>
  </r>
  <r>
    <n v="716049"/>
    <n v="7"/>
    <x v="62"/>
    <x v="62"/>
    <s v="EM RENATO LEITE"/>
    <s v="Municipal"/>
    <s v="Urbana"/>
    <n v="1623879"/>
    <n v="152"/>
    <x v="2"/>
    <s v="Regular"/>
    <s v="Noite"/>
    <n v="2011117100264"/>
    <m/>
    <s v="MARIO LUCIO SANTOS FLAUSINO"/>
    <d v="2007-07-22T00:00:00"/>
    <s v="Masculino"/>
    <s v="Sem Deficiência"/>
    <s v="NILSON FLAUSINO DOS SANTOS"/>
    <s v="VALESKA ANASTACIA SANTOS DE ALMEIDA"/>
    <x v="2"/>
    <s v="Preta"/>
  </r>
  <r>
    <n v="204014"/>
    <n v="2"/>
    <x v="121"/>
    <x v="121"/>
    <s v="EM PRESIDENTE ARTHUR DA COSTA E SILVA"/>
    <s v="Municipal"/>
    <s v="Urbana"/>
    <n v="1623353"/>
    <n v="152"/>
    <x v="2"/>
    <s v="Regular"/>
    <s v="Manhã"/>
    <n v="2012128200506"/>
    <m/>
    <s v="SAMUEL VIANA CARDOSO"/>
    <d v="2008-04-27T00:00:00"/>
    <s v="Masculino"/>
    <s v="Sem Deficiência"/>
    <s v="DIOGO CARDOSO XAVIER"/>
    <s v="PRICILA VIANA CARDOSO"/>
    <x v="0"/>
    <s v="Parda"/>
  </r>
  <r>
    <n v="431026"/>
    <n v="4"/>
    <x v="25"/>
    <x v="25"/>
    <s v="EM HERBERT MOSES"/>
    <s v="Municipal"/>
    <s v="Urbana"/>
    <n v="1602457"/>
    <n v="152"/>
    <x v="2"/>
    <s v="Regular"/>
    <s v="Noite"/>
    <n v="2011035503535"/>
    <m/>
    <s v="JUSCELINA MARIA DAS VIRGENS"/>
    <d v="1966-05-13T00:00:00"/>
    <s v="Feminino"/>
    <s v="Sem Deficiência"/>
    <s v="AGENOR JOSÉ DAS VIRGENS"/>
    <s v="DALVA MARIA DA CONCEIÇÃO VIRGENS"/>
    <x v="0"/>
    <s v="Parda"/>
  </r>
  <r>
    <n v="833201"/>
    <n v="8"/>
    <x v="112"/>
    <x v="112"/>
    <s v="CIEP FREI VELOSO"/>
    <s v="Municipal"/>
    <s v="Urbana"/>
    <n v="1622666"/>
    <n v="151"/>
    <x v="2"/>
    <s v="Regular"/>
    <s v="Noite"/>
    <n v="2019083580884"/>
    <m/>
    <s v="CLAUDIO DE SOUZA MOURA"/>
    <d v="1971-01-06T00:00:00"/>
    <s v="Masculino"/>
    <s v="Sem Deficiência"/>
    <s v="EDSON DA SILVA MOURA"/>
    <s v="IZOREID DE SOUZA MOURA"/>
    <x v="0"/>
    <s v="Parda"/>
  </r>
  <r>
    <n v="622022"/>
    <n v="6"/>
    <x v="40"/>
    <x v="40"/>
    <s v="EM ROSE KLABIN"/>
    <s v="Municipal"/>
    <s v="Urbana"/>
    <n v="1615800"/>
    <n v="152"/>
    <x v="2"/>
    <s v="Regular"/>
    <s v="Noite"/>
    <n v="2019053380038"/>
    <m/>
    <s v="GEOVANE SILVA DE BRITO"/>
    <d v="1969-05-06T00:00:00"/>
    <s v="Masculino"/>
    <s v="Sem Deficiência"/>
    <s v="GERSON ARAUJO DE BRITO"/>
    <s v="IVANILDA MARIA DA SILVA"/>
    <x v="0"/>
    <s v="Branca"/>
  </r>
  <r>
    <n v="1120019"/>
    <n v="11"/>
    <x v="37"/>
    <x v="37"/>
    <s v="EM RODRIGO OTÁVIO"/>
    <s v="Municipal"/>
    <s v="Urbana"/>
    <n v="1620852"/>
    <n v="152"/>
    <x v="2"/>
    <s v="Regular"/>
    <s v="Noite"/>
    <n v="2008037902666"/>
    <m/>
    <s v="ELAINE PAULINO BACHEMEYER"/>
    <d v="1976-08-22T00:00:00"/>
    <s v="Feminino"/>
    <s v="Sem Deficiência"/>
    <s v="ALBERTO BACHEMEYER FILHO"/>
    <s v="SÔNIA MARIA PAULINO BACHEMEYER"/>
    <x v="1"/>
    <s v="Branca"/>
  </r>
  <r>
    <n v="817075"/>
    <n v="8"/>
    <x v="29"/>
    <x v="29"/>
    <s v="EM GENERAL TASSO FRAGOSO"/>
    <s v="Municipal"/>
    <s v="Urbana"/>
    <n v="1605906"/>
    <n v="151"/>
    <x v="2"/>
    <s v="Regular"/>
    <s v="Noite"/>
    <n v="2013051501718"/>
    <m/>
    <s v="RYAN ALEIXO DOS SANTOS"/>
    <d v="2002-08-24T00:00:00"/>
    <s v="Masculino"/>
    <s v="Sem Deficiência"/>
    <s v="RICARDO SEVERINO DOS SANTOS"/>
    <s v="ADRIANA DOS SANTOS ALEIXO"/>
    <x v="1"/>
    <s v="Parda"/>
  </r>
  <r>
    <n v="817075"/>
    <n v="8"/>
    <x v="29"/>
    <x v="29"/>
    <s v="EM GENERAL TASSO FRAGOSO"/>
    <s v="Municipal"/>
    <s v="Urbana"/>
    <n v="1605907"/>
    <n v="152"/>
    <x v="2"/>
    <s v="Regular"/>
    <s v="Noite"/>
    <n v="2020076950039"/>
    <m/>
    <s v="VIRGINIA SILVA LEAL"/>
    <d v="1967-08-30T00:00:00"/>
    <s v="Feminino"/>
    <s v="Sem Deficiência"/>
    <s v="JORGE FERREIRA LEAL"/>
    <s v="OSCARINA SILVA"/>
    <x v="0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02076502461"/>
    <m/>
    <s v="ELISANGELA CASSIANO DANTAS"/>
    <d v="1989-02-10T00:00:00"/>
    <s v="Feminino"/>
    <s v="Sem Deficiência"/>
    <s v="ISAIAS AGOSTINO CASSIANO"/>
    <s v="NEUZA CASSIANO DANTAS"/>
    <x v="2"/>
    <s v="Parda"/>
  </r>
  <r>
    <n v="102504"/>
    <n v="1"/>
    <x v="2"/>
    <x v="2"/>
    <s v="CIEP AVENIDA DOS DESFILES"/>
    <s v="Municipal"/>
    <s v="Urbana"/>
    <n v="1610387"/>
    <n v="152"/>
    <x v="2"/>
    <s v="Regular"/>
    <s v="Manhã"/>
    <n v="2017002500480"/>
    <m/>
    <s v="KAÍQUE CABRAL DE OLIVEIRA"/>
    <d v="2006-04-05T00:00:00"/>
    <s v="Masculino"/>
    <s v="Sem Deficiência"/>
    <s v="MARCELO CABRAL DE OLIVEIRA"/>
    <s v="GEOVANA TEIXEIRA DE OLIVEIRA"/>
    <x v="1"/>
    <s v="Preta"/>
  </r>
  <r>
    <n v="101501"/>
    <n v="1"/>
    <x v="46"/>
    <x v="46"/>
    <s v="CIEP HENFIL"/>
    <s v="Municipal"/>
    <s v="Urbana"/>
    <n v="1613102"/>
    <n v="152"/>
    <x v="2"/>
    <s v="Regular"/>
    <s v="Noite"/>
    <n v="2011000701144"/>
    <m/>
    <s v="CAROLINE SANTANA LUCAS"/>
    <d v="1998-07-02T00:00:00"/>
    <s v="Feminino"/>
    <s v="Sem Deficiência"/>
    <s v="UILSON IZIDIO LUCAS"/>
    <s v="JAQUELINE SANTANA OLIVEIRA"/>
    <x v="1"/>
    <s v="Preta"/>
  </r>
  <r>
    <n v="312022"/>
    <n v="3"/>
    <x v="61"/>
    <x v="61"/>
    <s v="EM RUBENS BERARDO"/>
    <s v="Municipal"/>
    <s v="Urbana"/>
    <n v="1616259"/>
    <n v="152"/>
    <x v="2"/>
    <s v="Regular"/>
    <s v="Noite"/>
    <n v="2002019002471"/>
    <m/>
    <s v="ANA PAULA CARVALHO DE ALMEIDA"/>
    <d v="1989-11-27T00:00:00"/>
    <s v="Feminino"/>
    <s v="Sem Deficiência"/>
    <s v="LUIS CARLOS DE ALMEIDA"/>
    <s v="MARIA APARECIDA DE CARVALHO SEVERINO"/>
    <x v="0"/>
    <s v="Sem Informação"/>
  </r>
  <r>
    <n v="817207"/>
    <n v="8"/>
    <x v="28"/>
    <x v="28"/>
    <s v="CIEP VILA KENNEDY"/>
    <s v="Municipal"/>
    <s v="Urbana"/>
    <n v="1605865"/>
    <n v="151"/>
    <x v="2"/>
    <s v="Regular"/>
    <s v="Noite"/>
    <n v="2000082804401"/>
    <m/>
    <s v="IDAVAN DE SOUZA ADRIANO"/>
    <d v="1985-06-11T00:00:00"/>
    <s v="Masculino"/>
    <s v="Sem Deficiência"/>
    <s v="JORGE DOS SANTOS ADRIANO"/>
    <s v="NATALINA AGOSTINHO DE SOUZA"/>
    <x v="0"/>
    <s v="Preta"/>
  </r>
  <r>
    <n v="1026029"/>
    <n v="10"/>
    <x v="53"/>
    <x v="53"/>
    <s v="EM PROFESSOR ARI MARQUES PONTES"/>
    <s v="Municipal"/>
    <s v="Urbana"/>
    <n v="1611219"/>
    <n v="153"/>
    <x v="2"/>
    <s v="Regular"/>
    <s v="Noite"/>
    <n v="2018092600070"/>
    <m/>
    <s v="LUZIA ANTONIA DA SILVA OLIMPIO"/>
    <d v="1966-07-08T00:00:00"/>
    <s v="Feminino"/>
    <s v="Sem Deficiência"/>
    <s v="JOSE BELO DA SILVA FILHO"/>
    <s v="ANTONIA LUZIA DA SILVA"/>
    <x v="1"/>
    <s v="Branc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8107701290"/>
    <m/>
    <s v="KETELLEY VITÓRIA FAGUNDES DE ASSUMPÇÃO"/>
    <d v="2007-10-26T00:00:00"/>
    <s v="Feminino"/>
    <s v="Sem Deficiência"/>
    <s v="WALLACE DE ASSUMPÇÃO"/>
    <s v="FLAVIA DE OLIVEIRA FAGUNDES"/>
    <x v="0"/>
    <s v="Branca"/>
  </r>
  <r>
    <n v="918508"/>
    <n v="9"/>
    <x v="36"/>
    <x v="36"/>
    <s v="CIEP DR. ERNESTO (CHE) GUEVARA"/>
    <s v="Municipal"/>
    <s v="Urbana"/>
    <n v="1618337"/>
    <n v="152"/>
    <x v="2"/>
    <s v="Regular"/>
    <s v="Noite"/>
    <n v="2023093200837"/>
    <m/>
    <s v="MARCIA DO NASCIMENTO CHAGAS FELIX"/>
    <d v="1968-12-04T00:00:00"/>
    <s v="Feminino"/>
    <s v="Sem Deficiência"/>
    <s v="SALVADOR ANTONIO DAS CHAGAS FILHO"/>
    <s v="MARIA APARECIDA DO NASCIMENTO"/>
    <x v="2"/>
    <s v="Parda"/>
  </r>
  <r>
    <n v="625018"/>
    <n v="6"/>
    <x v="55"/>
    <x v="55"/>
    <s v="EM COMANDANTE ARNALDO VARELLA"/>
    <s v="Municipal"/>
    <s v="Urbana"/>
    <n v="1602870"/>
    <n v="153"/>
    <x v="2"/>
    <s v="Regular"/>
    <s v="Noite"/>
    <n v="2022056100427"/>
    <m/>
    <s v="MACIELI SANTOS LIRA"/>
    <d v="1995-04-11T00:00:00"/>
    <s v="Feminino"/>
    <s v="Sem Deficiência"/>
    <s v="MARCELO DE OLIVEIRA LIRA"/>
    <s v="ELIZABETH DO NASCIMENTO SANTOS"/>
    <x v="1"/>
    <s v="Parda"/>
  </r>
  <r>
    <n v="411202"/>
    <n v="4"/>
    <x v="84"/>
    <x v="84"/>
    <s v="CIEP GREGÓRIO BEZERRA"/>
    <s v="Municipal"/>
    <s v="Urbana"/>
    <n v="1608448"/>
    <n v="152"/>
    <x v="2"/>
    <s v="Regular"/>
    <s v="Noite"/>
    <n v="2022035800403"/>
    <m/>
    <s v="LUCIANA MARIA DA SILVA"/>
    <d v="1984-02-10T00:00:00"/>
    <s v="Feminino"/>
    <s v="Sem Deficiência"/>
    <s v="ANTONIO DA SILVA"/>
    <s v="LUZINETE MARIA DA CONCEIÇÃO"/>
    <x v="1"/>
    <s v="Parda"/>
  </r>
  <r>
    <n v="716049"/>
    <n v="7"/>
    <x v="62"/>
    <x v="62"/>
    <s v="EM RENATO LEITE"/>
    <s v="Municipal"/>
    <s v="Urbana"/>
    <n v="1623881"/>
    <n v="154"/>
    <x v="2"/>
    <s v="Regular"/>
    <s v="Noite"/>
    <n v="2018063700584"/>
    <m/>
    <s v="SORAYA SOARES WATTERLOR"/>
    <d v="1962-11-11T00:00:00"/>
    <s v="Feminino"/>
    <s v="Sem Deficiência"/>
    <s v="EDGAR ROBERTO WATTERLOR"/>
    <s v="MARIA SOARES DO NASCIMENTO"/>
    <x v="1"/>
    <s v="Parda"/>
  </r>
  <r>
    <n v="206502"/>
    <n v="2"/>
    <x v="71"/>
    <x v="71"/>
    <s v="CIEP NAÇÃO RUBRO NEGRA"/>
    <s v="Municipal"/>
    <s v="Urbana"/>
    <n v="1623853"/>
    <n v="154"/>
    <x v="2"/>
    <s v="Regular"/>
    <s v="Noite"/>
    <n v="2007110100236"/>
    <m/>
    <s v="RHAYANE CÂNDIDA CHAGAS DA SILVA"/>
    <d v="2005-10-16T00:00:00"/>
    <s v="Feminino"/>
    <s v="Sem Deficiência"/>
    <s v="LENDRO LUIZ DA SILVA"/>
    <s v="FLÁVIA CÂNDIDA DAS CHAGAS"/>
    <x v="0"/>
    <s v="Parda"/>
  </r>
  <r>
    <n v="1202701"/>
    <n v="12"/>
    <x v="91"/>
    <x v="91"/>
    <s v="CREJA - CENTRO MUNICIPAL DE REFERÊNCIA DE EDUCAÇÃO DE JOVENS E ADULTOS"/>
    <s v="Municipal"/>
    <s v="Urbana"/>
    <n v="1614114"/>
    <n v="255"/>
    <x v="2"/>
    <s v="Regular"/>
    <s v="Noite"/>
    <n v="1999050002103"/>
    <m/>
    <s v="JOSÉ CARLOS BASTOS DA SILVA"/>
    <d v="1992-10-22T00:00:00"/>
    <s v="Masculino"/>
    <s v="Sem Deficiência"/>
    <s v="JOSÉ CARLOS DA SILVA"/>
    <s v="ALDA RANY BASTOS DA SILVA"/>
    <x v="0"/>
    <s v="Pard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22065901127"/>
    <m/>
    <s v="ELISÂNA SANTOS SILVA"/>
    <d v="2007-04-13T00:00:00"/>
    <s v="Feminino"/>
    <s v="Sem Deficiência"/>
    <s v="ROSANGELA DA SILVA SANTOS"/>
    <s v="ERNANDI ALVES SILVA"/>
    <x v="0"/>
    <s v="Parda"/>
  </r>
  <r>
    <n v="102007"/>
    <n v="1"/>
    <x v="47"/>
    <x v="47"/>
    <s v="EM ORLANDO VILLAS BOAS"/>
    <s v="Municipal"/>
    <s v="Urbana"/>
    <n v="1600138"/>
    <n v="151"/>
    <x v="2"/>
    <s v="Regular"/>
    <s v="Tarde"/>
    <n v="2009001700433"/>
    <m/>
    <s v="RIAN BARBOSA PONTES"/>
    <d v="2004-08-23T00:00:00"/>
    <s v="Masculino"/>
    <s v="Sem Deficiência"/>
    <s v="JOSE RIBAMAR FERREIRA PONTES"/>
    <s v="MARIA APARECIDA BARBOSA DE ARAUJO"/>
    <x v="0"/>
    <s v="Branca"/>
  </r>
  <r>
    <n v="227004"/>
    <n v="2"/>
    <x v="77"/>
    <x v="77"/>
    <s v="EM RINALDO DE LAMARE"/>
    <s v="Municipal"/>
    <s v="Urbana"/>
    <n v="1599202"/>
    <n v="152"/>
    <x v="2"/>
    <s v="Regular"/>
    <s v="Noite"/>
    <n v="2012016802547"/>
    <m/>
    <s v="JOÃO DAVI DE OLIVEIRA SILVA"/>
    <d v="2005-11-30T00:00:00"/>
    <s v="Masculino"/>
    <s v="Sem Deficiência"/>
    <s v="ABRAÃO DE SOUZA SILVA"/>
    <s v="MARIA MAURILÂNDIA OLIVEIRA CASTRO"/>
    <x v="0"/>
    <s v="Parda"/>
  </r>
  <r>
    <n v="1019013"/>
    <n v="10"/>
    <x v="39"/>
    <x v="39"/>
    <s v="EM BENTO DO AMARAL COUTINHO"/>
    <s v="Municipal"/>
    <s v="Urbana"/>
    <n v="1612836"/>
    <n v="151"/>
    <x v="2"/>
    <s v="Regular"/>
    <s v="Noite"/>
    <n v="2021095300221"/>
    <m/>
    <s v="VANDA VICTORINO GOMES"/>
    <d v="1977-11-11T00:00:00"/>
    <s v="Feminino"/>
    <s v="Sem Deficiência"/>
    <s v="NÃO DECLARADO"/>
    <s v="MARIA JOSÉ VICTORINO GOMES"/>
    <x v="0"/>
    <s v="Parda"/>
  </r>
  <r>
    <n v="430701"/>
    <n v="4"/>
    <x v="19"/>
    <x v="19"/>
    <s v="CENTRO DE EDUCAÇÃO DE JOVENS E ADULTOS CEJA - MARÉ"/>
    <s v="Municipal"/>
    <s v="Urbana"/>
    <n v="1616792"/>
    <n v="2512"/>
    <x v="2"/>
    <s v="Regular"/>
    <s v="Noite"/>
    <n v="2022143600321"/>
    <m/>
    <s v="MARIA SOCORRO CARDOSO SAMPAIO"/>
    <d v="1963-11-01T00:00:00"/>
    <s v="Feminino"/>
    <s v="Sem Deficiência"/>
    <s v="JOÃO CORREIA SAMPAIO"/>
    <s v="ADELAINE CARDOSO SAMPAIO"/>
    <x v="0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23012400156"/>
    <m/>
    <s v="VALDEMAR JOSÉ DA SILVA"/>
    <d v="1969-04-20T00:00:00"/>
    <s v="Masculino"/>
    <s v="Sem Deficiência"/>
    <s v="JOSÉ FIRMO DA SILVA"/>
    <s v="MARIA DE LOURDES DA SILVA"/>
    <x v="0"/>
    <s v="Parda"/>
  </r>
  <r>
    <n v="817207"/>
    <n v="8"/>
    <x v="28"/>
    <x v="28"/>
    <s v="CIEP VILA KENNEDY"/>
    <s v="Municipal"/>
    <s v="Urbana"/>
    <n v="1605866"/>
    <n v="152"/>
    <x v="2"/>
    <s v="Regular"/>
    <s v="Noite"/>
    <n v="2011082804996"/>
    <m/>
    <s v="ROSANGELA DE LOURDES PEREIRA"/>
    <d v="1979-10-30T00:00:00"/>
    <s v="Feminino"/>
    <s v="Sem Deficiência"/>
    <s v="CARLOS FERNANDO FELIX PEREIRA"/>
    <s v="MARIA DE LOURDES DA SILVA"/>
    <x v="0"/>
    <s v="Parda"/>
  </r>
  <r>
    <n v="410501"/>
    <n v="4"/>
    <x v="64"/>
    <x v="64"/>
    <s v="CIEP JUSCELINO KUBITSCHEK"/>
    <s v="Municipal"/>
    <s v="Urbana"/>
    <n v="1614342"/>
    <n v="152"/>
    <x v="2"/>
    <s v="Regular"/>
    <s v="Noite"/>
    <n v="2012027580168"/>
    <m/>
    <s v="LEONARDO SILVA ROCHA DOS REIS"/>
    <d v="2006-08-12T00:00:00"/>
    <s v="Masculino"/>
    <s v="Sem Deficiência"/>
    <s v="LEONARDO OLIVEIRA DA ROCHA DOS REIS"/>
    <s v="GILCÉLIA SOUSA DA SILVA"/>
    <x v="1"/>
    <s v="Parda"/>
  </r>
  <r>
    <n v="514001"/>
    <n v="5"/>
    <x v="14"/>
    <x v="14"/>
    <s v="EM DESEMBARGADOR MONTENEGRO"/>
    <s v="Municipal"/>
    <s v="Urbana"/>
    <n v="1605218"/>
    <n v="151"/>
    <x v="2"/>
    <s v="Regular"/>
    <s v="Noite"/>
    <n v="2023040900214"/>
    <m/>
    <s v="ROSA MARIA DE SOUZA FORTES"/>
    <d v="1972-03-16T00:00:00"/>
    <s v="Feminino"/>
    <s v="Sem Deficiência"/>
    <s v="EVANDRO DE CASTRO FORTES"/>
    <s v="ELIZA DE SOUZA FORTES"/>
    <x v="2"/>
    <s v="Pard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11103905001"/>
    <m/>
    <s v="FERNANDA CONCEIÇÃO DE SOUSA"/>
    <d v="2006-11-26T00:00:00"/>
    <s v="Feminino"/>
    <s v="Sem Deficiência"/>
    <s v="ANTONIO FERREIRA DE SOUSA"/>
    <s v="ADELINA EGIDIA CONCEIÇÃO NETA"/>
    <x v="0"/>
    <s v="Branca"/>
  </r>
  <r>
    <n v="430701"/>
    <n v="4"/>
    <x v="19"/>
    <x v="19"/>
    <s v="CENTRO DE EDUCAÇÃO DE JOVENS E ADULTOS CEJA - MARÉ"/>
    <s v="Municipal"/>
    <s v="Urbana"/>
    <n v="1616792"/>
    <n v="2512"/>
    <x v="2"/>
    <s v="Regular"/>
    <s v="Noite"/>
    <n v="2023143600230"/>
    <m/>
    <s v="PAULO HENRIQUE DE MEDEIROS MENDES"/>
    <d v="2003-06-29T00:00:00"/>
    <s v="Masculino"/>
    <s v="Sem Deficiência"/>
    <s v="LAURO MENDES FERREIRA"/>
    <s v="MARIA DE MEDEIROS SILVA"/>
    <x v="0"/>
    <s v="Parda"/>
  </r>
  <r>
    <n v="1019008"/>
    <n v="10"/>
    <x v="124"/>
    <x v="124"/>
    <s v="EM EDUARDO RABELO"/>
    <s v="Municipal"/>
    <s v="Urbana"/>
    <n v="1601216"/>
    <n v="152"/>
    <x v="2"/>
    <s v="Regular"/>
    <s v="Noite"/>
    <n v="2013057801551"/>
    <m/>
    <s v="FABIO TALIÇO FERREIRA DURAND"/>
    <d v="2007-11-03T00:00:00"/>
    <s v="Masculino"/>
    <s v="Sem Deficiência"/>
    <s v="FABIANO DA SILVA DURAND"/>
    <s v="GEORGELI FERREIRA DOS SANTOS"/>
    <x v="0"/>
    <s v="Preta"/>
  </r>
  <r>
    <n v="312501"/>
    <n v="3"/>
    <x v="42"/>
    <x v="42"/>
    <s v="CIEP PATRICE LUMUMBA"/>
    <s v="Municipal"/>
    <s v="Urbana"/>
    <n v="1616862"/>
    <n v="152"/>
    <x v="2"/>
    <s v="Regular"/>
    <s v="Noite"/>
    <n v="2006020700988"/>
    <m/>
    <s v="MARIA SOLANGE RIBEIRO DE AZEVEDO"/>
    <d v="1966-04-14T00:00:00"/>
    <s v="Feminino"/>
    <s v="Sem Deficiência"/>
    <s v="ANTONIO DE PAULA RIBEIRO"/>
    <s v="RAIMUNDA RIBEIRO DE PAULA"/>
    <x v="0"/>
    <s v="Branc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10077601201"/>
    <m/>
    <s v="ISABELLE FARIA DA PENHA"/>
    <d v="2005-04-11T00:00:00"/>
    <s v="Feminino"/>
    <s v="Sem Deficiência"/>
    <s v="EDMILSON GOMES DA PENHA"/>
    <s v="LINDILCEIA BASTOS FARIA"/>
    <x v="0"/>
    <s v="Pard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09092500157"/>
    <m/>
    <s v="ERICO RAMALHO MONSORES"/>
    <d v="2004-10-08T00:00:00"/>
    <s v="Masculino"/>
    <s v="Sem Deficiência"/>
    <s v="LUIS HENRIQUE FRANCISCO MONSORES"/>
    <s v="VANILDA RAMALHO DE SOUZA"/>
    <x v="0"/>
    <s v="Parda"/>
  </r>
  <r>
    <n v="716501"/>
    <n v="7"/>
    <x v="75"/>
    <x v="75"/>
    <s v="CIEP CARLOS DRUMOND DE ANDRADE"/>
    <s v="Municipal"/>
    <s v="Urbana"/>
    <n v="1616695"/>
    <n v="151"/>
    <x v="2"/>
    <s v="Regular"/>
    <s v="Noite"/>
    <n v="2019066200599"/>
    <m/>
    <s v="VANESSA OLIVEIRA DA SILVA"/>
    <d v="1985-07-17T00:00:00"/>
    <s v="Feminino"/>
    <s v="Sem Deficiência"/>
    <s v="REGINA MARIA DE OLIVEIRA"/>
    <s v="BRAS JUSTINO DA SILVA"/>
    <x v="2"/>
    <s v="Parda"/>
  </r>
  <r>
    <n v="313024"/>
    <n v="3"/>
    <x v="100"/>
    <x v="100"/>
    <s v="EM ACRE"/>
    <s v="Municipal"/>
    <s v="Urbana"/>
    <n v="1604858"/>
    <n v="151"/>
    <x v="2"/>
    <s v="Regular"/>
    <s v="Manhã"/>
    <n v="2023023800118"/>
    <m/>
    <s v="DAMIANA LEANDRO SILVA GUIMARÃES"/>
    <d v="1970-01-20T00:00:00"/>
    <s v="Feminino"/>
    <s v="Sem Deficiência"/>
    <s v="SEBASTIÃO LEANDRO DOS SANTOS"/>
    <s v="SEVERINA MARIA DA SILVA"/>
    <x v="1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13009601963"/>
    <m/>
    <s v="BENTO DANILO BARROSO D`EREI"/>
    <d v="2005-08-17T00:00:00"/>
    <s v="Masculino"/>
    <s v="Sem Deficiência"/>
    <s v="DARIO BARROSO LOPES"/>
    <s v="DANIELE DIORATO DEBREI"/>
    <x v="1"/>
    <s v="Branca"/>
  </r>
  <r>
    <n v="817083"/>
    <n v="8"/>
    <x v="120"/>
    <x v="120"/>
    <s v="EM JORNALISTA SANDRO MOREYRA"/>
    <s v="Municipal"/>
    <s v="Urbana"/>
    <n v="1607050"/>
    <n v="151"/>
    <x v="2"/>
    <s v="Regular"/>
    <s v="Noite"/>
    <n v="2011074903590"/>
    <m/>
    <s v="LETICIA DE SOUZA AMOEDO"/>
    <d v="1997-01-07T00:00:00"/>
    <s v="Feminino"/>
    <s v=" Deficiência intelectual"/>
    <s v="NILTON ARAUJO AMOEDO"/>
    <s v="SILVIA CRISTINA DE SOUZA AMOEDO"/>
    <x v="0"/>
    <s v="Branca"/>
  </r>
  <r>
    <n v="625018"/>
    <n v="6"/>
    <x v="55"/>
    <x v="55"/>
    <s v="EM COMANDANTE ARNALDO VARELLA"/>
    <s v="Municipal"/>
    <s v="Urbana"/>
    <n v="1602870"/>
    <n v="153"/>
    <x v="2"/>
    <s v="Regular"/>
    <s v="Noite"/>
    <n v="2007057550236"/>
    <m/>
    <s v="MATHEUS LIMA SANTOS"/>
    <d v="2000-01-05T00:00:00"/>
    <s v="Masculino"/>
    <s v="Sem Deficiência"/>
    <s v="MAURICIO SANTOS DA SILVA"/>
    <s v="RENATA DA ENCARNAÇÃO LIMA"/>
    <x v="1"/>
    <s v="Parda"/>
  </r>
  <r>
    <n v="102007"/>
    <n v="1"/>
    <x v="47"/>
    <x v="47"/>
    <s v="EM ORLANDO VILLAS BOAS"/>
    <s v="Municipal"/>
    <s v="Urbana"/>
    <n v="1600140"/>
    <n v="152"/>
    <x v="2"/>
    <s v="Regular"/>
    <s v="Noite"/>
    <n v="2023125400313"/>
    <m/>
    <s v="MARLENE SANTIAGO DE FRAGA"/>
    <d v="1972-07-18T00:00:00"/>
    <s v="Feminino"/>
    <s v="Sem Deficiência"/>
    <s v="MANOEL SANTIAGO"/>
    <s v="MARIA DAS MEDALHAS SANTIAGO"/>
    <x v="1"/>
    <s v="Branca"/>
  </r>
  <r>
    <n v="625701"/>
    <n v="6"/>
    <x v="101"/>
    <x v="101"/>
    <s v="CENTRO DE EDUCAÇÃO DE JOVENS E ADULTOS CEJA - ACARI"/>
    <s v="Municipal"/>
    <s v="Urbana"/>
    <n v="1608516"/>
    <n v="251"/>
    <x v="2"/>
    <s v="Regular"/>
    <s v="Manhã"/>
    <n v="2020072850102"/>
    <m/>
    <s v="CAMILA SILVA MOTA"/>
    <d v="1998-03-01T00:00:00"/>
    <s v="Feminino"/>
    <s v="Sem Deficiência"/>
    <s v="JOAO MOTA NETO"/>
    <s v="ADRIANA DA SILVA E SILVA"/>
    <x v="0"/>
    <s v="Parda"/>
  </r>
  <r>
    <n v="625701"/>
    <n v="6"/>
    <x v="101"/>
    <x v="101"/>
    <s v="CENTRO DE EDUCAÇÃO DE JOVENS E ADULTOS CEJA - ACARI"/>
    <s v="Municipal"/>
    <s v="Urbana"/>
    <n v="1608520"/>
    <n v="255"/>
    <x v="2"/>
    <s v="Regular"/>
    <s v="Noite"/>
    <n v="2017057100084"/>
    <m/>
    <s v="CATIA DE JESUS DE ARAUJO"/>
    <d v="1983-01-28T00:00:00"/>
    <s v="Feminino"/>
    <s v="Sem Deficiência"/>
    <s v="FRANCISCO RODRIGUES DE ARAUJO"/>
    <s v="IVANY MARIA DE JESUS ARAUJO"/>
    <x v="0"/>
    <s v="Parda"/>
  </r>
  <r>
    <n v="817039"/>
    <n v="8"/>
    <x v="118"/>
    <x v="118"/>
    <s v="EM SAMPAIO CORRÊA"/>
    <s v="Municipal"/>
    <s v="Urbana"/>
    <n v="1604281"/>
    <n v="151"/>
    <x v="2"/>
    <s v="Regular"/>
    <s v="Noite"/>
    <n v="2022073300293"/>
    <m/>
    <s v="MARIA HELENA MARTINS DE MORAIS"/>
    <d v="1966-03-04T00:00:00"/>
    <s v="Feminino"/>
    <s v="Sem Deficiência"/>
    <s v="RAIMUNDO MARTINS BRAGA"/>
    <s v="SEBASTIANA VALERIO BRAGA"/>
    <x v="0"/>
    <s v="Branca"/>
  </r>
  <r>
    <n v="1019202"/>
    <n v="10"/>
    <x v="115"/>
    <x v="115"/>
    <s v="CIEP ISMAEL NERY"/>
    <s v="Municipal"/>
    <s v="Urbana"/>
    <n v="1603742"/>
    <n v="151"/>
    <x v="2"/>
    <s v="Regular"/>
    <s v="Tarde"/>
    <n v="2023100000290"/>
    <m/>
    <s v="NIKHOLAS ALBERT BARROS MOURA"/>
    <d v="2007-04-11T00:00:00"/>
    <s v="Masculino"/>
    <s v="Sem Deficiência"/>
    <s v="DENIS ALBERT MOURA SILVA"/>
    <s v="MARCELLY BARROS DE LIM"/>
    <x v="0"/>
    <s v="Parda"/>
  </r>
  <r>
    <n v="410501"/>
    <n v="4"/>
    <x v="64"/>
    <x v="64"/>
    <s v="CIEP JUSCELINO KUBITSCHEK"/>
    <s v="Municipal"/>
    <s v="Urbana"/>
    <n v="1614342"/>
    <n v="152"/>
    <x v="2"/>
    <s v="Regular"/>
    <s v="Noite"/>
    <n v="2007112200220"/>
    <m/>
    <s v="ROBSON DA FONSECA GOMES"/>
    <d v="2006-04-05T00:00:00"/>
    <s v="Masculino"/>
    <s v="Sem Deficiência"/>
    <s v="RODRIGO GOMES DA SILVA"/>
    <s v="RAFAELA CRISTINA DA FONSECA"/>
    <x v="1"/>
    <s v="Pard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09026702634"/>
    <m/>
    <s v="LUCAS DE MORAES DE JESUS DIAS"/>
    <d v="2002-11-04T00:00:00"/>
    <s v="Masculino"/>
    <s v="Sem Deficiência"/>
    <s v="WILTON CANDIDO DE JESUS DIAS"/>
    <s v="ALESSANDRA DE MORAES"/>
    <x v="1"/>
    <s v="Parda"/>
  </r>
  <r>
    <n v="918203"/>
    <n v="9"/>
    <x v="34"/>
    <x v="34"/>
    <s v="CIEP CLEMENTINA DE JESUS"/>
    <s v="Municipal"/>
    <s v="Urbana"/>
    <n v="1601820"/>
    <n v="152"/>
    <x v="2"/>
    <s v="Regular"/>
    <s v="Noite"/>
    <n v="2009092604459"/>
    <m/>
    <s v="JOSÉLIA MARIA CARDOZO SOUZA"/>
    <d v="1970-10-07T00:00:00"/>
    <s v="Feminino"/>
    <s v="Sem Deficiência"/>
    <s v="SEBASTIÃO DE SOUZA"/>
    <s v="MARIA DO NAZARETH CARDOZO SOUZA"/>
    <x v="0"/>
    <s v="Parda"/>
  </r>
  <r>
    <n v="312002"/>
    <n v="3"/>
    <x v="58"/>
    <x v="58"/>
    <s v="EM ALCIDE DE GASPERI"/>
    <s v="Municipal"/>
    <s v="Urbana"/>
    <n v="1613408"/>
    <n v="152"/>
    <x v="2"/>
    <s v="Regular"/>
    <s v="Noite"/>
    <n v="2015030500085"/>
    <m/>
    <s v="PEDRO HENRIQUE DA SILVA GALDINO"/>
    <d v="2006-08-19T00:00:00"/>
    <s v="Masculino"/>
    <s v="Sem Deficiência"/>
    <s v="JOSÉ HENRIQUE MOURA DA SILVA"/>
    <s v="LUCILA DA SILVA GALDINO"/>
    <x v="2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10062401090"/>
    <m/>
    <s v="BRENO DO NASCIMENTO SILVA"/>
    <d v="2004-03-18T00:00:00"/>
    <s v="Masculino"/>
    <s v="Sem Deficiência"/>
    <s v="ADRIANO RIBEIRO SILVA"/>
    <s v="DENISE DO NASCIMENTO DA CRUZ"/>
    <x v="0"/>
    <s v="Parda"/>
  </r>
  <r>
    <n v="410018"/>
    <n v="4"/>
    <x v="87"/>
    <x v="87"/>
    <s v="EM BERLIM"/>
    <s v="Municipal"/>
    <s v="Urbana"/>
    <n v="1613813"/>
    <n v="151"/>
    <x v="2"/>
    <s v="Regular"/>
    <s v="Noite"/>
    <n v="2021029100260"/>
    <m/>
    <s v="SONIA REGINA DINIZ LIMA"/>
    <d v="1962-09-04T00:00:00"/>
    <s v="Feminino"/>
    <s v="Sem Deficiência"/>
    <s v="GERALDO FELIPE DINIZ"/>
    <s v="ANTONIETA MARIA DA CONCEIÇÃO DINIZ"/>
    <x v="0"/>
    <s v="Parda"/>
  </r>
  <r>
    <n v="206502"/>
    <n v="2"/>
    <x v="71"/>
    <x v="71"/>
    <s v="CIEP NAÇÃO RUBRO NEGRA"/>
    <s v="Municipal"/>
    <s v="Urbana"/>
    <n v="1623105"/>
    <n v="152"/>
    <x v="2"/>
    <s v="Regular"/>
    <s v="Noite"/>
    <n v="2016011200215"/>
    <m/>
    <s v="VALDIR RAMOS DA SILVA"/>
    <d v="1981-08-12T00:00:00"/>
    <s v="Masculino"/>
    <s v="Sem Deficiência"/>
    <s v="RAMINHO FRANCISCO DA SILVA"/>
    <s v="IVANILDA MARIA DA CONCEIÇÃO"/>
    <x v="2"/>
    <s v="Parda"/>
  </r>
  <r>
    <n v="431014"/>
    <n v="4"/>
    <x v="117"/>
    <x v="117"/>
    <s v="EM MINISTRO LAFAYETTE DE ANDRADA"/>
    <s v="Municipal"/>
    <s v="Urbana"/>
    <n v="1618210"/>
    <n v="151"/>
    <x v="2"/>
    <s v="Regular"/>
    <s v="Manhã"/>
    <n v="2006034550304"/>
    <m/>
    <s v="HILDA DE ANDRADE CASSIANO"/>
    <d v="1999-07-22T00:00:00"/>
    <s v="Feminino"/>
    <s v="Sem Deficiência"/>
    <s v="WALDECIR CASSIANO"/>
    <s v="MARLI MARIA DE ANDRADE"/>
    <x v="0"/>
    <s v="Branca"/>
  </r>
  <r>
    <n v="918041"/>
    <n v="9"/>
    <x v="59"/>
    <x v="59"/>
    <s v="EM ANTONIA VARGAS CUQUEJO"/>
    <s v="Municipal"/>
    <s v="Urbana"/>
    <n v="1610788"/>
    <n v="151"/>
    <x v="2"/>
    <s v="Regular"/>
    <s v="Noite"/>
    <n v="2000057000140"/>
    <m/>
    <s v="ANGELA BARBOSA DE SOUZA"/>
    <d v="1993-08-26T00:00:00"/>
    <s v="Feminino"/>
    <s v="Sem Deficiência"/>
    <s v="JOSÉ DE SOUZA"/>
    <s v="ROSANGELA DE SOUZA BARBOSA"/>
    <x v="0"/>
    <s v="Preta"/>
  </r>
  <r>
    <n v="515030"/>
    <n v="5"/>
    <x v="90"/>
    <x v="90"/>
    <s v="EM IRINEU MARINHO"/>
    <s v="Municipal"/>
    <s v="Urbana"/>
    <n v="1601765"/>
    <n v="152"/>
    <x v="2"/>
    <s v="Regular"/>
    <s v="Noite"/>
    <n v="2003047502244"/>
    <m/>
    <s v="JOANA LOPES DA SILVA"/>
    <d v="1984-09-25T00:00:00"/>
    <s v="Feminino"/>
    <s v="Sem Deficiência"/>
    <s v="COSMO BELARMINO DA SILVA"/>
    <s v="ENILDA ALEXANDRIANA LOPES"/>
    <x v="0"/>
    <s v="Branca"/>
  </r>
  <r>
    <n v="430201"/>
    <n v="4"/>
    <x v="0"/>
    <x v="0"/>
    <s v="CIEP MINISTRO GUSTAVO CAPANEMA"/>
    <s v="Municipal"/>
    <s v="Urbana"/>
    <n v="1612602"/>
    <n v="152"/>
    <x v="2"/>
    <s v="Regular"/>
    <s v="Noite"/>
    <n v="2006039602248"/>
    <m/>
    <s v="ADRYELE BENTO BRANDÃO"/>
    <d v="2001-11-28T00:00:00"/>
    <s v="Feminino"/>
    <s v="Sem Deficiência"/>
    <s v="ANTONIO CARLOS CARVALHO BRANDÃO"/>
    <s v="ANA MARCIA DE SOUZA BENTO"/>
    <x v="1"/>
    <s v="Branca"/>
  </r>
  <r>
    <n v="313007"/>
    <n v="3"/>
    <x v="67"/>
    <x v="67"/>
    <s v="EM SARMIENTO"/>
    <s v="Municipal"/>
    <s v="Urbana"/>
    <n v="1615854"/>
    <n v="152"/>
    <x v="2"/>
    <s v="Regular"/>
    <s v="Noite"/>
    <n v="2008022150710"/>
    <m/>
    <s v="JAQUELINE CRISTINA DE SOUZA CESAR"/>
    <d v="1980-01-17T00:00:00"/>
    <s v="Feminino"/>
    <s v="Sem Deficiência"/>
    <s v="PAULO ROBERTO VAZ CESAR"/>
    <s v="MARIA DA PENHA DE SOUZA"/>
    <x v="0"/>
    <s v="Parda"/>
  </r>
  <r>
    <n v="833201"/>
    <n v="8"/>
    <x v="112"/>
    <x v="112"/>
    <s v="CIEP FREI VELOSO"/>
    <s v="Municipal"/>
    <s v="Urbana"/>
    <n v="1622666"/>
    <n v="151"/>
    <x v="2"/>
    <s v="Regular"/>
    <s v="Noite"/>
    <n v="2023083700462"/>
    <m/>
    <s v="ALZIRA VALERIA DOS SANTOS DA SILVA"/>
    <d v="1963-07-01T00:00:00"/>
    <s v="Feminino"/>
    <s v="Sem Deficiência"/>
    <s v="ELSON BENEDITO DOS SANTOS"/>
    <s v="MARIA MADALENA DOS SANTOS"/>
    <x v="0"/>
    <s v="Não declarad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23093000331"/>
    <m/>
    <s v="WELLINGTON DEMETRIO MARINHO DA SILVA"/>
    <d v="2000-01-22T00:00:00"/>
    <s v="Masculino"/>
    <s v="Sem Deficiência"/>
    <s v="CICERO DEMETRIO DA SILVA"/>
    <s v="ROSICLEIDE MARIA MARINHO DA SILVA"/>
    <x v="1"/>
    <s v="Parda"/>
  </r>
  <r>
    <n v="734010"/>
    <n v="7"/>
    <x v="82"/>
    <x v="82"/>
    <s v="EM PEDRO ALEIXO"/>
    <s v="Municipal"/>
    <s v="Urbana"/>
    <n v="1606738"/>
    <n v="151"/>
    <x v="2"/>
    <s v="Regular"/>
    <s v="Manhã"/>
    <n v="2022061200116"/>
    <m/>
    <s v="DAMIANA GALDINO PEREIRA"/>
    <d v="1964-04-18T00:00:00"/>
    <s v="Feminino"/>
    <s v="Sem Deficiência"/>
    <s v="MANOEL PEREIRA SILVA"/>
    <s v="MARIA GALDINO"/>
    <x v="2"/>
    <s v="Parda"/>
  </r>
  <r>
    <n v="625701"/>
    <n v="6"/>
    <x v="101"/>
    <x v="101"/>
    <s v="CENTRO DE EDUCAÇÃO DE JOVENS E ADULTOS CEJA - ACARI"/>
    <s v="Municipal"/>
    <s v="Urbana"/>
    <n v="1608517"/>
    <n v="252"/>
    <x v="2"/>
    <s v="Regular"/>
    <s v="Manhã"/>
    <n v="2009057801693"/>
    <m/>
    <s v="ANTONILDE DE SOUSA"/>
    <d v="1977-10-27T00:00:00"/>
    <s v="Feminino"/>
    <s v="Sem Deficiência"/>
    <s v="NÃO DECLARADO"/>
    <s v="MARIA ODILIA DE SOUSA"/>
    <x v="1"/>
    <s v="Parda"/>
  </r>
  <r>
    <n v="102505"/>
    <n v="1"/>
    <x v="30"/>
    <x v="30"/>
    <s v="CIEP JOSÉ PEDRO VARELA"/>
    <s v="Municipal"/>
    <s v="Urbana"/>
    <n v="1613580"/>
    <n v="151"/>
    <x v="2"/>
    <s v="Regular"/>
    <s v="Noite"/>
    <n v="2022002400651"/>
    <m/>
    <s v="VICENTE CARDOSO DA SILVA"/>
    <d v="1959-10-04T00:00:00"/>
    <s v="Masculino"/>
    <s v="Sem Deficiência"/>
    <s v="JOVINIANO CARDOSO D SILVA"/>
    <s v="THEREZINHA CARDOSO DA SILVA"/>
    <x v="1"/>
    <s v="Preta"/>
  </r>
  <r>
    <n v="312014"/>
    <n v="3"/>
    <x v="1"/>
    <x v="1"/>
    <s v="EM NEREU SAMPAIO"/>
    <s v="Municipal"/>
    <s v="Urbana"/>
    <n v="1616967"/>
    <n v="151"/>
    <x v="2"/>
    <s v="Regular"/>
    <s v="Noite"/>
    <n v="2000018407196"/>
    <m/>
    <s v="FRANCIELE SOARES DA SILVA"/>
    <d v="1986-12-01T00:00:00"/>
    <s v="Feminino"/>
    <s v="Sem Deficiência"/>
    <s v="LUIZ GOMES FDA SILVA"/>
    <s v="MARIA DAS GRAÇAS SOARES"/>
    <x v="0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07083401609"/>
    <m/>
    <s v="BIANCA AGUIAR CORREIA"/>
    <d v="2000-02-09T00:00:00"/>
    <s v="Feminino"/>
    <s v="Sem Deficiência"/>
    <s v="FRANCISCO CORREIA DA SILVA"/>
    <s v="GISELE AGUIAR MACEDO"/>
    <x v="0"/>
    <s v="Parda"/>
  </r>
  <r>
    <n v="410501"/>
    <n v="4"/>
    <x v="64"/>
    <x v="64"/>
    <s v="CIEP JUSCELINO KUBITSCHEK"/>
    <s v="Municipal"/>
    <s v="Urbana"/>
    <n v="1614342"/>
    <n v="152"/>
    <x v="2"/>
    <s v="Regular"/>
    <s v="Noite"/>
    <n v="2001029617896"/>
    <m/>
    <s v="GERALDO DA COSTA TEIXEIRA"/>
    <d v="1987-06-11T00:00:00"/>
    <s v="Masculino"/>
    <s v="Sem Deficiência"/>
    <s v="FLOREVALDO ALVES TEIXEIRA"/>
    <s v="CONCEIÇÃO CARDOSO DA COSTA"/>
    <x v="1"/>
    <s v="Sem Informação"/>
  </r>
  <r>
    <n v="625701"/>
    <n v="6"/>
    <x v="101"/>
    <x v="101"/>
    <s v="CENTRO DE EDUCAÇÃO DE JOVENS E ADULTOS CEJA - ACARI"/>
    <s v="Municipal"/>
    <s v="Urbana"/>
    <n v="1608522"/>
    <n v="257"/>
    <x v="2"/>
    <s v="Regular"/>
    <s v="Noite"/>
    <n v="2023157700452"/>
    <m/>
    <s v="WELLINGTON DOS SANTOS DA SILVA"/>
    <d v="1966-01-21T00:00:00"/>
    <s v="Masculino"/>
    <s v="Sem Deficiência"/>
    <s v="LEDA DOS SANTOS FELÍCIO DA SILVA"/>
    <s v="ADARI FELÍCIO DA SILVA"/>
    <x v="0"/>
    <s v="Não declarada"/>
  </r>
  <r>
    <n v="204501"/>
    <n v="2"/>
    <x v="79"/>
    <x v="79"/>
    <s v="CIEP PRESIDENTE TANCREDO NEVES"/>
    <s v="Municipal"/>
    <s v="Urbana"/>
    <n v="1611261"/>
    <n v="151"/>
    <x v="2"/>
    <s v="Regular"/>
    <s v="Noite"/>
    <n v="2011007403807"/>
    <m/>
    <s v="EDUARDA DO NASCIMENTO LOPES"/>
    <d v="2001-10-26T00:00:00"/>
    <s v="Feminino"/>
    <s v="Sem Deficiência"/>
    <s v="EDERALDO JOAQUIM DO NASCIMENTO"/>
    <s v="JULIANA COSTA LOPES"/>
    <x v="0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10092501653"/>
    <m/>
    <s v="LUCAS DA SILVA ALVES DO NASCIMENTO"/>
    <d v="2006-01-31T00:00:00"/>
    <s v="Masculino"/>
    <s v="Sem Deficiência"/>
    <s v="CARLOS ANTONIO ALVES DO NASCIMENTO"/>
    <s v="LUIZA MARIA LIMA DA SILVA"/>
    <x v="1"/>
    <s v="Branca"/>
  </r>
  <r>
    <n v="411015"/>
    <n v="4"/>
    <x v="72"/>
    <x v="72"/>
    <s v="EM SUÍÇA"/>
    <s v="Municipal"/>
    <s v="Urbana"/>
    <n v="1601785"/>
    <n v="152"/>
    <x v="2"/>
    <s v="Regular"/>
    <s v="Noite"/>
    <n v="2000031004971"/>
    <m/>
    <s v="GABRIELA DA SILVA FERREIRA"/>
    <d v="1986-08-26T00:00:00"/>
    <s v="Feminino"/>
    <s v="Sem Deficiência"/>
    <s v="MARIA APARECIDA VITERBINO DA SILVA"/>
    <s v="ROBERTO CONCEIÇÃO FERREIRA"/>
    <x v="0"/>
    <s v="Pard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07060250035"/>
    <m/>
    <s v="EDUARDA FERNANDES DA CUNHA"/>
    <d v="2001-12-08T00:00:00"/>
    <s v="Feminino"/>
    <s v="Sem Deficiência"/>
    <s v="ANDERSON FERNANDES DA CUNHA"/>
    <s v="ANA PAULA DA SILVA FERNANDES"/>
    <x v="0"/>
    <s v="Parda"/>
  </r>
  <r>
    <n v="431014"/>
    <n v="4"/>
    <x v="117"/>
    <x v="117"/>
    <s v="EM MINISTRO LAFAYETTE DE ANDRADA"/>
    <s v="Municipal"/>
    <s v="Urbana"/>
    <n v="1618216"/>
    <n v="152"/>
    <x v="2"/>
    <s v="Regular"/>
    <s v="Manhã"/>
    <n v="2008032702286"/>
    <m/>
    <s v="DANIELA SOARES DOS SANTOS"/>
    <d v="2003-08-08T00:00:00"/>
    <s v="Feminino"/>
    <s v="Sem Deficiência"/>
    <s v="CARLOS ALBERTO DOS SANTOS"/>
    <s v="ROSEANE DE CASTRO SOARES"/>
    <x v="0"/>
    <s v="Branca"/>
  </r>
  <r>
    <n v="431026"/>
    <n v="4"/>
    <x v="25"/>
    <x v="25"/>
    <s v="EM HERBERT MOSES"/>
    <s v="Municipal"/>
    <s v="Urbana"/>
    <n v="1602455"/>
    <n v="151"/>
    <x v="2"/>
    <s v="Regular"/>
    <s v="Noite"/>
    <n v="2011027950218"/>
    <m/>
    <s v="ANA CAROLINA FERREIRA CABRAL"/>
    <d v="2003-08-24T00:00:00"/>
    <s v="Feminino"/>
    <s v="Sem Deficiência"/>
    <s v="FELIPE LOPES CABRAL"/>
    <s v="ELISANGELA DE ALMEIDA FERREIRA"/>
    <x v="0"/>
    <s v="Parda"/>
  </r>
  <r>
    <n v="313051"/>
    <n v="3"/>
    <x v="60"/>
    <x v="60"/>
    <s v="EM ALAGOAS"/>
    <s v="Municipal"/>
    <s v="Urbana"/>
    <n v="1618855"/>
    <n v="151"/>
    <x v="2"/>
    <s v="Regular"/>
    <s v="Noite"/>
    <n v="2002022914168"/>
    <m/>
    <s v="CELSO CARVALHO DA SILVA JUNIOR"/>
    <d v="1989-03-14T00:00:00"/>
    <s v="Masculino"/>
    <s v="Sem Deficiência"/>
    <s v="CELSO CARVALHO DA SILVA"/>
    <s v="GEYSA NAZARETH"/>
    <x v="2"/>
    <s v="Preta"/>
  </r>
  <r>
    <n v="204501"/>
    <n v="2"/>
    <x v="79"/>
    <x v="79"/>
    <s v="CIEP PRESIDENTE TANCREDO NEVES"/>
    <s v="Municipal"/>
    <s v="Urbana"/>
    <n v="1611261"/>
    <n v="151"/>
    <x v="2"/>
    <s v="Regular"/>
    <s v="Noite"/>
    <n v="2022007400765"/>
    <m/>
    <s v="RODRIGO DA SILVA LEITE"/>
    <d v="1982-04-23T00:00:00"/>
    <s v="Masculino"/>
    <s v="Sem Deficiência"/>
    <s v="JOSEFA PEREIRA DA SILVA"/>
    <s v="JOSÉ ANTONIO LEITE"/>
    <x v="0"/>
    <s v="Branc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12132801411"/>
    <m/>
    <s v="MARCOS ADMILTON GOMES ARCANJO"/>
    <d v="2008-01-27T00:00:00"/>
    <s v="Masculino"/>
    <s v="Sem Deficiência"/>
    <s v="EDINILSON WALDIR ARCANJO"/>
    <s v="ERALDINA LOPES GOMES"/>
    <x v="1"/>
    <s v="Parda"/>
  </r>
  <r>
    <n v="430701"/>
    <n v="4"/>
    <x v="19"/>
    <x v="19"/>
    <s v="CENTRO DE EDUCAÇÃO DE JOVENS E ADULTOS CEJA - MARÉ"/>
    <s v="Municipal"/>
    <s v="Urbana"/>
    <n v="1616777"/>
    <n v="253"/>
    <x v="2"/>
    <s v="Regular"/>
    <s v="Manhã"/>
    <n v="2000040805425"/>
    <m/>
    <s v="MAYRA DE AQUINO"/>
    <d v="1990-05-29T00:00:00"/>
    <s v="Feminino"/>
    <s v="Sem Deficiência"/>
    <s v="NÃO DECLARADO"/>
    <s v="VERA LÚCIA MARIA DE AQUINO DA SILVA"/>
    <x v="1"/>
    <s v="Branca"/>
  </r>
  <r>
    <n v="1019031"/>
    <n v="10"/>
    <x v="20"/>
    <x v="20"/>
    <s v="EM MARECHAL PEDRO CAVALCANTI"/>
    <s v="Municipal"/>
    <s v="Urbana"/>
    <n v="1609536"/>
    <n v="151"/>
    <x v="2"/>
    <s v="Regular"/>
    <s v="Noite"/>
    <n v="2007123400292"/>
    <m/>
    <s v="GABRIEL VINICIUS SATIL LIMA"/>
    <d v="2006-05-19T00:00:00"/>
    <s v="Masculino"/>
    <s v="Sem Deficiência"/>
    <s v="MARCUS VINICIUS DA SILVA LIMA"/>
    <s v="MONICA MOREIRA SATIL"/>
    <x v="0"/>
    <s v="Branca"/>
  </r>
  <r>
    <n v="918041"/>
    <n v="9"/>
    <x v="59"/>
    <x v="59"/>
    <s v="EM ANTONIA VARGAS CUQUEJO"/>
    <s v="Municipal"/>
    <s v="Urbana"/>
    <n v="1610789"/>
    <n v="152"/>
    <x v="2"/>
    <s v="Regular"/>
    <s v="Noite"/>
    <n v="2023088100242"/>
    <m/>
    <s v="THAUAN VITORIO LIMA FREITAS DE ASSIS"/>
    <d v="2005-01-15T00:00:00"/>
    <s v="Masculino"/>
    <s v="Sem Deficiência"/>
    <s v="MARIO ALVES DE ASSIS"/>
    <s v="ALINE DE LIMA FREITAS"/>
    <x v="0"/>
    <s v="Branc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08109700096"/>
    <m/>
    <s v="RAYSSA CAROLINA GONZAGA DE SOUZA"/>
    <d v="2004-07-20T00:00:00"/>
    <s v="Feminino"/>
    <s v="Sem Deficiência"/>
    <s v="BIANCA GONZAGA PINTO"/>
    <s v="WALTEZIO BASTOS DE SOUZA"/>
    <x v="0"/>
    <s v="Sem Informação"/>
  </r>
  <r>
    <n v="1019207"/>
    <n v="10"/>
    <x v="88"/>
    <x v="88"/>
    <s v="CIEP DEPUTADO ULYSSES GUIMARÃES"/>
    <s v="Municipal"/>
    <s v="Urbana"/>
    <n v="1617914"/>
    <n v="152"/>
    <x v="2"/>
    <s v="Regular"/>
    <s v="Noite"/>
    <n v="2012104051390"/>
    <m/>
    <s v="JOÃO PEDRO SILVA DA CRUZ"/>
    <d v="2007-12-12T00:00:00"/>
    <s v="Masculino"/>
    <s v="Sem Deficiência"/>
    <s v="VAGNÊZ DA SILVA"/>
    <s v="DASSILA DA SILVA CRUZ"/>
    <x v="1"/>
    <s v="Parda"/>
  </r>
  <r>
    <n v="918203"/>
    <n v="9"/>
    <x v="34"/>
    <x v="34"/>
    <s v="CIEP CLEMENTINA DE JESUS"/>
    <s v="Municipal"/>
    <s v="Urbana"/>
    <n v="1601820"/>
    <n v="152"/>
    <x v="2"/>
    <s v="Regular"/>
    <s v="Noite"/>
    <n v="2023092651053"/>
    <m/>
    <s v="ANA PAULA DO ESPÍRITO SANTO AZEVEDO"/>
    <d v="1983-05-21T00:00:00"/>
    <s v="Feminino"/>
    <s v="Sem Deficiência"/>
    <s v="GERCY AZEVEDO"/>
    <s v="IZABEL GOMES DO ESPÍRITO SANTO"/>
    <x v="0"/>
    <s v="Preta"/>
  </r>
  <r>
    <n v="918508"/>
    <n v="9"/>
    <x v="36"/>
    <x v="36"/>
    <s v="CIEP DR. ERNESTO (CHE) GUEVARA"/>
    <s v="Municipal"/>
    <s v="Urbana"/>
    <n v="1618338"/>
    <n v="153"/>
    <x v="2"/>
    <s v="Regular"/>
    <s v="Noite"/>
    <n v="2011104150080"/>
    <m/>
    <s v="DANIEL FREITAS VIEIRA"/>
    <d v="2006-12-13T00:00:00"/>
    <s v="Masculino"/>
    <s v="Sem Deficiência"/>
    <s v="JOSE MARIA VIEIRA"/>
    <s v="CRISTINA LUCIA FREITAS OLIVEIRA"/>
    <x v="0"/>
    <s v="Parda"/>
  </r>
  <r>
    <n v="1026008"/>
    <n v="10"/>
    <x v="43"/>
    <x v="43"/>
    <s v="EM ENGENHEIRO GASTÃO RANGEL"/>
    <s v="Municipal"/>
    <s v="Urbana"/>
    <n v="1613011"/>
    <n v="151"/>
    <x v="2"/>
    <s v="Regular"/>
    <s v="Noite"/>
    <n v="2023102400457"/>
    <m/>
    <s v="SIMONE DOS SANTOS SANTANA"/>
    <d v="1973-01-21T00:00:00"/>
    <s v="Feminino"/>
    <s v="Sem Deficiência"/>
    <s v="JOANICIO COSME DOS SANTOS"/>
    <s v="MARIA JOSÉ DE LIMA"/>
    <x v="1"/>
    <s v="Parda"/>
  </r>
  <r>
    <n v="1019207"/>
    <n v="10"/>
    <x v="88"/>
    <x v="88"/>
    <s v="CIEP DEPUTADO ULYSSES GUIMARÃES"/>
    <s v="Municipal"/>
    <s v="Urbana"/>
    <n v="1617916"/>
    <n v="153"/>
    <x v="2"/>
    <s v="Regular"/>
    <s v="Noite"/>
    <n v="2019100500723"/>
    <m/>
    <s v="HELENA SEVERINA DA CONCEIÇÃO DE SOUSA"/>
    <d v="1959-10-01T00:00:00"/>
    <s v="Feminino"/>
    <s v="Sem Deficiência"/>
    <s v="MANOEL HERMINIO DE LIRA"/>
    <s v="SEVERINA MARIA DA CONCEIÇÃO"/>
    <x v="2"/>
    <s v="Parda"/>
  </r>
  <r>
    <n v="817064"/>
    <n v="8"/>
    <x v="7"/>
    <x v="7"/>
    <s v="EM MARIETA DA CUNHA DA SILVA"/>
    <s v="Municipal"/>
    <s v="Urbana"/>
    <n v="1610181"/>
    <n v="151"/>
    <x v="2"/>
    <s v="Regular"/>
    <s v="Noite"/>
    <n v="2005075802075"/>
    <m/>
    <s v="SONIA REGINA DIAS DA SILVA"/>
    <d v="1950-06-08T00:00:00"/>
    <s v="Feminino"/>
    <s v="Sem Deficiência"/>
    <s v="OCTACILIO DE MATTOS VIEIRA"/>
    <s v="NATERCIA DIAS VIEIRA"/>
    <x v="1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7076106311"/>
    <m/>
    <s v="ESTEFANI DE AZEVEDO RIBEIRO"/>
    <d v="2001-05-14T00:00:00"/>
    <s v="Masculino"/>
    <s v="Sem Deficiência"/>
    <s v="LEONARDO DE OLIVEIRA"/>
    <s v="BRUNA SANTANA DE AZEVEDO"/>
    <x v="1"/>
    <s v="Preta"/>
  </r>
  <r>
    <n v="313007"/>
    <n v="3"/>
    <x v="67"/>
    <x v="67"/>
    <s v="EM SARMIENTO"/>
    <s v="Municipal"/>
    <s v="Urbana"/>
    <n v="1615854"/>
    <n v="152"/>
    <x v="2"/>
    <s v="Regular"/>
    <s v="Noite"/>
    <n v="2001017900512"/>
    <m/>
    <s v="LUANA CARDOSO DA SILVA CASSIANO"/>
    <d v="1990-05-15T00:00:00"/>
    <s v="Feminino"/>
    <s v="Sem Deficiência"/>
    <s v="VANTUIL CASSIANO"/>
    <s v="DARILENE CARDOSO DA SILVA"/>
    <x v="0"/>
    <s v="Parda"/>
  </r>
  <r>
    <n v="410015"/>
    <n v="4"/>
    <x v="92"/>
    <x v="92"/>
    <s v="EM CLÓVIS BEVILÁQUA"/>
    <s v="Municipal"/>
    <s v="Urbana"/>
    <n v="1611010"/>
    <n v="152"/>
    <x v="2"/>
    <s v="Regular"/>
    <s v="Noite"/>
    <n v="2011035803407"/>
    <m/>
    <s v="ANY BEATRIZ DOS SANTOS FERREIRA"/>
    <d v="2005-04-30T00:00:00"/>
    <s v="Feminino"/>
    <s v="Sem Deficiência"/>
    <s v="CLAUDIO RODRIGUES FERREIRA"/>
    <s v="VANESKA MAIA DOS SANTOS"/>
    <x v="0"/>
    <s v="Parda"/>
  </r>
  <r>
    <n v="410021"/>
    <n v="4"/>
    <x v="44"/>
    <x v="44"/>
    <s v="EM BRASIL"/>
    <s v="Municipal"/>
    <s v="Urbana"/>
    <n v="1613563"/>
    <n v="151"/>
    <x v="2"/>
    <s v="Regular"/>
    <s v="Noite"/>
    <n v="2011019202887"/>
    <m/>
    <s v="ELI CRUZ DA SILVA CARDOSO"/>
    <d v="1971-09-02T00:00:00"/>
    <s v="Feminino"/>
    <s v="Sem Deficiência"/>
    <s v="ANTONIO OTACILIO DA SILVA CARDOSO"/>
    <s v="VALDETE PINA CRUZ"/>
    <x v="1"/>
    <s v="Preta"/>
  </r>
  <r>
    <n v="734010"/>
    <n v="7"/>
    <x v="82"/>
    <x v="82"/>
    <s v="EM PEDRO ALEIXO"/>
    <s v="Municipal"/>
    <s v="Urbana"/>
    <n v="1606738"/>
    <n v="151"/>
    <x v="2"/>
    <s v="Regular"/>
    <s v="Manhã"/>
    <n v="2008117500319"/>
    <m/>
    <s v="ALEXANDRA VITÓRIA DA SILVA AZEVEDO"/>
    <d v="2005-10-23T00:00:00"/>
    <s v="Feminino"/>
    <s v="Sem Deficiência"/>
    <s v="-"/>
    <s v="ISA CARLA DA SILVA AZEVEDO"/>
    <x v="0"/>
    <s v="Parda"/>
  </r>
  <r>
    <n v="1019013"/>
    <n v="10"/>
    <x v="39"/>
    <x v="39"/>
    <s v="EM BENTO DO AMARAL COUTINHO"/>
    <s v="Municipal"/>
    <s v="Urbana"/>
    <n v="1612836"/>
    <n v="151"/>
    <x v="2"/>
    <s v="Regular"/>
    <s v="Noite"/>
    <n v="2008095101174"/>
    <m/>
    <s v="JOSIMAR DOS SANTOS SILVA"/>
    <d v="1988-11-23T00:00:00"/>
    <s v="Masculino"/>
    <s v="Sem Deficiência"/>
    <s v="ALTAIR ANTONIO DA SILVA"/>
    <s v="TÂNIA REGINA ADRIANO DA SILVA"/>
    <x v="0"/>
    <s v="Preta"/>
  </r>
  <r>
    <n v="1026024"/>
    <n v="10"/>
    <x v="130"/>
    <x v="130"/>
    <s v="EM TATIANA CHAGAS MEMÓRIA"/>
    <s v="Municipal"/>
    <s v="Urbana"/>
    <n v="1611746"/>
    <n v="152"/>
    <x v="2"/>
    <s v="Regular"/>
    <s v="Manhã"/>
    <n v="2013132250669"/>
    <m/>
    <s v="LAYSA VITÓRIA GONZAGA DA SILVA"/>
    <d v="2008-07-15T00:00:00"/>
    <s v="Feminino"/>
    <s v="Sem Deficiência"/>
    <s v="LUIS FERNANDO DE OLIVEIRA DA SILVA"/>
    <s v="BIANCA GONZAGA SODRÉ"/>
    <x v="0"/>
    <s v="Pard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13060250749"/>
    <m/>
    <s v="IZABELI DA SILVA PEREIRA"/>
    <d v="2005-07-31T00:00:00"/>
    <s v="Feminino"/>
    <s v="Sem Deficiência"/>
    <s v="RAIMUNDO IVONÍSIO VICENTE PEREIRA"/>
    <s v="MARIA LIDIANE MIRANDA DA SILVA"/>
    <x v="0"/>
    <s v="Parda"/>
  </r>
  <r>
    <n v="918041"/>
    <n v="9"/>
    <x v="59"/>
    <x v="59"/>
    <s v="EM ANTONIA VARGAS CUQUEJO"/>
    <s v="Municipal"/>
    <s v="Urbana"/>
    <n v="1610788"/>
    <n v="151"/>
    <x v="2"/>
    <s v="Regular"/>
    <s v="Noite"/>
    <n v="2022088100228"/>
    <m/>
    <s v="SUELI SOARES RIBEIRO DE FREITAS"/>
    <d v="1957-10-13T00:00:00"/>
    <s v="Feminino"/>
    <s v="Sem Deficiência"/>
    <s v="NATÁLIO TIBURCIO RIBEIRO"/>
    <s v="ELCIA SOARES RIBEIRO"/>
    <x v="0"/>
    <s v="Parda"/>
  </r>
  <r>
    <n v="410501"/>
    <n v="4"/>
    <x v="64"/>
    <x v="64"/>
    <s v="CIEP JUSCELINO KUBITSCHEK"/>
    <s v="Municipal"/>
    <s v="Urbana"/>
    <n v="1614341"/>
    <n v="151"/>
    <x v="2"/>
    <s v="Regular"/>
    <s v="Noite"/>
    <n v="2003030001484"/>
    <m/>
    <s v="MICHAELI MELLO OTAVIANO"/>
    <d v="1996-10-22T00:00:00"/>
    <s v="Feminino"/>
    <s v="Sem Deficiência"/>
    <s v="ANTONIO WILSON CALAÇA OTAVIANO"/>
    <s v="CRISTINA MELLO DE SOUZA"/>
    <x v="1"/>
    <s v="Preta"/>
  </r>
  <r>
    <n v="625018"/>
    <n v="6"/>
    <x v="55"/>
    <x v="55"/>
    <s v="EM COMANDANTE ARNALDO VARELLA"/>
    <s v="Municipal"/>
    <s v="Urbana"/>
    <n v="1602868"/>
    <n v="151"/>
    <x v="2"/>
    <s v="Regular"/>
    <s v="Noite"/>
    <n v="2023056100107"/>
    <m/>
    <s v="ROSILENE VIANA SOUSA"/>
    <d v="1980-08-31T00:00:00"/>
    <s v="Feminino"/>
    <s v="Sem Deficiência"/>
    <s v="JOÃO SANTOS DA SILVA"/>
    <s v="SONIA MARIA VIANA DA SILVA"/>
    <x v="0"/>
    <s v="Branca"/>
  </r>
  <r>
    <n v="716054"/>
    <n v="7"/>
    <x v="35"/>
    <x v="35"/>
    <s v="EM PIO X"/>
    <s v="Municipal"/>
    <s v="Urbana"/>
    <n v="1612528"/>
    <n v="151"/>
    <x v="2"/>
    <s v="Regular"/>
    <s v="Noite"/>
    <n v="2000009701206"/>
    <m/>
    <s v="VIVIANA MUNIZ ROSA"/>
    <d v="1985-06-01T00:00:00"/>
    <s v="Feminino"/>
    <s v="Sem Deficiência"/>
    <s v="AILTON ROSA"/>
    <s v="VONIA MUNIZ ROSA"/>
    <x v="1"/>
    <s v="Não declarada"/>
  </r>
  <r>
    <n v="1019207"/>
    <n v="10"/>
    <x v="88"/>
    <x v="88"/>
    <s v="CIEP DEPUTADO ULYSSES GUIMARÃES"/>
    <s v="Municipal"/>
    <s v="Urbana"/>
    <n v="1617913"/>
    <n v="151"/>
    <x v="2"/>
    <s v="Regular"/>
    <s v="Noite"/>
    <n v="2011116200486"/>
    <m/>
    <s v="GEOVANNA ALEXANDRE FERREIRA"/>
    <d v="2008-03-05T00:00:00"/>
    <s v="Feminino"/>
    <s v="Sem Deficiência"/>
    <s v="GERCINO SOARES FERREIRA FILHO"/>
    <s v="ROSANA ALEXANDRE"/>
    <x v="0"/>
    <s v="Parda"/>
  </r>
  <r>
    <n v="431003"/>
    <n v="4"/>
    <x v="10"/>
    <x v="10"/>
    <s v="EM MIGUEL GUSTAVO"/>
    <s v="Municipal"/>
    <s v="Urbana"/>
    <n v="1618619"/>
    <n v="151"/>
    <x v="2"/>
    <s v="Regular"/>
    <s v="Noite"/>
    <n v="2010033401931"/>
    <m/>
    <s v="JULYANA EDUARDA DE OLIVEIRA MARINHO"/>
    <d v="2006-04-11T00:00:00"/>
    <s v="Feminino"/>
    <s v="Sem Deficiência"/>
    <s v="CARLOS EDUARDO DOS SANTOS MARINHO"/>
    <s v="SHIRLEIDE MARTINHO DE OLIVEIRA"/>
    <x v="2"/>
    <s v="Não declarada"/>
  </r>
  <r>
    <n v="514007"/>
    <n v="5"/>
    <x v="6"/>
    <x v="6"/>
    <s v="EM ALBERT SABIN"/>
    <s v="Municipal"/>
    <s v="Urbana"/>
    <n v="1622420"/>
    <n v="151"/>
    <x v="2"/>
    <s v="Regular"/>
    <s v="Noite"/>
    <n v="2008041503274"/>
    <m/>
    <s v="ANJULINHO DE CARVALHO CAVALARO"/>
    <d v="1964-02-27T00:00:00"/>
    <s v="Masculino"/>
    <s v="Sem Deficiência"/>
    <s v="JOSE CAVALARO"/>
    <s v="NILDA DE CARVALHO CAVALARO"/>
    <x v="0"/>
    <s v="Branca"/>
  </r>
  <r>
    <n v="514002"/>
    <n v="5"/>
    <x v="107"/>
    <x v="107"/>
    <s v="EM CECÍLIA MEIRELLES"/>
    <s v="Municipal"/>
    <s v="Urbana"/>
    <n v="1602683"/>
    <n v="151"/>
    <x v="2"/>
    <s v="Regular"/>
    <s v="Manhã"/>
    <n v="2006040901270"/>
    <m/>
    <s v="HENRIQUE MATTOS DA SILVA"/>
    <d v="1992-01-15T00:00:00"/>
    <s v="Masculino"/>
    <s v=" Deficiência intelectual"/>
    <s v="SEBASTIAO CABRAL DA SILVA NETO"/>
    <s v="ESTER DE SOUZA MATTOS"/>
    <x v="0"/>
    <s v="Branca"/>
  </r>
  <r>
    <n v="1019207"/>
    <n v="10"/>
    <x v="88"/>
    <x v="88"/>
    <s v="CIEP DEPUTADO ULYSSES GUIMARÃES"/>
    <s v="Municipal"/>
    <s v="Urbana"/>
    <n v="1617913"/>
    <n v="151"/>
    <x v="2"/>
    <s v="Regular"/>
    <s v="Noite"/>
    <n v="2023100500187"/>
    <m/>
    <s v="ROSANA DOS SANTOS VAZ"/>
    <d v="1964-11-23T00:00:00"/>
    <s v="Feminino"/>
    <s v="Sem Deficiência"/>
    <s v="ARI ALVES DOS SANTOS"/>
    <s v="JANETE GOMES DOS SANTOS"/>
    <x v="0"/>
    <s v="Preta"/>
  </r>
  <r>
    <n v="313046"/>
    <n v="3"/>
    <x v="96"/>
    <x v="96"/>
    <s v="EM REPÚBLICA DE EL SALVADOR"/>
    <s v="Municipal"/>
    <s v="Urbana"/>
    <n v="1599917"/>
    <n v="151"/>
    <x v="2"/>
    <s v="Regular"/>
    <s v="Noite"/>
    <n v="2011026380094"/>
    <m/>
    <s v="AYLA NAYANE FIGUEIREDO DA SILVA"/>
    <d v="2006-10-09T00:00:00"/>
    <s v="Feminino"/>
    <s v="Sem Deficiência"/>
    <s v="MICHAEL ROBERTO GUEDES DA SILVA"/>
    <s v="NATASHA DE OLIVEIRA FIGUEIREDO"/>
    <x v="1"/>
    <s v="Preta"/>
  </r>
  <r>
    <n v="716049"/>
    <n v="7"/>
    <x v="62"/>
    <x v="62"/>
    <s v="EM RENATO LEITE"/>
    <s v="Municipal"/>
    <s v="Urbana"/>
    <n v="1623881"/>
    <n v="154"/>
    <x v="2"/>
    <s v="Regular"/>
    <s v="Noite"/>
    <n v="2023063700378"/>
    <m/>
    <s v="JEANE CHAGAS NOVAIS"/>
    <d v="1976-01-22T00:00:00"/>
    <s v="Feminino"/>
    <s v="Sem Deficiência"/>
    <s v="AURINO TERTO NOVAIS"/>
    <s v="MARIA DA CONCEIÇÃO CHAGAS NOVAIS"/>
    <x v="1"/>
    <s v="Parda"/>
  </r>
  <r>
    <n v="817039"/>
    <n v="8"/>
    <x v="118"/>
    <x v="118"/>
    <s v="EM SAMPAIO CORRÊA"/>
    <s v="Municipal"/>
    <s v="Urbana"/>
    <n v="1604281"/>
    <n v="151"/>
    <x v="2"/>
    <s v="Regular"/>
    <s v="Noite"/>
    <n v="2013073302823"/>
    <m/>
    <s v="MARIA APARECIDA DA SILVA"/>
    <d v="1973-03-24T00:00:00"/>
    <s v="Feminino"/>
    <s v="Sem Deficiência"/>
    <s v="SEBASTIÃO MATIAS DA SILVA"/>
    <s v="GERALDA BARBOSA MOREIRA"/>
    <x v="0"/>
    <s v="Branca"/>
  </r>
  <r>
    <n v="1120502"/>
    <n v="11"/>
    <x v="3"/>
    <x v="3"/>
    <s v="CIEP JOÃO MANGABEIRA"/>
    <s v="Municipal"/>
    <s v="Urbana"/>
    <n v="1604970"/>
    <n v="151"/>
    <x v="2"/>
    <s v="Regular"/>
    <s v="Noite"/>
    <n v="2023039300276"/>
    <m/>
    <s v="SHEILA DA SILVEIRA NUNES JULIO "/>
    <d v="1970-07-01T00:00:00"/>
    <s v="Feminino"/>
    <s v="Sem Deficiência"/>
    <s v="ADAUTO NICOLAU NUNES "/>
    <s v="SILVI NEVES DA SILVEIRA NUNES "/>
    <x v="1"/>
    <s v="Branca"/>
  </r>
  <r>
    <n v="430701"/>
    <n v="4"/>
    <x v="19"/>
    <x v="19"/>
    <s v="CENTRO DE EDUCAÇÃO DE JOVENS E ADULTOS CEJA - MARÉ"/>
    <s v="Municipal"/>
    <s v="Urbana"/>
    <n v="1616779"/>
    <n v="254"/>
    <x v="2"/>
    <s v="Regular"/>
    <s v="Manhã"/>
    <n v="2004040202901"/>
    <m/>
    <s v="RENAN VIEIRA DE ARAUJO"/>
    <d v="1999-03-29T00:00:00"/>
    <s v="Masculino"/>
    <s v="Sem Deficiência"/>
    <s v="FERNANDO PANTALEÃO DE ARAUJO"/>
    <s v="IRANI VIEIRA"/>
    <x v="0"/>
    <s v="Parda"/>
  </r>
  <r>
    <n v="514015"/>
    <n v="5"/>
    <x v="70"/>
    <x v="70"/>
    <s v="EM BARCELONA"/>
    <s v="Municipal"/>
    <s v="Urbana"/>
    <n v="1613980"/>
    <n v="151"/>
    <x v="2"/>
    <s v="Regular"/>
    <s v="Noite"/>
    <n v="2023042300028"/>
    <m/>
    <s v="MARTA DA SILVA FERREIRA"/>
    <d v="1973-04-28T00:00:00"/>
    <s v="Feminino"/>
    <s v="Sem Deficiência"/>
    <s v="OSWALDO SANT'ANA FERREIRA"/>
    <s v="ROZALINA DA SILVA"/>
    <x v="0"/>
    <s v="Preta"/>
  </r>
  <r>
    <n v="101501"/>
    <n v="1"/>
    <x v="46"/>
    <x v="46"/>
    <s v="CIEP HENFIL"/>
    <s v="Municipal"/>
    <s v="Urbana"/>
    <n v="1613101"/>
    <n v="151"/>
    <x v="2"/>
    <s v="Regular"/>
    <s v="Noite"/>
    <n v="2023001100539"/>
    <m/>
    <s v="SIMONE SOARES DOS SANTOS"/>
    <d v="1993-01-02T00:00:00"/>
    <s v="Feminino"/>
    <s v="Sem Deficiência"/>
    <s v="ALMI MONTEIRO DOS SANTOS"/>
    <s v="MARIA DA GUIA SOARES EUGÊNIO"/>
    <x v="1"/>
    <s v="Parda"/>
  </r>
  <r>
    <n v="430701"/>
    <n v="4"/>
    <x v="19"/>
    <x v="19"/>
    <s v="CENTRO DE EDUCAÇÃO DE JOVENS E ADULTOS CEJA - MARÉ"/>
    <s v="Municipal"/>
    <s v="Urbana"/>
    <n v="1616774"/>
    <n v="251"/>
    <x v="2"/>
    <s v="Regular"/>
    <s v="Manhã"/>
    <n v="2013143606648"/>
    <m/>
    <s v="OLAVO SABINO LOIOLA"/>
    <d v="1962-10-06T00:00:00"/>
    <s v="Masculino"/>
    <s v="Sem Deficiência"/>
    <s v="FRANCISCO SABINO LOIOLA"/>
    <s v="MARIA DE MELO SABINO"/>
    <x v="0"/>
    <s v="Parda"/>
  </r>
  <r>
    <n v="102007"/>
    <n v="1"/>
    <x v="47"/>
    <x v="47"/>
    <s v="EM ORLANDO VILLAS BOAS"/>
    <s v="Municipal"/>
    <s v="Urbana"/>
    <n v="1600140"/>
    <n v="152"/>
    <x v="2"/>
    <s v="Regular"/>
    <s v="Noite"/>
    <n v="2001005301473"/>
    <m/>
    <s v="MARIANA DA SILVA CARVALHO"/>
    <d v="1995-02-14T00:00:00"/>
    <s v="Feminino"/>
    <s v="Sem Deficiência"/>
    <s v="JOÃO GERALDO DE CARVALHO"/>
    <s v="MARIA JOSÉ VICENTE DA SILVA"/>
    <x v="0"/>
    <s v="Parda"/>
  </r>
  <r>
    <n v="1026024"/>
    <n v="10"/>
    <x v="130"/>
    <x v="130"/>
    <s v="EM TATIANA CHAGAS MEMÓRIA"/>
    <s v="Municipal"/>
    <s v="Urbana"/>
    <n v="1611746"/>
    <n v="152"/>
    <x v="2"/>
    <s v="Regular"/>
    <s v="Manhã"/>
    <n v="2022101850256"/>
    <m/>
    <s v="GABRIELLE SILVA MONFORTE"/>
    <d v="2008-07-04T00:00:00"/>
    <s v="Feminino"/>
    <s v="Sem Deficiência"/>
    <s v="REGINA LUCIA GOMES DA SILVA"/>
    <s v="ANTONIO CARLOS MONFORTE CARVALHO"/>
    <x v="0"/>
    <s v="Parda"/>
  </r>
  <r>
    <n v="431026"/>
    <n v="4"/>
    <x v="25"/>
    <x v="25"/>
    <s v="EM HERBERT MOSES"/>
    <s v="Municipal"/>
    <s v="Urbana"/>
    <n v="1602457"/>
    <n v="152"/>
    <x v="2"/>
    <s v="Regular"/>
    <s v="Noite"/>
    <n v="1999057302846"/>
    <m/>
    <s v="RONY ANDERSON MOTA DE AZEVEDO"/>
    <d v="1982-05-15T00:00:00"/>
    <s v="Masculino"/>
    <s v="Sem Deficiência"/>
    <s v="NILSON MOTA DE OLIVEIRA"/>
    <s v="ANA MARIA DE AZEVEDO"/>
    <x v="0"/>
    <s v="Parda"/>
  </r>
  <r>
    <n v="515028"/>
    <n v="5"/>
    <x v="18"/>
    <x v="18"/>
    <s v="EM EVANGELINA DUARTE BATISTA"/>
    <s v="Municipal"/>
    <s v="Urbana"/>
    <n v="1609298"/>
    <n v="152"/>
    <x v="2"/>
    <s v="Regular"/>
    <s v="Noite"/>
    <n v="2011050902453"/>
    <m/>
    <s v="SINDICLEIA DO CARMO SILVA"/>
    <d v="1979-03-25T00:00:00"/>
    <s v="Feminino"/>
    <s v="Sem Deficiência"/>
    <s v="SIDNEI SILVA"/>
    <s v="JOSEFA JOCILENE DOS SANTOS"/>
    <x v="2"/>
    <s v="Parda"/>
  </r>
  <r>
    <n v="206502"/>
    <n v="2"/>
    <x v="71"/>
    <x v="71"/>
    <s v="CIEP NAÇÃO RUBRO NEGRA"/>
    <s v="Municipal"/>
    <s v="Urbana"/>
    <n v="1623106"/>
    <n v="153"/>
    <x v="2"/>
    <s v="Regular"/>
    <s v="Noite"/>
    <n v="2023011251025"/>
    <m/>
    <s v="MARIA CRISTINA GALDINO DA SILVA"/>
    <d v="1985-03-10T00:00:00"/>
    <s v="Feminino"/>
    <s v="Sem Deficiência"/>
    <s v="WALTEMIL PEREIRA DE SOUZA"/>
    <s v="CRISTINA DO ROSÁRIO GALDINO OLIVEIRA"/>
    <x v="1"/>
    <s v="Pret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06127600794"/>
    <m/>
    <s v="GABRIEL MARINHO SOUZA TEIXEIRA"/>
    <d v="2001-03-13T00:00:00"/>
    <s v="Masculino"/>
    <s v="Sem Deficiência"/>
    <s v="SIDNEI SOUZA TEIXEIRA"/>
    <s v="VALERIA CRISTINA DOS SANTOS MARINHO"/>
    <x v="2"/>
    <s v="Branca"/>
  </r>
  <r>
    <n v="205009"/>
    <n v="2"/>
    <x v="122"/>
    <x v="122"/>
    <s v="EM ALENCASTRO GUIMARÃES"/>
    <s v="Municipal"/>
    <s v="Urbana"/>
    <n v="1620795"/>
    <n v="151"/>
    <x v="2"/>
    <s v="Regular"/>
    <s v="Noite"/>
    <n v="2012008600132"/>
    <m/>
    <s v="NICOLE BRUNO DE OLIVEIRA"/>
    <d v="2007-07-10T00:00:00"/>
    <s v="Feminino"/>
    <s v="Sem Deficiência"/>
    <s v="ANDERSON LUIZ DE OLIVEIRA GABRIEL"/>
    <s v="LETÍCIA BRUNO DA SILVA"/>
    <x v="1"/>
    <s v="Preta"/>
  </r>
  <r>
    <n v="431014"/>
    <n v="4"/>
    <x v="117"/>
    <x v="117"/>
    <s v="EM MINISTRO LAFAYETTE DE ANDRADA"/>
    <s v="Municipal"/>
    <s v="Urbana"/>
    <n v="1618216"/>
    <n v="152"/>
    <x v="2"/>
    <s v="Regular"/>
    <s v="Manhã"/>
    <n v="2012034150033"/>
    <m/>
    <s v="DEBORAH LORENA NASCIMENTO PEREIRA DA COSTA"/>
    <d v="2007-12-17T00:00:00"/>
    <s v="Feminino"/>
    <s v="Sem Deficiência"/>
    <s v="MAURICIO PEREIRA DA COSTA"/>
    <s v="SOLANGE FRANCISCO DO NASCIMENTO"/>
    <x v="0"/>
    <s v="Branca"/>
  </r>
  <r>
    <n v="313029"/>
    <n v="3"/>
    <x v="89"/>
    <x v="89"/>
    <s v="EM THOMAS MANN"/>
    <s v="Municipal"/>
    <s v="Urbana"/>
    <n v="1615664"/>
    <n v="151"/>
    <x v="2"/>
    <s v="Regular"/>
    <s v="Noite"/>
    <n v="2012017903339"/>
    <m/>
    <s v="JOSE ROBERTO DE ALMEIDA SILVA"/>
    <d v="1973-04-17T00:00:00"/>
    <s v="Masculino"/>
    <s v="Sem Deficiência"/>
    <s v="JOÃO GONÇALVES DA SILVA"/>
    <s v="LUZIA LUIZ DE ALMEIDA"/>
    <x v="1"/>
    <s v="Branca"/>
  </r>
  <r>
    <n v="431003"/>
    <n v="4"/>
    <x v="10"/>
    <x v="10"/>
    <s v="EM MIGUEL GUSTAVO"/>
    <s v="Municipal"/>
    <s v="Urbana"/>
    <n v="1618622"/>
    <n v="152"/>
    <x v="2"/>
    <s v="Regular"/>
    <s v="Noite"/>
    <n v="2007032801782"/>
    <m/>
    <s v="ANDREIA MARIA DE ASSIS ROSA"/>
    <d v="1974-11-10T00:00:00"/>
    <s v="Feminino"/>
    <s v="Sem Deficiência"/>
    <s v="SEBASTIÃO ROSA"/>
    <s v="MARIA APARECIDA ASSIS ROSA"/>
    <x v="0"/>
    <s v="Preta"/>
  </r>
  <r>
    <n v="1120019"/>
    <n v="11"/>
    <x v="37"/>
    <x v="37"/>
    <s v="EM RODRIGO OTÁVIO"/>
    <s v="Municipal"/>
    <s v="Urbana"/>
    <n v="1620852"/>
    <n v="152"/>
    <x v="2"/>
    <s v="Regular"/>
    <s v="Noite"/>
    <n v="2012037400367"/>
    <m/>
    <s v="RENATO VITORINO DOS SANTOS"/>
    <d v="2008-02-08T00:00:00"/>
    <s v="Masculino"/>
    <s v="Sem Deficiência"/>
    <s v="NILSON BATISTA DOS SANTOS"/>
    <s v="JESSICA VITORINO SILVÉRIO"/>
    <x v="1"/>
    <s v="Branca"/>
  </r>
  <r>
    <n v="1026024"/>
    <n v="10"/>
    <x v="130"/>
    <x v="130"/>
    <s v="EM TATIANA CHAGAS MEMÓRIA"/>
    <s v="Municipal"/>
    <s v="Urbana"/>
    <n v="1611745"/>
    <n v="151"/>
    <x v="2"/>
    <s v="Regular"/>
    <s v="Manhã"/>
    <n v="2013090550198"/>
    <m/>
    <s v="RAYLLA DOS SANTOS VIEIRA"/>
    <d v="2007-11-22T00:00:00"/>
    <s v="Feminino"/>
    <s v="Sem Deficiência"/>
    <s v="THIAGO DA CRUZ VIEIRA"/>
    <s v="LUCIEZA DA SILVA SANTOS"/>
    <x v="0"/>
    <s v="Branca"/>
  </r>
  <r>
    <n v="204501"/>
    <n v="2"/>
    <x v="79"/>
    <x v="79"/>
    <s v="CIEP PRESIDENTE TANCREDO NEVES"/>
    <s v="Municipal"/>
    <s v="Urbana"/>
    <n v="1611261"/>
    <n v="151"/>
    <x v="2"/>
    <s v="Regular"/>
    <s v="Noite"/>
    <n v="2023007400488"/>
    <m/>
    <s v="CRISTIANO GONÇALVES CERVELA"/>
    <d v="1977-11-17T00:00:00"/>
    <s v="Masculino"/>
    <s v="Sem Deficiência"/>
    <s v="JUDITE MARIA FERNANDES CERVELA"/>
    <s v="SERGIO FERNANDES CERVELA"/>
    <x v="0"/>
    <s v="Sem Informação"/>
  </r>
  <r>
    <n v="313024"/>
    <n v="3"/>
    <x v="100"/>
    <x v="100"/>
    <s v="EM ACRE"/>
    <s v="Municipal"/>
    <s v="Urbana"/>
    <n v="1604858"/>
    <n v="151"/>
    <x v="2"/>
    <s v="Regular"/>
    <s v="Manhã"/>
    <n v="2010023850059"/>
    <m/>
    <s v="GABRIEL ARAUJO CARDEAL DA SILVA"/>
    <d v="2005-07-11T00:00:00"/>
    <s v="Masculino"/>
    <s v="Sem Deficiência"/>
    <s v="RODRIGO CARDEAL DA SILVA"/>
    <s v="QUERLEY ARAUJO GOMES"/>
    <x v="1"/>
    <s v="Branca"/>
  </r>
  <r>
    <n v="514015"/>
    <n v="5"/>
    <x v="70"/>
    <x v="70"/>
    <s v="EM BARCELONA"/>
    <s v="Municipal"/>
    <s v="Urbana"/>
    <n v="1613980"/>
    <n v="151"/>
    <x v="2"/>
    <s v="Regular"/>
    <s v="Noite"/>
    <n v="2005043204539"/>
    <m/>
    <s v="PRISCILA DOS SANTOS ALVES"/>
    <d v="1998-07-30T00:00:00"/>
    <s v="Feminino"/>
    <s v="Sem Deficiência"/>
    <s v="XXXXXXXXXX XX XXXXXX XXXXXXXX"/>
    <s v="ANA PAULA DOS SANTOS ALVES"/>
    <x v="1"/>
    <s v="Parda"/>
  </r>
  <r>
    <n v="410012"/>
    <n v="4"/>
    <x v="27"/>
    <x v="27"/>
    <s v="EM CLOTILDE GUIMARÃES"/>
    <s v="Municipal"/>
    <s v="Urbana"/>
    <n v="1604429"/>
    <n v="255"/>
    <x v="2"/>
    <s v="Regular"/>
    <s v="Tarde"/>
    <n v="2023028500180"/>
    <m/>
    <s v="VINICIUS VENANCIO DE ALBUQUERQUE"/>
    <d v="1996-03-11T00:00:00"/>
    <s v="Masculino"/>
    <s v="Sem Deficiência"/>
    <s v="CARLOS ALBERTO CARNEIRO DE ALBUQUERQUE"/>
    <s v="MARCELA VENANCIO FERREIRA"/>
    <x v="0"/>
    <s v="Branca"/>
  </r>
  <r>
    <n v="817027"/>
    <n v="8"/>
    <x v="24"/>
    <x v="24"/>
    <s v="EM HENRIQUE DE MAGALHÃES"/>
    <s v="Municipal"/>
    <s v="Urbana"/>
    <n v="1608369"/>
    <n v="151"/>
    <x v="2"/>
    <s v="Regular"/>
    <s v="Noite"/>
    <n v="2010071950076"/>
    <m/>
    <s v="MATHEUS ALVES DA SILVA"/>
    <d v="2005-09-28T00:00:00"/>
    <s v="Masculino"/>
    <s v="Sem Deficiência"/>
    <s v="EDINEI AZEVEDO DA SILVA"/>
    <s v="ALESSANDRA SATURNINO ALVES"/>
    <x v="1"/>
    <s v="Parda"/>
  </r>
  <r>
    <n v="817027"/>
    <n v="8"/>
    <x v="24"/>
    <x v="24"/>
    <s v="EM HENRIQUE DE MAGALHÃES"/>
    <s v="Municipal"/>
    <s v="Urbana"/>
    <n v="1608369"/>
    <n v="151"/>
    <x v="2"/>
    <s v="Regular"/>
    <s v="Noite"/>
    <n v="2011072103308"/>
    <m/>
    <s v="SEVERINO GALDINO DE OLIVEIRA"/>
    <d v="1967-03-05T00:00:00"/>
    <s v="Masculino"/>
    <s v="Sem Deficiência"/>
    <s v="JOSÉ GALDINO DE OLIVEIRA"/>
    <s v="ROSA MARIA CARLOS"/>
    <x v="1"/>
    <s v="Parda"/>
  </r>
  <r>
    <n v="734010"/>
    <n v="7"/>
    <x v="82"/>
    <x v="82"/>
    <s v="EM PEDRO ALEIXO"/>
    <s v="Municipal"/>
    <s v="Urbana"/>
    <n v="1606739"/>
    <n v="152"/>
    <x v="2"/>
    <s v="Regular"/>
    <s v="Manhã"/>
    <n v="2016060500120"/>
    <m/>
    <s v="KAYKE SANTOS ARAÚJO"/>
    <d v="2007-07-23T00:00:00"/>
    <s v="Masculino"/>
    <s v="Sem Deficiência"/>
    <s v="AYLTON LIMA SANTOS JUNIOR"/>
    <s v="MARCELA CONCEIÇÃO ARAÚJO"/>
    <x v="1"/>
    <s v="Pard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12104050318"/>
    <m/>
    <s v="BEATRIZ CRUZ DOS SANTOS"/>
    <d v="2007-09-17T00:00:00"/>
    <s v="Feminino"/>
    <s v="Sem Deficiência"/>
    <s v="CICERO MARCOS DOS SANTOS"/>
    <s v="MARIA MONICA BRITO CRUZ"/>
    <x v="0"/>
    <s v="Branca"/>
  </r>
  <r>
    <n v="918508"/>
    <n v="9"/>
    <x v="36"/>
    <x v="36"/>
    <s v="CIEP DR. ERNESTO (CHE) GUEVARA"/>
    <s v="Municipal"/>
    <s v="Urbana"/>
    <n v="1618336"/>
    <n v="151"/>
    <x v="2"/>
    <s v="Regular"/>
    <s v="Noite"/>
    <n v="2004089701006"/>
    <m/>
    <s v="CRISTINA RODRIGUES FERNANDES PIRES SILVA"/>
    <d v="1993-09-29T00:00:00"/>
    <s v="Feminino"/>
    <s v="Sem Deficiência"/>
    <s v="RICARDO DE SOUZA PIRES"/>
    <s v="VALÉRIA RODRIGUES FERNANDES"/>
    <x v="0"/>
    <s v="Branca"/>
  </r>
  <r>
    <n v="410501"/>
    <n v="4"/>
    <x v="64"/>
    <x v="64"/>
    <s v="CIEP JUSCELINO KUBITSCHEK"/>
    <s v="Municipal"/>
    <s v="Urbana"/>
    <n v="1614342"/>
    <n v="152"/>
    <x v="2"/>
    <s v="Regular"/>
    <s v="Noite"/>
    <n v="2023030000261"/>
    <m/>
    <s v="KAUÃ COSTA DE FREIRE"/>
    <d v="2006-01-13T00:00:00"/>
    <s v="Masculino"/>
    <s v="Sem Deficiência"/>
    <s v="ADILSON BAPTISTA DE FREIRE"/>
    <s v="CATIA CILENE LIMA DA COSTA"/>
    <x v="1"/>
    <s v="Preta"/>
  </r>
  <r>
    <n v="1026024"/>
    <n v="10"/>
    <x v="130"/>
    <x v="130"/>
    <s v="EM TATIANA CHAGAS MEMÓRIA"/>
    <s v="Municipal"/>
    <s v="Urbana"/>
    <n v="1611746"/>
    <n v="152"/>
    <x v="2"/>
    <s v="Regular"/>
    <s v="Manhã"/>
    <n v="2013132202711"/>
    <m/>
    <s v="MANOELA HEVELLY DA SILVA FERREIRA"/>
    <d v="2008-10-01T00:00:00"/>
    <s v="Feminino"/>
    <s v="Sem Deficiência"/>
    <s v="JOSÉ EDSON DE OLIVEIRA FERREIRA"/>
    <s v="SEVERINA FERREIRA DA SILVA"/>
    <x v="0"/>
    <s v="Branca"/>
  </r>
  <r>
    <n v="1202701"/>
    <n v="12"/>
    <x v="91"/>
    <x v="91"/>
    <s v="CREJA - CENTRO MUNICIPAL DE REFERÊNCIA DE EDUCAÇÃO DE JOVENS E ADULTOS"/>
    <s v="Municipal"/>
    <s v="Urbana"/>
    <n v="1614117"/>
    <n v="258"/>
    <x v="2"/>
    <s v="Regular"/>
    <s v="Noite"/>
    <n v="2023126301726"/>
    <m/>
    <s v="CLAUDIOMIR DOS SANTOS DOREA"/>
    <d v="1984-01-17T00:00:00"/>
    <s v="Masculino"/>
    <s v="Sem Deficiência"/>
    <s v="ALMIR DOREA"/>
    <s v="LIDIA NASCIMENTO DOS SANTOS"/>
    <x v="1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21098700157"/>
    <m/>
    <s v="MAGALI RUMÃO ALVES"/>
    <d v="1967-07-14T00:00:00"/>
    <s v="Feminino"/>
    <s v="Sem Deficiência"/>
    <s v="JOSÉ ALVES"/>
    <s v="NATALINA RUMÃO ALVES"/>
    <x v="0"/>
    <s v="Preta"/>
  </r>
  <r>
    <n v="430201"/>
    <n v="4"/>
    <x v="0"/>
    <x v="0"/>
    <s v="CIEP MINISTRO GUSTAVO CAPANEMA"/>
    <s v="Municipal"/>
    <s v="Urbana"/>
    <n v="1612601"/>
    <n v="151"/>
    <x v="2"/>
    <s v="Regular"/>
    <s v="Noite"/>
    <n v="2009040304951"/>
    <m/>
    <s v="JOSENILDA GONÇALVES RODRIGUES"/>
    <d v="1976-03-17T00:00:00"/>
    <s v="Feminino"/>
    <s v="Sem Deficiência"/>
    <s v="PEDRO GONÇALVES"/>
    <s v="ANTONIETA FERREIRA DE ALMEIDA"/>
    <x v="0"/>
    <s v="Parda"/>
  </r>
  <r>
    <n v="716501"/>
    <n v="7"/>
    <x v="75"/>
    <x v="75"/>
    <s v="CIEP CARLOS DRUMOND DE ANDRADE"/>
    <s v="Municipal"/>
    <s v="Urbana"/>
    <n v="1616696"/>
    <n v="152"/>
    <x v="2"/>
    <s v="Regular"/>
    <s v="Noite"/>
    <n v="2004066504522"/>
    <m/>
    <s v="ANDRÉA CASANOVA DA SILVA"/>
    <d v="1970-02-26T00:00:00"/>
    <s v="Feminino"/>
    <s v="Sem Deficiência"/>
    <s v="JOSÉ LUIZ DEOSDETTE DA SILVA"/>
    <s v="DILMA CASANOVA DA SILVA"/>
    <x v="1"/>
    <s v="Parda"/>
  </r>
  <r>
    <n v="716063"/>
    <n v="7"/>
    <x v="136"/>
    <x v="136"/>
    <s v="EM SOBRAL PINTO"/>
    <s v="Municipal"/>
    <s v="Urbana"/>
    <n v="1616448"/>
    <n v="151"/>
    <x v="2"/>
    <s v="Regular"/>
    <s v="Manhã"/>
    <n v="2014065680073"/>
    <m/>
    <s v="MELISSA LIMA MORAES"/>
    <d v="2008-09-27T00:00:00"/>
    <s v="Feminino"/>
    <s v="Sem Deficiência"/>
    <s v="EXPEDITO MORAES"/>
    <s v="TALITA LIMA DA SILVA"/>
    <x v="1"/>
    <s v="Branca"/>
  </r>
  <r>
    <n v="817083"/>
    <n v="8"/>
    <x v="120"/>
    <x v="120"/>
    <s v="EM JORNALISTA SANDRO MOREYRA"/>
    <s v="Municipal"/>
    <s v="Urbana"/>
    <n v="1607050"/>
    <n v="151"/>
    <x v="2"/>
    <s v="Regular"/>
    <s v="Noite"/>
    <n v="2022077700148"/>
    <m/>
    <s v="MARIA DA PENHA AZEVEDO DA LUZ"/>
    <d v="1951-07-07T00:00:00"/>
    <s v="Feminino"/>
    <s v="Sem Deficiência"/>
    <s v="JOSÉ TITO DE AZEVEDO"/>
    <s v="ADELAIDE ASSIS DE AZEVEDO"/>
    <x v="1"/>
    <s v="Pret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22087350379"/>
    <m/>
    <s v="RITA MARLENE DA SILVA"/>
    <d v="1952-12-11T00:00:00"/>
    <s v="Feminino"/>
    <s v="Sem Deficiência"/>
    <s v="BRASILINO ANTONIO DO CARMO"/>
    <s v="FRANCISCA DE LOURDES DA ROCHA"/>
    <x v="0"/>
    <s v="Preta"/>
  </r>
  <r>
    <n v="410007"/>
    <n v="4"/>
    <x v="15"/>
    <x v="15"/>
    <s v="EM PADRE MANUEL DA NÓBREGA"/>
    <s v="Municipal"/>
    <s v="Urbana"/>
    <n v="1609699"/>
    <n v="151"/>
    <x v="2"/>
    <s v="Regular"/>
    <s v="Noite"/>
    <n v="2012021350195"/>
    <m/>
    <s v="KAYNAN DAVID LEITE DA SILVA"/>
    <d v="2006-07-04T00:00:00"/>
    <s v="Masculino"/>
    <s v="Sem Deficiência"/>
    <s v="ADEMILSON JOSE DA SILVA"/>
    <s v="TATIANE DE ARAUJO LEITE"/>
    <x v="1"/>
    <s v="Branca"/>
  </r>
  <r>
    <n v="312022"/>
    <n v="3"/>
    <x v="61"/>
    <x v="61"/>
    <s v="EM RUBENS BERARDO"/>
    <s v="Municipal"/>
    <s v="Urbana"/>
    <n v="1616258"/>
    <n v="151"/>
    <x v="2"/>
    <s v="Regular"/>
    <s v="Noite"/>
    <n v="2009019205337"/>
    <m/>
    <s v="DORALICE PAULINO DA SILVA"/>
    <d v="1969-06-04T00:00:00"/>
    <s v="Feminino"/>
    <s v="Sem Deficiência"/>
    <s v="ANTÔNIO PAULINO FILHO"/>
    <s v="ANNA MARGARIDA PAULINO"/>
    <x v="2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9040550412"/>
    <m/>
    <s v="MILLENA FERREIRA DE PAULA"/>
    <d v="2003-12-14T00:00:00"/>
    <s v="Feminino"/>
    <s v="Sem Deficiência"/>
    <s v="KARLA FERREIRA DE LIMA"/>
    <s v="IVANILDO ALVES DE PAULA"/>
    <x v="0"/>
    <s v="Sem Informação"/>
  </r>
  <r>
    <n v="313029"/>
    <n v="3"/>
    <x v="89"/>
    <x v="89"/>
    <s v="EM THOMAS MANN"/>
    <s v="Municipal"/>
    <s v="Urbana"/>
    <n v="1615664"/>
    <n v="151"/>
    <x v="2"/>
    <s v="Regular"/>
    <s v="Noite"/>
    <n v="2009018150351"/>
    <m/>
    <s v="RAIANE DE OLIVEIRA SANTOS SILVA"/>
    <d v="2003-04-08T00:00:00"/>
    <s v="Feminino"/>
    <s v="Sem Deficiência"/>
    <s v="EDERSON FRANCISCO DOS SANTOS"/>
    <s v="PATRICIA DE OLIVEIRA E SILVA"/>
    <x v="0"/>
    <s v="Preta"/>
  </r>
  <r>
    <n v="817075"/>
    <n v="8"/>
    <x v="29"/>
    <x v="29"/>
    <s v="EM GENERAL TASSO FRAGOSO"/>
    <s v="Municipal"/>
    <s v="Urbana"/>
    <n v="1605906"/>
    <n v="151"/>
    <x v="2"/>
    <s v="Regular"/>
    <s v="Noite"/>
    <n v="2005074303156"/>
    <m/>
    <s v="GRACILENE  NOGUEIRA DE AZEVEDO"/>
    <d v="1970-05-23T00:00:00"/>
    <s v="Feminino"/>
    <s v="Sem Deficiência"/>
    <s v="SEBASTIÃO DE SOUZA NOGUEIRA"/>
    <s v="MARIA ISABEL NOGUEIRA"/>
    <x v="0"/>
    <s v="Branca"/>
  </r>
  <r>
    <n v="833201"/>
    <n v="8"/>
    <x v="112"/>
    <x v="112"/>
    <s v="CIEP FREI VELOSO"/>
    <s v="Municipal"/>
    <s v="Urbana"/>
    <n v="1622666"/>
    <n v="151"/>
    <x v="2"/>
    <s v="Regular"/>
    <s v="Noite"/>
    <n v="2014078580102"/>
    <m/>
    <s v="DAVI SILVA DA ROCHA"/>
    <d v="2008-01-02T00:00:00"/>
    <s v="Masculino"/>
    <s v="Sem Deficiência"/>
    <s v="VALDILEI PEREIRA DA ROCHA"/>
    <s v="DANIELE SILVA DE LIMA"/>
    <x v="0"/>
    <s v="Parda"/>
  </r>
  <r>
    <n v="410009"/>
    <n v="4"/>
    <x v="135"/>
    <x v="135"/>
    <s v="EM DILERMANDO CRUZ"/>
    <s v="Municipal"/>
    <s v="Urbana"/>
    <n v="1598822"/>
    <n v="152"/>
    <x v="2"/>
    <s v="Regular"/>
    <s v="Tarde"/>
    <n v="2019028280033"/>
    <m/>
    <s v="VALDEREIS DE ARRUDA SOUZA"/>
    <d v="1965-07-15T00:00:00"/>
    <s v="Feminino"/>
    <s v="Sem Deficiência"/>
    <s v="CICERO SEVERINO DE ARRUDA"/>
    <s v="IVONETE FELIPE DA CONCEICAO"/>
    <x v="0"/>
    <s v="Branca"/>
  </r>
  <r>
    <n v="716049"/>
    <n v="7"/>
    <x v="62"/>
    <x v="62"/>
    <s v="EM RENATO LEITE"/>
    <s v="Municipal"/>
    <s v="Urbana"/>
    <n v="1623879"/>
    <n v="152"/>
    <x v="2"/>
    <s v="Regular"/>
    <s v="Noite"/>
    <n v="2014066680182"/>
    <m/>
    <s v="SARA VITÓRIA DOS SANTOS SILVA"/>
    <d v="2006-09-24T00:00:00"/>
    <s v="Feminino"/>
    <s v="Sem Deficiência"/>
    <s v="MARCOS MACIEL DA SILVA CONCEIÇÃO"/>
    <s v="ADRIANA BATISTA DOS SANTOS"/>
    <x v="0"/>
    <s v="Parda"/>
  </r>
  <r>
    <n v="1019207"/>
    <n v="10"/>
    <x v="88"/>
    <x v="88"/>
    <s v="CIEP DEPUTADO ULYSSES GUIMARÃES"/>
    <s v="Municipal"/>
    <s v="Urbana"/>
    <n v="1617913"/>
    <n v="151"/>
    <x v="2"/>
    <s v="Regular"/>
    <s v="Noite"/>
    <n v="2013100503332"/>
    <m/>
    <s v="LUCIANA LIMA DA PAZ"/>
    <d v="1975-09-30T00:00:00"/>
    <s v="Feminino"/>
    <s v="Sem Deficiência"/>
    <s v="JOSÉ LAURENTINO DA PAZ"/>
    <s v="NEUZA MARIA LIMA DA PAZ"/>
    <x v="0"/>
    <s v="Branc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22061400034"/>
    <m/>
    <s v="JOSÉ VITOR LOURO DA SILVA"/>
    <d v="2007-05-19T00:00:00"/>
    <s v="Masculino"/>
    <s v="Sem Deficiência"/>
    <s v="JOÃO LOURO DA SILVA "/>
    <s v="ROSINEIDE MARIA DA SILVA"/>
    <x v="1"/>
    <s v="Branca"/>
  </r>
  <r>
    <n v="1026024"/>
    <n v="10"/>
    <x v="130"/>
    <x v="130"/>
    <s v="EM TATIANA CHAGAS MEMÓRIA"/>
    <s v="Municipal"/>
    <s v="Urbana"/>
    <n v="1611745"/>
    <n v="151"/>
    <x v="2"/>
    <s v="Regular"/>
    <s v="Manhã"/>
    <n v="2006103301282"/>
    <m/>
    <s v="LILLIAM OLIVEIRA DE ALMEIDA AMORIM"/>
    <d v="2000-03-23T00:00:00"/>
    <s v="Feminino"/>
    <s v="Sem Deficiência"/>
    <s v="WILLIAN ALMEIDA AMORIM"/>
    <s v="ANDREA SILVIA DE OLIVEIRA"/>
    <x v="1"/>
    <s v="Parda"/>
  </r>
  <r>
    <n v="102505"/>
    <n v="1"/>
    <x v="30"/>
    <x v="30"/>
    <s v="CIEP JOSÉ PEDRO VARELA"/>
    <s v="Municipal"/>
    <s v="Urbana"/>
    <n v="1613580"/>
    <n v="151"/>
    <x v="2"/>
    <s v="Regular"/>
    <s v="Noite"/>
    <n v="2019002400180"/>
    <m/>
    <s v="JOSÉ GUILHERMINO DA SILVA FILHO"/>
    <d v="1968-09-24T00:00:00"/>
    <s v="Masculino"/>
    <s v="Sem Deficiência"/>
    <s v="JOSÉ GUILHERMINO DA SILVA"/>
    <s v="ALAÍDE SEVERINA DA CONCEIÇÃO"/>
    <x v="1"/>
    <s v="Branca"/>
  </r>
  <r>
    <n v="716049"/>
    <n v="7"/>
    <x v="62"/>
    <x v="62"/>
    <s v="EM RENATO LEITE"/>
    <s v="Municipal"/>
    <s v="Urbana"/>
    <n v="1623880"/>
    <n v="153"/>
    <x v="2"/>
    <s v="Regular"/>
    <s v="Noite"/>
    <n v="2003065701385"/>
    <m/>
    <s v="SULEMAR SANTANA DA SILVA"/>
    <d v="1974-01-03T00:00:00"/>
    <s v="Feminino"/>
    <s v="Sem Deficiência"/>
    <s v="ALOISIO FERREIRA DA SILVA"/>
    <s v="SUELI SANTANA"/>
    <x v="1"/>
    <s v="Parda"/>
  </r>
  <r>
    <n v="431026"/>
    <n v="4"/>
    <x v="25"/>
    <x v="25"/>
    <s v="EM HERBERT MOSES"/>
    <s v="Municipal"/>
    <s v="Urbana"/>
    <n v="1602457"/>
    <n v="152"/>
    <x v="2"/>
    <s v="Regular"/>
    <s v="Noite"/>
    <n v="2016035500049"/>
    <m/>
    <s v="JOCEANE DA SILVA CARDOSO"/>
    <d v="2002-05-31T00:00:00"/>
    <s v="Feminino"/>
    <s v="Sem Deficiência"/>
    <s v="JOCELINO CARDOSO"/>
    <s v="ELIETE ANA DA SILVA CARDOSO"/>
    <x v="0"/>
    <s v="Parda"/>
  </r>
  <r>
    <n v="1019210"/>
    <n v="10"/>
    <x v="45"/>
    <x v="45"/>
    <s v="CIEP ALBERTO PASQUALINE"/>
    <s v="Municipal"/>
    <s v="Urbana"/>
    <n v="1600003"/>
    <n v="152"/>
    <x v="2"/>
    <s v="Regular"/>
    <s v="Noite"/>
    <n v="2023100800628"/>
    <m/>
    <s v="WALLACE BARBOSA DA SILVA"/>
    <d v="1982-09-29T00:00:00"/>
    <s v="Masculino"/>
    <s v="Sem Deficiência"/>
    <s v="VERA LUCIA BARBOSA LIMA"/>
    <s v="ROBERTO CANDIDO DA SILVA"/>
    <x v="1"/>
    <s v="Parda"/>
  </r>
  <r>
    <n v="1019031"/>
    <n v="10"/>
    <x v="20"/>
    <x v="20"/>
    <s v="EM MARECHAL PEDRO CAVALCANTI"/>
    <s v="Municipal"/>
    <s v="Urbana"/>
    <n v="1609537"/>
    <n v="152"/>
    <x v="2"/>
    <s v="Regular"/>
    <s v="Noite"/>
    <n v="2001100300322"/>
    <m/>
    <s v="INGRID DE OLIVEIRA FERREIRA"/>
    <d v="1996-04-19T00:00:00"/>
    <s v="Feminino"/>
    <s v="Sem Deficiência"/>
    <s v="ILTON BENEDITO FERREIRA"/>
    <s v="TERESA CRISTINA FELIX DE OLIVEIRA"/>
    <x v="0"/>
    <s v="Preta"/>
  </r>
  <r>
    <n v="410018"/>
    <n v="4"/>
    <x v="87"/>
    <x v="87"/>
    <s v="EM BERLIM"/>
    <s v="Municipal"/>
    <s v="Urbana"/>
    <n v="1613813"/>
    <n v="151"/>
    <x v="2"/>
    <s v="Regular"/>
    <s v="Noite"/>
    <n v="2006111700549"/>
    <m/>
    <s v="JACKSON SILVA DE OLIVEIRA"/>
    <d v="2005-06-07T00:00:00"/>
    <s v="Masculino"/>
    <s v="Sem Deficiência"/>
    <s v="RENATA DE ALMEIDA SILVA"/>
    <s v="JORGE COSME DE OLIVEIRA DA SILVA"/>
    <x v="0"/>
    <s v="Sem Informação"/>
  </r>
  <r>
    <n v="411015"/>
    <n v="4"/>
    <x v="72"/>
    <x v="72"/>
    <s v="EM SUÍÇA"/>
    <s v="Municipal"/>
    <s v="Urbana"/>
    <n v="1601785"/>
    <n v="152"/>
    <x v="2"/>
    <s v="Regular"/>
    <s v="Noite"/>
    <n v="2023031700224"/>
    <m/>
    <s v="JAQUELINE MARIA DOS SANTOS"/>
    <d v="1981-12-15T00:00:00"/>
    <s v="Feminino"/>
    <s v="Sem Deficiência"/>
    <s v="NÃO CONSTA NA CERTIDÃO"/>
    <s v="LAUDICÉIA MARIA DOS SANTOS"/>
    <x v="0"/>
    <s v="Preta"/>
  </r>
  <r>
    <n v="208012"/>
    <n v="2"/>
    <x v="102"/>
    <x v="102"/>
    <s v="EM ORSINA DA FONSECA"/>
    <s v="Municipal"/>
    <s v="Urbana"/>
    <n v="1602505"/>
    <n v="152"/>
    <x v="2"/>
    <s v="Regular"/>
    <s v="Noite"/>
    <n v="2007012405598"/>
    <m/>
    <s v="ANA MARIA XAVIER"/>
    <d v="1969-12-20T00:00:00"/>
    <s v="Feminino"/>
    <s v="Sem Deficiência"/>
    <s v="RAFAEL EUGENIO XAVIER"/>
    <s v="MARIA BARBOZA XAVIER"/>
    <x v="1"/>
    <s v="Parda"/>
  </r>
  <r>
    <n v="102505"/>
    <n v="1"/>
    <x v="30"/>
    <x v="30"/>
    <s v="CIEP JOSÉ PEDRO VARELA"/>
    <s v="Municipal"/>
    <s v="Urbana"/>
    <n v="1613580"/>
    <n v="151"/>
    <x v="2"/>
    <s v="Regular"/>
    <s v="Noite"/>
    <n v="2006002405490"/>
    <m/>
    <s v="ALEXANDRE SILVA DE CASTRO"/>
    <d v="1964-09-06T00:00:00"/>
    <s v="Masculino"/>
    <s v="Sem Deficiência"/>
    <s v="NILTON AUGUSTO DE CASTRO"/>
    <s v="JURACI SILVA"/>
    <x v="1"/>
    <s v="Preta"/>
  </r>
  <r>
    <n v="1019047"/>
    <n v="10"/>
    <x v="50"/>
    <x v="50"/>
    <s v="EM JOAQUIM DA SILVA GOMES"/>
    <s v="Municipal"/>
    <s v="Urbana"/>
    <n v="1598934"/>
    <n v="153"/>
    <x v="2"/>
    <s v="Regular"/>
    <s v="Noite"/>
    <n v="2023098700366"/>
    <m/>
    <s v="MARIA DO SOCORRO DA SILVA FAUSTINO"/>
    <d v="1963-03-04T00:00:00"/>
    <s v="Feminino"/>
    <s v="Sem Deficiência"/>
    <s v="EDGAR SEVERINO FAUSTINO"/>
    <s v="HILDA DA SILVA FAUSTINO"/>
    <x v="2"/>
    <s v="Branc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23087300230"/>
    <m/>
    <s v="SILVIA ROBERTA DE OLIVEIRA SOUZA"/>
    <d v="1981-08-08T00:00:00"/>
    <s v="Feminino"/>
    <s v="Sem Deficiência"/>
    <s v="PAULO ROBERTO DE SOUZA"/>
    <s v="MARIA APARECIDA SOARES DE OLIVEIRA"/>
    <x v="1"/>
    <s v="Preta"/>
  </r>
  <r>
    <n v="102005"/>
    <n v="1"/>
    <x v="109"/>
    <x v="109"/>
    <s v="EM CALOUSTE GULBENKIAN"/>
    <s v="Municipal"/>
    <s v="Urbana"/>
    <n v="1610637"/>
    <n v="151"/>
    <x v="2"/>
    <s v="Regular"/>
    <s v="Noite"/>
    <n v="2023001600213"/>
    <m/>
    <s v="MARIA CLARA DA SILVA"/>
    <d v="1960-02-01T00:00:00"/>
    <s v="Feminino"/>
    <s v="Sem Deficiência"/>
    <s v="JOÃO GUALBERTO DA SILVA"/>
    <s v="CLARICE SILVESTRE DA SILVA"/>
    <x v="0"/>
    <s v="Parda"/>
  </r>
  <r>
    <n v="1019210"/>
    <n v="10"/>
    <x v="45"/>
    <x v="45"/>
    <s v="CIEP ALBERTO PASQUALINE"/>
    <s v="Municipal"/>
    <s v="Urbana"/>
    <n v="1600003"/>
    <n v="152"/>
    <x v="2"/>
    <s v="Regular"/>
    <s v="Noite"/>
    <n v="2023100800504"/>
    <m/>
    <s v="RAPHAEL DE SANTANA FREITAS"/>
    <d v="1982-10-25T00:00:00"/>
    <s v="Masculino"/>
    <s v="Sem Deficiência"/>
    <s v="IVONETE DE SANTANA"/>
    <s v="LAERCI FREITAS"/>
    <x v="1"/>
    <s v="Preta"/>
  </r>
  <r>
    <n v="918203"/>
    <n v="9"/>
    <x v="34"/>
    <x v="34"/>
    <s v="CIEP CLEMENTINA DE JESUS"/>
    <s v="Municipal"/>
    <s v="Urbana"/>
    <n v="1601820"/>
    <n v="152"/>
    <x v="2"/>
    <s v="Regular"/>
    <s v="Noite"/>
    <n v="2009092604548"/>
    <m/>
    <s v="EMERSON BELLO DA SILVA"/>
    <d v="1992-07-05T00:00:00"/>
    <s v="Masculino"/>
    <s v="Sem Deficiência"/>
    <s v="ROBERTO CARLOS DA SILVA"/>
    <s v="EROTILDES BELLO"/>
    <x v="0"/>
    <s v="Não declarada"/>
  </r>
  <r>
    <n v="410012"/>
    <n v="4"/>
    <x v="27"/>
    <x v="27"/>
    <s v="EM CLOTILDE GUIMARÃES"/>
    <s v="Municipal"/>
    <s v="Urbana"/>
    <n v="1604425"/>
    <n v="251"/>
    <x v="2"/>
    <s v="Regular"/>
    <s v="Manhã"/>
    <n v="2013040403256"/>
    <m/>
    <s v="CAROLINE VITORIA DA CONCEIÇÃO ROCHA"/>
    <d v="2006-07-09T00:00:00"/>
    <s v="Feminino"/>
    <s v="Sem Deficiência"/>
    <s v="GILSON LOPES"/>
    <s v="CLAUDETE DA CONCEIÇÃO ROCHA"/>
    <x v="1"/>
    <s v="Parda"/>
  </r>
  <r>
    <n v="209003"/>
    <n v="2"/>
    <x v="74"/>
    <x v="74"/>
    <s v="EM FRANCISCO DE CASTRO"/>
    <s v="Municipal"/>
    <s v="Urbana"/>
    <n v="1616221"/>
    <n v="152"/>
    <x v="2"/>
    <s v="Regular"/>
    <s v="Manhã"/>
    <n v="2005014802504"/>
    <m/>
    <s v="CAROLINA BORRIELLO DOS SANTOS"/>
    <d v="1998-12-21T00:00:00"/>
    <s v="Feminino"/>
    <s v=" Deficiência intelectual"/>
    <s v="REINALDO CARDOSO DOS SANTOS"/>
    <s v="ANA CRISTINA BORRIELLO DOS SANTOS"/>
    <x v="0"/>
    <s v="Branca"/>
  </r>
  <r>
    <n v="1019207"/>
    <n v="10"/>
    <x v="88"/>
    <x v="88"/>
    <s v="CIEP DEPUTADO ULYSSES GUIMARÃES"/>
    <s v="Municipal"/>
    <s v="Urbana"/>
    <n v="1617913"/>
    <n v="151"/>
    <x v="2"/>
    <s v="Regular"/>
    <s v="Noite"/>
    <n v="2019100500511"/>
    <m/>
    <s v="TEREZINHA VIEIRA DE ABREU"/>
    <d v="1978-06-22T00:00:00"/>
    <s v="Feminino"/>
    <s v="Sem Deficiência"/>
    <s v="PEDRO VIEIRA DA SILVA"/>
    <s v="MARIA CALISTO DE ABREU"/>
    <x v="0"/>
    <s v="Branca"/>
  </r>
  <r>
    <n v="1019211"/>
    <n v="10"/>
    <x v="98"/>
    <x v="98"/>
    <s v="CIEP MAJOR MANUEL GOMES ARCHER"/>
    <s v="Municipal"/>
    <s v="Urbana"/>
    <n v="1607931"/>
    <n v="151"/>
    <x v="2"/>
    <s v="Regular"/>
    <s v="Noite"/>
    <n v="2023100951189"/>
    <m/>
    <s v="LUSMAR BARROZO DE SOUZA DE OLIVEIRA"/>
    <d v="1971-11-26T00:00:00"/>
    <s v="Feminino"/>
    <s v="Sem Deficiência"/>
    <s v="CREMILDA BARROZO DE SOUZA"/>
    <s v="LEODIZE LAURENTINO DE SOUZA"/>
    <x v="0"/>
    <s v="Não declarada"/>
  </r>
  <r>
    <n v="431502"/>
    <n v="4"/>
    <x v="11"/>
    <x v="11"/>
    <s v="CIEP GRACILIANO RAMOS"/>
    <s v="Municipal"/>
    <s v="Urbana"/>
    <n v="1622396"/>
    <n v="151"/>
    <x v="2"/>
    <s v="Regular"/>
    <s v="Noite"/>
    <n v="2022036000745"/>
    <m/>
    <s v="MARIA DE FATIMA FERREIRA DA SILVA"/>
    <d v="1968-05-26T00:00:00"/>
    <s v="Feminino"/>
    <s v="Sem Deficiência"/>
    <s v="MANOEL JOSÉ DA SILVA"/>
    <s v="MARIA JOSÉ BARBOSA DA SILVA"/>
    <x v="1"/>
    <s v="Branca"/>
  </r>
  <r>
    <n v="817207"/>
    <n v="8"/>
    <x v="28"/>
    <x v="28"/>
    <s v="CIEP VILA KENNEDY"/>
    <s v="Municipal"/>
    <s v="Urbana"/>
    <n v="1605865"/>
    <n v="151"/>
    <x v="2"/>
    <s v="Regular"/>
    <s v="Noite"/>
    <n v="2007090801595"/>
    <m/>
    <s v="LUANA BARCELLOS DE OLIVEIRA"/>
    <d v="1996-07-05T00:00:00"/>
    <s v="Feminino"/>
    <s v="Sem Deficiência"/>
    <s v="DAMIÃO FERREIRA DA ROSA"/>
    <s v="MARIA DAS GRAÇAS BARCELLOS"/>
    <x v="0"/>
    <s v="Branca"/>
  </r>
  <r>
    <n v="716501"/>
    <n v="7"/>
    <x v="75"/>
    <x v="75"/>
    <s v="CIEP CARLOS DRUMOND DE ANDRADE"/>
    <s v="Municipal"/>
    <s v="Urbana"/>
    <n v="1616696"/>
    <n v="152"/>
    <x v="2"/>
    <s v="Regular"/>
    <s v="Noite"/>
    <n v="2010059601326"/>
    <m/>
    <s v="JENNIFER VICTÓRIA GONÇALVES"/>
    <d v="2005-12-06T00:00:00"/>
    <s v="Feminino"/>
    <s v="Sem Deficiência"/>
    <s v="KELLY VICTORIA DE SOUZA AZEVEDO"/>
    <s v="LUIZ FELIPE GONÇALVES"/>
    <x v="0"/>
    <s v="Sem Informação"/>
  </r>
  <r>
    <n v="1019047"/>
    <n v="10"/>
    <x v="50"/>
    <x v="50"/>
    <s v="EM JOAQUIM DA SILVA GOMES"/>
    <s v="Municipal"/>
    <s v="Urbana"/>
    <n v="1598932"/>
    <n v="152"/>
    <x v="2"/>
    <s v="Regular"/>
    <s v="Noite"/>
    <n v="2021085200100"/>
    <m/>
    <s v="PABLO ANDRÉ DOS SANTOS"/>
    <d v="2005-07-12T00:00:00"/>
    <s v="Masculino"/>
    <s v="Sem Deficiência"/>
    <s v="ANDRE LUIS DOS SANTOS"/>
    <s v="LIDIANE SANTOS DA SILVA"/>
    <x v="2"/>
    <s v="Branca"/>
  </r>
  <r>
    <n v="430015"/>
    <n v="4"/>
    <x v="94"/>
    <x v="94"/>
    <s v="EM ERPÍDIO CABRAL DE SOUZA (ÍNDIO DA MARÉ)"/>
    <s v="Municipal"/>
    <s v="Urbana"/>
    <n v="1604940"/>
    <n v="152"/>
    <x v="2"/>
    <s v="Regular"/>
    <s v="Manhã"/>
    <n v="2023151300011"/>
    <m/>
    <s v="TATIANE DA SILVA"/>
    <d v="1984-01-17T00:00:00"/>
    <s v="Feminino"/>
    <s v="Sem Deficiência"/>
    <s v="MARIA DE FÁTIMA DA SILVA"/>
    <s v="GILBERTO VIANA DA SILVA"/>
    <x v="0"/>
    <s v="Parda"/>
  </r>
  <r>
    <n v="102007"/>
    <n v="1"/>
    <x v="47"/>
    <x v="47"/>
    <s v="EM ORLANDO VILLAS BOAS"/>
    <s v="Municipal"/>
    <s v="Urbana"/>
    <n v="1600140"/>
    <n v="152"/>
    <x v="2"/>
    <s v="Regular"/>
    <s v="Noite"/>
    <n v="2019125400170"/>
    <m/>
    <s v="ADENETE DA SILVA BRITO "/>
    <d v="1971-06-19T00:00:00"/>
    <s v="Feminino"/>
    <s v="Sem Deficiência"/>
    <s v="JOVENIL NASCIMENTO BRITO"/>
    <s v="DJANIRA MEDINA DA SILVA"/>
    <x v="0"/>
    <s v="Branca"/>
  </r>
  <r>
    <n v="410012"/>
    <n v="4"/>
    <x v="27"/>
    <x v="27"/>
    <s v="EM CLOTILDE GUIMARÃES"/>
    <s v="Municipal"/>
    <s v="Urbana"/>
    <n v="1604438"/>
    <n v="2514"/>
    <x v="2"/>
    <s v="Regular"/>
    <s v="Noite"/>
    <n v="2016036600233"/>
    <m/>
    <s v="KAWANY PÉROLA DINIZ DE ARAÚJO"/>
    <d v="2006-06-02T00:00:00"/>
    <s v="Feminino"/>
    <s v="Sem Deficiência"/>
    <s v="MONIQUE DINIZ DE ARAÚJO"/>
    <s v="FÁBIO DINIZ DE ARAÚJO"/>
    <x v="0"/>
    <s v="Par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12059850080"/>
    <m/>
    <s v="ERIC JONAS DA SILVA ALMEIDA DA CRUZ"/>
    <d v="2006-03-18T00:00:00"/>
    <s v="Masculino"/>
    <s v="Sem Deficiência"/>
    <s v="WELLINGTON RAMON ALMEIDA DA CRUZ"/>
    <s v="ANA PAULA DA SILVA DA CRUZ"/>
    <x v="0"/>
    <s v="Parda"/>
  </r>
  <r>
    <n v="313021"/>
    <n v="3"/>
    <x v="123"/>
    <x v="123"/>
    <s v="EM FRANCISCO JOBIM"/>
    <s v="Municipal"/>
    <s v="Urbana"/>
    <n v="1612980"/>
    <n v="151"/>
    <x v="2"/>
    <s v="Regular"/>
    <s v="Manhã"/>
    <n v="2022024900185"/>
    <m/>
    <s v="DIOGO LUIZ ALVES PIRES"/>
    <d v="2008-01-14T00:00:00"/>
    <s v="Masculino"/>
    <s v="Sem Deficiência"/>
    <s v="GERARDO MOREIRA PIRES"/>
    <s v="HIARA MARIA RODRIGUES ALVES"/>
    <x v="0"/>
    <s v="Não declarada"/>
  </r>
  <r>
    <n v="1120019"/>
    <n v="11"/>
    <x v="37"/>
    <x v="37"/>
    <s v="EM RODRIGO OTÁVIO"/>
    <s v="Municipal"/>
    <s v="Urbana"/>
    <n v="1620852"/>
    <n v="152"/>
    <x v="2"/>
    <s v="Regular"/>
    <s v="Noite"/>
    <n v="2018037700815"/>
    <m/>
    <s v="MARIA DE JESUS SILVA"/>
    <d v="1970-10-06T00:00:00"/>
    <s v="Feminino"/>
    <s v="Sem Deficiência"/>
    <s v="ANTONIO GABRIEL DA SILVA"/>
    <s v="MARIA RODRIGUES DA SILVA"/>
    <x v="0"/>
    <s v="Parda"/>
  </r>
  <r>
    <n v="514001"/>
    <n v="5"/>
    <x v="14"/>
    <x v="14"/>
    <s v="EM DESEMBARGADOR MONTENEGRO"/>
    <s v="Municipal"/>
    <s v="Urbana"/>
    <n v="1605218"/>
    <n v="151"/>
    <x v="2"/>
    <s v="Regular"/>
    <s v="Noite"/>
    <n v="2023040900087"/>
    <m/>
    <s v="JAINE PEREIRA CONCEIÇÃO"/>
    <d v="2005-02-15T00:00:00"/>
    <s v="Feminino"/>
    <s v="Sem Deficiência"/>
    <s v="MIGUEL SILVA DA CONCEIÇÃO"/>
    <s v="CASSIA MOLGÃO PEREIRA"/>
    <x v="0"/>
    <s v="Parda"/>
  </r>
  <r>
    <n v="1019013"/>
    <n v="10"/>
    <x v="39"/>
    <x v="39"/>
    <s v="EM BENTO DO AMARAL COUTINHO"/>
    <s v="Municipal"/>
    <s v="Urbana"/>
    <n v="1612836"/>
    <n v="151"/>
    <x v="2"/>
    <s v="Regular"/>
    <s v="Noite"/>
    <n v="2019095300512"/>
    <m/>
    <s v="ALEXANDRE HENRIQUE DE ALMEIDA"/>
    <d v="1972-03-04T00:00:00"/>
    <s v="Masculino"/>
    <s v="Sem Deficiência"/>
    <s v="MARLENE ALVES DA SILVA"/>
    <s v="OTACILIO DE ALMEIDA"/>
    <x v="0"/>
    <s v="Branc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14106202995"/>
    <m/>
    <s v="DAVI DINIZ MACHADO"/>
    <d v="2006-04-15T00:00:00"/>
    <s v="Masculino"/>
    <s v="Sem Deficiência"/>
    <s v="ANTONIO CARLOS MACHADO"/>
    <s v="JUBIACIARA MOREIRA DINIZ"/>
    <x v="0"/>
    <s v="Parda"/>
  </r>
  <r>
    <n v="410501"/>
    <n v="4"/>
    <x v="64"/>
    <x v="64"/>
    <s v="CIEP JUSCELINO KUBITSCHEK"/>
    <s v="Municipal"/>
    <s v="Urbana"/>
    <n v="1614342"/>
    <n v="152"/>
    <x v="2"/>
    <s v="Regular"/>
    <s v="Noite"/>
    <n v="2012072850101"/>
    <m/>
    <s v="ANNA CLARA CABRAL DA SILVA"/>
    <d v="2006-09-16T00:00:00"/>
    <s v="Feminino"/>
    <s v="Sem Deficiência"/>
    <s v="VICTOR OLIVEIRA DA SILVA"/>
    <s v="LETICIA CABRAL TEIXEIRA"/>
    <x v="1"/>
    <s v="Branc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13092402455"/>
    <m/>
    <s v="MICHELE CAVALCANTE FARIA"/>
    <d v="1979-11-01T00:00:00"/>
    <s v="Feminino"/>
    <s v="Sem Deficiência"/>
    <s v="LUIZ CARLOS CORREIA FARIA"/>
    <s v="JENI LEITE CAVALCANTE"/>
    <x v="1"/>
    <s v="Branca"/>
  </r>
  <r>
    <n v="313007"/>
    <n v="3"/>
    <x v="67"/>
    <x v="67"/>
    <s v="EM SARMIENTO"/>
    <s v="Municipal"/>
    <s v="Urbana"/>
    <n v="1615854"/>
    <n v="152"/>
    <x v="2"/>
    <s v="Regular"/>
    <s v="Noite"/>
    <n v="2008130700393"/>
    <m/>
    <s v="AGATHA VITÓRIA ALEXANDRE DA SILVA"/>
    <d v="2005-12-17T00:00:00"/>
    <s v="Feminino"/>
    <s v="Sem Deficiência"/>
    <s v="MARCOS AURELIO SOUZA DA SILVA"/>
    <s v="ALEXSANDRA MADEIRA ALEXANDRE"/>
    <x v="0"/>
    <s v="Parda"/>
  </r>
  <r>
    <n v="410012"/>
    <n v="4"/>
    <x v="27"/>
    <x v="27"/>
    <s v="EM CLOTILDE GUIMARÃES"/>
    <s v="Municipal"/>
    <s v="Urbana"/>
    <n v="1604441"/>
    <n v="2517"/>
    <x v="2"/>
    <s v="Regular"/>
    <s v="Noite"/>
    <n v="2022030100632"/>
    <m/>
    <s v="MARIA SILEUCIA DE ANDRADE TOME"/>
    <d v="1962-10-23T00:00:00"/>
    <s v="Feminino"/>
    <s v="Sem Deficiência"/>
    <s v="NÃO DECLARADO"/>
    <s v="TEREZINHA MARIA DE ANDRADE SILVA"/>
    <x v="0"/>
    <s v="Parda"/>
  </r>
  <r>
    <n v="1026024"/>
    <n v="10"/>
    <x v="130"/>
    <x v="130"/>
    <s v="EM TATIANA CHAGAS MEMÓRIA"/>
    <s v="Municipal"/>
    <s v="Urbana"/>
    <n v="1611745"/>
    <n v="151"/>
    <x v="2"/>
    <s v="Regular"/>
    <s v="Manhã"/>
    <n v="2021152350368"/>
    <m/>
    <s v="RAFAEL FARIA DE CARVALHO"/>
    <d v="2007-03-21T00:00:00"/>
    <s v="Masculino"/>
    <s v="Sem Deficiência"/>
    <s v="VAGNER CAMILO DE CARVALHO"/>
    <s v="ROSELI FARIA DOS SANTOS"/>
    <x v="0"/>
    <s v="Parda"/>
  </r>
  <r>
    <n v="1202701"/>
    <n v="12"/>
    <x v="91"/>
    <x v="91"/>
    <s v="CREJA - CENTRO MUNICIPAL DE REFERÊNCIA DE EDUCAÇÃO DE JOVENS E ADULTOS"/>
    <s v="Municipal"/>
    <s v="Urbana"/>
    <n v="1614099"/>
    <n v="251"/>
    <x v="2"/>
    <s v="Regular"/>
    <s v="Manhã"/>
    <n v="2008126301455"/>
    <m/>
    <s v="MARIA DE LOURDES ALVES DO BONFIM"/>
    <d v="1959-11-03T00:00:00"/>
    <s v="Feminino"/>
    <s v="Sem Deficiência"/>
    <s v="NÃO DECLARADO"/>
    <s v="ALICE ALVES DO BONFIM"/>
    <x v="0"/>
    <s v="Parda"/>
  </r>
  <r>
    <n v="716211"/>
    <n v="7"/>
    <x v="32"/>
    <x v="32"/>
    <s v="CIEP COMPOSITOR DONGA"/>
    <s v="Municipal"/>
    <s v="Urbana"/>
    <n v="1619512"/>
    <n v="152"/>
    <x v="2"/>
    <s v="Regular"/>
    <s v="Noite"/>
    <n v="2023066700816"/>
    <m/>
    <s v="CARLOS HENRIQUE DA CONCEIÇÃO"/>
    <d v="1975-10-02T00:00:00"/>
    <s v="Masculino"/>
    <s v="Sem Deficiência"/>
    <s v="NÃO CONSTA"/>
    <s v="MIRLENE DA CONCEIÇÃO"/>
    <x v="0"/>
    <s v="Sem Informação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10082701021"/>
    <m/>
    <s v="DOUGLAS MENDONÇA DA SILVA"/>
    <d v="1991-07-09T00:00:00"/>
    <s v="Masculino"/>
    <s v="Sem Deficiência"/>
    <s v="LUCIANO ANTONIO DA SILVA"/>
    <s v="ELIANE MENDONÇA DA SILVA"/>
    <x v="2"/>
    <s v="Parda"/>
  </r>
  <r>
    <n v="102505"/>
    <n v="1"/>
    <x v="30"/>
    <x v="30"/>
    <s v="CIEP JOSÉ PEDRO VARELA"/>
    <s v="Municipal"/>
    <s v="Urbana"/>
    <n v="1613580"/>
    <n v="151"/>
    <x v="2"/>
    <s v="Regular"/>
    <s v="Noite"/>
    <n v="2017002400183"/>
    <m/>
    <s v="MARIA OLIVEIRA DA COSTA"/>
    <d v="1974-02-13T00:00:00"/>
    <s v="Feminino"/>
    <s v="Sem Deficiência"/>
    <s v="JOSÉ ANASTÁCIO FILHO"/>
    <s v="MARIA DE OLIVEIRA DA SILVA"/>
    <x v="0"/>
    <s v="Parda"/>
  </r>
  <r>
    <n v="1019207"/>
    <n v="10"/>
    <x v="88"/>
    <x v="88"/>
    <s v="CIEP DEPUTADO ULYSSES GUIMARÃES"/>
    <s v="Municipal"/>
    <s v="Urbana"/>
    <n v="1617916"/>
    <n v="153"/>
    <x v="2"/>
    <s v="Regular"/>
    <s v="Noite"/>
    <n v="2020100550139"/>
    <m/>
    <s v="MIRIAM DE ASSIS FERREIRA"/>
    <d v="1973-01-04T00:00:00"/>
    <s v="Feminino"/>
    <s v="Sem Deficiência"/>
    <s v="GENAIR FERREIRA"/>
    <s v="CONCENIRA DE ASSIS"/>
    <x v="1"/>
    <s v="Branca"/>
  </r>
  <r>
    <n v="431026"/>
    <n v="4"/>
    <x v="25"/>
    <x v="25"/>
    <s v="EM HERBERT MOSES"/>
    <s v="Municipal"/>
    <s v="Urbana"/>
    <n v="1602457"/>
    <n v="152"/>
    <x v="2"/>
    <s v="Regular"/>
    <s v="Noite"/>
    <n v="2022042300224"/>
    <m/>
    <s v="ALANA DE SOUZA CARNEIRO DA SILVA "/>
    <d v="1998-02-16T00:00:00"/>
    <s v="Feminino"/>
    <s v="Sem Deficiência"/>
    <s v="GENILSON CARNEIRO DA SILVA "/>
    <s v="JUÇARA MARIA PEREIRA DE SOUZA "/>
    <x v="0"/>
    <s v="Branca"/>
  </r>
  <r>
    <n v="918028"/>
    <n v="9"/>
    <x v="131"/>
    <x v="131"/>
    <s v="EM ALMIRANTE SALDANHA DA GAMA"/>
    <s v="Municipal"/>
    <s v="Urbana"/>
    <n v="1623473"/>
    <n v="151"/>
    <x v="2"/>
    <s v="Regular"/>
    <s v="Manhã"/>
    <n v="2003084100791"/>
    <m/>
    <s v="RAQUEL FELICIANO OLIVEIRA"/>
    <d v="1989-11-01T00:00:00"/>
    <s v="Feminino"/>
    <s v="Sem Deficiência"/>
    <s v="LUIS CARLOS DE OLIVEIRA"/>
    <s v="MARIA DA PENHA FELICIANO OLIVEIRA"/>
    <x v="1"/>
    <s v="Sem Informação"/>
  </r>
  <r>
    <n v="716054"/>
    <n v="7"/>
    <x v="35"/>
    <x v="35"/>
    <s v="EM PIO X"/>
    <s v="Municipal"/>
    <s v="Urbana"/>
    <n v="1612528"/>
    <n v="151"/>
    <x v="2"/>
    <s v="Regular"/>
    <s v="Noite"/>
    <n v="2023064200085"/>
    <m/>
    <s v="IAGO DE MENEZES GOMES"/>
    <d v="2004-10-18T00:00:00"/>
    <s v="Masculino"/>
    <s v="Sem Deficiência"/>
    <s v="CLAUDIA MARCIA DE MENEZES"/>
    <s v="ARNALDO DOS SANTOS GOMES"/>
    <x v="0"/>
    <s v="Preta"/>
  </r>
  <r>
    <n v="411202"/>
    <n v="4"/>
    <x v="84"/>
    <x v="84"/>
    <s v="CIEP GREGÓRIO BEZERRA"/>
    <s v="Municipal"/>
    <s v="Urbana"/>
    <n v="1608447"/>
    <n v="151"/>
    <x v="2"/>
    <s v="Regular"/>
    <s v="Noite"/>
    <n v="2009112000057"/>
    <m/>
    <s v="RAFAEL DIAS SILVA"/>
    <d v="2007-11-15T00:00:00"/>
    <s v="Masculino"/>
    <s v="Sem Deficiência"/>
    <s v="CELSO DE SOUZA SILVA"/>
    <s v="LUCIENE DIAS"/>
    <x v="0"/>
    <s v="Preta"/>
  </r>
  <r>
    <n v="515055"/>
    <n v="5"/>
    <x v="8"/>
    <x v="8"/>
    <s v="EM MINISTRO EDGARD ROMERO"/>
    <s v="Municipal"/>
    <s v="Urbana"/>
    <n v="1623706"/>
    <n v="152"/>
    <x v="2"/>
    <s v="Regular"/>
    <s v="Manhã"/>
    <n v="2016047200045"/>
    <m/>
    <s v="MATHEUS DE CARVALHO ARAUJO DA SILVA"/>
    <d v="2006-01-29T00:00:00"/>
    <s v="Masculino"/>
    <s v=" Deficiência intelectual"/>
    <s v="JENILSON ORELLES ARAUJO DA SILVA"/>
    <s v="FLAVIA DE CARVALHO ARAUJO DA SILVA"/>
    <x v="0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22098700571"/>
    <m/>
    <s v="ELIZETE FIDELES ANANIAS"/>
    <d v="1969-06-15T00:00:00"/>
    <s v="Feminino"/>
    <s v="Sem Deficiência"/>
    <s v="FRANCISCO BASILIO ANANIAS"/>
    <s v="ANTONIA FIDELES ANANIAS"/>
    <x v="2"/>
    <s v="Preta"/>
  </r>
  <r>
    <n v="1019019"/>
    <n v="10"/>
    <x v="116"/>
    <x v="116"/>
    <s v="EM FERNANDO DE AZEVEDO"/>
    <s v="Municipal"/>
    <s v="Urbana"/>
    <n v="1619173"/>
    <n v="151"/>
    <x v="2"/>
    <s v="Regular"/>
    <s v="Tarde"/>
    <n v="2010121000033"/>
    <m/>
    <s v="CAUÃ GARCIA DOS SANTOS CASSIMIRO"/>
    <d v="2006-06-06T00:00:00"/>
    <s v="Masculino"/>
    <s v="Sem Deficiência"/>
    <s v="SÉRGIO GARCIA CASSIMIRO"/>
    <s v="SANDRA HELENA DOS SANTOS"/>
    <x v="2"/>
    <s v="Parda"/>
  </r>
  <r>
    <n v="817207"/>
    <n v="8"/>
    <x v="28"/>
    <x v="28"/>
    <s v="CIEP VILA KENNEDY"/>
    <s v="Municipal"/>
    <s v="Urbana"/>
    <n v="1605865"/>
    <n v="151"/>
    <x v="2"/>
    <s v="Regular"/>
    <s v="Noite"/>
    <n v="2023082851424"/>
    <m/>
    <s v="SHEILA REGINA DA CONCEIÇÃO"/>
    <d v="1971-06-08T00:00:00"/>
    <s v="Feminino"/>
    <s v="Sem Deficiência"/>
    <s v="ERALDO DA CONCEIÇÃO"/>
    <s v="SHEILA SUELY CARDOSO"/>
    <x v="0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23126401968"/>
    <m/>
    <s v="YARA DE SOUZA "/>
    <d v="1961-03-21T00:00:00"/>
    <s v="Feminino"/>
    <s v="Sem Deficiência"/>
    <s v="JOSÉ PEDRO DE SOUZA "/>
    <s v="MARIA HENRIQUE VALENTINO DE SOUZA"/>
    <x v="0"/>
    <s v="Parda"/>
  </r>
  <r>
    <n v="515055"/>
    <n v="5"/>
    <x v="8"/>
    <x v="8"/>
    <s v="EM MINISTRO EDGARD ROMERO"/>
    <s v="Municipal"/>
    <s v="Urbana"/>
    <n v="1623705"/>
    <n v="151"/>
    <x v="2"/>
    <s v="Regular"/>
    <s v="Manhã"/>
    <n v="2023050000143"/>
    <m/>
    <s v="JULIO CESAR DA SILVA FERREIRA"/>
    <d v="1983-05-29T00:00:00"/>
    <s v="Masculino"/>
    <s v="Sem Deficiência"/>
    <s v="VALDECI NOBRE FERREIRA"/>
    <s v="ANGELA RODRIGUES DA SILVA"/>
    <x v="1"/>
    <s v="Parda"/>
  </r>
  <r>
    <n v="515052"/>
    <n v="5"/>
    <x v="81"/>
    <x v="81"/>
    <s v="EM AZEVEDO JUNIOR"/>
    <s v="Municipal"/>
    <s v="Urbana"/>
    <n v="1614951"/>
    <n v="151"/>
    <x v="2"/>
    <s v="Regular"/>
    <s v="Noite"/>
    <n v="2019049700023"/>
    <m/>
    <s v="MARLI ROSA DA SILVA"/>
    <d v="1950-05-25T00:00:00"/>
    <s v="Feminino"/>
    <s v="Sem Deficiência"/>
    <s v="NÃO DECLARADO"/>
    <s v="AMÉLIA ROSA DA SILVA"/>
    <x v="0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13012400396"/>
    <m/>
    <s v="IRAN DA SILVA SOUZA"/>
    <d v="1982-12-24T00:00:00"/>
    <s v="Masculino"/>
    <s v="Sem Deficiência"/>
    <s v="FRANCISCO DE ASSIS SOUZA"/>
    <s v="MARIA DE FÁTIMA DA SILVA SOUZA"/>
    <x v="0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10126950625"/>
    <m/>
    <s v="RAFAEL RIBEIRO DE MOURA SOUSA"/>
    <d v="2006-02-28T00:00:00"/>
    <s v="Masculino"/>
    <s v="Sem Deficiência"/>
    <s v="LUIZ VAGNER DE SOUSA"/>
    <s v="RAQUEL RIBEIRO DE MOURA"/>
    <x v="2"/>
    <s v="Branca"/>
  </r>
  <r>
    <n v="101501"/>
    <n v="1"/>
    <x v="46"/>
    <x v="46"/>
    <s v="CIEP HENFIL"/>
    <s v="Municipal"/>
    <s v="Urbana"/>
    <n v="1613101"/>
    <n v="151"/>
    <x v="2"/>
    <s v="Regular"/>
    <s v="Noite"/>
    <n v="2022001150864"/>
    <m/>
    <s v="MARIA ERINEUDA DE SOUSA TORRES"/>
    <d v="1974-10-18T00:00:00"/>
    <s v="Feminino"/>
    <s v="Sem Deficiência"/>
    <s v="JOSE VALDIR BEZERRA SOUSA"/>
    <s v="MARIA EROTILDE TORRES SOUSA"/>
    <x v="1"/>
    <s v="Branca"/>
  </r>
  <r>
    <n v="918508"/>
    <n v="9"/>
    <x v="36"/>
    <x v="36"/>
    <s v="CIEP DR. ERNESTO (CHE) GUEVARA"/>
    <s v="Municipal"/>
    <s v="Urbana"/>
    <n v="1618336"/>
    <n v="151"/>
    <x v="2"/>
    <s v="Regular"/>
    <s v="Noite"/>
    <n v="2012093250499"/>
    <m/>
    <s v="REINALTA MOREIRA DO NASCIMENTO"/>
    <d v="1949-08-11T00:00:00"/>
    <s v="Feminino"/>
    <s v="Sem Deficiência"/>
    <s v="MANUEL DE ASSIS MOREIRA"/>
    <s v="MARTINHA DE JESUS MOREIRA"/>
    <x v="2"/>
    <s v="Parda"/>
  </r>
  <r>
    <n v="410012"/>
    <n v="4"/>
    <x v="27"/>
    <x v="27"/>
    <s v="EM CLOTILDE GUIMARÃES"/>
    <s v="Municipal"/>
    <s v="Urbana"/>
    <n v="1604442"/>
    <n v="2518"/>
    <x v="2"/>
    <s v="Regular"/>
    <s v="Noite"/>
    <n v="2004065600510"/>
    <m/>
    <s v="MATHEUS DE OLIVEIRA MELO"/>
    <d v="1998-04-18T00:00:00"/>
    <s v="Masculino"/>
    <s v="Sem Deficiência"/>
    <s v="ZACARIAS NETO MATEUS DE MELO"/>
    <s v="ELIANE MARIA DE OLIVEIRA"/>
    <x v="0"/>
    <s v="Branca"/>
  </r>
  <r>
    <n v="1019047"/>
    <n v="10"/>
    <x v="50"/>
    <x v="50"/>
    <s v="EM JOAQUIM DA SILVA GOMES"/>
    <s v="Municipal"/>
    <s v="Urbana"/>
    <n v="1598934"/>
    <n v="153"/>
    <x v="2"/>
    <s v="Regular"/>
    <s v="Noite"/>
    <n v="2018096380091"/>
    <m/>
    <s v="KAEMILLY ALVES DE SOUSA"/>
    <d v="2007-01-22T00:00:00"/>
    <s v="Feminino"/>
    <s v="Sem Deficiência"/>
    <s v="HÉLIO ALVES FIGUEIRÊDO"/>
    <s v="VALDIRENE INOCENCIO DE SOUSA"/>
    <x v="2"/>
    <s v="Branca"/>
  </r>
  <r>
    <n v="625701"/>
    <n v="6"/>
    <x v="101"/>
    <x v="101"/>
    <s v="CENTRO DE EDUCAÇÃO DE JOVENS E ADULTOS CEJA - ACARI"/>
    <s v="Municipal"/>
    <s v="Urbana"/>
    <n v="1608520"/>
    <n v="255"/>
    <x v="2"/>
    <s v="Regular"/>
    <s v="Noite"/>
    <n v="2020157700148"/>
    <m/>
    <s v="RITA DA COSTA MOREIRA"/>
    <d v="1957-04-04T00:00:00"/>
    <s v="Feminino"/>
    <s v="Sem Deficiência"/>
    <s v="VIRGINIA CALOMINO VICENTE"/>
    <s v="JOSÉ DA COSTA VICENTE"/>
    <x v="1"/>
    <s v="Pard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13087301140"/>
    <m/>
    <s v="TERESA CLÁUDIA DA SILVA CUSTODIO PACHECO"/>
    <d v="1959-01-13T00:00:00"/>
    <s v="Feminino"/>
    <s v="Sem Deficiência"/>
    <s v="NESTOR MARIO DA SILVA"/>
    <s v="FRANCISCA MORAES DA SILVA"/>
    <x v="0"/>
    <s v="Parda"/>
  </r>
  <r>
    <n v="430201"/>
    <n v="4"/>
    <x v="0"/>
    <x v="0"/>
    <s v="CIEP MINISTRO GUSTAVO CAPANEMA"/>
    <s v="Municipal"/>
    <s v="Urbana"/>
    <n v="1612601"/>
    <n v="151"/>
    <x v="2"/>
    <s v="Regular"/>
    <s v="Noite"/>
    <n v="2023040350401"/>
    <m/>
    <s v="ANA MARIA SANTIAGO VIANA"/>
    <d v="1978-07-13T00:00:00"/>
    <s v="Feminino"/>
    <s v="Sem Deficiência"/>
    <s v="FRANCISCO CARVALHO VIANA"/>
    <s v="RAIMUNDA MARIA DA CONCEIÇÃO SANTIAGO"/>
    <x v="1"/>
    <s v="Branca"/>
  </r>
  <r>
    <n v="625028"/>
    <n v="6"/>
    <x v="125"/>
    <x v="125"/>
    <s v="EM DEPUTADO HILTON GAMA"/>
    <s v="Municipal"/>
    <s v="Urbana"/>
    <n v="1619970"/>
    <n v="152"/>
    <x v="2"/>
    <s v="Regular"/>
    <s v="Noite"/>
    <n v="2018057100112"/>
    <m/>
    <s v="ADRIANA DOS SANTOS OLIVEIRA"/>
    <d v="1978-12-06T00:00:00"/>
    <s v="Feminino"/>
    <s v="Sem Deficiência"/>
    <s v="FERNANDO BARBOSA DE OLIVEIRA "/>
    <s v="ANTONIA DOS SANTOS OLIVEIRA"/>
    <x v="2"/>
    <s v="Não declarada"/>
  </r>
  <r>
    <n v="716205"/>
    <n v="7"/>
    <x v="76"/>
    <x v="76"/>
    <s v="CIEP RUBENS PAIVA"/>
    <s v="Municipal"/>
    <s v="Urbana"/>
    <n v="1613258"/>
    <n v="153"/>
    <x v="2"/>
    <s v="Regular"/>
    <s v="Noite"/>
    <n v="2009059200549"/>
    <m/>
    <s v="WALLACE VITORIO DE OLIVEIRA SOARES"/>
    <d v="2003-10-18T00:00:00"/>
    <s v="Masculino"/>
    <s v="Sem Deficiência"/>
    <s v="WALLACE DA COSTA SOARES"/>
    <s v="CARLA DE OLIVEIRA CORREA"/>
    <x v="0"/>
    <s v="Parda"/>
  </r>
  <r>
    <n v="410012"/>
    <n v="4"/>
    <x v="27"/>
    <x v="27"/>
    <s v="EM CLOTILDE GUIMARÃES"/>
    <s v="Municipal"/>
    <s v="Urbana"/>
    <n v="1604434"/>
    <n v="2510"/>
    <x v="2"/>
    <s v="Regular"/>
    <s v="Noite"/>
    <n v="2019151300578"/>
    <m/>
    <s v="VICTOR VINICIUS DA CUNHA BATISTA JORGE"/>
    <d v="2002-09-13T00:00:00"/>
    <s v="Masculino"/>
    <s v="Sem Deficiência"/>
    <s v="JOÃO VITOR BATISTA JORGE"/>
    <s v="MARCELA CRISTINA SANTOS DA CUNHA"/>
    <x v="0"/>
    <s v="Preta"/>
  </r>
  <r>
    <n v="313018"/>
    <n v="3"/>
    <x v="103"/>
    <x v="103"/>
    <s v="EM ISABEL MENDES"/>
    <s v="Municipal"/>
    <s v="Urbana"/>
    <n v="1613509"/>
    <n v="152"/>
    <x v="2"/>
    <s v="Regular"/>
    <s v="Noite"/>
    <n v="2007022904244"/>
    <m/>
    <s v="KAREN LOPES DA COSTA"/>
    <d v="1992-09-27T00:00:00"/>
    <s v="Feminino"/>
    <s v="Sem Deficiência"/>
    <s v="JOSÉ CLAUDIO RODRIGUES DA COSTA"/>
    <s v="DORA FERREIRA LOPES"/>
    <x v="2"/>
    <s v="Não declarada"/>
  </r>
  <r>
    <n v="313024"/>
    <n v="3"/>
    <x v="100"/>
    <x v="100"/>
    <s v="EM ACRE"/>
    <s v="Municipal"/>
    <s v="Urbana"/>
    <n v="1604858"/>
    <n v="151"/>
    <x v="2"/>
    <s v="Regular"/>
    <s v="Manhã"/>
    <n v="2010022100048"/>
    <m/>
    <s v="JOSUÉ PEREIRA DOS SANTOS"/>
    <d v="2005-09-12T00:00:00"/>
    <s v="Masculino"/>
    <s v="Sem Deficiência"/>
    <s v="ALAN CARDEC DOS SANTOS"/>
    <s v="SORAIA DE SOUSA PEREIRA"/>
    <x v="1"/>
    <s v="Parda"/>
  </r>
  <r>
    <n v="208012"/>
    <n v="2"/>
    <x v="102"/>
    <x v="102"/>
    <s v="EM ORSINA DA FONSECA"/>
    <s v="Municipal"/>
    <s v="Urbana"/>
    <n v="1602503"/>
    <n v="151"/>
    <x v="2"/>
    <s v="Regular"/>
    <s v="Noite"/>
    <n v="2019012400166"/>
    <m/>
    <s v="ADRIANA DE CALDAS SILVA"/>
    <d v="1976-12-17T00:00:00"/>
    <s v="Feminino"/>
    <s v="Sem Deficiência"/>
    <s v="AUGUSTO JOSÉ DE CALDAS"/>
    <s v="MARIA DE NASARÉ DA SILVA"/>
    <x v="1"/>
    <s v="Branca"/>
  </r>
  <r>
    <n v="817207"/>
    <n v="8"/>
    <x v="28"/>
    <x v="28"/>
    <s v="CIEP VILA KENNEDY"/>
    <s v="Municipal"/>
    <s v="Urbana"/>
    <n v="1605865"/>
    <n v="151"/>
    <x v="2"/>
    <s v="Regular"/>
    <s v="Noite"/>
    <n v="2022082800589"/>
    <m/>
    <s v="JORGE MOREIRA ARAUJO FILHO"/>
    <d v="1992-01-24T00:00:00"/>
    <s v="Masculino"/>
    <s v="Sem Deficiência"/>
    <s v="JORGE MOREIRA ARAUJO"/>
    <s v="CREUSA MARIA BARBOSA DE SOUZA"/>
    <x v="1"/>
    <s v="Parda"/>
  </r>
  <r>
    <n v="431014"/>
    <n v="4"/>
    <x v="117"/>
    <x v="117"/>
    <s v="EM MINISTRO LAFAYETTE DE ANDRADA"/>
    <s v="Municipal"/>
    <s v="Urbana"/>
    <n v="1618216"/>
    <n v="152"/>
    <x v="2"/>
    <s v="Regular"/>
    <s v="Manhã"/>
    <n v="2009034400854"/>
    <m/>
    <s v="ADRIELE MARIA DE BRITO DA SILVA"/>
    <d v="2000-05-10T00:00:00"/>
    <s v="Feminino"/>
    <s v="Sem Deficiência"/>
    <s v="ANDRÉ EUSTAQUIO DA SILVA"/>
    <s v="SIMONE SOARES DE BRITO"/>
    <x v="0"/>
    <s v="Parda"/>
  </r>
  <r>
    <n v="716501"/>
    <n v="7"/>
    <x v="75"/>
    <x v="75"/>
    <s v="CIEP CARLOS DRUMOND DE ANDRADE"/>
    <s v="Municipal"/>
    <s v="Urbana"/>
    <n v="1616695"/>
    <n v="151"/>
    <x v="2"/>
    <s v="Regular"/>
    <s v="Noite"/>
    <n v="2018036050019"/>
    <m/>
    <s v="DEMETRIUS EDUARDO DA CRUZ MALHA"/>
    <d v="1982-04-28T00:00:00"/>
    <s v="Masculino"/>
    <s v="Sem Deficiência"/>
    <s v="NÃO DECLARADO"/>
    <s v="MARIA INÊZ DA CRUZ MALHA"/>
    <x v="2"/>
    <s v="Parda"/>
  </r>
  <r>
    <n v="313029"/>
    <n v="3"/>
    <x v="89"/>
    <x v="89"/>
    <s v="EM THOMAS MANN"/>
    <s v="Municipal"/>
    <s v="Urbana"/>
    <n v="1615664"/>
    <n v="151"/>
    <x v="2"/>
    <s v="Regular"/>
    <s v="Noite"/>
    <n v="2022024300129"/>
    <m/>
    <s v="EDVANIA FAUSTINO VIEIRA"/>
    <d v="2005-07-13T00:00:00"/>
    <s v="Feminino"/>
    <s v="Sem Deficiência"/>
    <s v="EDMAR VIEIRA"/>
    <s v="LUCIANA FAUSTINO"/>
    <x v="1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20083400596"/>
    <m/>
    <s v="MARIA JOSÉ CARNEIRO DO NASCIMENTO"/>
    <d v="1954-12-04T00:00:00"/>
    <s v="Feminino"/>
    <s v="Sem Deficiência"/>
    <s v="FRANCISCO CARNEIRO DO NASCIMENTO"/>
    <s v="CELINA CARNEIRO DO NASCIMENTO"/>
    <x v="1"/>
    <s v="Parda"/>
  </r>
  <r>
    <n v="817503"/>
    <n v="8"/>
    <x v="31"/>
    <x v="31"/>
    <s v="CIEP PADRE PAULO CORRÊA DE SÁ"/>
    <s v="Municipal"/>
    <s v="Urbana"/>
    <n v="1619913"/>
    <n v="151"/>
    <x v="2"/>
    <s v="Regular"/>
    <s v="Noite"/>
    <n v="2023076900290"/>
    <m/>
    <s v="DIOGO DA CONCEIÇÃO LESSA"/>
    <d v="1992-08-02T00:00:00"/>
    <s v="Masculino"/>
    <s v="Sem Deficiência"/>
    <s v="LUIS CLEBER GOMES LESSA"/>
    <s v="KATIA MOTA DA CONCEIÇÃO"/>
    <x v="1"/>
    <s v="Pard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07129300036"/>
    <m/>
    <s v="ALESSANDRA DE LIMA BARBOSA"/>
    <d v="2006-03-17T00:00:00"/>
    <s v="Feminino"/>
    <s v="Sem Deficiência"/>
    <s v="JORGE LUIS DA SILVA BARBOSA"/>
    <s v="CAMILA LUANA FREITAS LIMA"/>
    <x v="1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03007402923"/>
    <m/>
    <s v="ANTONIO LOURIVAL DE OLIVEIRA"/>
    <d v="1975-10-23T00:00:00"/>
    <s v="Masculino"/>
    <s v="Sem Deficiência"/>
    <s v="LOURIVAL PAULO DE OLIVEIRA"/>
    <s v="ORGAIDE DAMIANA DE OLIVEIRA"/>
    <x v="1"/>
    <s v="Parda"/>
  </r>
  <r>
    <n v="313046"/>
    <n v="3"/>
    <x v="96"/>
    <x v="96"/>
    <s v="EM REPÚBLICA DE EL SALVADOR"/>
    <s v="Municipal"/>
    <s v="Urbana"/>
    <n v="1599917"/>
    <n v="151"/>
    <x v="2"/>
    <s v="Regular"/>
    <s v="Noite"/>
    <n v="2010048250349"/>
    <m/>
    <s v="YURI CEZAR SOUZA DE ARAUJO"/>
    <d v="2005-05-25T00:00:00"/>
    <s v="Masculino"/>
    <s v="Sem Deficiência"/>
    <s v="MARCO ANTONIO DE ARAUJO"/>
    <s v="SIMONE MARIANO DE SOUZA"/>
    <x v="0"/>
    <s v="Branca"/>
  </r>
  <r>
    <n v="724010"/>
    <n v="7"/>
    <x v="113"/>
    <x v="113"/>
    <s v="EM FREDERICO TROTTA"/>
    <s v="Municipal"/>
    <s v="Urbana"/>
    <n v="1621996"/>
    <n v="151"/>
    <x v="2"/>
    <s v="Regular"/>
    <s v="Noite"/>
    <n v="2013069403009"/>
    <m/>
    <s v="MARIA HELOISA MARTINS DE MELO"/>
    <d v="2005-08-26T00:00:00"/>
    <s v="Feminino"/>
    <s v="Sem Deficiência"/>
    <s v="EDSON GOMES DE MELO"/>
    <s v="MARIA VITORIA MARTINS DE MOURA"/>
    <x v="0"/>
    <s v="Branca"/>
  </r>
  <r>
    <n v="515045"/>
    <n v="5"/>
    <x v="137"/>
    <x v="137"/>
    <s v="EM JAIME COSTA"/>
    <s v="Municipal"/>
    <s v="Urbana"/>
    <n v="1622779"/>
    <n v="151"/>
    <x v="2"/>
    <s v="Regular"/>
    <s v="Noite"/>
    <n v="2006026601451"/>
    <m/>
    <s v="ANDRESSA SILVA DOS SANTOS"/>
    <d v="1992-03-18T00:00:00"/>
    <s v="Feminino"/>
    <s v="Sem Deficiência"/>
    <s v="REGINALDO DOS SANTOS"/>
    <s v="NÉRI TEREZINHA GOMES DA SILVA"/>
    <x v="0"/>
    <s v="Parda"/>
  </r>
  <r>
    <n v="312014"/>
    <n v="3"/>
    <x v="1"/>
    <x v="1"/>
    <s v="EM NEREU SAMPAIO"/>
    <s v="Municipal"/>
    <s v="Urbana"/>
    <n v="1616967"/>
    <n v="151"/>
    <x v="2"/>
    <s v="Regular"/>
    <s v="Noite"/>
    <n v="2008018450020"/>
    <m/>
    <s v="KAUAN DO NASCIMENTO REIS DA SILVA"/>
    <d v="2003-12-16T00:00:00"/>
    <s v="Masculino"/>
    <s v="Sem Deficiência"/>
    <s v="CLEONES REIS DA SILVA FILHO"/>
    <s v="CLÁUDIA VALESCA DO NASCIMENTO"/>
    <x v="1"/>
    <s v="Branca"/>
  </r>
  <r>
    <n v="313035"/>
    <n v="3"/>
    <x v="49"/>
    <x v="49"/>
    <s v="EM EDGARD SUSSEKIND DE MENDONÇA"/>
    <s v="Municipal"/>
    <s v="Urbana"/>
    <n v="1612287"/>
    <n v="151"/>
    <x v="2"/>
    <s v="Regular"/>
    <s v="Noite"/>
    <n v="2012002502155"/>
    <m/>
    <s v="LUCAS FELIPE FEITOSA FANFA DA SILVA"/>
    <d v="1998-09-13T00:00:00"/>
    <s v="Masculino"/>
    <s v="Sem Deficiência"/>
    <s v="LÉO RODRIGUES FANFA DA SILVA"/>
    <s v="JOYLE CRYSTINNE RÊGO FEITOSA"/>
    <x v="1"/>
    <s v="Branca"/>
  </r>
  <r>
    <n v="817039"/>
    <n v="8"/>
    <x v="118"/>
    <x v="118"/>
    <s v="EM SAMPAIO CORRÊA"/>
    <s v="Municipal"/>
    <s v="Urbana"/>
    <n v="1604282"/>
    <n v="152"/>
    <x v="2"/>
    <s v="Regular"/>
    <s v="Noite"/>
    <n v="2002061202025"/>
    <m/>
    <s v="LEANDRO BELARMINO DOS SANTOS"/>
    <d v="1988-02-17T00:00:00"/>
    <s v="Masculino"/>
    <s v="Sem Deficiência"/>
    <s v="ANTONIO ROBERTO DOS SANTOS"/>
    <s v="JOSILENE BELARMINO REIS"/>
    <x v="0"/>
    <s v="Sem Informação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04062101148"/>
    <m/>
    <s v="MONIQUE MARIA DA SILVA BRITO ANTONIA"/>
    <d v="1987-10-24T00:00:00"/>
    <s v="Feminino"/>
    <s v="Sem Deficiência"/>
    <s v="JOSÉ ALBERTO ANTONIA"/>
    <s v="MONICA MARIA DA SILVA BRITO"/>
    <x v="0"/>
    <s v="Não declarada"/>
  </r>
  <r>
    <n v="716049"/>
    <n v="7"/>
    <x v="62"/>
    <x v="62"/>
    <s v="EM RENATO LEITE"/>
    <s v="Municipal"/>
    <s v="Urbana"/>
    <n v="1623881"/>
    <n v="154"/>
    <x v="2"/>
    <s v="Regular"/>
    <s v="Noite"/>
    <n v="2023063700505"/>
    <m/>
    <s v="LUIZ FAGNER GONÇALVES DE SOUZA "/>
    <d v="1980-02-13T00:00:00"/>
    <s v="Masculino"/>
    <s v="Sem Deficiência"/>
    <s v="ARLINDO GONÇALVES DE SOUZA"/>
    <s v="ADALGISA GONÇALVES DE SOUZA"/>
    <x v="1"/>
    <s v="Parda"/>
  </r>
  <r>
    <n v="515055"/>
    <n v="5"/>
    <x v="8"/>
    <x v="8"/>
    <s v="EM MINISTRO EDGARD ROMERO"/>
    <s v="Municipal"/>
    <s v="Urbana"/>
    <n v="1623706"/>
    <n v="152"/>
    <x v="2"/>
    <s v="Regular"/>
    <s v="Manhã"/>
    <n v="2022050000251"/>
    <m/>
    <s v="LORRAN PORTO DA SILVA"/>
    <d v="2005-03-12T00:00:00"/>
    <s v="Masculino"/>
    <s v="Sem Deficiência"/>
    <s v="FERNANDO CARVALHO DA SILVA"/>
    <s v="ANDRÉIA FALCÃO PORTO"/>
    <x v="1"/>
    <s v="Preta"/>
  </r>
  <r>
    <n v="1019047"/>
    <n v="10"/>
    <x v="50"/>
    <x v="50"/>
    <s v="EM JOAQUIM DA SILVA GOMES"/>
    <s v="Municipal"/>
    <s v="Urbana"/>
    <n v="1598934"/>
    <n v="153"/>
    <x v="2"/>
    <s v="Regular"/>
    <s v="Noite"/>
    <n v="2013099701318"/>
    <m/>
    <s v="FELIPE REIS DA SILVA"/>
    <d v="2006-04-22T00:00:00"/>
    <s v="Masculino"/>
    <s v="Sem Deficiência"/>
    <s v="SIRINEU ROBERTO DA SILVA"/>
    <s v="MARLI CONCEIÇÃO DOS REIS"/>
    <x v="2"/>
    <s v="Parda"/>
  </r>
  <r>
    <n v="515028"/>
    <n v="5"/>
    <x v="18"/>
    <x v="18"/>
    <s v="EM EVANGELINA DUARTE BATISTA"/>
    <s v="Municipal"/>
    <s v="Urbana"/>
    <n v="1609297"/>
    <n v="151"/>
    <x v="2"/>
    <s v="Regular"/>
    <s v="Noite"/>
    <n v="2023047351224"/>
    <m/>
    <s v="FRANCISCA SILVA DE FARIAS"/>
    <d v="1964-07-28T00:00:00"/>
    <s v="Feminino"/>
    <s v="Sem Deficiência"/>
    <s v="HELENA LOPES DA SILVA"/>
    <s v="ANTONIO BARRETO DE FARIAS"/>
    <x v="1"/>
    <s v="Parda"/>
  </r>
  <r>
    <n v="430701"/>
    <n v="4"/>
    <x v="19"/>
    <x v="19"/>
    <s v="CENTRO DE EDUCAÇÃO DE JOVENS E ADULTOS CEJA - MARÉ"/>
    <s v="Municipal"/>
    <s v="Urbana"/>
    <n v="1616783"/>
    <n v="257"/>
    <x v="2"/>
    <s v="Regular"/>
    <s v="Tarde"/>
    <n v="2012039850335"/>
    <m/>
    <s v="MURILO HENRIQUE ROCHA DE MELO SANTANA"/>
    <d v="2006-07-11T00:00:00"/>
    <s v="Masculino"/>
    <s v="Sem Deficiência"/>
    <s v="LISSANDRO SANTANA DA SILVA"/>
    <s v="MARCELA ROCHA DE MELO"/>
    <x v="0"/>
    <s v="Branca"/>
  </r>
  <r>
    <n v="625018"/>
    <n v="6"/>
    <x v="55"/>
    <x v="55"/>
    <s v="EM COMANDANTE ARNALDO VARELLA"/>
    <s v="Municipal"/>
    <s v="Urbana"/>
    <n v="1602871"/>
    <n v="154"/>
    <x v="2"/>
    <s v="Regular"/>
    <s v="Noite"/>
    <n v="2009053801508"/>
    <m/>
    <s v="LUCAS DA SILVA LOPES"/>
    <d v="2003-03-02T00:00:00"/>
    <s v="Masculino"/>
    <s v="Sem Deficiência"/>
    <s v="LUCIANO LOPES DOS SANTOS"/>
    <s v="MARIA ELIZABETH ESTEVAM DA SILVA"/>
    <x v="0"/>
    <s v="Parda"/>
  </r>
  <r>
    <n v="410012"/>
    <n v="4"/>
    <x v="27"/>
    <x v="27"/>
    <s v="EM CLOTILDE GUIMARÃES"/>
    <s v="Municipal"/>
    <s v="Urbana"/>
    <n v="1604440"/>
    <n v="2516"/>
    <x v="2"/>
    <s v="Regular"/>
    <s v="Noite"/>
    <n v="2010054300492"/>
    <m/>
    <s v="MARIA CLARA DE SOUZA ARAUJO"/>
    <d v="2005-05-18T00:00:00"/>
    <s v="Feminino"/>
    <s v="Sem Deficiência"/>
    <s v="JOSÉ ADRIANO SANTOS DE ARAUJO"/>
    <s v="MARIA DAS GRAÇAS DE SOUZA ROSA"/>
    <x v="1"/>
    <s v="Branca"/>
  </r>
  <r>
    <n v="918027"/>
    <n v="9"/>
    <x v="106"/>
    <x v="106"/>
    <s v="EM RUBENS DE FARIAS NEVES"/>
    <s v="Municipal"/>
    <s v="Urbana"/>
    <n v="1599735"/>
    <n v="151"/>
    <x v="2"/>
    <s v="Regular"/>
    <s v="Noite"/>
    <n v="1997086607092"/>
    <m/>
    <s v="ALICE SOARES DA SILVA"/>
    <d v="1985-07-23T00:00:00"/>
    <s v="Feminino"/>
    <s v="Sem Deficiência"/>
    <s v="ATAIDES SOARES DA SILVA"/>
    <s v="SONILDES DA SILVA SOARES"/>
    <x v="0"/>
    <s v="Parda"/>
  </r>
  <r>
    <n v="101501"/>
    <n v="1"/>
    <x v="46"/>
    <x v="46"/>
    <s v="CIEP HENFIL"/>
    <s v="Municipal"/>
    <s v="Urbana"/>
    <n v="1613101"/>
    <n v="151"/>
    <x v="2"/>
    <s v="Regular"/>
    <s v="Noite"/>
    <n v="2012000801325"/>
    <m/>
    <s v="KAYKE LUCAS DE JESUS"/>
    <d v="2006-05-04T00:00:00"/>
    <s v="Masculino"/>
    <s v="Sem Deficiência"/>
    <s v="RENATO DE JESUS ANUNCIAÇÃO"/>
    <s v="LUCIANA LUCAS DA SILVA"/>
    <x v="0"/>
    <s v="Preta"/>
  </r>
  <r>
    <n v="1019211"/>
    <n v="10"/>
    <x v="98"/>
    <x v="98"/>
    <s v="CIEP MAJOR MANUEL GOMES ARCHER"/>
    <s v="Municipal"/>
    <s v="Urbana"/>
    <n v="1607931"/>
    <n v="151"/>
    <x v="2"/>
    <s v="Regular"/>
    <s v="Noite"/>
    <n v="2009057750380"/>
    <m/>
    <s v="JOÃO VITOR MACHADO FIGUEIREDO"/>
    <d v="2004-03-12T00:00:00"/>
    <s v="Masculino"/>
    <s v="Sem Deficiência"/>
    <s v="SILVIA MARQUES MACHADO DA SILVA"/>
    <s v="SILVIA MARQUES MACHADO DA SILVA"/>
    <x v="0"/>
    <s v="Parda"/>
  </r>
  <r>
    <n v="411015"/>
    <n v="4"/>
    <x v="72"/>
    <x v="72"/>
    <s v="EM SUÍÇA"/>
    <s v="Municipal"/>
    <s v="Urbana"/>
    <n v="1601783"/>
    <n v="151"/>
    <x v="2"/>
    <s v="Regular"/>
    <s v="Noite"/>
    <n v="2015035150163"/>
    <m/>
    <s v="KAYKE CASTRO SANTOS BANDEIRA"/>
    <d v="2007-01-12T00:00:00"/>
    <s v="Masculino"/>
    <s v="Sem Deficiência"/>
    <s v="WILLIAM DOS SANTOS BANDEIRA"/>
    <s v="DAIANE DA SILVA CASTRO"/>
    <x v="0"/>
    <s v="Preta"/>
  </r>
  <r>
    <n v="622022"/>
    <n v="6"/>
    <x v="40"/>
    <x v="40"/>
    <s v="EM ROSE KLABIN"/>
    <s v="Municipal"/>
    <s v="Urbana"/>
    <n v="1615798"/>
    <n v="151"/>
    <x v="2"/>
    <s v="Regular"/>
    <s v="Noite"/>
    <n v="2010047650378"/>
    <m/>
    <s v="BRUNA DE FREITAS FERREIRA DE MENEZES"/>
    <d v="2005-06-24T00:00:00"/>
    <s v="Feminino"/>
    <s v="Sem Deficiência"/>
    <s v="ANTONIO MACEDO DE MENEZES FILHO"/>
    <s v="ROSANGELA DE FREITAS FERREIRA"/>
    <x v="1"/>
    <s v="Parda"/>
  </r>
  <r>
    <n v="1026029"/>
    <n v="10"/>
    <x v="53"/>
    <x v="53"/>
    <s v="EM PROFESSOR ARI MARQUES PONTES"/>
    <s v="Municipal"/>
    <s v="Urbana"/>
    <n v="1611217"/>
    <n v="151"/>
    <x v="2"/>
    <s v="Regular"/>
    <s v="Noite"/>
    <n v="2002092601452"/>
    <m/>
    <s v="GABRIELE RUFINO ROSA MONTEIRO"/>
    <d v="1997-07-17T00:00:00"/>
    <s v="Feminino"/>
    <s v="Sem Deficiência"/>
    <s v="JOILSON ROSA MONTEIRO"/>
    <s v="SILVANA RIFINO"/>
    <x v="0"/>
    <s v="Parda"/>
  </r>
  <r>
    <n v="716041"/>
    <n v="7"/>
    <x v="104"/>
    <x v="104"/>
    <s v="EM BARÃO DA TAQUARA"/>
    <s v="Municipal"/>
    <s v="Urbana"/>
    <n v="1613407"/>
    <n v="151"/>
    <x v="2"/>
    <s v="Regular"/>
    <s v="Manhã"/>
    <n v="2010066350015"/>
    <m/>
    <s v="YASMIN BATISTA SILVA"/>
    <d v="2005-05-07T00:00:00"/>
    <s v="Feminino"/>
    <s v="Sem Deficiência"/>
    <s v="ALEXANDRE SILVA"/>
    <s v="MARCIA LUCIANA BARRETO BATISTA"/>
    <x v="0"/>
    <s v="Parda"/>
  </r>
  <r>
    <n v="1019047"/>
    <n v="10"/>
    <x v="50"/>
    <x v="50"/>
    <s v="EM JOAQUIM DA SILVA GOMES"/>
    <s v="Municipal"/>
    <s v="Urbana"/>
    <n v="1598934"/>
    <n v="153"/>
    <x v="2"/>
    <s v="Regular"/>
    <s v="Noite"/>
    <n v="2009123000266"/>
    <m/>
    <s v="ANA VICTÓRIA PEREIRA MARTINS RODRIGUES"/>
    <d v="2008-01-08T00:00:00"/>
    <s v="Feminino"/>
    <s v="Sem Deficiência"/>
    <s v="VALDIR MARTINS RODRIGUES"/>
    <s v="MARCELA ROSA DA SILVA PEREIRA"/>
    <x v="2"/>
    <s v="Branca"/>
  </r>
  <r>
    <n v="817039"/>
    <n v="8"/>
    <x v="118"/>
    <x v="118"/>
    <s v="EM SAMPAIO CORRÊA"/>
    <s v="Municipal"/>
    <s v="Urbana"/>
    <n v="1604282"/>
    <n v="152"/>
    <x v="2"/>
    <s v="Regular"/>
    <s v="Noite"/>
    <n v="2007073302837"/>
    <m/>
    <s v="NEURILANE MARTINS DE OLIVEIRA ALMEIDA"/>
    <d v="1981-11-17T00:00:00"/>
    <s v="Feminino"/>
    <s v="Sem Deficiência"/>
    <s v="JORGE DE OLIVEIRA"/>
    <s v="MARIA NEUZA MARTINS DE OLIVEIRA"/>
    <x v="0"/>
    <s v="Não declarada"/>
  </r>
  <r>
    <n v="410012"/>
    <n v="4"/>
    <x v="27"/>
    <x v="27"/>
    <s v="EM CLOTILDE GUIMARÃES"/>
    <s v="Municipal"/>
    <s v="Urbana"/>
    <n v="1604433"/>
    <n v="259"/>
    <x v="2"/>
    <s v="Regular"/>
    <s v="Noite"/>
    <n v="2003040100434"/>
    <m/>
    <s v="THAIS DE LIMA SANTOS"/>
    <d v="1996-12-28T00:00:00"/>
    <s v="Feminino"/>
    <s v="Sem Deficiência"/>
    <s v="ALEX SANDRO DA SILVA SANTOS"/>
    <s v="ANA PAULA PEREIRA DE LIMA"/>
    <x v="0"/>
    <s v="Parda"/>
  </r>
  <r>
    <n v="431502"/>
    <n v="4"/>
    <x v="11"/>
    <x v="11"/>
    <s v="CIEP GRACILIANO RAMOS"/>
    <s v="Municipal"/>
    <s v="Urbana"/>
    <n v="1622396"/>
    <n v="151"/>
    <x v="2"/>
    <s v="Regular"/>
    <s v="Noite"/>
    <n v="2022032800917"/>
    <m/>
    <s v="EMERSON COSTA ARAÚJO"/>
    <d v="2008-03-21T00:00:00"/>
    <s v="Masculino"/>
    <s v="Sem Deficiência"/>
    <s v="EDUARDO DOS SANTOS ARAÚJO"/>
    <s v="EUNICE SANTANA COSTA"/>
    <x v="1"/>
    <s v="Preta"/>
  </r>
  <r>
    <n v="312022"/>
    <n v="3"/>
    <x v="61"/>
    <x v="61"/>
    <s v="EM RUBENS BERARDO"/>
    <s v="Municipal"/>
    <s v="Urbana"/>
    <n v="1616258"/>
    <n v="151"/>
    <x v="2"/>
    <s v="Regular"/>
    <s v="Noite"/>
    <n v="2007111400730"/>
    <m/>
    <s v="DAVI DIAS MARTINS"/>
    <d v="2004-05-18T00:00:00"/>
    <s v="Masculino"/>
    <s v="Sem Deficiência"/>
    <s v="JONAS FERNNADES MARTINS"/>
    <s v="INDAIÁ DIAS DA CONCEIÇÃO"/>
    <x v="0"/>
    <s v="Preta"/>
  </r>
  <r>
    <n v="515055"/>
    <n v="5"/>
    <x v="8"/>
    <x v="8"/>
    <s v="EM MINISTRO EDGARD ROMERO"/>
    <s v="Municipal"/>
    <s v="Urbana"/>
    <n v="1623706"/>
    <n v="152"/>
    <x v="2"/>
    <s v="Regular"/>
    <s v="Manhã"/>
    <n v="2022050000145"/>
    <m/>
    <s v="CÁTIA EVANGELISTA DA SILVA"/>
    <d v="1963-12-26T00:00:00"/>
    <s v="Feminino"/>
    <s v="Sem Deficiência"/>
    <s v="MARLI EVANGELISTA DA SILVA"/>
    <s v="ZELIA DOS SANTOS"/>
    <x v="1"/>
    <s v="Preta"/>
  </r>
  <r>
    <n v="107001"/>
    <n v="1"/>
    <x v="73"/>
    <x v="73"/>
    <s v="EM GONÇALVES DIAS"/>
    <s v="Municipal"/>
    <s v="Urbana"/>
    <n v="1606877"/>
    <n v="152"/>
    <x v="2"/>
    <s v="Regular"/>
    <s v="Noite"/>
    <n v="2020003700083"/>
    <m/>
    <s v="ORLANDO LUCIANO DE OLIVEIRA"/>
    <d v="1976-05-28T00:00:00"/>
    <s v="Masculino"/>
    <s v="Sem Deficiência"/>
    <s v="JOSÉ LUCIANO DE OLIVEIRA NETO"/>
    <s v="FRANCISCA MARIA DE OLIVEIRA"/>
    <x v="0"/>
    <s v="Parda"/>
  </r>
  <r>
    <n v="724022"/>
    <n v="7"/>
    <x v="56"/>
    <x v="56"/>
    <s v="EM COMUNIDADE DE VARGEM GRANDE"/>
    <s v="Municipal"/>
    <s v="Urbana"/>
    <n v="1605597"/>
    <n v="151"/>
    <x v="2"/>
    <s v="Regular"/>
    <s v="Noite"/>
    <n v="2023069000289"/>
    <m/>
    <s v="WELLINGTON ROGÉRIO LISBÔA GARCIA"/>
    <d v="1977-05-24T00:00:00"/>
    <s v="Masculino"/>
    <s v="Sem Deficiência"/>
    <s v="MARIA ELIZABETH LISBÔA GARCIA"/>
    <s v="LUIZ PEREIRA GARCIA "/>
    <x v="0"/>
    <s v="Parda"/>
  </r>
  <r>
    <n v="817083"/>
    <n v="8"/>
    <x v="120"/>
    <x v="120"/>
    <s v="EM JORNALISTA SANDRO MOREYRA"/>
    <s v="Municipal"/>
    <s v="Urbana"/>
    <n v="1607050"/>
    <n v="151"/>
    <x v="2"/>
    <s v="Regular"/>
    <s v="Noite"/>
    <n v="2023077700120"/>
    <m/>
    <s v="ALEXANDRE DA SILVA JOSÉ"/>
    <d v="1975-03-15T00:00:00"/>
    <s v="Masculino"/>
    <s v="Sem Deficiência"/>
    <s v="ALCYR JOSÉ FILHO"/>
    <s v="MARIA DE LOURDES DA SILVA JOSÉ"/>
    <x v="1"/>
    <s v="Parda"/>
  </r>
  <r>
    <n v="102504"/>
    <n v="1"/>
    <x v="2"/>
    <x v="2"/>
    <s v="CIEP AVENIDA DOS DESFILES"/>
    <s v="Municipal"/>
    <s v="Urbana"/>
    <n v="1610387"/>
    <n v="152"/>
    <x v="2"/>
    <s v="Regular"/>
    <s v="Manhã"/>
    <n v="2012002502252"/>
    <m/>
    <s v="ÍRIS PEREIRA DA SILVA"/>
    <d v="2000-09-30T00:00:00"/>
    <s v="Feminino"/>
    <s v="Sem Deficiência"/>
    <s v="ROGERIO DA SILVA"/>
    <s v="FERNANDA PEREIRA RUAS"/>
    <x v="0"/>
    <s v="Parda"/>
  </r>
  <r>
    <n v="102005"/>
    <n v="1"/>
    <x v="109"/>
    <x v="109"/>
    <s v="EM CALOUSTE GULBENKIAN"/>
    <s v="Municipal"/>
    <s v="Urbana"/>
    <n v="1610637"/>
    <n v="151"/>
    <x v="2"/>
    <s v="Regular"/>
    <s v="Noite"/>
    <n v="2009003200608"/>
    <m/>
    <s v="DEIVIDI COSTA DA SILVA"/>
    <d v="2004-09-24T00:00:00"/>
    <s v="Masculino"/>
    <s v="Sem Deficiência"/>
    <s v="MARCONI ALVES DA SILVA"/>
    <s v="CRISTIANA LOBO COSTA"/>
    <x v="0"/>
    <s v="Preta"/>
  </r>
  <r>
    <n v="716054"/>
    <n v="7"/>
    <x v="35"/>
    <x v="35"/>
    <s v="EM PIO X"/>
    <s v="Municipal"/>
    <s v="Urbana"/>
    <n v="1612529"/>
    <n v="152"/>
    <x v="2"/>
    <s v="Regular"/>
    <s v="Noite"/>
    <n v="2023064200221"/>
    <m/>
    <s v="RAFAEL GOMES SANTOS"/>
    <d v="1999-11-26T00:00:00"/>
    <s v="Masculino"/>
    <s v="Sem Deficiência"/>
    <s v="RAQUEL GOMES"/>
    <s v="ANDERSON TEIXEIRA DE BARROS SANTOS"/>
    <x v="0"/>
    <s v="Parda"/>
  </r>
  <r>
    <n v="410501"/>
    <n v="4"/>
    <x v="64"/>
    <x v="64"/>
    <s v="CIEP JUSCELINO KUBITSCHEK"/>
    <s v="Municipal"/>
    <s v="Urbana"/>
    <n v="1614342"/>
    <n v="152"/>
    <x v="2"/>
    <s v="Regular"/>
    <s v="Noite"/>
    <n v="2023030000342"/>
    <m/>
    <s v="JOSÉ CARLOS RODRIGUES DE CARVALHO"/>
    <d v="1986-08-23T00:00:00"/>
    <s v="Masculino"/>
    <s v="Sem Deficiência"/>
    <s v="JOSÉ CARLOS DE CARVALHO"/>
    <s v="MARIA ELIANE RODRIGUES"/>
    <x v="1"/>
    <s v="Parda"/>
  </r>
  <r>
    <n v="1019207"/>
    <n v="10"/>
    <x v="88"/>
    <x v="88"/>
    <s v="CIEP DEPUTADO ULYSSES GUIMARÃES"/>
    <s v="Municipal"/>
    <s v="Urbana"/>
    <n v="1617914"/>
    <n v="152"/>
    <x v="2"/>
    <s v="Regular"/>
    <s v="Noite"/>
    <n v="2023100550974"/>
    <m/>
    <s v="RENATA DA CONCEICAO NASCIMENTO"/>
    <d v="1977-05-05T00:00:00"/>
    <s v="Feminino"/>
    <s v="Sem Deficiência"/>
    <s v="ADELINA DA CONCEIÇÃO LINO"/>
    <s v="ANTONIO NASCIMENTO FILHO"/>
    <x v="0"/>
    <s v="Parda"/>
  </r>
  <r>
    <n v="313007"/>
    <n v="3"/>
    <x v="67"/>
    <x v="67"/>
    <s v="EM SARMIENTO"/>
    <s v="Municipal"/>
    <s v="Urbana"/>
    <n v="1615854"/>
    <n v="152"/>
    <x v="2"/>
    <s v="Regular"/>
    <s v="Noite"/>
    <n v="2021022100761"/>
    <m/>
    <s v="FRANCISCA ELISABETE MESQUITA"/>
    <d v="1975-02-15T00:00:00"/>
    <s v="Feminino"/>
    <s v="Sem Deficiência"/>
    <s v="MARIA DO SOCORRO MESQUITA"/>
    <s v="JORGE RODRIGUES DE MESQUITA"/>
    <x v="0"/>
    <s v="Parda"/>
  </r>
  <r>
    <n v="1026008"/>
    <n v="10"/>
    <x v="43"/>
    <x v="43"/>
    <s v="EM ENGENHEIRO GASTÃO RANGEL"/>
    <s v="Municipal"/>
    <s v="Urbana"/>
    <n v="1613011"/>
    <n v="151"/>
    <x v="2"/>
    <s v="Regular"/>
    <s v="Noite"/>
    <n v="2010101950079"/>
    <m/>
    <s v="ANA CAROLINA DA LUZ ADÃO"/>
    <d v="2001-02-14T00:00:00"/>
    <s v="Feminino"/>
    <s v="Sem Deficiência"/>
    <s v="CARLOS ALBERTO ADÃO"/>
    <s v="FABIANA LINO DA LUZ"/>
    <x v="0"/>
    <s v="Branca"/>
  </r>
  <r>
    <n v="101501"/>
    <n v="1"/>
    <x v="46"/>
    <x v="46"/>
    <s v="CIEP HENFIL"/>
    <s v="Municipal"/>
    <s v="Urbana"/>
    <n v="1613101"/>
    <n v="151"/>
    <x v="2"/>
    <s v="Regular"/>
    <s v="Noite"/>
    <n v="2019001180461"/>
    <m/>
    <s v="BIANCA VITÓRIA RIBEIRO DE ALMEIDA"/>
    <d v="2004-12-30T00:00:00"/>
    <s v="Feminino"/>
    <s v="Sem Deficiência"/>
    <s v="MARCELO DE ALMEIDA BATALHA"/>
    <s v="CLEIDE RIBEIRO DOS SANTOS"/>
    <x v="0"/>
    <s v="Branca"/>
  </r>
  <r>
    <n v="817503"/>
    <n v="8"/>
    <x v="31"/>
    <x v="31"/>
    <s v="CIEP PADRE PAULO CORRÊA DE SÁ"/>
    <s v="Municipal"/>
    <s v="Urbana"/>
    <n v="1619913"/>
    <n v="151"/>
    <x v="2"/>
    <s v="Regular"/>
    <s v="Noite"/>
    <n v="2022082500143"/>
    <m/>
    <s v="IMARILZA INACIO CARDOSO DA SILVA"/>
    <d v="1951-06-01T00:00:00"/>
    <s v="Feminino"/>
    <s v="Sem Deficiência"/>
    <s v="ANTONIO IGNACIO CARDOSO"/>
    <s v="DEJANIRA DOS REIS CARDOSO"/>
    <x v="1"/>
    <s v="Não declarada"/>
  </r>
  <r>
    <n v="1120012"/>
    <n v="11"/>
    <x v="93"/>
    <x v="93"/>
    <s v="EM BRIGADEIRO EDUARDO GOMES"/>
    <s v="Municipal"/>
    <s v="Urbana"/>
    <n v="1617240"/>
    <n v="151"/>
    <x v="2"/>
    <s v="Regular"/>
    <s v="Tarde"/>
    <n v="2007037903478"/>
    <m/>
    <s v="MUNIK DOS SANTOS DA SILVA"/>
    <d v="1982-06-14T00:00:00"/>
    <s v="Feminino"/>
    <s v="Sem Deficiência"/>
    <s v="JAIME ALVES DA SILVA FILHO"/>
    <s v="ROSANGELA DOS SANTOS DA SILVA"/>
    <x v="0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22012400221"/>
    <m/>
    <s v="MARIA IOLÂNDA DE SOUZA"/>
    <d v="1981-08-05T00:00:00"/>
    <s v="Feminino"/>
    <s v="Sem Deficiência"/>
    <s v="ARNAUD OLIVIO DE SOUZA"/>
    <s v="SEVERINA NOEMIA DE SOUZA"/>
    <x v="0"/>
    <s v="Parda"/>
  </r>
  <r>
    <n v="410015"/>
    <n v="4"/>
    <x v="92"/>
    <x v="92"/>
    <s v="EM CLÓVIS BEVILÁQUA"/>
    <s v="Municipal"/>
    <s v="Urbana"/>
    <n v="1611010"/>
    <n v="152"/>
    <x v="2"/>
    <s v="Regular"/>
    <s v="Noite"/>
    <n v="2020035850129"/>
    <m/>
    <s v="CARLA VIVIANE DANIEL FERREIRA"/>
    <d v="1975-10-07T00:00:00"/>
    <s v="Feminino"/>
    <s v="Sem Deficiência"/>
    <s v="VILMAR CANDIDO FERREIRA"/>
    <s v="SUELI DA CONCEIÇÃO DANIEL"/>
    <x v="2"/>
    <s v="Parda"/>
  </r>
  <r>
    <n v="431014"/>
    <n v="4"/>
    <x v="117"/>
    <x v="117"/>
    <s v="EM MINISTRO LAFAYETTE DE ANDRADA"/>
    <s v="Municipal"/>
    <s v="Urbana"/>
    <n v="1618210"/>
    <n v="151"/>
    <x v="2"/>
    <s v="Regular"/>
    <s v="Manhã"/>
    <n v="2013035700876"/>
    <m/>
    <s v="SABRINA SILVA DE OLIVEIRA"/>
    <d v="2003-08-19T00:00:00"/>
    <s v="Feminino"/>
    <s v="Sem Deficiência"/>
    <s v="WASHINGTON LUIZ NASCIMENTO DE OLIVEIRA"/>
    <s v="ROSA MARIA BEZERRA DA SILVA"/>
    <x v="1"/>
    <s v="Branca"/>
  </r>
  <r>
    <n v="918508"/>
    <n v="9"/>
    <x v="36"/>
    <x v="36"/>
    <s v="CIEP DR. ERNESTO (CHE) GUEVARA"/>
    <s v="Municipal"/>
    <s v="Urbana"/>
    <n v="1618336"/>
    <n v="151"/>
    <x v="2"/>
    <s v="Regular"/>
    <s v="Noite"/>
    <n v="2022093201134"/>
    <m/>
    <s v="JENYFER MARTINIANO DE OLIVEIRA"/>
    <d v="2007-01-30T00:00:00"/>
    <s v="Feminino"/>
    <s v="Sem Deficiência"/>
    <s v="WILSON PEREIRA DE OLIVEIRA"/>
    <s v="FABIANA MARTINIANO DO NASCIMENTO"/>
    <x v="1"/>
    <s v="Branca"/>
  </r>
  <r>
    <n v="411202"/>
    <n v="4"/>
    <x v="84"/>
    <x v="84"/>
    <s v="CIEP GREGÓRIO BEZERRA"/>
    <s v="Municipal"/>
    <s v="Urbana"/>
    <n v="1608447"/>
    <n v="151"/>
    <x v="2"/>
    <s v="Regular"/>
    <s v="Noite"/>
    <n v="2023035800568"/>
    <m/>
    <s v="THIAGO HENRIQUE CASTRO DA SILVA ARAGÃO"/>
    <d v="2005-01-11T00:00:00"/>
    <s v="Masculino"/>
    <s v="Sem Deficiência"/>
    <s v="DANIEL BATISTA ARAGÃO"/>
    <s v="PRISCILA ESTHER CASTRO DA SILVA"/>
    <x v="0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23098700421"/>
    <m/>
    <s v="MICHELE EZEQUIEL DE LIMA"/>
    <d v="1994-07-20T00:00:00"/>
    <s v="Feminino"/>
    <s v="Sem Deficiência"/>
    <s v="WILSON BARBOZA DE LIMA"/>
    <s v="SUELI BARCELOS EZEQUIEL"/>
    <x v="2"/>
    <s v="Preta"/>
  </r>
  <r>
    <n v="313021"/>
    <n v="3"/>
    <x v="123"/>
    <x v="123"/>
    <s v="EM FRANCISCO JOBIM"/>
    <s v="Municipal"/>
    <s v="Urbana"/>
    <n v="1612980"/>
    <n v="151"/>
    <x v="2"/>
    <s v="Regular"/>
    <s v="Manhã"/>
    <n v="2011027101873"/>
    <m/>
    <s v="GABRIEL DOS SANTOS DA SILVA"/>
    <d v="2007-10-13T00:00:00"/>
    <s v="Masculino"/>
    <s v="Sem Deficiência"/>
    <s v="JOÃO BATISTA PEREIRA DA SILVA"/>
    <s v="NILCE CRISTIANE DOS SANTOS"/>
    <x v="0"/>
    <s v="Preta"/>
  </r>
  <r>
    <n v="410015"/>
    <n v="4"/>
    <x v="92"/>
    <x v="92"/>
    <s v="EM CLÓVIS BEVILÁQUA"/>
    <s v="Municipal"/>
    <s v="Urbana"/>
    <n v="1611009"/>
    <n v="151"/>
    <x v="2"/>
    <s v="Regular"/>
    <s v="Noite"/>
    <n v="2023028850776"/>
    <m/>
    <s v="SILVIO ADRIANO DA SILVA"/>
    <d v="1977-05-02T00:00:00"/>
    <s v="Masculino"/>
    <s v="Sem Deficiência"/>
    <s v="JOÃO INACIO DA SILVA"/>
    <s v="GENILZA GOMES DA SILVA"/>
    <x v="0"/>
    <s v="Parda"/>
  </r>
  <r>
    <n v="1019207"/>
    <n v="10"/>
    <x v="88"/>
    <x v="88"/>
    <s v="CIEP DEPUTADO ULYSSES GUIMARÃES"/>
    <s v="Municipal"/>
    <s v="Urbana"/>
    <n v="1617917"/>
    <n v="154"/>
    <x v="2"/>
    <s v="Regular"/>
    <s v="Noite"/>
    <n v="2013102601013"/>
    <m/>
    <s v="ADRESSA ASSIS FERREIRA DE SANTANA"/>
    <d v="2007-06-26T00:00:00"/>
    <s v="Feminino"/>
    <s v="Sem Deficiência"/>
    <s v="JORGE LUIS DE SANTANA"/>
    <s v="MIRIAM DE ASSIS FERREIRA"/>
    <x v="1"/>
    <s v="Branca"/>
  </r>
  <r>
    <n v="313029"/>
    <n v="3"/>
    <x v="89"/>
    <x v="89"/>
    <s v="EM THOMAS MANN"/>
    <s v="Municipal"/>
    <s v="Urbana"/>
    <n v="1615664"/>
    <n v="151"/>
    <x v="2"/>
    <s v="Regular"/>
    <s v="Noite"/>
    <n v="2000015603865"/>
    <m/>
    <s v="QUELY FERNANDES RODRIGUES"/>
    <d v="1992-03-08T00:00:00"/>
    <s v="Feminino"/>
    <s v="Sem Deficiência"/>
    <s v="SIDNEY DA SILVA RODRIGUES"/>
    <s v="YARA DE SOUZA FERNANDES"/>
    <x v="1"/>
    <s v="Sem Informação"/>
  </r>
  <r>
    <n v="431026"/>
    <n v="4"/>
    <x v="25"/>
    <x v="25"/>
    <s v="EM HERBERT MOSES"/>
    <s v="Municipal"/>
    <s v="Urbana"/>
    <n v="1602457"/>
    <n v="152"/>
    <x v="2"/>
    <s v="Regular"/>
    <s v="Noite"/>
    <n v="2016035500081"/>
    <m/>
    <s v="JOSÉ AILTON FERREIRA DA SILVA"/>
    <d v="1958-03-28T00:00:00"/>
    <s v="Masculino"/>
    <s v="Sem Deficiência"/>
    <s v="HELVECIO FERREIRA DA SILVA"/>
    <s v="MARIA TEREZA DOS SANTOS"/>
    <x v="0"/>
    <s v="Não declarada"/>
  </r>
  <r>
    <n v="625701"/>
    <n v="6"/>
    <x v="101"/>
    <x v="101"/>
    <s v="CENTRO DE EDUCAÇÃO DE JOVENS E ADULTOS CEJA - ACARI"/>
    <s v="Municipal"/>
    <s v="Urbana"/>
    <n v="1608516"/>
    <n v="251"/>
    <x v="2"/>
    <s v="Regular"/>
    <s v="Manhã"/>
    <n v="2013045580156"/>
    <m/>
    <s v="SORAYA DE SALLES DIAS"/>
    <d v="2008-03-17T00:00:00"/>
    <s v="Feminino"/>
    <s v="Sem Deficiência"/>
    <s v="MARCIO ANDRE DIAS"/>
    <s v="VANÊSSA CORRÊA DE SALLES DIAS"/>
    <x v="0"/>
    <s v="Parda"/>
  </r>
  <r>
    <n v="716049"/>
    <n v="7"/>
    <x v="62"/>
    <x v="62"/>
    <s v="EM RENATO LEITE"/>
    <s v="Municipal"/>
    <s v="Urbana"/>
    <n v="1623878"/>
    <n v="151"/>
    <x v="2"/>
    <s v="Regular"/>
    <s v="Noite"/>
    <n v="2020063750028"/>
    <m/>
    <s v="MARIA NAZARÉ MIRANDA DA SILVA"/>
    <d v="1953-01-05T00:00:00"/>
    <s v="Feminino"/>
    <s v="Sem Deficiência"/>
    <s v="EDUARDO MIRANDA DE OLIVEIRA"/>
    <s v="ANTONIA MARIA DA CONCEIÇÃO"/>
    <x v="0"/>
    <s v="Parda"/>
  </r>
  <r>
    <n v="724010"/>
    <n v="7"/>
    <x v="113"/>
    <x v="113"/>
    <s v="EM FREDERICO TROTTA"/>
    <s v="Municipal"/>
    <s v="Urbana"/>
    <n v="1621996"/>
    <n v="151"/>
    <x v="2"/>
    <s v="Regular"/>
    <s v="Noite"/>
    <n v="2017067800861"/>
    <m/>
    <s v="FRANCISCO DA SILVA XAVIER"/>
    <d v="1973-03-13T00:00:00"/>
    <s v="Masculino"/>
    <s v="Sem Deficiência"/>
    <s v="JOÃO FRANCISCO XAVIER"/>
    <s v="ANA VIEIRA DA SILVA XAVIER"/>
    <x v="0"/>
    <s v="Parda"/>
  </r>
  <r>
    <n v="817501"/>
    <n v="8"/>
    <x v="127"/>
    <x v="127"/>
    <s v="CIEP GILBERTO FREYRE"/>
    <s v="Municipal"/>
    <s v="Urbana"/>
    <n v="1605704"/>
    <n v="151"/>
    <x v="2"/>
    <s v="Regular"/>
    <s v="Noite"/>
    <n v="2013082200019"/>
    <m/>
    <s v="WILLIAN HENRIQUE DE SOUZA MOTTA CARDIAL"/>
    <d v="2007-08-04T00:00:00"/>
    <s v="Masculino"/>
    <s v="Sem Deficiência"/>
    <s v="LUIS HENRIQUE DOS SANTOS CARDIAL"/>
    <s v="GLAUCIA FERNANDA DE SOUZA MOTTA"/>
    <x v="0"/>
    <s v="Branca"/>
  </r>
  <r>
    <n v="431014"/>
    <n v="4"/>
    <x v="117"/>
    <x v="117"/>
    <s v="EM MINISTRO LAFAYETTE DE ANDRADA"/>
    <s v="Municipal"/>
    <s v="Urbana"/>
    <n v="1618210"/>
    <n v="151"/>
    <x v="2"/>
    <s v="Regular"/>
    <s v="Manhã"/>
    <n v="2023034200044"/>
    <m/>
    <s v="LARISSA FAILACE DA SILVA"/>
    <d v="1998-01-26T00:00:00"/>
    <s v="Feminino"/>
    <s v="Sem Deficiência"/>
    <s v="ADILSON RAMOS DA SILVA"/>
    <s v="ANGELA PARADA FAILACE"/>
    <x v="0"/>
    <s v="Parda"/>
  </r>
  <r>
    <n v="625701"/>
    <n v="6"/>
    <x v="101"/>
    <x v="101"/>
    <s v="CENTRO DE EDUCAÇÃO DE JOVENS E ADULTOS CEJA - ACARI"/>
    <s v="Municipal"/>
    <s v="Urbana"/>
    <n v="1608517"/>
    <n v="252"/>
    <x v="2"/>
    <s v="Regular"/>
    <s v="Manhã"/>
    <n v="2020157700377"/>
    <m/>
    <s v="LEANDRO TORRACA COSTA"/>
    <d v="1980-12-24T00:00:00"/>
    <s v="Masculino"/>
    <s v="*Deficiência múltipla"/>
    <s v="CLAUDIO MARQUES DA COSTA"/>
    <s v="MARIA APARECIDA TORRACA COSTA"/>
    <x v="0"/>
    <s v="Parda"/>
  </r>
  <r>
    <n v="1120502"/>
    <n v="11"/>
    <x v="3"/>
    <x v="3"/>
    <s v="CIEP JOÃO MANGABEIRA"/>
    <s v="Municipal"/>
    <s v="Urbana"/>
    <n v="1604972"/>
    <n v="152"/>
    <x v="2"/>
    <s v="Regular"/>
    <s v="Noite"/>
    <n v="2013028601175"/>
    <m/>
    <s v="FLÁVIO DA SILVA NASCIMENTO"/>
    <d v="2008-03-31T00:00:00"/>
    <s v="Masculino"/>
    <s v="Sem Deficiência"/>
    <s v="MACIEL SOUZA DO NASCIMENTO"/>
    <s v="VANESSA CRISTINA DA SILVA"/>
    <x v="0"/>
    <s v="Pard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02067300088"/>
    <m/>
    <s v="OSMAR DOS SANTOS LIMA"/>
    <d v="1994-06-30T00:00:00"/>
    <s v="Masculino"/>
    <s v="  Transtorno do espectro autista"/>
    <s v="FRANCISCO OSMAR LIMA"/>
    <s v="MARIA LEDA DOS SANTOS"/>
    <x v="1"/>
    <s v="Não declarada"/>
  </r>
  <r>
    <n v="918041"/>
    <n v="9"/>
    <x v="59"/>
    <x v="59"/>
    <s v="EM ANTONIA VARGAS CUQUEJO"/>
    <s v="Municipal"/>
    <s v="Urbana"/>
    <n v="1610789"/>
    <n v="152"/>
    <x v="2"/>
    <s v="Regular"/>
    <s v="Noite"/>
    <n v="2010084950452"/>
    <m/>
    <s v="SAYMON RODRIGUES CASSIANO DE JESUS"/>
    <d v="2004-10-14T00:00:00"/>
    <s v="Masculino"/>
    <s v=" Deficiência intelectual"/>
    <s v="ANGELO CAMPOS DE JESUS"/>
    <s v="LIDIANE SILVA CASSIANO"/>
    <x v="0"/>
    <s v="Parda"/>
  </r>
  <r>
    <n v="209003"/>
    <n v="2"/>
    <x v="74"/>
    <x v="74"/>
    <s v="EM FRANCISCO DE CASTRO"/>
    <s v="Municipal"/>
    <s v="Urbana"/>
    <n v="1616221"/>
    <n v="152"/>
    <x v="2"/>
    <s v="Regular"/>
    <s v="Manhã"/>
    <n v="2016014350013"/>
    <m/>
    <s v="THIAGO HENRIQUE ROCHA LOPES"/>
    <d v="2005-10-08T00:00:00"/>
    <s v="Masculino"/>
    <s v=" Deficiência intelectual"/>
    <s v="MÁRCIO DUARTE LOPES"/>
    <s v="CRISTHIANE RACKEL ROCHA LOPES"/>
    <x v="0"/>
    <s v="Branca"/>
  </r>
  <r>
    <n v="313029"/>
    <n v="3"/>
    <x v="89"/>
    <x v="89"/>
    <s v="EM THOMAS MANN"/>
    <s v="Municipal"/>
    <s v="Urbana"/>
    <n v="1615664"/>
    <n v="151"/>
    <x v="2"/>
    <s v="Regular"/>
    <s v="Noite"/>
    <n v="2009023901415"/>
    <m/>
    <s v="JESSICKA DOS SANTOS NASCIMENTO"/>
    <d v="1999-08-25T00:00:00"/>
    <s v="Feminino"/>
    <s v="Sem Deficiência"/>
    <s v="UBIRATAN JACARANDA NASCIMENTO"/>
    <s v="ALESSANDRA DOS SANTOS FELICIANO"/>
    <x v="1"/>
    <s v="Preta"/>
  </r>
  <r>
    <n v="817034"/>
    <n v="8"/>
    <x v="111"/>
    <x v="111"/>
    <s v="EM JORGE JABOUR"/>
    <s v="Municipal"/>
    <s v="Urbana"/>
    <n v="1616156"/>
    <n v="151"/>
    <x v="2"/>
    <s v="Regular"/>
    <s v="Noite"/>
    <n v="2023072800151"/>
    <m/>
    <s v="ANTONIO MOREIRA FILHO"/>
    <d v="1981-01-17T00:00:00"/>
    <s v="Masculino"/>
    <s v="Sem Deficiência"/>
    <s v="ANTONIO MOREIRA"/>
    <s v="MARIA HILDA DOS SANTOS"/>
    <x v="1"/>
    <s v="Preta"/>
  </r>
  <r>
    <n v="1019019"/>
    <n v="10"/>
    <x v="116"/>
    <x v="116"/>
    <s v="EM FERNANDO DE AZEVEDO"/>
    <s v="Municipal"/>
    <s v="Urbana"/>
    <n v="1619174"/>
    <n v="152"/>
    <x v="2"/>
    <s v="Regular"/>
    <s v="Tarde"/>
    <n v="2010096702220"/>
    <m/>
    <s v="MATHEUS DE MELO DA SILVA"/>
    <d v="2004-05-31T00:00:00"/>
    <s v="Masculino"/>
    <s v="  Transtorno do espectro autista"/>
    <s v="MARCIO RAMOS DA SILVA"/>
    <s v="PATRICIA NASCIMENTO DE MELO"/>
    <x v="0"/>
    <s v="Parda"/>
  </r>
  <r>
    <n v="1120502"/>
    <n v="11"/>
    <x v="3"/>
    <x v="3"/>
    <s v="CIEP JOÃO MANGABEIRA"/>
    <s v="Municipal"/>
    <s v="Urbana"/>
    <n v="1604970"/>
    <n v="151"/>
    <x v="2"/>
    <s v="Regular"/>
    <s v="Noite"/>
    <n v="2015039300275"/>
    <m/>
    <s v="IOLANDA FIGUEIREDO "/>
    <d v="1963-09-15T00:00:00"/>
    <s v="Feminino"/>
    <s v="Sem Deficiência"/>
    <s v="JOÃO ANTÔNIO DE FIGUEIREDO "/>
    <s v="AUGUSTA MARIA FIGUEIREDO "/>
    <x v="2"/>
    <s v="Parda"/>
  </r>
  <r>
    <n v="206502"/>
    <n v="2"/>
    <x v="71"/>
    <x v="71"/>
    <s v="CIEP NAÇÃO RUBRO NEGRA"/>
    <s v="Municipal"/>
    <s v="Urbana"/>
    <n v="1623853"/>
    <n v="154"/>
    <x v="2"/>
    <s v="Regular"/>
    <s v="Noite"/>
    <n v="2014010703675"/>
    <m/>
    <s v="GABRIELA DA CONCEIÇÃO FERREIRA"/>
    <d v="2005-01-01T00:00:00"/>
    <s v="Feminino"/>
    <s v="Sem Deficiência"/>
    <s v="FRANCISCO DJANYELSON FERREIRA DOS SANTOS"/>
    <s v="FRANCISCA DAS CHAGAS FERREIRA DA CONCEIÇÃO"/>
    <x v="0"/>
    <s v="Parda"/>
  </r>
  <r>
    <n v="716049"/>
    <n v="7"/>
    <x v="62"/>
    <x v="62"/>
    <s v="EM RENATO LEITE"/>
    <s v="Municipal"/>
    <s v="Urbana"/>
    <n v="1623879"/>
    <n v="152"/>
    <x v="2"/>
    <s v="Regular"/>
    <s v="Noite"/>
    <n v="2014064501299"/>
    <m/>
    <s v="JONATAN SILVA LOPES FERRAZ"/>
    <d v="2006-12-25T00:00:00"/>
    <s v="Masculino"/>
    <s v="Sem Deficiência"/>
    <s v="JONAS SERGIO LOPES FERRAZ"/>
    <s v="JANICE DE SOUZA SILVA"/>
    <x v="1"/>
    <s v="Preta"/>
  </r>
  <r>
    <n v="102007"/>
    <n v="1"/>
    <x v="47"/>
    <x v="47"/>
    <s v="EM ORLANDO VILLAS BOAS"/>
    <s v="Municipal"/>
    <s v="Urbana"/>
    <n v="1600138"/>
    <n v="151"/>
    <x v="2"/>
    <s v="Regular"/>
    <s v="Tarde"/>
    <n v="2020001350051"/>
    <m/>
    <s v="LUIZ GUSTAVO ARAUJO ROCHA"/>
    <d v="2007-07-15T00:00:00"/>
    <s v="Masculino"/>
    <s v="Sem Deficiência"/>
    <s v="AIRTON LUIZ ALMEIDA DA ROCHA"/>
    <s v="MARILENE ARAUJO DE SOUSA "/>
    <x v="0"/>
    <s v="Parda"/>
  </r>
  <r>
    <n v="410012"/>
    <n v="4"/>
    <x v="27"/>
    <x v="27"/>
    <s v="EM CLOTILDE GUIMARÃES"/>
    <s v="Municipal"/>
    <s v="Urbana"/>
    <n v="1604434"/>
    <n v="2510"/>
    <x v="2"/>
    <s v="Regular"/>
    <s v="Noite"/>
    <n v="2019035880130"/>
    <m/>
    <s v="VICTORIA CAROLINA MARTINS VIEIRA"/>
    <d v="2002-10-18T00:00:00"/>
    <s v="Feminino"/>
    <s v="Sem Deficiência"/>
    <s v="MARCUS WILLIAN VIEIRA"/>
    <s v="VERA LUCIA MARTINS DE ALMEIDA"/>
    <x v="0"/>
    <s v="Parda"/>
  </r>
  <r>
    <n v="622006"/>
    <n v="6"/>
    <x v="38"/>
    <x v="38"/>
    <s v="EM ANTENOR NASCENTES"/>
    <s v="Municipal"/>
    <s v="Urbana"/>
    <n v="1615257"/>
    <n v="152"/>
    <x v="2"/>
    <s v="Regular"/>
    <s v="Noite"/>
    <n v="2022051700094"/>
    <m/>
    <s v="VANDA BEZERRA DA SILVA FERNANDES"/>
    <d v="1973-11-15T00:00:00"/>
    <s v="Feminino"/>
    <s v="Sem Deficiência"/>
    <s v="MARIA DAS NEVES BEZERRA"/>
    <s v="PAULO DA SILVA "/>
    <x v="0"/>
    <s v="Parda"/>
  </r>
  <r>
    <n v="1026003"/>
    <n v="10"/>
    <x v="114"/>
    <x v="114"/>
    <s v="EM PROFESSOR CASTILHO"/>
    <s v="Municipal"/>
    <s v="Urbana"/>
    <n v="1617200"/>
    <n v="151"/>
    <x v="2"/>
    <s v="Regular"/>
    <s v="Noite"/>
    <n v="2021101950708"/>
    <m/>
    <s v="IZABEL CRISTINA DO NASCIMENTO"/>
    <d v="1979-12-01T00:00:00"/>
    <s v="Feminino"/>
    <s v="Sem Deficiência"/>
    <s v="JOÃO ANTONIO DO NASCIMENTO"/>
    <s v="JOSEFA ANEZIA DO NASCIMENTO"/>
    <x v="0"/>
    <s v="Não declarada"/>
  </r>
  <r>
    <n v="817064"/>
    <n v="8"/>
    <x v="7"/>
    <x v="7"/>
    <s v="EM MARIETA DA CUNHA DA SILVA"/>
    <s v="Municipal"/>
    <s v="Urbana"/>
    <n v="1610182"/>
    <n v="152"/>
    <x v="2"/>
    <s v="Regular"/>
    <s v="Noite"/>
    <n v="2009107100979"/>
    <m/>
    <s v="PATRYCK PAULO DOS SANTOS"/>
    <d v="2007-01-03T00:00:00"/>
    <s v="Masculino"/>
    <s v="Sem Deficiência"/>
    <s v="ANDRÉ LUIS DOS SANTOS"/>
    <s v="PATRICIANA DA SILVA SANTOS"/>
    <x v="0"/>
    <s v="Pard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23092400719"/>
    <m/>
    <s v="EDJACI LACERDA DE LIMA"/>
    <d v="1966-06-22T00:00:00"/>
    <s v="Masculino"/>
    <s v="Sem Deficiência"/>
    <s v="JOÃO MOURA DE LIMA"/>
    <s v="JOSEJA LACERDA DE MELO ROCHA"/>
    <x v="1"/>
    <s v="Parda"/>
  </r>
  <r>
    <n v="622006"/>
    <n v="6"/>
    <x v="38"/>
    <x v="38"/>
    <s v="EM ANTENOR NASCENTES"/>
    <s v="Municipal"/>
    <s v="Urbana"/>
    <n v="1615256"/>
    <n v="151"/>
    <x v="2"/>
    <s v="Regular"/>
    <s v="Noite"/>
    <n v="2015053780157"/>
    <m/>
    <s v="GABRIELI MENDES DE OLIVEIRA"/>
    <d v="2007-03-26T00:00:00"/>
    <s v="Feminino"/>
    <s v="Sem Deficiência"/>
    <s v="ADRIANO DE OLIVEIRA FERREIRA"/>
    <s v="ROBERTA CRISTINA MENDES"/>
    <x v="2"/>
    <s v="Parda"/>
  </r>
  <r>
    <n v="431003"/>
    <n v="4"/>
    <x v="10"/>
    <x v="10"/>
    <s v="EM MIGUEL GUSTAVO"/>
    <s v="Municipal"/>
    <s v="Urbana"/>
    <n v="1618619"/>
    <n v="151"/>
    <x v="2"/>
    <s v="Regular"/>
    <s v="Noite"/>
    <n v="2018032800463"/>
    <m/>
    <s v="IVANILDO DOS SANTOS SILVA"/>
    <d v="1977-10-01T00:00:00"/>
    <s v="Masculino"/>
    <s v="Sem Deficiência"/>
    <s v="ANTONIO FRANCISCO DA SILVA"/>
    <s v="MARIA DOS SANTOS SILVA"/>
    <x v="1"/>
    <s v="Parda"/>
  </r>
  <r>
    <n v="410012"/>
    <n v="4"/>
    <x v="27"/>
    <x v="27"/>
    <s v="EM CLOTILDE GUIMARÃES"/>
    <s v="Municipal"/>
    <s v="Urbana"/>
    <n v="1604437"/>
    <n v="2513"/>
    <x v="2"/>
    <s v="Regular"/>
    <s v="Noite"/>
    <n v="2009038001547"/>
    <m/>
    <s v="JEFERSON JACINTO HONÓRIO DOS SANTOS"/>
    <d v="1995-03-18T00:00:00"/>
    <s v="Masculino"/>
    <s v="Sem Deficiência"/>
    <s v="ANTONIO JACINTO DOS SANTOS"/>
    <s v="CONCEIÇÃO AGOSTINHO HONÓRIO"/>
    <x v="0"/>
    <s v="Preta"/>
  </r>
  <r>
    <n v="716205"/>
    <n v="7"/>
    <x v="76"/>
    <x v="76"/>
    <s v="CIEP RUBENS PAIVA"/>
    <s v="Municipal"/>
    <s v="Urbana"/>
    <n v="1613257"/>
    <n v="152"/>
    <x v="2"/>
    <s v="Regular"/>
    <s v="Noite"/>
    <n v="2022066100489"/>
    <m/>
    <s v="ELIONE PAULO DE ARAUJO"/>
    <d v="1981-04-17T00:00:00"/>
    <s v="Feminino"/>
    <s v="Sem Deficiência"/>
    <s v="PEROLINA PAULO DE ARAUJO"/>
    <s v="GERALDO ARAUJO"/>
    <x v="0"/>
    <s v="Parda"/>
  </r>
  <r>
    <n v="625701"/>
    <n v="6"/>
    <x v="101"/>
    <x v="101"/>
    <s v="CENTRO DE EDUCAÇÃO DE JOVENS E ADULTOS CEJA - ACARI"/>
    <s v="Municipal"/>
    <s v="Urbana"/>
    <n v="1608521"/>
    <n v="256"/>
    <x v="2"/>
    <s v="Regular"/>
    <s v="Noite"/>
    <n v="2022157700314"/>
    <m/>
    <s v="ELIANE RODRIGUES DOS SANTOS "/>
    <d v="1967-03-15T00:00:00"/>
    <s v="Feminino"/>
    <s v="Sem Deficiência"/>
    <s v="MARIA HONORINA DA CONCEIÇÃO"/>
    <s v="LUIZ RODRIGUES DA CONCEIÇÃO"/>
    <x v="0"/>
    <s v="Pard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10082901047"/>
    <m/>
    <s v="DARLAN VIEIRA XAVIER"/>
    <d v="2004-11-16T00:00:00"/>
    <s v="Masculino"/>
    <s v="Sem Deficiência"/>
    <s v="SERGIO MURILO RIBEIRO XAVIER"/>
    <s v="MARIA APARECIDA VIEIRA DE MENDONÇA"/>
    <x v="1"/>
    <s v="Parda"/>
  </r>
  <r>
    <n v="833031"/>
    <n v="8"/>
    <x v="21"/>
    <x v="21"/>
    <s v="EM TASSO DA SILVEIRA"/>
    <s v="Municipal"/>
    <s v="Urbana"/>
    <n v="1605928"/>
    <n v="151"/>
    <x v="2"/>
    <s v="Regular"/>
    <s v="Noite"/>
    <n v="2017080300451"/>
    <m/>
    <s v="ALTAIR SERRÃO AMORIM"/>
    <d v="1939-09-12T00:00:00"/>
    <s v="Feminino"/>
    <s v="Sem Deficiência"/>
    <s v="LUDGERO AMORIM"/>
    <s v="HENRIQUETA SERRÃO AMORIM"/>
    <x v="2"/>
    <s v="Parda"/>
  </r>
  <r>
    <n v="209003"/>
    <n v="2"/>
    <x v="74"/>
    <x v="74"/>
    <s v="EM FRANCISCO DE CASTRO"/>
    <s v="Municipal"/>
    <s v="Urbana"/>
    <n v="1616220"/>
    <n v="151"/>
    <x v="2"/>
    <s v="Regular"/>
    <s v="Manhã"/>
    <n v="2022014200041"/>
    <m/>
    <s v="TATIANA MARTINEZ LISCIO"/>
    <d v="1994-10-07T00:00:00"/>
    <s v="Feminino"/>
    <s v=" Deficiência intelectual"/>
    <s v="FLAVIA MARTINEZ LISCIO"/>
    <s v="LUIZ CLAUDIO DA SILVA LISCIO"/>
    <x v="0"/>
    <s v="Sem Informação"/>
  </r>
  <r>
    <n v="1019013"/>
    <n v="10"/>
    <x v="39"/>
    <x v="39"/>
    <s v="EM BENTO DO AMARAL COUTINHO"/>
    <s v="Municipal"/>
    <s v="Urbana"/>
    <n v="1612837"/>
    <n v="152"/>
    <x v="2"/>
    <s v="Regular"/>
    <s v="Noite"/>
    <n v="2010083901032"/>
    <m/>
    <s v="LETÍCIA CARVALHO DE CASTRO"/>
    <d v="2006-03-26T00:00:00"/>
    <s v="Feminino"/>
    <s v="Sem Deficiência"/>
    <s v="LEANDER DE CASTRO BARBALHO"/>
    <s v="PRISCILA DE CARVALHO SOARES"/>
    <x v="1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22093201533"/>
    <m/>
    <s v="LEONARDO FERREIRA DOS SANTOS"/>
    <d v="2007-03-06T00:00:00"/>
    <s v="Masculino"/>
    <s v="Sem Deficiência"/>
    <s v="EDSON SANTOS DE OLIVEIRA"/>
    <s v="VALQUIRIA FERREIRA"/>
    <x v="0"/>
    <s v="Parda"/>
  </r>
  <r>
    <n v="205004"/>
    <n v="2"/>
    <x v="134"/>
    <x v="134"/>
    <s v="EM DOUTOR COCIO BARCELLOS"/>
    <s v="Municipal"/>
    <s v="Urbana"/>
    <n v="1623680"/>
    <n v="152"/>
    <x v="2"/>
    <s v="Regular"/>
    <s v="Noite"/>
    <n v="2023007900367"/>
    <m/>
    <s v="ANGELINA COSTA RICHARD"/>
    <d v="2006-12-16T00:00:00"/>
    <s v="Feminino"/>
    <s v="Sem Deficiência"/>
    <s v="VANUZA DA SILVA COSTA"/>
    <s v="CLAUDIO FREDERICO RICHARD"/>
    <x v="1"/>
    <s v="Sem Informação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04084300381"/>
    <m/>
    <s v="ANDREZA SANTOS DE SOUZA"/>
    <d v="2000-01-23T00:00:00"/>
    <s v="Feminino"/>
    <s v="Sem Deficiência"/>
    <s v="ANDRE ALVES DE SOUZA"/>
    <s v="ADRIANA PEREIRA DOS SANTOS"/>
    <x v="1"/>
    <s v="Preta"/>
  </r>
  <r>
    <n v="1026008"/>
    <n v="10"/>
    <x v="43"/>
    <x v="43"/>
    <s v="EM ENGENHEIRO GASTÃO RANGEL"/>
    <s v="Municipal"/>
    <s v="Urbana"/>
    <n v="1613011"/>
    <n v="151"/>
    <x v="2"/>
    <s v="Regular"/>
    <s v="Noite"/>
    <n v="2013103450302"/>
    <m/>
    <s v="RAG GABRIEL SIQUEIRA GEMINOI"/>
    <d v="2008-06-26T00:00:00"/>
    <s v="Masculino"/>
    <s v="Sem Deficiência"/>
    <s v="ROBSON DE AGUIAR GEMINOI"/>
    <s v="SIMONE SIQUEIRA DA SILVA"/>
    <x v="2"/>
    <s v="Preta"/>
  </r>
  <r>
    <n v="724502"/>
    <n v="7"/>
    <x v="52"/>
    <x v="52"/>
    <s v="CIEP MARGARET MEE"/>
    <s v="Municipal"/>
    <s v="Urbana"/>
    <n v="1617123"/>
    <n v="151"/>
    <x v="2"/>
    <s v="Regular"/>
    <s v="Noite"/>
    <n v="2016069400608"/>
    <m/>
    <s v="MÁRCIA SUELI DOMINGOS DO NASCIMENTO"/>
    <d v="1975-12-03T00:00:00"/>
    <s v="Feminino"/>
    <s v="Sem Deficiência"/>
    <s v="MARCELINO SALES DO NASCIMENTO"/>
    <s v="MARIA DOMINGOS DO NASCIMENTO"/>
    <x v="1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09012450476"/>
    <m/>
    <s v="ELIANA EUZÉBIO GOMES"/>
    <d v="1978-10-24T00:00:00"/>
    <s v="Feminino"/>
    <s v="Sem Deficiência"/>
    <s v="SEBASTIÃO GOMES"/>
    <s v="CYRA DA CONCEIÇÃO EUZÉBIO"/>
    <x v="0"/>
    <s v="Parda"/>
  </r>
  <r>
    <n v="204012"/>
    <n v="2"/>
    <x v="65"/>
    <x v="65"/>
    <s v="EM MÉXICO"/>
    <s v="Municipal"/>
    <s v="Urbana"/>
    <n v="1613277"/>
    <n v="151"/>
    <x v="2"/>
    <s v="Regular"/>
    <s v="Noite"/>
    <n v="2023006500101"/>
    <m/>
    <s v="IÊDA FRANCISCA DE JESUS"/>
    <d v="1966-12-31T00:00:00"/>
    <s v="Feminino"/>
    <s v="Sem Deficiência"/>
    <s v="BENEDITO PEREIRA DOS SANTOS"/>
    <s v="MARIA FRANCISCA DE JESUS"/>
    <x v="0"/>
    <s v="Sem Informação"/>
  </r>
  <r>
    <n v="625028"/>
    <n v="6"/>
    <x v="125"/>
    <x v="125"/>
    <s v="EM DEPUTADO HILTON GAMA"/>
    <s v="Municipal"/>
    <s v="Urbana"/>
    <n v="1619970"/>
    <n v="152"/>
    <x v="2"/>
    <s v="Regular"/>
    <s v="Noite"/>
    <n v="2017057100548"/>
    <m/>
    <s v="ELENICE SILVA BAPTISTA"/>
    <d v="1974-03-07T00:00:00"/>
    <s v="Feminino"/>
    <s v="Sem Deficiência"/>
    <s v="SEM MENÇÃO"/>
    <s v="DIVA MARIA SILVA"/>
    <x v="0"/>
    <s v="Parda"/>
  </r>
  <r>
    <n v="430201"/>
    <n v="4"/>
    <x v="0"/>
    <x v="0"/>
    <s v="CIEP MINISTRO GUSTAVO CAPANEMA"/>
    <s v="Municipal"/>
    <s v="Urbana"/>
    <n v="1612602"/>
    <n v="152"/>
    <x v="2"/>
    <s v="Regular"/>
    <s v="Noite"/>
    <n v="2007035000705"/>
    <m/>
    <s v="ANA BEATRIZ LUCIANO GENESIO"/>
    <d v="2003-01-07T00:00:00"/>
    <s v="Feminino"/>
    <s v="Sem Deficiência"/>
    <s v="MARCO AURELIO DE MATTOS GENESIO"/>
    <s v="IARA DA SILVA LUCIANO"/>
    <x v="0"/>
    <s v="Parda"/>
  </r>
  <r>
    <n v="411015"/>
    <n v="4"/>
    <x v="72"/>
    <x v="72"/>
    <s v="EM SUÍÇA"/>
    <s v="Municipal"/>
    <s v="Urbana"/>
    <n v="1601785"/>
    <n v="152"/>
    <x v="2"/>
    <s v="Regular"/>
    <s v="Noite"/>
    <n v="2010030950098"/>
    <m/>
    <s v="KAUÃ MAURICIO DOS SANTOS"/>
    <d v="2005-11-10T00:00:00"/>
    <s v="Masculino"/>
    <s v="Sem Deficiência"/>
    <s v="JOSÉ ALEXANDRE MAURICIO DOS SANTOS"/>
    <s v="MARIA DE FATIMA DOS SANTOS MAURICIO"/>
    <x v="0"/>
    <s v="Branca"/>
  </r>
  <r>
    <n v="716054"/>
    <n v="7"/>
    <x v="35"/>
    <x v="35"/>
    <s v="EM PIO X"/>
    <s v="Municipal"/>
    <s v="Urbana"/>
    <n v="1612529"/>
    <n v="152"/>
    <x v="2"/>
    <s v="Regular"/>
    <s v="Noite"/>
    <n v="2022064250335"/>
    <m/>
    <s v="MARIA ISABEL FERREIRA FARIAS"/>
    <d v="1985-04-24T00:00:00"/>
    <s v="Feminino"/>
    <s v="Sem Deficiência"/>
    <s v="ARIOSVALDO NUNES DE FARIAS FILHO"/>
    <s v="FRANCISCA MARIA DE JESUS FERREIRA"/>
    <x v="0"/>
    <s v="Não declarada"/>
  </r>
  <r>
    <n v="1019047"/>
    <n v="10"/>
    <x v="50"/>
    <x v="50"/>
    <s v="EM JOAQUIM DA SILVA GOMES"/>
    <s v="Municipal"/>
    <s v="Urbana"/>
    <n v="1598931"/>
    <n v="151"/>
    <x v="2"/>
    <s v="Regular"/>
    <s v="Noite"/>
    <n v="2020098700205"/>
    <m/>
    <s v="CLAUDIA MARIA SARMENTO RAMOS"/>
    <d v="1982-04-05T00:00:00"/>
    <s v="Feminino"/>
    <s v="Sem Deficiência"/>
    <s v="LUIZ CARLOS DE SOUZA RAMOS"/>
    <s v="TANIA MARIA SARMENTO RAMOS"/>
    <x v="2"/>
    <s v="Não declarada"/>
  </r>
  <r>
    <n v="817064"/>
    <n v="8"/>
    <x v="7"/>
    <x v="7"/>
    <s v="EM MARIETA DA CUNHA DA SILVA"/>
    <s v="Municipal"/>
    <s v="Urbana"/>
    <n v="1610182"/>
    <n v="152"/>
    <x v="2"/>
    <s v="Regular"/>
    <s v="Noite"/>
    <n v="2008075803157"/>
    <m/>
    <s v="CINTIA DE SOUZA"/>
    <d v="1969-03-04T00:00:00"/>
    <s v="Feminino"/>
    <s v="Sem Deficiência"/>
    <s v="JORGE SOUZA LIMA"/>
    <s v="Sem Informação"/>
    <x v="2"/>
    <s v="Pard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16066050673"/>
    <m/>
    <s v="GISLANE CARATÉU DE LIMA"/>
    <d v="2005-07-10T00:00:00"/>
    <s v="Feminino"/>
    <s v="Sem Deficiência"/>
    <s v="ZENILDO DE LIMA SANTOS"/>
    <s v="JUCINEIDE MACHADO CARATÉU"/>
    <x v="1"/>
    <s v="Parda"/>
  </r>
  <r>
    <n v="430701"/>
    <n v="4"/>
    <x v="19"/>
    <x v="19"/>
    <s v="CENTRO DE EDUCAÇÃO DE JOVENS E ADULTOS CEJA - MARÉ"/>
    <s v="Municipal"/>
    <s v="Urbana"/>
    <n v="1616779"/>
    <n v="254"/>
    <x v="2"/>
    <s v="Regular"/>
    <s v="Manhã"/>
    <n v="2012028503663"/>
    <m/>
    <s v="TANIA MARIA DE SOUZA ROCHA"/>
    <d v="1978-04-28T00:00:00"/>
    <s v="Feminino"/>
    <s v="Sem Deficiência"/>
    <s v="JOELSON MARIA ROCHA"/>
    <s v="SONIA MARIA DE SOUZA ROCHA"/>
    <x v="0"/>
    <s v="Parda"/>
  </r>
  <r>
    <n v="833504"/>
    <n v="8"/>
    <x v="22"/>
    <x v="22"/>
    <s v="CIEP FRANCISCO SOLANO TRINDADE"/>
    <s v="Municipal"/>
    <s v="Urbana"/>
    <n v="1608715"/>
    <n v="151"/>
    <x v="2"/>
    <s v="Regular"/>
    <s v="Noite"/>
    <n v="2010080902313"/>
    <m/>
    <s v="WALLACE YURI SA SILVA"/>
    <d v="2006-05-18T00:00:00"/>
    <s v="Masculino"/>
    <s v="Sem Deficiência"/>
    <s v="WALLACE PEREIRA SILVA"/>
    <s v="VALERIA CRISTINA DO CARMO SÁ"/>
    <x v="1"/>
    <s v="Preta"/>
  </r>
  <r>
    <n v="313021"/>
    <n v="3"/>
    <x v="123"/>
    <x v="123"/>
    <s v="EM FRANCISCO JOBIM"/>
    <s v="Municipal"/>
    <s v="Urbana"/>
    <n v="1612980"/>
    <n v="151"/>
    <x v="2"/>
    <s v="Regular"/>
    <s v="Manhã"/>
    <n v="2011022901936"/>
    <m/>
    <s v="SIMONE OZORIO DE FIGUEIREDO"/>
    <d v="1972-10-11T00:00:00"/>
    <s v="Feminino"/>
    <s v=" Deficiência intelectual"/>
    <s v="NEWTON MOURA DE FIGUEIREDO"/>
    <s v="MARLENE OZORIO DE FIGUEIREDO"/>
    <x v="0"/>
    <s v="Branca"/>
  </r>
  <r>
    <n v="227004"/>
    <n v="2"/>
    <x v="77"/>
    <x v="77"/>
    <s v="EM RINALDO DE LAMARE"/>
    <s v="Municipal"/>
    <s v="Urbana"/>
    <n v="1599201"/>
    <n v="151"/>
    <x v="2"/>
    <s v="Regular"/>
    <s v="Manhã"/>
    <n v="2011006601010"/>
    <m/>
    <s v="ANA JULIA DE CASTRO SOUSA"/>
    <d v="2006-01-10T00:00:00"/>
    <s v="Feminino"/>
    <s v="Sem Deficiência"/>
    <s v="EVANDRO GONÇALVES DE SOUSA"/>
    <s v="ALEXANDRA ALVES DE CASTRO"/>
    <x v="0"/>
    <s v="Branca"/>
  </r>
  <r>
    <n v="716063"/>
    <n v="7"/>
    <x v="136"/>
    <x v="136"/>
    <s v="EM SOBRAL PINTO"/>
    <s v="Municipal"/>
    <s v="Urbana"/>
    <n v="1616448"/>
    <n v="151"/>
    <x v="2"/>
    <s v="Regular"/>
    <s v="Manhã"/>
    <n v="2018065400197"/>
    <m/>
    <s v="IARLEY SILVA DE SOUZA"/>
    <d v="2008-10-18T00:00:00"/>
    <s v="Masculino"/>
    <s v="Sem Deficiência"/>
    <s v="ROBERTO RIVELINO DE SOUZA"/>
    <s v="JOSILENE SANTOS DA SILVA"/>
    <x v="1"/>
    <s v="Parda"/>
  </r>
  <r>
    <n v="514010"/>
    <n v="5"/>
    <x v="133"/>
    <x v="133"/>
    <s v="EM IRÃ"/>
    <s v="Municipal"/>
    <s v="Urbana"/>
    <n v="1620739"/>
    <n v="151"/>
    <x v="2"/>
    <s v="Regular"/>
    <s v="Noite"/>
    <n v="2023041800311"/>
    <m/>
    <s v="ADILSON LIMA NUNES"/>
    <d v="1979-09-18T00:00:00"/>
    <s v="Masculino"/>
    <s v="Sem Deficiência"/>
    <s v="ADILSON NUNES"/>
    <s v="EDINA LIMA NUNES"/>
    <x v="0"/>
    <s v="Preta"/>
  </r>
  <r>
    <n v="102007"/>
    <n v="1"/>
    <x v="47"/>
    <x v="47"/>
    <s v="EM ORLANDO VILLAS BOAS"/>
    <s v="Municipal"/>
    <s v="Urbana"/>
    <n v="1600140"/>
    <n v="152"/>
    <x v="2"/>
    <s v="Regular"/>
    <s v="Noite"/>
    <n v="2011125402380"/>
    <m/>
    <s v="MARIA DA LAPA FELIX GONÇALVES"/>
    <d v="1975-02-04T00:00:00"/>
    <s v="Feminino"/>
    <s v="Sem Deficiência"/>
    <s v="MANOEL FELIX GONÇALVES"/>
    <s v="CECILIA BERNARDO DE OLIVEIRA"/>
    <x v="0"/>
    <s v="Parda"/>
  </r>
  <r>
    <n v="625018"/>
    <n v="6"/>
    <x v="55"/>
    <x v="55"/>
    <s v="EM COMANDANTE ARNALDO VARELLA"/>
    <s v="Municipal"/>
    <s v="Urbana"/>
    <n v="1602871"/>
    <n v="154"/>
    <x v="2"/>
    <s v="Regular"/>
    <s v="Noite"/>
    <n v="2006057405335"/>
    <m/>
    <s v="ELVIRENE PINTO DA SILVA"/>
    <d v="1985-01-24T00:00:00"/>
    <s v="Feminino"/>
    <s v="Sem Deficiência"/>
    <s v="MANOEL PINTO DA SILVA"/>
    <s v="CLAUDIA PINTO DA SILVA"/>
    <x v="0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06104300603"/>
    <m/>
    <s v="LARISSA LOPES DE OLIVEIRA FREITAS"/>
    <d v="1998-05-25T00:00:00"/>
    <s v="Feminino"/>
    <s v="Sem Deficiência"/>
    <s v="PAULO CESAR DE OLIVEIRA FREITAS"/>
    <s v="ALCIDINEIA LOES DE MELO"/>
    <x v="0"/>
    <s v="Parda"/>
  </r>
  <r>
    <n v="312031"/>
    <n v="3"/>
    <x v="66"/>
    <x v="66"/>
    <s v="EM EURICO SALLES"/>
    <s v="Municipal"/>
    <s v="Urbana"/>
    <n v="1612133"/>
    <n v="151"/>
    <x v="2"/>
    <s v="Regular"/>
    <s v="Noite"/>
    <n v="2006020101952"/>
    <m/>
    <s v="ISAIAS DE PAULO MARTINS AGUIAR"/>
    <d v="1993-01-14T00:00:00"/>
    <s v="Masculino"/>
    <s v="Sem Deficiência"/>
    <s v="SALVADOR AGUIAR"/>
    <s v="JUDITH MARTINS AGUIAR"/>
    <x v="2"/>
    <s v="Pret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23082751292"/>
    <m/>
    <s v="SILVANA MARIA BATISTA DA COSTA"/>
    <d v="1972-08-20T00:00:00"/>
    <s v="Feminino"/>
    <s v="Sem Deficiência"/>
    <s v="VALDECI JOSÉ BATISTA"/>
    <s v="MARIA CAETANA DA CONCEIÇÃO"/>
    <x v="0"/>
    <s v="Parda"/>
  </r>
  <r>
    <n v="514015"/>
    <n v="5"/>
    <x v="70"/>
    <x v="70"/>
    <s v="EM BARCELONA"/>
    <s v="Municipal"/>
    <s v="Urbana"/>
    <n v="1613980"/>
    <n v="151"/>
    <x v="2"/>
    <s v="Regular"/>
    <s v="Noite"/>
    <n v="2012125801061"/>
    <m/>
    <s v="RUAN DIAS DE OLIVEIRA"/>
    <d v="2007-02-15T00:00:00"/>
    <s v="Masculino"/>
    <s v="Sem Deficiência"/>
    <s v="ANDERSON MOREIRA DE OLIVEIRA"/>
    <s v="ELISANGELA SOUZA DIAS"/>
    <x v="0"/>
    <s v="Parda"/>
  </r>
  <r>
    <n v="313007"/>
    <n v="3"/>
    <x v="67"/>
    <x v="67"/>
    <s v="EM SARMIENTO"/>
    <s v="Municipal"/>
    <s v="Urbana"/>
    <n v="1615854"/>
    <n v="152"/>
    <x v="2"/>
    <s v="Regular"/>
    <s v="Noite"/>
    <n v="2003080600110"/>
    <m/>
    <s v="FABIANA FLORENÇO NUNES"/>
    <d v="1996-10-15T00:00:00"/>
    <s v="Feminino"/>
    <s v="Sem Deficiência"/>
    <s v="FRANCISCO EDILSON NUNES"/>
    <s v="MARIA LEONTINA FLORENÇO DE SOUSA"/>
    <x v="0"/>
    <s v="Branca"/>
  </r>
  <r>
    <n v="1019202"/>
    <n v="10"/>
    <x v="115"/>
    <x v="115"/>
    <s v="CIEP ISMAEL NERY"/>
    <s v="Municipal"/>
    <s v="Urbana"/>
    <n v="1603742"/>
    <n v="151"/>
    <x v="2"/>
    <s v="Regular"/>
    <s v="Tarde"/>
    <n v="2009121800290"/>
    <m/>
    <s v="JOÃO WESLEY DOS SANTOS GONÇALVES CERQUEIRA"/>
    <d v="2006-06-08T00:00:00"/>
    <s v="Masculino"/>
    <s v="  Transtorno do espectro autista"/>
    <s v="JEFERSON SANTANA GONÇALVES CERQUEIRA"/>
    <s v="ÉLIDA CRISTINA JULIO DOS SANTOS"/>
    <x v="1"/>
    <s v="Parda"/>
  </r>
  <r>
    <n v="1019210"/>
    <n v="10"/>
    <x v="45"/>
    <x v="45"/>
    <s v="CIEP ALBERTO PASQUALINE"/>
    <s v="Municipal"/>
    <s v="Urbana"/>
    <n v="1600002"/>
    <n v="151"/>
    <x v="2"/>
    <s v="Regular"/>
    <s v="Noite"/>
    <n v="2007100800278"/>
    <m/>
    <s v="PAULINA DA SILVA DUARTE"/>
    <d v="2002-05-07T00:00:00"/>
    <s v="Feminino"/>
    <s v="Sem Deficiência"/>
    <s v="PAULO HENRIQUE FERNANDES DUARTE"/>
    <s v="FERNANDA DA SILVA"/>
    <x v="1"/>
    <s v="Pard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21010550561"/>
    <m/>
    <s v="YSAQUE SEVERINO DA SILVA"/>
    <d v="2006-05-23T00:00:00"/>
    <s v="Masculino"/>
    <s v="Sem Deficiência"/>
    <s v="DANILO SEVERINO DA SILVA"/>
    <s v="CLAUDICEA CONCEIÇÃO MESQUITA SILVA"/>
    <x v="1"/>
    <s v="Parda"/>
  </r>
  <r>
    <n v="205004"/>
    <n v="2"/>
    <x v="134"/>
    <x v="134"/>
    <s v="EM DOUTOR COCIO BARCELLOS"/>
    <s v="Municipal"/>
    <s v="Urbana"/>
    <n v="1623679"/>
    <n v="151"/>
    <x v="2"/>
    <s v="Regular"/>
    <s v="Noite"/>
    <n v="2008008600185"/>
    <m/>
    <s v="WELLINGTON PATRICK DE ARAUJO SANTANA"/>
    <d v="2003-05-23T00:00:00"/>
    <s v="Masculino"/>
    <s v="Sem Deficiência"/>
    <s v="WILLIAM SALES SANTANA"/>
    <s v="ANDREA DE ARAUJO MEDEIROS"/>
    <x v="0"/>
    <s v="Parda"/>
  </r>
  <r>
    <n v="205004"/>
    <n v="2"/>
    <x v="134"/>
    <x v="134"/>
    <s v="EM DOUTOR COCIO BARCELLOS"/>
    <s v="Municipal"/>
    <s v="Urbana"/>
    <n v="1623679"/>
    <n v="151"/>
    <x v="2"/>
    <s v="Regular"/>
    <s v="Noite"/>
    <n v="2022007851333"/>
    <m/>
    <s v="MARIA FELINA DA CONCEIÇÃO"/>
    <d v="1963-04-20T00:00:00"/>
    <s v="Feminino"/>
    <s v="Sem Deficiência"/>
    <s v="JOAO ARMINIO DE FARIAS"/>
    <s v="FELINA JOANA DE FARIAS"/>
    <x v="0"/>
    <s v="Preta"/>
  </r>
  <r>
    <n v="817083"/>
    <n v="8"/>
    <x v="120"/>
    <x v="120"/>
    <s v="EM JORNALISTA SANDRO MOREYRA"/>
    <s v="Municipal"/>
    <s v="Urbana"/>
    <n v="1607050"/>
    <n v="151"/>
    <x v="2"/>
    <s v="Regular"/>
    <s v="Noite"/>
    <n v="2008119200037"/>
    <m/>
    <s v="VINÍCIUS ALEXANDRE DE SOUZA LEÃO"/>
    <d v="2007-06-19T00:00:00"/>
    <s v="Masculino"/>
    <s v="Sem Deficiência"/>
    <s v="ALEXANDRE DE SOUZA LEÃO"/>
    <s v="ANA PAULA DE SOUZA DIAS"/>
    <x v="0"/>
    <s v="Preta"/>
  </r>
  <r>
    <n v="430701"/>
    <n v="4"/>
    <x v="19"/>
    <x v="19"/>
    <s v="CENTRO DE EDUCAÇÃO DE JOVENS E ADULTOS CEJA - MARÉ"/>
    <s v="Municipal"/>
    <s v="Urbana"/>
    <n v="1616777"/>
    <n v="253"/>
    <x v="2"/>
    <s v="Regular"/>
    <s v="Manhã"/>
    <n v="2012039504399"/>
    <m/>
    <s v="GLAUCIA DA COSTA DE SOUZA"/>
    <d v="2004-10-08T00:00:00"/>
    <s v="Feminino"/>
    <s v="Sem Deficiência"/>
    <s v="RICARDO FRAZÃO DE SOUZA"/>
    <s v="ALESSANDRA AZEVEDO DA COSTA"/>
    <x v="1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23076800015"/>
    <m/>
    <s v="CRISTIANE QUEIROZ DE SOUZA"/>
    <d v="1980-07-20T00:00:00"/>
    <s v="Feminino"/>
    <s v="Sem Deficiência"/>
    <s v="SONIA CRISTINA TEIXEIRA DE SOUZA "/>
    <s v="SAMUEL QUEIROZ DE SOUZA"/>
    <x v="0"/>
    <s v="Preta"/>
  </r>
  <r>
    <n v="1019019"/>
    <n v="10"/>
    <x v="116"/>
    <x v="116"/>
    <s v="EM FERNANDO DE AZEVEDO"/>
    <s v="Municipal"/>
    <s v="Urbana"/>
    <n v="1619173"/>
    <n v="151"/>
    <x v="2"/>
    <s v="Regular"/>
    <s v="Tarde"/>
    <n v="2020095950081"/>
    <m/>
    <s v="MARILENE BEZERRA DOS SANTOS"/>
    <d v="1994-12-21T00:00:00"/>
    <s v="Feminino"/>
    <s v="Sem Deficiência"/>
    <s v="ANTONIO BEZERRA DOS SANTOS"/>
    <s v="MARIA LUIZA DOS SANTOS"/>
    <x v="0"/>
    <s v="Não declarada"/>
  </r>
  <r>
    <n v="312014"/>
    <n v="3"/>
    <x v="1"/>
    <x v="1"/>
    <s v="EM NEREU SAMPAIO"/>
    <s v="Municipal"/>
    <s v="Urbana"/>
    <n v="1616968"/>
    <n v="152"/>
    <x v="2"/>
    <s v="Regular"/>
    <s v="Noite"/>
    <n v="2001011701631"/>
    <m/>
    <s v="LETICIA CONCEIÇÃO DOS REIS"/>
    <d v="1993-10-31T00:00:00"/>
    <s v="Feminino"/>
    <s v="Sem Deficiência"/>
    <s v="CRISTIANO DOS REIS DAVID"/>
    <s v="PATRICIA DA CONCEIÇÃO"/>
    <x v="0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22098700155"/>
    <m/>
    <s v="ADRIANA MORAES PEREIRA LEÃO"/>
    <d v="1978-09-03T00:00:00"/>
    <s v="Feminino"/>
    <s v="Sem Deficiência"/>
    <s v="ALCIR DE JESUS PEREIRA"/>
    <s v="DALVA DE ALMEIDA MORAES"/>
    <x v="2"/>
    <s v="Parda"/>
  </r>
  <r>
    <n v="918203"/>
    <n v="9"/>
    <x v="34"/>
    <x v="34"/>
    <s v="CIEP CLEMENTINA DE JESUS"/>
    <s v="Municipal"/>
    <s v="Urbana"/>
    <n v="1601820"/>
    <n v="152"/>
    <x v="2"/>
    <s v="Regular"/>
    <s v="Noite"/>
    <n v="2009092603746"/>
    <m/>
    <s v="JOSÉ VICTOR OLIVEIRA DA SILVA"/>
    <d v="1992-08-09T00:00:00"/>
    <s v="Masculino"/>
    <s v="Sem Deficiência"/>
    <s v="JOSE CARLOS DO NASCIMENTO DA SILVA"/>
    <s v="ANA CLAUDIA JESUS DE OLIVEIRA"/>
    <x v="0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02100705169"/>
    <m/>
    <s v="OCILENE DA SILVA REIS"/>
    <d v="1970-04-22T00:00:00"/>
    <s v="Feminino"/>
    <s v="Sem Deficiência"/>
    <s v="JOSÉ DOS SANTOS REIS"/>
    <s v="SAFIRA DA SILVA REIS"/>
    <x v="2"/>
    <s v="Parda"/>
  </r>
  <r>
    <n v="312014"/>
    <n v="3"/>
    <x v="1"/>
    <x v="1"/>
    <s v="EM NEREU SAMPAIO"/>
    <s v="Municipal"/>
    <s v="Urbana"/>
    <n v="1616968"/>
    <n v="152"/>
    <x v="2"/>
    <s v="Regular"/>
    <s v="Noite"/>
    <n v="2011110300519"/>
    <m/>
    <s v="RYAN DANTAS BUQUERONI DOS SANTOS"/>
    <d v="2008-08-09T00:00:00"/>
    <s v="Masculino"/>
    <s v="Sem Deficiência"/>
    <s v="PAULO HENRIQUE BUQUERONI DOS SANTOS"/>
    <s v="LUCIENE CRUZ DANTAS"/>
    <x v="0"/>
    <s v="Parda"/>
  </r>
  <r>
    <n v="410012"/>
    <n v="4"/>
    <x v="27"/>
    <x v="27"/>
    <s v="EM CLOTILDE GUIMARÃES"/>
    <s v="Municipal"/>
    <s v="Urbana"/>
    <n v="1604431"/>
    <n v="257"/>
    <x v="2"/>
    <s v="Regular"/>
    <s v="Manhã"/>
    <n v="2022028500530"/>
    <m/>
    <s v="THALIS GUILHERME MARTINS DE SOUSA"/>
    <d v="2006-12-26T00:00:00"/>
    <s v="Masculino"/>
    <s v="Sem Deficiência"/>
    <s v="WALMIR FERNANDES DE SOUSA"/>
    <s v="VERA LÚCIA MARTINS DE ALMEIDA"/>
    <x v="0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07063703367"/>
    <m/>
    <s v="JÉSSICA THAÍS DA SILVA RAMOS"/>
    <d v="1996-07-21T00:00:00"/>
    <s v="Feminino"/>
    <s v="Sem Deficiência"/>
    <s v="JOSE RICARDO RAMOS DA SILVA"/>
    <s v="CELIA MARA DA SILVA CRUZ"/>
    <x v="0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07016800114"/>
    <m/>
    <s v="CAMILA DE ARAUJO XAVIER"/>
    <d v="2001-04-11T00:00:00"/>
    <s v="Feminino"/>
    <s v="Sem Deficiência"/>
    <s v="ISAIAS XAVIER DE CARVALHO"/>
    <s v="CRISTINA MARIA DE ARAUJO MONTEIRO"/>
    <x v="0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04026701050"/>
    <m/>
    <s v="KAROLAINE CRISTINE RAMOS VASCONCELOS"/>
    <d v="1999-04-02T00:00:00"/>
    <s v="Feminino"/>
    <s v="Sem Deficiência"/>
    <s v="ANTONIO CARLOS DOS SANTOS VASCONCELOS"/>
    <s v="VALDILEA RAMOS SILVA"/>
    <x v="1"/>
    <s v="Preta"/>
  </r>
  <r>
    <n v="431026"/>
    <n v="4"/>
    <x v="25"/>
    <x v="25"/>
    <s v="EM HERBERT MOSES"/>
    <s v="Municipal"/>
    <s v="Urbana"/>
    <n v="1602457"/>
    <n v="152"/>
    <x v="2"/>
    <s v="Regular"/>
    <s v="Noite"/>
    <n v="2007114300353"/>
    <m/>
    <s v="JAMILY MORAIS NOGUEIRA DE ASSIS"/>
    <d v="2006-02-28T00:00:00"/>
    <s v="Feminino"/>
    <s v="Sem Deficiência"/>
    <s v="LEONIDAS NOGUEIRA DE ASSIS"/>
    <s v="SIMONE DE MORAIS SIMÕES"/>
    <x v="0"/>
    <s v="Preta"/>
  </r>
  <r>
    <n v="1026003"/>
    <n v="10"/>
    <x v="114"/>
    <x v="114"/>
    <s v="EM PROFESSOR CASTILHO"/>
    <s v="Municipal"/>
    <s v="Urbana"/>
    <n v="1617200"/>
    <n v="151"/>
    <x v="2"/>
    <s v="Regular"/>
    <s v="Noite"/>
    <n v="2023101951824"/>
    <m/>
    <s v="LUCIANA SALES DE SOUZA"/>
    <d v="1984-09-23T00:00:00"/>
    <s v="Feminino"/>
    <s v="Sem Deficiência"/>
    <s v="JORGE ALVES DE SOUZA"/>
    <s v="IVONE DELURDES SALES DE SOUZA"/>
    <x v="0"/>
    <s v="Não declarada"/>
  </r>
  <r>
    <n v="312022"/>
    <n v="3"/>
    <x v="61"/>
    <x v="61"/>
    <s v="EM RUBENS BERARDO"/>
    <s v="Municipal"/>
    <s v="Urbana"/>
    <n v="1616259"/>
    <n v="152"/>
    <x v="2"/>
    <s v="Regular"/>
    <s v="Noite"/>
    <n v="2011019401642"/>
    <m/>
    <s v="THAMARA DA SILVA JARDIM"/>
    <d v="2005-10-15T00:00:00"/>
    <s v="Feminino"/>
    <s v="Sem Deficiência"/>
    <s v="OSIEL DA SILVA JARDIM"/>
    <s v="ADRIANA LAURA DA SILVA"/>
    <x v="0"/>
    <s v="Parda"/>
  </r>
  <r>
    <n v="1019031"/>
    <n v="10"/>
    <x v="20"/>
    <x v="20"/>
    <s v="EM MARECHAL PEDRO CAVALCANTI"/>
    <s v="Municipal"/>
    <s v="Urbana"/>
    <n v="1609536"/>
    <n v="151"/>
    <x v="2"/>
    <s v="Regular"/>
    <s v="Noite"/>
    <n v="2018097100202"/>
    <m/>
    <s v="LUCIMARY CARDOSO MOREIRA DOS SANTOS"/>
    <d v="1973-01-17T00:00:00"/>
    <s v="Feminino"/>
    <s v="Sem Deficiência"/>
    <s v="NÃO DECLARADO"/>
    <s v="ANGELA CARDOSO MOREIRA"/>
    <x v="1"/>
    <s v="Preta"/>
  </r>
  <r>
    <n v="1019031"/>
    <n v="10"/>
    <x v="20"/>
    <x v="20"/>
    <s v="EM MARECHAL PEDRO CAVALCANTI"/>
    <s v="Municipal"/>
    <s v="Urbana"/>
    <n v="1609538"/>
    <n v="153"/>
    <x v="2"/>
    <s v="Regular"/>
    <s v="Noite"/>
    <n v="2008097103221"/>
    <m/>
    <s v="ROSANGELA DA SILVA DOS SANTOS"/>
    <d v="1969-08-27T00:00:00"/>
    <s v="Feminino"/>
    <s v="Sem Deficiência"/>
    <s v="ADILSON DA SILVA"/>
    <s v="Sem Informação"/>
    <x v="2"/>
    <s v="Preta"/>
  </r>
  <r>
    <n v="716049"/>
    <n v="7"/>
    <x v="62"/>
    <x v="62"/>
    <s v="EM RENATO LEITE"/>
    <s v="Municipal"/>
    <s v="Urbana"/>
    <n v="1623878"/>
    <n v="151"/>
    <x v="2"/>
    <s v="Regular"/>
    <s v="Noite"/>
    <n v="2006062701672"/>
    <m/>
    <s v="ALINE DOS SANTOS"/>
    <d v="1982-03-26T00:00:00"/>
    <s v="Feminino"/>
    <s v=" Deficiência auditiva"/>
    <s v="NÃO CONSTA DA CERTIDÃO DE NASCIMENTO"/>
    <s v="NÃO CONSTA DA CERTIDÃO DE NASCIMENTO"/>
    <x v="0"/>
    <s v="Parda"/>
  </r>
  <r>
    <n v="312022"/>
    <n v="3"/>
    <x v="61"/>
    <x v="61"/>
    <s v="EM RUBENS BERARDO"/>
    <s v="Municipal"/>
    <s v="Urbana"/>
    <n v="1616258"/>
    <n v="151"/>
    <x v="2"/>
    <s v="Regular"/>
    <s v="Noite"/>
    <n v="2023019250834"/>
    <m/>
    <s v="JUCELIA BORGES DE SANTANA DE OLIVEIRA"/>
    <d v="1977-12-08T00:00:00"/>
    <s v="Feminino"/>
    <s v="Sem Deficiência"/>
    <s v="IZAURINO BISPO DE SANTANA"/>
    <s v="EDNA BORGES"/>
    <x v="0"/>
    <s v="Sem Informação"/>
  </r>
  <r>
    <n v="1019019"/>
    <n v="10"/>
    <x v="116"/>
    <x v="116"/>
    <s v="EM FERNANDO DE AZEVEDO"/>
    <s v="Municipal"/>
    <s v="Urbana"/>
    <n v="1619174"/>
    <n v="152"/>
    <x v="2"/>
    <s v="Regular"/>
    <s v="Tarde"/>
    <n v="2013094102301"/>
    <m/>
    <s v="FABIANE ROCHA DE OLIVEIRA"/>
    <d v="2003-01-31T00:00:00"/>
    <s v="Feminino"/>
    <s v="Sem Deficiência"/>
    <s v="FABIANO CARLOS DE OLIVEIRA"/>
    <s v="NOEMI OLIVEIRA ROCHA"/>
    <x v="0"/>
    <s v="Branca"/>
  </r>
  <r>
    <n v="313018"/>
    <n v="3"/>
    <x v="103"/>
    <x v="103"/>
    <s v="EM ISABEL MENDES"/>
    <s v="Municipal"/>
    <s v="Urbana"/>
    <n v="1613509"/>
    <n v="152"/>
    <x v="2"/>
    <s v="Regular"/>
    <s v="Noite"/>
    <n v="2023023200285"/>
    <m/>
    <s v="CARLOS ALBERTO DE OLIVEIRA"/>
    <d v="1967-08-12T00:00:00"/>
    <s v="Masculino"/>
    <s v="Sem Deficiência"/>
    <s v="MARGARIDA ALVIM"/>
    <s v="MURILO DE OLIVEIRA"/>
    <x v="0"/>
    <s v="Sem Informação"/>
  </r>
  <r>
    <n v="102007"/>
    <n v="1"/>
    <x v="47"/>
    <x v="47"/>
    <s v="EM ORLANDO VILLAS BOAS"/>
    <s v="Municipal"/>
    <s v="Urbana"/>
    <n v="1600140"/>
    <n v="152"/>
    <x v="2"/>
    <s v="Regular"/>
    <s v="Noite"/>
    <n v="2017125400220"/>
    <m/>
    <s v="ROSANGELA SILVA DOS SANTOS DE SOUZA"/>
    <d v="1974-12-12T00:00:00"/>
    <s v="Feminino"/>
    <s v="Sem Deficiência"/>
    <s v="WLISSES CANDIDO DOS SANTOS"/>
    <s v="EDITE MARIA DA SILVA"/>
    <x v="0"/>
    <s v="Pret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10095302937"/>
    <m/>
    <s v="ANTÔNIO TONIVAL DE SOUZA"/>
    <d v="1977-07-10T00:00:00"/>
    <s v="Masculino"/>
    <s v="Sem Deficiência"/>
    <s v="LAURINDO FAUSTINO DE SOUZA"/>
    <s v="IDELZUITE LINA DE SOUZA"/>
    <x v="0"/>
    <s v="Parda"/>
  </r>
  <r>
    <n v="1026029"/>
    <n v="10"/>
    <x v="53"/>
    <x v="53"/>
    <s v="EM PROFESSOR ARI MARQUES PONTES"/>
    <s v="Municipal"/>
    <s v="Urbana"/>
    <n v="1611219"/>
    <n v="153"/>
    <x v="2"/>
    <s v="Regular"/>
    <s v="Noite"/>
    <n v="2023152350658"/>
    <m/>
    <s v="RENAN DE OLIVEIRA ALMEIDA"/>
    <d v="2008-05-16T00:00:00"/>
    <s v="Masculino"/>
    <s v="Sem Deficiência"/>
    <s v="LUCIANO ROBERTO DA SILVA"/>
    <s v="JOSÉLIA DE OLIVEIRA ALMEIDA"/>
    <x v="1"/>
    <s v="Parda"/>
  </r>
  <r>
    <n v="515052"/>
    <n v="5"/>
    <x v="81"/>
    <x v="81"/>
    <s v="EM AZEVEDO JUNIOR"/>
    <s v="Municipal"/>
    <s v="Urbana"/>
    <n v="1614952"/>
    <n v="152"/>
    <x v="2"/>
    <s v="Regular"/>
    <s v="Noite"/>
    <n v="2009049800128"/>
    <m/>
    <s v="GABRIELLE SANTOS PINTO"/>
    <d v="2005-02-20T00:00:00"/>
    <s v="Feminino"/>
    <s v="Sem Deficiência"/>
    <s v="CARLOS HENRIQUE MACEDO DOS SANTOS PINTO"/>
    <s v="ADRIANA SANTOS RIOS"/>
    <x v="2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23012400130"/>
    <m/>
    <s v="CRISTIANA SILVA DE AVILA"/>
    <d v="1975-07-17T00:00:00"/>
    <s v="Feminino"/>
    <s v="Sem Deficiência"/>
    <s v="ANA LUCIA DA CRUZ SILVA"/>
    <s v="MANOEL JOSPE DE AVILA"/>
    <x v="0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23126401925"/>
    <m/>
    <s v="LUCIMAR MESQUITA DE SOUZA "/>
    <d v="1973-03-31T00:00:00"/>
    <s v="Feminino"/>
    <s v="Sem Deficiência"/>
    <s v="JOÃO MANUEL DE SOUZA "/>
    <s v="ROSA RIBEIRA MESQUITA "/>
    <x v="0"/>
    <s v="Branca"/>
  </r>
  <r>
    <n v="102007"/>
    <n v="1"/>
    <x v="47"/>
    <x v="47"/>
    <s v="EM ORLANDO VILLAS BOAS"/>
    <s v="Municipal"/>
    <s v="Urbana"/>
    <n v="1600140"/>
    <n v="152"/>
    <x v="2"/>
    <s v="Regular"/>
    <s v="Noite"/>
    <n v="2004001800313"/>
    <m/>
    <s v="HORTÊNCIA DOS SANTOS SOUZA"/>
    <d v="1994-11-30T00:00:00"/>
    <s v="Feminino"/>
    <s v="Sem Deficiência"/>
    <s v="SEBASTIÃO BENEDITO DE SOUZA"/>
    <s v="IRENE ALVES DOS SANTOS"/>
    <x v="0"/>
    <s v="Preta"/>
  </r>
  <r>
    <n v="313002"/>
    <n v="3"/>
    <x v="33"/>
    <x v="33"/>
    <s v="EM JOSÉ VERÍSSIMO"/>
    <s v="Municipal"/>
    <s v="Urbana"/>
    <n v="1618994"/>
    <n v="151"/>
    <x v="2"/>
    <s v="Regular"/>
    <s v="Manhã"/>
    <n v="2013014802645"/>
    <m/>
    <s v="RAYANE VITHORIA RODRIGUES DA SILVA"/>
    <d v="2008-05-08T00:00:00"/>
    <s v="Feminino"/>
    <s v="Sem Deficiência"/>
    <s v="FRANCISCO UBIRATAN DA SILVA"/>
    <s v="KATIA RODRIGUES DA CUNHA DE OLIVEIRA"/>
    <x v="1"/>
    <s v="Branca"/>
  </r>
  <r>
    <n v="1019019"/>
    <n v="10"/>
    <x v="116"/>
    <x v="116"/>
    <s v="EM FERNANDO DE AZEVEDO"/>
    <s v="Municipal"/>
    <s v="Urbana"/>
    <n v="1619174"/>
    <n v="152"/>
    <x v="2"/>
    <s v="Regular"/>
    <s v="Tarde"/>
    <n v="2010121300304"/>
    <m/>
    <s v="KAUANE DA SILVA SIMÕES"/>
    <d v="2007-08-22T00:00:00"/>
    <s v="Feminino"/>
    <s v="Sem Deficiência"/>
    <s v="ROMEU DOS SANTOS SIMÕES"/>
    <s v="ISABELA CRISTINA DA SILVA OLIVEIRA"/>
    <x v="1"/>
    <s v="Parda"/>
  </r>
  <r>
    <n v="410018"/>
    <n v="4"/>
    <x v="87"/>
    <x v="87"/>
    <s v="EM BERLIM"/>
    <s v="Municipal"/>
    <s v="Urbana"/>
    <n v="1613814"/>
    <n v="152"/>
    <x v="2"/>
    <s v="Regular"/>
    <s v="Noite"/>
    <n v="2020029150625"/>
    <m/>
    <s v="ANA PAULA GONÇALVES"/>
    <d v="1991-04-15T00:00:00"/>
    <s v="Feminino"/>
    <s v="Sem Deficiência"/>
    <s v="NÃO CONSTA NA CERTIDÃO"/>
    <s v="MARIA REGINA GONÇALVES"/>
    <x v="0"/>
    <s v="Parda"/>
  </r>
  <r>
    <n v="1019013"/>
    <n v="10"/>
    <x v="39"/>
    <x v="39"/>
    <s v="EM BENTO DO AMARAL COUTINHO"/>
    <s v="Municipal"/>
    <s v="Urbana"/>
    <n v="1612836"/>
    <n v="151"/>
    <x v="2"/>
    <s v="Regular"/>
    <s v="Noite"/>
    <n v="2008095101654"/>
    <m/>
    <s v="APARECIDA MACIEL MARTINS ANTONIO"/>
    <d v="1982-08-13T00:00:00"/>
    <s v="Feminino"/>
    <s v="Sem Deficiência"/>
    <s v="JOSÉ MARTINS ANTONIO"/>
    <s v="ALDICÉIA MACIEL"/>
    <x v="0"/>
    <s v="Preta"/>
  </r>
  <r>
    <n v="724022"/>
    <n v="7"/>
    <x v="56"/>
    <x v="56"/>
    <s v="EM COMUNIDADE DE VARGEM GRANDE"/>
    <s v="Municipal"/>
    <s v="Urbana"/>
    <n v="1605597"/>
    <n v="151"/>
    <x v="2"/>
    <s v="Regular"/>
    <s v="Noite"/>
    <n v="2007068801006"/>
    <m/>
    <s v="SABRINA VITÓRIA DOS SANTOS RIBEIRO"/>
    <d v="2001-11-30T00:00:00"/>
    <s v="Feminino"/>
    <s v="Sem Deficiência"/>
    <s v="SERGIO LUIZ LIMA RIBEIRO"/>
    <s v="ADRIANA MARIA VICENTE DOS SANTOS"/>
    <x v="1"/>
    <s v="Parda"/>
  </r>
  <r>
    <n v="625018"/>
    <n v="6"/>
    <x v="55"/>
    <x v="55"/>
    <s v="EM COMANDANTE ARNALDO VARELLA"/>
    <s v="Municipal"/>
    <s v="Urbana"/>
    <n v="1602869"/>
    <n v="152"/>
    <x v="2"/>
    <s v="Regular"/>
    <s v="Noite"/>
    <n v="2002057405391"/>
    <m/>
    <s v="LEONARDO HONÓRIO SILVA"/>
    <d v="1987-08-01T00:00:00"/>
    <s v="Masculino"/>
    <s v="Sem Deficiência"/>
    <s v="VAGNER SILVA"/>
    <s v="NELI DOS ANJOS HONÓRIO"/>
    <x v="0"/>
    <s v="Pard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20061350979"/>
    <m/>
    <s v="ENZO SOARES DE FREITAS"/>
    <d v="2005-09-19T00:00:00"/>
    <s v="Masculino"/>
    <s v="Sem Deficiência"/>
    <s v="ANTONIA TATIANA SOARES"/>
    <s v="FABIO DE FREITAS"/>
    <x v="0"/>
    <s v="Não declarad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23087300213"/>
    <m/>
    <s v="SANDRA DE AMORIM  DE SOUZA"/>
    <d v="1964-07-29T00:00:00"/>
    <s v="Feminino"/>
    <s v="Sem Deficiência"/>
    <s v="DALVA LUIZA DE AMORIM"/>
    <s v="PEDRO SEVERINO FELIPE"/>
    <x v="1"/>
    <s v="Sem Informação"/>
  </r>
  <r>
    <n v="430503"/>
    <n v="4"/>
    <x v="4"/>
    <x v="4"/>
    <s v="CIEP LEONEL DE MOURA BRIZOLA"/>
    <s v="Municipal"/>
    <s v="Urbana"/>
    <n v="1606828"/>
    <n v="151"/>
    <x v="2"/>
    <s v="Regular"/>
    <s v="Noite"/>
    <n v="2011046350158"/>
    <m/>
    <s v="KAIO COSTA DA SILVA"/>
    <d v="2006-07-17T00:00:00"/>
    <s v="Masculino"/>
    <s v="Sem Deficiência"/>
    <s v="GLAUBER MESSEDER DA SILVA"/>
    <s v="LUCIANE ALEXANDRE DA COSTA"/>
    <x v="0"/>
    <s v="Parda"/>
  </r>
  <r>
    <n v="625018"/>
    <n v="6"/>
    <x v="55"/>
    <x v="55"/>
    <s v="EM COMANDANTE ARNALDO VARELLA"/>
    <s v="Municipal"/>
    <s v="Urbana"/>
    <n v="1602868"/>
    <n v="151"/>
    <x v="2"/>
    <s v="Regular"/>
    <s v="Noite"/>
    <n v="2004021603351"/>
    <m/>
    <s v="TAMIRES NASCIMENTO DE ANDRADE COSTA"/>
    <d v="1987-11-10T00:00:00"/>
    <s v="Feminino"/>
    <s v="Sem Deficiência"/>
    <s v="JOSÉ MESSIAS CORREIA DE ANDRADE"/>
    <s v="JACILENE FERREIRA DO NASCIMENTO"/>
    <x v="0"/>
    <s v="Parda"/>
  </r>
  <r>
    <n v="313021"/>
    <n v="3"/>
    <x v="123"/>
    <x v="123"/>
    <s v="EM FRANCISCO JOBIM"/>
    <s v="Municipal"/>
    <s v="Urbana"/>
    <n v="1612980"/>
    <n v="151"/>
    <x v="2"/>
    <s v="Regular"/>
    <s v="Manhã"/>
    <n v="2011025300674"/>
    <m/>
    <s v="GEOVANNA FERREIRA SILVA"/>
    <d v="2006-06-08T00:00:00"/>
    <s v="Feminino"/>
    <s v=" Deficiência intelectual"/>
    <s v="FRANCISCO JULIO DAMASCENO SILVA"/>
    <s v="CARLA CRISTINA FERREIRA SILVA"/>
    <x v="0"/>
    <s v="Branca"/>
  </r>
  <r>
    <n v="1019031"/>
    <n v="10"/>
    <x v="20"/>
    <x v="20"/>
    <s v="EM MARECHAL PEDRO CAVALCANTI"/>
    <s v="Municipal"/>
    <s v="Urbana"/>
    <n v="1609537"/>
    <n v="152"/>
    <x v="2"/>
    <s v="Regular"/>
    <s v="Noite"/>
    <n v="2012100600101"/>
    <m/>
    <s v="ANA CLARA COSTA DA SILVA"/>
    <d v="2008-01-19T00:00:00"/>
    <s v="Feminino"/>
    <s v="Sem Deficiência"/>
    <s v="JEFFERSON LUIZ MOTA DA SILVA"/>
    <s v="VIVIANE DA COSTA LIMA"/>
    <x v="0"/>
    <s v="Branca"/>
  </r>
  <r>
    <n v="625205"/>
    <n v="6"/>
    <x v="97"/>
    <x v="97"/>
    <s v="CIEP ANTONIO CANDEIA FILHO"/>
    <s v="Municipal"/>
    <s v="Urbana"/>
    <n v="1613206"/>
    <n v="151"/>
    <x v="2"/>
    <s v="Regular"/>
    <s v="Noite"/>
    <n v="2019043580174"/>
    <m/>
    <s v="JOSÉ LUIS ARAÚJO RODRIGUES"/>
    <d v="2008-05-11T00:00:00"/>
    <s v="Masculino"/>
    <s v="Sem Deficiência"/>
    <s v="JOSÉ ALVES RODRIGUES"/>
    <s v="ROSALIA DE ARAUJO DE ANDRADE"/>
    <x v="0"/>
    <s v="Parda"/>
  </r>
  <r>
    <n v="431018"/>
    <n v="4"/>
    <x v="85"/>
    <x v="85"/>
    <s v="EM REPÚBLICA DO LÍBANO"/>
    <s v="Municipal"/>
    <s v="Urbana"/>
    <n v="1619090"/>
    <n v="152"/>
    <x v="2"/>
    <s v="Regular"/>
    <s v="Noite"/>
    <n v="2012034701684"/>
    <m/>
    <s v="SABRINA REGINA CARDOSO DOS SANTOS"/>
    <d v="2006-08-05T00:00:00"/>
    <s v="Feminino"/>
    <s v=" Deficiência intelectual"/>
    <s v="ATILA MOISES PEREIRA DOS SANTOS"/>
    <s v="SIMONE REGINA GONÇALVES CARDOSO"/>
    <x v="0"/>
    <s v="Parda"/>
  </r>
  <r>
    <n v="206502"/>
    <n v="2"/>
    <x v="71"/>
    <x v="71"/>
    <s v="CIEP NAÇÃO RUBRO NEGRA"/>
    <s v="Municipal"/>
    <s v="Urbana"/>
    <n v="1623853"/>
    <n v="154"/>
    <x v="2"/>
    <s v="Regular"/>
    <s v="Noite"/>
    <n v="2008108600535"/>
    <m/>
    <s v="JULIA COSTA LOPES DA SILVA"/>
    <d v="2006-03-29T00:00:00"/>
    <s v="Feminino"/>
    <s v="Sem Deficiência"/>
    <s v="JOÃO LOPES DA SILVA"/>
    <s v="MERCES RODRIGUES DA COSTA"/>
    <x v="0"/>
    <s v="Parda"/>
  </r>
  <r>
    <n v="313035"/>
    <n v="3"/>
    <x v="49"/>
    <x v="49"/>
    <s v="EM EDGARD SUSSEKIND DE MENDONÇA"/>
    <s v="Municipal"/>
    <s v="Urbana"/>
    <n v="1612287"/>
    <n v="151"/>
    <x v="2"/>
    <s v="Regular"/>
    <s v="Noite"/>
    <n v="2023024900159"/>
    <m/>
    <s v="MARILENE DOS SANTOS"/>
    <d v="1960-10-16T00:00:00"/>
    <s v="Feminino"/>
    <s v="Sem Deficiência"/>
    <s v="JUSTINA ALEXANDRE DOS SANTOS"/>
    <s v="MANOEL DOMINGOS DOS SANTOS"/>
    <x v="0"/>
    <s v="Sem Informação"/>
  </r>
  <r>
    <n v="430701"/>
    <n v="4"/>
    <x v="19"/>
    <x v="19"/>
    <s v="CENTRO DE EDUCAÇÃO DE JOVENS E ADULTOS CEJA - MARÉ"/>
    <s v="Municipal"/>
    <s v="Urbana"/>
    <n v="1616779"/>
    <n v="254"/>
    <x v="2"/>
    <s v="Regular"/>
    <s v="Manhã"/>
    <n v="2023143600540"/>
    <m/>
    <s v="VERA LUCIA OLIVEIRA DA SILVA"/>
    <d v="1972-03-06T00:00:00"/>
    <s v="Feminino"/>
    <s v="Sem Deficiência"/>
    <s v="MANOEL BERNARDO DA SILVA"/>
    <s v="NOEMIA OLIVEIRA DA SILVA"/>
    <x v="1"/>
    <s v="Branca"/>
  </r>
  <r>
    <n v="102007"/>
    <n v="1"/>
    <x v="47"/>
    <x v="47"/>
    <s v="EM ORLANDO VILLAS BOAS"/>
    <s v="Municipal"/>
    <s v="Urbana"/>
    <n v="1600140"/>
    <n v="152"/>
    <x v="2"/>
    <s v="Regular"/>
    <s v="Noite"/>
    <n v="2022125400307"/>
    <m/>
    <s v="MÔNICA CASTRO PEREIRA"/>
    <d v="1994-04-01T00:00:00"/>
    <s v="Feminino"/>
    <s v="Sem Deficiência"/>
    <s v="ANTONIO ADELINO PEREIRA"/>
    <s v="RAIMUNDA CASTRO PEREIRA"/>
    <x v="0"/>
    <s v="Parda"/>
  </r>
  <r>
    <n v="410012"/>
    <n v="4"/>
    <x v="27"/>
    <x v="27"/>
    <s v="EM CLOTILDE GUIMARÃES"/>
    <s v="Municipal"/>
    <s v="Urbana"/>
    <n v="1604442"/>
    <n v="2518"/>
    <x v="2"/>
    <s v="Regular"/>
    <s v="Noite"/>
    <n v="2022028500084"/>
    <m/>
    <s v="MARINALVA DA SILVA ALVES"/>
    <d v="1971-05-30T00:00:00"/>
    <s v="Feminino"/>
    <s v="Sem Deficiência"/>
    <s v="PAULO ANTONIO DA SILVA"/>
    <s v="MARIA ADA ARAUJO DA SILVA"/>
    <x v="2"/>
    <s v="Branca"/>
  </r>
  <r>
    <n v="918508"/>
    <n v="9"/>
    <x v="36"/>
    <x v="36"/>
    <s v="CIEP DR. ERNESTO (CHE) GUEVARA"/>
    <s v="Municipal"/>
    <s v="Urbana"/>
    <n v="1618336"/>
    <n v="151"/>
    <x v="2"/>
    <s v="Regular"/>
    <s v="Noite"/>
    <n v="2010039651000"/>
    <m/>
    <s v="INGRID DA SILVA ROCHA"/>
    <d v="2004-10-27T00:00:00"/>
    <s v="Feminino"/>
    <s v="Sem Deficiência"/>
    <s v="IRONEI ROCHA DE ASSIS"/>
    <s v="EVA VILMA DA SILVA"/>
    <x v="1"/>
    <s v="Branca"/>
  </r>
  <r>
    <n v="515045"/>
    <n v="5"/>
    <x v="137"/>
    <x v="137"/>
    <s v="EM JAIME COSTA"/>
    <s v="Municipal"/>
    <s v="Urbana"/>
    <n v="1622779"/>
    <n v="151"/>
    <x v="2"/>
    <s v="Regular"/>
    <s v="Noite"/>
    <n v="2023049000054"/>
    <m/>
    <s v="LUCAS GABRIEL DE SOUZA DA SILVA FERNANDES"/>
    <d v="2006-09-11T00:00:00"/>
    <s v="Masculino"/>
    <s v="Sem Deficiência"/>
    <s v="DAMASIO CRISTIANO FERNANDES"/>
    <s v="VALQUÍRIA MARIANA DE SOUZA DA SILVA"/>
    <x v="0"/>
    <s v="Preta"/>
  </r>
  <r>
    <n v="918508"/>
    <n v="9"/>
    <x v="36"/>
    <x v="36"/>
    <s v="CIEP DR. ERNESTO (CHE) GUEVARA"/>
    <s v="Municipal"/>
    <s v="Urbana"/>
    <n v="1618337"/>
    <n v="152"/>
    <x v="2"/>
    <s v="Regular"/>
    <s v="Noite"/>
    <n v="2023093200888"/>
    <m/>
    <s v="MARCOS FRANCISCO DE SOUZA"/>
    <d v="1973-06-29T00:00:00"/>
    <s v="Masculino"/>
    <s v="Sem Deficiência"/>
    <s v="JOSÉ FRANCISCO SOUZA"/>
    <s v="MARIA DO CARMO SOUZA"/>
    <x v="2"/>
    <s v="Parda"/>
  </r>
  <r>
    <n v="312014"/>
    <n v="3"/>
    <x v="1"/>
    <x v="1"/>
    <s v="EM NEREU SAMPAIO"/>
    <s v="Municipal"/>
    <s v="Urbana"/>
    <n v="1616967"/>
    <n v="151"/>
    <x v="2"/>
    <s v="Regular"/>
    <s v="Noite"/>
    <n v="2004018404831"/>
    <m/>
    <s v="SAMANTA LIMA PINHEIRO"/>
    <d v="1990-09-15T00:00:00"/>
    <s v="Feminino"/>
    <s v="Sem Deficiência"/>
    <s v="CARLOS ALBERTO PINHEIRO"/>
    <s v="JOANA DARC LIMA"/>
    <x v="2"/>
    <s v="Sem Informação"/>
  </r>
  <r>
    <n v="431018"/>
    <n v="4"/>
    <x v="85"/>
    <x v="85"/>
    <s v="EM REPÚBLICA DO LÍBANO"/>
    <s v="Municipal"/>
    <s v="Urbana"/>
    <n v="1619090"/>
    <n v="152"/>
    <x v="2"/>
    <s v="Regular"/>
    <s v="Noite"/>
    <n v="2023034600255"/>
    <m/>
    <s v="KÁSSYA HANNE RODRIGUES DE CAMPOS SILVA"/>
    <d v="2003-01-18T00:00:00"/>
    <s v="Feminino"/>
    <s v="Sem Deficiência"/>
    <s v="SERGIO DOS SANTOS SILVA"/>
    <s v="LIVIA CRISTINA RODRIGUES DE CAMPOS"/>
    <x v="0"/>
    <s v="Parda"/>
  </r>
  <r>
    <n v="209026"/>
    <n v="2"/>
    <x v="41"/>
    <x v="41"/>
    <s v="EM PROFESSOR LOURENÇO FILHO"/>
    <s v="Municipal"/>
    <s v="Urbana"/>
    <n v="1622828"/>
    <n v="152"/>
    <x v="2"/>
    <s v="Regular"/>
    <s v="Noite"/>
    <n v="2012023202428"/>
    <m/>
    <s v="CRISTIANE GUIMARÃES SERQUEIRA DA SILVA"/>
    <d v="1976-10-15T00:00:00"/>
    <s v="Feminino"/>
    <s v=" Deficiência intelectual"/>
    <s v="CLEBER SERQUEIRA QUINTANILHA"/>
    <s v="CARMEN LUCIA GUIMARÃES"/>
    <x v="0"/>
    <s v="Parda"/>
  </r>
  <r>
    <n v="716054"/>
    <n v="7"/>
    <x v="35"/>
    <x v="35"/>
    <s v="EM PIO X"/>
    <s v="Municipal"/>
    <s v="Urbana"/>
    <n v="1612528"/>
    <n v="151"/>
    <x v="2"/>
    <s v="Regular"/>
    <s v="Noite"/>
    <n v="2011064502371"/>
    <m/>
    <s v="CRISTIAN FARIA COSME GHERARDI"/>
    <d v="1998-01-13T00:00:00"/>
    <s v="Masculino"/>
    <s v="Sem Deficiência"/>
    <s v="WANDER RODRIGUES COSME"/>
    <s v="EDNA LOPES FARIA"/>
    <x v="0"/>
    <s v="Parda"/>
  </r>
  <r>
    <n v="515045"/>
    <n v="5"/>
    <x v="137"/>
    <x v="137"/>
    <s v="EM JAIME COSTA"/>
    <s v="Municipal"/>
    <s v="Urbana"/>
    <n v="1622779"/>
    <n v="151"/>
    <x v="2"/>
    <s v="Regular"/>
    <s v="Noite"/>
    <n v="2004049002361"/>
    <m/>
    <s v="PALOMA ASSIS DE PAULA"/>
    <d v="1989-10-02T00:00:00"/>
    <s v="Feminino"/>
    <s v="Sem Deficiência"/>
    <s v="DJAIR OLIVEIRA DE PAULA"/>
    <s v="REJANE ASSIS DE SANTANA"/>
    <x v="0"/>
    <s v="Parda"/>
  </r>
  <r>
    <n v="817207"/>
    <n v="8"/>
    <x v="28"/>
    <x v="28"/>
    <s v="CIEP VILA KENNEDY"/>
    <s v="Municipal"/>
    <s v="Urbana"/>
    <n v="1605865"/>
    <n v="151"/>
    <x v="2"/>
    <s v="Regular"/>
    <s v="Noite"/>
    <n v="2009075400166"/>
    <m/>
    <s v="THAYANE DA SILVA DO NASCIMENTO"/>
    <d v="2004-05-30T00:00:00"/>
    <s v="Feminino"/>
    <s v="Sem Deficiência"/>
    <s v="OSWALDO DO NASCIMENTO"/>
    <s v="SIMONE DA SILVA"/>
    <x v="0"/>
    <s v="Preta"/>
  </r>
  <r>
    <n v="817075"/>
    <n v="8"/>
    <x v="29"/>
    <x v="29"/>
    <s v="EM GENERAL TASSO FRAGOSO"/>
    <s v="Municipal"/>
    <s v="Urbana"/>
    <n v="1605906"/>
    <n v="151"/>
    <x v="2"/>
    <s v="Regular"/>
    <s v="Noite"/>
    <n v="2006079603393"/>
    <m/>
    <s v="BEATRIZ DOS SANTOS MARTINS"/>
    <d v="1999-08-10T00:00:00"/>
    <s v="Feminino"/>
    <s v="Sem Deficiência"/>
    <s v="PEDRO PAULO MARTINS"/>
    <s v="ZULMIRA CARLOS DOS SANTOS"/>
    <x v="1"/>
    <s v="Parda"/>
  </r>
  <r>
    <n v="209003"/>
    <n v="2"/>
    <x v="74"/>
    <x v="74"/>
    <s v="EM FRANCISCO DE CASTRO"/>
    <s v="Municipal"/>
    <s v="Urbana"/>
    <n v="1616221"/>
    <n v="152"/>
    <x v="2"/>
    <s v="Regular"/>
    <s v="Manhã"/>
    <n v="2005012203859"/>
    <m/>
    <s v="MATHEUS CARLOS DOS SANTOS LEÃO"/>
    <d v="1996-10-18T00:00:00"/>
    <s v="Masculino"/>
    <s v=" Deficiência intelectual"/>
    <s v="MANOEL CARLOS FERREIRA LEO"/>
    <s v="ANGELA MARIA DOS SANTOS"/>
    <x v="0"/>
    <s v="Parda"/>
  </r>
  <r>
    <n v="312022"/>
    <n v="3"/>
    <x v="61"/>
    <x v="61"/>
    <s v="EM RUBENS BERARDO"/>
    <s v="Municipal"/>
    <s v="Urbana"/>
    <n v="1616258"/>
    <n v="151"/>
    <x v="2"/>
    <s v="Regular"/>
    <s v="Noite"/>
    <n v="2021019200270"/>
    <m/>
    <s v="ROSA MARIA PORTELA DOS SANTOS"/>
    <d v="1962-07-15T00:00:00"/>
    <s v="Feminino"/>
    <s v="Sem Deficiência"/>
    <s v="JOSÉ DOS SANTOS"/>
    <s v="MARIA PORTELA DOS SANTOS"/>
    <x v="0"/>
    <s v="Parda"/>
  </r>
  <r>
    <n v="625701"/>
    <n v="6"/>
    <x v="101"/>
    <x v="101"/>
    <s v="CENTRO DE EDUCAÇÃO DE JOVENS E ADULTOS CEJA - ACARI"/>
    <s v="Municipal"/>
    <s v="Urbana"/>
    <n v="1608518"/>
    <n v="253"/>
    <x v="2"/>
    <s v="Regular"/>
    <s v="Manhã"/>
    <n v="2010129700581"/>
    <m/>
    <s v="WLADIMIR DA SILVA DE BRITO"/>
    <d v="2006-10-15T00:00:00"/>
    <s v="Masculino"/>
    <s v="Sem Deficiência"/>
    <s v="EDMILSON VIEIRA DE BRITO"/>
    <s v="MARIA DE LOURDES VIEIRA DA SILVA"/>
    <x v="0"/>
    <s v="Parda"/>
  </r>
  <r>
    <n v="515001"/>
    <n v="5"/>
    <x v="68"/>
    <x v="68"/>
    <s v="EM PARÁ"/>
    <s v="Municipal"/>
    <s v="Urbana"/>
    <n v="1607313"/>
    <n v="151"/>
    <x v="2"/>
    <s v="Regular"/>
    <s v="Noite"/>
    <n v="2012044600325"/>
    <m/>
    <s v="DARLAN NASCIMENTO PEREIRA DE OLIVEIRA"/>
    <d v="1992-06-30T00:00:00"/>
    <s v="Masculino"/>
    <s v="Sem Deficiência"/>
    <s v="ROBERTO PEREIRA DE OLIVEIRA"/>
    <s v="TEREZA CRISTINA DO NASCIMENTO"/>
    <x v="0"/>
    <s v="Preta"/>
  </r>
  <r>
    <n v="102007"/>
    <n v="1"/>
    <x v="47"/>
    <x v="47"/>
    <s v="EM ORLANDO VILLAS BOAS"/>
    <s v="Municipal"/>
    <s v="Urbana"/>
    <n v="1600140"/>
    <n v="152"/>
    <x v="2"/>
    <s v="Regular"/>
    <s v="Noite"/>
    <n v="2011005201034"/>
    <m/>
    <s v="JAISA VICTÓRIA BARROS DA CONCEIÇÃO"/>
    <d v="2003-01-24T00:00:00"/>
    <s v="Feminino"/>
    <s v="Sem Deficiência"/>
    <s v="HELENO MIGUEL DA CONCEIÇÃO"/>
    <s v="ALESSANDRA BARROS RODRIGUES"/>
    <x v="1"/>
    <s v="Parda"/>
  </r>
  <r>
    <n v="716501"/>
    <n v="7"/>
    <x v="75"/>
    <x v="75"/>
    <s v="CIEP CARLOS DRUMOND DE ANDRADE"/>
    <s v="Municipal"/>
    <s v="Urbana"/>
    <n v="1616696"/>
    <n v="152"/>
    <x v="2"/>
    <s v="Regular"/>
    <s v="Noite"/>
    <n v="2008075501118"/>
    <m/>
    <s v="NAHIANE LAYSSE DE CARVALHO REZENDE"/>
    <d v="1997-04-08T00:00:00"/>
    <s v="Feminino"/>
    <s v="Sem Deficiência"/>
    <s v="ALEKSANDRO SOUZA REZENDE"/>
    <s v="CARLA LUIZA DE CARVALHO REZENDE"/>
    <x v="0"/>
    <s v="Parda"/>
  </r>
  <r>
    <n v="625005"/>
    <n v="6"/>
    <x v="57"/>
    <x v="57"/>
    <s v="EM CHARLES ANDERSON WEAVER"/>
    <s v="Municipal"/>
    <s v="Urbana"/>
    <n v="1605116"/>
    <n v="151"/>
    <x v="2"/>
    <s v="Regular"/>
    <s v="Noite"/>
    <n v="2017054800069"/>
    <m/>
    <s v="DIVINA INACIO DE CARVALHO DA SILVA"/>
    <d v="1970-11-10T00:00:00"/>
    <s v="Feminino"/>
    <s v="Sem Deficiência"/>
    <s v="FRANCISCO BATISTA DE CARVALHO"/>
    <s v="EXPEDITA INACIO RIBEIRO"/>
    <x v="0"/>
    <s v="Branca"/>
  </r>
  <r>
    <n v="716049"/>
    <n v="7"/>
    <x v="62"/>
    <x v="62"/>
    <s v="EM RENATO LEITE"/>
    <s v="Municipal"/>
    <s v="Urbana"/>
    <n v="1623880"/>
    <n v="153"/>
    <x v="2"/>
    <s v="Regular"/>
    <s v="Noite"/>
    <n v="2018060700176"/>
    <m/>
    <s v="ANA JULIA VIRGINIO MACHADO "/>
    <d v="2007-05-17T00:00:00"/>
    <s v="Feminino"/>
    <s v="Sem Deficiência"/>
    <s v="ALEXANDRE MACHADO"/>
    <s v="SUZANA VIRGINIO"/>
    <x v="0"/>
    <s v="Preta"/>
  </r>
  <r>
    <n v="1120012"/>
    <n v="11"/>
    <x v="93"/>
    <x v="93"/>
    <s v="EM BRIGADEIRO EDUARDO GOMES"/>
    <s v="Municipal"/>
    <s v="Urbana"/>
    <n v="1617240"/>
    <n v="151"/>
    <x v="2"/>
    <s v="Regular"/>
    <s v="Tarde"/>
    <n v="2014038300061"/>
    <m/>
    <s v="LARA CRISTINA BARBOSA SOUZA"/>
    <d v="2008-11-19T00:00:00"/>
    <s v="Feminino"/>
    <s v="Sem Deficiência"/>
    <s v="MARLON WILLIAN DE SOUZA"/>
    <s v="NATANI BARBOSA DOS SANTOS"/>
    <x v="0"/>
    <s v="Parda"/>
  </r>
  <r>
    <n v="102504"/>
    <n v="1"/>
    <x v="2"/>
    <x v="2"/>
    <s v="CIEP AVENIDA DOS DESFILES"/>
    <s v="Municipal"/>
    <s v="Urbana"/>
    <n v="1609984"/>
    <n v="151"/>
    <x v="2"/>
    <s v="Regular"/>
    <s v="Manhã"/>
    <n v="2023002200171"/>
    <m/>
    <s v="ANA MARA MENDONÇA DE CARVALHO"/>
    <d v="1983-03-09T00:00:00"/>
    <s v="Feminino"/>
    <s v="Sem Deficiência"/>
    <s v="GELSON DE CARVALHO"/>
    <s v="MARILZA DA PAIXÃO MENDONÇA"/>
    <x v="1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22092600221"/>
    <m/>
    <s v="JÚLIO CESAR RODRIGUES DE OLIVEIRA"/>
    <d v="1986-07-28T00:00:00"/>
    <s v="Masculino"/>
    <s v="Sem Deficiência"/>
    <s v="AUGUSTO MACHADO DE OLIVEIRA"/>
    <s v="MARIA DE FATIMA RODRIGUES"/>
    <x v="0"/>
    <s v="Preta"/>
  </r>
  <r>
    <n v="1026008"/>
    <n v="10"/>
    <x v="43"/>
    <x v="43"/>
    <s v="EM ENGENHEIRO GASTÃO RANGEL"/>
    <s v="Municipal"/>
    <s v="Urbana"/>
    <n v="1613012"/>
    <n v="152"/>
    <x v="2"/>
    <s v="Regular"/>
    <s v="Noite"/>
    <n v="2012102403299"/>
    <m/>
    <s v="ANA PAULA ALVES DA COSTA"/>
    <d v="1990-09-07T00:00:00"/>
    <s v="Feminino"/>
    <s v="Sem Deficiência"/>
    <s v="JESUS MARTINS DA COSTA"/>
    <s v="LUCIRENE ALVES DA SILVA"/>
    <x v="2"/>
    <s v="Pard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13104000165"/>
    <m/>
    <s v="FRANCISCO WILLIAN BERNARDO DE SOUSA"/>
    <d v="2003-06-21T00:00:00"/>
    <s v="Masculino"/>
    <s v="Sem Deficiência"/>
    <s v="FRANCISCO ROGÉRIO FÉLIX DE SOUSA"/>
    <s v="ANTONIA JOELMA BERNARDO DE AZEVEDO"/>
    <x v="0"/>
    <s v="Pard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23092400808"/>
    <m/>
    <s v="FLAVIA ALVES DE JESUS"/>
    <d v="1981-07-30T00:00:00"/>
    <s v="Feminino"/>
    <s v="Sem Deficiência"/>
    <s v="SERAFIM DE JESUS NETO"/>
    <s v="MARIA APARECIDA ALVES QUEIROZ"/>
    <x v="1"/>
    <s v="Parda"/>
  </r>
  <r>
    <n v="716211"/>
    <n v="7"/>
    <x v="32"/>
    <x v="32"/>
    <s v="CIEP COMPOSITOR DONGA"/>
    <s v="Municipal"/>
    <s v="Urbana"/>
    <n v="1619511"/>
    <n v="151"/>
    <x v="2"/>
    <s v="Regular"/>
    <s v="Noite"/>
    <n v="2023066701201"/>
    <m/>
    <s v="JOSÉ BENTO VITAL"/>
    <d v="1964-04-22T00:00:00"/>
    <s v="Masculino"/>
    <s v="Sem Deficiência"/>
    <s v="JOSÉ VITAL BENTO"/>
    <s v="ANA LOBO DA SILVA"/>
    <x v="1"/>
    <s v="Não declarada"/>
  </r>
  <r>
    <n v="716205"/>
    <n v="7"/>
    <x v="76"/>
    <x v="76"/>
    <s v="CIEP RUBENS PAIVA"/>
    <s v="Municipal"/>
    <s v="Urbana"/>
    <n v="1613258"/>
    <n v="153"/>
    <x v="2"/>
    <s v="Regular"/>
    <s v="Noite"/>
    <n v="2002066108710"/>
    <m/>
    <s v="ALEXANDRO COSTA XAVIER BARBOSA"/>
    <d v="1990-08-29T00:00:00"/>
    <s v="Masculino"/>
    <s v="Sem Deficiência"/>
    <s v="JANAINA CRISTINA COSTA"/>
    <s v="REGINALDO XAVIER BARBOSA"/>
    <x v="1"/>
    <s v="Par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02065906035"/>
    <m/>
    <s v="FELIPE FREITAS LUIZ"/>
    <d v="1992-08-09T00:00:00"/>
    <s v="Masculino"/>
    <s v="Sem Deficiência"/>
    <s v="VALDEMIRO LUIZ"/>
    <s v="ANGELINA MARIA DAS GRAÇAS FREITAS"/>
    <x v="1"/>
    <s v="Não declarada"/>
  </r>
  <r>
    <n v="833201"/>
    <n v="8"/>
    <x v="112"/>
    <x v="112"/>
    <s v="CIEP FREI VELOSO"/>
    <s v="Municipal"/>
    <s v="Urbana"/>
    <n v="1622666"/>
    <n v="151"/>
    <x v="2"/>
    <s v="Regular"/>
    <s v="Noite"/>
    <n v="2022083700197"/>
    <m/>
    <s v="JACYRA DA COSTA SANTOS"/>
    <d v="1963-05-13T00:00:00"/>
    <s v="Feminino"/>
    <s v="Sem Deficiência"/>
    <s v="JOÃO DANIEL DOS SANTOS"/>
    <s v="SEVERINA DA COSTA SANTOS"/>
    <x v="0"/>
    <s v="Branca"/>
  </r>
  <r>
    <n v="1019047"/>
    <n v="10"/>
    <x v="50"/>
    <x v="50"/>
    <s v="EM JOAQUIM DA SILVA GOMES"/>
    <s v="Municipal"/>
    <s v="Urbana"/>
    <n v="1598931"/>
    <n v="151"/>
    <x v="2"/>
    <s v="Regular"/>
    <s v="Noite"/>
    <n v="2013094700330"/>
    <m/>
    <s v="AMANDA TOMAZ DOS SANTOS"/>
    <d v="1974-03-24T00:00:00"/>
    <s v="Feminino"/>
    <s v="Sem Deficiência"/>
    <s v="MARIO GERALDO DOS SANTOS"/>
    <s v="MARIA DE FATIMA THOMAZ"/>
    <x v="2"/>
    <s v="Não declarada"/>
  </r>
  <r>
    <n v="734010"/>
    <n v="7"/>
    <x v="82"/>
    <x v="82"/>
    <s v="EM PEDRO ALEIXO"/>
    <s v="Municipal"/>
    <s v="Urbana"/>
    <n v="1606739"/>
    <n v="152"/>
    <x v="2"/>
    <s v="Regular"/>
    <s v="Manhã"/>
    <n v="2010062002527"/>
    <m/>
    <s v="ESTHER DA SILVA VALENTIM"/>
    <d v="2001-06-13T00:00:00"/>
    <s v="Feminino"/>
    <s v="Sem Deficiência"/>
    <s v="CRISTIANO RIMAS VALENTIM"/>
    <s v="BARBARA VIEIRA DA SILVA"/>
    <x v="1"/>
    <s v="Parda"/>
  </r>
  <r>
    <n v="622007"/>
    <n v="6"/>
    <x v="13"/>
    <x v="13"/>
    <s v="EM ALEXANDRE FARAH"/>
    <s v="Municipal"/>
    <s v="Urbana"/>
    <n v="1599782"/>
    <n v="151"/>
    <x v="2"/>
    <s v="Regular"/>
    <s v="Noite"/>
    <n v="2022051800404"/>
    <m/>
    <s v="LAURINDA DE FATIMA SOARES"/>
    <d v="1969-12-11T00:00:00"/>
    <s v="Feminino"/>
    <s v="Sem Deficiência"/>
    <s v="SEBASTIANA LEANDRO SOARES"/>
    <s v="OMAR MORAES"/>
    <x v="1"/>
    <s v="Parda"/>
  </r>
  <r>
    <n v="716049"/>
    <n v="7"/>
    <x v="62"/>
    <x v="62"/>
    <s v="EM RENATO LEITE"/>
    <s v="Municipal"/>
    <s v="Urbana"/>
    <n v="1623878"/>
    <n v="151"/>
    <x v="2"/>
    <s v="Regular"/>
    <s v="Noite"/>
    <n v="2011064102039"/>
    <m/>
    <s v="DAVY MAGALHÃES DOS SANTOS"/>
    <d v="2006-07-30T00:00:00"/>
    <s v="Masculino"/>
    <s v=" Deficiência física"/>
    <s v="EDSON LOURENÇO DOS SANTOS"/>
    <s v="AUREA JÚLIA MAGALHÃES AZEVEDO"/>
    <x v="0"/>
    <s v="Branca"/>
  </r>
  <r>
    <n v="817039"/>
    <n v="8"/>
    <x v="118"/>
    <x v="118"/>
    <s v="EM SAMPAIO CORRÊA"/>
    <s v="Municipal"/>
    <s v="Urbana"/>
    <n v="1604281"/>
    <n v="151"/>
    <x v="2"/>
    <s v="Regular"/>
    <s v="Noite"/>
    <n v="2023073300178"/>
    <m/>
    <s v="KETHELLEN COELHO DE OLIVEIRA "/>
    <d v="2004-12-02T00:00:00"/>
    <s v="Feminino"/>
    <s v="Sem Deficiência"/>
    <s v="WANDERSON DUARTE DE OLIVEIRA "/>
    <s v="ANA PAULA DAS GRAÇAS COELHO"/>
    <x v="0"/>
    <s v="Branca"/>
  </r>
  <r>
    <n v="431018"/>
    <n v="4"/>
    <x v="85"/>
    <x v="85"/>
    <s v="EM REPÚBLICA DO LÍBANO"/>
    <s v="Municipal"/>
    <s v="Urbana"/>
    <n v="1619090"/>
    <n v="152"/>
    <x v="2"/>
    <s v="Regular"/>
    <s v="Noite"/>
    <n v="2021034600178"/>
    <m/>
    <s v="SIMONE REGINA GONÇALVES CARDOSO"/>
    <d v="1978-08-13T00:00:00"/>
    <s v="Feminino"/>
    <s v="Sem Deficiência"/>
    <s v="ALAOR DA SILVA CARDOSO"/>
    <s v="MARLENE GONÇALVES CARDOSO"/>
    <x v="0"/>
    <s v="Preta"/>
  </r>
  <r>
    <n v="1026029"/>
    <n v="10"/>
    <x v="53"/>
    <x v="53"/>
    <s v="EM PROFESSOR ARI MARQUES PONTES"/>
    <s v="Municipal"/>
    <s v="Urbana"/>
    <n v="1611219"/>
    <n v="153"/>
    <x v="2"/>
    <s v="Regular"/>
    <s v="Noite"/>
    <n v="2012069403205"/>
    <m/>
    <s v="CARLOS HENRIQUE VIEIRA RODRIGUES"/>
    <d v="2008-02-27T00:00:00"/>
    <s v="Masculino"/>
    <s v=" Deficiência intelectual"/>
    <s v="ROGEAN CARLOS DE LIMA RODRIGUES"/>
    <s v="LUCINEIDE DEODATO VIEIRA"/>
    <x v="1"/>
    <s v="Parda"/>
  </r>
  <r>
    <n v="918041"/>
    <n v="9"/>
    <x v="59"/>
    <x v="59"/>
    <s v="EM ANTONIA VARGAS CUQUEJO"/>
    <s v="Municipal"/>
    <s v="Urbana"/>
    <n v="1610789"/>
    <n v="152"/>
    <x v="2"/>
    <s v="Regular"/>
    <s v="Noite"/>
    <n v="2006090600231"/>
    <m/>
    <s v="DAVI ALVES QUINTINO PIMENTEL"/>
    <d v="2001-12-08T00:00:00"/>
    <s v="Masculino"/>
    <s v="Sem Deficiência"/>
    <s v="ROGERIO QUINTINO PIMENTEL"/>
    <s v="HELENA DE FÁTIMA PIMENTEL"/>
    <x v="0"/>
    <s v="Branca"/>
  </r>
  <r>
    <n v="431018"/>
    <n v="4"/>
    <x v="85"/>
    <x v="85"/>
    <s v="EM REPÚBLICA DO LÍBANO"/>
    <s v="Municipal"/>
    <s v="Urbana"/>
    <n v="1619089"/>
    <n v="151"/>
    <x v="2"/>
    <s v="Regular"/>
    <s v="Noite"/>
    <n v="2022034600168"/>
    <m/>
    <s v="MARCIA ANTONIA DO NASCIMENTO"/>
    <d v="1964-07-01T00:00:00"/>
    <s v="Feminino"/>
    <s v="Sem Deficiência"/>
    <s v="ALCENIRA ANTONIA DO NASCIMENTO"/>
    <s v="JOSE MIRANDA DO NASCIMENTO"/>
    <x v="2"/>
    <s v="Não declarada"/>
  </r>
  <r>
    <n v="918508"/>
    <n v="9"/>
    <x v="36"/>
    <x v="36"/>
    <s v="CIEP DR. ERNESTO (CHE) GUEVARA"/>
    <s v="Municipal"/>
    <s v="Urbana"/>
    <n v="1618337"/>
    <n v="152"/>
    <x v="2"/>
    <s v="Regular"/>
    <s v="Noite"/>
    <n v="2023093200799"/>
    <m/>
    <s v="EDINALDO DE SOUZA FRAZÃO"/>
    <d v="1973-07-12T00:00:00"/>
    <s v="Masculino"/>
    <s v="Sem Deficiência"/>
    <s v="SEVERINO ALVES FRAZÃO"/>
    <s v="MARIA DE DEUS DE SOUZA FRAZÃO"/>
    <x v="1"/>
    <s v="Parda"/>
  </r>
  <r>
    <n v="411202"/>
    <n v="4"/>
    <x v="84"/>
    <x v="84"/>
    <s v="CIEP GREGÓRIO BEZERRA"/>
    <s v="Municipal"/>
    <s v="Urbana"/>
    <n v="1608447"/>
    <n v="151"/>
    <x v="2"/>
    <s v="Regular"/>
    <s v="Noite"/>
    <n v="2021035850381"/>
    <m/>
    <s v="ARTHUR DE SOUZA LEITE"/>
    <d v="2007-12-14T00:00:00"/>
    <s v="Masculino"/>
    <s v="Sem Deficiência"/>
    <s v="ROSIMERE GONÇALVES DE SOUZA LEITE"/>
    <s v="ANDRÉ CARLOS PEREIRA LEITE"/>
    <x v="0"/>
    <s v="Parda"/>
  </r>
  <r>
    <n v="1019207"/>
    <n v="10"/>
    <x v="88"/>
    <x v="88"/>
    <s v="CIEP DEPUTADO ULYSSES GUIMARÃES"/>
    <s v="Municipal"/>
    <s v="Urbana"/>
    <n v="1617917"/>
    <n v="154"/>
    <x v="2"/>
    <s v="Regular"/>
    <s v="Noite"/>
    <n v="2002102210621"/>
    <m/>
    <s v="AMANDA CARLA DE SOUZA GOMES VIANA"/>
    <d v="1989-01-27T00:00:00"/>
    <s v="Feminino"/>
    <s v="Sem Deficiência"/>
    <s v="CARLOS ALBERTO VICENTE GOMES"/>
    <s v="VERA LUCIA DE SOUZA"/>
    <x v="0"/>
    <s v="Parda"/>
  </r>
  <r>
    <n v="833031"/>
    <n v="8"/>
    <x v="21"/>
    <x v="21"/>
    <s v="EM TASSO DA SILVEIRA"/>
    <s v="Municipal"/>
    <s v="Urbana"/>
    <n v="1605928"/>
    <n v="151"/>
    <x v="2"/>
    <s v="Regular"/>
    <s v="Noite"/>
    <n v="2004070201032"/>
    <m/>
    <s v="JAQUELINE SILVA DA CUNHA"/>
    <d v="1997-10-17T00:00:00"/>
    <s v="Feminino"/>
    <s v="Sem Deficiência"/>
    <s v="LUIZ EDMILSON DA CUNHA"/>
    <s v="EDNA SILVA DA CUNHA"/>
    <x v="0"/>
    <s v="Branca"/>
  </r>
  <r>
    <n v="1019013"/>
    <n v="10"/>
    <x v="39"/>
    <x v="39"/>
    <s v="EM BENTO DO AMARAL COUTINHO"/>
    <s v="Municipal"/>
    <s v="Urbana"/>
    <n v="1612836"/>
    <n v="151"/>
    <x v="2"/>
    <s v="Regular"/>
    <s v="Noite"/>
    <n v="2022095300105"/>
    <m/>
    <s v="LUCIMAR DOS SANTOS GONÇALVES"/>
    <d v="1967-03-05T00:00:00"/>
    <s v="Feminino"/>
    <s v="Sem Deficiência"/>
    <s v="LUZIA MARIA GEREMIAS DOS SANTOS"/>
    <s v="LEOCIR MARTINS DOS SANTOS"/>
    <x v="0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23093200462"/>
    <m/>
    <s v="ALUCILIA GODINHO DA SILVA FERREIRA"/>
    <d v="1966-03-12T00:00:00"/>
    <s v="Feminino"/>
    <s v="Sem Deficiência"/>
    <s v="RAIMUNDO DRUMOND DA SILVA"/>
    <s v="BERNADETE GODINHO DA SILVA"/>
    <x v="2"/>
    <s v="Parda"/>
  </r>
  <r>
    <n v="716501"/>
    <n v="7"/>
    <x v="75"/>
    <x v="75"/>
    <s v="CIEP CARLOS DRUMOND DE ANDRADE"/>
    <s v="Municipal"/>
    <s v="Urbana"/>
    <n v="1616695"/>
    <n v="151"/>
    <x v="2"/>
    <s v="Regular"/>
    <s v="Noite"/>
    <n v="2009064601017"/>
    <m/>
    <s v="JONATHAN LUAN DOS SANTOS ABREU"/>
    <d v="2003-09-23T00:00:00"/>
    <s v="Masculino"/>
    <s v="Sem Deficiência"/>
    <s v="JORGE DE ABREU"/>
    <s v="MARIA ANUNCIADORA DOS SANTOS"/>
    <x v="2"/>
    <s v="Parda"/>
  </r>
  <r>
    <n v="1019202"/>
    <n v="10"/>
    <x v="115"/>
    <x v="115"/>
    <s v="CIEP ISMAEL NERY"/>
    <s v="Municipal"/>
    <s v="Urbana"/>
    <n v="1603742"/>
    <n v="151"/>
    <x v="2"/>
    <s v="Regular"/>
    <s v="Tarde"/>
    <n v="2021095300301"/>
    <m/>
    <s v="LUZIA FRANCISCA DINIZ VIEIRA"/>
    <d v="1962-09-30T00:00:00"/>
    <s v="Feminino"/>
    <s v="Sem Deficiência"/>
    <s v="MARIA FRANCISCA DINIZ"/>
    <s v="ERNESTO DE OLIVEIRA DINIZ"/>
    <x v="2"/>
    <s v="Não declarada"/>
  </r>
  <r>
    <n v="817064"/>
    <n v="8"/>
    <x v="7"/>
    <x v="7"/>
    <s v="EM MARIETA DA CUNHA DA SILVA"/>
    <s v="Municipal"/>
    <s v="Urbana"/>
    <n v="1610182"/>
    <n v="152"/>
    <x v="2"/>
    <s v="Regular"/>
    <s v="Noite"/>
    <n v="2022076000011"/>
    <m/>
    <s v="LOHANE MONTEIRO DE LIMA"/>
    <d v="2008-06-09T00:00:00"/>
    <s v="Feminino"/>
    <s v="Sem Deficiência"/>
    <s v="RODRIGO DE LIMA DA SILVA"/>
    <s v="MARIA FERNANDA MONTEIRO DA SILVA"/>
    <x v="1"/>
    <s v="Parda"/>
  </r>
  <r>
    <n v="514015"/>
    <n v="5"/>
    <x v="70"/>
    <x v="70"/>
    <s v="EM BARCELONA"/>
    <s v="Municipal"/>
    <s v="Urbana"/>
    <n v="1613980"/>
    <n v="151"/>
    <x v="2"/>
    <s v="Regular"/>
    <s v="Noite"/>
    <n v="2010053650848"/>
    <m/>
    <s v="CESAR TRAJANO DA SILVA"/>
    <d v="2003-11-11T00:00:00"/>
    <s v="Masculino"/>
    <s v="Sem Deficiência"/>
    <s v="PAULO TRAJANO DA SILVA"/>
    <s v="MARIA DE LURDES DA SILVA"/>
    <x v="0"/>
    <s v="Branca"/>
  </r>
  <r>
    <n v="625205"/>
    <n v="6"/>
    <x v="97"/>
    <x v="97"/>
    <s v="CIEP ANTONIO CANDEIA FILHO"/>
    <s v="Municipal"/>
    <s v="Urbana"/>
    <n v="1613206"/>
    <n v="151"/>
    <x v="2"/>
    <s v="Regular"/>
    <s v="Noite"/>
    <n v="2002040608227"/>
    <m/>
    <s v="IAN ROBERTO SILVA DE LIMA"/>
    <d v="1993-12-12T00:00:00"/>
    <s v="Masculino"/>
    <s v="Sem Deficiência"/>
    <s v="ROBERTO CARLOS SILVA DE LIMA"/>
    <s v="CACILDA GONÇALVES DA NEIVA"/>
    <x v="1"/>
    <s v="Parda"/>
  </r>
  <r>
    <n v="312022"/>
    <n v="3"/>
    <x v="61"/>
    <x v="61"/>
    <s v="EM RUBENS BERARDO"/>
    <s v="Municipal"/>
    <s v="Urbana"/>
    <n v="1616259"/>
    <n v="152"/>
    <x v="2"/>
    <s v="Regular"/>
    <s v="Noite"/>
    <n v="2007030000456"/>
    <m/>
    <s v="PAMELA MAYARA DE PAULA ALVES"/>
    <d v="2002-10-29T00:00:00"/>
    <s v="Feminino"/>
    <s v="Sem Deficiência"/>
    <s v="EDUARDO FRANCISCO ALVES"/>
    <s v="JAQUELINE DE PAULA"/>
    <x v="0"/>
    <s v="Parda"/>
  </r>
  <r>
    <n v="716211"/>
    <n v="7"/>
    <x v="32"/>
    <x v="32"/>
    <s v="CIEP COMPOSITOR DONGA"/>
    <s v="Municipal"/>
    <s v="Urbana"/>
    <n v="1619512"/>
    <n v="152"/>
    <x v="2"/>
    <s v="Regular"/>
    <s v="Noite"/>
    <n v="2015066701374"/>
    <m/>
    <s v="ANNE LUCIA SANTOS MARINS"/>
    <d v="1984-01-23T00:00:00"/>
    <s v="Feminino"/>
    <s v="Sem Deficiência"/>
    <s v="GUARANY MARINS"/>
    <s v="CARMEN LUCIA DOS SANTOS MARINS"/>
    <x v="1"/>
    <s v="Parda"/>
  </r>
  <r>
    <n v="1019202"/>
    <n v="10"/>
    <x v="115"/>
    <x v="115"/>
    <s v="CIEP ISMAEL NERY"/>
    <s v="Municipal"/>
    <s v="Urbana"/>
    <n v="1603742"/>
    <n v="151"/>
    <x v="2"/>
    <s v="Regular"/>
    <s v="Tarde"/>
    <n v="2011030302132"/>
    <m/>
    <s v="RIAN ERIC MONTEIRO DO NASCIMENTO"/>
    <d v="2006-04-18T00:00:00"/>
    <s v="Masculino"/>
    <s v=" Deficiência intelectual"/>
    <s v="FRANCISCO ELTON DO NASCIMENTO FLORÊNCIO"/>
    <s v="RAIMUNDA DARLINDA DO NASCIMENTO MONTEIRO"/>
    <x v="2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12007602697"/>
    <m/>
    <s v="LARISSA ARAUJO GOMES"/>
    <d v="2004-08-22T00:00:00"/>
    <s v="Feminino"/>
    <s v="Sem Deficiência"/>
    <s v="PEDRO PAULO CORREA GOMES JUNIOR"/>
    <s v="ANTÔNIA DAFLIANA BEZERRA DE ARAUJO"/>
    <x v="0"/>
    <s v="Parda"/>
  </r>
  <r>
    <n v="206502"/>
    <n v="2"/>
    <x v="71"/>
    <x v="71"/>
    <s v="CIEP NAÇÃO RUBRO NEGRA"/>
    <s v="Municipal"/>
    <s v="Urbana"/>
    <n v="1623853"/>
    <n v="154"/>
    <x v="2"/>
    <s v="Regular"/>
    <s v="Noite"/>
    <n v="2020011200302"/>
    <m/>
    <s v="SEVERINO INÁCIO DA SILVA"/>
    <d v="1966-11-01T00:00:00"/>
    <s v="Masculino"/>
    <s v="Sem Deficiência"/>
    <s v="SEVERINA RIBEIRO INÁCIO"/>
    <s v="JOSÉ JOAQUIM INÁCIO DOS SANTOS"/>
    <x v="0"/>
    <s v="Parda"/>
  </r>
  <r>
    <n v="817075"/>
    <n v="8"/>
    <x v="29"/>
    <x v="29"/>
    <s v="EM GENERAL TASSO FRAGOSO"/>
    <s v="Municipal"/>
    <s v="Urbana"/>
    <n v="1605906"/>
    <n v="151"/>
    <x v="2"/>
    <s v="Regular"/>
    <s v="Noite"/>
    <n v="2009076200071"/>
    <m/>
    <s v="JULIA PEREIRA DA SILVA TEIXEIRA "/>
    <d v="2004-05-25T00:00:00"/>
    <s v="Feminino"/>
    <s v="Sem Deficiência"/>
    <s v="--"/>
    <s v="THAIS PEREIRA DA SILVA"/>
    <x v="1"/>
    <s v="Preta"/>
  </r>
  <r>
    <n v="716205"/>
    <n v="7"/>
    <x v="76"/>
    <x v="76"/>
    <s v="CIEP RUBENS PAIVA"/>
    <s v="Municipal"/>
    <s v="Urbana"/>
    <n v="1613257"/>
    <n v="152"/>
    <x v="2"/>
    <s v="Regular"/>
    <s v="Noite"/>
    <n v="2022066100462"/>
    <m/>
    <s v="CELSO GONÇALVES DOS SANTOS"/>
    <d v="1960-04-26T00:00:00"/>
    <s v="Masculino"/>
    <s v="Sem Deficiência"/>
    <s v="CELENIRA GONÇALVES DOS SANTOS"/>
    <s v="JOSE DOS SANTOS"/>
    <x v="0"/>
    <s v="Preta"/>
  </r>
  <r>
    <n v="817027"/>
    <n v="8"/>
    <x v="24"/>
    <x v="24"/>
    <s v="EM HENRIQUE DE MAGALHÃES"/>
    <s v="Municipal"/>
    <s v="Urbana"/>
    <n v="1608369"/>
    <n v="151"/>
    <x v="2"/>
    <s v="Regular"/>
    <s v="Noite"/>
    <n v="2023072100159"/>
    <m/>
    <s v="MARCIO RODRIGUES FRANCO"/>
    <d v="1975-07-25T00:00:00"/>
    <s v="Masculino"/>
    <s v="Sem Deficiência"/>
    <s v="LUZIA RODRIGUES FRANCO"/>
    <s v="JOSÉ ROCHA FRANCO"/>
    <x v="0"/>
    <s v="Pard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08066050281"/>
    <m/>
    <s v="LOHANY RIBEIRO FIGUEIREDO"/>
    <d v="2003-02-26T00:00:00"/>
    <s v="Feminino"/>
    <s v="Sem Deficiência"/>
    <s v="ABEL OLIVEIRA FIGUEIREDO"/>
    <s v="RENATA DA SILVA RIBEIRO"/>
    <x v="0"/>
    <s v="Parda"/>
  </r>
  <r>
    <n v="102504"/>
    <n v="1"/>
    <x v="2"/>
    <x v="2"/>
    <s v="CIEP AVENIDA DOS DESFILES"/>
    <s v="Municipal"/>
    <s v="Urbana"/>
    <n v="1609984"/>
    <n v="151"/>
    <x v="2"/>
    <s v="Regular"/>
    <s v="Manhã"/>
    <n v="2007002600088"/>
    <m/>
    <s v="ANNA CLARA DIAS RIBEIRO"/>
    <d v="2002-06-23T00:00:00"/>
    <s v="Feminino"/>
    <s v="Sem Deficiência"/>
    <s v="MOISÉS CARLOS DOS SANTOS RIBEIRO"/>
    <s v="ELIANE DA SILVA ALVES DIAS SANTOS RIBEIRO"/>
    <x v="0"/>
    <s v="Parda"/>
  </r>
  <r>
    <n v="430701"/>
    <n v="4"/>
    <x v="19"/>
    <x v="19"/>
    <s v="CENTRO DE EDUCAÇÃO DE JOVENS E ADULTOS CEJA - MARÉ"/>
    <s v="Municipal"/>
    <s v="Urbana"/>
    <n v="1616789"/>
    <n v="2510"/>
    <x v="2"/>
    <s v="Regular"/>
    <s v="Noite"/>
    <n v="2003036703103"/>
    <m/>
    <s v="MARCELA GABRIELLE PINTO CORREIA GONÇALVES"/>
    <d v="1998-07-20T00:00:00"/>
    <s v="Feminino"/>
    <s v="Sem Deficiência"/>
    <s v="WLADIMIR CORREIA GONÇALVES"/>
    <s v="ROSANA PINTO"/>
    <x v="0"/>
    <s v="Branca"/>
  </r>
  <r>
    <n v="430701"/>
    <n v="4"/>
    <x v="19"/>
    <x v="19"/>
    <s v="CENTRO DE EDUCAÇÃO DE JOVENS E ADULTOS CEJA - MARÉ"/>
    <s v="Municipal"/>
    <s v="Urbana"/>
    <n v="1616776"/>
    <n v="252"/>
    <x v="2"/>
    <s v="Regular"/>
    <s v="Manhã"/>
    <n v="2004028601320"/>
    <m/>
    <s v="BEATRIZ DA COSTA PESSOA"/>
    <d v="1993-11-02T00:00:00"/>
    <s v="Feminino"/>
    <s v="Sem Deficiência"/>
    <s v="IVANEUDO PESSOA"/>
    <s v="PATRICIA DA COSTA"/>
    <x v="0"/>
    <s v="Parda"/>
  </r>
  <r>
    <n v="206502"/>
    <n v="2"/>
    <x v="71"/>
    <x v="71"/>
    <s v="CIEP NAÇÃO RUBRO NEGRA"/>
    <s v="Municipal"/>
    <s v="Urbana"/>
    <n v="1623853"/>
    <n v="154"/>
    <x v="2"/>
    <s v="Regular"/>
    <s v="Noite"/>
    <n v="2014011204494"/>
    <m/>
    <s v="JOSINALDO BENTO DA SILVA"/>
    <d v="1977-05-22T00:00:00"/>
    <s v="Masculino"/>
    <s v="Sem Deficiência"/>
    <s v="JOSÉ SEVERINO BENTO DA SILVA"/>
    <s v="MARIA OZENIR LOPES GERMANO"/>
    <x v="0"/>
    <s v="Pard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09092803729"/>
    <m/>
    <s v="DANIEL VICTOR NUNES DOS SANTOS"/>
    <d v="2003-12-15T00:00:00"/>
    <s v="Masculino"/>
    <s v="Sem Deficiência"/>
    <s v="GENILSON DOS SANTOS"/>
    <s v="VANESSA NUNES AUGUSTO"/>
    <x v="1"/>
    <s v="Branca"/>
  </r>
  <r>
    <n v="1019019"/>
    <n v="10"/>
    <x v="116"/>
    <x v="116"/>
    <s v="EM FERNANDO DE AZEVEDO"/>
    <s v="Municipal"/>
    <s v="Urbana"/>
    <n v="1619174"/>
    <n v="152"/>
    <x v="2"/>
    <s v="Regular"/>
    <s v="Tarde"/>
    <n v="2013089650397"/>
    <m/>
    <s v="DAVID CARVALHO INÁCIO"/>
    <d v="2004-04-07T00:00:00"/>
    <s v="Masculino"/>
    <s v="Sem Deficiência"/>
    <s v="LUIZ CARLOS INÁCIO DE OLIVEIRA FILHO"/>
    <s v="RAQUEL DE CARVALHO ALVES"/>
    <x v="0"/>
    <s v="Parda"/>
  </r>
  <r>
    <n v="817075"/>
    <n v="8"/>
    <x v="29"/>
    <x v="29"/>
    <s v="EM GENERAL TASSO FRAGOSO"/>
    <s v="Municipal"/>
    <s v="Urbana"/>
    <n v="1605907"/>
    <n v="152"/>
    <x v="2"/>
    <s v="Regular"/>
    <s v="Noite"/>
    <n v="2011079500833"/>
    <m/>
    <s v="LUANN DA SILVA DE MORAES"/>
    <d v="2006-09-27T00:00:00"/>
    <s v="Masculino"/>
    <s v="Sem Deficiência"/>
    <s v="SEBASTIÃO JOSÉ CALZOLARI DE MORAES"/>
    <s v="CATIA CILENE DA SILVA"/>
    <x v="0"/>
    <s v="Parda"/>
  </r>
  <r>
    <n v="622007"/>
    <n v="6"/>
    <x v="13"/>
    <x v="13"/>
    <s v="EM ALEXANDRE FARAH"/>
    <s v="Municipal"/>
    <s v="Urbana"/>
    <n v="1599783"/>
    <n v="152"/>
    <x v="2"/>
    <s v="Regular"/>
    <s v="Noite"/>
    <n v="1997052103521"/>
    <m/>
    <s v="VANESSA CRISTINA SOUZA DE OLIVEIRA"/>
    <d v="1983-03-18T00:00:00"/>
    <s v="Feminino"/>
    <s v="Sem Deficiência"/>
    <s v="JORGE AGUIAR DE OLIVEIRA"/>
    <s v="INAIA SOUZA DE OLIVEIRA"/>
    <x v="0"/>
    <s v="Parda"/>
  </r>
  <r>
    <n v="313054"/>
    <n v="3"/>
    <x v="128"/>
    <x v="128"/>
    <s v="EM ENGENHEIRO ROBERTO MAGNO DE CARVALHO"/>
    <s v="Municipal"/>
    <s v="Urbana"/>
    <n v="1616891"/>
    <n v="151"/>
    <x v="2"/>
    <s v="Regular"/>
    <s v="Manhã"/>
    <n v="2023026800038"/>
    <m/>
    <s v="STEFANY VITÓRIA DE OLIVEIRA DA SILVA"/>
    <d v="2008-02-08T00:00:00"/>
    <s v="Feminino"/>
    <s v="Sem Deficiência"/>
    <s v="SÉRGIO RICARDO DA SILVA"/>
    <s v="ANA CLAUDIA DA SILVA DE OLIVEIRA"/>
    <x v="1"/>
    <s v="Preta"/>
  </r>
  <r>
    <n v="716063"/>
    <n v="7"/>
    <x v="136"/>
    <x v="136"/>
    <s v="EM SOBRAL PINTO"/>
    <s v="Municipal"/>
    <s v="Urbana"/>
    <n v="1616448"/>
    <n v="151"/>
    <x v="2"/>
    <s v="Regular"/>
    <s v="Manhã"/>
    <n v="2023065100190"/>
    <m/>
    <s v="SAMIRA DA SILVA DE SOUSA PEREIRA"/>
    <d v="2008-05-14T00:00:00"/>
    <s v="Feminino"/>
    <s v="Sem Deficiência"/>
    <s v="LENIVALDO DE SOUSA PEREIRA"/>
    <s v="SILEIDE PEREIRA DA SILVA"/>
    <x v="0"/>
    <s v="Branca"/>
  </r>
  <r>
    <n v="208012"/>
    <n v="2"/>
    <x v="102"/>
    <x v="102"/>
    <s v="EM ORSINA DA FONSECA"/>
    <s v="Municipal"/>
    <s v="Urbana"/>
    <n v="1602503"/>
    <n v="151"/>
    <x v="2"/>
    <s v="Regular"/>
    <s v="Noite"/>
    <n v="2010012402165"/>
    <m/>
    <s v="MARIA CRISTIANA ROSENDO DA SILVA"/>
    <d v="1976-03-05T00:00:00"/>
    <s v="Feminino"/>
    <s v="Sem Deficiência"/>
    <s v="LUIZ ROSENDO DA SILVA"/>
    <s v="ELITA MARIA DA CONCEIÇÃO"/>
    <x v="1"/>
    <s v="Parda"/>
  </r>
  <r>
    <n v="515055"/>
    <n v="5"/>
    <x v="8"/>
    <x v="8"/>
    <s v="EM MINISTRO EDGARD ROMERO"/>
    <s v="Municipal"/>
    <s v="Urbana"/>
    <n v="1623706"/>
    <n v="152"/>
    <x v="2"/>
    <s v="Regular"/>
    <s v="Manhã"/>
    <n v="2008115100097"/>
    <m/>
    <s v="KETLEN VITÓRIA VENTURA DA FONSECA"/>
    <d v="2006-07-21T00:00:00"/>
    <s v="Feminino"/>
    <s v="Sem Deficiência"/>
    <s v="ANDERSON CARDOSO DA FONSECA"/>
    <s v="KELEM TEIXEIRA VENTURA"/>
    <x v="0"/>
    <s v="Parda"/>
  </r>
  <r>
    <n v="817064"/>
    <n v="8"/>
    <x v="7"/>
    <x v="7"/>
    <s v="EM MARIETA DA CUNHA DA SILVA"/>
    <s v="Municipal"/>
    <s v="Urbana"/>
    <n v="1610182"/>
    <n v="152"/>
    <x v="2"/>
    <s v="Regular"/>
    <s v="Noite"/>
    <n v="2004124004281"/>
    <m/>
    <s v="MARIANA COELHO DE CARVALHO"/>
    <d v="1994-08-31T00:00:00"/>
    <s v="Feminino"/>
    <s v="Sem Deficiência"/>
    <s v="DAVI ROGÉRIO NEVES CARVALHO"/>
    <s v="ANA LUCIA COELHO DE CARVALHO"/>
    <x v="0"/>
    <s v="Não declarada"/>
  </r>
  <r>
    <n v="734010"/>
    <n v="7"/>
    <x v="82"/>
    <x v="82"/>
    <s v="EM PEDRO ALEIXO"/>
    <s v="Municipal"/>
    <s v="Urbana"/>
    <n v="1606739"/>
    <n v="152"/>
    <x v="2"/>
    <s v="Regular"/>
    <s v="Manhã"/>
    <n v="2008060651470"/>
    <m/>
    <s v="ANA BEATRIZ DE ALMEIDA FARIAS"/>
    <d v="2003-07-27T00:00:00"/>
    <s v="Feminino"/>
    <s v="Sem Deficiência"/>
    <s v="PEDRO NEWTON FARIAS"/>
    <s v="ROBERTA ALMEIDA DA COSTA"/>
    <x v="1"/>
    <s v="Parda"/>
  </r>
  <r>
    <n v="716501"/>
    <n v="7"/>
    <x v="75"/>
    <x v="75"/>
    <s v="CIEP CARLOS DRUMOND DE ANDRADE"/>
    <s v="Municipal"/>
    <s v="Urbana"/>
    <n v="1616695"/>
    <n v="151"/>
    <x v="2"/>
    <s v="Regular"/>
    <s v="Noite"/>
    <n v="2021066200264"/>
    <m/>
    <s v="ARLETE DA CONCEIÇÃO COSTA"/>
    <d v="1952-06-12T00:00:00"/>
    <s v="Feminino"/>
    <s v="Sem Deficiência"/>
    <s v="ABIGAIL CONCEIÇÃO LIMA"/>
    <s v="RAUL CYPRIANO DA COSTA"/>
    <x v="2"/>
    <s v="Preta"/>
  </r>
  <r>
    <n v="817039"/>
    <n v="8"/>
    <x v="118"/>
    <x v="118"/>
    <s v="EM SAMPAIO CORRÊA"/>
    <s v="Municipal"/>
    <s v="Urbana"/>
    <n v="1604281"/>
    <n v="151"/>
    <x v="2"/>
    <s v="Regular"/>
    <s v="Noite"/>
    <n v="2023073300071"/>
    <m/>
    <s v="ROSELY FERREIRA SOARES"/>
    <d v="1954-10-03T00:00:00"/>
    <s v="Feminino"/>
    <s v="Sem Deficiência"/>
    <s v="FRANCISCO FAUSTINO SOARES"/>
    <s v="MARIA FERREIRA SOARES"/>
    <x v="1"/>
    <s v="Branca"/>
  </r>
  <r>
    <n v="817075"/>
    <n v="8"/>
    <x v="29"/>
    <x v="29"/>
    <s v="EM GENERAL TASSO FRAGOSO"/>
    <s v="Municipal"/>
    <s v="Urbana"/>
    <n v="1605906"/>
    <n v="151"/>
    <x v="2"/>
    <s v="Regular"/>
    <s v="Noite"/>
    <n v="2021076900196"/>
    <m/>
    <s v="LUCIA MARIA DA SILVA BATISTA"/>
    <d v="1950-02-23T00:00:00"/>
    <s v="Feminino"/>
    <s v="Sem Deficiência"/>
    <s v="MANOEL FRUTUOSO BATISTA"/>
    <s v="NEUZA MARIA DA SILVA"/>
    <x v="2"/>
    <s v="Parda"/>
  </r>
  <r>
    <n v="734010"/>
    <n v="7"/>
    <x v="82"/>
    <x v="82"/>
    <s v="EM PEDRO ALEIXO"/>
    <s v="Municipal"/>
    <s v="Urbana"/>
    <n v="1606738"/>
    <n v="151"/>
    <x v="2"/>
    <s v="Regular"/>
    <s v="Manhã"/>
    <n v="2014065080033"/>
    <m/>
    <s v="VITORIA PITA DOS SANTOS"/>
    <d v="2007-12-10T00:00:00"/>
    <s v="Feminino"/>
    <s v="Sem Deficiência"/>
    <s v="MARCELO DOS SANTOS ALFREDO"/>
    <s v="DAIANA PITA ALVES"/>
    <x v="1"/>
    <s v="Preta"/>
  </r>
  <r>
    <n v="102504"/>
    <n v="1"/>
    <x v="2"/>
    <x v="2"/>
    <s v="CIEP AVENIDA DOS DESFILES"/>
    <s v="Municipal"/>
    <s v="Urbana"/>
    <n v="1610387"/>
    <n v="152"/>
    <x v="2"/>
    <s v="Regular"/>
    <s v="Manhã"/>
    <n v="2010002001338"/>
    <m/>
    <s v="ANDREY FERNANDO DE SOUZA TEIXEIRA"/>
    <d v="2005-05-05T00:00:00"/>
    <s v="Masculino"/>
    <s v="Sem Deficiência"/>
    <s v="JORGE LUIS DO NASCIMENTO TEIXEIRA"/>
    <s v="ANDREZA CRISTINA DE SOUZA"/>
    <x v="0"/>
    <s v="Preta"/>
  </r>
  <r>
    <n v="918203"/>
    <n v="9"/>
    <x v="34"/>
    <x v="34"/>
    <s v="CIEP CLEMENTINA DE JESUS"/>
    <s v="Municipal"/>
    <s v="Urbana"/>
    <n v="1601818"/>
    <n v="151"/>
    <x v="2"/>
    <s v="Regular"/>
    <s v="Noite"/>
    <n v="2017092601086"/>
    <m/>
    <s v="MARIA DA CONCEIÇÃO DA SILVA ACIOLY"/>
    <d v="1966-09-03T00:00:00"/>
    <s v="Feminino"/>
    <s v="Sem Deficiência"/>
    <s v="SEBASTIÃO VIEIRA DA SILVA"/>
    <s v="RAIMUNDA CRUZ DA SILVA"/>
    <x v="0"/>
    <s v="Preta"/>
  </r>
  <r>
    <n v="716205"/>
    <n v="7"/>
    <x v="76"/>
    <x v="76"/>
    <s v="CIEP RUBENS PAIVA"/>
    <s v="Municipal"/>
    <s v="Urbana"/>
    <n v="1613257"/>
    <n v="152"/>
    <x v="2"/>
    <s v="Regular"/>
    <s v="Noite"/>
    <n v="2022066100331"/>
    <m/>
    <s v="ELIONE PAULO DE ARAUJO"/>
    <d v="1983-04-04T00:00:00"/>
    <s v="Feminino"/>
    <s v="Sem Deficiência"/>
    <s v="PEROLINA PAULO DE ARAUJO"/>
    <s v="GERALDO ARAUJO"/>
    <x v="0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12066150799"/>
    <m/>
    <s v="MARCELO DANIEL DE SOUZA SILVA"/>
    <d v="2007-10-03T00:00:00"/>
    <s v="Masculino"/>
    <s v="Sem Deficiência"/>
    <s v="JAYME DANIEL SILVA"/>
    <s v="MARCIELE DE SOUZA SAMPAIO"/>
    <x v="1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15008350050"/>
    <m/>
    <s v="ALESSANDRO ALVES CHACON"/>
    <d v="2007-06-18T00:00:00"/>
    <s v="Masculino"/>
    <s v="Sem Deficiência"/>
    <s v="JAMERSON FERREIRA CHACON"/>
    <s v="JANDYARA ROCHA ALVES"/>
    <x v="0"/>
    <s v="Preta"/>
  </r>
  <r>
    <n v="1202701"/>
    <n v="12"/>
    <x v="91"/>
    <x v="91"/>
    <s v="CREJA - CENTRO MUNICIPAL DE REFERÊNCIA DE EDUCAÇÃO DE JOVENS E ADULTOS"/>
    <s v="Municipal"/>
    <s v="Urbana"/>
    <n v="1614100"/>
    <n v="252"/>
    <x v="2"/>
    <s v="Regular"/>
    <s v="Manhã"/>
    <n v="2019126301949"/>
    <m/>
    <s v="ESMERALDINO DA CONCEIÇÃO"/>
    <d v="1976-05-10T00:00:00"/>
    <s v="Masculino"/>
    <s v="Sem Deficiência"/>
    <s v="NÃO DECLARADA"/>
    <s v="ROSALINA MARIA DA CONCEIÇÃO"/>
    <x v="0"/>
    <s v="Parda"/>
  </r>
  <r>
    <n v="716211"/>
    <n v="7"/>
    <x v="32"/>
    <x v="32"/>
    <s v="CIEP COMPOSITOR DONGA"/>
    <s v="Municipal"/>
    <s v="Urbana"/>
    <n v="1619512"/>
    <n v="152"/>
    <x v="2"/>
    <s v="Regular"/>
    <s v="Noite"/>
    <n v="2007121300657"/>
    <m/>
    <s v="GLAUCO ALEXANDRE DO NASCIMENTO CAMARGO"/>
    <d v="2004-03-24T00:00:00"/>
    <s v="Masculino"/>
    <s v="Sem Deficiência"/>
    <s v="CLAUDIO ALEXANDRE CAMARGO"/>
    <s v="ROBERTA DO NASCIMENTO MOREIRA"/>
    <x v="1"/>
    <s v="Parda"/>
  </r>
  <r>
    <n v="734010"/>
    <n v="7"/>
    <x v="82"/>
    <x v="82"/>
    <s v="EM PEDRO ALEIXO"/>
    <s v="Municipal"/>
    <s v="Urbana"/>
    <n v="1606739"/>
    <n v="152"/>
    <x v="2"/>
    <s v="Regular"/>
    <s v="Manhã"/>
    <n v="2010061001624"/>
    <m/>
    <s v="WENDERSON FÁBIO SANTANA VILALBA"/>
    <d v="2000-08-07T00:00:00"/>
    <s v="Masculino"/>
    <s v="Sem Deficiência"/>
    <s v="SEBASTIÃO CARDOSO VILALBA JUNIOR"/>
    <s v="KATIA RODRIGUES DE SANTANA"/>
    <x v="2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12069001786"/>
    <m/>
    <s v="JORGE LUIZ ALMEIDA DE OLIVEIRA JUNIOR"/>
    <d v="1995-03-21T00:00:00"/>
    <s v="Masculino"/>
    <s v="Sem Deficiência"/>
    <s v="JORGE LUIZ ALMEIDA DE OLIVEIRA"/>
    <s v="MARIA ALICE DUTRA PICALHO"/>
    <x v="2"/>
    <s v="Branca"/>
  </r>
  <r>
    <n v="1026003"/>
    <n v="10"/>
    <x v="114"/>
    <x v="114"/>
    <s v="EM PROFESSOR CASTILHO"/>
    <s v="Municipal"/>
    <s v="Urbana"/>
    <n v="1617200"/>
    <n v="151"/>
    <x v="2"/>
    <s v="Regular"/>
    <s v="Noite"/>
    <n v="2023101900103"/>
    <m/>
    <s v="FRANCISCA DE SOUSA COSTA"/>
    <d v="1985-01-01T00:00:00"/>
    <s v="Feminino"/>
    <s v="Sem Deficiência"/>
    <s v="FRANCISCO JOSÉ DA COSTA"/>
    <s v="MARIA ANA DE SOUSA"/>
    <x v="0"/>
    <s v="Não declarada"/>
  </r>
  <r>
    <n v="313029"/>
    <n v="3"/>
    <x v="89"/>
    <x v="89"/>
    <s v="EM THOMAS MANN"/>
    <s v="Municipal"/>
    <s v="Urbana"/>
    <n v="1615664"/>
    <n v="151"/>
    <x v="2"/>
    <s v="Regular"/>
    <s v="Noite"/>
    <n v="2022017600163"/>
    <m/>
    <s v="KARINNE VITORIA DA SILVA OLIVEIRA"/>
    <d v="2006-04-15T00:00:00"/>
    <s v="Feminino"/>
    <s v="Sem Deficiência"/>
    <s v="WINDERSON DE OLIVEIRA ALVES"/>
    <s v="GESSIANNE DA SILVA CARLOS"/>
    <x v="1"/>
    <s v="Parda"/>
  </r>
  <r>
    <n v="817027"/>
    <n v="8"/>
    <x v="24"/>
    <x v="24"/>
    <s v="EM HENRIQUE DE MAGALHÃES"/>
    <s v="Municipal"/>
    <s v="Urbana"/>
    <n v="1608369"/>
    <n v="151"/>
    <x v="2"/>
    <s v="Regular"/>
    <s v="Noite"/>
    <n v="2006026503475"/>
    <m/>
    <s v="FERNANDA NASCIMENTO DA SILVA"/>
    <d v="1979-10-25T00:00:00"/>
    <s v="Feminino"/>
    <s v="Sem Deficiência"/>
    <s v="JOSÉ FRANCISCO DA SILVA"/>
    <s v="CLAUDIA FERREIRA DO NASCIMENTO"/>
    <x v="0"/>
    <s v="Branca"/>
  </r>
  <r>
    <n v="734010"/>
    <n v="7"/>
    <x v="82"/>
    <x v="82"/>
    <s v="EM PEDRO ALEIXO"/>
    <s v="Municipal"/>
    <s v="Urbana"/>
    <n v="1606739"/>
    <n v="152"/>
    <x v="2"/>
    <s v="Regular"/>
    <s v="Manhã"/>
    <n v="2008104052941"/>
    <m/>
    <s v="DIEGO OLIVEIRA GONÇALVES"/>
    <d v="2003-08-14T00:00:00"/>
    <s v="Masculino"/>
    <s v="Sem Deficiência"/>
    <s v="JOSÉ CARLOS GONÇALVES"/>
    <s v="SILVANA DE SOUSA OLIVEIRA"/>
    <x v="0"/>
    <s v="Parda"/>
  </r>
  <r>
    <n v="430701"/>
    <n v="4"/>
    <x v="19"/>
    <x v="19"/>
    <s v="CENTRO DE EDUCAÇÃO DE JOVENS E ADULTOS CEJA - MARÉ"/>
    <s v="Municipal"/>
    <s v="Urbana"/>
    <n v="1616783"/>
    <n v="257"/>
    <x v="2"/>
    <s v="Regular"/>
    <s v="Tarde"/>
    <n v="2023143600167"/>
    <m/>
    <s v="PETRÔNIO VITORINO DE OLIVEIRA"/>
    <d v="1986-03-31T00:00:00"/>
    <s v="Masculino"/>
    <s v="Sem Deficiência"/>
    <s v="SEVERINO JUSTINO DE OLIVEIRA"/>
    <s v="IRENE VITORINO DE OLIVEIRA"/>
    <x v="0"/>
    <s v="Parda"/>
  </r>
  <r>
    <n v="411202"/>
    <n v="4"/>
    <x v="84"/>
    <x v="84"/>
    <s v="CIEP GREGÓRIO BEZERRA"/>
    <s v="Municipal"/>
    <s v="Urbana"/>
    <n v="1608448"/>
    <n v="152"/>
    <x v="2"/>
    <s v="Regular"/>
    <s v="Noite"/>
    <n v="2023035800321"/>
    <m/>
    <s v="ROSANA VENTURA ROSA"/>
    <d v="1971-03-22T00:00:00"/>
    <s v="Feminino"/>
    <s v="Sem Deficiência"/>
    <s v="OBEDIAS ROSA"/>
    <s v="MARIA DO CARMO VENTURA"/>
    <x v="1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23012400059"/>
    <m/>
    <s v="SELMA REGINA ALVES CORRÊA"/>
    <d v="1967-08-21T00:00:00"/>
    <s v="Feminino"/>
    <s v="Sem Deficiência"/>
    <s v="WILSON CORRÊA"/>
    <s v="IVANILDA DE FATIMA ALVES"/>
    <x v="0"/>
    <s v="Pret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12066002684"/>
    <m/>
    <s v="MARINA MORAIS BARBOSA FARIA"/>
    <d v="2007-06-22T00:00:00"/>
    <s v="Feminino"/>
    <s v="Sem Deficiência"/>
    <s v="THIAGO BARBOSA FARIA"/>
    <s v="ROSANA MORAIS DOS SANTOS"/>
    <x v="1"/>
    <s v="Parda"/>
  </r>
  <r>
    <n v="410018"/>
    <n v="4"/>
    <x v="87"/>
    <x v="87"/>
    <s v="EM BERLIM"/>
    <s v="Municipal"/>
    <s v="Urbana"/>
    <n v="1613814"/>
    <n v="152"/>
    <x v="2"/>
    <s v="Regular"/>
    <s v="Noite"/>
    <n v="2022029151431"/>
    <m/>
    <s v="ARTAXERXES ROCHA SILVA"/>
    <d v="1990-08-31T00:00:00"/>
    <s v="Masculino"/>
    <s v="Sem Deficiência"/>
    <s v="JOEL GOMES SILVA"/>
    <s v="VALDELICE ROCHA SILVA"/>
    <x v="0"/>
    <s v="Não declarada"/>
  </r>
  <r>
    <n v="1019019"/>
    <n v="10"/>
    <x v="116"/>
    <x v="116"/>
    <s v="EM FERNANDO DE AZEVEDO"/>
    <s v="Municipal"/>
    <s v="Urbana"/>
    <n v="1619173"/>
    <n v="151"/>
    <x v="2"/>
    <s v="Regular"/>
    <s v="Tarde"/>
    <n v="2005098400135"/>
    <m/>
    <s v="LUIS FELIPE DE ALMEIDA OLIVEIRA"/>
    <d v="2000-04-03T00:00:00"/>
    <s v="Masculino"/>
    <s v="Sem Deficiência"/>
    <s v="GILBERTO DO NASCIMENTO OLIVEIRA"/>
    <s v="VANIA RIBEIRO DE ALMEIDA OLIVEIRA"/>
    <x v="0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09101400067"/>
    <m/>
    <s v="CAUÃ BARBOSA DA SILVA"/>
    <d v="2004-03-10T00:00:00"/>
    <s v="Masculino"/>
    <s v="Sem Deficiência"/>
    <s v="JANAJÁ FELIX DA SILVA"/>
    <s v="ELISANGELA BARBOSA DA SILVA"/>
    <x v="0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04012405500"/>
    <m/>
    <s v="SIDNEY ABEL DA LUZ"/>
    <d v="1988-07-10T00:00:00"/>
    <s v="Masculino"/>
    <s v="Sem Deficiência"/>
    <s v="JOSÉ SILVERIO DA LUZ"/>
    <s v="APARECIDA ABEL FRANCISCO"/>
    <x v="0"/>
    <s v="Pret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04124001214"/>
    <m/>
    <s v="PEDRO GUILHERME WENCESLAU PENA"/>
    <d v="2000-02-05T00:00:00"/>
    <s v="Masculino"/>
    <s v="Sem Deficiência"/>
    <s v="VAGNER JOSÉ WENCESLAU DE OLIVEIRA"/>
    <s v="JUCIREMA DOS SANTOS PENA"/>
    <x v="0"/>
    <s v="Pard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10059350447"/>
    <m/>
    <s v="MARIA JOSE BORDONES FONSECA"/>
    <d v="1971-03-19T00:00:00"/>
    <s v="Feminino"/>
    <s v="Sem Deficiência"/>
    <s v="ALFREDO BITTENCOURT FONSECA"/>
    <s v="MARIA ANGELINA BORDONES"/>
    <x v="1"/>
    <s v="Branca"/>
  </r>
  <r>
    <n v="102007"/>
    <n v="1"/>
    <x v="47"/>
    <x v="47"/>
    <s v="EM ORLANDO VILLAS BOAS"/>
    <s v="Municipal"/>
    <s v="Urbana"/>
    <n v="1600138"/>
    <n v="151"/>
    <x v="2"/>
    <s v="Regular"/>
    <s v="Tarde"/>
    <n v="2011000601921"/>
    <m/>
    <s v="NATHÁLIA DOS SANTOS PEREIRA"/>
    <d v="2008-03-01T00:00:00"/>
    <s v="Feminino"/>
    <s v="Sem Deficiência"/>
    <s v="PAULO PEREIRA EMILIANO"/>
    <s v="TATIANE PINTO DOS SANTOS"/>
    <x v="1"/>
    <s v="Preta"/>
  </r>
  <r>
    <n v="622022"/>
    <n v="6"/>
    <x v="40"/>
    <x v="40"/>
    <s v="EM ROSE KLABIN"/>
    <s v="Municipal"/>
    <s v="Urbana"/>
    <n v="1615798"/>
    <n v="151"/>
    <x v="2"/>
    <s v="Regular"/>
    <s v="Noite"/>
    <n v="2008114700139"/>
    <m/>
    <s v="MARIA FERNANDA RIBAS COE"/>
    <d v="2006-01-23T00:00:00"/>
    <s v="Feminino"/>
    <s v="Sem Deficiência"/>
    <s v="CARLOS HENRIQUE FONSECA COE"/>
    <s v="FERNANDA RIBAS MAFRA"/>
    <x v="0"/>
    <s v="Branca"/>
  </r>
  <r>
    <n v="515045"/>
    <n v="5"/>
    <x v="137"/>
    <x v="137"/>
    <s v="EM JAIME COSTA"/>
    <s v="Municipal"/>
    <s v="Urbana"/>
    <n v="1622779"/>
    <n v="151"/>
    <x v="2"/>
    <s v="Regular"/>
    <s v="Noite"/>
    <n v="2012020500932"/>
    <m/>
    <s v="RICHARD MANOEL DA COSTA DE ANDRADE"/>
    <d v="2008-01-10T00:00:00"/>
    <s v="Masculino"/>
    <s v="Sem Deficiência"/>
    <s v="RAFAEL DE ANDRADE SILVA"/>
    <s v="ELAINE THAIS MANOEL DA COSTA"/>
    <x v="0"/>
    <s v="Parda"/>
  </r>
  <r>
    <n v="918203"/>
    <n v="9"/>
    <x v="34"/>
    <x v="34"/>
    <s v="CIEP CLEMENTINA DE JESUS"/>
    <s v="Municipal"/>
    <s v="Urbana"/>
    <n v="1601822"/>
    <n v="153"/>
    <x v="2"/>
    <s v="Regular"/>
    <s v="Noite"/>
    <n v="2006092600564"/>
    <m/>
    <s v="RODRIGO DE ALMEIDA OLIVEIRA"/>
    <d v="1989-10-29T00:00:00"/>
    <s v="Masculino"/>
    <s v="Sem Deficiência"/>
    <s v="ROSINALDO DA COSTA OLIVEIRA"/>
    <s v="REGINA LUCIA DE ALMEIDA OLIVEIRA"/>
    <x v="0"/>
    <s v="Parda"/>
  </r>
  <r>
    <n v="716049"/>
    <n v="7"/>
    <x v="62"/>
    <x v="62"/>
    <s v="EM RENATO LEITE"/>
    <s v="Municipal"/>
    <s v="Urbana"/>
    <n v="1623881"/>
    <n v="154"/>
    <x v="2"/>
    <s v="Regular"/>
    <s v="Noite"/>
    <n v="2003066302859"/>
    <m/>
    <s v="LINDALVA DE SOUZA VIANNA"/>
    <d v="1960-06-25T00:00:00"/>
    <s v="Feminino"/>
    <s v="Sem Deficiência"/>
    <s v="JOÃO LUCIANO DE SOUSA"/>
    <s v="MARIA DAS NEVES PINHEIRO DE SOUSA"/>
    <x v="1"/>
    <s v="Branca"/>
  </r>
  <r>
    <n v="724010"/>
    <n v="7"/>
    <x v="113"/>
    <x v="113"/>
    <s v="EM FREDERICO TROTTA"/>
    <s v="Municipal"/>
    <s v="Urbana"/>
    <n v="1621996"/>
    <n v="151"/>
    <x v="2"/>
    <s v="Regular"/>
    <s v="Noite"/>
    <n v="2019067800891"/>
    <m/>
    <s v="KATIA MESQUITA DOS SANTOS"/>
    <d v="1980-08-01T00:00:00"/>
    <s v="Feminino"/>
    <s v="Sem Deficiência"/>
    <s v="NÃO DECLARADO"/>
    <s v="RAIMUNDA MESQUITA DOS SANTOS"/>
    <x v="0"/>
    <s v="Não declarada"/>
  </r>
  <r>
    <n v="918076"/>
    <n v="9"/>
    <x v="132"/>
    <x v="132"/>
    <s v="EM DR. JAIR TAVARES DE OLIVEIRA"/>
    <s v="Municipal"/>
    <s v="Urbana"/>
    <n v="1603126"/>
    <n v="151"/>
    <x v="2"/>
    <s v="Regular"/>
    <s v="Tarde"/>
    <n v="2011093302008"/>
    <m/>
    <s v="ISABELLA DOS SANTOS SILVA"/>
    <d v="2008-01-07T00:00:00"/>
    <s v="Feminino"/>
    <s v="Sem Deficiência"/>
    <s v="CLEBER SILVA"/>
    <s v="MICHELE DOS SANTOS"/>
    <x v="2"/>
    <s v="Parda"/>
  </r>
  <r>
    <n v="515030"/>
    <n v="5"/>
    <x v="90"/>
    <x v="90"/>
    <s v="EM IRINEU MARINHO"/>
    <s v="Municipal"/>
    <s v="Urbana"/>
    <n v="1601764"/>
    <n v="151"/>
    <x v="2"/>
    <s v="Regular"/>
    <s v="Noite"/>
    <n v="2014069480486"/>
    <m/>
    <s v="ANA CAROLINA DE LIRA PEREIRA"/>
    <d v="2004-07-27T00:00:00"/>
    <s v="Feminino"/>
    <s v="Sem Deficiência"/>
    <s v="LUIZ CARLOS DA CRUZ PEREIRA FILHO"/>
    <s v="MARCELE PAULINO DE LIRA"/>
    <x v="0"/>
    <s v="Parda"/>
  </r>
  <r>
    <n v="515001"/>
    <n v="5"/>
    <x v="68"/>
    <x v="68"/>
    <s v="EM PARÁ"/>
    <s v="Municipal"/>
    <s v="Urbana"/>
    <n v="1607313"/>
    <n v="151"/>
    <x v="2"/>
    <s v="Regular"/>
    <s v="Noite"/>
    <n v="2023044600011"/>
    <m/>
    <s v="ALEXANDRE BRANDÃO PEREIRA JUNIOR"/>
    <d v="2007-02-27T00:00:00"/>
    <s v="Masculino"/>
    <s v="Sem Deficiência"/>
    <s v="ALEXANDRE BRANDÃO PEREIRA"/>
    <s v="VANESSA MAGALHÃES DA SILVA"/>
    <x v="2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23102400031"/>
    <m/>
    <s v="VALDINETE RODRIGUES DOS SANTOS"/>
    <d v="1972-08-11T00:00:00"/>
    <s v="Feminino"/>
    <s v="Sem Deficiência"/>
    <s v="NIVARDO RODRIGUES DOS SANTOS"/>
    <s v="MARIA DO LIVRAMENTO RODRIGUES DOS SANTOS"/>
    <x v="0"/>
    <s v="Preta"/>
  </r>
  <r>
    <n v="734010"/>
    <n v="7"/>
    <x v="82"/>
    <x v="82"/>
    <s v="EM PEDRO ALEIXO"/>
    <s v="Municipal"/>
    <s v="Urbana"/>
    <n v="1606739"/>
    <n v="152"/>
    <x v="2"/>
    <s v="Regular"/>
    <s v="Manhã"/>
    <n v="2008069300688"/>
    <m/>
    <s v="TAYNARA DE JESUS LOPES"/>
    <d v="1997-10-05T00:00:00"/>
    <s v="Feminino"/>
    <s v="Sem Deficiência"/>
    <s v="NÃO DECLARADO"/>
    <s v="CATIA CILENE DE JESUS"/>
    <x v="1"/>
    <s v="Preta"/>
  </r>
  <r>
    <n v="716205"/>
    <n v="7"/>
    <x v="76"/>
    <x v="76"/>
    <s v="CIEP RUBENS PAIVA"/>
    <s v="Municipal"/>
    <s v="Urbana"/>
    <n v="1613258"/>
    <n v="153"/>
    <x v="2"/>
    <s v="Regular"/>
    <s v="Noite"/>
    <n v="2000102608598"/>
    <m/>
    <s v="JOYCE DOS SANTOS ALÍPIO"/>
    <d v="1985-10-21T00:00:00"/>
    <s v="Feminino"/>
    <s v="Sem Deficiência"/>
    <s v="JORGE DO CARMO ALÍPIO"/>
    <s v="LUCINEIDE FERREIRA DOS SANTOS"/>
    <x v="1"/>
    <s v="Não declarada"/>
  </r>
  <r>
    <n v="430503"/>
    <n v="4"/>
    <x v="4"/>
    <x v="4"/>
    <s v="CIEP LEONEL DE MOURA BRIZOLA"/>
    <s v="Municipal"/>
    <s v="Urbana"/>
    <n v="1606828"/>
    <n v="151"/>
    <x v="2"/>
    <s v="Regular"/>
    <s v="Noite"/>
    <n v="2022040700250"/>
    <m/>
    <s v="GENECY LIBERATO DA SILVA"/>
    <d v="1962-01-03T00:00:00"/>
    <s v="Feminino"/>
    <s v="Sem Deficiência"/>
    <s v="FIDELINA LIBERATO DA SILVA"/>
    <s v="JOSÉ GONÇALVES DA SILVA"/>
    <x v="0"/>
    <s v="Branca"/>
  </r>
  <r>
    <n v="410501"/>
    <n v="4"/>
    <x v="64"/>
    <x v="64"/>
    <s v="CIEP JUSCELINO KUBITSCHEK"/>
    <s v="Municipal"/>
    <s v="Urbana"/>
    <n v="1614342"/>
    <n v="152"/>
    <x v="2"/>
    <s v="Regular"/>
    <s v="Noite"/>
    <n v="2007112200785"/>
    <m/>
    <s v="MAXWELL CRISPIM DOS SANTOS"/>
    <d v="2004-11-22T00:00:00"/>
    <s v="Masculino"/>
    <s v="Sem Deficiência"/>
    <s v="MARIA DO LIVRAMENTO CRISPIM DOS SANTOS"/>
    <s v="Sem Informação"/>
    <x v="1"/>
    <s v="Sem Informação"/>
  </r>
  <r>
    <n v="817501"/>
    <n v="8"/>
    <x v="127"/>
    <x v="127"/>
    <s v="CIEP GILBERTO FREYRE"/>
    <s v="Municipal"/>
    <s v="Urbana"/>
    <n v="1605704"/>
    <n v="151"/>
    <x v="2"/>
    <s v="Regular"/>
    <s v="Noite"/>
    <n v="2007082202637"/>
    <m/>
    <s v="JÉSSICA ARAUJO DE OLIVEIRA"/>
    <d v="1984-10-18T00:00:00"/>
    <s v="Feminino"/>
    <s v="Sem Deficiência"/>
    <s v="ELCIMAR LEITE DE OLIVEIRA"/>
    <s v="ANGELA MARIA ARAUJO"/>
    <x v="0"/>
    <s v="Parda"/>
  </r>
  <r>
    <n v="817075"/>
    <n v="8"/>
    <x v="29"/>
    <x v="29"/>
    <s v="EM GENERAL TASSO FRAGOSO"/>
    <s v="Municipal"/>
    <s v="Urbana"/>
    <n v="1605907"/>
    <n v="152"/>
    <x v="2"/>
    <s v="Regular"/>
    <s v="Noite"/>
    <n v="1999076902799"/>
    <m/>
    <s v="TATIENE ARAÚJO CARVALHO"/>
    <d v="1986-02-05T00:00:00"/>
    <s v="Feminino"/>
    <s v="Sem Deficiência"/>
    <s v="JUAREZ GOMES DE CARVALHO"/>
    <s v="TELMA DOS SANTOS ARAUJO"/>
    <x v="0"/>
    <s v="Sem Informação"/>
  </r>
  <r>
    <n v="410007"/>
    <n v="4"/>
    <x v="15"/>
    <x v="15"/>
    <s v="EM PADRE MANUEL DA NÓBREGA"/>
    <s v="Municipal"/>
    <s v="Urbana"/>
    <n v="1609701"/>
    <n v="152"/>
    <x v="2"/>
    <s v="Regular"/>
    <s v="Noite"/>
    <n v="2009028100569"/>
    <m/>
    <s v="GABRIEL SILVA NASCIMENTO"/>
    <d v="2004-03-27T00:00:00"/>
    <s v="Masculino"/>
    <s v="Sem Deficiência"/>
    <s v="ANTONIO CESAR LIMA DO NASCIMENTO"/>
    <s v="ALESSANDRA ROSA DA SILVA"/>
    <x v="0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15004450254"/>
    <m/>
    <s v="DIOGO CARDOSO SAMPAIO"/>
    <d v="2007-08-03T00:00:00"/>
    <s v="Masculino"/>
    <s v="Sem Deficiência"/>
    <s v="EVANDRO SAMPAIO"/>
    <s v="MARCIA REGINA CARDOSO SILVA"/>
    <x v="0"/>
    <s v="Parda"/>
  </r>
  <r>
    <n v="313021"/>
    <n v="3"/>
    <x v="123"/>
    <x v="123"/>
    <s v="EM FRANCISCO JOBIM"/>
    <s v="Municipal"/>
    <s v="Urbana"/>
    <n v="1612980"/>
    <n v="151"/>
    <x v="2"/>
    <s v="Regular"/>
    <s v="Manhã"/>
    <n v="2008104900399"/>
    <m/>
    <s v="DANIEL GONÇALVES DA SILVA"/>
    <d v="2006-06-09T00:00:00"/>
    <s v="Masculino"/>
    <s v="Sem Deficiência"/>
    <s v="HENRIQUE ALVES DA SILVA"/>
    <s v="ROSINEIA DA COSTA GONÇALVES"/>
    <x v="0"/>
    <s v="Parda"/>
  </r>
  <r>
    <n v="515052"/>
    <n v="5"/>
    <x v="81"/>
    <x v="81"/>
    <s v="EM AZEVEDO JUNIOR"/>
    <s v="Municipal"/>
    <s v="Urbana"/>
    <n v="1614951"/>
    <n v="151"/>
    <x v="2"/>
    <s v="Regular"/>
    <s v="Noite"/>
    <n v="2023049700412"/>
    <m/>
    <s v="EDUARDA GONÇALVES LIMA DE MOURA"/>
    <d v="2005-04-24T00:00:00"/>
    <s v="Feminino"/>
    <s v="Sem Deficiência"/>
    <s v="WELLINGTON CRUZ DE MOURA"/>
    <s v="FERNANDA CAROISY GONÇALVES LIMA"/>
    <x v="1"/>
    <s v="Parda"/>
  </r>
  <r>
    <n v="1026029"/>
    <n v="10"/>
    <x v="53"/>
    <x v="53"/>
    <s v="EM PROFESSOR ARI MARQUES PONTES"/>
    <s v="Municipal"/>
    <s v="Urbana"/>
    <n v="1611217"/>
    <n v="151"/>
    <x v="2"/>
    <s v="Regular"/>
    <s v="Noite"/>
    <n v="2022097100430"/>
    <m/>
    <s v="ELIANA CRUZ MONTEIRO PASCHOAL"/>
    <d v="1975-11-18T00:00:00"/>
    <s v="Feminino"/>
    <s v="Sem Deficiência"/>
    <s v="MURILO BEZERRA MONTEIRO"/>
    <s v="MARIA ISABEL CRUZ MONTEIRO"/>
    <x v="0"/>
    <s v="Não declarada"/>
  </r>
  <r>
    <n v="204501"/>
    <n v="2"/>
    <x v="79"/>
    <x v="79"/>
    <s v="CIEP PRESIDENTE TANCREDO NEVES"/>
    <s v="Municipal"/>
    <s v="Urbana"/>
    <n v="1611261"/>
    <n v="151"/>
    <x v="2"/>
    <s v="Regular"/>
    <s v="Noite"/>
    <n v="2016007400841"/>
    <m/>
    <s v="RITA DE CÁSSIA BISPO DOS SANTOS"/>
    <d v="1979-08-07T00:00:00"/>
    <s v="Feminino"/>
    <s v="Sem Deficiência"/>
    <s v="ANTENOR BISPO DOS SANTOS"/>
    <s v="ARCANJA VIEIRA DOS SANTOS"/>
    <x v="0"/>
    <s v="Parda"/>
  </r>
  <r>
    <n v="1019031"/>
    <n v="10"/>
    <x v="20"/>
    <x v="20"/>
    <s v="EM MARECHAL PEDRO CAVALCANTI"/>
    <s v="Municipal"/>
    <s v="Urbana"/>
    <n v="1609537"/>
    <n v="152"/>
    <x v="2"/>
    <s v="Regular"/>
    <s v="Noite"/>
    <n v="2007022650081"/>
    <m/>
    <s v="RAYANE MARTINS HILÁRIO BOMFIM"/>
    <d v="2002-06-29T00:00:00"/>
    <s v="Feminino"/>
    <s v="Sem Deficiência"/>
    <s v="MURILO LEANDRO BOMFIM"/>
    <s v="PRISCILA MARTINS HILÁRIO"/>
    <x v="0"/>
    <s v="Preta"/>
  </r>
  <r>
    <n v="716049"/>
    <n v="7"/>
    <x v="62"/>
    <x v="62"/>
    <s v="EM RENATO LEITE"/>
    <s v="Municipal"/>
    <s v="Urbana"/>
    <n v="1623881"/>
    <n v="154"/>
    <x v="2"/>
    <s v="Regular"/>
    <s v="Noite"/>
    <n v="2023063700289"/>
    <m/>
    <s v="ROSILDA MARIA DE QUEIRÓZ"/>
    <d v="1968-06-02T00:00:00"/>
    <s v="Feminino"/>
    <s v="Sem Deficiência"/>
    <s v="NÃO DECLARADO"/>
    <s v="SEVERINA QUEIRÓZ DA SILVA VIEIRA"/>
    <x v="1"/>
    <s v="Branca"/>
  </r>
  <r>
    <n v="515045"/>
    <n v="5"/>
    <x v="137"/>
    <x v="137"/>
    <s v="EM JAIME COSTA"/>
    <s v="Municipal"/>
    <s v="Urbana"/>
    <n v="1622779"/>
    <n v="151"/>
    <x v="2"/>
    <s v="Regular"/>
    <s v="Noite"/>
    <n v="2009048800060"/>
    <m/>
    <s v="ISADORA VENÂNCIO DA SILVA"/>
    <d v="2003-09-03T00:00:00"/>
    <s v="Feminino"/>
    <s v="Sem Deficiência"/>
    <s v="CARLOS HENRIQUE DA SILVA"/>
    <s v="ANA CRISTINA VENÂNCIO LIMA"/>
    <x v="0"/>
    <s v="Preta"/>
  </r>
  <r>
    <n v="1019019"/>
    <n v="10"/>
    <x v="116"/>
    <x v="116"/>
    <s v="EM FERNANDO DE AZEVEDO"/>
    <s v="Municipal"/>
    <s v="Urbana"/>
    <n v="1619173"/>
    <n v="151"/>
    <x v="2"/>
    <s v="Regular"/>
    <s v="Tarde"/>
    <n v="2005098500563"/>
    <m/>
    <s v="STHEFANY SOARES DE LIMA"/>
    <d v="2001-01-21T00:00:00"/>
    <s v="Feminino"/>
    <s v="Sem Deficiência"/>
    <s v="CRISTIANO ANÍSIO SOARES DE LIMA"/>
    <s v="VANIA SOARES DE ANDRADE"/>
    <x v="0"/>
    <s v="Parda"/>
  </r>
  <r>
    <n v="918203"/>
    <n v="9"/>
    <x v="34"/>
    <x v="34"/>
    <s v="CIEP CLEMENTINA DE JESUS"/>
    <s v="Municipal"/>
    <s v="Urbana"/>
    <n v="1601822"/>
    <n v="153"/>
    <x v="2"/>
    <s v="Regular"/>
    <s v="Noite"/>
    <n v="2012086150280"/>
    <m/>
    <s v="LUCIANA GUIMARÃES DA PAIXÃO"/>
    <d v="2006-05-31T00:00:00"/>
    <s v="Feminino"/>
    <s v="Sem Deficiência"/>
    <s v="LUCIANO BRAGA PAIXÃO"/>
    <s v="PATRICIA MOREIRA GUIMARAES"/>
    <x v="0"/>
    <s v="Parda"/>
  </r>
  <r>
    <n v="101501"/>
    <n v="1"/>
    <x v="46"/>
    <x v="46"/>
    <s v="CIEP HENFIL"/>
    <s v="Municipal"/>
    <s v="Urbana"/>
    <n v="1613101"/>
    <n v="151"/>
    <x v="2"/>
    <s v="Regular"/>
    <s v="Noite"/>
    <n v="2021001100303"/>
    <m/>
    <s v="ROBERTO MARCELINO DA SILVA"/>
    <d v="1961-07-30T00:00:00"/>
    <s v="Masculino"/>
    <s v="Sem Deficiência"/>
    <s v="JOAQUIM MARCELINO DA SILVA"/>
    <s v="ANTÔNIA RITA CONCEIÇÃO"/>
    <x v="0"/>
    <s v="Parda"/>
  </r>
  <r>
    <n v="817039"/>
    <n v="8"/>
    <x v="118"/>
    <x v="118"/>
    <s v="EM SAMPAIO CORRÊA"/>
    <s v="Municipal"/>
    <s v="Urbana"/>
    <n v="1604282"/>
    <n v="152"/>
    <x v="2"/>
    <s v="Regular"/>
    <s v="Noite"/>
    <n v="2008074001651"/>
    <m/>
    <s v="EMANOEL GUSTAVO ALVES PINHEIRO"/>
    <d v="2003-07-31T00:00:00"/>
    <s v="Masculino"/>
    <s v="Sem Deficiência"/>
    <s v="ROGÉRIO PINHEIRO"/>
    <s v="ELIZA ALVES DA SILVA PINHEIRO"/>
    <x v="0"/>
    <s v="Parda"/>
  </r>
  <r>
    <n v="918041"/>
    <n v="9"/>
    <x v="59"/>
    <x v="59"/>
    <s v="EM ANTONIA VARGAS CUQUEJO"/>
    <s v="Municipal"/>
    <s v="Urbana"/>
    <n v="1610788"/>
    <n v="151"/>
    <x v="2"/>
    <s v="Regular"/>
    <s v="Noite"/>
    <n v="2023088100412"/>
    <m/>
    <s v="TEREZA CRISTINA CONCEIÇÃO DA SILVA"/>
    <d v="1986-10-02T00:00:00"/>
    <s v="Feminino"/>
    <s v="Sem Deficiência"/>
    <s v="DAVI FERREIRA DA SILVA"/>
    <s v="VALDINEIA CONCEIÇÃO DA SILVA"/>
    <x v="1"/>
    <s v="Preta"/>
  </r>
  <r>
    <n v="817039"/>
    <n v="8"/>
    <x v="118"/>
    <x v="118"/>
    <s v="EM SAMPAIO CORRÊA"/>
    <s v="Municipal"/>
    <s v="Urbana"/>
    <n v="1604281"/>
    <n v="151"/>
    <x v="2"/>
    <s v="Regular"/>
    <s v="Noite"/>
    <n v="2022073300391"/>
    <m/>
    <s v="JORGE LUIS DE MORAES DA SILVA"/>
    <d v="1988-04-21T00:00:00"/>
    <s v="Masculino"/>
    <s v="Sem Deficiência"/>
    <s v="JOÃO MARIA FREIRE DA SILVA"/>
    <s v="SÔNIA MARIA DE MORAES MONTEIRO"/>
    <x v="1"/>
    <s v="Parda"/>
  </r>
  <r>
    <n v="817509"/>
    <n v="8"/>
    <x v="119"/>
    <x v="119"/>
    <s v="CIEP MAESTRINA CHIQUINHA GONZAGA"/>
    <s v="Municipal"/>
    <s v="Urbana"/>
    <n v="1611554"/>
    <n v="151"/>
    <x v="2"/>
    <s v="Regular"/>
    <s v="Noite"/>
    <n v="2022083200283"/>
    <m/>
    <s v="ANA PAULA DA SILVA DE ASSUMPÇÃO"/>
    <d v="1978-01-02T00:00:00"/>
    <s v="Feminino"/>
    <s v="Sem Deficiência"/>
    <s v="PAULO ROBERTO SANTOS DE ASSUMPÇÃO"/>
    <s v="VITALINA RODRIGUES DA SILVA"/>
    <x v="0"/>
    <s v="Branca"/>
  </r>
  <r>
    <n v="227004"/>
    <n v="2"/>
    <x v="77"/>
    <x v="77"/>
    <s v="EM RINALDO DE LAMARE"/>
    <s v="Municipal"/>
    <s v="Urbana"/>
    <n v="1599201"/>
    <n v="151"/>
    <x v="2"/>
    <s v="Regular"/>
    <s v="Manhã"/>
    <n v="2022126402346"/>
    <m/>
    <s v="ANTONIA BEZERRA DE MENEZES "/>
    <d v="1973-07-10T00:00:00"/>
    <s v="Feminino"/>
    <s v="Sem Deficiência"/>
    <s v="ANTONIO BEZERRA DE MENEZES"/>
    <s v="CICERA MARIA DA CONCEIÇÃO"/>
    <x v="0"/>
    <s v="Sem Informação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09127600136"/>
    <m/>
    <s v="RAFAEL DE LIMA BAPTISTA"/>
    <d v="2003-04-22T00:00:00"/>
    <s v="Masculino"/>
    <s v="Sem Deficiência"/>
    <s v="PEDRO FERREIRA BAPTISTA FILHO"/>
    <s v="ANGELA MARIA DE LIMA SILVA"/>
    <x v="0"/>
    <s v="Parda"/>
  </r>
  <r>
    <n v="716049"/>
    <n v="7"/>
    <x v="62"/>
    <x v="62"/>
    <s v="EM RENATO LEITE"/>
    <s v="Municipal"/>
    <s v="Urbana"/>
    <n v="1623878"/>
    <n v="151"/>
    <x v="2"/>
    <s v="Regular"/>
    <s v="Noite"/>
    <n v="2010061001527"/>
    <m/>
    <s v="RITA DE CASSIA DOS SANTOS OLIVEIRA"/>
    <d v="2004-08-31T00:00:00"/>
    <s v="Feminino"/>
    <s v="Sem Deficiência"/>
    <s v="JERÔNIMO COSTA DE OLIVEIRA"/>
    <s v="ANDRÉA QUINTEIRO DOS SANTOS"/>
    <x v="1"/>
    <s v="Não declarada"/>
  </r>
  <r>
    <n v="1019210"/>
    <n v="10"/>
    <x v="45"/>
    <x v="45"/>
    <s v="CIEP ALBERTO PASQUALINE"/>
    <s v="Municipal"/>
    <s v="Urbana"/>
    <n v="1600002"/>
    <n v="151"/>
    <x v="2"/>
    <s v="Regular"/>
    <s v="Noite"/>
    <n v="2002018403171"/>
    <m/>
    <s v="MARIA DO CARMO FERNANDES"/>
    <d v="1952-07-16T00:00:00"/>
    <s v="Feminino"/>
    <s v="Sem Deficiência"/>
    <s v="DORICO BUENO"/>
    <s v="IMPERALINA TORRES BUENO"/>
    <x v="0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12126403850"/>
    <m/>
    <s v="THALYSSON DE SOUSA FREITAS"/>
    <d v="2007-08-13T00:00:00"/>
    <s v="Masculino"/>
    <s v="Sem Deficiência"/>
    <s v="FRANCISCO DAS CHAGAS DE ARAUJO FREITAS"/>
    <s v="ELIANE DE SOUSA SILVA"/>
    <x v="0"/>
    <s v="Parda"/>
  </r>
  <r>
    <n v="817039"/>
    <n v="8"/>
    <x v="118"/>
    <x v="118"/>
    <s v="EM SAMPAIO CORRÊA"/>
    <s v="Municipal"/>
    <s v="Urbana"/>
    <n v="1604281"/>
    <n v="151"/>
    <x v="2"/>
    <s v="Regular"/>
    <s v="Noite"/>
    <n v="2008074501378"/>
    <m/>
    <s v="UALLACE COSTA DA CRUZ"/>
    <d v="1994-10-22T00:00:00"/>
    <s v="Masculino"/>
    <s v="*Deficiência múltipla"/>
    <s v="JOSÉ RUFINO DA CRUZ"/>
    <s v="PILARZITA GONÇALVES DA COSTA"/>
    <x v="0"/>
    <s v="Branca"/>
  </r>
  <r>
    <n v="817503"/>
    <n v="8"/>
    <x v="31"/>
    <x v="31"/>
    <s v="CIEP PADRE PAULO CORRÊA DE SÁ"/>
    <s v="Municipal"/>
    <s v="Urbana"/>
    <n v="1619913"/>
    <n v="151"/>
    <x v="2"/>
    <s v="Regular"/>
    <s v="Noite"/>
    <n v="2011071780098"/>
    <m/>
    <s v="VANDERSON ARAUJO DOS SANTOS"/>
    <d v="2006-12-14T00:00:00"/>
    <s v="Masculino"/>
    <s v="Sem Deficiência"/>
    <s v="VANESSA DA COSTA ARAUJO"/>
    <s v="ANDERSON RODRIGUES DOS SANTOS"/>
    <x v="0"/>
    <s v="Não declarada"/>
  </r>
  <r>
    <n v="625018"/>
    <n v="6"/>
    <x v="55"/>
    <x v="55"/>
    <s v="EM COMANDANTE ARNALDO VARELLA"/>
    <s v="Municipal"/>
    <s v="Urbana"/>
    <n v="1602870"/>
    <n v="153"/>
    <x v="2"/>
    <s v="Regular"/>
    <s v="Noite"/>
    <n v="2003055800950"/>
    <m/>
    <s v="MAYARA FIALHO FARIAS DA SILVA"/>
    <d v="1996-03-07T00:00:00"/>
    <s v="Feminino"/>
    <s v="Sem Deficiência"/>
    <s v="MARCO AURELIO DAS SILVA FARIAS"/>
    <s v="JANDIARA BRANDÃO FIALHO"/>
    <x v="1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00089101421"/>
    <m/>
    <s v="DRIELLY STEFANY TEIXEIRA SOUZA"/>
    <d v="1993-06-02T00:00:00"/>
    <s v="Feminino"/>
    <s v="Sem Deficiência"/>
    <s v="ALEX LÍRIO SOUZA"/>
    <s v="EUNICE PEDROSA TEIXEIRA"/>
    <x v="0"/>
    <s v="Branca"/>
  </r>
  <r>
    <n v="313007"/>
    <n v="3"/>
    <x v="67"/>
    <x v="67"/>
    <s v="EM SARMIENTO"/>
    <s v="Municipal"/>
    <s v="Urbana"/>
    <n v="1615854"/>
    <n v="152"/>
    <x v="2"/>
    <s v="Regular"/>
    <s v="Noite"/>
    <n v="2023022151060"/>
    <m/>
    <s v="HELOHAYNYA HELOYNY DA SILVA SA"/>
    <d v="2004-05-04T00:00:00"/>
    <s v="Feminino"/>
    <s v="Sem Deficiência"/>
    <s v="MONY KARLA FERREIRA DA SILVA"/>
    <s v="FRANCISCO ALVES DE SA"/>
    <x v="0"/>
    <s v="Parda"/>
  </r>
  <r>
    <n v="430015"/>
    <n v="4"/>
    <x v="94"/>
    <x v="94"/>
    <s v="EM ERPÍDIO CABRAL DE SOUZA (ÍNDIO DA MARÉ)"/>
    <s v="Municipal"/>
    <s v="Urbana"/>
    <n v="1604940"/>
    <n v="152"/>
    <x v="2"/>
    <s v="Regular"/>
    <s v="Manhã"/>
    <n v="2013028680211"/>
    <m/>
    <s v="KAIQUE JORGE MARTINS"/>
    <d v="2007-10-27T00:00:00"/>
    <s v="Masculino"/>
    <s v="Sem Deficiência"/>
    <s v="JEFERSON MARTINS SOUSA"/>
    <s v="FRANCISCA MICHELLE JORGE FARIAS"/>
    <x v="0"/>
    <s v="Parda"/>
  </r>
  <r>
    <n v="411202"/>
    <n v="4"/>
    <x v="84"/>
    <x v="84"/>
    <s v="CIEP GREGÓRIO BEZERRA"/>
    <s v="Municipal"/>
    <s v="Urbana"/>
    <n v="1608447"/>
    <n v="151"/>
    <x v="2"/>
    <s v="Regular"/>
    <s v="Noite"/>
    <n v="2018035800138"/>
    <m/>
    <s v="ROSANGELA GURDIANO"/>
    <d v="1972-04-05T00:00:00"/>
    <s v="Feminino"/>
    <s v="Sem Deficiência"/>
    <s v="JAYME GURDIANO"/>
    <s v="MARIA DO ROSARIO GURDIANO"/>
    <x v="0"/>
    <s v="Branc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17065902089"/>
    <m/>
    <s v="FRANCISCA MARCÍLIA RIBEIRO AMARAL"/>
    <d v="1986-07-16T00:00:00"/>
    <s v="Feminino"/>
    <s v="Sem Deficiência"/>
    <s v="RAFAEL VEIGA AMARAL"/>
    <s v="MARIA DOS PRAZERES LIMA RIBEIRO"/>
    <x v="0"/>
    <s v="Parda"/>
  </r>
  <r>
    <n v="625018"/>
    <n v="6"/>
    <x v="55"/>
    <x v="55"/>
    <s v="EM COMANDANTE ARNALDO VARELLA"/>
    <s v="Municipal"/>
    <s v="Urbana"/>
    <n v="1602868"/>
    <n v="151"/>
    <x v="2"/>
    <s v="Regular"/>
    <s v="Noite"/>
    <n v="2023056150562"/>
    <m/>
    <s v="MARIA DE FATIMA SILVA DE SANTANA"/>
    <d v="1961-04-01T00:00:00"/>
    <s v="Feminino"/>
    <s v="Sem Deficiência"/>
    <s v="MARIA NAZARET DUTRA DA SILVA"/>
    <s v="FRANCISCO JOAQUIM DA SILVA"/>
    <x v="0"/>
    <s v="Parda"/>
  </r>
  <r>
    <n v="625018"/>
    <n v="6"/>
    <x v="55"/>
    <x v="55"/>
    <s v="EM COMANDANTE ARNALDO VARELLA"/>
    <s v="Municipal"/>
    <s v="Urbana"/>
    <n v="1602868"/>
    <n v="151"/>
    <x v="2"/>
    <s v="Regular"/>
    <s v="Noite"/>
    <n v="2008057601696"/>
    <m/>
    <s v="SARA DA SILVA OLIMPIO"/>
    <d v="2003-03-19T00:00:00"/>
    <s v="Feminino"/>
    <s v="Sem Deficiência"/>
    <s v="PAULO EDUARDO OLIMPIO"/>
    <s v="SILVANA DOS SANTOS DA SILVA"/>
    <x v="0"/>
    <s v="Parda"/>
  </r>
  <r>
    <n v="431502"/>
    <n v="4"/>
    <x v="11"/>
    <x v="11"/>
    <s v="CIEP GRACILIANO RAMOS"/>
    <s v="Municipal"/>
    <s v="Urbana"/>
    <n v="1622397"/>
    <n v="152"/>
    <x v="2"/>
    <s v="Regular"/>
    <s v="Noite"/>
    <n v="2022036000567"/>
    <m/>
    <s v="ANDREA MANSO CORRÊA"/>
    <d v="1972-03-11T00:00:00"/>
    <s v="Feminino"/>
    <s v="Sem Deficiência"/>
    <s v="SEBASTIÃO FRANCISCO CORRÊA"/>
    <s v="VERA LUCIA MANSO CORRÊA"/>
    <x v="0"/>
    <s v="Pard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23106200282"/>
    <m/>
    <s v="PAULO DA SILVA PEREIRA"/>
    <d v="1977-07-27T00:00:00"/>
    <s v="Masculino"/>
    <s v="Sem Deficiência"/>
    <s v="FRANCISCO RODRIGUES PEREIRA"/>
    <s v="DEUSIMAR DA SILVA PEREIRA"/>
    <x v="0"/>
    <s v="Sem Informação"/>
  </r>
  <r>
    <n v="817074"/>
    <n v="8"/>
    <x v="110"/>
    <x v="110"/>
    <s v="EM MARECHAL ALCIDES ETCHEGOYEN"/>
    <s v="Municipal"/>
    <s v="Urbana"/>
    <n v="1623800"/>
    <n v="151"/>
    <x v="2"/>
    <s v="Regular"/>
    <s v="Noite"/>
    <n v="2003053502277"/>
    <m/>
    <s v="ANA CAROLINA DA SILVA LOPES GOMES"/>
    <d v="1991-06-09T00:00:00"/>
    <s v="Feminino"/>
    <s v="Sem Deficiência"/>
    <s v="SIDNEI CARDOZO GOMES"/>
    <s v="ANA PAULA DA SILVA LOPES"/>
    <x v="0"/>
    <s v="Parda"/>
  </r>
  <r>
    <n v="313054"/>
    <n v="3"/>
    <x v="128"/>
    <x v="128"/>
    <s v="EM ENGENHEIRO ROBERTO MAGNO DE CARVALHO"/>
    <s v="Municipal"/>
    <s v="Urbana"/>
    <n v="1616891"/>
    <n v="151"/>
    <x v="2"/>
    <s v="Regular"/>
    <s v="Manhã"/>
    <n v="2006018300366"/>
    <m/>
    <s v="DANIEL AVILA DINIZ DA SILVA"/>
    <d v="2001-05-29T00:00:00"/>
    <s v="Masculino"/>
    <s v=" Deficiência intelectual"/>
    <s v="OTONIEL MELO DA SILVA"/>
    <s v="ALESSANDRA ALMEIDA DINIZ"/>
    <x v="0"/>
    <s v="Parda"/>
  </r>
  <r>
    <n v="622006"/>
    <n v="6"/>
    <x v="38"/>
    <x v="38"/>
    <s v="EM ANTENOR NASCENTES"/>
    <s v="Municipal"/>
    <s v="Urbana"/>
    <n v="1615256"/>
    <n v="151"/>
    <x v="2"/>
    <s v="Regular"/>
    <s v="Noite"/>
    <n v="2008054000900"/>
    <m/>
    <s v="BEATRIZ VACCANI DOS SANTOS SOUZA"/>
    <d v="1997-09-07T00:00:00"/>
    <s v="Feminino"/>
    <s v="Sem Deficiência"/>
    <s v="PAULO SÉRGIO ALMEIDA DE SOUZA"/>
    <s v="ADRIANA VACCANI DOS SANTOS"/>
    <x v="1"/>
    <s v="Branca"/>
  </r>
  <r>
    <n v="817027"/>
    <n v="8"/>
    <x v="24"/>
    <x v="24"/>
    <s v="EM HENRIQUE DE MAGALHÃES"/>
    <s v="Municipal"/>
    <s v="Urbana"/>
    <n v="1608369"/>
    <n v="151"/>
    <x v="2"/>
    <s v="Regular"/>
    <s v="Noite"/>
    <n v="2012080802153"/>
    <m/>
    <s v="ENRIQUE GABRIEL CRUZ DA SILVA"/>
    <d v="2005-01-24T00:00:00"/>
    <s v="Masculino"/>
    <s v="Sem Deficiência"/>
    <s v="JOAQUIM LIMA DA SILVA"/>
    <s v="ROBERTA LUCIANE DA CRUZ OLIVEIRA"/>
    <x v="0"/>
    <s v="Parda"/>
  </r>
  <r>
    <n v="410018"/>
    <n v="4"/>
    <x v="87"/>
    <x v="87"/>
    <s v="EM BERLIM"/>
    <s v="Municipal"/>
    <s v="Urbana"/>
    <n v="1613814"/>
    <n v="152"/>
    <x v="2"/>
    <s v="Regular"/>
    <s v="Noite"/>
    <n v="2002027301407"/>
    <m/>
    <s v="LUAN SANT`ANNA FELIX"/>
    <d v="1997-09-14T00:00:00"/>
    <s v="Masculino"/>
    <s v="Sem Deficiência"/>
    <s v="ANDRE FELIX DA SILVA"/>
    <s v="EDILEUSA LIMA SANTANNA"/>
    <x v="0"/>
    <s v="Preta"/>
  </r>
  <r>
    <n v="622007"/>
    <n v="6"/>
    <x v="13"/>
    <x v="13"/>
    <s v="EM ALEXANDRE FARAH"/>
    <s v="Municipal"/>
    <s v="Urbana"/>
    <n v="1599783"/>
    <n v="152"/>
    <x v="2"/>
    <s v="Regular"/>
    <s v="Noite"/>
    <n v="2007116100432"/>
    <m/>
    <s v="KAUÃ HENRIQUE GOMES PEIXOTO"/>
    <d v="2004-12-14T00:00:00"/>
    <s v="Masculino"/>
    <s v="Sem Deficiência"/>
    <s v="CARLOS HENRIQUE FERREIRA PEIXOTO"/>
    <s v="ANA CRISTINA LIMA GOMES"/>
    <x v="0"/>
    <s v="Parda"/>
  </r>
  <r>
    <n v="206502"/>
    <n v="2"/>
    <x v="71"/>
    <x v="71"/>
    <s v="CIEP NAÇÃO RUBRO NEGRA"/>
    <s v="Municipal"/>
    <s v="Urbana"/>
    <n v="1623853"/>
    <n v="154"/>
    <x v="2"/>
    <s v="Regular"/>
    <s v="Noite"/>
    <n v="2022011200481"/>
    <m/>
    <s v="CARMELITA ARAUJO CARLOS GARCIA"/>
    <d v="1967-01-15T00:00:00"/>
    <s v="Feminino"/>
    <s v="Sem Deficiência"/>
    <s v="JAIR JOSE CARLOS"/>
    <s v="GERALDA ARAUJO CARLOS"/>
    <x v="0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12074902290"/>
    <m/>
    <s v="JORGE RYAN DA SILVA SANTANA"/>
    <d v="2003-02-27T00:00:00"/>
    <s v="Masculino"/>
    <s v="Sem Deficiência"/>
    <s v="JORGE CARLOS DA SILVA SANTANA"/>
    <s v="CLAUDIANE PEREIRA DA SILVA"/>
    <x v="0"/>
    <s v="Parda"/>
  </r>
  <r>
    <n v="716063"/>
    <n v="7"/>
    <x v="136"/>
    <x v="136"/>
    <s v="EM SOBRAL PINTO"/>
    <s v="Municipal"/>
    <s v="Urbana"/>
    <n v="1616448"/>
    <n v="151"/>
    <x v="2"/>
    <s v="Regular"/>
    <s v="Manhã"/>
    <n v="2011110600393"/>
    <m/>
    <s v="JOÃO VICTOR FEITOZA RIBEIRO"/>
    <d v="2009-02-28T00:00:00"/>
    <s v="Masculino"/>
    <s v="Sem Deficiência"/>
    <s v="MARCOS HENRIQUE CHAVES RIBEIRO"/>
    <s v="PRISCILA FEITOZA RODRIGUES BARROS"/>
    <x v="1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21095950152"/>
    <m/>
    <s v="PEDRO LUCAS AVELINO DOS SANTOS"/>
    <d v="2004-03-14T00:00:00"/>
    <s v="Masculino"/>
    <s v="Sem Deficiência"/>
    <s v="MACIO FARIAS DOS SANTOS"/>
    <s v="JOSICLEIDE AVELINO DA SILVA"/>
    <x v="0"/>
    <s v="Parda"/>
  </r>
  <r>
    <n v="410501"/>
    <n v="4"/>
    <x v="64"/>
    <x v="64"/>
    <s v="CIEP JUSCELINO KUBITSCHEK"/>
    <s v="Municipal"/>
    <s v="Urbana"/>
    <n v="1614342"/>
    <n v="152"/>
    <x v="2"/>
    <s v="Regular"/>
    <s v="Noite"/>
    <n v="2000017802385"/>
    <m/>
    <s v="VANESSA SOUZA DA SILVA"/>
    <d v="1985-10-18T00:00:00"/>
    <s v="Feminino"/>
    <s v="Sem Deficiência"/>
    <s v="JOÂO BARBOSA DA SILVA"/>
    <s v="ELIZABETH DE SOUZA CORRÊA"/>
    <x v="0"/>
    <s v="Sem Informação"/>
  </r>
  <r>
    <n v="410501"/>
    <n v="4"/>
    <x v="64"/>
    <x v="64"/>
    <s v="CIEP JUSCELINO KUBITSCHEK"/>
    <s v="Municipal"/>
    <s v="Urbana"/>
    <n v="1614342"/>
    <n v="152"/>
    <x v="2"/>
    <s v="Regular"/>
    <s v="Noite"/>
    <n v="2012027500695"/>
    <m/>
    <s v="ANA GABRIELA DE SOUZA RODRIGUES"/>
    <d v="2006-12-04T00:00:00"/>
    <s v="Feminino"/>
    <s v="Sem Deficiência"/>
    <s v="WILLIAM RODRIGUES"/>
    <s v="LUCIANA ALVES DE SOUZA"/>
    <x v="0"/>
    <s v="Parda"/>
  </r>
  <r>
    <n v="410007"/>
    <n v="4"/>
    <x v="15"/>
    <x v="15"/>
    <s v="EM PADRE MANUEL DA NÓBREGA"/>
    <s v="Municipal"/>
    <s v="Urbana"/>
    <n v="1609701"/>
    <n v="152"/>
    <x v="2"/>
    <s v="Regular"/>
    <s v="Noite"/>
    <n v="2022027600115"/>
    <m/>
    <s v="MATHEUS BRAGA DA SILVA PINTO"/>
    <d v="2007-10-28T00:00:00"/>
    <s v="Masculino"/>
    <s v="Sem Deficiência"/>
    <s v="THULIO DA SILVA PINTO"/>
    <s v="ANDRESSA SARMENTO BRAGA"/>
    <x v="0"/>
    <s v="Branca"/>
  </r>
  <r>
    <n v="313024"/>
    <n v="3"/>
    <x v="100"/>
    <x v="100"/>
    <s v="EM ACRE"/>
    <s v="Municipal"/>
    <s v="Urbana"/>
    <n v="1604858"/>
    <n v="151"/>
    <x v="2"/>
    <s v="Regular"/>
    <s v="Manhã"/>
    <n v="2022023800071"/>
    <m/>
    <s v="JONATHAN DA SILVA VIEIRA"/>
    <d v="1995-06-27T00:00:00"/>
    <s v="Masculino"/>
    <s v="  Transtorno do espectro autista"/>
    <s v="EXPEDITO VIEIRA"/>
    <s v="ALESSANDRA DA SILVA"/>
    <x v="1"/>
    <s v="Parda"/>
  </r>
  <r>
    <n v="1019047"/>
    <n v="10"/>
    <x v="50"/>
    <x v="50"/>
    <s v="EM JOAQUIM DA SILVA GOMES"/>
    <s v="Municipal"/>
    <s v="Urbana"/>
    <n v="1598936"/>
    <n v="154"/>
    <x v="2"/>
    <s v="Regular"/>
    <s v="Noite"/>
    <n v="2005100806024"/>
    <m/>
    <s v="ROSEMEIRE SILVA SANTOS"/>
    <d v="1972-11-12T00:00:00"/>
    <s v="Feminino"/>
    <s v="Sem Deficiência"/>
    <s v="IDALICIO BERTOSO DOS SANTOS"/>
    <s v="MARLENE DA SILVA SANTOS"/>
    <x v="2"/>
    <s v="Preta"/>
  </r>
  <r>
    <n v="515028"/>
    <n v="5"/>
    <x v="18"/>
    <x v="18"/>
    <s v="EM EVANGELINA DUARTE BATISTA"/>
    <s v="Municipal"/>
    <s v="Urbana"/>
    <n v="1609298"/>
    <n v="152"/>
    <x v="2"/>
    <s v="Regular"/>
    <s v="Noite"/>
    <n v="2008047503659"/>
    <m/>
    <s v="JAEMES DA SILVA ZAGOTO"/>
    <d v="1960-02-26T00:00:00"/>
    <s v="Feminino"/>
    <s v="Sem Deficiência"/>
    <s v="LUIZ GONZAGA DA SILVA"/>
    <s v="ANA DE OLIVEIRA DA SILVA"/>
    <x v="1"/>
    <s v="Branca"/>
  </r>
  <r>
    <n v="734010"/>
    <n v="7"/>
    <x v="82"/>
    <x v="82"/>
    <s v="EM PEDRO ALEIXO"/>
    <s v="Municipal"/>
    <s v="Urbana"/>
    <n v="1606739"/>
    <n v="152"/>
    <x v="2"/>
    <s v="Regular"/>
    <s v="Manhã"/>
    <n v="2009065701147"/>
    <m/>
    <s v="KAUAN RICHARD DOS SANTOS NASCIMENTO"/>
    <d v="2003-10-03T00:00:00"/>
    <s v="Masculino"/>
    <s v="Sem Deficiência"/>
    <s v="VALTER NASCIMENTO"/>
    <s v="DANIELE DOS SANTOS"/>
    <x v="1"/>
    <s v="Preta"/>
  </r>
  <r>
    <n v="622022"/>
    <n v="6"/>
    <x v="40"/>
    <x v="40"/>
    <s v="EM ROSE KLABIN"/>
    <s v="Municipal"/>
    <s v="Urbana"/>
    <n v="1615798"/>
    <n v="151"/>
    <x v="2"/>
    <s v="Regular"/>
    <s v="Noite"/>
    <n v="2005054201234"/>
    <m/>
    <s v="LUMA APARECIDA ALVES DE ALMEIDA"/>
    <d v="1991-11-21T00:00:00"/>
    <s v="Feminino"/>
    <s v="Sem Deficiência"/>
    <s v="AURÉLIO DE ALMEIDA"/>
    <s v="ROSÂNGELA ALVES PEREIRA SILVA"/>
    <x v="0"/>
    <s v="Branca"/>
  </r>
  <r>
    <n v="410501"/>
    <n v="4"/>
    <x v="64"/>
    <x v="64"/>
    <s v="CIEP JUSCELINO KUBITSCHEK"/>
    <s v="Municipal"/>
    <s v="Urbana"/>
    <n v="1614342"/>
    <n v="152"/>
    <x v="2"/>
    <s v="Regular"/>
    <s v="Noite"/>
    <n v="2004030000982"/>
    <m/>
    <s v="LARYSSA PONTE DE SOUZA"/>
    <d v="1999-08-30T00:00:00"/>
    <s v="Masculino"/>
    <s v="Sem Deficiência"/>
    <s v="SALVADOR FARIAS DE SOUZA"/>
    <s v="ELITA FREIRE PONTE"/>
    <x v="0"/>
    <s v="Não declarada"/>
  </r>
  <r>
    <n v="430201"/>
    <n v="4"/>
    <x v="0"/>
    <x v="0"/>
    <s v="CIEP MINISTRO GUSTAVO CAPANEMA"/>
    <s v="Municipal"/>
    <s v="Urbana"/>
    <n v="1612601"/>
    <n v="151"/>
    <x v="2"/>
    <s v="Regular"/>
    <s v="Noite"/>
    <n v="2001030002841"/>
    <m/>
    <s v="LUCIANO JOSÉ DE SOUZA"/>
    <d v="1987-06-15T00:00:00"/>
    <s v="Masculino"/>
    <s v="Sem Deficiência"/>
    <s v="JOSÉ FRANCISCO DE SOUZA"/>
    <s v="SEVERINA SOARES DA SILVA"/>
    <x v="0"/>
    <s v="Parda"/>
  </r>
  <r>
    <n v="918508"/>
    <n v="9"/>
    <x v="36"/>
    <x v="36"/>
    <s v="CIEP DR. ERNESTO (CHE) GUEVARA"/>
    <s v="Municipal"/>
    <s v="Urbana"/>
    <n v="1618336"/>
    <n v="151"/>
    <x v="2"/>
    <s v="Regular"/>
    <s v="Noite"/>
    <n v="2002092901634"/>
    <m/>
    <s v="PATRICK CARLOS DOS SANTOS DE SOUZA"/>
    <d v="1996-05-06T00:00:00"/>
    <s v="Masculino"/>
    <s v="Sem Deficiência"/>
    <s v="JORGE CARLOS BAHIA DE SOUZA"/>
    <s v="ROSA DOS SANTOS"/>
    <x v="0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11066050109"/>
    <m/>
    <s v="ISABELA RODRIGUES BATISTA"/>
    <d v="2005-07-06T00:00:00"/>
    <s v="Feminino"/>
    <s v="Sem Deficiência"/>
    <s v="MARCOS ANTONIO BATISTA"/>
    <s v="CLAUDIA REJANE RODRIGUES BATISTA"/>
    <x v="2"/>
    <s v="Parda"/>
  </r>
  <r>
    <n v="724010"/>
    <n v="7"/>
    <x v="113"/>
    <x v="113"/>
    <s v="EM FREDERICO TROTTA"/>
    <s v="Municipal"/>
    <s v="Urbana"/>
    <n v="1621996"/>
    <n v="151"/>
    <x v="2"/>
    <s v="Regular"/>
    <s v="Noite"/>
    <n v="2019067800506"/>
    <m/>
    <s v="ELIANE TEIXEIRA ROSA"/>
    <d v="1974-09-14T00:00:00"/>
    <s v="Feminino"/>
    <s v="Sem Deficiência"/>
    <s v="MANOEL ELIASA ROSA"/>
    <s v="SANTA TEIXEIRA ROSA"/>
    <x v="0"/>
    <s v="Branca"/>
  </r>
  <r>
    <n v="101501"/>
    <n v="1"/>
    <x v="46"/>
    <x v="46"/>
    <s v="CIEP HENFIL"/>
    <s v="Municipal"/>
    <s v="Urbana"/>
    <n v="1613102"/>
    <n v="152"/>
    <x v="2"/>
    <s v="Regular"/>
    <s v="Noite"/>
    <n v="2016001150011"/>
    <m/>
    <s v="CARLA ARRUDA DOS SANTOS"/>
    <d v="2006-07-17T00:00:00"/>
    <s v="Feminino"/>
    <s v=" Deficiência intelectual"/>
    <s v="ANTONIO CARLOS DOS SANTOS"/>
    <s v="ADRIANA DE FATIMA ARRUDA"/>
    <x v="0"/>
    <s v="Branca"/>
  </r>
  <r>
    <n v="716205"/>
    <n v="7"/>
    <x v="76"/>
    <x v="76"/>
    <s v="CIEP RUBENS PAIVA"/>
    <s v="Municipal"/>
    <s v="Urbana"/>
    <n v="1613256"/>
    <n v="151"/>
    <x v="2"/>
    <s v="Regular"/>
    <s v="Noite"/>
    <n v="2019066100781"/>
    <m/>
    <s v="EDVÂNIA DOS SANTOS"/>
    <d v="1979-06-23T00:00:00"/>
    <s v="Feminino"/>
    <s v="Sem Deficiência"/>
    <s v="EDSON COSTA SANTOS"/>
    <s v="RAIMUNDA MODESTO DOS SANTOS"/>
    <x v="0"/>
    <s v="Branca"/>
  </r>
  <r>
    <n v="227004"/>
    <n v="2"/>
    <x v="77"/>
    <x v="77"/>
    <s v="EM RINALDO DE LAMARE"/>
    <s v="Municipal"/>
    <s v="Urbana"/>
    <n v="1599202"/>
    <n v="152"/>
    <x v="2"/>
    <s v="Regular"/>
    <s v="Noite"/>
    <n v="2022126402362"/>
    <m/>
    <s v="IVONEIDE JOSÉ DE OLIVEIRA "/>
    <d v="1964-09-06T00:00:00"/>
    <s v="Feminino"/>
    <s v="Sem Deficiência"/>
    <s v="JOÃO JOSÉ DE OLIVEIRA"/>
    <s v="SEVERINA FRANCISCA DE OLIVEIRA"/>
    <x v="0"/>
    <s v="Parda"/>
  </r>
  <r>
    <n v="716041"/>
    <n v="7"/>
    <x v="104"/>
    <x v="104"/>
    <s v="EM BARÃO DA TAQUARA"/>
    <s v="Municipal"/>
    <s v="Urbana"/>
    <n v="1613407"/>
    <n v="151"/>
    <x v="2"/>
    <s v="Regular"/>
    <s v="Manhã"/>
    <n v="2023062951661"/>
    <m/>
    <s v="ZILDA DA SILVA VASCONCELLOS"/>
    <d v="1956-02-27T00:00:00"/>
    <s v="Feminino"/>
    <s v="Sem Deficiência"/>
    <s v="EUSTÁQUIA RIBEIRO SOARES"/>
    <s v="GABRIEL FERREIRA DA SILVA"/>
    <x v="0"/>
    <s v="Preta"/>
  </r>
  <r>
    <n v="1019031"/>
    <n v="10"/>
    <x v="20"/>
    <x v="20"/>
    <s v="EM MARECHAL PEDRO CAVALCANTI"/>
    <s v="Municipal"/>
    <s v="Urbana"/>
    <n v="1609538"/>
    <n v="153"/>
    <x v="2"/>
    <s v="Regular"/>
    <s v="Noite"/>
    <n v="2018100600011"/>
    <m/>
    <s v="GABRIEL CARVALHO DOS SANTOS"/>
    <d v="2007-07-13T00:00:00"/>
    <s v="Masculino"/>
    <s v="Sem Deficiência"/>
    <s v="ANDERSON LIMA DOS SANTOS"/>
    <s v="ZENAIDE DA SILVA CARVALHO"/>
    <x v="0"/>
    <s v="Parda"/>
  </r>
  <r>
    <n v="1019031"/>
    <n v="10"/>
    <x v="20"/>
    <x v="20"/>
    <s v="EM MARECHAL PEDRO CAVALCANTI"/>
    <s v="Municipal"/>
    <s v="Urbana"/>
    <n v="1609537"/>
    <n v="152"/>
    <x v="2"/>
    <s v="Regular"/>
    <s v="Noite"/>
    <n v="2011121800771"/>
    <m/>
    <s v="DANIEL GUSTAVO DA MOTA QUEIROZ"/>
    <d v="2007-09-10T00:00:00"/>
    <s v="Masculino"/>
    <s v="Sem Deficiência"/>
    <s v="LINCON DA SILVA CRUZ QUEIROZ"/>
    <s v="ALINE CRISTINA XAVIER DA MOTA"/>
    <x v="0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23093251911"/>
    <m/>
    <s v="MARIA DE JESUS FERNANDES"/>
    <d v="1958-01-05T00:00:00"/>
    <s v="Feminino"/>
    <s v="Sem Deficiência"/>
    <s v="ANTONIO FERNANDES"/>
    <s v="MARIA BONIFACIA FERNANDES"/>
    <x v="2"/>
    <s v="Branca"/>
  </r>
  <r>
    <n v="716054"/>
    <n v="7"/>
    <x v="35"/>
    <x v="35"/>
    <s v="EM PIO X"/>
    <s v="Municipal"/>
    <s v="Urbana"/>
    <n v="1612528"/>
    <n v="151"/>
    <x v="2"/>
    <s v="Regular"/>
    <s v="Noite"/>
    <n v="2023064250546"/>
    <m/>
    <s v="ELIANE SERAFIM XAVIER"/>
    <d v="1980-06-09T00:00:00"/>
    <s v="Feminino"/>
    <s v="Sem Deficiência"/>
    <s v="HILDA MARIA DA SILVA"/>
    <s v="SEBASTIAO SERAFIM XAVIER"/>
    <x v="0"/>
    <s v="Branca"/>
  </r>
  <r>
    <n v="313007"/>
    <n v="3"/>
    <x v="67"/>
    <x v="67"/>
    <s v="EM SARMIENTO"/>
    <s v="Municipal"/>
    <s v="Urbana"/>
    <n v="1615854"/>
    <n v="152"/>
    <x v="2"/>
    <s v="Regular"/>
    <s v="Noite"/>
    <n v="2000046107517"/>
    <m/>
    <s v="RAFAEL BENTO DA SILVA"/>
    <d v="1988-07-04T00:00:00"/>
    <s v="Masculino"/>
    <s v="Sem Deficiência"/>
    <s v="MANOEL BENTO DA SILVA"/>
    <s v="VANILDA LOTÉRIO DA SILVA"/>
    <x v="0"/>
    <s v="Sem Informação"/>
  </r>
  <r>
    <n v="625018"/>
    <n v="6"/>
    <x v="55"/>
    <x v="55"/>
    <s v="EM COMANDANTE ARNALDO VARELLA"/>
    <s v="Municipal"/>
    <s v="Urbana"/>
    <n v="1602871"/>
    <n v="154"/>
    <x v="2"/>
    <s v="Regular"/>
    <s v="Noite"/>
    <n v="2004057407137"/>
    <m/>
    <s v="ROLANGE MARIA GUEDES NASCIMENTO"/>
    <d v="1956-08-28T00:00:00"/>
    <s v="Feminino"/>
    <s v="Sem Deficiência"/>
    <s v="WILSON CARLOS GUEDES"/>
    <s v="MARIA APARECIDA GUEDES"/>
    <x v="0"/>
    <s v="Parda"/>
  </r>
  <r>
    <n v="918508"/>
    <n v="9"/>
    <x v="36"/>
    <x v="36"/>
    <s v="CIEP DR. ERNESTO (CHE) GUEVARA"/>
    <s v="Municipal"/>
    <s v="Urbana"/>
    <n v="1618338"/>
    <n v="153"/>
    <x v="2"/>
    <s v="Regular"/>
    <s v="Noite"/>
    <n v="2023093252055"/>
    <m/>
    <s v="MARLI PEREIRA DA SILVA"/>
    <d v="1975-03-15T00:00:00"/>
    <s v="Feminino"/>
    <s v="Sem Deficiência"/>
    <s v="MARLENE PEREIRA DA SILVA"/>
    <s v="MIGUEL ETELVINO DA SILVA"/>
    <x v="0"/>
    <s v="Parda"/>
  </r>
  <r>
    <n v="313051"/>
    <n v="3"/>
    <x v="60"/>
    <x v="60"/>
    <s v="EM ALAGOAS"/>
    <s v="Municipal"/>
    <s v="Urbana"/>
    <n v="1618855"/>
    <n v="151"/>
    <x v="2"/>
    <s v="Regular"/>
    <s v="Noite"/>
    <n v="2021026550264"/>
    <m/>
    <s v="NELMA SEGURA DOS SANTOS"/>
    <d v="1960-08-02T00:00:00"/>
    <s v="Feminino"/>
    <s v="Sem Deficiência"/>
    <s v="NELSON TEIXEIRA SEGURA"/>
    <s v="WILMA MESQUITA SEGURA"/>
    <x v="2"/>
    <s v="Branca"/>
  </r>
  <r>
    <n v="622022"/>
    <n v="6"/>
    <x v="40"/>
    <x v="40"/>
    <s v="EM ROSE KLABIN"/>
    <s v="Municipal"/>
    <s v="Urbana"/>
    <n v="1615800"/>
    <n v="152"/>
    <x v="2"/>
    <s v="Regular"/>
    <s v="Noite"/>
    <n v="2012069550038"/>
    <m/>
    <s v="MARCOS VINICIUS DA CRUZ AUGUSTO"/>
    <d v="2007-10-06T00:00:00"/>
    <s v="Masculino"/>
    <s v="Sem Deficiência"/>
    <s v="DANILO AUGUSTO"/>
    <s v="ALINE BISPO DA CRUZ"/>
    <x v="0"/>
    <s v="Parda"/>
  </r>
  <r>
    <n v="1019031"/>
    <n v="10"/>
    <x v="20"/>
    <x v="20"/>
    <s v="EM MARECHAL PEDRO CAVALCANTI"/>
    <s v="Municipal"/>
    <s v="Urbana"/>
    <n v="1609536"/>
    <n v="151"/>
    <x v="2"/>
    <s v="Regular"/>
    <s v="Noite"/>
    <n v="2022097100553"/>
    <m/>
    <s v="CORDELIA CARNEIRO DA SILVA"/>
    <d v="1942-01-03T00:00:00"/>
    <s v="Feminino"/>
    <s v="Sem Deficiência"/>
    <s v="HENRIQUE CARVALHAES CARNEIRO"/>
    <s v="JULIETA DA CONCEIÇÃO CARNEIRO"/>
    <x v="2"/>
    <s v="Preta"/>
  </r>
  <r>
    <n v="833031"/>
    <n v="8"/>
    <x v="21"/>
    <x v="21"/>
    <s v="EM TASSO DA SILVEIRA"/>
    <s v="Municipal"/>
    <s v="Urbana"/>
    <n v="1605928"/>
    <n v="151"/>
    <x v="2"/>
    <s v="Regular"/>
    <s v="Noite"/>
    <n v="2011078501500"/>
    <m/>
    <s v="DANIEL EDUARDO OLIVEIRA DEULEFEU DA ROCHA"/>
    <d v="2006-07-07T00:00:00"/>
    <s v="Masculino"/>
    <s v="Sem Deficiência"/>
    <s v="ALVARO SERGIO DEULEFEU DA ROCHA"/>
    <s v="DANIELLE CHRISTINA EDUARDO DE OLIVEIRA"/>
    <x v="0"/>
    <s v="Parda"/>
  </r>
  <r>
    <n v="1019013"/>
    <n v="10"/>
    <x v="39"/>
    <x v="39"/>
    <s v="EM BENTO DO AMARAL COUTINHO"/>
    <s v="Municipal"/>
    <s v="Urbana"/>
    <n v="1612837"/>
    <n v="152"/>
    <x v="2"/>
    <s v="Regular"/>
    <s v="Noite"/>
    <n v="2023095300162"/>
    <m/>
    <s v="RENATA DA MOTA MOREIRA MOUTTA"/>
    <d v="1974-11-05T00:00:00"/>
    <s v="Feminino"/>
    <s v="Sem Deficiência"/>
    <s v="MARIA DALVA DA MOTA MOREIRA"/>
    <s v="WILSON MOREIRA"/>
    <x v="1"/>
    <s v="Branca"/>
  </r>
  <r>
    <n v="724010"/>
    <n v="7"/>
    <x v="113"/>
    <x v="113"/>
    <s v="EM FREDERICO TROTTA"/>
    <s v="Municipal"/>
    <s v="Urbana"/>
    <n v="1621996"/>
    <n v="151"/>
    <x v="2"/>
    <s v="Regular"/>
    <s v="Noite"/>
    <n v="2011069200195"/>
    <m/>
    <s v="ANA KAROLINE PEREIRA DA SILVA"/>
    <d v="2006-08-08T00:00:00"/>
    <s v="Feminino"/>
    <s v="Sem Deficiência"/>
    <s v="NÃO DECLARADO"/>
    <s v="VANESSA PEREIRA DA SILVA"/>
    <x v="0"/>
    <s v="Branca"/>
  </r>
  <r>
    <n v="1019075"/>
    <n v="10"/>
    <x v="129"/>
    <x v="129"/>
    <s v="EM ROBERTO CIVITA"/>
    <s v="Municipal"/>
    <s v="Urbana"/>
    <n v="1613515"/>
    <n v="151"/>
    <x v="2"/>
    <s v="Regular"/>
    <s v="Noite"/>
    <n v="2023145200280"/>
    <m/>
    <s v="MÁRCIA BARCELOS DA SILVA"/>
    <d v="1970-11-18T00:00:00"/>
    <s v="Feminino"/>
    <s v="Sem Deficiência"/>
    <s v="ZERILDA CORREIA DE BARCELOS"/>
    <s v="JOSÉ CIPRIANO DA SILVA"/>
    <x v="1"/>
    <s v="Branca"/>
  </r>
  <r>
    <n v="918203"/>
    <n v="9"/>
    <x v="34"/>
    <x v="34"/>
    <s v="CIEP CLEMENTINA DE JESUS"/>
    <s v="Municipal"/>
    <s v="Urbana"/>
    <n v="1601822"/>
    <n v="153"/>
    <x v="2"/>
    <s v="Regular"/>
    <s v="Noite"/>
    <n v="2011011201296"/>
    <m/>
    <s v="SCARLET VITORIA VIEGAS DA SILVA"/>
    <d v="2006-04-06T00:00:00"/>
    <s v="Feminino"/>
    <s v="Sem Deficiência"/>
    <s v="JOÃO VIEGAS DA SILVA"/>
    <s v="KATIA MARTINS DOS SANTOS"/>
    <x v="0"/>
    <s v="Branca"/>
  </r>
  <r>
    <n v="102007"/>
    <n v="1"/>
    <x v="47"/>
    <x v="47"/>
    <s v="EM ORLANDO VILLAS BOAS"/>
    <s v="Municipal"/>
    <s v="Urbana"/>
    <n v="1600138"/>
    <n v="151"/>
    <x v="2"/>
    <s v="Regular"/>
    <s v="Tarde"/>
    <n v="2022126350494"/>
    <m/>
    <s v="MARIA AMELIA PEREIRA DA SILVA"/>
    <d v="1953-02-15T00:00:00"/>
    <s v="Feminino"/>
    <s v="Sem Deficiência"/>
    <s v="LUIS GONZAGA DA SILVA"/>
    <s v="JOSEFA DA COSTA SILVA"/>
    <x v="2"/>
    <s v="Branca"/>
  </r>
  <r>
    <n v="101501"/>
    <n v="1"/>
    <x v="46"/>
    <x v="46"/>
    <s v="CIEP HENFIL"/>
    <s v="Municipal"/>
    <s v="Urbana"/>
    <n v="1613102"/>
    <n v="152"/>
    <x v="2"/>
    <s v="Regular"/>
    <s v="Noite"/>
    <n v="2012001104628"/>
    <m/>
    <s v="RYAN KAIKY DE ARAUJO DA SILVA"/>
    <d v="2007-06-25T00:00:00"/>
    <s v="Masculino"/>
    <s v="Sem Deficiência"/>
    <s v="SEBASTIÃO APOLINÁRIO DA SILVA FILHO"/>
    <s v="CARLA RENATA CASTRO DE ARAUJO"/>
    <x v="0"/>
    <s v="Parda"/>
  </r>
  <r>
    <n v="312002"/>
    <n v="3"/>
    <x v="58"/>
    <x v="58"/>
    <s v="EM ALCIDE DE GASPERI"/>
    <s v="Municipal"/>
    <s v="Urbana"/>
    <n v="1613408"/>
    <n v="152"/>
    <x v="2"/>
    <s v="Regular"/>
    <s v="Noite"/>
    <n v="2011027201428"/>
    <m/>
    <s v="KAIQUE GONÇALVES DA SILVA"/>
    <d v="2006-12-14T00:00:00"/>
    <s v="Masculino"/>
    <s v="Sem Deficiência"/>
    <s v="LIDIANE ALVES DA SILVA"/>
    <s v="FLAVIO GONÇALVES DA SILVA"/>
    <x v="0"/>
    <s v="Preta"/>
  </r>
  <r>
    <n v="622006"/>
    <n v="6"/>
    <x v="38"/>
    <x v="38"/>
    <s v="EM ANTENOR NASCENTES"/>
    <s v="Municipal"/>
    <s v="Urbana"/>
    <n v="1615257"/>
    <n v="152"/>
    <x v="2"/>
    <s v="Regular"/>
    <s v="Noite"/>
    <n v="2023051700190"/>
    <m/>
    <s v="LUCAS DA SILVA BELTRAME"/>
    <d v="1996-03-23T00:00:00"/>
    <s v="Masculino"/>
    <s v="Sem Deficiência"/>
    <s v="DULCILEIA DA SILVA"/>
    <s v="HILSON BELTRAME"/>
    <x v="0"/>
    <s v="Parda"/>
  </r>
  <r>
    <n v="1019031"/>
    <n v="10"/>
    <x v="20"/>
    <x v="20"/>
    <s v="EM MARECHAL PEDRO CAVALCANTI"/>
    <s v="Municipal"/>
    <s v="Urbana"/>
    <n v="1609536"/>
    <n v="151"/>
    <x v="2"/>
    <s v="Regular"/>
    <s v="Noite"/>
    <n v="2023097100110"/>
    <m/>
    <s v="JHONATAN JOAQUIM SILVA DOS REIS"/>
    <d v="2005-12-15T00:00:00"/>
    <s v="Masculino"/>
    <s v="Sem Deficiência"/>
    <s v="SUZANA MARIA DA SILVA"/>
    <s v="JOAQUIMERES TEIXEIRA DOS REIS"/>
    <x v="1"/>
    <s v="Preta"/>
  </r>
  <r>
    <n v="313046"/>
    <n v="3"/>
    <x v="96"/>
    <x v="96"/>
    <s v="EM REPÚBLICA DE EL SALVADOR"/>
    <s v="Municipal"/>
    <s v="Urbana"/>
    <n v="1599917"/>
    <n v="151"/>
    <x v="2"/>
    <s v="Regular"/>
    <s v="Noite"/>
    <n v="2023026000074"/>
    <m/>
    <s v="JADSON SILVA BARCELLOS"/>
    <d v="1978-10-04T00:00:00"/>
    <s v="Masculino"/>
    <s v="Sem Deficiência"/>
    <s v="JADY BARCELLOS"/>
    <s v="CIRENE SILVA BARCELLOS"/>
    <x v="1"/>
    <s v="Parda"/>
  </r>
  <r>
    <n v="724010"/>
    <n v="7"/>
    <x v="113"/>
    <x v="113"/>
    <s v="EM FREDERICO TROTTA"/>
    <s v="Municipal"/>
    <s v="Urbana"/>
    <n v="1621996"/>
    <n v="151"/>
    <x v="2"/>
    <s v="Regular"/>
    <s v="Noite"/>
    <n v="2017063701922"/>
    <m/>
    <s v="MÁRCIA MARIA DE ALMEIDA SANTOS"/>
    <d v="1970-05-20T00:00:00"/>
    <s v="Feminino"/>
    <s v="Sem Deficiência"/>
    <s v="NÃO DECLARADO"/>
    <s v="MARIA DE NAZARÉ DE ALMEIDA SANTOS"/>
    <x v="0"/>
    <s v="Preta"/>
  </r>
  <r>
    <n v="833031"/>
    <n v="8"/>
    <x v="21"/>
    <x v="21"/>
    <s v="EM TASSO DA SILVEIRA"/>
    <s v="Municipal"/>
    <s v="Urbana"/>
    <n v="1605928"/>
    <n v="151"/>
    <x v="2"/>
    <s v="Regular"/>
    <s v="Noite"/>
    <n v="2013078980013"/>
    <m/>
    <s v="YESHUA MIGUEL DOS SANTOS DRUMOND"/>
    <d v="2006-11-26T00:00:00"/>
    <s v="Masculino"/>
    <s v="Sem Deficiência"/>
    <s v="ALDINO DRUMOND FONSECA"/>
    <s v="MARIA NELMA FRANCISCO DOS SANTOS"/>
    <x v="0"/>
    <s v="Parda"/>
  </r>
  <r>
    <n v="209026"/>
    <n v="2"/>
    <x v="41"/>
    <x v="41"/>
    <s v="EM PROFESSOR LOURENÇO FILHO"/>
    <s v="Municipal"/>
    <s v="Urbana"/>
    <n v="1622828"/>
    <n v="152"/>
    <x v="2"/>
    <s v="Regular"/>
    <s v="Noite"/>
    <n v="2017016400946"/>
    <m/>
    <s v="ANGELA TAMIRES GONÇALVES PEDROZA"/>
    <d v="2004-06-18T00:00:00"/>
    <s v="Feminino"/>
    <s v="Sem Deficiência"/>
    <s v="MARCOS VINICIUS AMARAL PEDROZA"/>
    <s v="ADRIANA LUIZ GONCALVES"/>
    <x v="0"/>
    <s v="Sem Informação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23093400453"/>
    <m/>
    <s v="JÚLIO CÉSAR CARNEIRO"/>
    <d v="1960-04-05T00:00:00"/>
    <s v="Masculino"/>
    <s v="Sem Deficiência"/>
    <s v="JOSÉ DAVID CARNEIRO"/>
    <s v="CLEUZA TEIXEIRA CARNEIRO"/>
    <x v="1"/>
    <s v="Branca"/>
  </r>
  <r>
    <n v="1019019"/>
    <n v="10"/>
    <x v="116"/>
    <x v="116"/>
    <s v="EM FERNANDO DE AZEVEDO"/>
    <s v="Municipal"/>
    <s v="Urbana"/>
    <n v="1619173"/>
    <n v="151"/>
    <x v="2"/>
    <s v="Regular"/>
    <s v="Tarde"/>
    <n v="2021095900023"/>
    <m/>
    <s v="NILSON DUTRA DE OLIVEIRA"/>
    <d v="1960-03-20T00:00:00"/>
    <s v="Masculino"/>
    <s v="Sem Deficiência"/>
    <s v="GEOVANA FIRMINO DUTRA"/>
    <s v="JOSÉ OLIVEIRA FILHO"/>
    <x v="0"/>
    <s v="Parda"/>
  </r>
  <r>
    <n v="313007"/>
    <n v="3"/>
    <x v="67"/>
    <x v="67"/>
    <s v="EM SARMIENTO"/>
    <s v="Municipal"/>
    <s v="Urbana"/>
    <n v="1615854"/>
    <n v="152"/>
    <x v="2"/>
    <s v="Regular"/>
    <s v="Noite"/>
    <n v="2001018101877"/>
    <m/>
    <s v="JAQUELINE CORREA DA SILVA"/>
    <d v="1987-05-22T00:00:00"/>
    <s v="Feminino"/>
    <s v="Sem Deficiência"/>
    <s v="MANOEL FIGUEIRA DA SILVA"/>
    <s v="JUCILENE CORREA"/>
    <x v="0"/>
    <s v="Sem Informação"/>
  </r>
  <r>
    <n v="312002"/>
    <n v="3"/>
    <x v="58"/>
    <x v="58"/>
    <s v="EM ALCIDE DE GASPERI"/>
    <s v="Municipal"/>
    <s v="Urbana"/>
    <n v="1613405"/>
    <n v="151"/>
    <x v="2"/>
    <s v="Regular"/>
    <s v="Noite"/>
    <n v="2010018000018"/>
    <m/>
    <s v="ARTHUR BARBOSA LOYOLA"/>
    <d v="2006-01-19T00:00:00"/>
    <s v="Masculino"/>
    <s v="  Transtorno do espectro autista"/>
    <s v="CARLOS PACHECO LOYOLA"/>
    <s v="ADRIANE DA SILVA BARBOSA"/>
    <x v="2"/>
    <s v="Branca"/>
  </r>
  <r>
    <n v="430701"/>
    <n v="4"/>
    <x v="19"/>
    <x v="19"/>
    <s v="CENTRO DE EDUCAÇÃO DE JOVENS E ADULTOS CEJA - MARÉ"/>
    <s v="Municipal"/>
    <s v="Urbana"/>
    <n v="1616785"/>
    <n v="258"/>
    <x v="2"/>
    <s v="Regular"/>
    <s v="Tarde"/>
    <n v="2012002001423"/>
    <m/>
    <s v="CARLOS EDUARDO SILVA MARTINS GERMANO"/>
    <d v="2005-09-09T00:00:00"/>
    <s v="Masculino"/>
    <s v="Sem Deficiência"/>
    <s v="MARCOLINO MANOEL GERMANO ANTONIO CARLOS"/>
    <s v="FERNANDA DA SILVA MARTINS"/>
    <x v="2"/>
    <s v="Parda"/>
  </r>
  <r>
    <n v="724026"/>
    <n v="7"/>
    <x v="16"/>
    <x v="16"/>
    <s v="EM EMBAIXADOR ÍTALO ZAPPA"/>
    <s v="Municipal"/>
    <s v="Urbana"/>
    <n v="1620408"/>
    <n v="151"/>
    <x v="2"/>
    <s v="Regular"/>
    <s v="Noite"/>
    <n v="2022103500163"/>
    <m/>
    <s v="TEOBALDO FELIX CARDOSO"/>
    <d v="1979-05-16T00:00:00"/>
    <s v="Masculino"/>
    <s v="Sem Deficiência"/>
    <s v="ARTHUR CARDOSO DE LIMA"/>
    <s v="MARIA FELIX CARDOSO"/>
    <x v="0"/>
    <s v="Branca"/>
  </r>
  <r>
    <n v="622006"/>
    <n v="6"/>
    <x v="38"/>
    <x v="38"/>
    <s v="EM ANTENOR NASCENTES"/>
    <s v="Municipal"/>
    <s v="Urbana"/>
    <n v="1615257"/>
    <n v="152"/>
    <x v="2"/>
    <s v="Regular"/>
    <s v="Noite"/>
    <n v="2020040300221"/>
    <m/>
    <s v="NAIARA IZALTINO CARUZO"/>
    <d v="1997-05-19T00:00:00"/>
    <s v="Feminino"/>
    <s v="Sem Deficiência"/>
    <s v="JORGE LUIZ CARUZO"/>
    <s v="IZABEL CRISTINA DOS SANTOS IZALTINO"/>
    <x v="0"/>
    <s v="Parda"/>
  </r>
  <r>
    <n v="312031"/>
    <n v="3"/>
    <x v="66"/>
    <x v="66"/>
    <s v="EM EURICO SALLES"/>
    <s v="Municipal"/>
    <s v="Urbana"/>
    <n v="1612133"/>
    <n v="151"/>
    <x v="2"/>
    <s v="Regular"/>
    <s v="Noite"/>
    <n v="2023020100115"/>
    <m/>
    <s v="PAULO ROBERTO DE MACEDO SOARES"/>
    <d v="1978-03-03T00:00:00"/>
    <s v="Masculino"/>
    <s v="Sem Deficiência"/>
    <s v="WILLIAM MELO SOARES"/>
    <s v="CELI DE MACEDO SOARES"/>
    <x v="0"/>
    <s v="Branca"/>
  </r>
  <r>
    <n v="1019202"/>
    <n v="10"/>
    <x v="115"/>
    <x v="115"/>
    <s v="CIEP ISMAEL NERY"/>
    <s v="Municipal"/>
    <s v="Urbana"/>
    <n v="1603744"/>
    <n v="152"/>
    <x v="2"/>
    <s v="Regular"/>
    <s v="Tarde"/>
    <n v="2010122600034"/>
    <m/>
    <s v="KAIQUE PEREIRA DE SOUZA"/>
    <d v="2007-10-19T00:00:00"/>
    <s v="Masculino"/>
    <s v=" Baixa visão"/>
    <s v="MANOEL DE SOUZA SILVA"/>
    <s v="VANUZA PEREIRA DE SOUZA"/>
    <x v="0"/>
    <s v="Parda"/>
  </r>
  <r>
    <n v="430201"/>
    <n v="4"/>
    <x v="0"/>
    <x v="0"/>
    <s v="CIEP MINISTRO GUSTAVO CAPANEMA"/>
    <s v="Municipal"/>
    <s v="Urbana"/>
    <n v="1612602"/>
    <n v="152"/>
    <x v="2"/>
    <s v="Regular"/>
    <s v="Noite"/>
    <n v="2023040300659"/>
    <m/>
    <s v="DAVID DOS SANTOS DA SILVA"/>
    <d v="1984-04-25T00:00:00"/>
    <s v="Masculino"/>
    <s v="Sem Deficiência"/>
    <s v="CARLOS ALBERTO DA SILVA"/>
    <s v="MARCIMIANA SILVA DOS SANTOS"/>
    <x v="2"/>
    <s v="Preta"/>
  </r>
  <r>
    <n v="625018"/>
    <n v="6"/>
    <x v="55"/>
    <x v="55"/>
    <s v="EM COMANDANTE ARNALDO VARELLA"/>
    <s v="Municipal"/>
    <s v="Urbana"/>
    <n v="1602871"/>
    <n v="154"/>
    <x v="2"/>
    <s v="Regular"/>
    <s v="Noite"/>
    <n v="2023056100468"/>
    <m/>
    <s v="VERA LUCIA DA COSTA FERREIRA"/>
    <d v="1967-06-10T00:00:00"/>
    <s v="Feminino"/>
    <s v="Sem Deficiência"/>
    <s v="ANTONIO WILSON GOMES FERREIRA"/>
    <s v="FRANCISCA DA COSTA FERREIRA"/>
    <x v="0"/>
    <s v="Parda"/>
  </r>
  <r>
    <n v="1019207"/>
    <n v="10"/>
    <x v="88"/>
    <x v="88"/>
    <s v="CIEP DEPUTADO ULYSSES GUIMARÃES"/>
    <s v="Municipal"/>
    <s v="Urbana"/>
    <n v="1617914"/>
    <n v="152"/>
    <x v="2"/>
    <s v="Regular"/>
    <s v="Noite"/>
    <n v="2018152000081"/>
    <m/>
    <s v="JORGE LUIS SALES JUNIOR"/>
    <d v="2008-02-15T00:00:00"/>
    <s v="Masculino"/>
    <s v="Sem Deficiência"/>
    <s v="JORGE LUIS SALES"/>
    <s v="MARIA NUBIA GAMA"/>
    <x v="1"/>
    <s v="Branca"/>
  </r>
  <r>
    <n v="514002"/>
    <n v="5"/>
    <x v="107"/>
    <x v="107"/>
    <s v="EM CECÍLIA MEIRELLES"/>
    <s v="Municipal"/>
    <s v="Urbana"/>
    <n v="1602683"/>
    <n v="151"/>
    <x v="2"/>
    <s v="Regular"/>
    <s v="Manhã"/>
    <n v="2017041000255"/>
    <m/>
    <s v="ANA DE SOUZA MANOEL"/>
    <d v="1958-05-08T00:00:00"/>
    <s v="Feminino"/>
    <s v="Sem Deficiência"/>
    <s v="MANOEL ACACIO DE SOUZA"/>
    <s v="MARIA CECILIA DE JESUS"/>
    <x v="1"/>
    <s v="Parda"/>
  </r>
  <r>
    <n v="411202"/>
    <n v="4"/>
    <x v="84"/>
    <x v="84"/>
    <s v="CIEP GREGÓRIO BEZERRA"/>
    <s v="Municipal"/>
    <s v="Urbana"/>
    <n v="1608447"/>
    <n v="151"/>
    <x v="2"/>
    <s v="Regular"/>
    <s v="Noite"/>
    <n v="2010035802364"/>
    <m/>
    <s v="LUCAS RODRIGUES DA SILVA"/>
    <d v="2006-08-07T00:00:00"/>
    <s v="Masculino"/>
    <s v="Sem Deficiência"/>
    <s v="ADRIANO RODRIGUES DA SILVA"/>
    <s v="LEDA MARIA DA SILVA"/>
    <x v="0"/>
    <s v="Preta"/>
  </r>
  <r>
    <n v="1019210"/>
    <n v="10"/>
    <x v="45"/>
    <x v="45"/>
    <s v="CIEP ALBERTO PASQUALINE"/>
    <s v="Municipal"/>
    <s v="Urbana"/>
    <n v="1600002"/>
    <n v="151"/>
    <x v="2"/>
    <s v="Regular"/>
    <s v="Noite"/>
    <n v="2006124101657"/>
    <m/>
    <s v="LUIZ RICARDO FELIX BATISTA"/>
    <d v="1992-02-01T00:00:00"/>
    <s v="Masculino"/>
    <s v="Sem Deficiência"/>
    <s v="DOMINGOS RICARDO BATSITA"/>
    <s v="LUCÉIA FELIX BATISTA"/>
    <x v="0"/>
    <s v="Preta"/>
  </r>
  <r>
    <n v="716054"/>
    <n v="7"/>
    <x v="35"/>
    <x v="35"/>
    <s v="EM PIO X"/>
    <s v="Municipal"/>
    <s v="Urbana"/>
    <n v="1612528"/>
    <n v="151"/>
    <x v="2"/>
    <s v="Regular"/>
    <s v="Noite"/>
    <n v="2012064250206"/>
    <m/>
    <s v="MÁRCIA FERREIRA"/>
    <d v="1969-04-23T00:00:00"/>
    <s v="Feminino"/>
    <s v="Sem Deficiência"/>
    <s v="NÃO DECLARADO"/>
    <s v="MARIA DA CONCEIÇÃO FERREIRA"/>
    <x v="0"/>
    <s v="Preta"/>
  </r>
  <r>
    <n v="410012"/>
    <n v="4"/>
    <x v="27"/>
    <x v="27"/>
    <s v="EM CLOTILDE GUIMARÃES"/>
    <s v="Municipal"/>
    <s v="Urbana"/>
    <n v="1604426"/>
    <n v="252"/>
    <x v="2"/>
    <s v="Regular"/>
    <s v="Manhã"/>
    <n v="2010040550726"/>
    <m/>
    <s v="KAUÃ DOS SANTOS DA SILVA"/>
    <d v="2005-06-18T00:00:00"/>
    <s v="Masculino"/>
    <s v="Sem Deficiência"/>
    <s v="CREMILSON DOS SANTOS CARNEIRO"/>
    <s v="NATHÁLIA CONCEIÇÃO DA SILVA"/>
    <x v="0"/>
    <s v="Parda"/>
  </r>
  <r>
    <n v="410012"/>
    <n v="4"/>
    <x v="27"/>
    <x v="27"/>
    <s v="EM CLOTILDE GUIMARÃES"/>
    <s v="Municipal"/>
    <s v="Urbana"/>
    <n v="1604440"/>
    <n v="2516"/>
    <x v="2"/>
    <s v="Regular"/>
    <s v="Noite"/>
    <n v="2023028500627"/>
    <m/>
    <s v="ADEVALDO FONSECA MATOS"/>
    <d v="1963-06-11T00:00:00"/>
    <s v="Masculino"/>
    <s v="Sem Deficiência"/>
    <s v="ADRIANO FRANCISCO DE MATOS"/>
    <s v="DURVALICE FONSECA MATOS"/>
    <x v="1"/>
    <s v="Branca"/>
  </r>
  <r>
    <n v="817064"/>
    <n v="8"/>
    <x v="7"/>
    <x v="7"/>
    <s v="EM MARIETA DA CUNHA DA SILVA"/>
    <s v="Municipal"/>
    <s v="Urbana"/>
    <n v="1610181"/>
    <n v="151"/>
    <x v="2"/>
    <s v="Regular"/>
    <s v="Noite"/>
    <n v="2018075800015"/>
    <m/>
    <s v="AMÉLIA CRUZ MOREIRA"/>
    <d v="1946-03-24T00:00:00"/>
    <s v="Feminino"/>
    <s v="Sem Deficiência"/>
    <s v="INAH VIEIRA"/>
    <s v="JOSÉ DA CRUZ"/>
    <x v="1"/>
    <s v="Parda"/>
  </r>
  <r>
    <n v="724022"/>
    <n v="7"/>
    <x v="56"/>
    <x v="56"/>
    <s v="EM COMUNIDADE DE VARGEM GRANDE"/>
    <s v="Municipal"/>
    <s v="Urbana"/>
    <n v="1605597"/>
    <n v="151"/>
    <x v="2"/>
    <s v="Regular"/>
    <s v="Noite"/>
    <n v="2009068850186"/>
    <m/>
    <s v="LEANDRA DE ALMEIDA BELO"/>
    <d v="2005-02-03T00:00:00"/>
    <s v="Feminino"/>
    <s v="Sem Deficiência"/>
    <s v="LEANDRO BELO MORGADO"/>
    <s v="CREDIANE CAMPOS DE ALMEIDA"/>
    <x v="0"/>
    <s v="Branca"/>
  </r>
  <r>
    <n v="622006"/>
    <n v="6"/>
    <x v="38"/>
    <x v="38"/>
    <s v="EM ANTENOR NASCENTES"/>
    <s v="Municipal"/>
    <s v="Urbana"/>
    <n v="1615257"/>
    <n v="152"/>
    <x v="2"/>
    <s v="Regular"/>
    <s v="Noite"/>
    <n v="2010054000073"/>
    <m/>
    <s v="BIANCA LUISA PEREIRA DO NASCIMENTO"/>
    <d v="2006-05-25T00:00:00"/>
    <s v="Feminino"/>
    <s v="Sem Deficiência"/>
    <s v="BRUNO LUIZ SILVA DO NASCIMENTO"/>
    <s v="LIDIANE PEREIRA DAMASCENO DO NASCIMENTO"/>
    <x v="0"/>
    <s v="Parda"/>
  </r>
  <r>
    <n v="716205"/>
    <n v="7"/>
    <x v="76"/>
    <x v="76"/>
    <s v="CIEP RUBENS PAIVA"/>
    <s v="Municipal"/>
    <s v="Urbana"/>
    <n v="1613257"/>
    <n v="152"/>
    <x v="2"/>
    <s v="Regular"/>
    <s v="Noite"/>
    <n v="2005066105715"/>
    <m/>
    <s v="DULCINEA JUSTO DA SILVA"/>
    <d v="1975-09-19T00:00:00"/>
    <s v="Feminino"/>
    <s v="Sem Deficiência"/>
    <s v="IZIDORO JUSTO DA SILVA FILHO"/>
    <s v="JUCELIA LOPES BARRETO"/>
    <x v="1"/>
    <s v="Preta"/>
  </r>
  <r>
    <n v="918203"/>
    <n v="9"/>
    <x v="34"/>
    <x v="34"/>
    <s v="CIEP CLEMENTINA DE JESUS"/>
    <s v="Municipal"/>
    <s v="Urbana"/>
    <n v="1601820"/>
    <n v="152"/>
    <x v="2"/>
    <s v="Regular"/>
    <s v="Noite"/>
    <n v="2013086901909"/>
    <m/>
    <s v="MARCOS PAULO MOURA DE REZENDE"/>
    <d v="2004-01-13T00:00:00"/>
    <s v="Masculino"/>
    <s v="Sem Deficiência"/>
    <s v="ADEMIR COELHO DE REZENDE"/>
    <s v="LUCIMERI MOURA MOREIRA"/>
    <x v="0"/>
    <s v="Parda"/>
  </r>
  <r>
    <n v="625701"/>
    <n v="6"/>
    <x v="101"/>
    <x v="101"/>
    <s v="CENTRO DE EDUCAÇÃO DE JOVENS E ADULTOS CEJA - ACARI"/>
    <s v="Municipal"/>
    <s v="Urbana"/>
    <n v="1608521"/>
    <n v="256"/>
    <x v="2"/>
    <s v="Regular"/>
    <s v="Noite"/>
    <n v="2005051806356"/>
    <m/>
    <s v="TAÍSA SOARES EMÍDIO"/>
    <d v="1987-08-08T00:00:00"/>
    <s v="Feminino"/>
    <s v="Sem Deficiência"/>
    <s v="JOSÉ SUPLINO EMÍDIO"/>
    <s v="LUÍZA CARLOS SOARES EMÍDIO"/>
    <x v="0"/>
    <s v="Branca"/>
  </r>
  <r>
    <n v="918076"/>
    <n v="9"/>
    <x v="132"/>
    <x v="132"/>
    <s v="EM DR. JAIR TAVARES DE OLIVEIRA"/>
    <s v="Municipal"/>
    <s v="Urbana"/>
    <n v="1603126"/>
    <n v="151"/>
    <x v="2"/>
    <s v="Regular"/>
    <s v="Tarde"/>
    <n v="2013082400522"/>
    <m/>
    <s v="MATHEUS RODRIGUES DA SILVA"/>
    <d v="2005-06-27T00:00:00"/>
    <s v="Masculino"/>
    <s v="Sem Deficiência"/>
    <s v="SERGILENO GENEROSO DA SILVA"/>
    <s v="VANESSA BATISTA RODRIGUES"/>
    <x v="0"/>
    <s v="Parda"/>
  </r>
  <r>
    <n v="716049"/>
    <n v="7"/>
    <x v="62"/>
    <x v="62"/>
    <s v="EM RENATO LEITE"/>
    <s v="Municipal"/>
    <s v="Urbana"/>
    <n v="1623878"/>
    <n v="151"/>
    <x v="2"/>
    <s v="Regular"/>
    <s v="Noite"/>
    <n v="2004066202500"/>
    <m/>
    <s v="FERNANDA JOSÉ TEIXEIRA"/>
    <d v="1988-07-19T00:00:00"/>
    <s v="Feminino"/>
    <s v="Sem Deficiência"/>
    <s v="ANTONIO CARLOS VIANNA TEIXEIRA"/>
    <s v="MARIA CECILIA JOSÉ TEIXEIRA"/>
    <x v="0"/>
    <s v="Parda"/>
  </r>
  <r>
    <n v="102505"/>
    <n v="1"/>
    <x v="30"/>
    <x v="30"/>
    <s v="CIEP JOSÉ PEDRO VARELA"/>
    <s v="Municipal"/>
    <s v="Urbana"/>
    <n v="1613580"/>
    <n v="151"/>
    <x v="2"/>
    <s v="Regular"/>
    <s v="Noite"/>
    <n v="2004002408409"/>
    <m/>
    <s v="ANTONIO ELIANDRO MENDES LOPES"/>
    <d v="1981-04-07T00:00:00"/>
    <s v="Masculino"/>
    <s v="Sem Deficiência"/>
    <s v="FRANCISCO TARCISIO LEMOS"/>
    <s v="MARIA MENDES DA SILVA"/>
    <x v="2"/>
    <s v="Parda"/>
  </r>
  <r>
    <n v="430701"/>
    <n v="4"/>
    <x v="19"/>
    <x v="19"/>
    <s v="CENTRO DE EDUCAÇÃO DE JOVENS E ADULTOS CEJA - MARÉ"/>
    <s v="Municipal"/>
    <s v="Urbana"/>
    <n v="1616774"/>
    <n v="251"/>
    <x v="2"/>
    <s v="Regular"/>
    <s v="Manhã"/>
    <n v="2014143650017"/>
    <m/>
    <s v="JOSÉ DOS SANTOS NORMANDO"/>
    <d v="1936-11-01T00:00:00"/>
    <s v="Masculino"/>
    <s v="Sem Deficiência"/>
    <s v="JOSÉ FRANCISCO NORMANDO"/>
    <s v="JOSEFA MARIA DA CONCEIÇÃO"/>
    <x v="0"/>
    <s v="Branca"/>
  </r>
  <r>
    <n v="312022"/>
    <n v="3"/>
    <x v="61"/>
    <x v="61"/>
    <s v="EM RUBENS BERARDO"/>
    <s v="Municipal"/>
    <s v="Urbana"/>
    <n v="1616258"/>
    <n v="151"/>
    <x v="2"/>
    <s v="Regular"/>
    <s v="Noite"/>
    <n v="2021028050498"/>
    <m/>
    <s v="MARIA GABRIELA DA SILVA"/>
    <d v="1978-08-05T00:00:00"/>
    <s v="Feminino"/>
    <s v="Sem Deficiência"/>
    <s v="JOSE VIEIRA DA SILVA"/>
    <s v="MARIA BERNADETE DO NASCIMENTO"/>
    <x v="0"/>
    <s v="Não declarada"/>
  </r>
  <r>
    <n v="1026008"/>
    <n v="10"/>
    <x v="43"/>
    <x v="43"/>
    <s v="EM ENGENHEIRO GASTÃO RANGEL"/>
    <s v="Municipal"/>
    <s v="Urbana"/>
    <n v="1613011"/>
    <n v="151"/>
    <x v="2"/>
    <s v="Regular"/>
    <s v="Noite"/>
    <n v="2019002500095"/>
    <m/>
    <s v="JOÃO VITOR DE SOUZA ARAUJO"/>
    <d v="2006-02-14T00:00:00"/>
    <s v="Masculino"/>
    <s v="Sem Deficiência"/>
    <s v="HELMO ARAUJO DA SILVA"/>
    <s v="TATIANE DA SILVA DE SOUZA"/>
    <x v="2"/>
    <s v="Parda"/>
  </r>
  <r>
    <n v="515001"/>
    <n v="5"/>
    <x v="68"/>
    <x v="68"/>
    <s v="EM PARÁ"/>
    <s v="Municipal"/>
    <s v="Urbana"/>
    <n v="1607314"/>
    <n v="152"/>
    <x v="2"/>
    <s v="Regular"/>
    <s v="Noite"/>
    <n v="2011045150040"/>
    <m/>
    <s v="JÚLIO OLIVEIRA DA SILVA ROSA"/>
    <d v="2006-07-05T00:00:00"/>
    <s v="Masculino"/>
    <s v="Sem Deficiência"/>
    <s v="JURANDIR DA SILVA ROSA"/>
    <s v="ADRIANA SILVA DE OLIVEIRA"/>
    <x v="0"/>
    <s v="Preta"/>
  </r>
  <r>
    <n v="1026008"/>
    <n v="10"/>
    <x v="43"/>
    <x v="43"/>
    <s v="EM ENGENHEIRO GASTÃO RANGEL"/>
    <s v="Municipal"/>
    <s v="Urbana"/>
    <n v="1613012"/>
    <n v="152"/>
    <x v="2"/>
    <s v="Regular"/>
    <s v="Noite"/>
    <n v="2009068900833"/>
    <m/>
    <s v="KÁSSIA LUANA DA SILVA SIMIÃO"/>
    <d v="2004-07-14T00:00:00"/>
    <s v="Feminino"/>
    <s v="Sem Deficiência"/>
    <s v="JOÃO NESTOR SIMIÃO"/>
    <s v="LUZIA RITA DA SILVA SIMIÃO"/>
    <x v="0"/>
    <s v="Branca"/>
  </r>
  <r>
    <n v="716049"/>
    <n v="7"/>
    <x v="62"/>
    <x v="62"/>
    <s v="EM RENATO LEITE"/>
    <s v="Municipal"/>
    <s v="Urbana"/>
    <n v="1623878"/>
    <n v="151"/>
    <x v="2"/>
    <s v="Regular"/>
    <s v="Noite"/>
    <n v="2017060700143"/>
    <m/>
    <s v="MARIA LÚCIA LIMA DOS SANTOS "/>
    <d v="1970-01-03T00:00:00"/>
    <s v="Feminino"/>
    <s v="Sem Deficiência"/>
    <s v="ADÃO RIBEIRO DOS SANTOS"/>
    <s v="GERALDA LIMA DOS SANTOS"/>
    <x v="0"/>
    <s v="Parda"/>
  </r>
  <r>
    <n v="817064"/>
    <n v="8"/>
    <x v="7"/>
    <x v="7"/>
    <s v="EM MARIETA DA CUNHA DA SILVA"/>
    <s v="Municipal"/>
    <s v="Urbana"/>
    <n v="1610181"/>
    <n v="151"/>
    <x v="2"/>
    <s v="Regular"/>
    <s v="Noite"/>
    <n v="2004083403241"/>
    <m/>
    <s v="THIAGO GILHO BERNARDO"/>
    <d v="1983-12-22T00:00:00"/>
    <s v="Masculino"/>
    <s v="Sem Deficiência"/>
    <s v="JORGE DOMINGOS BERNARDO"/>
    <s v="VALERIA GILHO BERNARDO"/>
    <x v="0"/>
    <s v="Preta"/>
  </r>
  <r>
    <n v="102007"/>
    <n v="1"/>
    <x v="47"/>
    <x v="47"/>
    <s v="EM ORLANDO VILLAS BOAS"/>
    <s v="Municipal"/>
    <s v="Urbana"/>
    <n v="1600140"/>
    <n v="152"/>
    <x v="2"/>
    <s v="Regular"/>
    <s v="Noite"/>
    <n v="2018125450071"/>
    <m/>
    <s v="TEREZINHA DAS CHAGAS SOUSA CAETANO"/>
    <d v="1966-04-01T00:00:00"/>
    <s v="Feminino"/>
    <s v="Sem Deficiência"/>
    <s v="FRANCISCO DAS CHAGAS BOAVENTURA"/>
    <s v="ADELINA BELCHIOR DE SOUSA"/>
    <x v="0"/>
    <s v="Parda"/>
  </r>
  <r>
    <n v="622007"/>
    <n v="6"/>
    <x v="13"/>
    <x v="13"/>
    <s v="EM ALEXANDRE FARAH"/>
    <s v="Municipal"/>
    <s v="Urbana"/>
    <n v="1599782"/>
    <n v="151"/>
    <x v="2"/>
    <s v="Regular"/>
    <s v="Noite"/>
    <n v="2005020701846"/>
    <m/>
    <s v="PAULA CRISTINA DE MELO CORREA"/>
    <d v="1995-09-04T00:00:00"/>
    <s v="Feminino"/>
    <s v="Sem Deficiência"/>
    <s v="PAULO RANGEL CORREA"/>
    <s v="ADIR SILVA DE MELO"/>
    <x v="1"/>
    <s v="Parda"/>
  </r>
  <r>
    <n v="431003"/>
    <n v="4"/>
    <x v="10"/>
    <x v="10"/>
    <s v="EM MIGUEL GUSTAVO"/>
    <s v="Municipal"/>
    <s v="Urbana"/>
    <n v="1618622"/>
    <n v="152"/>
    <x v="2"/>
    <s v="Regular"/>
    <s v="Noite"/>
    <n v="2011031701782"/>
    <m/>
    <s v="MATHEUS LUCAS COSTA CORREA"/>
    <d v="2007-04-11T00:00:00"/>
    <s v="Masculino"/>
    <s v="Sem Deficiência"/>
    <s v="CLAUDIO TELES CORREA"/>
    <s v="JOSILENE COSTA DA SILVA"/>
    <x v="0"/>
    <s v="Branca"/>
  </r>
  <r>
    <n v="817083"/>
    <n v="8"/>
    <x v="120"/>
    <x v="120"/>
    <s v="EM JORNALISTA SANDRO MOREYRA"/>
    <s v="Municipal"/>
    <s v="Urbana"/>
    <n v="1607050"/>
    <n v="151"/>
    <x v="2"/>
    <s v="Regular"/>
    <s v="Noite"/>
    <n v="2021077750457"/>
    <m/>
    <s v="HELENA SILVA DE QUEIROZ"/>
    <d v="1961-04-03T00:00:00"/>
    <s v="Feminino"/>
    <s v="Sem Deficiência"/>
    <s v="ROBERTO FERREIRA DA SILVA"/>
    <s v="CREUSA MARIA DA SILVA"/>
    <x v="0"/>
    <s v="Parda"/>
  </r>
  <r>
    <n v="734010"/>
    <n v="7"/>
    <x v="82"/>
    <x v="82"/>
    <s v="EM PEDRO ALEIXO"/>
    <s v="Municipal"/>
    <s v="Urbana"/>
    <n v="1606738"/>
    <n v="151"/>
    <x v="2"/>
    <s v="Regular"/>
    <s v="Manhã"/>
    <n v="2007061000806"/>
    <m/>
    <s v="RAYANE MARTINS JOCELINO"/>
    <d v="2001-07-01T00:00:00"/>
    <s v="Feminino"/>
    <s v="Sem Deficiência"/>
    <s v="AILTON DA SILVA JOCELINO"/>
    <s v="ALEXSANDRA MARTINS DA SILVA"/>
    <x v="1"/>
    <s v="Preta"/>
  </r>
  <r>
    <n v="206502"/>
    <n v="2"/>
    <x v="71"/>
    <x v="71"/>
    <s v="CIEP NAÇÃO RUBRO NEGRA"/>
    <s v="Municipal"/>
    <s v="Urbana"/>
    <n v="1623105"/>
    <n v="152"/>
    <x v="2"/>
    <s v="Regular"/>
    <s v="Noite"/>
    <n v="2023011251246"/>
    <m/>
    <s v="JAILTON ALISSON PEREIRA DA COSTA"/>
    <d v="1999-09-11T00:00:00"/>
    <s v="Masculino"/>
    <s v="Sem Deficiência"/>
    <s v="JAILSON JOSÉ MORAIS DA COSTA"/>
    <s v="ANA LÚCIA PINHEIRO PEREIRA"/>
    <x v="2"/>
    <s v="Parda"/>
  </r>
  <r>
    <n v="918041"/>
    <n v="9"/>
    <x v="59"/>
    <x v="59"/>
    <s v="EM ANTONIA VARGAS CUQUEJO"/>
    <s v="Municipal"/>
    <s v="Urbana"/>
    <n v="1610788"/>
    <n v="151"/>
    <x v="2"/>
    <s v="Regular"/>
    <s v="Noite"/>
    <n v="2022088100066"/>
    <m/>
    <s v="JOSÉLIA ELIAS DA SILVA MOURA"/>
    <d v="1953-12-24T00:00:00"/>
    <s v="Feminino"/>
    <s v="Sem Deficiência"/>
    <s v="CLAUDIO ELIAS DA SILVA"/>
    <s v="EDITH NOGUEIRA VALENTIM"/>
    <x v="0"/>
    <s v="Preta"/>
  </r>
  <r>
    <n v="817075"/>
    <n v="8"/>
    <x v="29"/>
    <x v="29"/>
    <s v="EM GENERAL TASSO FRAGOSO"/>
    <s v="Municipal"/>
    <s v="Urbana"/>
    <n v="1605906"/>
    <n v="151"/>
    <x v="2"/>
    <s v="Regular"/>
    <s v="Noite"/>
    <n v="2010120000544"/>
    <m/>
    <s v="YAN DA COSTA DE ALMEIDA"/>
    <d v="2007-08-17T00:00:00"/>
    <s v="Masculino"/>
    <s v="Sem Deficiência"/>
    <s v="ALEX CRISPIM DE ALMEIDA"/>
    <s v="ISABEL SOUZA DA COSTA "/>
    <x v="0"/>
    <s v="Parda"/>
  </r>
  <r>
    <n v="622006"/>
    <n v="6"/>
    <x v="38"/>
    <x v="38"/>
    <s v="EM ANTENOR NASCENTES"/>
    <s v="Municipal"/>
    <s v="Urbana"/>
    <n v="1615256"/>
    <n v="151"/>
    <x v="2"/>
    <s v="Regular"/>
    <s v="Noite"/>
    <n v="2001052100012"/>
    <m/>
    <s v="JÉSSICA MARIA DA SILVA"/>
    <d v="1994-07-29T00:00:00"/>
    <s v="Feminino"/>
    <s v="Sem Deficiência"/>
    <s v="ANTONIO JOSÉ DA SILVA"/>
    <s v="JUCIANE SOUZA SILVA"/>
    <x v="1"/>
    <s v="Parda"/>
  </r>
  <r>
    <n v="1202701"/>
    <n v="12"/>
    <x v="91"/>
    <x v="91"/>
    <s v="CREJA - CENTRO MUNICIPAL DE REFERÊNCIA DE EDUCAÇÃO DE JOVENS E ADULTOS"/>
    <s v="Municipal"/>
    <s v="Urbana"/>
    <n v="1614100"/>
    <n v="252"/>
    <x v="2"/>
    <s v="Regular"/>
    <s v="Manhã"/>
    <n v="2007096703242"/>
    <m/>
    <s v="IRIS DE SOUZA COUTINHO"/>
    <d v="2000-09-05T00:00:00"/>
    <s v="Feminino"/>
    <s v="Sem Deficiência"/>
    <s v="ROBSON COUTINHO"/>
    <s v="MARCIA DE SOUZA MARCELINO"/>
    <x v="1"/>
    <s v="Parda"/>
  </r>
  <r>
    <n v="724026"/>
    <n v="7"/>
    <x v="16"/>
    <x v="16"/>
    <s v="EM EMBAIXADOR ÍTALO ZAPPA"/>
    <s v="Municipal"/>
    <s v="Urbana"/>
    <n v="1620408"/>
    <n v="151"/>
    <x v="2"/>
    <s v="Regular"/>
    <s v="Noite"/>
    <n v="2018103501196"/>
    <m/>
    <s v="SÔNIA REGINA MOURA"/>
    <d v="1965-06-27T00:00:00"/>
    <s v="Feminino"/>
    <s v="Sem Deficiência"/>
    <s v="FRANCISCO PEREIRA PALDINHO"/>
    <s v="JANDIRA NEVES PALDINHO"/>
    <x v="0"/>
    <s v="Parda"/>
  </r>
  <r>
    <n v="1120019"/>
    <n v="11"/>
    <x v="37"/>
    <x v="37"/>
    <s v="EM RODRIGO OTÁVIO"/>
    <s v="Municipal"/>
    <s v="Urbana"/>
    <n v="1620852"/>
    <n v="152"/>
    <x v="2"/>
    <s v="Regular"/>
    <s v="Noite"/>
    <n v="2010038200926"/>
    <m/>
    <s v="INGRID JESUS DE OLIVEIRA"/>
    <d v="2003-03-13T00:00:00"/>
    <s v="Feminino"/>
    <s v="Sem Deficiência"/>
    <s v="FÁBIO DE OLIVEIRA"/>
    <s v="ANA PAULA DE JESUS FONSECA"/>
    <x v="0"/>
    <s v="Não declarada"/>
  </r>
  <r>
    <n v="625018"/>
    <n v="6"/>
    <x v="55"/>
    <x v="55"/>
    <s v="EM COMANDANTE ARNALDO VARELLA"/>
    <s v="Municipal"/>
    <s v="Urbana"/>
    <n v="1602870"/>
    <n v="153"/>
    <x v="2"/>
    <s v="Regular"/>
    <s v="Noite"/>
    <n v="2022056100541"/>
    <m/>
    <s v="LUCIA MARIA RODRIGUES SANTOS"/>
    <d v="1954-03-04T00:00:00"/>
    <s v="Feminino"/>
    <s v="Sem Deficiência"/>
    <s v="AGENOR RODRIGUES SANTOS"/>
    <s v="MARIA JOSÉ DOS SANTOS"/>
    <x v="1"/>
    <s v="Preta"/>
  </r>
  <r>
    <n v="1026029"/>
    <n v="10"/>
    <x v="53"/>
    <x v="53"/>
    <s v="EM PROFESSOR ARI MARQUES PONTES"/>
    <s v="Municipal"/>
    <s v="Urbana"/>
    <n v="1611219"/>
    <n v="153"/>
    <x v="2"/>
    <s v="Regular"/>
    <s v="Noite"/>
    <n v="2015102500221"/>
    <m/>
    <s v="LEANDRA FERREIRA DA SILVA"/>
    <d v="2008-10-20T00:00:00"/>
    <s v="Feminino"/>
    <s v="Sem Deficiência"/>
    <s v="LEANDRO FERREIRA DA SILVA"/>
    <s v="DAIANE FERREIRA DE JESUS"/>
    <x v="1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22126402664"/>
    <m/>
    <s v="ANTONIA ROZENI CANDIDO FEITOSA"/>
    <d v="1980-12-01T00:00:00"/>
    <s v="Feminino"/>
    <s v="Sem Deficiência"/>
    <s v="FRANCISCO CANDIDO RODRIGUES"/>
    <s v="REGINA ELIZABETH FEITOSA"/>
    <x v="1"/>
    <s v="Parda"/>
  </r>
  <r>
    <n v="430701"/>
    <n v="4"/>
    <x v="19"/>
    <x v="19"/>
    <s v="CENTRO DE EDUCAÇÃO DE JOVENS E ADULTOS CEJA - MARÉ"/>
    <s v="Municipal"/>
    <s v="Urbana"/>
    <n v="1616790"/>
    <n v="2511"/>
    <x v="2"/>
    <s v="Regular"/>
    <s v="Noite"/>
    <n v="2023143600698"/>
    <m/>
    <s v="JOELMA FERNANDES DE MEDEIROS"/>
    <d v="1975-09-15T00:00:00"/>
    <s v="Feminino"/>
    <s v="Sem Deficiência"/>
    <s v="ANTONIO FERNADES DE MEDEIROS"/>
    <s v="NARIA BERNADETE DOS SANTOS MEDEIROS"/>
    <x v="1"/>
    <s v="Branca"/>
  </r>
  <r>
    <n v="1026008"/>
    <n v="10"/>
    <x v="43"/>
    <x v="43"/>
    <s v="EM ENGENHEIRO GASTÃO RANGEL"/>
    <s v="Municipal"/>
    <s v="Urbana"/>
    <n v="1613012"/>
    <n v="152"/>
    <x v="2"/>
    <s v="Regular"/>
    <s v="Noite"/>
    <n v="2023102400171"/>
    <m/>
    <s v="ALEQUESANDRA MEDEIROS SILVA DE SOUZA"/>
    <d v="1974-03-15T00:00:00"/>
    <s v="Feminino"/>
    <s v="Sem Deficiência"/>
    <s v="ANTONIO HONORIO DA SILVA"/>
    <s v="MARIA DO ROSARIO DE MEDEIROS DA SILVA"/>
    <x v="0"/>
    <s v="Parda"/>
  </r>
  <r>
    <n v="313051"/>
    <n v="3"/>
    <x v="60"/>
    <x v="60"/>
    <s v="EM ALAGOAS"/>
    <s v="Municipal"/>
    <s v="Urbana"/>
    <n v="1618855"/>
    <n v="151"/>
    <x v="2"/>
    <s v="Regular"/>
    <s v="Noite"/>
    <n v="2019026580064"/>
    <m/>
    <s v="LUIS DOS SANTOS OLIVEIRA"/>
    <d v="1971-09-22T00:00:00"/>
    <s v="Masculino"/>
    <s v="Sem Deficiência"/>
    <s v="JOSÉ PEREIRA DE OLIVEIRA"/>
    <s v="MARIA MADALENA DOS SANTOS OLIVEIRA"/>
    <x v="2"/>
    <s v="Parda"/>
  </r>
  <r>
    <n v="625701"/>
    <n v="6"/>
    <x v="101"/>
    <x v="101"/>
    <s v="CENTRO DE EDUCAÇÃO DE JOVENS E ADULTOS CEJA - ACARI"/>
    <s v="Municipal"/>
    <s v="Urbana"/>
    <n v="1608522"/>
    <n v="257"/>
    <x v="2"/>
    <s v="Regular"/>
    <s v="Noite"/>
    <n v="2023157700428"/>
    <m/>
    <s v="ANDRÉ DA SILVA LIMA"/>
    <d v="1979-05-23T00:00:00"/>
    <s v="Masculino"/>
    <s v="Sem Deficiência"/>
    <s v="ROSEDETE DA SILVA LIMA"/>
    <s v="JOSÉ AUGUSTO DE LIMA"/>
    <x v="1"/>
    <s v="Não declarada"/>
  </r>
  <r>
    <n v="101501"/>
    <n v="1"/>
    <x v="46"/>
    <x v="46"/>
    <s v="CIEP HENFIL"/>
    <s v="Municipal"/>
    <s v="Urbana"/>
    <n v="1613101"/>
    <n v="151"/>
    <x v="2"/>
    <s v="Regular"/>
    <s v="Noite"/>
    <n v="2022001100263"/>
    <m/>
    <s v="ELIANE SILVA DO NASCIMENTO"/>
    <d v="1982-02-04T00:00:00"/>
    <s v="Feminino"/>
    <s v="Sem Deficiência"/>
    <s v="ANTONIO VIEIRA DO NASCIMENTO"/>
    <s v="MARIA DO SOCORRO SILVA DO NASCIMENTO"/>
    <x v="0"/>
    <s v="Parda"/>
  </r>
  <r>
    <n v="1019019"/>
    <n v="10"/>
    <x v="116"/>
    <x v="116"/>
    <s v="EM FERNANDO DE AZEVEDO"/>
    <s v="Municipal"/>
    <s v="Urbana"/>
    <n v="1619173"/>
    <n v="151"/>
    <x v="2"/>
    <s v="Regular"/>
    <s v="Tarde"/>
    <n v="2010098450074"/>
    <m/>
    <s v="JOSE SOUZA MONTEIRO NETO"/>
    <d v="2000-01-29T00:00:00"/>
    <s v="Masculino"/>
    <s v="Sem Deficiência"/>
    <s v="JOSE SOUZA MONTEIRO JUNIOR"/>
    <s v="FLORINDA CAROLINA MARTINS DE AZEVEDO"/>
    <x v="0"/>
    <s v="Parda"/>
  </r>
  <r>
    <n v="716049"/>
    <n v="7"/>
    <x v="62"/>
    <x v="62"/>
    <s v="EM RENATO LEITE"/>
    <s v="Municipal"/>
    <s v="Urbana"/>
    <n v="1623879"/>
    <n v="152"/>
    <x v="2"/>
    <s v="Regular"/>
    <s v="Noite"/>
    <n v="2023063700556"/>
    <m/>
    <s v="LIVIA DA COSTA FRAGA"/>
    <d v="1983-02-03T00:00:00"/>
    <s v="Feminino"/>
    <s v="Sem Deficiência"/>
    <s v="FRANCISCO SILVA FRAGA"/>
    <s v="SANDRA MARIA DA COSTA"/>
    <x v="1"/>
    <s v="Não declarada"/>
  </r>
  <r>
    <n v="515052"/>
    <n v="5"/>
    <x v="81"/>
    <x v="81"/>
    <s v="EM AZEVEDO JUNIOR"/>
    <s v="Municipal"/>
    <s v="Urbana"/>
    <n v="1614951"/>
    <n v="151"/>
    <x v="2"/>
    <s v="Regular"/>
    <s v="Noite"/>
    <n v="2009059800279"/>
    <m/>
    <s v="JULIANA CRISTINA DA SILVA AZEVEDO"/>
    <d v="2004-09-23T00:00:00"/>
    <s v="Feminino"/>
    <s v="Sem Deficiência"/>
    <s v="JAIR AZEVEDO"/>
    <s v="ELZA DA SILVA"/>
    <x v="0"/>
    <s v="Parda"/>
  </r>
  <r>
    <n v="410012"/>
    <n v="4"/>
    <x v="27"/>
    <x v="27"/>
    <s v="EM CLOTILDE GUIMARÃES"/>
    <s v="Municipal"/>
    <s v="Urbana"/>
    <n v="1604425"/>
    <n v="251"/>
    <x v="2"/>
    <s v="Regular"/>
    <s v="Manhã"/>
    <n v="2008040550848"/>
    <m/>
    <s v="MARIA EDUARDA DO NASCIMENTO GUEDES ROSA"/>
    <d v="2003-07-31T00:00:00"/>
    <s v="Feminino"/>
    <s v="Sem Deficiência"/>
    <s v="CARLOS EDUARDO ROSA"/>
    <s v="JANAINA DO NASCIMENTO GUEDES"/>
    <x v="0"/>
    <s v="Parda"/>
  </r>
  <r>
    <n v="313046"/>
    <n v="3"/>
    <x v="96"/>
    <x v="96"/>
    <s v="EM REPÚBLICA DE EL SALVADOR"/>
    <s v="Municipal"/>
    <s v="Urbana"/>
    <n v="1599917"/>
    <n v="151"/>
    <x v="2"/>
    <s v="Regular"/>
    <s v="Noite"/>
    <n v="2018000300031"/>
    <m/>
    <s v="BRUNA LUANI SANTOS DE SOUZA RAINHA"/>
    <d v="2007-02-27T00:00:00"/>
    <s v="Feminino"/>
    <s v="Sem Deficiência"/>
    <s v="LEONARDO CORREIA RAINHA"/>
    <s v="VERÔNICA SANTOS DE SOUZA RAINHA"/>
    <x v="0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05066105731"/>
    <m/>
    <s v="JOELMA PEREIRA DA SILVA DE OLIVEIRA"/>
    <d v="1971-12-06T00:00:00"/>
    <s v="Feminino"/>
    <s v="Sem Deficiência"/>
    <s v="JOSÉ PEDRO ROMÃO"/>
    <s v="MAURA PEREIRA DA SILVA"/>
    <x v="0"/>
    <s v="Parda"/>
  </r>
  <r>
    <n v="1019207"/>
    <n v="10"/>
    <x v="88"/>
    <x v="88"/>
    <s v="CIEP DEPUTADO ULYSSES GUIMARÃES"/>
    <s v="Municipal"/>
    <s v="Urbana"/>
    <n v="1617913"/>
    <n v="151"/>
    <x v="2"/>
    <s v="Regular"/>
    <s v="Noite"/>
    <n v="2012064280172"/>
    <m/>
    <s v="JACIARA DOS SANTOS ABREU"/>
    <d v="1999-03-29T00:00:00"/>
    <s v="Feminino"/>
    <s v="Sem Deficiência"/>
    <s v="RAIMUNDO NONATO ALVES ABREU"/>
    <s v="MARTINEIDE SILVA DOS SANTOS"/>
    <x v="0"/>
    <s v="Preta"/>
  </r>
  <r>
    <n v="716063"/>
    <n v="7"/>
    <x v="136"/>
    <x v="136"/>
    <s v="EM SOBRAL PINTO"/>
    <s v="Municipal"/>
    <s v="Urbana"/>
    <n v="1616448"/>
    <n v="151"/>
    <x v="2"/>
    <s v="Regular"/>
    <s v="Manhã"/>
    <n v="2023065100173"/>
    <m/>
    <s v="RAIMUNDO CESAR DUARTE ARAUJO"/>
    <d v="1949-11-10T00:00:00"/>
    <s v="Masculino"/>
    <s v="Sem Deficiência"/>
    <s v="MARIA NEIDE DUARTE ARAUJO"/>
    <s v="RAIMUNDO QUEZADO ARAUJO"/>
    <x v="1"/>
    <s v="Branca"/>
  </r>
  <r>
    <n v="1120502"/>
    <n v="11"/>
    <x v="3"/>
    <x v="3"/>
    <s v="CIEP JOÃO MANGABEIRA"/>
    <s v="Municipal"/>
    <s v="Urbana"/>
    <n v="1604970"/>
    <n v="151"/>
    <x v="2"/>
    <s v="Regular"/>
    <s v="Noite"/>
    <n v="2014036880281"/>
    <m/>
    <s v="ISABELLY DO NASCIMENTO VICENTE DA SILVA"/>
    <d v="2007-05-09T00:00:00"/>
    <s v="Feminino"/>
    <s v="Sem Deficiência"/>
    <s v="ALEXANDRE BARBOSA DA SILVA"/>
    <s v="SHIRLEY DO NASCIMENTO VICENTE"/>
    <x v="2"/>
    <s v="Parda"/>
  </r>
  <r>
    <n v="625701"/>
    <n v="6"/>
    <x v="101"/>
    <x v="101"/>
    <s v="CENTRO DE EDUCAÇÃO DE JOVENS E ADULTOS CEJA - ACARI"/>
    <s v="Municipal"/>
    <s v="Urbana"/>
    <n v="1608523"/>
    <n v="258"/>
    <x v="2"/>
    <s v="Regular"/>
    <s v="Noite"/>
    <n v="2001030405988"/>
    <m/>
    <s v="BRUNA ALMEIDA RIBEIRO"/>
    <d v="1986-04-12T00:00:00"/>
    <s v="Feminino"/>
    <s v="Sem Deficiência"/>
    <s v="NÃO DECLARADO"/>
    <s v="JUCIARA ALMEIDA ARRUDA"/>
    <x v="0"/>
    <s v="Não declarada"/>
  </r>
  <r>
    <n v="205004"/>
    <n v="2"/>
    <x v="134"/>
    <x v="134"/>
    <s v="EM DOUTOR COCIO BARCELLOS"/>
    <s v="Municipal"/>
    <s v="Urbana"/>
    <n v="1623679"/>
    <n v="151"/>
    <x v="2"/>
    <s v="Regular"/>
    <s v="Noite"/>
    <n v="1999066201712"/>
    <m/>
    <s v="MARIA EDILENE SOUSA SILVA"/>
    <d v="1976-02-28T00:00:00"/>
    <s v="Feminino"/>
    <s v="Sem Deficiência"/>
    <s v="MARIA DO SOCORRO SOUSA"/>
    <s v="EDISON DA SILVA"/>
    <x v="0"/>
    <s v="Sem Informação"/>
  </r>
  <r>
    <n v="1019031"/>
    <n v="10"/>
    <x v="20"/>
    <x v="20"/>
    <s v="EM MARECHAL PEDRO CAVALCANTI"/>
    <s v="Municipal"/>
    <s v="Urbana"/>
    <n v="1609538"/>
    <n v="153"/>
    <x v="2"/>
    <s v="Regular"/>
    <s v="Noite"/>
    <n v="2023097100136"/>
    <m/>
    <s v="ELENIR DA SILVA CAMPOS"/>
    <d v="1962-01-27T00:00:00"/>
    <s v="Feminino"/>
    <s v="Sem Deficiência"/>
    <s v="ELZA ROSA DA CONCEIÇÃO SILVA"/>
    <s v="EDUARDO PACHECO DA SILVA"/>
    <x v="0"/>
    <s v="Parda"/>
  </r>
  <r>
    <n v="817039"/>
    <n v="8"/>
    <x v="118"/>
    <x v="118"/>
    <s v="EM SAMPAIO CORRÊA"/>
    <s v="Municipal"/>
    <s v="Urbana"/>
    <n v="1604282"/>
    <n v="152"/>
    <x v="2"/>
    <s v="Regular"/>
    <s v="Noite"/>
    <n v="2014073300667"/>
    <m/>
    <s v="VALTER SOUZA TORRES"/>
    <d v="1976-09-19T00:00:00"/>
    <s v="Masculino"/>
    <s v="*Deficiência múltipla"/>
    <s v="FRANCISCO SALES FERREIRA TORRES"/>
    <s v="LOURDES LEIA SOUZA TORRES"/>
    <x v="0"/>
    <s v="Branca"/>
  </r>
  <r>
    <n v="1019210"/>
    <n v="10"/>
    <x v="45"/>
    <x v="45"/>
    <s v="CIEP ALBERTO PASQUALINE"/>
    <s v="Municipal"/>
    <s v="Urbana"/>
    <n v="1600003"/>
    <n v="152"/>
    <x v="2"/>
    <s v="Regular"/>
    <s v="Noite"/>
    <n v="2005095602527"/>
    <m/>
    <s v="RAFAEL RIBEIRO ESPÍNDOLA"/>
    <d v="1991-09-28T00:00:00"/>
    <s v="Masculino"/>
    <s v="Sem Deficiência"/>
    <s v="GUSTAVO ANCELMO DA SILVA"/>
    <s v="MARIA JOSÉ RIBEIRO ESPINDOLA"/>
    <x v="0"/>
    <s v="Parda"/>
  </r>
  <r>
    <n v="515001"/>
    <n v="5"/>
    <x v="68"/>
    <x v="68"/>
    <s v="EM PARÁ"/>
    <s v="Municipal"/>
    <s v="Urbana"/>
    <n v="1607314"/>
    <n v="152"/>
    <x v="2"/>
    <s v="Regular"/>
    <s v="Noite"/>
    <n v="2017044600202"/>
    <m/>
    <s v="MONIQUE FERRAZ DA CUNHA"/>
    <d v="1973-10-14T00:00:00"/>
    <s v="Feminino"/>
    <s v="Sem Deficiência"/>
    <s v="JOSÉ FERREIRA DA CUNHA"/>
    <s v="IRACI FERRAZ DA CUNHA"/>
    <x v="0"/>
    <s v="Não declarada"/>
  </r>
  <r>
    <n v="102005"/>
    <n v="1"/>
    <x v="109"/>
    <x v="109"/>
    <s v="EM CALOUSTE GULBENKIAN"/>
    <s v="Municipal"/>
    <s v="Urbana"/>
    <n v="1610637"/>
    <n v="151"/>
    <x v="2"/>
    <s v="Regular"/>
    <s v="Noite"/>
    <n v="2002001610615"/>
    <m/>
    <s v="RAQUEL ROSA ESTEVES"/>
    <d v="1983-03-24T00:00:00"/>
    <s v="Feminino"/>
    <s v="Sem Deficiência"/>
    <s v="MARILDA ROSA ESTEVES"/>
    <s v="REINALDO ESTEVES"/>
    <x v="0"/>
    <s v="Sem Informação"/>
  </r>
  <r>
    <n v="204501"/>
    <n v="2"/>
    <x v="79"/>
    <x v="79"/>
    <s v="CIEP PRESIDENTE TANCREDO NEVES"/>
    <s v="Municipal"/>
    <s v="Urbana"/>
    <n v="1611261"/>
    <n v="151"/>
    <x v="2"/>
    <s v="Regular"/>
    <s v="Noite"/>
    <n v="2022007400439"/>
    <m/>
    <s v="GABRIEL LUIS DOS SANTOS"/>
    <d v="1988-01-06T00:00:00"/>
    <s v="Masculino"/>
    <s v="Sem Deficiência"/>
    <s v="MANOEL LUIS DOS SANTOS"/>
    <s v="CECILIA GOMES PEDROSA"/>
    <x v="0"/>
    <s v="Parda"/>
  </r>
  <r>
    <n v="1019047"/>
    <n v="10"/>
    <x v="50"/>
    <x v="50"/>
    <s v="EM JOAQUIM DA SILVA GOMES"/>
    <s v="Municipal"/>
    <s v="Urbana"/>
    <n v="1598936"/>
    <n v="154"/>
    <x v="2"/>
    <s v="Regular"/>
    <s v="Noite"/>
    <n v="2005100406336"/>
    <m/>
    <s v="RODRIGO FELIPE MIRANDA DE FRANÇA"/>
    <d v="1991-04-20T00:00:00"/>
    <s v="Masculino"/>
    <s v="Sem Deficiência"/>
    <s v="ROSILENE MIRANDA DA SILVA"/>
    <s v="JOSEMAR FELIPE DE FRANÇA"/>
    <x v="2"/>
    <s v="Parda"/>
  </r>
  <r>
    <n v="918203"/>
    <n v="9"/>
    <x v="34"/>
    <x v="34"/>
    <s v="CIEP CLEMENTINA DE JESUS"/>
    <s v="Municipal"/>
    <s v="Urbana"/>
    <n v="1601822"/>
    <n v="153"/>
    <x v="2"/>
    <s v="Regular"/>
    <s v="Noite"/>
    <n v="2008092950103"/>
    <m/>
    <s v="RAPHAEL CUSTÓDIO MOREIRA"/>
    <d v="2003-08-09T00:00:00"/>
    <s v="Masculino"/>
    <s v="Sem Deficiência"/>
    <s v="ANTONIO CARLOS CONCEIÇÃO MOREIRA"/>
    <s v="SIMONE SOUZA CUSTÓDIO"/>
    <x v="0"/>
    <s v="Parda"/>
  </r>
  <r>
    <n v="817039"/>
    <n v="8"/>
    <x v="118"/>
    <x v="118"/>
    <s v="EM SAMPAIO CORRÊA"/>
    <s v="Municipal"/>
    <s v="Urbana"/>
    <n v="1604281"/>
    <n v="151"/>
    <x v="2"/>
    <s v="Regular"/>
    <s v="Noite"/>
    <n v="2013073380298"/>
    <m/>
    <s v="ANA CAROLINE DA SILVA MARTINS"/>
    <d v="2006-05-01T00:00:00"/>
    <s v="Feminino"/>
    <s v="Sem Deficiência"/>
    <s v="FERNANDO TEIXEIRA MARTINS"/>
    <s v="MONICA DA SILVA DO NASCIMENTO"/>
    <x v="0"/>
    <s v="Parda"/>
  </r>
  <r>
    <n v="410012"/>
    <n v="4"/>
    <x v="27"/>
    <x v="27"/>
    <s v="EM CLOTILDE GUIMARÃES"/>
    <s v="Municipal"/>
    <s v="Urbana"/>
    <n v="1604442"/>
    <n v="2518"/>
    <x v="2"/>
    <s v="Regular"/>
    <s v="Noite"/>
    <n v="2023028500384"/>
    <m/>
    <s v="MARIA ELIANE NASCIMENTO SENA"/>
    <d v="1988-08-24T00:00:00"/>
    <s v="Feminino"/>
    <s v="Sem Deficiência"/>
    <s v="RAIMUNDO MOREIRA DO NASCIMENTO"/>
    <s v="MARIA DOS PRAZERES PEREIRA DA SILVA"/>
    <x v="0"/>
    <s v="Branca"/>
  </r>
  <r>
    <n v="515016"/>
    <n v="5"/>
    <x v="105"/>
    <x v="105"/>
    <s v="EM RAJA GABAGLIA"/>
    <s v="Municipal"/>
    <s v="Urbana"/>
    <n v="1599816"/>
    <n v="151"/>
    <x v="2"/>
    <s v="Regular"/>
    <s v="Noite"/>
    <n v="2021053350424"/>
    <m/>
    <s v="MARIA DA SAÚDE PEREIRA RAMOS"/>
    <d v="1962-06-29T00:00:00"/>
    <s v="Feminino"/>
    <s v="Sem Deficiência"/>
    <s v="LUZIA PEREZ DE MORAES"/>
    <s v="VICENTE PEREIRA RAMOS"/>
    <x v="0"/>
    <s v="Parda"/>
  </r>
  <r>
    <n v="107001"/>
    <n v="1"/>
    <x v="73"/>
    <x v="73"/>
    <s v="EM GONÇALVES DIAS"/>
    <s v="Municipal"/>
    <s v="Urbana"/>
    <n v="1606876"/>
    <n v="151"/>
    <x v="2"/>
    <s v="Regular"/>
    <s v="Noite"/>
    <n v="2013003750029"/>
    <m/>
    <s v="MARIA DE LURDES ARAUJO FEITOSA"/>
    <d v="1972-12-09T00:00:00"/>
    <s v="Feminino"/>
    <s v="Sem Deficiência"/>
    <s v="JOSE SINESIO FEITOSA"/>
    <s v="ANTONIA MARIA DE ARAUJO FEITOSA"/>
    <x v="1"/>
    <s v="Parda"/>
  </r>
  <r>
    <n v="1120502"/>
    <n v="11"/>
    <x v="3"/>
    <x v="3"/>
    <s v="CIEP JOÃO MANGABEIRA"/>
    <s v="Municipal"/>
    <s v="Urbana"/>
    <n v="1604970"/>
    <n v="151"/>
    <x v="2"/>
    <s v="Regular"/>
    <s v="Noite"/>
    <n v="2023039300152"/>
    <m/>
    <s v="EDICARLAS SOUZA SILVA "/>
    <d v="1990-01-26T00:00:00"/>
    <s v="Feminino"/>
    <s v="Sem Deficiência"/>
    <s v="ANTONIO DOS REIS OLIVEIRA DA SILVA "/>
    <s v="MARINEUSA SOUZA SILVA "/>
    <x v="2"/>
    <s v="Branca"/>
  </r>
  <r>
    <n v="716049"/>
    <n v="7"/>
    <x v="62"/>
    <x v="62"/>
    <s v="EM RENATO LEITE"/>
    <s v="Municipal"/>
    <s v="Urbana"/>
    <n v="1623880"/>
    <n v="153"/>
    <x v="2"/>
    <s v="Regular"/>
    <s v="Noite"/>
    <n v="2017062700621"/>
    <m/>
    <s v="JULIA DE ALMEIDA SANTANA"/>
    <d v="2006-07-04T00:00:00"/>
    <s v="Feminino"/>
    <s v="Sem Deficiência"/>
    <s v="MAURÍCIO MEIRELLES SANTANA"/>
    <s v="CRISTIANE GALVÃO DE ALMEIDA"/>
    <x v="0"/>
    <s v="Branc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13074803737"/>
    <m/>
    <s v="ADRIANO RODRIGUES SIQUEIRA"/>
    <d v="1996-10-24T00:00:00"/>
    <s v="Masculino"/>
    <s v="Sem Deficiência"/>
    <s v="ADRIANO MENDES DE SIQUEIRA"/>
    <s v="LUZIA SUELI RODRIGUES"/>
    <x v="0"/>
    <s v="Preta"/>
  </r>
  <r>
    <n v="817034"/>
    <n v="8"/>
    <x v="111"/>
    <x v="111"/>
    <s v="EM JORGE JABOUR"/>
    <s v="Municipal"/>
    <s v="Urbana"/>
    <n v="1616156"/>
    <n v="151"/>
    <x v="2"/>
    <s v="Regular"/>
    <s v="Noite"/>
    <n v="2004072107220"/>
    <m/>
    <s v="CRISTIANE NASCIMENTO DA CRUZ"/>
    <d v="1979-09-01T00:00:00"/>
    <s v="Feminino"/>
    <s v="Sem Deficiência"/>
    <s v="ATACILIO FERREIRA DA CRUZ"/>
    <s v="ALINE DA SILVA NASCIMENTO"/>
    <x v="0"/>
    <s v="Parda"/>
  </r>
  <r>
    <n v="410501"/>
    <n v="4"/>
    <x v="64"/>
    <x v="64"/>
    <s v="CIEP JUSCELINO KUBITSCHEK"/>
    <s v="Municipal"/>
    <s v="Urbana"/>
    <n v="1614342"/>
    <n v="152"/>
    <x v="2"/>
    <s v="Regular"/>
    <s v="Noite"/>
    <n v="2013029900010"/>
    <m/>
    <s v="JOÃO PEDRO VENANCIO ALVES DE LIMA"/>
    <d v="2008-05-21T00:00:00"/>
    <s v="Masculino"/>
    <s v="Sem Deficiência"/>
    <s v="HELIANO ALVES DE LIMA"/>
    <s v="CLÁUDIA REGINA THEMOTEO VENANCIO"/>
    <x v="1"/>
    <s v="Preta"/>
  </r>
  <r>
    <n v="625018"/>
    <n v="6"/>
    <x v="55"/>
    <x v="55"/>
    <s v="EM COMANDANTE ARNALDO VARELLA"/>
    <s v="Municipal"/>
    <s v="Urbana"/>
    <n v="1602868"/>
    <n v="151"/>
    <x v="2"/>
    <s v="Regular"/>
    <s v="Noite"/>
    <n v="2023056100140"/>
    <m/>
    <s v="LUCIANA GOMES PARANHOS NASCIMENTO"/>
    <d v="1995-07-21T00:00:00"/>
    <s v="Feminino"/>
    <s v="Sem Deficiência"/>
    <s v="MARCIO DA SILVA PARANHOS"/>
    <s v="MARCIA CRISTINA DE JESUS GOMES"/>
    <x v="0"/>
    <s v="Parda"/>
  </r>
  <r>
    <n v="724026"/>
    <n v="7"/>
    <x v="16"/>
    <x v="16"/>
    <s v="EM EMBAIXADOR ÍTALO ZAPPA"/>
    <s v="Municipal"/>
    <s v="Urbana"/>
    <n v="1620408"/>
    <n v="151"/>
    <x v="2"/>
    <s v="Regular"/>
    <s v="Noite"/>
    <n v="2022103500970"/>
    <m/>
    <s v="EDILMA GUEDES DA SILVA DE SANTANA"/>
    <d v="1983-08-31T00:00:00"/>
    <s v="Feminino"/>
    <s v="Sem Deficiência"/>
    <s v="MARIA DAS NEVES GUEDES DAS SILVA"/>
    <s v="AGNALDO GUEDES DO CARMO"/>
    <x v="2"/>
    <s v="Não declarada"/>
  </r>
  <r>
    <n v="431003"/>
    <n v="4"/>
    <x v="10"/>
    <x v="10"/>
    <s v="EM MIGUEL GUSTAVO"/>
    <s v="Municipal"/>
    <s v="Urbana"/>
    <n v="1618622"/>
    <n v="152"/>
    <x v="2"/>
    <s v="Regular"/>
    <s v="Noite"/>
    <n v="2006032300238"/>
    <m/>
    <s v="DAYANE EVANGELISTA DUARTE"/>
    <d v="1992-05-11T00:00:00"/>
    <s v="Feminino"/>
    <s v="Sem Deficiência"/>
    <s v="ROBERTO DUARTE"/>
    <s v="MARIA DOS ANJOS EVANGELISTA"/>
    <x v="0"/>
    <s v="Parda"/>
  </r>
  <r>
    <n v="734010"/>
    <n v="7"/>
    <x v="82"/>
    <x v="82"/>
    <s v="EM PEDRO ALEIXO"/>
    <s v="Municipal"/>
    <s v="Urbana"/>
    <n v="1606739"/>
    <n v="152"/>
    <x v="2"/>
    <s v="Regular"/>
    <s v="Manhã"/>
    <n v="2008068200019"/>
    <m/>
    <s v="BEATRIX FELINTO BOAVENTURA"/>
    <d v="2003-12-02T00:00:00"/>
    <s v="Feminino"/>
    <s v="Sem Deficiência"/>
    <s v="PAULO ROBERTO ALVES BOAVENTURA"/>
    <s v="OZINETE FELINTO DA ROCHA"/>
    <x v="0"/>
    <s v="Parda"/>
  </r>
  <r>
    <n v="716041"/>
    <n v="7"/>
    <x v="104"/>
    <x v="104"/>
    <s v="EM BARÃO DA TAQUARA"/>
    <s v="Municipal"/>
    <s v="Urbana"/>
    <n v="1613407"/>
    <n v="151"/>
    <x v="2"/>
    <s v="Regular"/>
    <s v="Manhã"/>
    <n v="2022062951123"/>
    <m/>
    <s v="KAIO MARCELO MAGALHÃES MARCILIO"/>
    <d v="2007-12-28T00:00:00"/>
    <s v="Masculino"/>
    <s v="Sem Deficiência"/>
    <s v="JULIANA DA SILVA MAGALHÃES"/>
    <s v="MARCELO MARCILIO BARCELOS"/>
    <x v="0"/>
    <s v="Parda"/>
  </r>
  <r>
    <n v="410012"/>
    <n v="4"/>
    <x v="27"/>
    <x v="27"/>
    <s v="EM CLOTILDE GUIMARÃES"/>
    <s v="Municipal"/>
    <s v="Urbana"/>
    <n v="1604433"/>
    <n v="259"/>
    <x v="2"/>
    <s v="Regular"/>
    <s v="Noite"/>
    <n v="2023028500422"/>
    <m/>
    <s v="MARIA ELINEUDA DE ALCANTARA MATOS"/>
    <d v="1983-07-29T00:00:00"/>
    <s v="Feminino"/>
    <s v="Sem Deficiência"/>
    <s v="MILTON GOMES DE MATOS"/>
    <s v="MARGARIDA DE ALCANTARA MATOS"/>
    <x v="2"/>
    <s v="Branca"/>
  </r>
  <r>
    <n v="204012"/>
    <n v="2"/>
    <x v="65"/>
    <x v="65"/>
    <s v="EM MÉXICO"/>
    <s v="Municipal"/>
    <s v="Urbana"/>
    <n v="1613277"/>
    <n v="151"/>
    <x v="2"/>
    <s v="Regular"/>
    <s v="Noite"/>
    <n v="2013006503308"/>
    <m/>
    <s v="SUELEN LOPES DA SILVA"/>
    <d v="2007-02-20T00:00:00"/>
    <s v="Feminino"/>
    <s v="Sem Deficiência"/>
    <s v="JACKSON LUIZ ALVES DA SILVA"/>
    <s v="MIRIAN LOPES DA PAIXÃO"/>
    <x v="0"/>
    <s v="Parda"/>
  </r>
  <r>
    <n v="430701"/>
    <n v="4"/>
    <x v="19"/>
    <x v="19"/>
    <s v="CENTRO DE EDUCAÇÃO DE JOVENS E ADULTOS CEJA - MARÉ"/>
    <s v="Municipal"/>
    <s v="Urbana"/>
    <n v="1616792"/>
    <n v="2512"/>
    <x v="2"/>
    <s v="Regular"/>
    <s v="Noite"/>
    <n v="2002027705486"/>
    <m/>
    <s v="DEBORA DA SILVA SANTOS"/>
    <d v="1987-01-17T00:00:00"/>
    <s v="Feminino"/>
    <s v="Sem Deficiência"/>
    <s v="JURACI DA SILVA SANTOS"/>
    <s v="ANDREIA DA SILVA AUGUSTO"/>
    <x v="0"/>
    <s v="Parda"/>
  </r>
  <r>
    <n v="102505"/>
    <n v="1"/>
    <x v="30"/>
    <x v="30"/>
    <s v="CIEP JOSÉ PEDRO VARELA"/>
    <s v="Municipal"/>
    <s v="Urbana"/>
    <n v="1613580"/>
    <n v="151"/>
    <x v="2"/>
    <s v="Regular"/>
    <s v="Noite"/>
    <n v="2012002404242"/>
    <m/>
    <s v="EVA GOMES BARBOSA"/>
    <d v="1963-12-20T00:00:00"/>
    <s v="Feminino"/>
    <s v="Sem Deficiência"/>
    <s v="JOAO GOMES BARBOSA"/>
    <s v="MARIA DOS ANJOS DA CONCEIÇÃO"/>
    <x v="0"/>
    <s v="Branca"/>
  </r>
  <r>
    <n v="431003"/>
    <n v="4"/>
    <x v="10"/>
    <x v="10"/>
    <s v="EM MIGUEL GUSTAVO"/>
    <s v="Municipal"/>
    <s v="Urbana"/>
    <n v="1618619"/>
    <n v="151"/>
    <x v="2"/>
    <s v="Regular"/>
    <s v="Noite"/>
    <n v="2010033401362"/>
    <m/>
    <s v="JAMYLLI BASILIO NASCIMENTO"/>
    <d v="2006-01-23T00:00:00"/>
    <s v="Feminino"/>
    <s v="Sem Deficiência"/>
    <s v="JIMMY NASCIMENTO"/>
    <s v="BEATRIZ BASILIO DE OLIVEIRA"/>
    <x v="1"/>
    <s v="Não declarada"/>
  </r>
  <r>
    <n v="312014"/>
    <n v="3"/>
    <x v="1"/>
    <x v="1"/>
    <s v="EM NEREU SAMPAIO"/>
    <s v="Municipal"/>
    <s v="Urbana"/>
    <n v="1616968"/>
    <n v="152"/>
    <x v="2"/>
    <s v="Regular"/>
    <s v="Noite"/>
    <n v="2014018800017"/>
    <m/>
    <s v="EDUARDA DE JESUS TEIXEIRA"/>
    <d v="2001-07-17T00:00:00"/>
    <s v="Feminino"/>
    <s v="Sem Deficiência"/>
    <s v="CARLOS HENRIQUE TEIXEIRA"/>
    <s v="ADRIANA BARBOSA DE JESUS"/>
    <x v="0"/>
    <s v="Branc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23065900684"/>
    <m/>
    <s v="MARIA DA CONCEIÇÃO ARAUJO OLIVEIRA SILVA DA SILVEIRA"/>
    <d v="1964-02-22T00:00:00"/>
    <s v="Feminino"/>
    <s v="Sem Deficiência"/>
    <s v="NÃO DECLARADO"/>
    <s v="TERESA RIBEIRO DE ARAUJO OLIVEIRA"/>
    <x v="0"/>
    <s v="Parda"/>
  </r>
  <r>
    <n v="102504"/>
    <n v="1"/>
    <x v="2"/>
    <x v="2"/>
    <s v="CIEP AVENIDA DOS DESFILES"/>
    <s v="Municipal"/>
    <s v="Urbana"/>
    <n v="1609984"/>
    <n v="151"/>
    <x v="2"/>
    <s v="Regular"/>
    <s v="Manhã"/>
    <n v="2011133100851"/>
    <m/>
    <s v="MARCELLO TEIXEIRA DE OLIVEIRA"/>
    <d v="2008-05-23T00:00:00"/>
    <s v="Masculino"/>
    <s v="Sem Deficiência"/>
    <s v="MARCELO CABRAL DE OLIVEIRA"/>
    <s v="GEOVANA TEIXEIRA DE OLIVEIRA"/>
    <x v="2"/>
    <s v="Parda"/>
  </r>
  <r>
    <n v="312002"/>
    <n v="3"/>
    <x v="58"/>
    <x v="58"/>
    <s v="EM ALCIDE DE GASPERI"/>
    <s v="Municipal"/>
    <s v="Urbana"/>
    <n v="1613405"/>
    <n v="151"/>
    <x v="2"/>
    <s v="Regular"/>
    <s v="Noite"/>
    <n v="2023017200236"/>
    <m/>
    <s v="SARA RODRIGUES DA SILVA"/>
    <d v="1962-10-31T00:00:00"/>
    <s v="Feminino"/>
    <s v="Sem Deficiência"/>
    <s v="JOÃO RIBEIRO DE LIMA JUNIOR"/>
    <s v="IEDA RODRIGUES PINTO"/>
    <x v="2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23126401909"/>
    <m/>
    <s v="ROSANGELA BRAGA SOUZA"/>
    <d v="1969-04-23T00:00:00"/>
    <s v="Feminino"/>
    <s v="Sem Deficiência"/>
    <s v="ANTONIO DE SOUZA"/>
    <s v="ZENAIDE BRAGA SOUZA"/>
    <x v="0"/>
    <s v="Pret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01093401700"/>
    <m/>
    <s v="THAENE ARCANJO GUIMARÃES"/>
    <d v="1994-09-08T00:00:00"/>
    <s v="Feminino"/>
    <s v="Sem Deficiência"/>
    <s v="PAULO SÉRGIO DE OLIVEIRA GUIMARÃES"/>
    <s v="SIMONE ARCANJO"/>
    <x v="1"/>
    <s v="Parda"/>
  </r>
  <r>
    <n v="431026"/>
    <n v="4"/>
    <x v="25"/>
    <x v="25"/>
    <s v="EM HERBERT MOSES"/>
    <s v="Municipal"/>
    <s v="Urbana"/>
    <n v="1602455"/>
    <n v="151"/>
    <x v="2"/>
    <s v="Regular"/>
    <s v="Noite"/>
    <n v="2010036004445"/>
    <m/>
    <s v="IASMIN PEREIRA RODRIGUES"/>
    <d v="1995-12-23T00:00:00"/>
    <s v="Feminino"/>
    <s v="Sem Deficiência"/>
    <s v="ALEXANDRE RODRIGUES"/>
    <s v="MARIA BETÂNIA PEREIRA E SILVA"/>
    <x v="0"/>
    <s v="Parda"/>
  </r>
  <r>
    <n v="410015"/>
    <n v="4"/>
    <x v="92"/>
    <x v="92"/>
    <s v="EM CLÓVIS BEVILÁQUA"/>
    <s v="Municipal"/>
    <s v="Urbana"/>
    <n v="1611010"/>
    <n v="152"/>
    <x v="2"/>
    <s v="Regular"/>
    <s v="Noite"/>
    <n v="2023028850679"/>
    <m/>
    <s v="ELANE DA SILVA ALVES"/>
    <d v="2001-01-05T00:00:00"/>
    <s v="Feminino"/>
    <s v="Sem Deficiência"/>
    <s v="JOSÉ EDSON BARROS ALVES"/>
    <s v="CLAUDETE QUARESMA DA SILVA"/>
    <x v="0"/>
    <s v="Parda"/>
  </r>
  <r>
    <n v="206502"/>
    <n v="2"/>
    <x v="71"/>
    <x v="71"/>
    <s v="CIEP NAÇÃO RUBRO NEGRA"/>
    <s v="Municipal"/>
    <s v="Urbana"/>
    <n v="1623853"/>
    <n v="154"/>
    <x v="2"/>
    <s v="Regular"/>
    <s v="Noite"/>
    <n v="2022011200597"/>
    <m/>
    <s v="EDILEUSA BORGES DE FARIAS"/>
    <d v="1971-04-16T00:00:00"/>
    <s v="Feminino"/>
    <s v="Sem Deficiência"/>
    <s v="NEUZA BORGES DE FARIAS"/>
    <s v="JOSÉ ALVES DE FARIAS"/>
    <x v="0"/>
    <s v="Parda"/>
  </r>
  <r>
    <n v="514002"/>
    <n v="5"/>
    <x v="107"/>
    <x v="107"/>
    <s v="EM CECÍLIA MEIRELLES"/>
    <s v="Municipal"/>
    <s v="Urbana"/>
    <n v="1602683"/>
    <n v="151"/>
    <x v="2"/>
    <s v="Regular"/>
    <s v="Manhã"/>
    <n v="2012041250251"/>
    <m/>
    <s v="LORENNA FERREIRA VIEIRA"/>
    <d v="2007-12-19T00:00:00"/>
    <s v="Feminino"/>
    <s v=" Deficiência intelectual"/>
    <s v="MARCELO BARBOSA VIEIRA"/>
    <s v="LILIAN DA SILVA FERREIRA"/>
    <x v="0"/>
    <s v="Preta"/>
  </r>
  <r>
    <n v="410018"/>
    <n v="4"/>
    <x v="87"/>
    <x v="87"/>
    <s v="EM BERLIM"/>
    <s v="Municipal"/>
    <s v="Urbana"/>
    <n v="1613814"/>
    <n v="152"/>
    <x v="2"/>
    <s v="Regular"/>
    <s v="Noite"/>
    <n v="2012029402861"/>
    <m/>
    <s v="FABIO GONÇALVES LIMA"/>
    <d v="1980-04-26T00:00:00"/>
    <s v="Masculino"/>
    <s v="Sem Deficiência"/>
    <s v="JORCICLEY GONÇALVES LIMA FILHO"/>
    <s v="SONIA REGINA DINIZ LIMA"/>
    <x v="0"/>
    <s v="Parda"/>
  </r>
  <r>
    <n v="918201"/>
    <n v="9"/>
    <x v="23"/>
    <x v="23"/>
    <s v="CIEP ENGENHEIRO WAGNER GASPAR EMERY"/>
    <s v="Municipal"/>
    <s v="Urbana"/>
    <n v="1614212"/>
    <n v="152"/>
    <x v="2"/>
    <s v="Regular"/>
    <s v="Noite"/>
    <n v="2004090501520"/>
    <m/>
    <s v="LUANA MARIA PORTELA NASCIMENTO"/>
    <d v="1993-08-13T00:00:00"/>
    <s v="Feminino"/>
    <s v="Sem Deficiência"/>
    <s v="SEVERINO DOS SANTOS NASCIMENTO"/>
    <s v="MARIA CARLÚCIA PORTELA"/>
    <x v="0"/>
    <s v="Parda"/>
  </r>
  <r>
    <n v="515001"/>
    <n v="5"/>
    <x v="68"/>
    <x v="68"/>
    <s v="EM PARÁ"/>
    <s v="Municipal"/>
    <s v="Urbana"/>
    <n v="1607313"/>
    <n v="151"/>
    <x v="2"/>
    <s v="Regular"/>
    <s v="Noite"/>
    <n v="2023044600509"/>
    <m/>
    <s v="VANESSA PIRES DE SOUZA COUTO"/>
    <d v="1984-09-12T00:00:00"/>
    <s v="Feminino"/>
    <s v="Sem Deficiência"/>
    <s v="JORGE LUIZ MOREIRA DE SOUZA"/>
    <s v="JANE DA COSTA PIRES"/>
    <x v="1"/>
    <s v="Parda"/>
  </r>
  <r>
    <n v="430201"/>
    <n v="4"/>
    <x v="0"/>
    <x v="0"/>
    <s v="CIEP MINISTRO GUSTAVO CAPANEMA"/>
    <s v="Municipal"/>
    <s v="Urbana"/>
    <n v="1612601"/>
    <n v="151"/>
    <x v="2"/>
    <s v="Regular"/>
    <s v="Noite"/>
    <n v="2011016750034"/>
    <m/>
    <s v="REVERTTON DOS SANTOS NASCIMENTO"/>
    <d v="2005-11-17T00:00:00"/>
    <s v="Masculino"/>
    <s v="Sem Deficiência"/>
    <s v="FRANCINETE ALVES DOS SANTOS"/>
    <s v="DONIZETE FERREIRA DO NASCIMENTO"/>
    <x v="1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00002904381"/>
    <m/>
    <s v="SARÁ FERREIRA DOS SANTOS"/>
    <d v="1985-08-07T00:00:00"/>
    <s v="Feminino"/>
    <s v="Sem Deficiência"/>
    <s v="GILSON DOS SANTOS"/>
    <s v="ANGELA MARIA FERREIRA DOS SANTOS"/>
    <x v="0"/>
    <s v="Parda"/>
  </r>
  <r>
    <n v="716211"/>
    <n v="7"/>
    <x v="32"/>
    <x v="32"/>
    <s v="CIEP COMPOSITOR DONGA"/>
    <s v="Municipal"/>
    <s v="Urbana"/>
    <n v="1619511"/>
    <n v="151"/>
    <x v="2"/>
    <s v="Regular"/>
    <s v="Noite"/>
    <n v="2023066700930"/>
    <m/>
    <s v="VIVIANE PEREIRA DA SILVA "/>
    <d v="1983-02-20T00:00:00"/>
    <s v="Feminino"/>
    <s v="Sem Deficiência"/>
    <s v="VALDOMIRO DA HORA DA SILVA"/>
    <s v="MARIA DAS GRAÇAS PEREIRA DE SOUZA"/>
    <x v="2"/>
    <s v="Parda"/>
  </r>
  <r>
    <n v="410012"/>
    <n v="4"/>
    <x v="27"/>
    <x v="27"/>
    <s v="EM CLOTILDE GUIMARÃES"/>
    <s v="Municipal"/>
    <s v="Urbana"/>
    <n v="1604441"/>
    <n v="2517"/>
    <x v="2"/>
    <s v="Regular"/>
    <s v="Noite"/>
    <n v="2010040502179"/>
    <m/>
    <s v="CAROLINA SAMPAIO DE PAULA"/>
    <d v="2005-03-28T00:00:00"/>
    <s v="Feminino"/>
    <s v="Sem Deficiência"/>
    <s v="REGINALDO DE PAULA"/>
    <s v="ROBERTA SAMPAIO OLIVEIRA"/>
    <x v="0"/>
    <s v="Parda"/>
  </r>
  <r>
    <n v="716054"/>
    <n v="7"/>
    <x v="35"/>
    <x v="35"/>
    <s v="EM PIO X"/>
    <s v="Municipal"/>
    <s v="Urbana"/>
    <n v="1612528"/>
    <n v="151"/>
    <x v="2"/>
    <s v="Regular"/>
    <s v="Noite"/>
    <n v="2012060602256"/>
    <m/>
    <s v="ANA LUIZA GUEDES MOSCOSO"/>
    <d v="2007-11-05T00:00:00"/>
    <s v="Feminino"/>
    <s v="Sem Deficiência"/>
    <s v="JONATHAN VINICIUS DE SOUZA MOSCOSO"/>
    <s v="MARIANE DA SILVA GUEDES"/>
    <x v="0"/>
    <s v="Parda"/>
  </r>
  <r>
    <n v="208501"/>
    <n v="2"/>
    <x v="78"/>
    <x v="78"/>
    <s v="CIEP SAMUEL WAINER"/>
    <s v="Municipal"/>
    <s v="Urbana"/>
    <n v="1609309"/>
    <n v="151"/>
    <x v="2"/>
    <s v="Regular"/>
    <s v="Noite"/>
    <n v="2016014250035"/>
    <m/>
    <s v="SOLANGE CRISOSTOMO CRUZ PEREIRA"/>
    <d v="1972-01-31T00:00:00"/>
    <s v="Feminino"/>
    <s v="Sem Deficiência"/>
    <s v="ANTÔNIO CRUZ"/>
    <s v="CLEONICE DA SILVA CRISOSTOMO"/>
    <x v="1"/>
    <s v="Parda"/>
  </r>
  <r>
    <n v="313046"/>
    <n v="3"/>
    <x v="96"/>
    <x v="96"/>
    <s v="EM REPÚBLICA DE EL SALVADOR"/>
    <s v="Municipal"/>
    <s v="Urbana"/>
    <n v="1599917"/>
    <n v="151"/>
    <x v="2"/>
    <s v="Regular"/>
    <s v="Noite"/>
    <n v="2023026000155"/>
    <m/>
    <s v="ANTÔNIO RENATO PERES DE SOUSA"/>
    <d v="1988-06-24T00:00:00"/>
    <s v="Masculino"/>
    <s v="Sem Deficiência"/>
    <s v="ANTÔNIA DE MARIA PERES DE SOUSA"/>
    <s v="JOÃO RODRIGUES DE SOUSA"/>
    <x v="2"/>
    <s v="Branca"/>
  </r>
  <r>
    <n v="312009"/>
    <n v="3"/>
    <x v="54"/>
    <x v="54"/>
    <s v="EM GEORGE SUMNER"/>
    <s v="Municipal"/>
    <s v="Urbana"/>
    <n v="1617224"/>
    <n v="151"/>
    <x v="2"/>
    <s v="Regular"/>
    <s v="Noite"/>
    <n v="2023017900327"/>
    <m/>
    <s v="EDILEUZA OLIVEIRA DE LIRA"/>
    <d v="1983-04-24T00:00:00"/>
    <s v="Feminino"/>
    <s v="Sem Deficiência"/>
    <s v="LUIS RODRIGUES DE LIRA"/>
    <s v="MARIA DO SOCORRO OLIVEIRA"/>
    <x v="2"/>
    <s v="Branca"/>
  </r>
  <r>
    <n v="205009"/>
    <n v="2"/>
    <x v="122"/>
    <x v="122"/>
    <s v="EM ALENCASTRO GUIMARÃES"/>
    <s v="Municipal"/>
    <s v="Urbana"/>
    <n v="1620795"/>
    <n v="151"/>
    <x v="2"/>
    <s v="Regular"/>
    <s v="Noite"/>
    <n v="2022007800682"/>
    <m/>
    <s v="CLAUDETE DE CARVALHO PEREIRA SIMÕES"/>
    <d v="1957-06-13T00:00:00"/>
    <s v="Feminino"/>
    <s v="Sem Deficiência"/>
    <s v="CLAUDEMIRO CIRILO PEREIRA"/>
    <s v="NEUZA DE CARVALHO PEREIRA"/>
    <x v="0"/>
    <s v="Parda"/>
  </r>
  <r>
    <n v="313035"/>
    <n v="3"/>
    <x v="49"/>
    <x v="49"/>
    <s v="EM EDGARD SUSSEKIND DE MENDONÇA"/>
    <s v="Municipal"/>
    <s v="Urbana"/>
    <n v="1612287"/>
    <n v="151"/>
    <x v="2"/>
    <s v="Regular"/>
    <s v="Noite"/>
    <n v="2008026350462"/>
    <m/>
    <s v="LWHÃNY VITÓRIA DOS SANTOS SILVA"/>
    <d v="2003-07-18T00:00:00"/>
    <s v="Feminino"/>
    <s v="Sem Deficiência"/>
    <s v="REGINALDO DA SILVA"/>
    <s v="LUCIMAR DOS SANTOS"/>
    <x v="0"/>
    <s v="Preta"/>
  </r>
  <r>
    <n v="515052"/>
    <n v="5"/>
    <x v="81"/>
    <x v="81"/>
    <s v="EM AZEVEDO JUNIOR"/>
    <s v="Municipal"/>
    <s v="Urbana"/>
    <n v="1614952"/>
    <n v="152"/>
    <x v="2"/>
    <s v="Regular"/>
    <s v="Noite"/>
    <n v="2021049700114"/>
    <m/>
    <s v="NAZARÉ SANTOS DE OLIVEIRA"/>
    <d v="1968-08-24T00:00:00"/>
    <s v="Feminino"/>
    <s v="Sem Deficiência"/>
    <s v="ANIZIO COSTA DE OLIVEIRA"/>
    <s v="NORMA APARECIDA SANTOS DE OLIVEIRA"/>
    <x v="2"/>
    <s v="Preta"/>
  </r>
  <r>
    <n v="227004"/>
    <n v="2"/>
    <x v="77"/>
    <x v="77"/>
    <s v="EM RINALDO DE LAMARE"/>
    <s v="Municipal"/>
    <s v="Urbana"/>
    <n v="1599201"/>
    <n v="151"/>
    <x v="2"/>
    <s v="Regular"/>
    <s v="Manhã"/>
    <n v="2018006580206"/>
    <m/>
    <s v="LUCIANA FERREIRA DA SILVA"/>
    <d v="1975-07-18T00:00:00"/>
    <s v="Feminino"/>
    <s v="Sem Deficiência"/>
    <s v="NÃO DECLARADO"/>
    <s v="LAERTE FERREIRA DA SILVA"/>
    <x v="2"/>
    <s v="Branca"/>
  </r>
  <r>
    <n v="918508"/>
    <n v="9"/>
    <x v="36"/>
    <x v="36"/>
    <s v="CIEP DR. ERNESTO (CHE) GUEVARA"/>
    <s v="Municipal"/>
    <s v="Urbana"/>
    <n v="1618338"/>
    <n v="153"/>
    <x v="2"/>
    <s v="Regular"/>
    <s v="Noite"/>
    <n v="2023093200853"/>
    <m/>
    <s v="ELLEN DA COSTA DE VASCONCELOS"/>
    <d v="2006-06-08T00:00:00"/>
    <s v="Feminino"/>
    <s v="Sem Deficiência"/>
    <s v="SIDNEI DA COSTA FERREIRA"/>
    <s v="LUCCIANA ELLEN DA COSTA DE VASCONCELOS"/>
    <x v="1"/>
    <s v="Parda"/>
  </r>
  <r>
    <n v="716205"/>
    <n v="7"/>
    <x v="76"/>
    <x v="76"/>
    <s v="CIEP RUBENS PAIVA"/>
    <s v="Municipal"/>
    <s v="Urbana"/>
    <n v="1613257"/>
    <n v="152"/>
    <x v="2"/>
    <s v="Regular"/>
    <s v="Noite"/>
    <n v="2010062201651"/>
    <m/>
    <s v="FELIPE GABRIEL FERNANDES MINDA"/>
    <d v="2006-02-18T00:00:00"/>
    <s v="Masculino"/>
    <s v="Sem Deficiência"/>
    <s v="LUAR BITTENCOURT FERNANDES"/>
    <s v="JOSÉ CARLOS DE BARROS MINDA"/>
    <x v="0"/>
    <s v="Parda"/>
  </r>
  <r>
    <n v="430701"/>
    <n v="4"/>
    <x v="19"/>
    <x v="19"/>
    <s v="CENTRO DE EDUCAÇÃO DE JOVENS E ADULTOS CEJA - MARÉ"/>
    <s v="Municipal"/>
    <s v="Urbana"/>
    <n v="1616790"/>
    <n v="2511"/>
    <x v="2"/>
    <s v="Regular"/>
    <s v="Noite"/>
    <n v="2019143600762"/>
    <m/>
    <s v="TANIA MARIA DA ROCHA"/>
    <d v="1970-05-23T00:00:00"/>
    <s v="Feminino"/>
    <s v="Sem Deficiência"/>
    <s v="LUIZ GOMES DA ROCHA"/>
    <s v="CELINA MARCELINA DA CRUZ"/>
    <x v="0"/>
    <s v="Pret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12053680271"/>
    <m/>
    <s v="YAN AUGUSTO CORDEIRO"/>
    <d v="2006-02-17T00:00:00"/>
    <s v="Masculino"/>
    <s v="Sem Deficiência"/>
    <s v="SIDINEI AUGUSTO FERNANDES"/>
    <s v="TATIANE CRISTINA DA SILVA CORDEIRO"/>
    <x v="0"/>
    <s v="Parda"/>
  </r>
  <r>
    <n v="734010"/>
    <n v="7"/>
    <x v="82"/>
    <x v="82"/>
    <s v="EM PEDRO ALEIXO"/>
    <s v="Municipal"/>
    <s v="Urbana"/>
    <n v="1606739"/>
    <n v="152"/>
    <x v="2"/>
    <s v="Regular"/>
    <s v="Manhã"/>
    <n v="2014060502878"/>
    <m/>
    <s v="MARCUS GABRIEL DE ASSIS DA SILVA"/>
    <d v="2005-01-21T00:00:00"/>
    <s v="Masculino"/>
    <s v="Sem Deficiência"/>
    <s v="GILBERTO DA SILVA"/>
    <s v="JACIARA CORREA DE ASSIS"/>
    <x v="1"/>
    <s v="Parda"/>
  </r>
  <r>
    <n v="918508"/>
    <n v="9"/>
    <x v="36"/>
    <x v="36"/>
    <s v="CIEP DR. ERNESTO (CHE) GUEVARA"/>
    <s v="Municipal"/>
    <s v="Urbana"/>
    <n v="1618336"/>
    <n v="151"/>
    <x v="2"/>
    <s v="Regular"/>
    <s v="Noite"/>
    <n v="2023093200608"/>
    <m/>
    <s v="MARCIA MACHADO FARIAS DE LIMA"/>
    <d v="1968-03-16T00:00:00"/>
    <s v="Feminino"/>
    <s v="Sem Deficiência"/>
    <s v="BRITO MACHADO DE FARIAS"/>
    <s v="ALICE GEORGINA DE OLIVEIRA"/>
    <x v="1"/>
    <s v="Branca"/>
  </r>
  <r>
    <n v="622022"/>
    <n v="6"/>
    <x v="40"/>
    <x v="40"/>
    <s v="EM ROSE KLABIN"/>
    <s v="Municipal"/>
    <s v="Urbana"/>
    <n v="1615798"/>
    <n v="151"/>
    <x v="2"/>
    <s v="Regular"/>
    <s v="Noite"/>
    <n v="2011053402125"/>
    <m/>
    <s v="RAFAEL MENDONÇA DA SILVA"/>
    <d v="2006-09-30T00:00:00"/>
    <s v="Masculino"/>
    <s v="Sem Deficiência"/>
    <s v="RIVALDO MENDONÇA DA SILVA"/>
    <s v="JOSICLEIDE AMARO DA SILVA"/>
    <x v="0"/>
    <s v="Branca"/>
  </r>
  <r>
    <n v="515016"/>
    <n v="5"/>
    <x v="105"/>
    <x v="105"/>
    <s v="EM RAJA GABAGLIA"/>
    <s v="Municipal"/>
    <s v="Urbana"/>
    <n v="1599816"/>
    <n v="151"/>
    <x v="2"/>
    <s v="Regular"/>
    <s v="Noite"/>
    <n v="2011046301947"/>
    <m/>
    <s v="BÁRBARA CABRAL DE ALMEIDA"/>
    <d v="2006-06-24T00:00:00"/>
    <s v="Feminino"/>
    <s v="Sem Deficiência"/>
    <s v="LUIZ CLÁUDIO OLIVEIRA DE ALMEIDA"/>
    <s v="IVONE CRISTINA SANTOS CABRAL MOTTA"/>
    <x v="0"/>
    <s v="Branca"/>
  </r>
  <r>
    <n v="1202701"/>
    <n v="12"/>
    <x v="91"/>
    <x v="91"/>
    <s v="CREJA - CENTRO MUNICIPAL DE REFERÊNCIA DE EDUCAÇÃO DE JOVENS E ADULTOS"/>
    <s v="Municipal"/>
    <s v="Urbana"/>
    <n v="1614116"/>
    <n v="257"/>
    <x v="2"/>
    <s v="Regular"/>
    <s v="Noite"/>
    <n v="2023126301866"/>
    <m/>
    <s v="JOSIMAR FELIPE SILVA GARCIA"/>
    <d v="1987-04-29T00:00:00"/>
    <s v="Masculino"/>
    <s v="Sem Deficiência"/>
    <s v="JOSIAS FRANCISCO GARCIA"/>
    <s v="CONCEIÇÃO SILVA GARCIA"/>
    <x v="1"/>
    <s v="Parda"/>
  </r>
  <r>
    <n v="716054"/>
    <n v="7"/>
    <x v="35"/>
    <x v="35"/>
    <s v="EM PIO X"/>
    <s v="Municipal"/>
    <s v="Urbana"/>
    <n v="1612528"/>
    <n v="151"/>
    <x v="2"/>
    <s v="Regular"/>
    <s v="Noite"/>
    <n v="2023064200204"/>
    <m/>
    <s v="ANA CLAUDIA DA CONCEIÇÃO DA SILVA"/>
    <d v="1977-08-24T00:00:00"/>
    <s v="Feminino"/>
    <s v="Sem Deficiência"/>
    <s v="VALMIR DA CONCEIÇÃO"/>
    <s v="MARIA DE LOURDES DA SILVA"/>
    <x v="0"/>
    <s v="Parda"/>
  </r>
  <r>
    <n v="724022"/>
    <n v="7"/>
    <x v="56"/>
    <x v="56"/>
    <s v="EM COMUNIDADE DE VARGEM GRANDE"/>
    <s v="Municipal"/>
    <s v="Urbana"/>
    <n v="1605597"/>
    <n v="151"/>
    <x v="2"/>
    <s v="Regular"/>
    <s v="Noite"/>
    <n v="2007118200272"/>
    <m/>
    <s v="MARIA EDUARDA AMBROZI MOTTA DE MOURA"/>
    <d v="2006-08-24T00:00:00"/>
    <s v="Feminino"/>
    <s v="Sem Deficiência"/>
    <s v="LUCIANO CARVALHO DE MOURA"/>
    <s v="PRISCILA AMBROZI MOTTA"/>
    <x v="0"/>
    <s v="Branca"/>
  </r>
  <r>
    <n v="227004"/>
    <n v="2"/>
    <x v="77"/>
    <x v="77"/>
    <s v="EM RINALDO DE LAMARE"/>
    <s v="Municipal"/>
    <s v="Urbana"/>
    <n v="1599201"/>
    <n v="151"/>
    <x v="2"/>
    <s v="Regular"/>
    <s v="Manhã"/>
    <n v="2023126402638"/>
    <m/>
    <s v="EDNA LUCAS DE ABREU "/>
    <d v="1970-02-02T00:00:00"/>
    <s v="Feminino"/>
    <s v="Sem Deficiência"/>
    <s v="JOSÉ CARVALHO DE ABREU "/>
    <s v="EUNICE LUCAS DE ABREU "/>
    <x v="2"/>
    <s v="Preta"/>
  </r>
  <r>
    <n v="724502"/>
    <n v="7"/>
    <x v="52"/>
    <x v="52"/>
    <s v="CIEP MARGARET MEE"/>
    <s v="Municipal"/>
    <s v="Urbana"/>
    <n v="1617123"/>
    <n v="151"/>
    <x v="2"/>
    <s v="Regular"/>
    <s v="Noite"/>
    <n v="2023069400805"/>
    <m/>
    <s v="JOÃO GABRIEL PEREIRA NUNES"/>
    <d v="2008-01-02T00:00:00"/>
    <s v="Masculino"/>
    <s v="Sem Deficiência"/>
    <s v="JOÃO CARLOS DIAS NUNES"/>
    <s v="LUCILENE PEREIRA NUNES"/>
    <x v="0"/>
    <s v="Parda"/>
  </r>
  <r>
    <n v="1120019"/>
    <n v="11"/>
    <x v="37"/>
    <x v="37"/>
    <s v="EM RODRIGO OTÁVIO"/>
    <s v="Municipal"/>
    <s v="Urbana"/>
    <n v="1620852"/>
    <n v="152"/>
    <x v="2"/>
    <s v="Regular"/>
    <s v="Noite"/>
    <n v="2008037902674"/>
    <m/>
    <s v="LAÍS WICHAN PAULINO"/>
    <d v="1992-11-20T00:00:00"/>
    <s v="Feminino"/>
    <s v="Sem Deficiência"/>
    <s v="LUIZ CARLOS TEIXEIRA PULINO"/>
    <s v="LIS WICHAN"/>
    <x v="1"/>
    <s v="Branca"/>
  </r>
  <r>
    <n v="313035"/>
    <n v="3"/>
    <x v="49"/>
    <x v="49"/>
    <s v="EM EDGARD SUSSEKIND DE MENDONÇA"/>
    <s v="Municipal"/>
    <s v="Urbana"/>
    <n v="1612287"/>
    <n v="151"/>
    <x v="2"/>
    <s v="Regular"/>
    <s v="Noite"/>
    <n v="2008024902221"/>
    <m/>
    <s v="JOSÉ COSMO JANUÁRIO GONÇALVES"/>
    <d v="1980-09-27T00:00:00"/>
    <s v="Masculino"/>
    <s v="Sem Deficiência"/>
    <s v="JOSÉ GONÇALVES NETO"/>
    <s v="MARIO DO CARMO JANUÁRIO GONÇALVES"/>
    <x v="0"/>
    <s v="Branca"/>
  </r>
  <r>
    <n v="625018"/>
    <n v="6"/>
    <x v="55"/>
    <x v="55"/>
    <s v="EM COMANDANTE ARNALDO VARELLA"/>
    <s v="Municipal"/>
    <s v="Urbana"/>
    <n v="1602870"/>
    <n v="153"/>
    <x v="2"/>
    <s v="Regular"/>
    <s v="Noite"/>
    <n v="2008055950081"/>
    <m/>
    <s v="ALEXANDRE FERREIRA ROSA JUNIOR"/>
    <d v="2002-06-28T00:00:00"/>
    <s v="Masculino"/>
    <s v="Sem Deficiência"/>
    <s v="ALEXANDRE FERREIRA ROSA"/>
    <s v="REGILANE BAPTISTA ARAUJO"/>
    <x v="1"/>
    <s v="Parda"/>
  </r>
  <r>
    <n v="1026008"/>
    <n v="10"/>
    <x v="43"/>
    <x v="43"/>
    <s v="EM ENGENHEIRO GASTÃO RANGEL"/>
    <s v="Municipal"/>
    <s v="Urbana"/>
    <n v="1613011"/>
    <n v="151"/>
    <x v="2"/>
    <s v="Regular"/>
    <s v="Noite"/>
    <n v="2001018202410"/>
    <m/>
    <s v="ANA CAROLINA DA SILVA GONÇALVES MACHADO"/>
    <d v="1988-09-18T00:00:00"/>
    <s v="Feminino"/>
    <s v="Sem Deficiência"/>
    <s v="GILSON LUDUGERIO GONÇALVES"/>
    <s v="CREUZA APARECIDA DA SILVA"/>
    <x v="0"/>
    <s v="Pret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13047900271"/>
    <m/>
    <s v="LOHANNY DA COSTA DIAS"/>
    <d v="2003-07-07T00:00:00"/>
    <s v="Feminino"/>
    <s v="Sem Deficiência"/>
    <s v="WAGNER DE SOUZA DIAS"/>
    <s v="MARCELA FAGUNDES DA COSTA"/>
    <x v="0"/>
    <s v="Parda"/>
  </r>
  <r>
    <n v="724022"/>
    <n v="7"/>
    <x v="56"/>
    <x v="56"/>
    <s v="EM COMUNIDADE DE VARGEM GRANDE"/>
    <s v="Municipal"/>
    <s v="Urbana"/>
    <n v="1605598"/>
    <n v="152"/>
    <x v="2"/>
    <s v="Regular"/>
    <s v="Noite"/>
    <n v="2022069000698"/>
    <m/>
    <s v="MARCOS RESENDE DE BARROS"/>
    <d v="1980-05-08T00:00:00"/>
    <s v="Masculino"/>
    <s v="Sem Deficiência"/>
    <s v="CREMY REZENDE"/>
    <s v="SEBASTIÃO ANTONIO DE BARROS"/>
    <x v="0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11064750260"/>
    <m/>
    <s v="THIAGO ALEXANDRE DA SILVA"/>
    <d v="2007-02-16T00:00:00"/>
    <s v="Masculino"/>
    <s v="Sem Deficiência"/>
    <s v="LUCIANO TADEU DA SILVA"/>
    <s v="ROSÁLIA VIEIRA ALEXANDRE"/>
    <x v="1"/>
    <s v="Branca"/>
  </r>
  <r>
    <n v="817064"/>
    <n v="8"/>
    <x v="7"/>
    <x v="7"/>
    <s v="EM MARIETA DA CUNHA DA SILVA"/>
    <s v="Municipal"/>
    <s v="Urbana"/>
    <n v="1610182"/>
    <n v="152"/>
    <x v="2"/>
    <s v="Regular"/>
    <s v="Noite"/>
    <n v="2011075804552"/>
    <m/>
    <s v="SUELI ALVES DA COSTA DE LIMA"/>
    <d v="1972-05-17T00:00:00"/>
    <s v="Feminino"/>
    <s v="Sem Deficiência"/>
    <s v="FRANCISCO VICENTE DA COSTA"/>
    <s v="ANTONIA DA PENHA ALVES"/>
    <x v="0"/>
    <s v="Branca"/>
  </r>
  <r>
    <n v="102504"/>
    <n v="1"/>
    <x v="2"/>
    <x v="2"/>
    <s v="CIEP AVENIDA DOS DESFILES"/>
    <s v="Municipal"/>
    <s v="Urbana"/>
    <n v="1609984"/>
    <n v="151"/>
    <x v="2"/>
    <s v="Regular"/>
    <s v="Manhã"/>
    <n v="2016003700531"/>
    <m/>
    <s v="LUIZ GUSTAVO SANTOS DE JESUS"/>
    <d v="2006-12-21T00:00:00"/>
    <s v="Feminino"/>
    <s v="Sem Deficiência"/>
    <s v="LUIZ ROBERTO SANTOS DE JESUS"/>
    <s v="ANDREIA DOS SANTOS"/>
    <x v="0"/>
    <s v="Branca"/>
  </r>
  <r>
    <n v="817039"/>
    <n v="8"/>
    <x v="118"/>
    <x v="118"/>
    <s v="EM SAMPAIO CORRÊA"/>
    <s v="Municipal"/>
    <s v="Urbana"/>
    <n v="1604281"/>
    <n v="151"/>
    <x v="2"/>
    <s v="Regular"/>
    <s v="Noite"/>
    <n v="2006120100150"/>
    <m/>
    <s v="RAFAEL LEMOS GERMANO"/>
    <d v="2003-02-16T00:00:00"/>
    <s v="Masculino"/>
    <s v="Sem Deficiência"/>
    <s v="FÁBIO SANTOS GERMANO"/>
    <s v="LILIANE LEMOS DA SILVA"/>
    <x v="0"/>
    <s v="Branca"/>
  </r>
  <r>
    <n v="724502"/>
    <n v="7"/>
    <x v="52"/>
    <x v="52"/>
    <s v="CIEP MARGARET MEE"/>
    <s v="Municipal"/>
    <s v="Urbana"/>
    <n v="1617123"/>
    <n v="151"/>
    <x v="2"/>
    <s v="Regular"/>
    <s v="Noite"/>
    <n v="2015000800218"/>
    <m/>
    <s v="WANDERSON DE OLIVEIRA CARDOSO"/>
    <d v="2005-10-18T00:00:00"/>
    <s v="Masculino"/>
    <s v="Sem Deficiência"/>
    <s v="CICERO EDISON CARDOSO "/>
    <s v="MIRLENE DE OLIVEIRA CANDOIA"/>
    <x v="0"/>
    <s v="Parda"/>
  </r>
  <r>
    <n v="312031"/>
    <n v="3"/>
    <x v="66"/>
    <x v="66"/>
    <s v="EM EURICO SALLES"/>
    <s v="Municipal"/>
    <s v="Urbana"/>
    <n v="1612133"/>
    <n v="151"/>
    <x v="2"/>
    <s v="Regular"/>
    <s v="Noite"/>
    <n v="2009131800713"/>
    <m/>
    <s v="LEONARDO MARREIROS SABIÁ COELHO"/>
    <d v="2007-06-10T00:00:00"/>
    <s v="Masculino"/>
    <s v=" Deficiência física"/>
    <s v="SILVIO JOSÉ COELHO"/>
    <s v="BARBARA SALOMÉ MARREIROS SABIÁ"/>
    <x v="0"/>
    <s v="Branca"/>
  </r>
  <r>
    <n v="209003"/>
    <n v="2"/>
    <x v="74"/>
    <x v="74"/>
    <s v="EM FRANCISCO DE CASTRO"/>
    <s v="Municipal"/>
    <s v="Urbana"/>
    <n v="1616221"/>
    <n v="152"/>
    <x v="2"/>
    <s v="Regular"/>
    <s v="Manhã"/>
    <n v="2022014200083"/>
    <m/>
    <s v="JOÃO DANIEL FLÔR PALAS DA COSTA"/>
    <d v="2005-11-17T00:00:00"/>
    <s v="Masculino"/>
    <s v=" Deficiência intelectual"/>
    <s v="MONIQUE CRISTINE FLÔR PALAS"/>
    <s v="ADERSON ALVES DA COSTA"/>
    <x v="0"/>
    <s v="Branca"/>
  </r>
  <r>
    <n v="817075"/>
    <n v="8"/>
    <x v="29"/>
    <x v="29"/>
    <s v="EM GENERAL TASSO FRAGOSO"/>
    <s v="Municipal"/>
    <s v="Urbana"/>
    <n v="1605906"/>
    <n v="151"/>
    <x v="2"/>
    <s v="Regular"/>
    <s v="Noite"/>
    <n v="2004125100810"/>
    <m/>
    <s v="DAVI SATURNINO MATOS"/>
    <d v="2003-07-03T00:00:00"/>
    <s v="Masculino"/>
    <s v="Sem Deficiência"/>
    <s v="DENILSON MATOS"/>
    <s v="CRISTIANE SATURNINO"/>
    <x v="0"/>
    <s v="Branca"/>
  </r>
  <r>
    <n v="430701"/>
    <n v="4"/>
    <x v="19"/>
    <x v="19"/>
    <s v="CENTRO DE EDUCAÇÃO DE JOVENS E ADULTOS CEJA - MARÉ"/>
    <s v="Municipal"/>
    <s v="Urbana"/>
    <n v="1616790"/>
    <n v="2511"/>
    <x v="2"/>
    <s v="Regular"/>
    <s v="Noite"/>
    <n v="2013143603134"/>
    <m/>
    <s v="MÁRCIA FRANCISCO DA SILVA"/>
    <d v="1981-12-28T00:00:00"/>
    <s v="Feminino"/>
    <s v="Sem Deficiência"/>
    <s v="SEVERINO FRANCISCO DA SILVA"/>
    <s v="DORCIMIRA IRACI DA SILVA"/>
    <x v="0"/>
    <s v="Par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04066003809"/>
    <m/>
    <s v="SABRINA FREITAS LUIZ"/>
    <d v="1991-08-31T00:00:00"/>
    <s v="Feminino"/>
    <s v="Sem Deficiência"/>
    <s v="VALDIMIRO LUIZ"/>
    <s v="ANGELINA MARIA DAS GRAÇAS FREITAS"/>
    <x v="1"/>
    <s v="Branca"/>
  </r>
  <r>
    <n v="227004"/>
    <n v="2"/>
    <x v="77"/>
    <x v="77"/>
    <s v="EM RINALDO DE LAMARE"/>
    <s v="Municipal"/>
    <s v="Urbana"/>
    <n v="1599202"/>
    <n v="152"/>
    <x v="2"/>
    <s v="Regular"/>
    <s v="Noite"/>
    <n v="2022126402516"/>
    <m/>
    <s v="LUCIANA FERREIRA DE SOUSA"/>
    <d v="1976-06-01T00:00:00"/>
    <s v="Feminino"/>
    <s v="Sem Deficiência"/>
    <s v="JOSÉ FERREIRA DE SOUSA"/>
    <s v="SEVERINA RICARDO DA SILVA"/>
    <x v="1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08098601526"/>
    <m/>
    <s v="TAISSA MENEZES MUNIZ DE LIMA"/>
    <d v="2003-05-13T00:00:00"/>
    <s v="Feminino"/>
    <s v="Sem Deficiência"/>
    <s v="JAQUELINE MENEZES MUNIZ"/>
    <s v="PAULO ROBERTO CARVALHO DE LIMA"/>
    <x v="2"/>
    <s v="Parda"/>
  </r>
  <r>
    <n v="430201"/>
    <n v="4"/>
    <x v="0"/>
    <x v="0"/>
    <s v="CIEP MINISTRO GUSTAVO CAPANEMA"/>
    <s v="Municipal"/>
    <s v="Urbana"/>
    <n v="1612601"/>
    <n v="151"/>
    <x v="2"/>
    <s v="Regular"/>
    <s v="Noite"/>
    <n v="2006039601209"/>
    <m/>
    <s v="LORRANE BARBOSA DE CARVALHO"/>
    <d v="2000-10-04T00:00:00"/>
    <s v="Feminino"/>
    <s v=" Deficiência física"/>
    <s v="GILCEMAR MARQUES DE CARVALHO"/>
    <s v="ROSIANE BARBOSA"/>
    <x v="0"/>
    <s v="Branc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18151300014"/>
    <m/>
    <s v="RANIEL SOARES DA SILVA FELIZARDO"/>
    <d v="2000-10-31T00:00:00"/>
    <s v="Masculino"/>
    <s v=" Deficiência intelectual"/>
    <s v="CARLOS VALERIO FELIZARDO"/>
    <s v="ELISABETE SOARES DA SILVA"/>
    <x v="0"/>
    <s v="Pret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10087050134"/>
    <m/>
    <s v="ISRAEL VICTOR DO ESPIRITO SANTO MATHIAS"/>
    <d v="2003-08-07T00:00:00"/>
    <s v="Masculino"/>
    <s v="Sem Deficiência"/>
    <s v="JICÉLIO MATHIAS DE SOUZA"/>
    <s v="JOCELANDIA DO ESPIRITO SANTO"/>
    <x v="0"/>
    <s v="Preta"/>
  </r>
  <r>
    <n v="205009"/>
    <n v="2"/>
    <x v="122"/>
    <x v="122"/>
    <s v="EM ALENCASTRO GUIMARÃES"/>
    <s v="Municipal"/>
    <s v="Urbana"/>
    <n v="1620795"/>
    <n v="151"/>
    <x v="2"/>
    <s v="Regular"/>
    <s v="Noite"/>
    <n v="2023008400261"/>
    <m/>
    <s v="JHONATA OLIVEIRA DA SILVA"/>
    <d v="1995-08-28T00:00:00"/>
    <s v="Masculino"/>
    <s v="Sem Deficiência"/>
    <s v="CLAUDIO JOSÉ DA SILVA"/>
    <s v="SOLANGE DE SOUZA OLIVEIRA"/>
    <x v="0"/>
    <s v="Preta"/>
  </r>
  <r>
    <n v="716041"/>
    <n v="7"/>
    <x v="104"/>
    <x v="104"/>
    <s v="EM BARÃO DA TAQUARA"/>
    <s v="Municipal"/>
    <s v="Urbana"/>
    <n v="1613407"/>
    <n v="151"/>
    <x v="2"/>
    <s v="Regular"/>
    <s v="Manhã"/>
    <n v="2008064300108"/>
    <m/>
    <s v="JOÃO CLAUDIO DA CONCEIÇÃO CASEMIRO"/>
    <d v="2003-03-18T00:00:00"/>
    <s v="Masculino"/>
    <s v=" Deficiência intelectual"/>
    <s v="JOÃO BATISTA DA SILVA CASEMIRO"/>
    <s v="CLAUDIA DA CONCEIÇÃO"/>
    <x v="2"/>
    <s v="Parda"/>
  </r>
  <r>
    <n v="1026008"/>
    <n v="10"/>
    <x v="43"/>
    <x v="43"/>
    <s v="EM ENGENHEIRO GASTÃO RANGEL"/>
    <s v="Municipal"/>
    <s v="Urbana"/>
    <n v="1613011"/>
    <n v="151"/>
    <x v="2"/>
    <s v="Regular"/>
    <s v="Noite"/>
    <n v="2012140401834"/>
    <m/>
    <s v="LARA FÁBIA NUNES FERREIRA"/>
    <d v="2008-08-21T00:00:00"/>
    <s v="Feminino"/>
    <s v="Sem Deficiência"/>
    <s v="FABIO DA SILVA FERREIRA"/>
    <s v="ANDRESSA SOUTO MAIA NUNES"/>
    <x v="2"/>
    <s v="Branca"/>
  </r>
  <r>
    <n v="1019008"/>
    <n v="10"/>
    <x v="124"/>
    <x v="124"/>
    <s v="EM EDUARDO RABELO"/>
    <s v="Municipal"/>
    <s v="Urbana"/>
    <n v="1601216"/>
    <n v="152"/>
    <x v="2"/>
    <s v="Regular"/>
    <s v="Noite"/>
    <n v="2005100004131"/>
    <m/>
    <s v="DOUGLAS LIMA GARCIA DE MATTOS."/>
    <d v="1999-07-12T00:00:00"/>
    <s v="Masculino"/>
    <s v="Sem Deficiência"/>
    <s v="MARCELO MARCIO GARCIA DE MATTOS"/>
    <s v="DANIELE DE OLIVEIRA LIMA"/>
    <x v="0"/>
    <s v="Branca"/>
  </r>
  <r>
    <n v="313018"/>
    <n v="3"/>
    <x v="103"/>
    <x v="103"/>
    <s v="EM ISABEL MENDES"/>
    <s v="Municipal"/>
    <s v="Urbana"/>
    <n v="1613509"/>
    <n v="152"/>
    <x v="2"/>
    <s v="Regular"/>
    <s v="Noite"/>
    <n v="2006002502649"/>
    <m/>
    <s v="MARCOS GOMES DOS SANTOS"/>
    <d v="1999-02-06T00:00:00"/>
    <s v="Masculino"/>
    <s v="Sem Deficiência"/>
    <s v="LUIZ MENDES DOS SANTOS"/>
    <s v="MARIA LEDA DA SILVA SANTOS"/>
    <x v="0"/>
    <s v="Parda"/>
  </r>
  <r>
    <n v="625018"/>
    <n v="6"/>
    <x v="55"/>
    <x v="55"/>
    <s v="EM COMANDANTE ARNALDO VARELLA"/>
    <s v="Municipal"/>
    <s v="Urbana"/>
    <n v="1602868"/>
    <n v="151"/>
    <x v="2"/>
    <s v="Regular"/>
    <s v="Noite"/>
    <n v="2004047104786"/>
    <m/>
    <s v="ALINE LOURENÇO FILHO"/>
    <d v="1989-07-29T00:00:00"/>
    <s v="Feminino"/>
    <s v="Sem Deficiência"/>
    <s v="LAURIANO CARVALHO FILHO"/>
    <s v="ANA PAULA LOURENÇO"/>
    <x v="0"/>
    <s v="Preta"/>
  </r>
  <r>
    <n v="313051"/>
    <n v="3"/>
    <x v="60"/>
    <x v="60"/>
    <s v="EM ALAGOAS"/>
    <s v="Municipal"/>
    <s v="Urbana"/>
    <n v="1618855"/>
    <n v="151"/>
    <x v="2"/>
    <s v="Regular"/>
    <s v="Noite"/>
    <n v="2007111400942"/>
    <m/>
    <s v="CARLA EMMANUELI DIAS DE MORAES"/>
    <d v="2007-04-03T00:00:00"/>
    <s v="Feminino"/>
    <s v="Sem Deficiência"/>
    <s v="SEBASTIÃO CARLOS DE MORAES"/>
    <s v="VERONICA DOS SANTOS MOREIRA DIAS"/>
    <x v="1"/>
    <s v="Branca"/>
  </r>
  <r>
    <n v="817039"/>
    <n v="8"/>
    <x v="118"/>
    <x v="118"/>
    <s v="EM SAMPAIO CORRÊA"/>
    <s v="Municipal"/>
    <s v="Urbana"/>
    <n v="1604281"/>
    <n v="151"/>
    <x v="2"/>
    <s v="Regular"/>
    <s v="Noite"/>
    <n v="2012073302744"/>
    <m/>
    <s v="ANDREIA CONCEIÇÃO DA SILVA"/>
    <d v="1972-08-14T00:00:00"/>
    <s v="Feminino"/>
    <s v="Sem Deficiência"/>
    <s v="ELISIO OTAVIO DA SILVA"/>
    <s v="ALZIRA MARIA DA CONCEIÇÃO DA SILVA"/>
    <x v="1"/>
    <s v="Parda"/>
  </r>
  <r>
    <n v="411202"/>
    <n v="4"/>
    <x v="84"/>
    <x v="84"/>
    <s v="CIEP GREGÓRIO BEZERRA"/>
    <s v="Municipal"/>
    <s v="Urbana"/>
    <n v="1608448"/>
    <n v="152"/>
    <x v="2"/>
    <s v="Regular"/>
    <s v="Noite"/>
    <n v="2017029300350"/>
    <m/>
    <s v="THAMYRES HELENA GRIJÓ MUNIZ DA SILVA"/>
    <d v="2006-09-10T00:00:00"/>
    <s v="Feminino"/>
    <s v="Sem Deficiência"/>
    <s v="FELIPE MUNIZ DA SILVA"/>
    <s v="CARLA CRISTINA GRIJÓ"/>
    <x v="2"/>
    <s v="Pard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08094050495"/>
    <m/>
    <s v="MARIANA DOS SANTOS GOMES SILVA"/>
    <d v="2003-03-11T00:00:00"/>
    <s v="Feminino"/>
    <s v="Sem Deficiência"/>
    <s v="ISRAEL GOMES SILVA"/>
    <s v="ALBANITA DOS SANTOS GOMES SILVA"/>
    <x v="0"/>
    <s v="Parda"/>
  </r>
  <r>
    <n v="724026"/>
    <n v="7"/>
    <x v="16"/>
    <x v="16"/>
    <s v="EM EMBAIXADOR ÍTALO ZAPPA"/>
    <s v="Municipal"/>
    <s v="Urbana"/>
    <n v="1620408"/>
    <n v="151"/>
    <x v="2"/>
    <s v="Regular"/>
    <s v="Noite"/>
    <n v="2017103501601"/>
    <m/>
    <s v="ANDRE SANTOS DA GAMA"/>
    <d v="2008-06-08T00:00:00"/>
    <s v="Masculino"/>
    <s v=" Deficiência física"/>
    <s v="JOÃO JESUS DA GAMA"/>
    <s v="RAFAELA SILVA DOS SANTOS"/>
    <x v="1"/>
    <s v="Parda"/>
  </r>
  <r>
    <n v="716211"/>
    <n v="7"/>
    <x v="32"/>
    <x v="32"/>
    <s v="CIEP COMPOSITOR DONGA"/>
    <s v="Municipal"/>
    <s v="Urbana"/>
    <n v="1619511"/>
    <n v="151"/>
    <x v="2"/>
    <s v="Regular"/>
    <s v="Noite"/>
    <n v="2005125800950"/>
    <m/>
    <s v="JONATHAN DOS SANTOS PEREIRA"/>
    <d v="2000-07-03T00:00:00"/>
    <s v="Masculino"/>
    <s v="Sem Deficiência"/>
    <s v="PAULO ROBERTO PEREIRA DOS SANTOS"/>
    <s v="DANIELE DOS SANTOS"/>
    <x v="1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23012450528"/>
    <m/>
    <s v="JOSEFA ROSALY GOMES DA SILVA"/>
    <d v="1991-07-14T00:00:00"/>
    <s v="Feminino"/>
    <s v="Sem Deficiência"/>
    <s v="CELESTINO FLORENCIO DA SILVA"/>
    <s v="MARIA GOMES DE SOUZA"/>
    <x v="0"/>
    <s v="Branca"/>
  </r>
  <r>
    <n v="734010"/>
    <n v="7"/>
    <x v="82"/>
    <x v="82"/>
    <s v="EM PEDRO ALEIXO"/>
    <s v="Municipal"/>
    <s v="Urbana"/>
    <n v="1606739"/>
    <n v="152"/>
    <x v="2"/>
    <s v="Regular"/>
    <s v="Manhã"/>
    <n v="2009065801044"/>
    <m/>
    <s v="VINÍCIUS DA SILVA MARIA"/>
    <d v="1998-10-06T00:00:00"/>
    <s v="Masculino"/>
    <s v=" Deficiência intelectual"/>
    <s v="SEBASTIÃO JOSÉ MARIA"/>
    <s v="MARCIA CRISTINA DA SILVA EGIDIO"/>
    <x v="1"/>
    <s v="Parda"/>
  </r>
  <r>
    <n v="312014"/>
    <n v="3"/>
    <x v="1"/>
    <x v="1"/>
    <s v="EM NEREU SAMPAIO"/>
    <s v="Municipal"/>
    <s v="Urbana"/>
    <n v="1616967"/>
    <n v="151"/>
    <x v="2"/>
    <s v="Regular"/>
    <s v="Noite"/>
    <n v="2023018450643"/>
    <m/>
    <s v="ISAC DE SOUSA DO NASCIMENTO"/>
    <d v="2006-03-01T00:00:00"/>
    <s v="Masculino"/>
    <s v="Sem Deficiência"/>
    <s v="JOSE BENTO DO NASCIMENTO"/>
    <s v="MARIA NECI DE SOUSA CARNEIRO"/>
    <x v="0"/>
    <s v="Branca"/>
  </r>
  <r>
    <n v="1019031"/>
    <n v="10"/>
    <x v="20"/>
    <x v="20"/>
    <s v="EM MARECHAL PEDRO CAVALCANTI"/>
    <s v="Municipal"/>
    <s v="Urbana"/>
    <n v="1609537"/>
    <n v="152"/>
    <x v="2"/>
    <s v="Regular"/>
    <s v="Noite"/>
    <n v="2003100201771"/>
    <m/>
    <s v="VICTÓRIA DA CRUZ DE OLIVEIRA"/>
    <d v="2007-04-20T00:00:00"/>
    <s v="Feminino"/>
    <s v="Sem Deficiência"/>
    <s v="SERGIO LUIZ DE OLIVEIRA"/>
    <s v="ANA PAULA DA CRUZ DE OLIVEIRA"/>
    <x v="0"/>
    <s v="Preta"/>
  </r>
  <r>
    <n v="208501"/>
    <n v="2"/>
    <x v="78"/>
    <x v="78"/>
    <s v="CIEP SAMUEL WAINER"/>
    <s v="Municipal"/>
    <s v="Urbana"/>
    <n v="1609309"/>
    <n v="151"/>
    <x v="2"/>
    <s v="Regular"/>
    <s v="Noite"/>
    <n v="2012011750051"/>
    <m/>
    <s v="JULLYE ELORA BATISTA DOS SANTOS"/>
    <d v="2007-05-22T00:00:00"/>
    <s v="Feminino"/>
    <s v="Sem Deficiência"/>
    <s v="JOÃO ROSENO DOS SANTOS"/>
    <s v="SUELY MARIA BATISTA"/>
    <x v="1"/>
    <s v="Parda"/>
  </r>
  <r>
    <n v="1019031"/>
    <n v="10"/>
    <x v="20"/>
    <x v="20"/>
    <s v="EM MARECHAL PEDRO CAVALCANTI"/>
    <s v="Municipal"/>
    <s v="Urbana"/>
    <n v="1609536"/>
    <n v="151"/>
    <x v="2"/>
    <s v="Regular"/>
    <s v="Noite"/>
    <n v="2010025401855"/>
    <m/>
    <s v="NAYARA ALMEIDA DOS SANTOS"/>
    <d v="2000-11-21T00:00:00"/>
    <s v="Feminino"/>
    <s v="Sem Deficiência"/>
    <s v="ALEX DOS SANTOS SILVA"/>
    <s v="ROSANGELA DA SILVA ALMEIDA"/>
    <x v="1"/>
    <s v="Sem Informação"/>
  </r>
  <r>
    <n v="622006"/>
    <n v="6"/>
    <x v="38"/>
    <x v="38"/>
    <s v="EM ANTENOR NASCENTES"/>
    <s v="Municipal"/>
    <s v="Urbana"/>
    <n v="1615257"/>
    <n v="152"/>
    <x v="2"/>
    <s v="Regular"/>
    <s v="Noite"/>
    <n v="2017051500323"/>
    <m/>
    <s v="LUIZ OTÁVIO MORAES CORREIA"/>
    <d v="2007-05-24T00:00:00"/>
    <s v="Masculino"/>
    <s v="Sem Deficiência"/>
    <s v="IZAQUIEL HENRIQUE CORREIA"/>
    <s v="ERIVANA MORAES DA SILVA"/>
    <x v="0"/>
    <s v="Não declarada"/>
  </r>
  <r>
    <n v="312031"/>
    <n v="3"/>
    <x v="66"/>
    <x v="66"/>
    <s v="EM EURICO SALLES"/>
    <s v="Municipal"/>
    <s v="Urbana"/>
    <n v="1612133"/>
    <n v="151"/>
    <x v="2"/>
    <s v="Regular"/>
    <s v="Noite"/>
    <n v="2015020200135"/>
    <m/>
    <s v="ISLANE DE OLIVEIRA ROCHA"/>
    <d v="2004-07-24T00:00:00"/>
    <s v="Feminino"/>
    <s v="Sem Deficiência"/>
    <s v="GIDEON SANTOS ROCHA"/>
    <s v="SAMARA LIMA DE OLIVEIRA"/>
    <x v="0"/>
    <s v="Branca"/>
  </r>
  <r>
    <n v="1120019"/>
    <n v="11"/>
    <x v="37"/>
    <x v="37"/>
    <s v="EM RODRIGO OTÁVIO"/>
    <s v="Municipal"/>
    <s v="Urbana"/>
    <n v="1620852"/>
    <n v="152"/>
    <x v="2"/>
    <s v="Regular"/>
    <s v="Noite"/>
    <n v="2009037902303"/>
    <m/>
    <s v="ELIZANGELA RIBEIRO DA SILVA"/>
    <d v="1971-09-15T00:00:00"/>
    <s v="Feminino"/>
    <s v="Sem Deficiência"/>
    <s v="ROBERTO RIBEIRO DA SILVA"/>
    <s v="SONIA MARIA DA SILVA"/>
    <x v="0"/>
    <s v="Parda"/>
  </r>
  <r>
    <n v="1019207"/>
    <n v="10"/>
    <x v="88"/>
    <x v="88"/>
    <s v="CIEP DEPUTADO ULYSSES GUIMARÃES"/>
    <s v="Municipal"/>
    <s v="Urbana"/>
    <n v="1617914"/>
    <n v="152"/>
    <x v="2"/>
    <s v="Regular"/>
    <s v="Noite"/>
    <n v="2013100500520"/>
    <m/>
    <s v="LEONARDO PRATA DA CONCEIÇÃO"/>
    <d v="2008-05-28T00:00:00"/>
    <s v="Masculino"/>
    <s v="Sem Deficiência"/>
    <s v="JEFERSON COSTA DA CONCEIÇÃO"/>
    <s v="NATANNE PRATA DA COSTA"/>
    <x v="1"/>
    <s v="Parda"/>
  </r>
  <r>
    <n v="724026"/>
    <n v="7"/>
    <x v="16"/>
    <x v="16"/>
    <s v="EM EMBAIXADOR ÍTALO ZAPPA"/>
    <s v="Municipal"/>
    <s v="Urbana"/>
    <n v="1620408"/>
    <n v="151"/>
    <x v="2"/>
    <s v="Regular"/>
    <s v="Noite"/>
    <n v="2000069403244"/>
    <m/>
    <s v="JANAINA DE SANTANA AMBROSIO"/>
    <d v="1990-03-18T00:00:00"/>
    <s v="Feminino"/>
    <s v="Sem Deficiência"/>
    <s v="FRANCISCO DA SILVA AMBROSIO"/>
    <s v="OTACILIA MARIA DE SANTANA"/>
    <x v="0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14083401091"/>
    <m/>
    <s v="MARIA MENDES DA SILVA"/>
    <d v="1985-04-28T00:00:00"/>
    <s v="Feminino"/>
    <s v="Sem Deficiência"/>
    <s v="ANTONIO MENDES DA SILVA"/>
    <s v="RAIMUNDA JOSÉ GONÇALVES"/>
    <x v="1"/>
    <s v="Branca"/>
  </r>
  <r>
    <n v="625018"/>
    <n v="6"/>
    <x v="55"/>
    <x v="55"/>
    <s v="EM COMANDANTE ARNALDO VARELLA"/>
    <s v="Municipal"/>
    <s v="Urbana"/>
    <n v="1602868"/>
    <n v="151"/>
    <x v="2"/>
    <s v="Regular"/>
    <s v="Noite"/>
    <n v="2014058150099"/>
    <m/>
    <s v="KAYKE SOUZA CUNHA"/>
    <d v="2008-04-25T00:00:00"/>
    <s v="Masculino"/>
    <s v="Sem Deficiência"/>
    <s v="ROBERTO CUNHA DE ANDRADE"/>
    <s v="ALEXANDRINA SOUZA NERES"/>
    <x v="0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20092650591"/>
    <m/>
    <s v="MARIA AMELIA RODRIGUES JUNQUEIRA"/>
    <d v="1969-09-19T00:00:00"/>
    <s v="Feminino"/>
    <s v="Sem Deficiência"/>
    <s v="MANOELINA DE FREITAS RODRIGUES"/>
    <s v="DOMINGOS JUNQUEIRA"/>
    <x v="1"/>
    <s v="Branca"/>
  </r>
  <r>
    <n v="411202"/>
    <n v="4"/>
    <x v="84"/>
    <x v="84"/>
    <s v="CIEP GREGÓRIO BEZERRA"/>
    <s v="Municipal"/>
    <s v="Urbana"/>
    <n v="1608447"/>
    <n v="151"/>
    <x v="2"/>
    <s v="Regular"/>
    <s v="Noite"/>
    <n v="2012035900125"/>
    <m/>
    <s v="KAIKY MOREIRA VIEIRA"/>
    <d v="2007-08-11T00:00:00"/>
    <s v="Masculino"/>
    <s v="Sem Deficiência"/>
    <s v="GUTEMBERG FIDELIS VIEIRA"/>
    <s v="MONIQUE CAMPOS MOREIRA"/>
    <x v="0"/>
    <s v="Preta"/>
  </r>
  <r>
    <n v="312031"/>
    <n v="3"/>
    <x v="66"/>
    <x v="66"/>
    <s v="EM EURICO SALLES"/>
    <s v="Municipal"/>
    <s v="Urbana"/>
    <n v="1612133"/>
    <n v="151"/>
    <x v="2"/>
    <s v="Regular"/>
    <s v="Noite"/>
    <n v="2007020501533"/>
    <m/>
    <s v="ROSIMERI ROCHA ROZZATO"/>
    <d v="1967-04-25T00:00:00"/>
    <s v="Feminino"/>
    <s v="Sem Deficiência"/>
    <s v="EDSON ROZZATO"/>
    <s v="RAYNILLA MERCÊS ROCHA"/>
    <x v="0"/>
    <s v="Parda"/>
  </r>
  <r>
    <n v="918027"/>
    <n v="9"/>
    <x v="106"/>
    <x v="106"/>
    <s v="EM RUBENS DE FARIAS NEVES"/>
    <s v="Municipal"/>
    <s v="Urbana"/>
    <n v="1599735"/>
    <n v="151"/>
    <x v="2"/>
    <s v="Regular"/>
    <s v="Noite"/>
    <n v="2010092603774"/>
    <m/>
    <s v="MARCO JACINTO NASCIMENTO"/>
    <d v="1994-07-05T00:00:00"/>
    <s v="Masculino"/>
    <s v="Sem Deficiência"/>
    <s v="MARCONI MATTOS NASCIMENTO"/>
    <s v="CLEONICE ROSA JACINTO NASCIMENTO"/>
    <x v="0"/>
    <s v="Branca"/>
  </r>
  <r>
    <n v="622022"/>
    <n v="6"/>
    <x v="40"/>
    <x v="40"/>
    <s v="EM ROSE KLABIN"/>
    <s v="Municipal"/>
    <s v="Urbana"/>
    <n v="1615800"/>
    <n v="152"/>
    <x v="2"/>
    <s v="Regular"/>
    <s v="Noite"/>
    <n v="2014047100249"/>
    <m/>
    <s v="MARIA DA CONCEIÇÃO MORAIS VICENTE"/>
    <d v="1946-07-29T00:00:00"/>
    <s v="Feminino"/>
    <s v="Sem Deficiência"/>
    <s v="JOSÉ ZACARIA DE MORAES"/>
    <s v="ALICE JACINTO MORAIS"/>
    <x v="0"/>
    <s v="Preta"/>
  </r>
  <r>
    <n v="918203"/>
    <n v="9"/>
    <x v="34"/>
    <x v="34"/>
    <s v="CIEP CLEMENTINA DE JESUS"/>
    <s v="Municipal"/>
    <s v="Urbana"/>
    <n v="1601818"/>
    <n v="151"/>
    <x v="2"/>
    <s v="Regular"/>
    <s v="Noite"/>
    <n v="2023092651118"/>
    <m/>
    <s v="LEANDRO PEREIRA LOBO"/>
    <d v="1983-05-12T00:00:00"/>
    <s v="Masculino"/>
    <s v="Sem Deficiência"/>
    <s v="ANSELMO FERREIRA LOBO"/>
    <s v="SÔNIA PIMENTEL PEREIRA"/>
    <x v="0"/>
    <s v="Parda"/>
  </r>
  <r>
    <n v="716063"/>
    <n v="7"/>
    <x v="136"/>
    <x v="136"/>
    <s v="EM SOBRAL PINTO"/>
    <s v="Municipal"/>
    <s v="Urbana"/>
    <n v="1616448"/>
    <n v="151"/>
    <x v="2"/>
    <s v="Regular"/>
    <s v="Manhã"/>
    <n v="2013064702784"/>
    <m/>
    <s v="ANA JULIA DA SILVA"/>
    <d v="2008-10-17T00:00:00"/>
    <s v="Feminino"/>
    <s v="Sem Deficiência"/>
    <s v="DANILO DA SILVA"/>
    <s v="JESSICA NARA DA SILVA"/>
    <x v="1"/>
    <s v="Preta"/>
  </r>
  <r>
    <n v="817039"/>
    <n v="8"/>
    <x v="118"/>
    <x v="118"/>
    <s v="EM SAMPAIO CORRÊA"/>
    <s v="Municipal"/>
    <s v="Urbana"/>
    <n v="1604282"/>
    <n v="152"/>
    <x v="2"/>
    <s v="Regular"/>
    <s v="Noite"/>
    <n v="2003082203401"/>
    <m/>
    <s v="MIRIAN SANTOS DE OLIVEIRA"/>
    <d v="1965-09-11T00:00:00"/>
    <s v="Feminino"/>
    <s v="Sem Deficiência"/>
    <s v="CELSO OLIVEIRA DOS SANTOS"/>
    <s v="FELISMINA DOS SANTOS"/>
    <x v="0"/>
    <s v="Pret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02103307261"/>
    <m/>
    <s v="PALOMA OLIVEIRA DE SOUZA"/>
    <d v="1994-03-16T00:00:00"/>
    <s v="Feminino"/>
    <s v="Sem Deficiência"/>
    <s v="CID OLAVO DE SOUZA"/>
    <s v="MARISTELA SILVA DE OLIVEIRA"/>
    <x v="0"/>
    <s v="Par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11118700711"/>
    <m/>
    <s v="ANA CAROLINA DE ANDRADE VALÊNCIO"/>
    <d v="2008-02-21T00:00:00"/>
    <s v="Feminino"/>
    <s v=" Baixa visão"/>
    <s v="CELSO DE CARVALHO VALÊNCIO FILHO"/>
    <s v="ELISA SOUSA DE ANDRADE"/>
    <x v="0"/>
    <s v="Branca"/>
  </r>
  <r>
    <n v="514015"/>
    <n v="5"/>
    <x v="70"/>
    <x v="70"/>
    <s v="EM BARCELONA"/>
    <s v="Municipal"/>
    <s v="Urbana"/>
    <n v="1613980"/>
    <n v="151"/>
    <x v="2"/>
    <s v="Regular"/>
    <s v="Noite"/>
    <n v="2022042300119"/>
    <m/>
    <s v="MARISA DA CONCEIÇÃO DAS FLORES"/>
    <d v="1955-06-04T00:00:00"/>
    <s v="Feminino"/>
    <s v="Sem Deficiência"/>
    <s v="JOSÉ BARBOZA DAS FLORES"/>
    <s v="MARIA IZABEL DAS FLORES"/>
    <x v="0"/>
    <s v="Branca"/>
  </r>
  <r>
    <n v="817207"/>
    <n v="8"/>
    <x v="28"/>
    <x v="28"/>
    <s v="CIEP VILA KENNEDY"/>
    <s v="Municipal"/>
    <s v="Urbana"/>
    <n v="1605866"/>
    <n v="152"/>
    <x v="2"/>
    <s v="Regular"/>
    <s v="Noite"/>
    <n v="2008014001883"/>
    <m/>
    <s v="MARCO AURELIO GILIO CHERCOPP"/>
    <d v="2001-12-04T00:00:00"/>
    <s v="Masculino"/>
    <s v="Sem Deficiência"/>
    <s v="MARCO AURELIO FREDERICO CHERCOPP"/>
    <s v="ANA CRISTINA DE SOUZA GILIO"/>
    <x v="0"/>
    <s v="Parda"/>
  </r>
  <r>
    <n v="515001"/>
    <n v="5"/>
    <x v="68"/>
    <x v="68"/>
    <s v="EM PARÁ"/>
    <s v="Municipal"/>
    <s v="Urbana"/>
    <n v="1607313"/>
    <n v="151"/>
    <x v="2"/>
    <s v="Regular"/>
    <s v="Noite"/>
    <n v="2017058100398"/>
    <m/>
    <s v="LAÊNY EURIDES MOURA SIMÃO"/>
    <d v="2007-06-12T00:00:00"/>
    <s v="Feminino"/>
    <s v="Sem Deficiência"/>
    <s v="ALMIR DA NÓBREGA SIMÃO"/>
    <s v="JOVINA MACEDO DE MOURA"/>
    <x v="0"/>
    <s v="Parda"/>
  </r>
  <r>
    <n v="514010"/>
    <n v="5"/>
    <x v="133"/>
    <x v="133"/>
    <s v="EM IRÃ"/>
    <s v="Municipal"/>
    <s v="Urbana"/>
    <n v="1620739"/>
    <n v="151"/>
    <x v="2"/>
    <s v="Regular"/>
    <s v="Noite"/>
    <n v="2023041800353"/>
    <m/>
    <s v="POLIANA MADEIRA FERREIRA"/>
    <d v="1982-05-26T00:00:00"/>
    <s v="Feminino"/>
    <s v="Sem Deficiência"/>
    <s v="JORRIMAR MENDES FERREIRA"/>
    <s v="MARIA MADEIRA FERREIRA"/>
    <x v="0"/>
    <s v="Parda"/>
  </r>
  <r>
    <n v="102007"/>
    <n v="1"/>
    <x v="47"/>
    <x v="47"/>
    <s v="EM ORLANDO VILLAS BOAS"/>
    <s v="Municipal"/>
    <s v="Urbana"/>
    <n v="1600140"/>
    <n v="152"/>
    <x v="2"/>
    <s v="Regular"/>
    <s v="Noite"/>
    <n v="2010001301974"/>
    <m/>
    <s v="MARINA BATISTA DE BRITO"/>
    <d v="2001-12-12T00:00:00"/>
    <s v="Feminino"/>
    <s v="Sem Deficiência"/>
    <s v="RICARDO SANTOS DE BRITO"/>
    <s v="CLEIDE DOS SANTOS"/>
    <x v="0"/>
    <s v="Preta"/>
  </r>
  <r>
    <n v="622022"/>
    <n v="6"/>
    <x v="40"/>
    <x v="40"/>
    <s v="EM ROSE KLABIN"/>
    <s v="Municipal"/>
    <s v="Urbana"/>
    <n v="1615800"/>
    <n v="152"/>
    <x v="2"/>
    <s v="Regular"/>
    <s v="Noite"/>
    <n v="2022053350520"/>
    <m/>
    <s v="ELIAS JOSÉ DO NASCIMENTO"/>
    <d v="1976-09-04T00:00:00"/>
    <s v="Masculino"/>
    <s v="Sem Deficiência"/>
    <s v="ANTONIA MARIA DO NASCIMENTO"/>
    <s v="SEVERINO JOSE DO NASCIMENTO"/>
    <x v="0"/>
    <s v="Parda"/>
  </r>
  <r>
    <n v="918505"/>
    <n v="9"/>
    <x v="9"/>
    <x v="9"/>
    <s v="CIEP ANITA MALFATTI"/>
    <s v="Municipal"/>
    <s v="Urbana"/>
    <n v="1615592"/>
    <n v="151"/>
    <x v="2"/>
    <s v="Regular"/>
    <s v="Noite"/>
    <n v="2023092900185"/>
    <m/>
    <s v="LAELSON DE OLIVEIRA SALES"/>
    <d v="1991-10-29T00:00:00"/>
    <s v="Masculino"/>
    <s v="Sem Deficiência"/>
    <s v="MARIA DAS NEVES LUCIANO DE OLIVEIRA "/>
    <s v="LUIZ SALES"/>
    <x v="0"/>
    <s v="Branca"/>
  </r>
  <r>
    <n v="312501"/>
    <n v="3"/>
    <x v="42"/>
    <x v="42"/>
    <s v="CIEP PATRICE LUMUMBA"/>
    <s v="Municipal"/>
    <s v="Urbana"/>
    <n v="1616861"/>
    <n v="151"/>
    <x v="2"/>
    <s v="Regular"/>
    <s v="Noite"/>
    <n v="2019028800029"/>
    <m/>
    <s v="SONIA MACHADO DA SILVA"/>
    <d v="1960-08-26T00:00:00"/>
    <s v="Feminino"/>
    <s v="Sem Deficiência"/>
    <s v="AGENOR BERNARDO DA SILVA"/>
    <s v="NEUZA MACHADO DA SILVA"/>
    <x v="0"/>
    <s v="Branca"/>
  </r>
  <r>
    <n v="410012"/>
    <n v="4"/>
    <x v="27"/>
    <x v="27"/>
    <s v="EM CLOTILDE GUIMARÃES"/>
    <s v="Municipal"/>
    <s v="Urbana"/>
    <n v="1604435"/>
    <n v="2511"/>
    <x v="2"/>
    <s v="Regular"/>
    <s v="Noite"/>
    <n v="2023028550675"/>
    <m/>
    <s v="NILZIMAR AMORIM ENEAS"/>
    <d v="1980-04-07T00:00:00"/>
    <s v="Feminino"/>
    <s v="Sem Deficiência"/>
    <s v="JORGE ENEAS"/>
    <s v="IRINETE DE ASSIS AMORIM"/>
    <x v="1"/>
    <s v="Preta"/>
  </r>
  <r>
    <n v="833503"/>
    <n v="8"/>
    <x v="95"/>
    <x v="95"/>
    <s v="CIEP THOMAS JEFFERSON"/>
    <s v="Municipal"/>
    <s v="Urbana"/>
    <n v="1600080"/>
    <n v="151"/>
    <x v="2"/>
    <s v="Regular"/>
    <s v="Noite"/>
    <n v="2005083402544"/>
    <m/>
    <s v="FRANCISCA DE FÁTIMA FREIRES"/>
    <d v="1962-02-20T00:00:00"/>
    <s v="Feminino"/>
    <s v="Sem Deficiência"/>
    <s v="ANTÔNIO RUFINO FREIRES"/>
    <s v="MARIÊTA CLAUDINO FREIRES"/>
    <x v="1"/>
    <s v="Parda"/>
  </r>
  <r>
    <n v="716211"/>
    <n v="7"/>
    <x v="32"/>
    <x v="32"/>
    <s v="CIEP COMPOSITOR DONGA"/>
    <s v="Municipal"/>
    <s v="Urbana"/>
    <n v="1619511"/>
    <n v="151"/>
    <x v="2"/>
    <s v="Regular"/>
    <s v="Noite"/>
    <n v="2022098700317"/>
    <m/>
    <s v="GEILSON DA SILVA LOPES"/>
    <d v="1981-10-22T00:00:00"/>
    <s v="Masculino"/>
    <s v="Sem Deficiência"/>
    <s v="ANTÔNIO LOPES"/>
    <s v="JOSILEIDE VITORINO DA SILVA"/>
    <x v="0"/>
    <s v="Parda"/>
  </r>
  <r>
    <n v="431502"/>
    <n v="4"/>
    <x v="11"/>
    <x v="11"/>
    <s v="CIEP GRACILIANO RAMOS"/>
    <s v="Municipal"/>
    <s v="Urbana"/>
    <n v="1622397"/>
    <n v="152"/>
    <x v="2"/>
    <s v="Regular"/>
    <s v="Noite"/>
    <n v="2020036050258"/>
    <m/>
    <s v="JOACI FERREIRA DOS SANTOS"/>
    <d v="1965-04-29T00:00:00"/>
    <s v="Masculino"/>
    <s v="Sem Deficiência"/>
    <s v="ANTONIO FERREIRA DOS SANTOS"/>
    <s v="JOANA RODRIGUES DOS SANTOS"/>
    <x v="0"/>
    <s v="Parda"/>
  </r>
  <r>
    <n v="411202"/>
    <n v="4"/>
    <x v="84"/>
    <x v="84"/>
    <s v="CIEP GREGÓRIO BEZERRA"/>
    <s v="Municipal"/>
    <s v="Urbana"/>
    <n v="1608448"/>
    <n v="152"/>
    <x v="2"/>
    <s v="Regular"/>
    <s v="Noite"/>
    <n v="2008029301209"/>
    <m/>
    <s v="MARCELO SANTANA MATEUS SILVA"/>
    <d v="2003-10-17T00:00:00"/>
    <s v="Masculino"/>
    <s v="Sem Deficiência"/>
    <s v="MARCOS PAULO MATEUS SILVA"/>
    <s v="ELANE SANTANA MAURICIO"/>
    <x v="1"/>
    <s v="Parda"/>
  </r>
  <r>
    <n v="1019047"/>
    <n v="10"/>
    <x v="50"/>
    <x v="50"/>
    <s v="EM JOAQUIM DA SILVA GOMES"/>
    <s v="Municipal"/>
    <s v="Urbana"/>
    <n v="1598936"/>
    <n v="154"/>
    <x v="2"/>
    <s v="Regular"/>
    <s v="Noite"/>
    <n v="2012098702835"/>
    <m/>
    <s v="AMANDA FERREIRA DE ALMEIDA"/>
    <d v="1994-03-29T00:00:00"/>
    <s v="Feminino"/>
    <s v="Sem Deficiência"/>
    <s v="FRANCISCO CARLOS DE ALMEIDA"/>
    <s v="EUNICE FERREIRA MONTEIRO"/>
    <x v="2"/>
    <s v="Parda"/>
  </r>
  <r>
    <n v="716211"/>
    <n v="7"/>
    <x v="32"/>
    <x v="32"/>
    <s v="CIEP COMPOSITOR DONGA"/>
    <s v="Municipal"/>
    <s v="Urbana"/>
    <n v="1619511"/>
    <n v="151"/>
    <x v="2"/>
    <s v="Regular"/>
    <s v="Noite"/>
    <n v="2023066701367"/>
    <m/>
    <s v="GABRIEL FERREIRA DOS SANTOS"/>
    <d v="2004-04-09T00:00:00"/>
    <s v="Masculino"/>
    <s v="Sem Deficiência"/>
    <s v="JOSE CARLOS FERREIRA DOS SANTOS"/>
    <s v="JANETE MANOEL DA SILVA SANTOS"/>
    <x v="1"/>
    <s v="Não declarada"/>
  </r>
  <r>
    <n v="410009"/>
    <n v="4"/>
    <x v="135"/>
    <x v="135"/>
    <s v="EM DILERMANDO CRUZ"/>
    <s v="Municipal"/>
    <s v="Urbana"/>
    <n v="1598821"/>
    <n v="151"/>
    <x v="2"/>
    <s v="Regular"/>
    <s v="Tarde"/>
    <n v="2011030803484"/>
    <m/>
    <s v="LEANDRO MOREIRA SILVA"/>
    <d v="2001-09-26T00:00:00"/>
    <s v="Masculino"/>
    <s v="Sem Deficiência"/>
    <s v="ROGERIO SOUZA SILVA"/>
    <s v="ADRIANA MOREIRA VICENTE"/>
    <x v="0"/>
    <s v="Não declarad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18066100545"/>
    <m/>
    <s v="AROLDO RICARDO DA SILVA SOUTO"/>
    <d v="2007-08-08T00:00:00"/>
    <s v="Masculino"/>
    <s v="Sem Deficiência"/>
    <s v="RAFAEL CARVALHO SOUTO"/>
    <s v="THAISE LINHARES DA SILVA"/>
    <x v="0"/>
    <s v="Parda"/>
  </r>
  <r>
    <n v="514007"/>
    <n v="5"/>
    <x v="6"/>
    <x v="6"/>
    <s v="EM ALBERT SABIN"/>
    <s v="Municipal"/>
    <s v="Urbana"/>
    <n v="1622420"/>
    <n v="151"/>
    <x v="2"/>
    <s v="Regular"/>
    <s v="Noite"/>
    <n v="2023041500422"/>
    <m/>
    <s v="LUCINETI MARIA DA SILVA"/>
    <d v="1970-12-11T00:00:00"/>
    <s v="Feminino"/>
    <s v="Sem Deficiência"/>
    <s v="SEBASTIÃO CAMILO DA SILVA"/>
    <s v="RAQUEL MARIA DA SILVA"/>
    <x v="0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08126451368"/>
    <m/>
    <s v="LUCIA MOREIRA FARIAS"/>
    <d v="1966-04-01T00:00:00"/>
    <s v="Feminino"/>
    <s v="Sem Deficiência"/>
    <s v="MANUEL MOREIRA DE FARIAS"/>
    <s v="ANASTACIA TEODOSIO DOS SANTOS"/>
    <x v="2"/>
    <s v="Parda"/>
  </r>
  <r>
    <n v="625018"/>
    <n v="6"/>
    <x v="55"/>
    <x v="55"/>
    <s v="EM COMANDANTE ARNALDO VARELLA"/>
    <s v="Municipal"/>
    <s v="Urbana"/>
    <n v="1602868"/>
    <n v="151"/>
    <x v="2"/>
    <s v="Regular"/>
    <s v="Noite"/>
    <n v="2003057502191"/>
    <m/>
    <s v="LUCIANE MESSIAS DE FARIA"/>
    <d v="1994-02-28T00:00:00"/>
    <s v="Feminino"/>
    <s v="Sem Deficiência"/>
    <s v="KILSON SILVA FARIA"/>
    <s v="NAILDA PEREIRA MESSIAS"/>
    <x v="0"/>
    <s v="Parda"/>
  </r>
  <r>
    <n v="1026003"/>
    <n v="10"/>
    <x v="114"/>
    <x v="114"/>
    <s v="EM PROFESSOR CASTILHO"/>
    <s v="Municipal"/>
    <s v="Urbana"/>
    <n v="1617200"/>
    <n v="151"/>
    <x v="2"/>
    <s v="Regular"/>
    <s v="Noite"/>
    <n v="2023101900278"/>
    <m/>
    <s v="VERONICA SANTANA DE OLIVEIRA MELO"/>
    <d v="1975-06-03T00:00:00"/>
    <s v="Feminino"/>
    <s v="Sem Deficiência"/>
    <s v="MANUEL VICENTE DE OLIVEIRA"/>
    <s v="MARIA SEBASTIANA DE SANTANA"/>
    <x v="0"/>
    <s v="Não declarada"/>
  </r>
  <r>
    <n v="817207"/>
    <n v="8"/>
    <x v="28"/>
    <x v="28"/>
    <s v="CIEP VILA KENNEDY"/>
    <s v="Municipal"/>
    <s v="Urbana"/>
    <n v="1605865"/>
    <n v="151"/>
    <x v="2"/>
    <s v="Regular"/>
    <s v="Noite"/>
    <n v="2011131900388"/>
    <m/>
    <s v="GUILHERME DIEGO BARBOSA ADRIÃO"/>
    <d v="2008-05-07T00:00:00"/>
    <s v="Masculino"/>
    <s v="Sem Deficiência"/>
    <s v="DIEGO DE SOUZA ADRIÃO"/>
    <s v="ISABEL CRISTINA BARBOSA"/>
    <x v="1"/>
    <s v="Parda"/>
  </r>
  <r>
    <n v="833504"/>
    <n v="8"/>
    <x v="22"/>
    <x v="22"/>
    <s v="CIEP FRANCISCO SOLANO TRINDADE"/>
    <s v="Municipal"/>
    <s v="Urbana"/>
    <n v="1608715"/>
    <n v="151"/>
    <x v="2"/>
    <s v="Regular"/>
    <s v="Noite"/>
    <n v="2023083552374"/>
    <m/>
    <s v="SHIRLEI GARCIA BATISTA"/>
    <d v="1976-10-05T00:00:00"/>
    <s v="Feminino"/>
    <s v="Sem Deficiência"/>
    <s v="ALTAIR GARCIA PINTO"/>
    <s v="GENELICE OLIVEIRA GARCIA"/>
    <x v="0"/>
    <s v="Parda"/>
  </r>
  <r>
    <n v="833504"/>
    <n v="8"/>
    <x v="22"/>
    <x v="22"/>
    <s v="CIEP FRANCISCO SOLANO TRINDADE"/>
    <s v="Municipal"/>
    <s v="Urbana"/>
    <n v="1608715"/>
    <n v="151"/>
    <x v="2"/>
    <s v="Regular"/>
    <s v="Noite"/>
    <n v="2022083500015"/>
    <m/>
    <s v="FRANCISCO DE ASSIS GOMES DA SILVA"/>
    <d v="1969-02-05T00:00:00"/>
    <s v="Masculino"/>
    <s v="Sem Deficiência"/>
    <s v="PAULO MENDES DA SILVA"/>
    <s v="TEREZINHA GOMES DA SILVA"/>
    <x v="0"/>
    <s v="Sem Informação"/>
  </r>
  <r>
    <n v="102504"/>
    <n v="1"/>
    <x v="2"/>
    <x v="2"/>
    <s v="CIEP AVENIDA DOS DESFILES"/>
    <s v="Municipal"/>
    <s v="Urbana"/>
    <n v="1609984"/>
    <n v="151"/>
    <x v="2"/>
    <s v="Regular"/>
    <s v="Manhã"/>
    <n v="2010002101294"/>
    <m/>
    <s v="YAN CARLOS BESERRA DOS SANTOS"/>
    <d v="2005-06-27T00:00:00"/>
    <s v="Masculino"/>
    <s v="Sem Deficiência"/>
    <s v="JEOVANIO BESERRA DOS SANTOS"/>
    <s v="ALESSANDRA PEREIRA DOS SANTOS"/>
    <x v="0"/>
    <s v="Parda"/>
  </r>
  <r>
    <n v="716205"/>
    <n v="7"/>
    <x v="76"/>
    <x v="76"/>
    <s v="CIEP RUBENS PAIVA"/>
    <s v="Municipal"/>
    <s v="Urbana"/>
    <n v="1613256"/>
    <n v="151"/>
    <x v="2"/>
    <s v="Regular"/>
    <s v="Noite"/>
    <n v="2003066107177"/>
    <m/>
    <s v="ADRIANE BONIFACIO ASSUNÇÃO"/>
    <d v="1993-05-02T00:00:00"/>
    <s v="Feminino"/>
    <s v="Sem Deficiência"/>
    <s v="ANTONIO NUNES DE ASSUNÇÃO"/>
    <s v="ANDREIA JOSÉ BONIFÁCIO"/>
    <x v="0"/>
    <s v="Parda"/>
  </r>
  <r>
    <n v="1019008"/>
    <n v="10"/>
    <x v="124"/>
    <x v="124"/>
    <s v="EM EDUARDO RABELO"/>
    <s v="Municipal"/>
    <s v="Urbana"/>
    <n v="1601216"/>
    <n v="152"/>
    <x v="2"/>
    <s v="Regular"/>
    <s v="Noite"/>
    <n v="2010126000503"/>
    <m/>
    <s v="WESLEY DE OLIVEIRA NERI"/>
    <d v="2008-03-11T00:00:00"/>
    <s v="Masculino"/>
    <s v=" Deficiência intelectual"/>
    <s v="FABIANO GOMES DE OLIVEIRA"/>
    <s v="MARLUCIA NERI CARNEIRO"/>
    <x v="0"/>
    <s v="Parda"/>
  </r>
  <r>
    <n v="716063"/>
    <n v="7"/>
    <x v="136"/>
    <x v="136"/>
    <s v="EM SOBRAL PINTO"/>
    <s v="Municipal"/>
    <s v="Urbana"/>
    <n v="1616448"/>
    <n v="151"/>
    <x v="2"/>
    <s v="Regular"/>
    <s v="Manhã"/>
    <n v="2013066501182"/>
    <m/>
    <s v="ANA PAULA TEIXEIRA DE SOUZA"/>
    <d v="2008-01-22T00:00:00"/>
    <s v="Feminino"/>
    <s v="Sem Deficiência"/>
    <s v="GEOVANI TEIXEIRA DE SOUZA"/>
    <s v="VANDERLEIA DA SILVA SOUZA"/>
    <x v="1"/>
    <s v="Parda"/>
  </r>
  <r>
    <n v="514001"/>
    <n v="5"/>
    <x v="14"/>
    <x v="14"/>
    <s v="EM DESEMBARGADOR MONTENEGRO"/>
    <s v="Municipal"/>
    <s v="Urbana"/>
    <n v="1605218"/>
    <n v="151"/>
    <x v="2"/>
    <s v="Regular"/>
    <s v="Noite"/>
    <n v="2021040900056"/>
    <m/>
    <s v="GREYCE TELLES DE JESUS"/>
    <d v="1988-09-25T00:00:00"/>
    <s v="Feminino"/>
    <s v="Sem Deficiência"/>
    <s v="ADEMAR CORDEIRO DE JESUS"/>
    <s v="MARIA DO CARMO TELLES"/>
    <x v="0"/>
    <s v="Branca"/>
  </r>
  <r>
    <n v="734010"/>
    <n v="7"/>
    <x v="82"/>
    <x v="82"/>
    <s v="EM PEDRO ALEIXO"/>
    <s v="Municipal"/>
    <s v="Urbana"/>
    <n v="1606738"/>
    <n v="151"/>
    <x v="2"/>
    <s v="Regular"/>
    <s v="Manhã"/>
    <n v="2012060400041"/>
    <m/>
    <s v="JEAN VICTOR CALIXTO DA SILVA"/>
    <d v="2007-11-14T00:00:00"/>
    <s v="Masculino"/>
    <s v="Sem Deficiência"/>
    <s v="EDUARDO ALBERTO DA SILVA"/>
    <s v="MICHELE CALIXTO SILVA"/>
    <x v="1"/>
    <s v="Preta"/>
  </r>
  <r>
    <n v="515030"/>
    <n v="5"/>
    <x v="90"/>
    <x v="90"/>
    <s v="EM IRINEU MARINHO"/>
    <s v="Municipal"/>
    <s v="Urbana"/>
    <n v="1601764"/>
    <n v="151"/>
    <x v="2"/>
    <s v="Regular"/>
    <s v="Noite"/>
    <n v="2010047502077"/>
    <m/>
    <s v="ROSIMAR PEREIRA DA SILVA"/>
    <d v="1961-03-26T00:00:00"/>
    <s v="Masculino"/>
    <s v="Sem Deficiência"/>
    <s v="ALFREDO PEREIRA DA SILVA"/>
    <s v="JOSEFA IZIDRO DA SILVA"/>
    <x v="1"/>
    <s v="Branca"/>
  </r>
  <r>
    <n v="1202701"/>
    <n v="12"/>
    <x v="91"/>
    <x v="91"/>
    <s v="CREJA - CENTRO MUNICIPAL DE REFERÊNCIA DE EDUCAÇÃO DE JOVENS E ADULTOS"/>
    <s v="Municipal"/>
    <s v="Urbana"/>
    <n v="1614100"/>
    <n v="252"/>
    <x v="2"/>
    <s v="Regular"/>
    <s v="Manhã"/>
    <n v="2013126380033"/>
    <m/>
    <s v="CATIA DE JESUS FEITOSA CASTRO"/>
    <d v="1973-02-02T00:00:00"/>
    <s v="Feminino"/>
    <s v="Sem Deficiência"/>
    <s v="VALENTIM CASTRO"/>
    <s v="LUCINDA DE JESUS CAMPOS FEITOSA"/>
    <x v="0"/>
    <s v="Parda"/>
  </r>
  <r>
    <n v="716205"/>
    <n v="7"/>
    <x v="76"/>
    <x v="76"/>
    <s v="CIEP RUBENS PAIVA"/>
    <s v="Municipal"/>
    <s v="Urbana"/>
    <n v="1613256"/>
    <n v="151"/>
    <x v="2"/>
    <s v="Regular"/>
    <s v="Noite"/>
    <n v="2008062702799"/>
    <m/>
    <s v="MARCOS GOMES COELHO"/>
    <d v="1977-11-09T00:00:00"/>
    <s v="Masculino"/>
    <s v="Sem Deficiência"/>
    <s v="MANOEL RUFINO GOMES"/>
    <s v="FRANCISCA GOMES COELHO"/>
    <x v="0"/>
    <s v="Branc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10126952431"/>
    <m/>
    <s v="KAIKY PEREIRA LEITE"/>
    <d v="2005-04-26T00:00:00"/>
    <s v="Masculino"/>
    <s v="Sem Deficiência"/>
    <s v="EMANUEL PEREIRA LEITE"/>
    <s v="KATIA MARIA PEREIRA DE ABREU"/>
    <x v="0"/>
    <s v="Parda"/>
  </r>
  <r>
    <n v="1019207"/>
    <n v="10"/>
    <x v="88"/>
    <x v="88"/>
    <s v="CIEP DEPUTADO ULYSSES GUIMARÃES"/>
    <s v="Municipal"/>
    <s v="Urbana"/>
    <n v="1617917"/>
    <n v="154"/>
    <x v="2"/>
    <s v="Regular"/>
    <s v="Noite"/>
    <n v="2009082950222"/>
    <m/>
    <s v="SUZANA MORAIS"/>
    <d v="1966-04-04T00:00:00"/>
    <s v="Feminino"/>
    <s v="Sem Deficiência"/>
    <s v="NILTON MORAIS"/>
    <s v="GILDETE MATO GROSSO MORAIS"/>
    <x v="0"/>
    <s v="Parda"/>
  </r>
  <r>
    <n v="209026"/>
    <n v="2"/>
    <x v="41"/>
    <x v="41"/>
    <s v="EM PROFESSOR LOURENÇO FILHO"/>
    <s v="Municipal"/>
    <s v="Urbana"/>
    <n v="1622828"/>
    <n v="152"/>
    <x v="2"/>
    <s v="Regular"/>
    <s v="Noite"/>
    <n v="2007109800203"/>
    <m/>
    <s v="CASSIO ROSA DE LIMA"/>
    <d v="2003-06-11T00:00:00"/>
    <s v="Masculino"/>
    <s v="Sem Deficiência"/>
    <s v="CELSO SILVA DE LIMA"/>
    <s v="MARLENE ROSA DA CONCEIÇÃO"/>
    <x v="0"/>
    <s v="Parda"/>
  </r>
  <r>
    <n v="724022"/>
    <n v="7"/>
    <x v="56"/>
    <x v="56"/>
    <s v="EM COMUNIDADE DE VARGEM GRANDE"/>
    <s v="Municipal"/>
    <s v="Urbana"/>
    <n v="1605597"/>
    <n v="151"/>
    <x v="2"/>
    <s v="Regular"/>
    <s v="Noite"/>
    <n v="2013069000451"/>
    <m/>
    <s v="ANDERSON RIBEIRO LIMA"/>
    <d v="1991-01-08T00:00:00"/>
    <s v="Feminino"/>
    <s v="Sem Deficiência"/>
    <s v="EDSON BORGES LIMA"/>
    <s v="ANDREIA GOMES RIBEIRO"/>
    <x v="0"/>
    <s v="Preta"/>
  </r>
  <r>
    <n v="313007"/>
    <n v="3"/>
    <x v="67"/>
    <x v="67"/>
    <s v="EM SARMIENTO"/>
    <s v="Municipal"/>
    <s v="Urbana"/>
    <n v="1615854"/>
    <n v="152"/>
    <x v="2"/>
    <s v="Regular"/>
    <s v="Noite"/>
    <n v="2001022200604"/>
    <m/>
    <s v="ANDRELANY RODRIGUES SANTOS"/>
    <d v="1996-09-01T00:00:00"/>
    <s v="Feminino"/>
    <s v="Sem Deficiência"/>
    <s v="CLAUDIO COSTA DOS SANTOS"/>
    <s v="ANDREIA DA SILVA RODRIGUES"/>
    <x v="0"/>
    <s v="Preta"/>
  </r>
  <r>
    <n v="918201"/>
    <n v="9"/>
    <x v="23"/>
    <x v="23"/>
    <s v="CIEP ENGENHEIRO WAGNER GASPAR EMERY"/>
    <s v="Municipal"/>
    <s v="Urbana"/>
    <n v="1614212"/>
    <n v="152"/>
    <x v="2"/>
    <s v="Regular"/>
    <s v="Noite"/>
    <n v="2009092404280"/>
    <m/>
    <s v="GENILDA VIEIRA FRANCISCO"/>
    <d v="1948-12-31T00:00:00"/>
    <s v="Feminino"/>
    <s v="Sem Deficiência"/>
    <s v="NATALINO VIEIRA"/>
    <s v="FIDELINA FRANCISCA VIEIRA"/>
    <x v="0"/>
    <s v="Indígen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10087306171"/>
    <m/>
    <s v="FABIANO DE CARVALHO RICARTE"/>
    <d v="1996-08-06T00:00:00"/>
    <s v="Masculino"/>
    <s v="Sem Deficiência"/>
    <s v="EDMILSON RICARTE"/>
    <s v="SUELY FERREIRA DE CARVALHO"/>
    <x v="0"/>
    <s v="Branca"/>
  </r>
  <r>
    <n v="1019013"/>
    <n v="10"/>
    <x v="39"/>
    <x v="39"/>
    <s v="EM BENTO DO AMARAL COUTINHO"/>
    <s v="Municipal"/>
    <s v="Urbana"/>
    <n v="1612836"/>
    <n v="151"/>
    <x v="2"/>
    <s v="Regular"/>
    <s v="Noite"/>
    <n v="2014095300066"/>
    <m/>
    <s v="JOSE DIAS DOS SANTOS"/>
    <d v="1963-01-29T00:00:00"/>
    <s v="Masculino"/>
    <s v="Sem Deficiência"/>
    <s v="PEDRO MARINHO DOS SANTOS"/>
    <s v="GEORGINA DIAS DOS SANTOS"/>
    <x v="0"/>
    <s v="Branca"/>
  </r>
  <r>
    <n v="1202701"/>
    <n v="12"/>
    <x v="91"/>
    <x v="91"/>
    <s v="CREJA - CENTRO MUNICIPAL DE REFERÊNCIA DE EDUCAÇÃO DE JOVENS E ADULTOS"/>
    <s v="Municipal"/>
    <s v="Urbana"/>
    <n v="1614101"/>
    <n v="253"/>
    <x v="2"/>
    <s v="Regular"/>
    <s v="Manhã"/>
    <n v="2023126301882"/>
    <m/>
    <s v="MARCIA SACRAMENTO"/>
    <d v="1972-09-17T00:00:00"/>
    <s v="Feminino"/>
    <s v="Sem Deficiência"/>
    <s v="ALCIDES SACRAMENTO"/>
    <s v="ZILDA SOBRINHO"/>
    <x v="1"/>
    <s v="Parda"/>
  </r>
  <r>
    <n v="625028"/>
    <n v="6"/>
    <x v="125"/>
    <x v="125"/>
    <s v="EM DEPUTADO HILTON GAMA"/>
    <s v="Municipal"/>
    <s v="Urbana"/>
    <n v="1619970"/>
    <n v="152"/>
    <x v="2"/>
    <s v="Regular"/>
    <s v="Noite"/>
    <n v="2013058080203"/>
    <m/>
    <s v="CÍNTHIA FERNANDES LAIA DE BRITO REZENDE"/>
    <d v="2001-08-11T00:00:00"/>
    <s v="Feminino"/>
    <s v="Sem Deficiência"/>
    <s v="ODILON LAIA DE BRITO REZENDE"/>
    <s v="ALINE DA SILVA FERNANDES"/>
    <x v="1"/>
    <s v="Parda"/>
  </r>
  <r>
    <n v="724010"/>
    <n v="7"/>
    <x v="113"/>
    <x v="113"/>
    <s v="EM FREDERICO TROTTA"/>
    <s v="Municipal"/>
    <s v="Urbana"/>
    <n v="1621996"/>
    <n v="151"/>
    <x v="2"/>
    <s v="Regular"/>
    <s v="Noite"/>
    <n v="2019067880046"/>
    <m/>
    <s v="RAIMUNDO FERNANDES DA SILVA"/>
    <d v="1973-03-29T00:00:00"/>
    <s v="Masculino"/>
    <s v="Sem Deficiência"/>
    <s v="FRANCISCO POMPÍLIO DA SILVA"/>
    <s v="QUITÉRIA FERNANDES DE MORAES"/>
    <x v="0"/>
    <s v="Pard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11088301112"/>
    <m/>
    <s v="RAYANE DA SILVA MERLY LOURENÇO"/>
    <d v="2006-07-13T00:00:00"/>
    <s v="Feminino"/>
    <s v="Sem Deficiência"/>
    <s v="WASHINGTON MERLY LOURENÇO"/>
    <s v="SIMONE DA SILVA"/>
    <x v="0"/>
    <s v="Parda"/>
  </r>
  <r>
    <n v="833031"/>
    <n v="8"/>
    <x v="21"/>
    <x v="21"/>
    <s v="EM TASSO DA SILVEIRA"/>
    <s v="Municipal"/>
    <s v="Urbana"/>
    <n v="1605928"/>
    <n v="151"/>
    <x v="2"/>
    <s v="Regular"/>
    <s v="Noite"/>
    <n v="2023080350487"/>
    <m/>
    <s v="JULIO CESAR PEREIRA JUNIOR"/>
    <d v="1976-08-23T00:00:00"/>
    <s v="Masculino"/>
    <s v="Sem Deficiência"/>
    <s v="JULIO CESAR PEREIRA"/>
    <s v="ELDA CARNEIRO DANTAS"/>
    <x v="0"/>
    <s v="Sem Informação"/>
  </r>
  <r>
    <n v="625701"/>
    <n v="6"/>
    <x v="101"/>
    <x v="101"/>
    <s v="CENTRO DE EDUCAÇÃO DE JOVENS E ADULTOS CEJA - ACARI"/>
    <s v="Municipal"/>
    <s v="Urbana"/>
    <n v="1608522"/>
    <n v="257"/>
    <x v="2"/>
    <s v="Regular"/>
    <s v="Noite"/>
    <n v="2023157700274"/>
    <m/>
    <s v="RICARDO IGOR DA SILVA DO ESPIRITO SANTO"/>
    <d v="2006-08-16T00:00:00"/>
    <s v="Masculino"/>
    <s v="Sem Deficiência"/>
    <s v="RICARDO DO ESPIRITO SANTOS"/>
    <s v="LUANA DA SILVA COUTINHO"/>
    <x v="0"/>
    <s v="Pard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23082700256"/>
    <m/>
    <s v="VIVIANE GUILHERMINA DA SILVA COSTA"/>
    <d v="1977-06-09T00:00:00"/>
    <s v="Feminino"/>
    <s v="Sem Deficiência"/>
    <s v="JOÃO BATISTA DA SILVA"/>
    <s v="MANOELA MARTINS DE SOUZA DA SILVA"/>
    <x v="1"/>
    <s v="Pard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23093000277"/>
    <m/>
    <s v="LUIZ UBIRAJARA DA SILVA"/>
    <d v="1947-11-23T00:00:00"/>
    <s v="Masculino"/>
    <s v="Sem Deficiência"/>
    <s v="JOAQUIM RODOLFO DA SILVA"/>
    <s v="MARIA DEODORA DE OLIVEIRA"/>
    <x v="0"/>
    <s v="Branca"/>
  </r>
  <r>
    <n v="227004"/>
    <n v="2"/>
    <x v="77"/>
    <x v="77"/>
    <s v="EM RINALDO DE LAMARE"/>
    <s v="Municipal"/>
    <s v="Urbana"/>
    <n v="1599202"/>
    <n v="152"/>
    <x v="2"/>
    <s v="Regular"/>
    <s v="Noite"/>
    <n v="2019126402494"/>
    <m/>
    <s v="MARIA RITA DE CASSIA CRUZ"/>
    <d v="1969-08-05T00:00:00"/>
    <s v="Feminino"/>
    <s v="Sem Deficiência"/>
    <s v="FRANCISCO MARCELINO CRUZ"/>
    <s v="LUZIA PEDRA DA GLÓRIA"/>
    <x v="0"/>
    <s v="Preta"/>
  </r>
  <r>
    <n v="1026029"/>
    <n v="10"/>
    <x v="53"/>
    <x v="53"/>
    <s v="EM PROFESSOR ARI MARQUES PONTES"/>
    <s v="Municipal"/>
    <s v="Urbana"/>
    <n v="1611218"/>
    <n v="152"/>
    <x v="2"/>
    <s v="Regular"/>
    <s v="Noite"/>
    <n v="2023152300367"/>
    <m/>
    <s v="HENRY BATISTA DA SILVA"/>
    <d v="1974-06-04T00:00:00"/>
    <s v="Masculino"/>
    <s v="Sem Deficiência"/>
    <s v="JOSÉ BATISTA DA SILVA"/>
    <s v="SEVERINA MARIA CONCEIÇÃO DA SILVA"/>
    <x v="0"/>
    <s v="Parda"/>
  </r>
  <r>
    <n v="208012"/>
    <n v="2"/>
    <x v="102"/>
    <x v="102"/>
    <s v="EM ORSINA DA FONSECA"/>
    <s v="Municipal"/>
    <s v="Urbana"/>
    <n v="1602503"/>
    <n v="151"/>
    <x v="2"/>
    <s v="Regular"/>
    <s v="Noite"/>
    <n v="2010125501428"/>
    <m/>
    <s v="KAMILLY VICTÓRIA DOS SANTOS PEREIRA"/>
    <d v="2006-11-18T00:00:00"/>
    <s v="Feminino"/>
    <s v="Sem Deficiência"/>
    <s v="CARLOS ALEXANDRE SILVA PEREIRA"/>
    <s v="SANDRA FLORENCIO DOS SANTOS"/>
    <x v="1"/>
    <s v="Parda"/>
  </r>
  <r>
    <n v="313029"/>
    <n v="3"/>
    <x v="89"/>
    <x v="89"/>
    <s v="EM THOMAS MANN"/>
    <s v="Municipal"/>
    <s v="Urbana"/>
    <n v="1615664"/>
    <n v="151"/>
    <x v="2"/>
    <s v="Regular"/>
    <s v="Noite"/>
    <n v="2023024300020"/>
    <m/>
    <s v="LETICIA DA SILVA LIMA DOS SANTOS"/>
    <d v="2000-10-30T00:00:00"/>
    <s v="Feminino"/>
    <s v="Sem Deficiência"/>
    <s v="ADRIANO ALBERTO LIMA DOS SANTOS"/>
    <s v="RENATA DESIDERIO AMARAL SILVA"/>
    <x v="1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09108000331"/>
    <m/>
    <s v="GUSTAVO CRUZ PEREIRA"/>
    <d v="2007-09-04T00:00:00"/>
    <s v="Masculino"/>
    <s v="Sem Deficiência"/>
    <s v="ALEX PEREIRA LETICIO DA SILVA"/>
    <s v="MARCELA CRUZ CARMOS"/>
    <x v="0"/>
    <s v="Parda"/>
  </r>
  <r>
    <n v="833031"/>
    <n v="8"/>
    <x v="21"/>
    <x v="21"/>
    <s v="EM TASSO DA SILVEIRA"/>
    <s v="Municipal"/>
    <s v="Urbana"/>
    <n v="1605928"/>
    <n v="151"/>
    <x v="2"/>
    <s v="Regular"/>
    <s v="Noite"/>
    <n v="2022080300112"/>
    <m/>
    <s v="MARIA DE JESUS FELIX NASCIMENTO"/>
    <d v="1968-02-05T00:00:00"/>
    <s v="Feminino"/>
    <s v="Sem Deficiência"/>
    <s v="CIRINO MORAES NASCIMENTO"/>
    <s v="FAUSTINA SOUSA FELIX"/>
    <x v="0"/>
    <s v="Branc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22082400394"/>
    <m/>
    <s v="SUELI DE SOUZA GONÇALVES"/>
    <d v="1956-12-17T00:00:00"/>
    <s v="Feminino"/>
    <s v="Sem Deficiência"/>
    <s v="HILDA DE SOUZA"/>
    <s v="BELMIRO JOSE LUIZ"/>
    <x v="0"/>
    <s v="Branca"/>
  </r>
  <r>
    <n v="817207"/>
    <n v="8"/>
    <x v="28"/>
    <x v="28"/>
    <s v="CIEP VILA KENNEDY"/>
    <s v="Municipal"/>
    <s v="Urbana"/>
    <n v="1605866"/>
    <n v="152"/>
    <x v="2"/>
    <s v="Regular"/>
    <s v="Noite"/>
    <n v="2012075200639"/>
    <m/>
    <s v="KAUÃ GOMES DA PASCHOA"/>
    <d v="2007-03-20T00:00:00"/>
    <s v="Masculino"/>
    <s v="Sem Deficiência"/>
    <s v="RODRIGO BRAGA DA PASCHOA"/>
    <s v="ANA CAROLINA MELLO GOMES"/>
    <x v="0"/>
    <s v="Parda"/>
  </r>
  <r>
    <n v="1202701"/>
    <n v="12"/>
    <x v="91"/>
    <x v="91"/>
    <s v="CREJA - CENTRO MUNICIPAL DE REFERÊNCIA DE EDUCAÇÃO DE JOVENS E ADULTOS"/>
    <s v="Municipal"/>
    <s v="Urbana"/>
    <n v="1614114"/>
    <n v="255"/>
    <x v="2"/>
    <s v="Regular"/>
    <s v="Noite"/>
    <n v="2005005101159"/>
    <m/>
    <s v="INGRID BARBOSA ALFREDO"/>
    <d v="2000-11-17T00:00:00"/>
    <s v="Feminino"/>
    <s v="Sem Deficiência"/>
    <s v="ANGELO LEOCADIO ALFREDO"/>
    <s v="CARLA BARBOSA DE PAULA"/>
    <x v="0"/>
    <s v="Parda"/>
  </r>
  <r>
    <n v="918508"/>
    <n v="9"/>
    <x v="36"/>
    <x v="36"/>
    <s v="CIEP DR. ERNESTO (CHE) GUEVARA"/>
    <s v="Municipal"/>
    <s v="Urbana"/>
    <n v="1618336"/>
    <n v="151"/>
    <x v="2"/>
    <s v="Regular"/>
    <s v="Noite"/>
    <n v="2023093200934"/>
    <m/>
    <s v="MONIQUE JOSEFA PRUDENCIO"/>
    <d v="1986-01-27T00:00:00"/>
    <s v="Feminino"/>
    <s v="Sem Deficiência"/>
    <s v="ARI PRUDENCIO"/>
    <s v="JUSSARA JOSEFA PRUDENCIO"/>
    <x v="2"/>
    <s v="Parda"/>
  </r>
  <r>
    <n v="716205"/>
    <n v="7"/>
    <x v="76"/>
    <x v="76"/>
    <s v="CIEP RUBENS PAIVA"/>
    <s v="Municipal"/>
    <s v="Urbana"/>
    <n v="1613256"/>
    <n v="151"/>
    <x v="2"/>
    <s v="Regular"/>
    <s v="Noite"/>
    <n v="2023066100053"/>
    <m/>
    <s v="EDILEIA ALMEIDA CHAVES"/>
    <d v="1974-05-26T00:00:00"/>
    <s v="Feminino"/>
    <s v="Sem Deficiência"/>
    <s v="CLEMENTINA DE ALMEIDA CHAVES"/>
    <s v="LEONOR RODRIGUES CHAVES"/>
    <x v="0"/>
    <s v="Parda"/>
  </r>
  <r>
    <n v="724026"/>
    <n v="7"/>
    <x v="16"/>
    <x v="16"/>
    <s v="EM EMBAIXADOR ÍTALO ZAPPA"/>
    <s v="Municipal"/>
    <s v="Urbana"/>
    <n v="1620408"/>
    <n v="151"/>
    <x v="2"/>
    <s v="Regular"/>
    <s v="Noite"/>
    <n v="2023103501141"/>
    <m/>
    <s v="ANDREA TEIXEIRA DOS SANTOS"/>
    <d v="1981-07-06T00:00:00"/>
    <s v="Feminino"/>
    <s v="Sem Deficiência"/>
    <s v="OSCAR FRANCISCO DOS SANTOS"/>
    <s v="MARILSA TEIXEIRA"/>
    <x v="1"/>
    <s v="Preta"/>
  </r>
  <r>
    <n v="312022"/>
    <n v="3"/>
    <x v="61"/>
    <x v="61"/>
    <s v="EM RUBENS BERARDO"/>
    <s v="Municipal"/>
    <s v="Urbana"/>
    <n v="1616259"/>
    <n v="152"/>
    <x v="2"/>
    <s v="Regular"/>
    <s v="Noite"/>
    <n v="2009111300162"/>
    <m/>
    <s v="IGOR DA COSTA MALTA TRAJANO"/>
    <d v="2005-05-27T00:00:00"/>
    <s v="Masculino"/>
    <s v="Sem Deficiência"/>
    <s v="JOSÉ IZAIAS TRAJANO"/>
    <s v="DEISE DA COSTA MALTA"/>
    <x v="1"/>
    <s v="Parda"/>
  </r>
  <r>
    <n v="1019207"/>
    <n v="10"/>
    <x v="88"/>
    <x v="88"/>
    <s v="CIEP DEPUTADO ULYSSES GUIMARÃES"/>
    <s v="Municipal"/>
    <s v="Urbana"/>
    <n v="1617914"/>
    <n v="152"/>
    <x v="2"/>
    <s v="Regular"/>
    <s v="Noite"/>
    <n v="2007115100170"/>
    <m/>
    <s v="DAVYD OLIVEIRA TEIXEIRA"/>
    <d v="2005-06-20T00:00:00"/>
    <s v="Masculino"/>
    <s v="Sem Deficiência"/>
    <s v="JONATHAS MAIA DE ALMEIDA TEIXEIRA"/>
    <s v="DIANA OLIVEIRA DO ESPIRITO SANTO"/>
    <x v="0"/>
    <s v="Parda"/>
  </r>
  <r>
    <n v="312014"/>
    <n v="3"/>
    <x v="1"/>
    <x v="1"/>
    <s v="EM NEREU SAMPAIO"/>
    <s v="Municipal"/>
    <s v="Urbana"/>
    <n v="1616967"/>
    <n v="151"/>
    <x v="2"/>
    <s v="Regular"/>
    <s v="Noite"/>
    <n v="2023018400042"/>
    <m/>
    <s v="LILÁ ALDROVANDE OLIVEIRA"/>
    <d v="1979-05-01T00:00:00"/>
    <s v="Feminino"/>
    <s v="Sem Deficiência"/>
    <s v="EDVIGES OLIVEIRA"/>
    <s v="LURDES ALDROVANDE OLIVEIRA"/>
    <x v="1"/>
    <s v="Parda"/>
  </r>
  <r>
    <n v="918201"/>
    <n v="9"/>
    <x v="23"/>
    <x v="23"/>
    <s v="CIEP ENGENHEIRO WAGNER GASPAR EMERY"/>
    <s v="Municipal"/>
    <s v="Urbana"/>
    <n v="1614212"/>
    <n v="152"/>
    <x v="2"/>
    <s v="Regular"/>
    <s v="Noite"/>
    <n v="2004091700470"/>
    <m/>
    <s v="DARLEN CRISTINA PAREDE LOPES"/>
    <d v="1991-05-02T00:00:00"/>
    <s v="Feminino"/>
    <s v="Sem Deficiência"/>
    <s v="WASHINGTON LUIZ CONCEIÇÃO LOPES"/>
    <s v="CATIA REGINA PAREDE"/>
    <x v="0"/>
    <s v="Preta"/>
  </r>
  <r>
    <n v="817064"/>
    <n v="8"/>
    <x v="7"/>
    <x v="7"/>
    <s v="EM MARIETA DA CUNHA DA SILVA"/>
    <s v="Municipal"/>
    <s v="Urbana"/>
    <n v="1610181"/>
    <n v="151"/>
    <x v="2"/>
    <s v="Regular"/>
    <s v="Noite"/>
    <n v="2004070602100"/>
    <m/>
    <s v="HILMARA DA SILVA FRAZÃO"/>
    <d v="1991-01-08T00:00:00"/>
    <s v="Feminino"/>
    <s v="Sem Deficiência"/>
    <s v="ADELIO TAVARES FRAZÃO"/>
    <s v="LUCIA HELENA DA SILVA"/>
    <x v="0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10022200859"/>
    <m/>
    <s v="LEANDRO DIAMANTINO RODRIGUES"/>
    <d v="2005-03-08T00:00:00"/>
    <s v="Masculino"/>
    <s v="Sem Deficiência"/>
    <s v="LEANDRO DA SILVA RODRIGUES"/>
    <s v="ROGÉRIA DE JESUS DIAMANTINO"/>
    <x v="0"/>
    <s v="Preta"/>
  </r>
  <r>
    <n v="208012"/>
    <n v="2"/>
    <x v="102"/>
    <x v="102"/>
    <s v="EM ORSINA DA FONSECA"/>
    <s v="Municipal"/>
    <s v="Urbana"/>
    <n v="1602505"/>
    <n v="152"/>
    <x v="2"/>
    <s v="Regular"/>
    <s v="Noite"/>
    <n v="2008131701083"/>
    <m/>
    <s v="JESSICA CRISTINA ROCHA DE OLIVEIRA"/>
    <d v="2005-06-08T00:00:00"/>
    <s v="Feminino"/>
    <s v="Sem Deficiência"/>
    <s v="MICHAEL TIAGO XAVIER DE OLIVEIRA"/>
    <s v="ALEXXANDRA CRISTINA ROCHA DA SILVA"/>
    <x v="0"/>
    <s v="Pret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12060150193"/>
    <m/>
    <s v="MATHEUS GOMES CARDOSO"/>
    <d v="2005-03-27T00:00:00"/>
    <s v="Masculino"/>
    <s v="Sem Deficiência"/>
    <s v="EDUARDO CARDOSO RODRIGUES JUNIOR"/>
    <s v="PRISCILLA GOMES DA SILVA"/>
    <x v="0"/>
    <s v="Parda"/>
  </r>
  <r>
    <n v="430701"/>
    <n v="4"/>
    <x v="19"/>
    <x v="19"/>
    <s v="CENTRO DE EDUCAÇÃO DE JOVENS E ADULTOS CEJA - MARÉ"/>
    <s v="Municipal"/>
    <s v="Urbana"/>
    <n v="1616790"/>
    <n v="2511"/>
    <x v="2"/>
    <s v="Regular"/>
    <s v="Noite"/>
    <n v="2023143600051"/>
    <m/>
    <s v="JOSÉ AILTON DOS SANTOS"/>
    <d v="1978-10-15T00:00:00"/>
    <s v="Masculino"/>
    <s v="Sem Deficiência"/>
    <s v="JOSÉ DOMINGOS TEODOSIO"/>
    <s v="MAURINA PAULINA DOS SANTOS"/>
    <x v="0"/>
    <s v="Parda"/>
  </r>
  <r>
    <n v="313007"/>
    <n v="3"/>
    <x v="67"/>
    <x v="67"/>
    <s v="EM SARMIENTO"/>
    <s v="Municipal"/>
    <s v="Urbana"/>
    <n v="1615854"/>
    <n v="152"/>
    <x v="2"/>
    <s v="Regular"/>
    <s v="Noite"/>
    <n v="2023022100481"/>
    <m/>
    <s v="DAIANE SANTANA DOS SANTOS"/>
    <d v="1992-02-17T00:00:00"/>
    <s v="Feminino"/>
    <s v="Sem Deficiência"/>
    <s v="VALDO FRANCISCO DOS SANTOS"/>
    <s v="VALDECI SANTANA DOS SANTOS"/>
    <x v="0"/>
    <s v="Sem Informação"/>
  </r>
  <r>
    <n v="515016"/>
    <n v="5"/>
    <x v="105"/>
    <x v="105"/>
    <s v="EM RAJA GABAGLIA"/>
    <s v="Municipal"/>
    <s v="Urbana"/>
    <n v="1599816"/>
    <n v="151"/>
    <x v="2"/>
    <s v="Regular"/>
    <s v="Noite"/>
    <n v="2023046100040"/>
    <m/>
    <s v="ELIAS LIMA DA COSTA"/>
    <d v="1968-07-10T00:00:00"/>
    <s v="Masculino"/>
    <s v="Sem Deficiência"/>
    <s v="PEDRO FRANCISCO DA COSTA"/>
    <s v="MARIA NEVES DE LIMA DA COSTA"/>
    <x v="0"/>
    <s v="Branca"/>
  </r>
  <r>
    <n v="208012"/>
    <n v="2"/>
    <x v="102"/>
    <x v="102"/>
    <s v="EM ORSINA DA FONSECA"/>
    <s v="Municipal"/>
    <s v="Urbana"/>
    <n v="1602505"/>
    <n v="152"/>
    <x v="2"/>
    <s v="Regular"/>
    <s v="Noite"/>
    <n v="2023012400326"/>
    <m/>
    <s v="ELIZABETE FELIX TRINDADE DOS SANTOS"/>
    <d v="1969-10-06T00:00:00"/>
    <s v="Feminino"/>
    <s v="Sem Deficiência"/>
    <s v="JOSÉ TRINDADE"/>
    <s v="MARIA DE LOURDES FELIX TRINDADE"/>
    <x v="1"/>
    <s v="Parda"/>
  </r>
  <r>
    <n v="514010"/>
    <n v="5"/>
    <x v="133"/>
    <x v="133"/>
    <s v="EM IRÃ"/>
    <s v="Municipal"/>
    <s v="Urbana"/>
    <n v="1620739"/>
    <n v="151"/>
    <x v="2"/>
    <s v="Regular"/>
    <s v="Noite"/>
    <n v="2023041850997"/>
    <m/>
    <s v="MARIA DE FATIMA AUGUSTA DE JESUS"/>
    <d v="1979-04-30T00:00:00"/>
    <s v="Feminino"/>
    <s v="Sem Deficiência"/>
    <s v="MARIA HELENA AUGUSTA DE JESUS"/>
    <s v="MARIA HELENA AUGUSTA DE JESUS"/>
    <x v="0"/>
    <s v="Preta"/>
  </r>
  <r>
    <n v="724022"/>
    <n v="7"/>
    <x v="56"/>
    <x v="56"/>
    <s v="EM COMUNIDADE DE VARGEM GRANDE"/>
    <s v="Municipal"/>
    <s v="Urbana"/>
    <n v="1605597"/>
    <n v="151"/>
    <x v="2"/>
    <s v="Regular"/>
    <s v="Noite"/>
    <n v="2006069000416"/>
    <m/>
    <s v="FERNANDA APARECIDA RIBEIRO RODRIGUES"/>
    <d v="1991-08-02T00:00:00"/>
    <s v="Feminino"/>
    <s v="Sem Deficiência"/>
    <s v="GERALDO BELO RODRIGUES"/>
    <s v="CLAUDIA DA SILVA RODRIGUES"/>
    <x v="0"/>
    <s v="Parda"/>
  </r>
  <r>
    <n v="622022"/>
    <n v="6"/>
    <x v="40"/>
    <x v="40"/>
    <s v="EM ROSE KLABIN"/>
    <s v="Municipal"/>
    <s v="Urbana"/>
    <n v="1615800"/>
    <n v="152"/>
    <x v="2"/>
    <s v="Regular"/>
    <s v="Noite"/>
    <n v="2023053300091"/>
    <m/>
    <s v="EVA APARECIDA LOPES RAMOS"/>
    <d v="1965-05-14T00:00:00"/>
    <s v="Feminino"/>
    <s v="Sem Deficiência"/>
    <s v="MARIA LUCIA PEREIRA LOPES"/>
    <s v="JOSÉ JUVENATO LOPES"/>
    <x v="0"/>
    <s v="Parda"/>
  </r>
  <r>
    <n v="622022"/>
    <n v="6"/>
    <x v="40"/>
    <x v="40"/>
    <s v="EM ROSE KLABIN"/>
    <s v="Municipal"/>
    <s v="Urbana"/>
    <n v="1615798"/>
    <n v="151"/>
    <x v="2"/>
    <s v="Regular"/>
    <s v="Noite"/>
    <n v="2010052601606"/>
    <m/>
    <s v="HELLEN QUEIROZ DA CONCEIÇÃO SANTOS"/>
    <d v="2006-01-26T00:00:00"/>
    <s v="Feminino"/>
    <s v="Sem Deficiência"/>
    <s v="WELINGTON JORGE DA CONCEIÇÃO SANTOS"/>
    <s v="LEIDIMAR QUEIROZ OLIVEIRA"/>
    <x v="0"/>
    <s v="Preta"/>
  </r>
  <r>
    <n v="514010"/>
    <n v="5"/>
    <x v="133"/>
    <x v="133"/>
    <s v="EM IRÃ"/>
    <s v="Municipal"/>
    <s v="Urbana"/>
    <n v="1620739"/>
    <n v="151"/>
    <x v="2"/>
    <s v="Regular"/>
    <s v="Noite"/>
    <n v="2023041800230"/>
    <m/>
    <s v="CLAUDIA DUARTE COSTA DE FARIAS "/>
    <d v="1980-10-31T00:00:00"/>
    <s v="Feminino"/>
    <s v="Sem Deficiência"/>
    <s v="FRANCISCO CARLOS COSTA"/>
    <s v="LUCIA MARIA DUARTE"/>
    <x v="0"/>
    <s v="Parda"/>
  </r>
  <r>
    <n v="410012"/>
    <n v="4"/>
    <x v="27"/>
    <x v="27"/>
    <s v="EM CLOTILDE GUIMARÃES"/>
    <s v="Municipal"/>
    <s v="Urbana"/>
    <n v="1604425"/>
    <n v="251"/>
    <x v="2"/>
    <s v="Regular"/>
    <s v="Manhã"/>
    <n v="2011012001118"/>
    <m/>
    <s v="RAFAELI SILVA MARINHO"/>
    <d v="2001-05-31T00:00:00"/>
    <s v="Feminino"/>
    <s v="Sem Deficiência"/>
    <s v="FRANCISCO RAFAEL RODRIGUES MARINHO"/>
    <s v="FRANCISCA CARMEM SILVA ROBERTO"/>
    <x v="0"/>
    <s v="Parda"/>
  </r>
  <r>
    <n v="625018"/>
    <n v="6"/>
    <x v="55"/>
    <x v="55"/>
    <s v="EM COMANDANTE ARNALDO VARELLA"/>
    <s v="Municipal"/>
    <s v="Urbana"/>
    <n v="1602871"/>
    <n v="154"/>
    <x v="2"/>
    <s v="Regular"/>
    <s v="Noite"/>
    <n v="2009053850045"/>
    <m/>
    <s v="RAYANE DE SOUZA SANTOS NEVES"/>
    <d v="1998-04-17T00:00:00"/>
    <s v="Feminino"/>
    <s v="Sem Deficiência"/>
    <s v="HARRY IZAIAS NEVES"/>
    <s v="LUCIANA DE SOUZA SANTOS NEVES"/>
    <x v="0"/>
    <s v="Branca"/>
  </r>
  <r>
    <n v="625018"/>
    <n v="6"/>
    <x v="55"/>
    <x v="55"/>
    <s v="EM COMANDANTE ARNALDO VARELLA"/>
    <s v="Municipal"/>
    <s v="Urbana"/>
    <n v="1602870"/>
    <n v="153"/>
    <x v="2"/>
    <s v="Regular"/>
    <s v="Noite"/>
    <n v="2002057603983"/>
    <m/>
    <s v="ANDRESSA DA ROCHA CUNHA"/>
    <d v="1994-04-09T00:00:00"/>
    <s v="Feminino"/>
    <s v="Sem Deficiência"/>
    <s v="ROBERTO LEONARDO CUNHA"/>
    <s v="SILVANA DA ROCHA"/>
    <x v="1"/>
    <s v="Parda"/>
  </r>
  <r>
    <n v="622006"/>
    <n v="6"/>
    <x v="38"/>
    <x v="38"/>
    <s v="EM ANTENOR NASCENTES"/>
    <s v="Municipal"/>
    <s v="Urbana"/>
    <n v="1615256"/>
    <n v="151"/>
    <x v="2"/>
    <s v="Regular"/>
    <s v="Noite"/>
    <n v="2015051700768"/>
    <m/>
    <s v="ANTONIO MARCOS NEVES MACHADO"/>
    <d v="1970-06-13T00:00:00"/>
    <s v="Masculino"/>
    <s v="Sem Deficiência"/>
    <s v="WALTER MACHADO"/>
    <s v="INAIA NEVES MACHADO"/>
    <x v="1"/>
    <s v="Pard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23065951602"/>
    <m/>
    <s v="CLEITON DOS SANTOS FERREIRA"/>
    <d v="2006-08-01T00:00:00"/>
    <s v="Masculino"/>
    <s v="Sem Deficiência"/>
    <s v="ANA CASSIANO DOS SANTOS"/>
    <s v="MARCOS ANTONIO HELENO FERREIRA"/>
    <x v="0"/>
    <s v="Branca"/>
  </r>
  <r>
    <n v="411015"/>
    <n v="4"/>
    <x v="72"/>
    <x v="72"/>
    <s v="EM SUÍÇA"/>
    <s v="Municipal"/>
    <s v="Urbana"/>
    <n v="1601783"/>
    <n v="151"/>
    <x v="2"/>
    <s v="Regular"/>
    <s v="Noite"/>
    <n v="2023031700160"/>
    <m/>
    <s v="ALAN DE BARROS PEREIRA"/>
    <d v="1984-07-11T00:00:00"/>
    <s v="Masculino"/>
    <s v="Sem Deficiência"/>
    <s v="ARLINDO LUIZ PEREIRA"/>
    <s v="MARIA GORETTI DE BARROS"/>
    <x v="0"/>
    <s v="Parda"/>
  </r>
  <r>
    <n v="1019047"/>
    <n v="10"/>
    <x v="50"/>
    <x v="50"/>
    <s v="EM JOAQUIM DA SILVA GOMES"/>
    <s v="Municipal"/>
    <s v="Urbana"/>
    <n v="1598934"/>
    <n v="153"/>
    <x v="2"/>
    <s v="Regular"/>
    <s v="Noite"/>
    <n v="2023098700129"/>
    <m/>
    <s v="ADRIANO DE JESUS DE OLIVEIRA"/>
    <d v="1983-09-21T00:00:00"/>
    <s v="Masculino"/>
    <s v="Sem Deficiência"/>
    <s v="JORGE DE OLIVEIRA FILHO"/>
    <s v="MAURICIA DE JESUS"/>
    <x v="2"/>
    <s v="Parda"/>
  </r>
  <r>
    <n v="313051"/>
    <n v="3"/>
    <x v="60"/>
    <x v="60"/>
    <s v="EM ALAGOAS"/>
    <s v="Municipal"/>
    <s v="Urbana"/>
    <n v="1618855"/>
    <n v="151"/>
    <x v="2"/>
    <s v="Regular"/>
    <s v="Noite"/>
    <n v="2023026500701"/>
    <m/>
    <s v="ÍCARO OTÁVIO LINO MONTEIRO"/>
    <d v="2006-04-15T00:00:00"/>
    <s v="Masculino"/>
    <s v="Sem Deficiência"/>
    <s v="SHELMON DIAS MONTEIRO"/>
    <s v="KARINI DO SOCORRO COSTA LINO"/>
    <x v="1"/>
    <s v="Parda"/>
  </r>
  <r>
    <n v="1019013"/>
    <n v="10"/>
    <x v="39"/>
    <x v="39"/>
    <s v="EM BENTO DO AMARAL COUTINHO"/>
    <s v="Municipal"/>
    <s v="Urbana"/>
    <n v="1612837"/>
    <n v="152"/>
    <x v="2"/>
    <s v="Regular"/>
    <s v="Noite"/>
    <n v="2005100704850"/>
    <m/>
    <s v="LETICIA DE LAS MERCEDES FERREIRA ZUIL"/>
    <d v="1983-01-31T00:00:00"/>
    <s v="Feminino"/>
    <s v="Sem Deficiência"/>
    <s v="HECTOR RENÉ ZUIL BAEZA"/>
    <s v="MARIA DE FATIMA FERREIRA"/>
    <x v="1"/>
    <s v="Branca"/>
  </r>
  <r>
    <n v="204012"/>
    <n v="2"/>
    <x v="65"/>
    <x v="65"/>
    <s v="EM MÉXICO"/>
    <s v="Municipal"/>
    <s v="Urbana"/>
    <n v="1613277"/>
    <n v="151"/>
    <x v="2"/>
    <s v="Regular"/>
    <s v="Noite"/>
    <n v="2023006500322"/>
    <m/>
    <s v="DENILCE MOREIRA CRUZ"/>
    <d v="1971-03-15T00:00:00"/>
    <s v="Feminino"/>
    <s v="Sem Deficiência"/>
    <s v="IOLANDO CRUZ"/>
    <s v="AMILIANA MOREIRA CRUZ"/>
    <x v="2"/>
    <s v="Sem Informação"/>
  </r>
  <r>
    <n v="1019031"/>
    <n v="10"/>
    <x v="20"/>
    <x v="20"/>
    <s v="EM MARECHAL PEDRO CAVALCANTI"/>
    <s v="Municipal"/>
    <s v="Urbana"/>
    <n v="1609536"/>
    <n v="151"/>
    <x v="2"/>
    <s v="Regular"/>
    <s v="Noite"/>
    <n v="2022097100570"/>
    <m/>
    <s v="JOÃO PAULO LOUREIRO"/>
    <d v="1963-05-07T00:00:00"/>
    <s v="Masculino"/>
    <s v="Sem Deficiência"/>
    <s v="MARCOLINO LOUREIRO"/>
    <s v="AUTA  ANA MARTINS GOMES"/>
    <x v="2"/>
    <s v="Branca"/>
  </r>
  <r>
    <n v="313029"/>
    <n v="3"/>
    <x v="89"/>
    <x v="89"/>
    <s v="EM THOMAS MANN"/>
    <s v="Municipal"/>
    <s v="Urbana"/>
    <n v="1615664"/>
    <n v="151"/>
    <x v="2"/>
    <s v="Regular"/>
    <s v="Noite"/>
    <n v="2018024380116"/>
    <m/>
    <s v="CLEBER FERREIRA MONTEIRO"/>
    <d v="1972-07-01T00:00:00"/>
    <s v="Masculino"/>
    <s v="Sem Deficiência"/>
    <s v="PAULO RAYMUNDO DE OLIVEIRA MONTEIRO"/>
    <s v="LAIR FERREIRA ABRANTES"/>
    <x v="1"/>
    <s v="Branca"/>
  </r>
  <r>
    <n v="724026"/>
    <n v="7"/>
    <x v="16"/>
    <x v="16"/>
    <s v="EM EMBAIXADOR ÍTALO ZAPPA"/>
    <s v="Municipal"/>
    <s v="Urbana"/>
    <n v="1620408"/>
    <n v="151"/>
    <x v="2"/>
    <s v="Regular"/>
    <s v="Noite"/>
    <n v="2009068550123"/>
    <m/>
    <s v="JOYCELANE CAETANO DA SILVA"/>
    <d v="2003-01-13T00:00:00"/>
    <s v="Feminino"/>
    <s v=" Deficiência intelectual"/>
    <s v="JOSE CICERO CAETANO"/>
    <s v="MARIA JOSINES DA SILVA"/>
    <x v="1"/>
    <s v="Parda"/>
  </r>
  <r>
    <n v="313002"/>
    <n v="3"/>
    <x v="33"/>
    <x v="33"/>
    <s v="EM JOSÉ VERÍSSIMO"/>
    <s v="Municipal"/>
    <s v="Urbana"/>
    <n v="1618994"/>
    <n v="151"/>
    <x v="2"/>
    <s v="Regular"/>
    <s v="Manhã"/>
    <n v="2023021600138"/>
    <m/>
    <s v="SONIA BARBE RANGEL"/>
    <d v="1954-07-31T00:00:00"/>
    <s v="Feminino"/>
    <s v="Sem Deficiência"/>
    <s v="LERINO VIDAS"/>
    <s v="HELENA BARBE VIDAL"/>
    <x v="1"/>
    <s v="Branca"/>
  </r>
  <r>
    <n v="107001"/>
    <n v="1"/>
    <x v="73"/>
    <x v="73"/>
    <s v="EM GONÇALVES DIAS"/>
    <s v="Municipal"/>
    <s v="Urbana"/>
    <n v="1606876"/>
    <n v="151"/>
    <x v="2"/>
    <s v="Regular"/>
    <s v="Noite"/>
    <n v="2013001102810"/>
    <m/>
    <s v="DAVI SOARES DA SILVA"/>
    <d v="2006-05-06T00:00:00"/>
    <s v="Masculino"/>
    <s v="Sem Deficiência"/>
    <s v="MARCOS SOARES DA SILVA"/>
    <s v="BARBARA RENATA AUGUSTA DA SILVA"/>
    <x v="0"/>
    <s v="Preta"/>
  </r>
  <r>
    <n v="817039"/>
    <n v="8"/>
    <x v="118"/>
    <x v="118"/>
    <s v="EM SAMPAIO CORRÊA"/>
    <s v="Municipal"/>
    <s v="Urbana"/>
    <n v="1604281"/>
    <n v="151"/>
    <x v="2"/>
    <s v="Regular"/>
    <s v="Noite"/>
    <n v="2008124500876"/>
    <m/>
    <s v="YURI OLIVEIRA DE SALES"/>
    <d v="2004-11-16T00:00:00"/>
    <s v="Masculino"/>
    <s v="Sem Deficiência"/>
    <s v="GILMAR FRANCISCO DE SALES"/>
    <s v="SIMONE OLIVEIRA DE FREITAS"/>
    <x v="0"/>
    <s v="Preta"/>
  </r>
  <r>
    <n v="410012"/>
    <n v="4"/>
    <x v="27"/>
    <x v="27"/>
    <s v="EM CLOTILDE GUIMARÃES"/>
    <s v="Municipal"/>
    <s v="Urbana"/>
    <n v="1604432"/>
    <n v="258"/>
    <x v="2"/>
    <s v="Regular"/>
    <s v="Manhã"/>
    <n v="2023028500058"/>
    <m/>
    <s v="MÔNICA PEREIRA DA SILVA"/>
    <d v="1982-12-10T00:00:00"/>
    <s v="Feminino"/>
    <s v="Sem Deficiência"/>
    <s v="GERALDO PEREIRA DA SILVA"/>
    <s v="MARIA DE FATIMA DA SILVA"/>
    <x v="0"/>
    <s v="Parda"/>
  </r>
  <r>
    <n v="1019031"/>
    <n v="10"/>
    <x v="20"/>
    <x v="20"/>
    <s v="EM MARECHAL PEDRO CAVALCANTI"/>
    <s v="Municipal"/>
    <s v="Urbana"/>
    <n v="1609538"/>
    <n v="153"/>
    <x v="2"/>
    <s v="Regular"/>
    <s v="Noite"/>
    <n v="2010097105608"/>
    <m/>
    <s v="MARIA DO SOCORRO SILVA DO NASCIMENTO ARAÚJO"/>
    <d v="1955-05-03T00:00:00"/>
    <s v="Feminino"/>
    <s v="Sem Deficiência"/>
    <s v="LUIZ FRANCISCO DO NASCIMENTO"/>
    <s v="TEREZINHA DA SILVA NASCIEMNTO"/>
    <x v="0"/>
    <s v="Pard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23151300061"/>
    <m/>
    <s v="PEDRO FRANCISCO CORREA"/>
    <d v="1968-05-22T00:00:00"/>
    <s v="Masculino"/>
    <s v="Sem Deficiência"/>
    <s v="JOÃO FRANCISCO CORREIA"/>
    <s v="HILDA FRANCISCA DA CONCEIÇÃO"/>
    <x v="1"/>
    <s v="Sem Informação"/>
  </r>
  <r>
    <n v="430201"/>
    <n v="4"/>
    <x v="0"/>
    <x v="0"/>
    <s v="CIEP MINISTRO GUSTAVO CAPANEMA"/>
    <s v="Municipal"/>
    <s v="Urbana"/>
    <n v="1612601"/>
    <n v="151"/>
    <x v="2"/>
    <s v="Regular"/>
    <s v="Noite"/>
    <n v="2009113800031"/>
    <m/>
    <s v="CAIO GOMES GONÇALVES DE SOUZA"/>
    <d v="2005-07-07T00:00:00"/>
    <s v="Masculino"/>
    <s v="Sem Deficiência"/>
    <s v="CRISTIANO GOMES DE SOUZA"/>
    <s v="JANEIDE GONÇALVES DE MELO"/>
    <x v="0"/>
    <s v="Parda"/>
  </r>
  <r>
    <n v="411015"/>
    <n v="4"/>
    <x v="72"/>
    <x v="72"/>
    <s v="EM SUÍÇA"/>
    <s v="Municipal"/>
    <s v="Urbana"/>
    <n v="1601783"/>
    <n v="151"/>
    <x v="2"/>
    <s v="Regular"/>
    <s v="Noite"/>
    <n v="2010031850194"/>
    <m/>
    <s v="EMANUEL GONÇALVES FLORES DA SILVA"/>
    <d v="2005-09-24T00:00:00"/>
    <s v="Masculino"/>
    <s v="Sem Deficiência"/>
    <s v="IGOR EMANUEL FLORES DA SILVA"/>
    <s v="JOSIANE GONCALVES FLORES DA SILVA"/>
    <x v="0"/>
    <s v="Pard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13066080659"/>
    <m/>
    <s v="ROBSON VIEIRA BASTOS"/>
    <d v="2007-10-15T00:00:00"/>
    <s v="Masculino"/>
    <s v="Sem Deficiência"/>
    <s v="JOSE ARTEIRO VIEIRA BASTOS"/>
    <s v="SEVERINA VIEIRA DA SILVA"/>
    <x v="1"/>
    <s v="Parda"/>
  </r>
  <r>
    <n v="716054"/>
    <n v="7"/>
    <x v="35"/>
    <x v="35"/>
    <s v="EM PIO X"/>
    <s v="Municipal"/>
    <s v="Urbana"/>
    <n v="1612529"/>
    <n v="152"/>
    <x v="2"/>
    <s v="Regular"/>
    <s v="Noite"/>
    <n v="2011064501669"/>
    <m/>
    <s v="EZEQUIEL DA SILVA OLIVEIRA DOS SANTOS"/>
    <d v="2005-02-26T00:00:00"/>
    <s v="Masculino"/>
    <s v="Sem Deficiência"/>
    <s v="MARCELO OLIVEIRA DOS SANTOS"/>
    <s v="ROSILAINE DA SILVA MATA DOS SANTOS"/>
    <x v="0"/>
    <s v="Preta"/>
  </r>
  <r>
    <n v="515028"/>
    <n v="5"/>
    <x v="18"/>
    <x v="18"/>
    <s v="EM EVANGELINA DUARTE BATISTA"/>
    <s v="Municipal"/>
    <s v="Urbana"/>
    <n v="1609298"/>
    <n v="152"/>
    <x v="2"/>
    <s v="Regular"/>
    <s v="Noite"/>
    <n v="2023047300174"/>
    <m/>
    <s v="PAULO ROBERTO DE OLIVEIRA"/>
    <d v="1970-11-17T00:00:00"/>
    <s v="Masculino"/>
    <s v="Sem Deficiência"/>
    <s v="FRANCISCO DE OLIVEIRA NETO"/>
    <s v="MARIA IRACY THOMAZ DE OLIVEIRA"/>
    <x v="1"/>
    <s v="Parda"/>
  </r>
  <r>
    <n v="107017"/>
    <n v="1"/>
    <x v="5"/>
    <x v="5"/>
    <s v="EM NEUMA GONÇALVES DA SILVA - DONA NEUMA"/>
    <s v="Municipal"/>
    <s v="Urbana"/>
    <n v="1621295"/>
    <n v="151"/>
    <x v="2"/>
    <s v="Regular"/>
    <s v="Noite"/>
    <n v="2023157900443"/>
    <m/>
    <s v="ANA CLARA LIMA MENDES DOS SANTOS"/>
    <d v="2007-10-13T00:00:00"/>
    <s v="Feminino"/>
    <s v="Sem Deficiência"/>
    <s v="ADAILTON MENDES DOS SANTOS"/>
    <s v="VALÉRIA LIMA ALVES "/>
    <x v="1"/>
    <s v="Não declarada"/>
  </r>
  <r>
    <n v="312009"/>
    <n v="3"/>
    <x v="54"/>
    <x v="54"/>
    <s v="EM GEORGE SUMNER"/>
    <s v="Municipal"/>
    <s v="Urbana"/>
    <n v="1617224"/>
    <n v="151"/>
    <x v="2"/>
    <s v="Regular"/>
    <s v="Noite"/>
    <n v="2000017808197"/>
    <m/>
    <s v="JÉSSICA RAFAEL ARGOLO NUNES"/>
    <d v="1992-06-27T00:00:00"/>
    <s v="Feminino"/>
    <s v="Sem Deficiência"/>
    <s v="MÁRCIO ALEXANDRE ARGOLO NUNES"/>
    <s v="MARIA DE FÁTIMA RAFAEL DA SILVA"/>
    <x v="1"/>
    <s v="Branca"/>
  </r>
  <r>
    <n v="918508"/>
    <n v="9"/>
    <x v="36"/>
    <x v="36"/>
    <s v="CIEP DR. ERNESTO (CHE) GUEVARA"/>
    <s v="Municipal"/>
    <s v="Urbana"/>
    <n v="1618338"/>
    <n v="153"/>
    <x v="2"/>
    <s v="Regular"/>
    <s v="Noite"/>
    <n v="2023093251458"/>
    <m/>
    <s v="FATIMA REGINA DOS SANTOS NASCIMENTO"/>
    <d v="1960-05-19T00:00:00"/>
    <s v="Feminino"/>
    <s v="Sem Deficiência"/>
    <s v="GILDA FRANCISCA DOS SANTOS"/>
    <s v="VALTER ANTÔNIO DOS SANTOS"/>
    <x v="0"/>
    <s v="Parda"/>
  </r>
  <r>
    <n v="734010"/>
    <n v="7"/>
    <x v="82"/>
    <x v="82"/>
    <s v="EM PEDRO ALEIXO"/>
    <s v="Municipal"/>
    <s v="Urbana"/>
    <n v="1606738"/>
    <n v="151"/>
    <x v="2"/>
    <s v="Regular"/>
    <s v="Manhã"/>
    <n v="2012060350044"/>
    <m/>
    <s v="ALANA DA SILVA DE MENDONÇA"/>
    <d v="2005-06-18T00:00:00"/>
    <s v="Feminino"/>
    <s v="Sem Deficiência"/>
    <s v="BRUNO COUTINHO DE MENDONÇA"/>
    <s v="ANGÉLICA OLIVEIRA DA SILVA"/>
    <x v="0"/>
    <s v="Preta"/>
  </r>
  <r>
    <n v="410012"/>
    <n v="4"/>
    <x v="27"/>
    <x v="27"/>
    <s v="EM CLOTILDE GUIMARÃES"/>
    <s v="Municipal"/>
    <s v="Urbana"/>
    <n v="1604434"/>
    <n v="2510"/>
    <x v="2"/>
    <s v="Regular"/>
    <s v="Noite"/>
    <n v="2004028501546"/>
    <m/>
    <s v="INGRID BARBOSA GREGÒRIO"/>
    <d v="1992-03-20T00:00:00"/>
    <s v="Feminino"/>
    <s v="Sem Deficiência"/>
    <s v="MARCIO GREGÓRIO AUGUSTO"/>
    <s v="ROSÂNGELA GOMES BARBOSA"/>
    <x v="0"/>
    <s v="Parda"/>
  </r>
  <r>
    <n v="102007"/>
    <n v="1"/>
    <x v="47"/>
    <x v="47"/>
    <s v="EM ORLANDO VILLAS BOAS"/>
    <s v="Municipal"/>
    <s v="Urbana"/>
    <n v="1600138"/>
    <n v="151"/>
    <x v="2"/>
    <s v="Regular"/>
    <s v="Tarde"/>
    <n v="2012002780139"/>
    <m/>
    <s v="LUÍS FABIANO CHAVES PASSOS ESPINDOLA"/>
    <d v="2007-12-27T00:00:00"/>
    <s v="Masculino"/>
    <s v="Sem Deficiência"/>
    <s v="FABIANO AUGUSTO PASSOS ESPINDOLA"/>
    <s v="SABRINA CHAVES BRAGA"/>
    <x v="0"/>
    <s v="Preta"/>
  </r>
  <r>
    <n v="410012"/>
    <n v="4"/>
    <x v="27"/>
    <x v="27"/>
    <s v="EM CLOTILDE GUIMARÃES"/>
    <s v="Municipal"/>
    <s v="Urbana"/>
    <n v="1604432"/>
    <n v="258"/>
    <x v="2"/>
    <s v="Regular"/>
    <s v="Manhã"/>
    <n v="2003028204080"/>
    <m/>
    <s v="BRENDA GABRIEL DOS SANTOS"/>
    <d v="1991-12-19T00:00:00"/>
    <s v="Feminino"/>
    <s v="Sem Deficiência"/>
    <s v="JURACI ALMEIDA DOS SANTOS"/>
    <s v="LEA GABRIEL PEREIRA"/>
    <x v="0"/>
    <s v="Parda"/>
  </r>
  <r>
    <n v="918027"/>
    <n v="9"/>
    <x v="106"/>
    <x v="106"/>
    <s v="EM RUBENS DE FARIAS NEVES"/>
    <s v="Municipal"/>
    <s v="Urbana"/>
    <n v="1599736"/>
    <n v="152"/>
    <x v="2"/>
    <s v="Regular"/>
    <s v="Noite"/>
    <n v="2010134201407"/>
    <m/>
    <s v="ANA PAULA DE LIMA DE ANDRADE SOUZA"/>
    <d v="2008-01-29T00:00:00"/>
    <s v="Feminino"/>
    <s v="Sem Deficiência"/>
    <s v="PAULO CESAR DE ANDRADE SOUZA"/>
    <s v="MARIA APARECIDA DE LIMA"/>
    <x v="0"/>
    <s v="Parda"/>
  </r>
  <r>
    <n v="1019013"/>
    <n v="10"/>
    <x v="39"/>
    <x v="39"/>
    <s v="EM BENTO DO AMARAL COUTINHO"/>
    <s v="Municipal"/>
    <s v="Urbana"/>
    <n v="1612836"/>
    <n v="151"/>
    <x v="2"/>
    <s v="Regular"/>
    <s v="Noite"/>
    <n v="2009100551053"/>
    <m/>
    <s v="TAYNNÁ BYANNCA PEREIRA DA SILVA LIMA"/>
    <d v="1999-07-28T00:00:00"/>
    <s v="Feminino"/>
    <s v="Sem Deficiência"/>
    <s v="JOÃO CARLOS MACEDO LIMA"/>
    <s v="TATIANA PEREIRA DA SILVA"/>
    <x v="0"/>
    <s v="Branca"/>
  </r>
  <r>
    <n v="515052"/>
    <n v="5"/>
    <x v="81"/>
    <x v="81"/>
    <s v="EM AZEVEDO JUNIOR"/>
    <s v="Municipal"/>
    <s v="Urbana"/>
    <n v="1614952"/>
    <n v="152"/>
    <x v="2"/>
    <s v="Regular"/>
    <s v="Noite"/>
    <n v="2022049700325"/>
    <m/>
    <s v="DÉBORA GOMES SAMPAIO ANTUNES"/>
    <d v="1996-04-14T00:00:00"/>
    <s v="Feminino"/>
    <s v=" Deficiência intelectual"/>
    <s v="JORGE ANTUNES"/>
    <s v="HILDA GOMES SAMPAIO ANTUNES"/>
    <x v="2"/>
    <s v="Branca"/>
  </r>
  <r>
    <n v="205009"/>
    <n v="2"/>
    <x v="122"/>
    <x v="122"/>
    <s v="EM ALENCASTRO GUIMARÃES"/>
    <s v="Municipal"/>
    <s v="Urbana"/>
    <n v="1620795"/>
    <n v="151"/>
    <x v="2"/>
    <s v="Regular"/>
    <s v="Noite"/>
    <n v="2023008400236"/>
    <m/>
    <s v="MOISES JOSE CALONGE CESPEDES"/>
    <d v="1979-11-21T00:00:00"/>
    <s v="Masculino"/>
    <s v="Sem Deficiência"/>
    <s v="VICTOR HERMAN CALONGE BERMUDEZ"/>
    <s v="LUPE ANGELICA CESPEDES  VEGA"/>
    <x v="0"/>
    <s v="Branca"/>
  </r>
  <r>
    <n v="1120019"/>
    <n v="11"/>
    <x v="37"/>
    <x v="37"/>
    <s v="EM RODRIGO OTÁVIO"/>
    <s v="Municipal"/>
    <s v="Urbana"/>
    <n v="1620852"/>
    <n v="152"/>
    <x v="2"/>
    <s v="Regular"/>
    <s v="Noite"/>
    <n v="2022037900545"/>
    <m/>
    <s v="HAROLDO FERREIRA SANTOS"/>
    <d v="1962-07-12T00:00:00"/>
    <s v="Masculino"/>
    <s v="Sem Deficiência"/>
    <s v="MANUEL FERREIRA FILHO"/>
    <s v="JUDITE FERREIRA SANTOS"/>
    <x v="0"/>
    <s v="Não declarada"/>
  </r>
  <r>
    <n v="716211"/>
    <n v="7"/>
    <x v="32"/>
    <x v="32"/>
    <s v="CIEP COMPOSITOR DONGA"/>
    <s v="Municipal"/>
    <s v="Urbana"/>
    <n v="1619511"/>
    <n v="151"/>
    <x v="2"/>
    <s v="Regular"/>
    <s v="Noite"/>
    <n v="2010122300391"/>
    <m/>
    <s v="RHYÃ BATISTA DA SILVA MARTINS"/>
    <d v="2007-06-26T00:00:00"/>
    <s v="Masculino"/>
    <s v="Sem Deficiência"/>
    <s v="RENAN DA SILVA MARTINS"/>
    <s v="JESSICA BATISTA DA SILVA"/>
    <x v="2"/>
    <s v="Pret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23065951769"/>
    <m/>
    <s v="TATIANA MARIA RODRIGUES DOS SANTOS"/>
    <d v="1987-01-18T00:00:00"/>
    <s v="Feminino"/>
    <s v="Sem Deficiência"/>
    <s v="SEVERINA MARIA DOS SANTOS"/>
    <s v="JOSÉ RODRIGUES DOS SANTOS"/>
    <x v="0"/>
    <s v="Parda"/>
  </r>
  <r>
    <n v="205009"/>
    <n v="2"/>
    <x v="122"/>
    <x v="122"/>
    <s v="EM ALENCASTRO GUIMARÃES"/>
    <s v="Municipal"/>
    <s v="Urbana"/>
    <n v="1620795"/>
    <n v="151"/>
    <x v="2"/>
    <s v="Regular"/>
    <s v="Noite"/>
    <n v="2012010800216"/>
    <m/>
    <s v="JEAN HANRY SACRAMENTO DE OLIVEIRA"/>
    <d v="2007-07-19T00:00:00"/>
    <s v="Masculino"/>
    <s v="Sem Deficiência"/>
    <s v="GUTEMBERG DIONISIO DE OLIVEIRA"/>
    <s v="MICHELE DO SACRAMENTO"/>
    <x v="0"/>
    <s v="Preta"/>
  </r>
  <r>
    <n v="430701"/>
    <n v="4"/>
    <x v="19"/>
    <x v="19"/>
    <s v="CENTRO DE EDUCAÇÃO DE JOVENS E ADULTOS CEJA - MARÉ"/>
    <s v="Municipal"/>
    <s v="Urbana"/>
    <n v="1616776"/>
    <n v="252"/>
    <x v="2"/>
    <s v="Regular"/>
    <s v="Manhã"/>
    <n v="2002040802333"/>
    <m/>
    <s v="BRENDA PEREIRA DE ARAÚJO SILVA"/>
    <d v="1996-06-18T00:00:00"/>
    <s v="Feminino"/>
    <s v="Sem Deficiência"/>
    <s v="WAGNER CONCEIÇÃO DA SILVA"/>
    <s v="ALINE PEREIRA DE ARAÚJO"/>
    <x v="1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23092651134"/>
    <m/>
    <s v="GARDÊNIA DA SILVA PRUDÊNCIO"/>
    <d v="1993-08-03T00:00:00"/>
    <s v="Feminino"/>
    <s v="Sem Deficiência"/>
    <s v="LINDOMAR CASTILHO PRUDENCIO"/>
    <s v="ANA LAURINDO DA SILVA"/>
    <x v="1"/>
    <s v="Branca"/>
  </r>
  <r>
    <n v="1019047"/>
    <n v="10"/>
    <x v="50"/>
    <x v="50"/>
    <s v="EM JOAQUIM DA SILVA GOMES"/>
    <s v="Municipal"/>
    <s v="Urbana"/>
    <n v="1598931"/>
    <n v="151"/>
    <x v="2"/>
    <s v="Regular"/>
    <s v="Noite"/>
    <n v="2000099400502"/>
    <m/>
    <s v="POLIANNA ESTEFANELI GRANJA MENDES"/>
    <d v="1993-07-18T00:00:00"/>
    <s v="Feminino"/>
    <s v="Sem Deficiência"/>
    <s v="AFONSO CELSO TEIXEIRA MENDES"/>
    <s v="ELIZABETH ESTEFANELI DA SILVA"/>
    <x v="2"/>
    <s v="Parda"/>
  </r>
  <r>
    <n v="410007"/>
    <n v="4"/>
    <x v="15"/>
    <x v="15"/>
    <s v="EM PADRE MANUEL DA NÓBREGA"/>
    <s v="Municipal"/>
    <s v="Urbana"/>
    <n v="1609699"/>
    <n v="151"/>
    <x v="2"/>
    <s v="Regular"/>
    <s v="Noite"/>
    <n v="2001066506776"/>
    <m/>
    <s v="GREICE DE SOUZA MESSIAS"/>
    <d v="1988-02-18T00:00:00"/>
    <s v="Feminino"/>
    <s v="Sem Deficiência"/>
    <s v="JOSÉ MESSIAS"/>
    <s v="NILZA AMARAL DE SOUZA"/>
    <x v="1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19126402478"/>
    <m/>
    <s v="REJANE PEREIRA SAMUEL"/>
    <d v="1983-02-09T00:00:00"/>
    <s v="Feminino"/>
    <s v="Sem Deficiência"/>
    <s v="SEVERINO SAMUEL"/>
    <s v="GERALDA PEREIRA SAMUEL"/>
    <x v="0"/>
    <s v="Branca"/>
  </r>
  <r>
    <n v="514007"/>
    <n v="5"/>
    <x v="6"/>
    <x v="6"/>
    <s v="EM ALBERT SABIN"/>
    <s v="Municipal"/>
    <s v="Urbana"/>
    <n v="1622420"/>
    <n v="151"/>
    <x v="2"/>
    <s v="Regular"/>
    <s v="Noite"/>
    <n v="2022041700423"/>
    <m/>
    <s v="IZABEL CRISTINA DE SOUZA"/>
    <d v="1988-02-14T00:00:00"/>
    <s v="Feminino"/>
    <s v="Sem Deficiência"/>
    <s v="JOSÉ FRANCISCO DE SOUZA"/>
    <s v="IZABEL CARDOSO DA SILVA"/>
    <x v="0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19095100076"/>
    <m/>
    <s v="GABRIEL DO NASCIMENTO SILVA"/>
    <d v="2006-02-27T00:00:00"/>
    <s v="Masculino"/>
    <s v="Sem Deficiência"/>
    <s v="JAIR DE OLIVEIRA SILVA"/>
    <s v="ALEXSANDRA MARIA DO NASCIMENTO"/>
    <x v="0"/>
    <s v="Parda"/>
  </r>
  <r>
    <n v="430201"/>
    <n v="4"/>
    <x v="0"/>
    <x v="0"/>
    <s v="CIEP MINISTRO GUSTAVO CAPANEMA"/>
    <s v="Municipal"/>
    <s v="Urbana"/>
    <n v="1612602"/>
    <n v="152"/>
    <x v="2"/>
    <s v="Regular"/>
    <s v="Noite"/>
    <n v="2023040300225"/>
    <m/>
    <s v="ANGELA APARECIDA DA SILVA"/>
    <d v="1975-01-17T00:00:00"/>
    <s v="Feminino"/>
    <s v="Sem Deficiência"/>
    <s v="JOSE SOARES DA SILVA"/>
    <s v="MAURA PEREIRA DANTAS"/>
    <x v="0"/>
    <s v="Branca"/>
  </r>
  <r>
    <n v="817039"/>
    <n v="8"/>
    <x v="118"/>
    <x v="118"/>
    <s v="EM SAMPAIO CORRÊA"/>
    <s v="Municipal"/>
    <s v="Urbana"/>
    <n v="1604282"/>
    <n v="152"/>
    <x v="2"/>
    <s v="Regular"/>
    <s v="Noite"/>
    <n v="2013045001121"/>
    <m/>
    <s v="MARIA EDUARDA GONÇALVES DE OLIVEIRA"/>
    <d v="2008-04-01T00:00:00"/>
    <s v="Feminino"/>
    <s v="Sem Deficiência"/>
    <s v="JORGE LUIZ ALVES DE OLIVEIRA"/>
    <s v="IDILEIA GONÇALVES PEDRO"/>
    <x v="0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22126401960"/>
    <m/>
    <s v="JOSÉ PAULO BARBOZA "/>
    <d v="1981-03-19T00:00:00"/>
    <s v="Masculino"/>
    <s v="Sem Deficiência"/>
    <s v="SEVERINO PEDRO ALEXANDRE"/>
    <s v="RAIMUNDA PEDRO ALEXANDRE"/>
    <x v="0"/>
    <s v="Sem Informação"/>
  </r>
  <r>
    <n v="515001"/>
    <n v="5"/>
    <x v="68"/>
    <x v="68"/>
    <s v="EM PARÁ"/>
    <s v="Municipal"/>
    <s v="Urbana"/>
    <n v="1607314"/>
    <n v="152"/>
    <x v="2"/>
    <s v="Regular"/>
    <s v="Noite"/>
    <n v="2023044600037"/>
    <m/>
    <s v="ESTER CRISTINA JORGE DE PAULO"/>
    <d v="2006-06-08T00:00:00"/>
    <s v="Feminino"/>
    <s v="Sem Deficiência"/>
    <s v="MARICELIO DE PAULO"/>
    <s v="ANA CRISTINA JORGE"/>
    <x v="0"/>
    <s v="Parda"/>
  </r>
  <r>
    <n v="410015"/>
    <n v="4"/>
    <x v="92"/>
    <x v="92"/>
    <s v="EM CLÓVIS BEVILÁQUA"/>
    <s v="Municipal"/>
    <s v="Urbana"/>
    <n v="1611009"/>
    <n v="151"/>
    <x v="2"/>
    <s v="Regular"/>
    <s v="Noite"/>
    <n v="2023028800272"/>
    <m/>
    <s v="CLAUDIO DE BARROS AGUIAR"/>
    <d v="1964-11-13T00:00:00"/>
    <s v="Masculino"/>
    <s v="Sem Deficiência"/>
    <s v="ANTONIO VINHAS AGUIAR"/>
    <s v="EUNICE DE BARROS AGUIAR"/>
    <x v="1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03058106922"/>
    <m/>
    <s v="ELIZETE DA CONCEIÇÃO SANTOS"/>
    <d v="1982-01-11T00:00:00"/>
    <s v="Feminino"/>
    <s v="Sem Deficiência"/>
    <s v="NATAL CONCEIÇÃO DOS SANTOS"/>
    <s v="ELZA AVELINO DA CONCEIÇÃO "/>
    <x v="0"/>
    <s v="Parda"/>
  </r>
  <r>
    <n v="312031"/>
    <n v="3"/>
    <x v="66"/>
    <x v="66"/>
    <s v="EM EURICO SALLES"/>
    <s v="Municipal"/>
    <s v="Urbana"/>
    <n v="1612133"/>
    <n v="151"/>
    <x v="2"/>
    <s v="Regular"/>
    <s v="Noite"/>
    <n v="2023020150520"/>
    <m/>
    <s v="THAÍZA VIEIRA DE FRANÇA"/>
    <d v="1997-03-07T00:00:00"/>
    <s v="Feminino"/>
    <s v="Sem Deficiência"/>
    <s v="LUIS CLAUDIO CAMPOS DE FRANÇA"/>
    <s v="CRISTIANE FONSECA VIEIRA"/>
    <x v="0"/>
    <s v="Branca"/>
  </r>
  <r>
    <n v="514007"/>
    <n v="5"/>
    <x v="6"/>
    <x v="6"/>
    <s v="EM ALBERT SABIN"/>
    <s v="Municipal"/>
    <s v="Urbana"/>
    <n v="1622420"/>
    <n v="151"/>
    <x v="2"/>
    <s v="Regular"/>
    <s v="Noite"/>
    <n v="2022041550545"/>
    <m/>
    <s v="SONIA TEIXEIRA PEREIRA"/>
    <d v="1950-03-24T00:00:00"/>
    <s v="Feminino"/>
    <s v="Sem Deficiência"/>
    <s v="ALBERTINA AUGUSTA CARNEIRO TEIXEIRA"/>
    <s v="ANTONIO JOSE TEIXEIRA"/>
    <x v="0"/>
    <s v="Branca"/>
  </r>
  <r>
    <n v="817207"/>
    <n v="8"/>
    <x v="28"/>
    <x v="28"/>
    <s v="CIEP VILA KENNEDY"/>
    <s v="Municipal"/>
    <s v="Urbana"/>
    <n v="1605866"/>
    <n v="152"/>
    <x v="2"/>
    <s v="Regular"/>
    <s v="Noite"/>
    <n v="2023082800412"/>
    <m/>
    <s v="DAVID SILVA SANTOS"/>
    <d v="1996-09-25T00:00:00"/>
    <s v="Masculino"/>
    <s v="Sem Deficiência"/>
    <s v="ROGÉRIO FRANCO DOS SANTOS"/>
    <s v="ERIVANIA SILVA SANTOS"/>
    <x v="1"/>
    <s v="Parda"/>
  </r>
  <r>
    <n v="431026"/>
    <n v="4"/>
    <x v="25"/>
    <x v="25"/>
    <s v="EM HERBERT MOSES"/>
    <s v="Municipal"/>
    <s v="Urbana"/>
    <n v="1602455"/>
    <n v="151"/>
    <x v="2"/>
    <s v="Regular"/>
    <s v="Noite"/>
    <n v="2010029550227"/>
    <m/>
    <s v="NATAN MOURA PEREIRA"/>
    <d v="2005-02-12T00:00:00"/>
    <s v="Masculino"/>
    <s v="Sem Deficiência"/>
    <s v="CARLOS ALBERTO PEREIRA"/>
    <s v="LUCIMAR BARBOSA MOURA"/>
    <x v="1"/>
    <s v="Não declarada"/>
  </r>
  <r>
    <n v="716049"/>
    <n v="7"/>
    <x v="62"/>
    <x v="62"/>
    <s v="EM RENATO LEITE"/>
    <s v="Municipal"/>
    <s v="Urbana"/>
    <n v="1623880"/>
    <n v="153"/>
    <x v="2"/>
    <s v="Regular"/>
    <s v="Noite"/>
    <n v="2013143302029"/>
    <m/>
    <s v="ESTER SOUZA DE SANTANA"/>
    <d v="2005-08-02T00:00:00"/>
    <s v="Feminino"/>
    <s v="Sem Deficiência"/>
    <s v="JOEL MARTINS DE SANTANA"/>
    <s v="MARIA ROSALINA DE SOUZA"/>
    <x v="0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11059250459"/>
    <m/>
    <s v="VITORIA CRISTINA GONÇALVES DE LIMA"/>
    <d v="2006-04-18T00:00:00"/>
    <s v="Feminino"/>
    <s v="Sem Deficiência"/>
    <s v="JOSE DA PENHA DE LIMA"/>
    <s v="ROSILDA RODRIGUES GONÇALVES"/>
    <x v="0"/>
    <s v="Parda"/>
  </r>
  <r>
    <n v="411202"/>
    <n v="4"/>
    <x v="84"/>
    <x v="84"/>
    <s v="CIEP GREGÓRIO BEZERRA"/>
    <s v="Municipal"/>
    <s v="Urbana"/>
    <n v="1608447"/>
    <n v="151"/>
    <x v="2"/>
    <s v="Regular"/>
    <s v="Noite"/>
    <n v="2012031701314"/>
    <m/>
    <s v="KARINA PALOMA DE CASSIA DA SILVA"/>
    <d v="1987-08-13T00:00:00"/>
    <s v="Feminino"/>
    <s v="Sem Deficiência"/>
    <s v="UBIRATAN MIGUEL DA SILVA"/>
    <s v="RITA DE CASSIA SEVERINO"/>
    <x v="0"/>
    <s v="Branca"/>
  </r>
  <r>
    <n v="313035"/>
    <n v="3"/>
    <x v="49"/>
    <x v="49"/>
    <s v="EM EDGARD SUSSEKIND DE MENDONÇA"/>
    <s v="Municipal"/>
    <s v="Urbana"/>
    <n v="1612287"/>
    <n v="151"/>
    <x v="2"/>
    <s v="Regular"/>
    <s v="Noite"/>
    <n v="2005060602920"/>
    <m/>
    <s v="RAFAEL LUIZ DE OLIVEIRA FERNANDES"/>
    <d v="2000-12-21T00:00:00"/>
    <s v="Masculino"/>
    <s v="Sem Deficiência"/>
    <s v="LUIZ ROBERTO DA SILVA FERNANDES"/>
    <s v="FABIOLA DE OLIVEIRA CONCEIÇÃO"/>
    <x v="0"/>
    <s v="Parda"/>
  </r>
  <r>
    <n v="1019202"/>
    <n v="10"/>
    <x v="115"/>
    <x v="115"/>
    <s v="CIEP ISMAEL NERY"/>
    <s v="Municipal"/>
    <s v="Urbana"/>
    <n v="1603744"/>
    <n v="152"/>
    <x v="2"/>
    <s v="Regular"/>
    <s v="Tarde"/>
    <n v="2018104600139"/>
    <m/>
    <s v="NATHAN ALEXANDRE FABRICIO DOS SANTOS MELLO"/>
    <d v="2007-12-02T00:00:00"/>
    <s v="Masculino"/>
    <s v="  Transtorno do espectro autista"/>
    <s v="CARLOS ALEXANDRE DOS SANTOS MELLO"/>
    <s v="FABIANA DIAS FABRICIO"/>
    <x v="0"/>
    <s v="Preta"/>
  </r>
  <r>
    <n v="515055"/>
    <n v="5"/>
    <x v="8"/>
    <x v="8"/>
    <s v="EM MINISTRO EDGARD ROMERO"/>
    <s v="Municipal"/>
    <s v="Urbana"/>
    <n v="1623705"/>
    <n v="151"/>
    <x v="2"/>
    <s v="Regular"/>
    <s v="Manhã"/>
    <n v="2023050000208"/>
    <m/>
    <s v="DORIVAN SOUZA COSTA"/>
    <d v="1989-10-25T00:00:00"/>
    <s v="Masculino"/>
    <s v="Sem Deficiência"/>
    <s v="ADÃO FIRME DA COSTA"/>
    <s v="ANTONIA SOUZA COSTA"/>
    <x v="0"/>
    <s v="Parda"/>
  </r>
  <r>
    <n v="1019207"/>
    <n v="10"/>
    <x v="88"/>
    <x v="88"/>
    <s v="CIEP DEPUTADO ULYSSES GUIMARÃES"/>
    <s v="Municipal"/>
    <s v="Urbana"/>
    <n v="1617917"/>
    <n v="154"/>
    <x v="2"/>
    <s v="Regular"/>
    <s v="Noite"/>
    <n v="2006092806472"/>
    <m/>
    <s v="GABRIELA GONÇALVES DOS SANTOS"/>
    <d v="1992-12-19T00:00:00"/>
    <s v="Feminino"/>
    <s v="Sem Deficiência"/>
    <s v="JORGE DOS SANTOS"/>
    <s v="TERESA RIBEIRO GONÇALVES"/>
    <x v="1"/>
    <s v="Preta"/>
  </r>
  <r>
    <n v="411202"/>
    <n v="4"/>
    <x v="84"/>
    <x v="84"/>
    <s v="CIEP GREGÓRIO BEZERRA"/>
    <s v="Municipal"/>
    <s v="Urbana"/>
    <n v="1608447"/>
    <n v="151"/>
    <x v="2"/>
    <s v="Regular"/>
    <s v="Noite"/>
    <n v="2012030550231"/>
    <m/>
    <s v="MATEUS PEREIRA DOS SANTOS"/>
    <d v="2005-11-02T00:00:00"/>
    <s v="Masculino"/>
    <s v="Sem Deficiência"/>
    <s v="MANOEL EDEBALDO PEREIRA SANTOS"/>
    <s v="GLAUCENIR BENTO JOSÉ DOS SANTOS"/>
    <x v="0"/>
    <s v="Parda"/>
  </r>
  <r>
    <n v="918041"/>
    <n v="9"/>
    <x v="59"/>
    <x v="59"/>
    <s v="EM ANTONIA VARGAS CUQUEJO"/>
    <s v="Municipal"/>
    <s v="Urbana"/>
    <n v="1610788"/>
    <n v="151"/>
    <x v="2"/>
    <s v="Regular"/>
    <s v="Noite"/>
    <n v="2022088100325"/>
    <m/>
    <s v="CLAUDIA DA SILVA ARAUJO"/>
    <d v="1978-02-24T00:00:00"/>
    <s v="Feminino"/>
    <s v="Sem Deficiência"/>
    <s v="JOSÉ CARLOS ARAUJO"/>
    <s v="VERA LUCIA DA SILVA ARAUJO"/>
    <x v="0"/>
    <s v="Preta"/>
  </r>
  <r>
    <n v="918203"/>
    <n v="9"/>
    <x v="34"/>
    <x v="34"/>
    <s v="CIEP CLEMENTINA DE JESUS"/>
    <s v="Municipal"/>
    <s v="Urbana"/>
    <n v="1601818"/>
    <n v="151"/>
    <x v="2"/>
    <s v="Regular"/>
    <s v="Noite"/>
    <n v="2004042305317"/>
    <m/>
    <s v="PAOLA ALVES DOS SANTOS"/>
    <d v="1989-03-17T00:00:00"/>
    <s v="Feminino"/>
    <s v="Sem Deficiência"/>
    <s v="ALMIR PEREIRA DOS SANTOS"/>
    <s v="SHIRLEY ALVES GOMES"/>
    <x v="0"/>
    <s v="Branca"/>
  </r>
  <r>
    <n v="1120019"/>
    <n v="11"/>
    <x v="37"/>
    <x v="37"/>
    <s v="EM RODRIGO OTÁVIO"/>
    <s v="Municipal"/>
    <s v="Urbana"/>
    <n v="1620851"/>
    <n v="151"/>
    <x v="2"/>
    <s v="Regular"/>
    <s v="Noite"/>
    <n v="2014037500040"/>
    <m/>
    <s v="SHIRLEY VITÓRIA CAMPOS REIS"/>
    <d v="2002-03-14T00:00:00"/>
    <s v="Feminino"/>
    <s v="Sem Deficiência"/>
    <s v="WARLEY AMBROSIO REIS"/>
    <s v="ANA CHELE CAMPOS DE FREITAS"/>
    <x v="0"/>
    <s v="Par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06060702876"/>
    <m/>
    <s v="ANDRESSA GOMES DA SILVA"/>
    <d v="2002-01-22T00:00:00"/>
    <s v="Feminino"/>
    <s v="Sem Deficiência"/>
    <s v="PAULO HENRIQUE GOMES DA SILVA"/>
    <s v="ROSANE MARIA DA SILVA"/>
    <x v="1"/>
    <s v="Branca"/>
  </r>
  <r>
    <n v="411202"/>
    <n v="4"/>
    <x v="84"/>
    <x v="84"/>
    <s v="CIEP GREGÓRIO BEZERRA"/>
    <s v="Municipal"/>
    <s v="Urbana"/>
    <n v="1608447"/>
    <n v="151"/>
    <x v="2"/>
    <s v="Regular"/>
    <s v="Noite"/>
    <n v="2006029301822"/>
    <m/>
    <s v="GABRIELE XIMENES DE ARAUJO"/>
    <d v="2002-01-04T00:00:00"/>
    <s v="Feminino"/>
    <s v="Sem Deficiência"/>
    <s v="CELSO DE ARAUJO"/>
    <s v="GEORGINA XIMENES MATA"/>
    <x v="0"/>
    <s v="Parda"/>
  </r>
  <r>
    <n v="1019019"/>
    <n v="10"/>
    <x v="116"/>
    <x v="116"/>
    <s v="EM FERNANDO DE AZEVEDO"/>
    <s v="Municipal"/>
    <s v="Urbana"/>
    <n v="1619173"/>
    <n v="151"/>
    <x v="2"/>
    <s v="Regular"/>
    <s v="Tarde"/>
    <n v="2005100806121"/>
    <m/>
    <s v="DENISE DA SILVA FRANCISCO DE LIMA"/>
    <d v="1977-05-08T00:00:00"/>
    <s v="Feminino"/>
    <s v="Sem Deficiência"/>
    <s v="JARBAS PEDRO FRANCISCO"/>
    <s v="JORGINA CANDIDA DA SILVA"/>
    <x v="0"/>
    <s v="Preta"/>
  </r>
  <r>
    <n v="1120502"/>
    <n v="11"/>
    <x v="3"/>
    <x v="3"/>
    <s v="CIEP JOÃO MANGABEIRA"/>
    <s v="Municipal"/>
    <s v="Urbana"/>
    <n v="1604970"/>
    <n v="151"/>
    <x v="2"/>
    <s v="Regular"/>
    <s v="Noite"/>
    <n v="2022039300421"/>
    <m/>
    <s v="SABRINA RAMOS DE SALES"/>
    <d v="1993-07-17T00:00:00"/>
    <s v="Feminino"/>
    <s v="Sem Deficiência"/>
    <s v="HELENO SANTOS DE SALES"/>
    <s v="LENILDE RAMOS DOS SANTOS "/>
    <x v="1"/>
    <s v="Parda"/>
  </r>
  <r>
    <n v="312501"/>
    <n v="3"/>
    <x v="42"/>
    <x v="42"/>
    <s v="CIEP PATRICE LUMUMBA"/>
    <s v="Municipal"/>
    <s v="Urbana"/>
    <n v="1616862"/>
    <n v="152"/>
    <x v="2"/>
    <s v="Regular"/>
    <s v="Noite"/>
    <n v="2023020750373"/>
    <m/>
    <s v="ELISIENE AZEVEDO DOS SANTOS"/>
    <d v="1988-04-14T00:00:00"/>
    <s v="Feminino"/>
    <s v="Sem Deficiência"/>
    <s v="EDMILSON DANTAS DOS SANTOS"/>
    <s v="DINORÁ MARIA AZEVEDO DOS SANTOS"/>
    <x v="0"/>
    <s v="Parda"/>
  </r>
  <r>
    <n v="1019210"/>
    <n v="10"/>
    <x v="45"/>
    <x v="45"/>
    <s v="CIEP ALBERTO PASQUALINE"/>
    <s v="Municipal"/>
    <s v="Urbana"/>
    <n v="1600002"/>
    <n v="151"/>
    <x v="2"/>
    <s v="Regular"/>
    <s v="Noite"/>
    <n v="2023100800334"/>
    <m/>
    <s v="MARCIA CRISTINA DA SILVA LIMA"/>
    <d v="1974-05-26T00:00:00"/>
    <s v="Feminino"/>
    <s v="Sem Deficiência"/>
    <s v="MANOELITO BOMFIM LIMA"/>
    <s v="MARIA DE FATIMA DA SILVA LIMA"/>
    <x v="1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07004450229"/>
    <m/>
    <s v="MARCOS VINÍCIUS SOUZA DOS SANTOS JUNIOR"/>
    <d v="1994-07-25T00:00:00"/>
    <s v="Masculino"/>
    <s v="Sem Deficiência"/>
    <s v="CARLOS DOS SANTOS"/>
    <s v="ANA LUCIA MODESTO DE ALMEIDA"/>
    <x v="1"/>
    <s v="Parda"/>
  </r>
  <r>
    <n v="204014"/>
    <n v="2"/>
    <x v="121"/>
    <x v="121"/>
    <s v="EM PRESIDENTE ARTHUR DA COSTA E SILVA"/>
    <s v="Municipal"/>
    <s v="Urbana"/>
    <n v="1623352"/>
    <n v="151"/>
    <x v="2"/>
    <s v="Regular"/>
    <s v="Manhã"/>
    <n v="2022008851230"/>
    <m/>
    <s v="VITOR HUGO BRANDÃO DA SILVA"/>
    <d v="2006-07-18T00:00:00"/>
    <s v="Masculino"/>
    <s v="Sem Deficiência"/>
    <s v="FRANCISCO CHAGAS DA SILVA"/>
    <s v="ZENILDA BRANDÃO"/>
    <x v="0"/>
    <s v="Branca"/>
  </r>
  <r>
    <n v="209003"/>
    <n v="2"/>
    <x v="74"/>
    <x v="74"/>
    <s v="EM FRANCISCO DE CASTRO"/>
    <s v="Municipal"/>
    <s v="Urbana"/>
    <n v="1616221"/>
    <n v="152"/>
    <x v="2"/>
    <s v="Regular"/>
    <s v="Manhã"/>
    <n v="2019014200041"/>
    <m/>
    <s v="EDUARDO CARRILHO SIMÕES SOUZA"/>
    <d v="1991-09-22T00:00:00"/>
    <s v="Masculino"/>
    <s v=" Deficiência intelectual"/>
    <s v="MARIA CATARINA CARRILHO SIMÕES"/>
    <s v="EDIR DE SOUZA"/>
    <x v="0"/>
    <s v="Branca"/>
  </r>
  <r>
    <n v="817075"/>
    <n v="8"/>
    <x v="29"/>
    <x v="29"/>
    <s v="EM GENERAL TASSO FRAGOSO"/>
    <s v="Municipal"/>
    <s v="Urbana"/>
    <n v="1605907"/>
    <n v="152"/>
    <x v="2"/>
    <s v="Regular"/>
    <s v="Noite"/>
    <n v="2017083200139"/>
    <m/>
    <s v="RAFAEL DAVI BITTENCOURT NUNES"/>
    <d v="1999-10-02T00:00:00"/>
    <s v="Masculino"/>
    <s v="Sem Deficiência"/>
    <s v="EDUARDO DE SOUZA NUNES"/>
    <s v="MICHELLE BITENCOURT DA SILVA"/>
    <x v="1"/>
    <s v="Branca"/>
  </r>
  <r>
    <n v="515001"/>
    <n v="5"/>
    <x v="68"/>
    <x v="68"/>
    <s v="EM PARÁ"/>
    <s v="Municipal"/>
    <s v="Urbana"/>
    <n v="1607314"/>
    <n v="152"/>
    <x v="2"/>
    <s v="Regular"/>
    <s v="Noite"/>
    <n v="2020050750008"/>
    <m/>
    <s v="MAX DA SILVA OLIVEIRA"/>
    <d v="1993-11-29T00:00:00"/>
    <s v="Masculino"/>
    <s v="Sem Deficiência"/>
    <s v="SIDNEI SÉRGIO DA SILVA OLIVEIRA"/>
    <s v="JUREMA DA SILVA"/>
    <x v="0"/>
    <s v="Parda"/>
  </r>
  <r>
    <n v="312014"/>
    <n v="3"/>
    <x v="1"/>
    <x v="1"/>
    <s v="EM NEREU SAMPAIO"/>
    <s v="Municipal"/>
    <s v="Urbana"/>
    <n v="1616967"/>
    <n v="151"/>
    <x v="2"/>
    <s v="Regular"/>
    <s v="Noite"/>
    <n v="2022018450530"/>
    <m/>
    <s v="MARILÉA DA CUNHA VIANA"/>
    <d v="1979-05-01T00:00:00"/>
    <s v="Feminino"/>
    <s v="Sem Deficiência"/>
    <s v="DEONISIA GONÇALVES DA CUNHA VIANA"/>
    <s v="VALTER VIANA"/>
    <x v="0"/>
    <s v="Preta"/>
  </r>
  <r>
    <n v="716205"/>
    <n v="7"/>
    <x v="76"/>
    <x v="76"/>
    <s v="CIEP RUBENS PAIVA"/>
    <s v="Municipal"/>
    <s v="Urbana"/>
    <n v="1613258"/>
    <n v="153"/>
    <x v="2"/>
    <s v="Regular"/>
    <s v="Noite"/>
    <n v="2020066650539"/>
    <m/>
    <s v="BEATRIZ ALVES RODRIGUES MARCOLINO"/>
    <d v="2004-11-04T00:00:00"/>
    <s v="Feminino"/>
    <s v="Sem Deficiência"/>
    <s v="FABIANA ALVES LAMEIRA"/>
    <s v="ANTONIO RODRIGUES MARCOLINO"/>
    <x v="0"/>
    <s v="Parda"/>
  </r>
  <r>
    <n v="1019207"/>
    <n v="10"/>
    <x v="88"/>
    <x v="88"/>
    <s v="CIEP DEPUTADO ULYSSES GUIMARÃES"/>
    <s v="Municipal"/>
    <s v="Urbana"/>
    <n v="1617917"/>
    <n v="154"/>
    <x v="2"/>
    <s v="Regular"/>
    <s v="Noite"/>
    <n v="2004100503384"/>
    <m/>
    <s v="CLAUDIA PEDRO DA SILVA CASANOVA"/>
    <d v="1972-02-17T00:00:00"/>
    <s v="Feminino"/>
    <s v="Sem Deficiência"/>
    <s v="AROLDO PEDRO DA SILVA"/>
    <s v="Sem Informação"/>
    <x v="0"/>
    <s v="Parda"/>
  </r>
  <r>
    <n v="205004"/>
    <n v="2"/>
    <x v="134"/>
    <x v="134"/>
    <s v="EM DOUTOR COCIO BARCELLOS"/>
    <s v="Municipal"/>
    <s v="Urbana"/>
    <n v="1623680"/>
    <n v="152"/>
    <x v="2"/>
    <s v="Regular"/>
    <s v="Noite"/>
    <n v="2023007900243"/>
    <m/>
    <s v="LUCIENE BASÍLIO FERREIRA "/>
    <d v="1978-01-14T00:00:00"/>
    <s v="Feminino"/>
    <s v="Sem Deficiência"/>
    <s v="VERA LÚCIA BASÍLIO"/>
    <s v="JOÃO CARLOS FERREIRA"/>
    <x v="0"/>
    <s v="Preta"/>
  </r>
  <r>
    <n v="107001"/>
    <n v="1"/>
    <x v="73"/>
    <x v="73"/>
    <s v="EM GONÇALVES DIAS"/>
    <s v="Municipal"/>
    <s v="Urbana"/>
    <n v="1606876"/>
    <n v="151"/>
    <x v="2"/>
    <s v="Regular"/>
    <s v="Noite"/>
    <n v="2022003300316"/>
    <m/>
    <s v="MILAYDE FRANCISCO DA SILVA"/>
    <d v="1986-03-30T00:00:00"/>
    <s v="Feminino"/>
    <s v="Sem Deficiência"/>
    <s v="JOSE MARCOS DA SILVA"/>
    <s v="JUREMA FRANCISCO"/>
    <x v="0"/>
    <s v="Pret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07091301944"/>
    <m/>
    <s v="JHONATA DA SILVA MOREIRA"/>
    <d v="1997-11-30T00:00:00"/>
    <s v="Masculino"/>
    <s v="Sem Deficiência"/>
    <s v="ALEXANDRE GOMES MOREIRA"/>
    <s v="MARGARETH FERREIRA DA SILVA"/>
    <x v="0"/>
    <s v="Parda"/>
  </r>
  <r>
    <n v="817207"/>
    <n v="8"/>
    <x v="28"/>
    <x v="28"/>
    <s v="CIEP VILA KENNEDY"/>
    <s v="Municipal"/>
    <s v="Urbana"/>
    <n v="1605865"/>
    <n v="151"/>
    <x v="2"/>
    <s v="Regular"/>
    <s v="Noite"/>
    <n v="2011070100514"/>
    <m/>
    <s v="LUCAS GOMES IGLESIAS"/>
    <d v="2005-08-23T00:00:00"/>
    <s v="Masculino"/>
    <s v="Sem Deficiência"/>
    <s v="LINDOMAR RODRIGUES IGLESIAS"/>
    <s v="MARLENE FERREIRA GOMES"/>
    <x v="0"/>
    <s v="Pard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21090900050"/>
    <m/>
    <s v="CÉLIA MARIA FELIX MARINHO DA CONCEIÇÃO"/>
    <d v="2007-04-22T00:00:00"/>
    <s v="Feminino"/>
    <s v="Sem Deficiência"/>
    <s v="JOSÉ CARLOS MARINHO DA CONCEIÇÃO"/>
    <s v="ADRIANA MOURA FELIX DA CONCEIÇÃO "/>
    <x v="0"/>
    <s v="Preta"/>
  </r>
  <r>
    <n v="411202"/>
    <n v="4"/>
    <x v="84"/>
    <x v="84"/>
    <s v="CIEP GREGÓRIO BEZERRA"/>
    <s v="Municipal"/>
    <s v="Urbana"/>
    <n v="1608448"/>
    <n v="152"/>
    <x v="2"/>
    <s v="Regular"/>
    <s v="Noite"/>
    <n v="2004031708415"/>
    <m/>
    <s v="ANGELICA SANTOS DE PAULA"/>
    <d v="1976-07-08T00:00:00"/>
    <s v="Feminino"/>
    <s v="Sem Deficiência"/>
    <s v="JOSÉ CAETANO DOS SANTOS"/>
    <s v="JUREMA MUNIZ DOS SANTOS"/>
    <x v="1"/>
    <s v="Parda"/>
  </r>
  <r>
    <n v="1202701"/>
    <n v="12"/>
    <x v="91"/>
    <x v="91"/>
    <s v="CREJA - CENTRO MUNICIPAL DE REFERÊNCIA DE EDUCAÇÃO DE JOVENS E ADULTOS"/>
    <s v="Municipal"/>
    <s v="Urbana"/>
    <n v="1614102"/>
    <n v="254"/>
    <x v="2"/>
    <s v="Regular"/>
    <s v="Manhã"/>
    <n v="2009127900270"/>
    <m/>
    <s v="FILIPE NATAL SOARES"/>
    <d v="2008-02-26T00:00:00"/>
    <s v="Masculino"/>
    <s v="Sem Deficiência"/>
    <s v="NÃO CONSTA NA CERTIDÃO DE NASCIMENTO"/>
    <s v="RAQUEL NATAL SOARES"/>
    <x v="0"/>
    <s v="Parda"/>
  </r>
  <r>
    <n v="716211"/>
    <n v="7"/>
    <x v="32"/>
    <x v="32"/>
    <s v="CIEP COMPOSITOR DONGA"/>
    <s v="Municipal"/>
    <s v="Urbana"/>
    <n v="1619512"/>
    <n v="152"/>
    <x v="2"/>
    <s v="Regular"/>
    <s v="Noite"/>
    <n v="2006062302662"/>
    <m/>
    <s v="ANDRESSA COELHO TEIXEIRA"/>
    <d v="1992-12-20T00:00:00"/>
    <s v="Feminino"/>
    <s v="Sem Deficiência"/>
    <s v="MARCELO ROBERTO DA SILVA TEIXEIRA"/>
    <s v="ANDREIA COELHO TEIXEIRA"/>
    <x v="0"/>
    <s v="Parda"/>
  </r>
  <r>
    <n v="918041"/>
    <n v="9"/>
    <x v="59"/>
    <x v="59"/>
    <s v="EM ANTONIA VARGAS CUQUEJO"/>
    <s v="Municipal"/>
    <s v="Urbana"/>
    <n v="1610789"/>
    <n v="152"/>
    <x v="2"/>
    <s v="Regular"/>
    <s v="Noite"/>
    <n v="2006088102351"/>
    <m/>
    <s v="ALEX RODRIGUES DA CONCEIÇÃO DE AQUINO"/>
    <d v="1972-02-05T00:00:00"/>
    <s v="Masculino"/>
    <s v="Sem Deficiência"/>
    <s v="ADILSON RODRIGUES DE AQUINO"/>
    <s v="ROSALINA BRAULINA DA CONCEIÇÃO"/>
    <x v="0"/>
    <s v="Preta"/>
  </r>
  <r>
    <n v="1026029"/>
    <n v="10"/>
    <x v="53"/>
    <x v="53"/>
    <s v="EM PROFESSOR ARI MARQUES PONTES"/>
    <s v="Municipal"/>
    <s v="Urbana"/>
    <n v="1611217"/>
    <n v="151"/>
    <x v="2"/>
    <s v="Regular"/>
    <s v="Noite"/>
    <n v="2001061202353"/>
    <m/>
    <s v="JAIR DE JESUS PEREIRA DA SILVA"/>
    <d v="1987-01-26T00:00:00"/>
    <s v="Masculino"/>
    <s v="Sem Deficiência"/>
    <s v="JOÃO P DA SILVA"/>
    <s v="DENISE R DE JESUS"/>
    <x v="0"/>
    <s v="Sem Informação"/>
  </r>
  <r>
    <n v="209003"/>
    <n v="2"/>
    <x v="74"/>
    <x v="74"/>
    <s v="EM FRANCISCO DE CASTRO"/>
    <s v="Municipal"/>
    <s v="Urbana"/>
    <n v="1616220"/>
    <n v="151"/>
    <x v="2"/>
    <s v="Regular"/>
    <s v="Manhã"/>
    <n v="2009026950085"/>
    <m/>
    <s v="MARIA LUCIA LIBANO DIAS"/>
    <d v="2005-02-01T00:00:00"/>
    <s v="Feminino"/>
    <s v="  Transtorno do espectro autista"/>
    <s v="SERGIO LUIZ MONTEIRO DIAS"/>
    <s v="MARILIA DA COSTA LIBANO"/>
    <x v="0"/>
    <s v="Preta"/>
  </r>
  <r>
    <n v="1202701"/>
    <n v="12"/>
    <x v="91"/>
    <x v="91"/>
    <s v="CREJA - CENTRO MUNICIPAL DE REFERÊNCIA DE EDUCAÇÃO DE JOVENS E ADULTOS"/>
    <s v="Municipal"/>
    <s v="Urbana"/>
    <n v="1614114"/>
    <n v="255"/>
    <x v="2"/>
    <s v="Regular"/>
    <s v="Noite"/>
    <n v="2022126301337"/>
    <m/>
    <s v="HIGOR WEVERTON MILANI"/>
    <d v="1995-11-09T00:00:00"/>
    <s v="Masculino"/>
    <s v="Sem Deficiência"/>
    <s v="JULIO RICARDO MILANI"/>
    <s v="IRANI PEREIRA DA SILVA MILANI"/>
    <x v="0"/>
    <s v="Parda"/>
  </r>
  <r>
    <n v="918027"/>
    <n v="9"/>
    <x v="106"/>
    <x v="106"/>
    <s v="EM RUBENS DE FARIAS NEVES"/>
    <s v="Municipal"/>
    <s v="Urbana"/>
    <n v="1599735"/>
    <n v="151"/>
    <x v="2"/>
    <s v="Regular"/>
    <s v="Noite"/>
    <n v="2010086201953"/>
    <m/>
    <s v="DILVÂNEA GOMES DE SOUZA"/>
    <d v="1999-09-22T00:00:00"/>
    <s v="Feminino"/>
    <s v="Sem Deficiência"/>
    <s v="EDEVAL PORFIRO DE SOUSA"/>
    <s v="CINARA DA SILVA GOMES"/>
    <x v="0"/>
    <s v="Preta"/>
  </r>
  <r>
    <n v="625018"/>
    <n v="6"/>
    <x v="55"/>
    <x v="55"/>
    <s v="EM COMANDANTE ARNALDO VARELLA"/>
    <s v="Municipal"/>
    <s v="Urbana"/>
    <n v="1602868"/>
    <n v="151"/>
    <x v="2"/>
    <s v="Regular"/>
    <s v="Noite"/>
    <n v="2023056150597"/>
    <m/>
    <s v="MARIA DE FÁTIMA MONTEIRO PINHEIRO"/>
    <d v="1964-04-02T00:00:00"/>
    <s v="Feminino"/>
    <s v="Sem Deficiência"/>
    <s v="LUIZ GONZAGA DE BRITO"/>
    <s v="MARIA DAS DORES MONTEIRO"/>
    <x v="0"/>
    <s v="Branc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07079501254"/>
    <m/>
    <s v="THAYNÁ DE OLIVEIRA AMORIM"/>
    <d v="2000-07-11T00:00:00"/>
    <s v="Feminino"/>
    <s v="Sem Deficiência"/>
    <s v="JOAO RICARDO AMORIM SANTOS"/>
    <s v="VALESKA DA SILVA OLIVEIRA"/>
    <x v="0"/>
    <s v="Parda"/>
  </r>
  <r>
    <n v="431026"/>
    <n v="4"/>
    <x v="25"/>
    <x v="25"/>
    <s v="EM HERBERT MOSES"/>
    <s v="Municipal"/>
    <s v="Urbana"/>
    <n v="1602455"/>
    <n v="151"/>
    <x v="2"/>
    <s v="Regular"/>
    <s v="Noite"/>
    <n v="2018016300036"/>
    <m/>
    <s v="JONATAS GABRIEL CESARIO DA SILVA"/>
    <d v="2004-10-31T00:00:00"/>
    <s v="Masculino"/>
    <s v="Sem Deficiência"/>
    <s v="FRANCISCO MOISES CESARIO DE SOUZA"/>
    <s v="MARIA DE LOURDES FERREIRA DA SILVA"/>
    <x v="0"/>
    <s v="Parda"/>
  </r>
  <r>
    <n v="817083"/>
    <n v="8"/>
    <x v="120"/>
    <x v="120"/>
    <s v="EM JORNALISTA SANDRO MOREYRA"/>
    <s v="Municipal"/>
    <s v="Urbana"/>
    <n v="1607050"/>
    <n v="151"/>
    <x v="2"/>
    <s v="Regular"/>
    <s v="Noite"/>
    <n v="2003082808222"/>
    <m/>
    <s v="EDMILSON ROSA"/>
    <d v="1959-12-25T00:00:00"/>
    <s v="Masculino"/>
    <s v="Sem Deficiência"/>
    <s v="NÃO DECLARADO"/>
    <s v="JUREMA ROSA"/>
    <x v="1"/>
    <s v="Preta"/>
  </r>
  <r>
    <n v="313007"/>
    <n v="3"/>
    <x v="67"/>
    <x v="67"/>
    <s v="EM SARMIENTO"/>
    <s v="Municipal"/>
    <s v="Urbana"/>
    <n v="1615853"/>
    <n v="151"/>
    <x v="2"/>
    <s v="Regular"/>
    <s v="Noite"/>
    <n v="2008022601151"/>
    <m/>
    <s v="LUIZ FELIPE MENDES BARBOZA"/>
    <d v="2003-05-14T00:00:00"/>
    <s v="Masculino"/>
    <s v="Sem Deficiência"/>
    <s v="PAULO HENRIQUE PASSOS BARBOZA"/>
    <s v="JAILZA DA CONCEIÇÃO MENDES"/>
    <x v="2"/>
    <s v="Preta"/>
  </r>
  <r>
    <n v="1120019"/>
    <n v="11"/>
    <x v="37"/>
    <x v="37"/>
    <s v="EM RODRIGO OTÁVIO"/>
    <s v="Municipal"/>
    <s v="Urbana"/>
    <n v="1620852"/>
    <n v="152"/>
    <x v="2"/>
    <s v="Regular"/>
    <s v="Noite"/>
    <n v="2021037900407"/>
    <m/>
    <s v="MARCONE FREIRE DO NASCIMENTO"/>
    <d v="1975-07-14T00:00:00"/>
    <s v="Masculino"/>
    <s v="Sem Deficiência"/>
    <s v="JOSE FLORENCIO DO NASCIMENTO"/>
    <s v="BERNADETE DE L. F. DO NASCIMENTO"/>
    <x v="0"/>
    <s v="Não declarada"/>
  </r>
  <r>
    <n v="313035"/>
    <n v="3"/>
    <x v="49"/>
    <x v="49"/>
    <s v="EM EDGARD SUSSEKIND DE MENDONÇA"/>
    <s v="Municipal"/>
    <s v="Urbana"/>
    <n v="1612287"/>
    <n v="151"/>
    <x v="2"/>
    <s v="Regular"/>
    <s v="Noite"/>
    <n v="2023024900043"/>
    <m/>
    <s v="ADRIANA PAULA CARLOS DE ARAUJO"/>
    <d v="1988-07-30T00:00:00"/>
    <s v="Feminino"/>
    <s v="Sem Deficiência"/>
    <s v="MARIA GELVANEIDE PAULA CARLOS"/>
    <s v="JOSÉ FRANCISCO MARÇAL DE ARAÚJO"/>
    <x v="0"/>
    <s v="Sem Informação"/>
  </r>
  <r>
    <n v="1120019"/>
    <n v="11"/>
    <x v="37"/>
    <x v="37"/>
    <s v="EM RODRIGO OTÁVIO"/>
    <s v="Municipal"/>
    <s v="Urbana"/>
    <n v="1620852"/>
    <n v="152"/>
    <x v="2"/>
    <s v="Regular"/>
    <s v="Noite"/>
    <n v="2020037900182"/>
    <m/>
    <s v="SEVERINA DO RAMO SILVA DE OLIVEIRA"/>
    <d v="1978-11-29T00:00:00"/>
    <s v="Feminino"/>
    <s v="Sem Deficiência"/>
    <s v="JOSÉ DE OLIVEIRA FILHO"/>
    <s v="JOANA VICENTE DA SILVA"/>
    <x v="1"/>
    <s v="Parda"/>
  </r>
  <r>
    <n v="431502"/>
    <n v="4"/>
    <x v="11"/>
    <x v="11"/>
    <s v="CIEP GRACILIANO RAMOS"/>
    <s v="Municipal"/>
    <s v="Urbana"/>
    <n v="1622397"/>
    <n v="152"/>
    <x v="2"/>
    <s v="Regular"/>
    <s v="Noite"/>
    <n v="2001036006651"/>
    <m/>
    <s v="DAIANA VIANA DOS SANTOS"/>
    <d v="1988-05-20T00:00:00"/>
    <s v="Feminino"/>
    <s v="Sem Deficiência"/>
    <s v="MARINO CORREA DOS SANTOS"/>
    <s v="VANIA MARIA VIANA DOS SANTOS"/>
    <x v="0"/>
    <s v="Branca"/>
  </r>
  <r>
    <n v="1019019"/>
    <n v="10"/>
    <x v="116"/>
    <x v="116"/>
    <s v="EM FERNANDO DE AZEVEDO"/>
    <s v="Municipal"/>
    <s v="Urbana"/>
    <n v="1619174"/>
    <n v="152"/>
    <x v="2"/>
    <s v="Regular"/>
    <s v="Tarde"/>
    <n v="2023095900062"/>
    <m/>
    <s v="MATHEUS SANTIAGO RODRIGUES"/>
    <d v="2007-04-22T00:00:00"/>
    <s v="Masculino"/>
    <s v="Sem Deficiência"/>
    <s v="MARTA SIQUEIRA SANTIAGO"/>
    <s v="ALVACIR GOMES RODRIGUES"/>
    <x v="0"/>
    <s v="Pard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11028501891"/>
    <m/>
    <s v="RAUL CLEBER DOS SANTOS PEIXOTO"/>
    <d v="2001-12-26T00:00:00"/>
    <s v="Masculino"/>
    <s v="Sem Deficiência"/>
    <s v="CLEBER DE AQUIAR PEIXOTO"/>
    <s v="MARICEIA PORTO FIDELIS DOS SANTOS"/>
    <x v="2"/>
    <s v="Parda"/>
  </r>
  <r>
    <n v="208012"/>
    <n v="2"/>
    <x v="102"/>
    <x v="102"/>
    <s v="EM ORSINA DA FONSECA"/>
    <s v="Municipal"/>
    <s v="Urbana"/>
    <n v="1602503"/>
    <n v="151"/>
    <x v="2"/>
    <s v="Regular"/>
    <s v="Noite"/>
    <n v="2023013600051"/>
    <m/>
    <s v="ADRIANA CONSTANTINO ROCHA"/>
    <d v="1985-08-12T00:00:00"/>
    <s v="Feminino"/>
    <s v="Sem Deficiência"/>
    <s v="RALFES HERMOGENIO ROCHA"/>
    <s v="CELINA CONSTANTINO"/>
    <x v="0"/>
    <s v="Parda"/>
  </r>
  <r>
    <n v="716054"/>
    <n v="7"/>
    <x v="35"/>
    <x v="35"/>
    <s v="EM PIO X"/>
    <s v="Municipal"/>
    <s v="Urbana"/>
    <n v="1612528"/>
    <n v="151"/>
    <x v="2"/>
    <s v="Regular"/>
    <s v="Noite"/>
    <n v="2021064200208"/>
    <m/>
    <s v="ELIANE JOSÉ DA SILVA"/>
    <d v="1973-06-10T00:00:00"/>
    <s v="Feminino"/>
    <s v="Sem Deficiência"/>
    <s v="JOSÉ DA SILVA"/>
    <s v="ELIETE CANDIDA DA SILVA"/>
    <x v="0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23092600301"/>
    <m/>
    <s v="RENATA DE LIMA DOS SANTOS LINO"/>
    <d v="1980-02-25T00:00:00"/>
    <s v="Feminino"/>
    <s v="Sem Deficiência"/>
    <s v="SEVERINO DE LIMA"/>
    <s v="LAILZEA SALES MARQUES"/>
    <x v="2"/>
    <s v="Parda"/>
  </r>
  <r>
    <n v="313024"/>
    <n v="3"/>
    <x v="100"/>
    <x v="100"/>
    <s v="EM ACRE"/>
    <s v="Municipal"/>
    <s v="Urbana"/>
    <n v="1604858"/>
    <n v="151"/>
    <x v="2"/>
    <s v="Regular"/>
    <s v="Manhã"/>
    <n v="2013022180241"/>
    <m/>
    <s v="IZAQUE PEREIRA DOS SANTOS"/>
    <d v="2007-06-14T00:00:00"/>
    <s v="Masculino"/>
    <s v="Sem Deficiência"/>
    <s v="ALAN CARDEC DOS SANTOS"/>
    <s v="SORAIA DE SOUSA PEREIRA"/>
    <x v="1"/>
    <s v="Parda"/>
  </r>
  <r>
    <n v="716049"/>
    <n v="7"/>
    <x v="62"/>
    <x v="62"/>
    <s v="EM RENATO LEITE"/>
    <s v="Municipal"/>
    <s v="Urbana"/>
    <n v="1623880"/>
    <n v="153"/>
    <x v="2"/>
    <s v="Regular"/>
    <s v="Noite"/>
    <n v="2007060400037"/>
    <m/>
    <s v="ISAQUE BORGES RIBEIRO"/>
    <d v="2002-03-08T00:00:00"/>
    <s v="Masculino"/>
    <s v="Sem Deficiência"/>
    <s v="NIVALDO RIBEIRO"/>
    <s v="TANIA DE JESUS BORGES"/>
    <x v="0"/>
    <s v="Preta"/>
  </r>
  <r>
    <n v="209026"/>
    <n v="2"/>
    <x v="41"/>
    <x v="41"/>
    <s v="EM PROFESSOR LOURENÇO FILHO"/>
    <s v="Municipal"/>
    <s v="Urbana"/>
    <n v="1622828"/>
    <n v="152"/>
    <x v="2"/>
    <s v="Regular"/>
    <s v="Noite"/>
    <n v="2012014602958"/>
    <m/>
    <s v="PAULIANE MARIA DA SILVA"/>
    <d v="1990-06-30T00:00:00"/>
    <s v="Feminino"/>
    <s v="Sem Deficiência"/>
    <s v="MANOEL SEVERINO DA SILVA"/>
    <s v="MARIA JOSÉ DA SILVA"/>
    <x v="0"/>
    <s v="Parda"/>
  </r>
  <r>
    <n v="431026"/>
    <n v="4"/>
    <x v="25"/>
    <x v="25"/>
    <s v="EM HERBERT MOSES"/>
    <s v="Municipal"/>
    <s v="Urbana"/>
    <n v="1602455"/>
    <n v="151"/>
    <x v="2"/>
    <s v="Regular"/>
    <s v="Noite"/>
    <n v="2006128401531"/>
    <m/>
    <s v="JOSEMAR DA SILVA DE FARIAS"/>
    <d v="2003-03-07T00:00:00"/>
    <s v="Masculino"/>
    <s v="Sem Deficiência"/>
    <s v="MOISES SANTOS DE FARIAS"/>
    <s v="SUELI CONCEIÇÃO DA SILVA"/>
    <x v="0"/>
    <s v="Parda"/>
  </r>
  <r>
    <n v="716049"/>
    <n v="7"/>
    <x v="62"/>
    <x v="62"/>
    <s v="EM RENATO LEITE"/>
    <s v="Municipal"/>
    <s v="Urbana"/>
    <n v="1623880"/>
    <n v="153"/>
    <x v="2"/>
    <s v="Regular"/>
    <s v="Noite"/>
    <n v="2023063700351"/>
    <m/>
    <s v="ALDO CARLOS SOUSA DA SILVA "/>
    <d v="2002-06-05T00:00:00"/>
    <s v="Feminino"/>
    <s v="Sem Deficiência"/>
    <s v="ANTONIO CARLOS GOMES DA SILVA "/>
    <s v="LIGIA KARLA DE SOUSA OLIVEIRA "/>
    <x v="0"/>
    <s v="Parda"/>
  </r>
  <r>
    <n v="724026"/>
    <n v="7"/>
    <x v="16"/>
    <x v="16"/>
    <s v="EM EMBAIXADOR ÍTALO ZAPPA"/>
    <s v="Municipal"/>
    <s v="Urbana"/>
    <n v="1620408"/>
    <n v="151"/>
    <x v="2"/>
    <s v="Regular"/>
    <s v="Noite"/>
    <n v="2023103501338"/>
    <m/>
    <s v="EVERALDO FRANCISCO DOS SANTOS"/>
    <d v="1970-12-01T00:00:00"/>
    <s v="Masculino"/>
    <s v="Sem Deficiência"/>
    <s v="INACIO FRANCISCO DOS SANTOS"/>
    <s v="MARIA DA PAZ OLIVEIRA DOS SANTOS"/>
    <x v="1"/>
    <s v="Parda"/>
  </r>
  <r>
    <n v="102504"/>
    <n v="1"/>
    <x v="2"/>
    <x v="2"/>
    <s v="CIEP AVENIDA DOS DESFILES"/>
    <s v="Municipal"/>
    <s v="Urbana"/>
    <n v="1610387"/>
    <n v="152"/>
    <x v="2"/>
    <s v="Regular"/>
    <s v="Manhã"/>
    <n v="2010000200864"/>
    <m/>
    <s v="CAIO DA SILVA NASCIMENTO"/>
    <d v="2006-08-25T00:00:00"/>
    <s v="Masculino"/>
    <s v=" Deficiência intelectual"/>
    <s v="FABIANO NASCIMENTO"/>
    <s v="LUANA BEZERRA DA SILVA"/>
    <x v="0"/>
    <s v="Parda"/>
  </r>
  <r>
    <n v="716063"/>
    <n v="7"/>
    <x v="136"/>
    <x v="136"/>
    <s v="EM SOBRAL PINTO"/>
    <s v="Municipal"/>
    <s v="Urbana"/>
    <n v="1616448"/>
    <n v="151"/>
    <x v="2"/>
    <s v="Regular"/>
    <s v="Manhã"/>
    <n v="2013064600931"/>
    <m/>
    <s v="AGHATA CARDOSO OLIVEIRA"/>
    <d v="2008-12-30T00:00:00"/>
    <s v="Feminino"/>
    <s v="Sem Deficiência"/>
    <s v="JOSE RENATO OLIVEIRA SILVA"/>
    <s v="MARCIA CARDOSO GOMES"/>
    <x v="2"/>
    <s v="Pard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23065900625"/>
    <m/>
    <s v="MATEUS BEZERRA DA CRUZ"/>
    <d v="2007-12-17T00:00:00"/>
    <s v="Masculino"/>
    <s v="Sem Deficiência"/>
    <s v="PATRICIA BEZERRA DA SILVA"/>
    <s v="NELSON DA CRUZ SILVA"/>
    <x v="0"/>
    <s v="Parda"/>
  </r>
  <r>
    <n v="817039"/>
    <n v="8"/>
    <x v="118"/>
    <x v="118"/>
    <s v="EM SAMPAIO CORRÊA"/>
    <s v="Municipal"/>
    <s v="Urbana"/>
    <n v="1604282"/>
    <n v="152"/>
    <x v="2"/>
    <s v="Regular"/>
    <s v="Noite"/>
    <n v="2013073350062"/>
    <m/>
    <s v="GABRIELA DEOCLECIO DA SILVA"/>
    <d v="2001-07-14T00:00:00"/>
    <s v="Feminino"/>
    <s v="Sem Deficiência"/>
    <s v="IVANILDA DA CONCEIÇÃO DEOCLECIO"/>
    <s v="VANDERLEI DA HORA SILVA"/>
    <x v="0"/>
    <s v="Sem Informação"/>
  </r>
  <r>
    <n v="313054"/>
    <n v="3"/>
    <x v="128"/>
    <x v="128"/>
    <s v="EM ENGENHEIRO ROBERTO MAGNO DE CARVALHO"/>
    <s v="Municipal"/>
    <s v="Urbana"/>
    <n v="1616891"/>
    <n v="151"/>
    <x v="2"/>
    <s v="Regular"/>
    <s v="Manhã"/>
    <n v="2009115300345"/>
    <m/>
    <s v="BRENO FERREIRA SANTANA DOS SANTOS"/>
    <d v="2008-05-11T00:00:00"/>
    <s v="Masculino"/>
    <s v="Sem Deficiência"/>
    <s v="BRUNO SANTANA DOS SANTOS"/>
    <s v="ANA PAULA FERREIRA PAIVA"/>
    <x v="1"/>
    <s v="Parda"/>
  </r>
  <r>
    <n v="515016"/>
    <n v="5"/>
    <x v="105"/>
    <x v="105"/>
    <s v="EM RAJA GABAGLIA"/>
    <s v="Municipal"/>
    <s v="Urbana"/>
    <n v="1599816"/>
    <n v="151"/>
    <x v="2"/>
    <s v="Regular"/>
    <s v="Noite"/>
    <n v="2011045701704"/>
    <m/>
    <s v="CAUÃ SOUTO DOS SANTOS"/>
    <d v="2006-07-26T00:00:00"/>
    <s v="Masculino"/>
    <s v="Sem Deficiência"/>
    <s v="CARLA CRISTINA SOUTO DE SOUSA"/>
    <s v="JONY ANDERSON FERREIRA DOS SANTOS"/>
    <x v="2"/>
    <s v="Branca"/>
  </r>
  <r>
    <n v="1019047"/>
    <n v="10"/>
    <x v="50"/>
    <x v="50"/>
    <s v="EM JOAQUIM DA SILVA GOMES"/>
    <s v="Municipal"/>
    <s v="Urbana"/>
    <n v="1598931"/>
    <n v="151"/>
    <x v="2"/>
    <s v="Regular"/>
    <s v="Noite"/>
    <n v="2021098700327"/>
    <m/>
    <s v="ALCIR INÁCIO LEAL"/>
    <d v="1970-02-08T00:00:00"/>
    <s v="Masculino"/>
    <s v="Sem Deficiência"/>
    <s v="LACIR INÁCIO LEAL"/>
    <s v="ANATILDE MOREIRA LEAL"/>
    <x v="2"/>
    <s v="Branca"/>
  </r>
  <r>
    <n v="918027"/>
    <n v="9"/>
    <x v="106"/>
    <x v="106"/>
    <s v="EM RUBENS DE FARIAS NEVES"/>
    <s v="Municipal"/>
    <s v="Urbana"/>
    <n v="1599736"/>
    <n v="152"/>
    <x v="2"/>
    <s v="Regular"/>
    <s v="Noite"/>
    <n v="2009086600102"/>
    <m/>
    <s v="VINÍCIUS MIRANDA DE SOUZA"/>
    <d v="2003-11-14T00:00:00"/>
    <s v="Masculino"/>
    <s v="Sem Deficiência"/>
    <s v="VANDERLEI SILVA DE SOUZA"/>
    <s v="TAIANA DE ARAUJO MIRANDA"/>
    <x v="2"/>
    <s v="Parda"/>
  </r>
  <r>
    <n v="313007"/>
    <n v="3"/>
    <x v="67"/>
    <x v="67"/>
    <s v="EM SARMIENTO"/>
    <s v="Municipal"/>
    <s v="Urbana"/>
    <n v="1615853"/>
    <n v="151"/>
    <x v="2"/>
    <s v="Regular"/>
    <s v="Noite"/>
    <n v="2012021604669"/>
    <m/>
    <s v="CARLOS ALEXANDRE NASCIMENTO WANDERLEY"/>
    <d v="1995-05-01T00:00:00"/>
    <s v="Masculino"/>
    <s v="Sem Deficiência"/>
    <s v="CARLOS AURELIO WANDERLEY"/>
    <s v="SHEILA SILVA DO NASCIMENTO"/>
    <x v="2"/>
    <s v="Preta"/>
  </r>
  <r>
    <n v="209026"/>
    <n v="2"/>
    <x v="41"/>
    <x v="41"/>
    <s v="EM PROFESSOR LOURENÇO FILHO"/>
    <s v="Municipal"/>
    <s v="Urbana"/>
    <n v="1622828"/>
    <n v="152"/>
    <x v="2"/>
    <s v="Regular"/>
    <s v="Noite"/>
    <n v="2022016500165"/>
    <m/>
    <s v="SUZETE CARNEIRO DOS SANTOS AMARO "/>
    <d v="1976-01-17T00:00:00"/>
    <s v="Feminino"/>
    <s v="Sem Deficiência"/>
    <s v="AGOSTINHO ANTONIO CARNEIRO DOS SANTOS"/>
    <s v="JOANA DIOLINDA DA CONCEICAO"/>
    <x v="0"/>
    <s v="Parda"/>
  </r>
  <r>
    <n v="622006"/>
    <n v="6"/>
    <x v="38"/>
    <x v="38"/>
    <s v="EM ANTENOR NASCENTES"/>
    <s v="Municipal"/>
    <s v="Urbana"/>
    <n v="1615257"/>
    <n v="152"/>
    <x v="2"/>
    <s v="Regular"/>
    <s v="Noite"/>
    <n v="2006054001187"/>
    <m/>
    <s v="LUCAS GABRIEL SALLES DA SILVA DE LIMA"/>
    <d v="2000-03-10T00:00:00"/>
    <s v="Masculino"/>
    <s v="Sem Deficiência"/>
    <s v="CARLOS ALBERTO ARAUJO DE LIMA"/>
    <s v="ROSE SALLES DA SILVA"/>
    <x v="0"/>
    <s v="Parda"/>
  </r>
  <r>
    <n v="313018"/>
    <n v="3"/>
    <x v="103"/>
    <x v="103"/>
    <s v="EM ISABEL MENDES"/>
    <s v="Municipal"/>
    <s v="Urbana"/>
    <n v="1613509"/>
    <n v="152"/>
    <x v="2"/>
    <s v="Regular"/>
    <s v="Noite"/>
    <n v="2023023200200"/>
    <m/>
    <s v="ESTELA NASCIMENTO DE SOUZA"/>
    <d v="1996-01-16T00:00:00"/>
    <s v="Feminino"/>
    <s v="Sem Deficiência"/>
    <s v="CARLOS ALBERTO PEREIRA DE SOUZA"/>
    <s v="SIONEIDA GALDINO NASCIMENTO"/>
    <x v="0"/>
    <s v="Parda"/>
  </r>
  <r>
    <n v="101501"/>
    <n v="1"/>
    <x v="46"/>
    <x v="46"/>
    <s v="CIEP HENFIL"/>
    <s v="Municipal"/>
    <s v="Urbana"/>
    <n v="1613101"/>
    <n v="151"/>
    <x v="2"/>
    <s v="Regular"/>
    <s v="Noite"/>
    <n v="2022001150724"/>
    <m/>
    <s v="ANTONIO BATISTA FERREIRA FILHO"/>
    <d v="1974-10-11T00:00:00"/>
    <s v="Masculino"/>
    <s v="Sem Deficiência"/>
    <s v="MARIA FRANCISCA DA SILVA"/>
    <s v="ANTONIO BATISTA FERREIRA"/>
    <x v="1"/>
    <s v="Parda"/>
  </r>
  <r>
    <n v="716054"/>
    <n v="7"/>
    <x v="35"/>
    <x v="35"/>
    <s v="EM PIO X"/>
    <s v="Municipal"/>
    <s v="Urbana"/>
    <n v="1612528"/>
    <n v="151"/>
    <x v="2"/>
    <s v="Regular"/>
    <s v="Noite"/>
    <n v="2007062500110"/>
    <m/>
    <s v="DOUGLAS WILSON SANTOS PIMENTEL"/>
    <d v="2001-05-22T00:00:00"/>
    <s v="Masculino"/>
    <s v="Sem Deficiência"/>
    <s v="WILSON CARLOS MEDEIROS PIMENTEL"/>
    <s v="CATIA MARIA DA SILVA SANTOS"/>
    <x v="0"/>
    <s v="Parda"/>
  </r>
  <r>
    <n v="1019047"/>
    <n v="10"/>
    <x v="50"/>
    <x v="50"/>
    <s v="EM JOAQUIM DA SILVA GOMES"/>
    <s v="Municipal"/>
    <s v="Urbana"/>
    <n v="1598936"/>
    <n v="154"/>
    <x v="2"/>
    <s v="Regular"/>
    <s v="Noite"/>
    <n v="2001098703593"/>
    <m/>
    <s v="ELAINE ANASTACIA SIMPLICIO DE SOUZA"/>
    <d v="1989-02-26T00:00:00"/>
    <s v="Feminino"/>
    <s v="Sem Deficiência"/>
    <s v="HUMBERTO SIMPLICIO DE SOUZA"/>
    <s v="ELOISA HELENA LESSA FRANCO DE SOUZA"/>
    <x v="2"/>
    <s v="Parda"/>
  </r>
  <r>
    <n v="431026"/>
    <n v="4"/>
    <x v="25"/>
    <x v="25"/>
    <s v="EM HERBERT MOSES"/>
    <s v="Municipal"/>
    <s v="Urbana"/>
    <n v="1602455"/>
    <n v="151"/>
    <x v="2"/>
    <s v="Regular"/>
    <s v="Noite"/>
    <n v="2008114400127"/>
    <m/>
    <s v="KEVIN COSTA DOS SANTOS"/>
    <d v="2006-11-30T00:00:00"/>
    <s v="Masculino"/>
    <s v="Sem Deficiência"/>
    <s v="FABIANO TEIXEIRA DOS SANTOS"/>
    <s v="LUANA ROSA DA COSTA"/>
    <x v="0"/>
    <s v="Preta"/>
  </r>
  <r>
    <n v="918203"/>
    <n v="9"/>
    <x v="34"/>
    <x v="34"/>
    <s v="CIEP CLEMENTINA DE JESUS"/>
    <s v="Municipal"/>
    <s v="Urbana"/>
    <n v="1601822"/>
    <n v="153"/>
    <x v="2"/>
    <s v="Regular"/>
    <s v="Noite"/>
    <n v="2012069001565"/>
    <m/>
    <s v="RAQUEL SIQUEIRA DA SILVA"/>
    <d v="1956-01-16T00:00:00"/>
    <s v="Feminino"/>
    <s v="Sem Deficiência"/>
    <s v="GERALDO AMBROSIO DA SILVA"/>
    <s v="JOSENILDA SIQUEIRA DA SILVA"/>
    <x v="0"/>
    <s v="Parda"/>
  </r>
  <r>
    <n v="514002"/>
    <n v="5"/>
    <x v="107"/>
    <x v="107"/>
    <s v="EM CECÍLIA MEIRELLES"/>
    <s v="Municipal"/>
    <s v="Urbana"/>
    <n v="1602683"/>
    <n v="151"/>
    <x v="2"/>
    <s v="Regular"/>
    <s v="Manhã"/>
    <n v="2022041000049"/>
    <m/>
    <s v="LUCIANO SILVA DE FREITAS"/>
    <d v="1982-01-26T00:00:00"/>
    <s v="Masculino"/>
    <s v="Sem Deficiência"/>
    <s v="NILSON GODENCIO DE FREITAS"/>
    <s v="MARIA LUIZA SOUZA SILVA"/>
    <x v="0"/>
    <s v="Preta"/>
  </r>
  <r>
    <n v="622006"/>
    <n v="6"/>
    <x v="38"/>
    <x v="38"/>
    <s v="EM ANTENOR NASCENTES"/>
    <s v="Municipal"/>
    <s v="Urbana"/>
    <n v="1615257"/>
    <n v="152"/>
    <x v="2"/>
    <s v="Regular"/>
    <s v="Noite"/>
    <n v="2000051701782"/>
    <m/>
    <s v="LUIZ FELIPE SILVA DO NASCIMENTO"/>
    <d v="1985-09-26T00:00:00"/>
    <s v="Masculino"/>
    <s v="Sem Deficiência"/>
    <s v="LUIZ FERNANDO DO NASCIMENTO"/>
    <s v="LUCIA MARIA ALMEIDA SILVA DO NASCIMENTO"/>
    <x v="0"/>
    <s v="Não declarada"/>
  </r>
  <r>
    <n v="1019019"/>
    <n v="10"/>
    <x v="116"/>
    <x v="116"/>
    <s v="EM FERNANDO DE AZEVEDO"/>
    <s v="Municipal"/>
    <s v="Urbana"/>
    <n v="1619174"/>
    <n v="152"/>
    <x v="2"/>
    <s v="Regular"/>
    <s v="Tarde"/>
    <n v="2012098401363"/>
    <m/>
    <s v="DEMIR LEANDRO DOS SANTOS SOARES"/>
    <d v="2006-12-12T00:00:00"/>
    <s v="Masculino"/>
    <s v="Sem Deficiência"/>
    <s v="LEANDRO DE SOUZA SOARES"/>
    <s v="CACIANA DOS SANTOS"/>
    <x v="0"/>
    <s v="Branca"/>
  </r>
  <r>
    <n v="817503"/>
    <n v="8"/>
    <x v="31"/>
    <x v="31"/>
    <s v="CIEP PADRE PAULO CORRÊA DE SÁ"/>
    <s v="Municipal"/>
    <s v="Urbana"/>
    <n v="1619913"/>
    <n v="151"/>
    <x v="2"/>
    <s v="Regular"/>
    <s v="Noite"/>
    <n v="2009120100685"/>
    <m/>
    <s v="CRYSTYAN OLIVEIRA DOS SANTOS BRAZ"/>
    <d v="2006-07-28T00:00:00"/>
    <s v="Masculino"/>
    <s v="Sem Deficiência"/>
    <s v="CRISTIANO SÁ PEREIRA BRAZ"/>
    <s v="FABIANA OLIVEIRA DOS SANTOS"/>
    <x v="0"/>
    <s v="Parda"/>
  </r>
  <r>
    <n v="1019013"/>
    <n v="10"/>
    <x v="39"/>
    <x v="39"/>
    <s v="EM BENTO DO AMARAL COUTINHO"/>
    <s v="Municipal"/>
    <s v="Urbana"/>
    <n v="1612837"/>
    <n v="152"/>
    <x v="2"/>
    <s v="Regular"/>
    <s v="Noite"/>
    <n v="2023095300154"/>
    <m/>
    <s v="LEONARDO CEZARIO DA SILVA"/>
    <d v="1979-05-21T00:00:00"/>
    <s v="Masculino"/>
    <s v="Sem Deficiência"/>
    <s v="ALBA VALERIA RODRIGUES CEZARIO"/>
    <s v="ARAGUACI JESUS DA SILVA"/>
    <x v="1"/>
    <s v="Parda"/>
  </r>
  <r>
    <n v="716211"/>
    <n v="7"/>
    <x v="32"/>
    <x v="32"/>
    <s v="CIEP COMPOSITOR DONGA"/>
    <s v="Municipal"/>
    <s v="Urbana"/>
    <n v="1619512"/>
    <n v="152"/>
    <x v="2"/>
    <s v="Regular"/>
    <s v="Noite"/>
    <n v="2013060500028"/>
    <m/>
    <s v="DAVID ALVES DOS SANTOS PEREIRA"/>
    <d v="2008-06-18T00:00:00"/>
    <s v="Masculino"/>
    <s v="Sem Deficiência"/>
    <s v="MONIQUE CAMPOS ALVES"/>
    <s v="JOSAFA DOS SANTOS PEREIRA"/>
    <x v="0"/>
    <s v="Não declarada"/>
  </r>
  <r>
    <n v="313007"/>
    <n v="3"/>
    <x v="67"/>
    <x v="67"/>
    <s v="EM SARMIENTO"/>
    <s v="Municipal"/>
    <s v="Urbana"/>
    <n v="1615853"/>
    <n v="151"/>
    <x v="2"/>
    <s v="Regular"/>
    <s v="Noite"/>
    <n v="2013022102649"/>
    <m/>
    <s v="REINALDI MARIA FERREIRA DOS SANTOS"/>
    <d v="1969-09-29T00:00:00"/>
    <s v="Feminino"/>
    <s v="Sem Deficiência"/>
    <s v="AUREA FERREIRA DOS SANTOS"/>
    <s v="NÃO DECLARADO"/>
    <x v="2"/>
    <s v="Parda"/>
  </r>
  <r>
    <n v="430701"/>
    <n v="4"/>
    <x v="19"/>
    <x v="19"/>
    <s v="CENTRO DE EDUCAÇÃO DE JOVENS E ADULTOS CEJA - MARÉ"/>
    <s v="Municipal"/>
    <s v="Urbana"/>
    <n v="1616779"/>
    <n v="254"/>
    <x v="2"/>
    <s v="Regular"/>
    <s v="Manhã"/>
    <n v="2007040300266"/>
    <m/>
    <s v="ADRIANO CARVALHO DE CASTRO"/>
    <d v="2002-03-21T00:00:00"/>
    <s v="Masculino"/>
    <s v="Sem Deficiência"/>
    <s v="ADELINO COELHO DE CASTRO"/>
    <s v="ADRIANA ARÃO DE CARVALHO"/>
    <x v="0"/>
    <s v="Preta"/>
  </r>
  <r>
    <n v="1019047"/>
    <n v="10"/>
    <x v="50"/>
    <x v="50"/>
    <s v="EM JOAQUIM DA SILVA GOMES"/>
    <s v="Municipal"/>
    <s v="Urbana"/>
    <n v="1598932"/>
    <n v="152"/>
    <x v="2"/>
    <s v="Regular"/>
    <s v="Noite"/>
    <n v="2006100802451"/>
    <m/>
    <s v="SANDRA MARIA SANTIAGO DA SILVA"/>
    <d v="1968-03-14T00:00:00"/>
    <s v="Feminino"/>
    <s v="Sem Deficiência"/>
    <s v="JOÃO NONATO DA SILVA"/>
    <s v="ROSIMEIRE SANTIAGO DA SILVA"/>
    <x v="2"/>
    <s v="Parda"/>
  </r>
  <r>
    <n v="411202"/>
    <n v="4"/>
    <x v="84"/>
    <x v="84"/>
    <s v="CIEP GREGÓRIO BEZERRA"/>
    <s v="Municipal"/>
    <s v="Urbana"/>
    <n v="1608447"/>
    <n v="151"/>
    <x v="2"/>
    <s v="Regular"/>
    <s v="Noite"/>
    <n v="2007029605081"/>
    <m/>
    <s v="TAIS TELLES ROSA"/>
    <d v="1992-12-03T00:00:00"/>
    <s v="Feminino"/>
    <s v="Sem Deficiência"/>
    <s v="DIVINO FORTUNATO ROSA"/>
    <s v="MARIA DA PENHA MESSIAS TELLES"/>
    <x v="0"/>
    <s v="Parda"/>
  </r>
  <r>
    <n v="206502"/>
    <n v="2"/>
    <x v="71"/>
    <x v="71"/>
    <s v="CIEP NAÇÃO RUBRO NEGRA"/>
    <s v="Municipal"/>
    <s v="Urbana"/>
    <n v="1623853"/>
    <n v="154"/>
    <x v="2"/>
    <s v="Regular"/>
    <s v="Noite"/>
    <n v="2018011200157"/>
    <m/>
    <s v="LENI EUGÊNIA DE LIMA GONÇALVES"/>
    <d v="1982-06-12T00:00:00"/>
    <s v="Feminino"/>
    <s v="Sem Deficiência"/>
    <s v="JOSÉ GONÇALVES"/>
    <s v="MARIA EUGÊNIA DE LIMA GONÇALVES"/>
    <x v="0"/>
    <s v="Parda"/>
  </r>
  <r>
    <n v="1026029"/>
    <n v="10"/>
    <x v="53"/>
    <x v="53"/>
    <s v="EM PROFESSOR ARI MARQUES PONTES"/>
    <s v="Municipal"/>
    <s v="Urbana"/>
    <n v="1611219"/>
    <n v="153"/>
    <x v="2"/>
    <s v="Regular"/>
    <s v="Noite"/>
    <n v="2009103350156"/>
    <m/>
    <s v="SUÉLEN DOMINGOS MIZAEL"/>
    <d v="2003-02-13T00:00:00"/>
    <s v="Feminino"/>
    <s v="Sem Deficiência"/>
    <s v="ALEXSANDRO MIZAEL"/>
    <s v="MARIA APARECIDA DA SILVA DOMINGOS"/>
    <x v="1"/>
    <s v="Parda"/>
  </r>
  <r>
    <n v="515030"/>
    <n v="5"/>
    <x v="90"/>
    <x v="90"/>
    <s v="EM IRINEU MARINHO"/>
    <s v="Municipal"/>
    <s v="Urbana"/>
    <n v="1601764"/>
    <n v="151"/>
    <x v="2"/>
    <s v="Regular"/>
    <s v="Noite"/>
    <n v="2013124001027"/>
    <m/>
    <s v="RONALD KAUÃ DA SILVA ILDELFONSO"/>
    <d v="2007-08-21T00:00:00"/>
    <s v="Masculino"/>
    <s v="Sem Deficiência"/>
    <s v="RONALD DE SOUZA ILDEFONSO"/>
    <s v="JOICE FERREIRA DA SILVA"/>
    <x v="0"/>
    <s v="Pret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22151350249"/>
    <m/>
    <s v="KILOA AIARAN ALVES ROCHA"/>
    <d v="2005-09-11T00:00:00"/>
    <s v="Masculino"/>
    <s v="Sem Deficiência"/>
    <s v="CARLOS ALBERTO SILVA ROCHA"/>
    <s v="ANA PAULA DA PAIXÃO ALVES"/>
    <x v="1"/>
    <s v="Preta"/>
  </r>
  <r>
    <n v="430701"/>
    <n v="4"/>
    <x v="19"/>
    <x v="19"/>
    <s v="CENTRO DE EDUCAÇÃO DE JOVENS E ADULTOS CEJA - MARÉ"/>
    <s v="Municipal"/>
    <s v="Urbana"/>
    <n v="1616785"/>
    <n v="258"/>
    <x v="2"/>
    <s v="Regular"/>
    <s v="Tarde"/>
    <n v="2006113500709"/>
    <m/>
    <s v="KAUAN FERREIRA DE ALENCAR"/>
    <d v="2006-01-15T00:00:00"/>
    <s v="Masculino"/>
    <s v="Sem Deficiência"/>
    <s v="SEBASTIÃO FEITOR FERREIRA"/>
    <s v="MARIA FERREIRA DE ALENCAR"/>
    <x v="0"/>
    <s v="Preta"/>
  </r>
  <r>
    <n v="1026024"/>
    <n v="10"/>
    <x v="130"/>
    <x v="130"/>
    <s v="EM TATIANA CHAGAS MEMÓRIA"/>
    <s v="Municipal"/>
    <s v="Urbana"/>
    <n v="1611746"/>
    <n v="152"/>
    <x v="2"/>
    <s v="Regular"/>
    <s v="Manhã"/>
    <n v="2016068080014"/>
    <m/>
    <s v="CARLOS RODOLFO SILVA DE LIMA"/>
    <d v="2008-09-07T00:00:00"/>
    <s v="Masculino"/>
    <s v="Sem Deficiência"/>
    <s v="ROBERVAL FERREIRA DE LIMA"/>
    <s v="JOSEFA VALDEMIR GOMES DA SILVA"/>
    <x v="0"/>
    <s v="Branca"/>
  </r>
  <r>
    <n v="625701"/>
    <n v="6"/>
    <x v="101"/>
    <x v="101"/>
    <s v="CENTRO DE EDUCAÇÃO DE JOVENS E ADULTOS CEJA - ACARI"/>
    <s v="Municipal"/>
    <s v="Urbana"/>
    <n v="1608516"/>
    <n v="251"/>
    <x v="2"/>
    <s v="Regular"/>
    <s v="Manhã"/>
    <n v="2023157750328"/>
    <m/>
    <s v="ROSANGELA RODRIGUES DE FARIAS"/>
    <d v="1968-10-24T00:00:00"/>
    <s v="Feminino"/>
    <s v="Sem Deficiência"/>
    <s v="NÃO DECLARADO"/>
    <s v="MARIA RODRIGUES DE FARIAS"/>
    <x v="0"/>
    <s v="Não declarada"/>
  </r>
  <r>
    <n v="312022"/>
    <n v="3"/>
    <x v="61"/>
    <x v="61"/>
    <s v="EM RUBENS BERARDO"/>
    <s v="Municipal"/>
    <s v="Urbana"/>
    <n v="1616259"/>
    <n v="152"/>
    <x v="2"/>
    <s v="Regular"/>
    <s v="Noite"/>
    <n v="2023019200683"/>
    <m/>
    <s v="GLAUCIA GRIFO MOURA"/>
    <d v="1969-07-30T00:00:00"/>
    <s v="Feminino"/>
    <s v="Sem Deficiência"/>
    <s v="FLORENCIO GARCIA MOURA"/>
    <s v="AUMESINA TEIXEIRA MOURA"/>
    <x v="1"/>
    <s v="Branca"/>
  </r>
  <r>
    <n v="1019031"/>
    <n v="10"/>
    <x v="20"/>
    <x v="20"/>
    <s v="EM MARECHAL PEDRO CAVALCANTI"/>
    <s v="Municipal"/>
    <s v="Urbana"/>
    <n v="1609536"/>
    <n v="151"/>
    <x v="2"/>
    <s v="Regular"/>
    <s v="Noite"/>
    <n v="2019094300187"/>
    <m/>
    <s v="EVELLYN SILVA DE OLIVEIRA"/>
    <d v="2007-02-06T00:00:00"/>
    <s v="Feminino"/>
    <s v="Sem Deficiência"/>
    <s v="RONIVON VIEIRA DE OLIVEIRA"/>
    <s v="JÉSSICA CRISTINA DA SILVA"/>
    <x v="0"/>
    <s v="Pard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10102202505"/>
    <m/>
    <s v="JOSE MAYCON DE LIMA DE OLIVEIRA"/>
    <d v="1997-09-20T00:00:00"/>
    <s v="Masculino"/>
    <s v="Sem Deficiência"/>
    <s v="LUIZ CLAUDIO DE OLIVEIRA"/>
    <s v="MARIA ISABEL DE LIMA"/>
    <x v="0"/>
    <s v="Branca"/>
  </r>
  <r>
    <n v="817074"/>
    <n v="8"/>
    <x v="110"/>
    <x v="110"/>
    <s v="EM MARECHAL ALCIDES ETCHEGOYEN"/>
    <s v="Municipal"/>
    <s v="Urbana"/>
    <n v="1623800"/>
    <n v="151"/>
    <x v="2"/>
    <s v="Regular"/>
    <s v="Noite"/>
    <n v="2012075300862"/>
    <m/>
    <s v="TAMIRIS FERREIRA DA SILVA"/>
    <d v="2007-05-15T00:00:00"/>
    <s v="Feminino"/>
    <s v="Sem Deficiência"/>
    <s v="PAULA GRASIELA FERREIRA"/>
    <s v="FÁBIO DA SILVA MATTOS"/>
    <x v="2"/>
    <s v="Sem Informação"/>
  </r>
  <r>
    <n v="410501"/>
    <n v="4"/>
    <x v="64"/>
    <x v="64"/>
    <s v="CIEP JUSCELINO KUBITSCHEK"/>
    <s v="Municipal"/>
    <s v="Urbana"/>
    <n v="1614341"/>
    <n v="151"/>
    <x v="2"/>
    <s v="Regular"/>
    <s v="Noite"/>
    <n v="2007027400473"/>
    <m/>
    <s v="FABIANO MATTOS DE SOUZA"/>
    <d v="2001-07-16T00:00:00"/>
    <s v="Masculino"/>
    <s v="Sem Deficiência"/>
    <s v="AROLDO ROBERTO DE SOUZA"/>
    <s v="NOEMIA MATTOS"/>
    <x v="0"/>
    <s v="Preta"/>
  </r>
  <r>
    <n v="410015"/>
    <n v="4"/>
    <x v="92"/>
    <x v="92"/>
    <s v="EM CLÓVIS BEVILÁQUA"/>
    <s v="Municipal"/>
    <s v="Urbana"/>
    <n v="1611010"/>
    <n v="152"/>
    <x v="2"/>
    <s v="Regular"/>
    <s v="Noite"/>
    <n v="2023028800116"/>
    <m/>
    <s v="ELLEN CRISTINA MARTINS DA SILVA"/>
    <d v="2007-05-04T00:00:00"/>
    <s v="Feminino"/>
    <s v="Sem Deficiência"/>
    <s v="EDILSON DA SILVA OLIVEIRA"/>
    <s v="MARIA CRISTIANE MARTINS DOS SANTOS"/>
    <x v="0"/>
    <s v="Parda"/>
  </r>
  <r>
    <n v="918027"/>
    <n v="9"/>
    <x v="106"/>
    <x v="106"/>
    <s v="EM RUBENS DE FARIAS NEVES"/>
    <s v="Municipal"/>
    <s v="Urbana"/>
    <n v="1599736"/>
    <n v="152"/>
    <x v="2"/>
    <s v="Regular"/>
    <s v="Noite"/>
    <n v="2023086700081"/>
    <m/>
    <s v="JOSÉ IRINEU DE SOUZA"/>
    <d v="1963-07-30T00:00:00"/>
    <s v="Masculino"/>
    <s v="Sem Deficiência"/>
    <s v="SEBASTIÃO IRINEU DE SOUZA"/>
    <s v="MARLY GOMES DE SOUZA"/>
    <x v="0"/>
    <s v="Parda"/>
  </r>
  <r>
    <n v="1026024"/>
    <n v="10"/>
    <x v="130"/>
    <x v="130"/>
    <s v="EM TATIANA CHAGAS MEMÓRIA"/>
    <s v="Municipal"/>
    <s v="Urbana"/>
    <n v="1611746"/>
    <n v="152"/>
    <x v="2"/>
    <s v="Regular"/>
    <s v="Manhã"/>
    <n v="2014086980157"/>
    <m/>
    <s v="RAFAELA CONCEIÇÃO RIBEIRO DA SILVA"/>
    <d v="2007-08-13T00:00:00"/>
    <s v="Feminino"/>
    <s v="Sem Deficiência"/>
    <s v="DAVID RIBEIRO DA SILVA"/>
    <s v="MICHELE CONCEIÇÃO DA SILVA"/>
    <x v="0"/>
    <s v="Parda"/>
  </r>
  <r>
    <n v="1026008"/>
    <n v="10"/>
    <x v="43"/>
    <x v="43"/>
    <s v="EM ENGENHEIRO GASTÃO RANGEL"/>
    <s v="Municipal"/>
    <s v="Urbana"/>
    <n v="1613011"/>
    <n v="151"/>
    <x v="2"/>
    <s v="Regular"/>
    <s v="Noite"/>
    <n v="2013102250032"/>
    <m/>
    <s v="JULIANA DA CONCEIÇÃO QUINTINO"/>
    <d v="1990-03-23T00:00:00"/>
    <s v="Feminino"/>
    <s v="Sem Deficiência"/>
    <s v="JONAS QUINTINO"/>
    <s v="ALDELINA LEOCADIO DA CONCEIÇÃO"/>
    <x v="1"/>
    <s v="Preta"/>
  </r>
  <r>
    <n v="430201"/>
    <n v="4"/>
    <x v="0"/>
    <x v="0"/>
    <s v="CIEP MINISTRO GUSTAVO CAPANEMA"/>
    <s v="Municipal"/>
    <s v="Urbana"/>
    <n v="1612602"/>
    <n v="152"/>
    <x v="2"/>
    <s v="Regular"/>
    <s v="Noite"/>
    <n v="2022040300600"/>
    <m/>
    <s v="MICHAEL SILVA SOARES"/>
    <d v="1988-03-01T00:00:00"/>
    <s v="Masculino"/>
    <s v="Sem Deficiência"/>
    <s v="JOSÉ ELI SOARES"/>
    <s v="EDNEUSA SILVA"/>
    <x v="0"/>
    <s v="Parda"/>
  </r>
  <r>
    <n v="313007"/>
    <n v="3"/>
    <x v="67"/>
    <x v="67"/>
    <s v="EM SARMIENTO"/>
    <s v="Municipal"/>
    <s v="Urbana"/>
    <n v="1615854"/>
    <n v="152"/>
    <x v="2"/>
    <s v="Regular"/>
    <s v="Noite"/>
    <n v="2006022101348"/>
    <m/>
    <s v="WILDERSON BORGES EURIDES"/>
    <d v="1998-09-09T00:00:00"/>
    <s v="Masculino"/>
    <s v="Sem Deficiência"/>
    <s v="WILTON FERNANDO EURIDES"/>
    <s v="CLAUDIA DA SILVA BORGES"/>
    <x v="0"/>
    <s v="Preta"/>
  </r>
  <r>
    <n v="410012"/>
    <n v="4"/>
    <x v="27"/>
    <x v="27"/>
    <s v="EM CLOTILDE GUIMARÃES"/>
    <s v="Municipal"/>
    <s v="Urbana"/>
    <n v="1604439"/>
    <n v="2515"/>
    <x v="2"/>
    <s v="Regular"/>
    <s v="Noite"/>
    <n v="2023028250485"/>
    <m/>
    <s v="DANIEL DA SILVA PEREIRA"/>
    <d v="2006-10-07T00:00:00"/>
    <s v="Masculino"/>
    <s v="Sem Deficiência"/>
    <s v="ALEXSANDRO DA SILVA PEREIRA"/>
    <s v="DANIELA BARROS DA SILVA"/>
    <x v="0"/>
    <s v="Preta"/>
  </r>
  <r>
    <n v="430201"/>
    <n v="4"/>
    <x v="0"/>
    <x v="0"/>
    <s v="CIEP MINISTRO GUSTAVO CAPANEMA"/>
    <s v="Municipal"/>
    <s v="Urbana"/>
    <n v="1612601"/>
    <n v="151"/>
    <x v="2"/>
    <s v="Regular"/>
    <s v="Noite"/>
    <n v="2023040300543"/>
    <m/>
    <s v="VITORIA MARTINS SOARES"/>
    <d v="2000-03-27T00:00:00"/>
    <s v="Feminino"/>
    <s v="Sem Deficiência"/>
    <s v="LUCILENE MARTINS DA SILVA"/>
    <s v="JOSÉ AIRTON SOARES"/>
    <x v="1"/>
    <s v="Parda"/>
  </r>
  <r>
    <n v="1026024"/>
    <n v="10"/>
    <x v="130"/>
    <x v="130"/>
    <s v="EM TATIANA CHAGAS MEMÓRIA"/>
    <s v="Municipal"/>
    <s v="Urbana"/>
    <n v="1611746"/>
    <n v="152"/>
    <x v="2"/>
    <s v="Regular"/>
    <s v="Manhã"/>
    <n v="2012118200236"/>
    <m/>
    <s v="VIVIANE SANTANA MONTENEGRO"/>
    <d v="2008-09-09T00:00:00"/>
    <s v="Feminino"/>
    <s v="Sem Deficiência"/>
    <s v="JOSIANO DA SILVA MONTENEGRO"/>
    <s v="ARISLENE SANTANA PEREIRA"/>
    <x v="0"/>
    <s v="Parda"/>
  </r>
  <r>
    <n v="817207"/>
    <n v="8"/>
    <x v="28"/>
    <x v="28"/>
    <s v="CIEP VILA KENNEDY"/>
    <s v="Municipal"/>
    <s v="Urbana"/>
    <n v="1605866"/>
    <n v="152"/>
    <x v="2"/>
    <s v="Regular"/>
    <s v="Noite"/>
    <n v="2012076880129"/>
    <m/>
    <s v="LAURA JANE GOMES DA SILVA"/>
    <d v="2000-03-27T00:00:00"/>
    <s v="Feminino"/>
    <s v="Sem Deficiência"/>
    <s v="CARLOS JOSÉ DA SILVA"/>
    <s v="STEFANI GOMES COUTINHO"/>
    <x v="0"/>
    <s v="Parda"/>
  </r>
  <r>
    <n v="430503"/>
    <n v="4"/>
    <x v="4"/>
    <x v="4"/>
    <s v="CIEP LEONEL DE MOURA BRIZOLA"/>
    <s v="Municipal"/>
    <s v="Urbana"/>
    <n v="1606828"/>
    <n v="151"/>
    <x v="2"/>
    <s v="Regular"/>
    <s v="Noite"/>
    <n v="2000040000061"/>
    <m/>
    <s v="ALEX JOSÉ DA SILVA SILVEIRA"/>
    <d v="1993-03-07T00:00:00"/>
    <s v="Masculino"/>
    <s v=" Deficiência intelectual"/>
    <s v="LUIZ GOMES DA SILVEIRA"/>
    <s v="LUZIA JOSEFA DA SILVA"/>
    <x v="0"/>
    <s v="Branca"/>
  </r>
  <r>
    <n v="431014"/>
    <n v="4"/>
    <x v="117"/>
    <x v="117"/>
    <s v="EM MINISTRO LAFAYETTE DE ANDRADA"/>
    <s v="Municipal"/>
    <s v="Urbana"/>
    <n v="1618210"/>
    <n v="151"/>
    <x v="2"/>
    <s v="Regular"/>
    <s v="Manhã"/>
    <n v="2012035502910"/>
    <m/>
    <s v="JOSIANE DE ALMEIDA COSME"/>
    <d v="1994-12-22T00:00:00"/>
    <s v="Feminino"/>
    <s v="Sem Deficiência"/>
    <s v="ARNALDO COSME DA SILVA"/>
    <s v="JOSILENE DE PAULA ALMEIDA"/>
    <x v="0"/>
    <s v="Preta"/>
  </r>
  <r>
    <n v="431502"/>
    <n v="4"/>
    <x v="11"/>
    <x v="11"/>
    <s v="CIEP GRACILIANO RAMOS"/>
    <s v="Municipal"/>
    <s v="Urbana"/>
    <n v="1622397"/>
    <n v="152"/>
    <x v="2"/>
    <s v="Regular"/>
    <s v="Noite"/>
    <n v="2007035301071"/>
    <m/>
    <s v="LETÍCIA GONÇALVES RANGEL"/>
    <d v="2001-05-02T00:00:00"/>
    <s v="Feminino"/>
    <s v="Sem Deficiência"/>
    <s v="LEONARDO SOARES RANGEL"/>
    <s v="GRACIELLE GONÇALVES ALENCAR"/>
    <x v="0"/>
    <s v="Parda"/>
  </r>
  <r>
    <n v="410015"/>
    <n v="4"/>
    <x v="92"/>
    <x v="92"/>
    <s v="EM CLÓVIS BEVILÁQUA"/>
    <s v="Municipal"/>
    <s v="Urbana"/>
    <n v="1611009"/>
    <n v="151"/>
    <x v="2"/>
    <s v="Regular"/>
    <s v="Noite"/>
    <n v="2006029700051"/>
    <m/>
    <s v="THAYNARA SOUZA RIBEIRO DA SILVA"/>
    <d v="2001-10-25T00:00:00"/>
    <s v="Feminino"/>
    <s v="Sem Deficiência"/>
    <s v="SEBASTIÃO RODRIGUES DA SILVA"/>
    <s v="JUCIARA SOUZA RIBEIRO"/>
    <x v="0"/>
    <s v="Parda"/>
  </r>
  <r>
    <n v="431026"/>
    <n v="4"/>
    <x v="25"/>
    <x v="25"/>
    <s v="EM HERBERT MOSES"/>
    <s v="Municipal"/>
    <s v="Urbana"/>
    <n v="1602457"/>
    <n v="152"/>
    <x v="2"/>
    <s v="Regular"/>
    <s v="Noite"/>
    <n v="2023035500017"/>
    <m/>
    <s v="CARLOS ALEXANDRE PEREIRA CAETANO"/>
    <d v="1984-10-10T00:00:00"/>
    <s v="Masculino"/>
    <s v="Sem Deficiência"/>
    <s v="IVANI CAETANO"/>
    <s v="ROSEMAURA PEREIRA"/>
    <x v="0"/>
    <s v="Preta"/>
  </r>
  <r>
    <n v="734010"/>
    <n v="7"/>
    <x v="82"/>
    <x v="82"/>
    <s v="EM PEDRO ALEIXO"/>
    <s v="Municipal"/>
    <s v="Urbana"/>
    <n v="1606739"/>
    <n v="152"/>
    <x v="2"/>
    <s v="Regular"/>
    <s v="Manhã"/>
    <n v="2005061001857"/>
    <m/>
    <s v="ANA CAROLINA SANTOS DA SILVA"/>
    <d v="1998-04-18T00:00:00"/>
    <s v="Feminino"/>
    <s v="Sem Deficiência"/>
    <s v="JOSÉ CAMILO DA SILVA"/>
    <s v="CRISTIANE FREITAS DOS SANTOS"/>
    <x v="1"/>
    <s v="Preta"/>
  </r>
  <r>
    <n v="227004"/>
    <n v="2"/>
    <x v="77"/>
    <x v="77"/>
    <s v="EM RINALDO DE LAMARE"/>
    <s v="Municipal"/>
    <s v="Urbana"/>
    <n v="1599201"/>
    <n v="151"/>
    <x v="2"/>
    <s v="Regular"/>
    <s v="Manhã"/>
    <n v="2012013400359"/>
    <m/>
    <s v="KAROLAYNE DA SILVA ROSA"/>
    <d v="2007-05-01T00:00:00"/>
    <s v="Feminino"/>
    <s v="Sem Deficiência"/>
    <s v="ROBSON ROSA CARDOSO DE SOUZA"/>
    <s v="ROSILENE DA SILVA ROSA"/>
    <x v="0"/>
    <s v="Branca"/>
  </r>
  <r>
    <n v="312022"/>
    <n v="3"/>
    <x v="61"/>
    <x v="61"/>
    <s v="EM RUBENS BERARDO"/>
    <s v="Municipal"/>
    <s v="Urbana"/>
    <n v="1616259"/>
    <n v="152"/>
    <x v="2"/>
    <s v="Regular"/>
    <s v="Noite"/>
    <n v="2023019200357"/>
    <m/>
    <s v="LAUREANA SOUSA DE OLIVEIRA"/>
    <d v="1986-05-05T00:00:00"/>
    <s v="Feminino"/>
    <s v="Sem Deficiência"/>
    <s v="NORIVAL SEVERINO DE OLIVEIRA"/>
    <s v="SANDRA ROSA DE OLIVEIRA "/>
    <x v="0"/>
    <s v="Preta"/>
  </r>
  <r>
    <n v="1202701"/>
    <n v="12"/>
    <x v="91"/>
    <x v="91"/>
    <s v="CREJA - CENTRO MUNICIPAL DE REFERÊNCIA DE EDUCAÇÃO DE JOVENS E ADULTOS"/>
    <s v="Municipal"/>
    <s v="Urbana"/>
    <n v="1614117"/>
    <n v="258"/>
    <x v="2"/>
    <s v="Regular"/>
    <s v="Noite"/>
    <n v="1997064711326"/>
    <m/>
    <s v="WELLINGTON SIMÕES DA SILVA"/>
    <d v="1988-02-03T00:00:00"/>
    <s v="Masculino"/>
    <s v="Sem Deficiência"/>
    <s v="ADILSON DA SILVA MARIA"/>
    <s v="VERA LUCIA SIMÕES"/>
    <x v="1"/>
    <s v="Preta"/>
  </r>
  <r>
    <n v="817034"/>
    <n v="8"/>
    <x v="111"/>
    <x v="111"/>
    <s v="EM JORGE JABOUR"/>
    <s v="Municipal"/>
    <s v="Urbana"/>
    <n v="1616156"/>
    <n v="151"/>
    <x v="2"/>
    <s v="Regular"/>
    <s v="Noite"/>
    <n v="2008119800026"/>
    <m/>
    <s v="EMILAYNE DE SOUZA BENTO"/>
    <d v="2005-10-10T00:00:00"/>
    <s v="Feminino"/>
    <s v="Sem Deficiência"/>
    <s v="LEONARDO DE JESUS BENTO"/>
    <s v="EMILUCI DE SOUZA CHAVES"/>
    <x v="0"/>
    <s v="Parda"/>
  </r>
  <r>
    <n v="1026024"/>
    <n v="10"/>
    <x v="130"/>
    <x v="130"/>
    <s v="EM TATIANA CHAGAS MEMÓRIA"/>
    <s v="Municipal"/>
    <s v="Urbana"/>
    <n v="1611746"/>
    <n v="152"/>
    <x v="2"/>
    <s v="Regular"/>
    <s v="Manhã"/>
    <n v="2011100404524"/>
    <m/>
    <s v="JOÃO PEDRO FARIA DE ANDRADE"/>
    <d v="2006-05-09T00:00:00"/>
    <s v="Masculino"/>
    <s v="Sem Deficiência"/>
    <s v="EVERALDO FERREIRA DE ANDRADE JUNIOR"/>
    <s v="THAILINE FARIA DA SILVA"/>
    <x v="0"/>
    <s v="Preta"/>
  </r>
  <r>
    <n v="1202701"/>
    <n v="12"/>
    <x v="91"/>
    <x v="91"/>
    <s v="CREJA - CENTRO MUNICIPAL DE REFERÊNCIA DE EDUCAÇÃO DE JOVENS E ADULTOS"/>
    <s v="Municipal"/>
    <s v="Urbana"/>
    <n v="1614114"/>
    <n v="255"/>
    <x v="2"/>
    <s v="Regular"/>
    <s v="Noite"/>
    <n v="2008126350383"/>
    <m/>
    <s v="LUCIMAR FERNANDES DA SILVA"/>
    <d v="1976-01-13T00:00:00"/>
    <s v="Feminino"/>
    <s v="Sem Deficiência"/>
    <s v="NÃO DECLARADO"/>
    <s v="MARIA DE LOURDES FERNANDES"/>
    <x v="0"/>
    <s v="Branca"/>
  </r>
  <r>
    <n v="101501"/>
    <n v="1"/>
    <x v="46"/>
    <x v="46"/>
    <s v="CIEP HENFIL"/>
    <s v="Municipal"/>
    <s v="Urbana"/>
    <n v="1613102"/>
    <n v="152"/>
    <x v="2"/>
    <s v="Regular"/>
    <s v="Noite"/>
    <n v="1998000700925"/>
    <m/>
    <s v="ALINE DA CONCEIÇÃO VITAL"/>
    <d v="1985-06-11T00:00:00"/>
    <s v="Feminino"/>
    <s v="Sem Deficiência"/>
    <s v="ADÃO VITAL RUMÃO"/>
    <s v="MARIA DA CONCEIÇÃO BENTO"/>
    <x v="0"/>
    <s v="Preta"/>
  </r>
  <r>
    <n v="1019202"/>
    <n v="10"/>
    <x v="115"/>
    <x v="115"/>
    <s v="CIEP ISMAEL NERY"/>
    <s v="Municipal"/>
    <s v="Urbana"/>
    <n v="1603742"/>
    <n v="151"/>
    <x v="2"/>
    <s v="Regular"/>
    <s v="Tarde"/>
    <n v="2017102600320"/>
    <m/>
    <s v="KETELIN VITORIA PIO SERAFINA"/>
    <d v="2007-11-09T00:00:00"/>
    <s v="Feminino"/>
    <s v="Sem Deficiência"/>
    <s v="ESTERFANI CRISTINA DA CONCEIÇÃO PIO"/>
    <s v="ANTONIO MARCOS MARQUES SERAFINA"/>
    <x v="0"/>
    <s v="Parda"/>
  </r>
  <r>
    <n v="410012"/>
    <n v="4"/>
    <x v="27"/>
    <x v="27"/>
    <s v="EM CLOTILDE GUIMARÃES"/>
    <s v="Municipal"/>
    <s v="Urbana"/>
    <n v="1604427"/>
    <n v="253"/>
    <x v="2"/>
    <s v="Regular"/>
    <s v="Tarde"/>
    <n v="2010028201326"/>
    <m/>
    <s v="JULIA BEZERRA ARAUJO"/>
    <d v="2005-09-12T00:00:00"/>
    <s v="Feminino"/>
    <s v="Sem Deficiência"/>
    <s v="FRANCISCO JOSÉ ARAUJO MENDES"/>
    <s v="MARIA DO SOCORRO BEZERRA GONÇALVES"/>
    <x v="0"/>
    <s v="Parda"/>
  </r>
  <r>
    <n v="1019031"/>
    <n v="10"/>
    <x v="20"/>
    <x v="20"/>
    <s v="EM MARECHAL PEDRO CAVALCANTI"/>
    <s v="Municipal"/>
    <s v="Urbana"/>
    <n v="1609537"/>
    <n v="152"/>
    <x v="2"/>
    <s v="Regular"/>
    <s v="Noite"/>
    <n v="2014099600307"/>
    <m/>
    <s v="RAISSA MARQUES DE OLIVEIRA"/>
    <d v="2007-11-19T00:00:00"/>
    <s v="Feminino"/>
    <s v="Sem Deficiência"/>
    <s v="ROBSON LUIZ DE OLIVEIRA"/>
    <s v="ANDREA MARQUES DOS SANTOS"/>
    <x v="1"/>
    <s v="Preta"/>
  </r>
  <r>
    <n v="622022"/>
    <n v="6"/>
    <x v="40"/>
    <x v="40"/>
    <s v="EM ROSE KLABIN"/>
    <s v="Municipal"/>
    <s v="Urbana"/>
    <n v="1615798"/>
    <n v="151"/>
    <x v="2"/>
    <s v="Regular"/>
    <s v="Noite"/>
    <n v="2004065907607"/>
    <m/>
    <s v="ANTONIO CARLOS RIBEIRO DE SOUSA"/>
    <d v="1971-08-04T00:00:00"/>
    <s v="Masculino"/>
    <s v="Sem Deficiência"/>
    <s v="FRANCISCO ALVES DE SOUSA"/>
    <s v="MARIA RODRIGUES RIBEIRO"/>
    <x v="2"/>
    <s v="Branca"/>
  </r>
  <r>
    <n v="716211"/>
    <n v="7"/>
    <x v="32"/>
    <x v="32"/>
    <s v="CIEP COMPOSITOR DONGA"/>
    <s v="Municipal"/>
    <s v="Urbana"/>
    <n v="1619511"/>
    <n v="151"/>
    <x v="2"/>
    <s v="Regular"/>
    <s v="Noite"/>
    <n v="2013063180083"/>
    <m/>
    <s v="VIVIAN ALMEIDA MARTINS"/>
    <d v="2008-09-14T00:00:00"/>
    <s v="Feminino"/>
    <s v="Sem Deficiência"/>
    <s v="BIANCA ALMEIDA COSME"/>
    <s v="ROGERIO DANTAS MARTINS"/>
    <x v="0"/>
    <s v="Parda"/>
  </r>
  <r>
    <n v="312014"/>
    <n v="3"/>
    <x v="1"/>
    <x v="1"/>
    <s v="EM NEREU SAMPAIO"/>
    <s v="Municipal"/>
    <s v="Urbana"/>
    <n v="1616967"/>
    <n v="151"/>
    <x v="2"/>
    <s v="Regular"/>
    <s v="Noite"/>
    <n v="2010019600655"/>
    <m/>
    <s v="RICARDO DE OLIVEIRA DA SILVA"/>
    <d v="1999-08-23T00:00:00"/>
    <s v="Masculino"/>
    <s v="Sem Deficiência"/>
    <s v="SERGIO RICARDO DA SILVA"/>
    <s v="ANA CLAUDIA DA SILVA DE OLIVEIRA"/>
    <x v="0"/>
    <s v="Preta"/>
  </r>
  <r>
    <n v="625018"/>
    <n v="6"/>
    <x v="55"/>
    <x v="55"/>
    <s v="EM COMANDANTE ARNALDO VARELLA"/>
    <s v="Municipal"/>
    <s v="Urbana"/>
    <n v="1602869"/>
    <n v="152"/>
    <x v="2"/>
    <s v="Regular"/>
    <s v="Noite"/>
    <n v="2011052201045"/>
    <m/>
    <s v="FRANCIELI BOTELHO DE OLIVEIRA"/>
    <d v="2003-04-30T00:00:00"/>
    <s v="Feminino"/>
    <s v="Sem Deficiência"/>
    <s v="FLAVIO COSTA DE OLIVEIRA"/>
    <s v="SUZANA BOTELHO DE ABREU"/>
    <x v="0"/>
    <s v="Parda"/>
  </r>
  <r>
    <n v="817207"/>
    <n v="8"/>
    <x v="28"/>
    <x v="28"/>
    <s v="CIEP VILA KENNEDY"/>
    <s v="Municipal"/>
    <s v="Urbana"/>
    <n v="1605866"/>
    <n v="152"/>
    <x v="2"/>
    <s v="Regular"/>
    <s v="Noite"/>
    <n v="2002082805471"/>
    <m/>
    <s v="ALESSANDRA DE SOUZA DESIDERIO"/>
    <d v="1976-06-01T00:00:00"/>
    <s v="Feminino"/>
    <s v="Sem Deficiência"/>
    <s v="JOEL DESIDERIO"/>
    <s v="ELVIRA APARECIDA DE SOUZA DESIDERIO"/>
    <x v="0"/>
    <s v="Preta"/>
  </r>
  <r>
    <n v="107001"/>
    <n v="1"/>
    <x v="73"/>
    <x v="73"/>
    <s v="EM GONÇALVES DIAS"/>
    <s v="Municipal"/>
    <s v="Urbana"/>
    <n v="1606876"/>
    <n v="151"/>
    <x v="2"/>
    <s v="Regular"/>
    <s v="Noite"/>
    <n v="2023003350273"/>
    <m/>
    <s v="ANSELMO GONZAGA DO NASCIMENTO JÚNIOR"/>
    <d v="2006-05-19T00:00:00"/>
    <s v="Masculino"/>
    <s v="Sem Deficiência"/>
    <s v="ANSELMO GONZAGA DO NASCIMENTO"/>
    <s v="SUELAINE SILVA PIMENTA"/>
    <x v="0"/>
    <s v="Preta"/>
  </r>
  <r>
    <n v="724502"/>
    <n v="7"/>
    <x v="52"/>
    <x v="52"/>
    <s v="CIEP MARGARET MEE"/>
    <s v="Municipal"/>
    <s v="Urbana"/>
    <n v="1617123"/>
    <n v="151"/>
    <x v="2"/>
    <s v="Regular"/>
    <s v="Noite"/>
    <n v="2018069400647"/>
    <m/>
    <s v="LEONILSON DOS SANTOS FRANCISCO"/>
    <d v="2005-07-14T00:00:00"/>
    <s v="Masculino"/>
    <s v="Sem Deficiência"/>
    <s v="LEONARDO FRANCISCO"/>
    <s v="MICHELLE DOS SANTOS MENDES"/>
    <x v="0"/>
    <s v="Parda"/>
  </r>
  <r>
    <n v="107001"/>
    <n v="1"/>
    <x v="73"/>
    <x v="73"/>
    <s v="EM GONÇALVES DIAS"/>
    <s v="Municipal"/>
    <s v="Urbana"/>
    <n v="1606877"/>
    <n v="152"/>
    <x v="2"/>
    <s v="Regular"/>
    <s v="Noite"/>
    <n v="2011029950347"/>
    <m/>
    <s v="YSABEL CRISTINA DA SILVA DURÃES"/>
    <d v="2006-12-28T00:00:00"/>
    <s v="Feminino"/>
    <s v="Sem Deficiência"/>
    <s v="DOUGLAS DURÃES DA SILVA"/>
    <s v="ÉRIKA CRISTINA DA SILVA"/>
    <x v="0"/>
    <s v="Parda"/>
  </r>
  <r>
    <n v="918505"/>
    <n v="9"/>
    <x v="9"/>
    <x v="9"/>
    <s v="CIEP ANITA MALFATTI"/>
    <s v="Municipal"/>
    <s v="Urbana"/>
    <n v="1615592"/>
    <n v="151"/>
    <x v="2"/>
    <s v="Regular"/>
    <s v="Noite"/>
    <n v="2012086180014"/>
    <m/>
    <s v="LEONARDO RICARDO CRISP DA SILVA"/>
    <d v="2006-03-15T00:00:00"/>
    <s v="Masculino"/>
    <s v="Sem Deficiência"/>
    <s v="EDUARDO RICARDO DA COSTA DA SILVA"/>
    <s v="LUCIANE MACEDO CRISP"/>
    <x v="0"/>
    <s v="Parda"/>
  </r>
  <r>
    <n v="716054"/>
    <n v="7"/>
    <x v="35"/>
    <x v="35"/>
    <s v="EM PIO X"/>
    <s v="Municipal"/>
    <s v="Urbana"/>
    <n v="1612528"/>
    <n v="151"/>
    <x v="2"/>
    <s v="Regular"/>
    <s v="Noite"/>
    <n v="2011064204982"/>
    <m/>
    <s v="ADRIANA RODRIGUES LEITE"/>
    <d v="1988-10-21T00:00:00"/>
    <s v="Feminino"/>
    <s v="Sem Deficiência"/>
    <s v="MARCOS ANTONIO LEITE"/>
    <s v="MARCIA BARBOSA RODRIGUES"/>
    <x v="0"/>
    <s v="Parda"/>
  </r>
  <r>
    <n v="918203"/>
    <n v="9"/>
    <x v="34"/>
    <x v="34"/>
    <s v="CIEP CLEMENTINA DE JESUS"/>
    <s v="Municipal"/>
    <s v="Urbana"/>
    <n v="1601822"/>
    <n v="153"/>
    <x v="2"/>
    <s v="Regular"/>
    <s v="Noite"/>
    <n v="2003092905492"/>
    <m/>
    <s v="TÂNIA DUTRA DE OLIVEIRA DA SILVA"/>
    <d v="1962-09-14T00:00:00"/>
    <s v="Feminino"/>
    <s v="Sem Deficiência"/>
    <s v="JOSÉ DE OLIVEIRA FILHO"/>
    <s v="JEOVANE FIRMINA DUTRA"/>
    <x v="0"/>
    <s v="Branca"/>
  </r>
  <r>
    <n v="1019031"/>
    <n v="10"/>
    <x v="20"/>
    <x v="20"/>
    <s v="EM MARECHAL PEDRO CAVALCANTI"/>
    <s v="Municipal"/>
    <s v="Urbana"/>
    <n v="1609536"/>
    <n v="151"/>
    <x v="2"/>
    <s v="Regular"/>
    <s v="Noite"/>
    <n v="2007104500201"/>
    <m/>
    <s v="JOÃO VITOR CARVALHO DA SILVA LIMA"/>
    <d v="2002-08-19T00:00:00"/>
    <s v="Masculino"/>
    <s v="Sem Deficiência"/>
    <s v="JOÃO CARLOS DA SILVA LIMA"/>
    <s v="JOCIARA OLIVEIRA CARVALHO"/>
    <x v="0"/>
    <s v="Parda"/>
  </r>
  <r>
    <n v="918041"/>
    <n v="9"/>
    <x v="59"/>
    <x v="59"/>
    <s v="EM ANTONIA VARGAS CUQUEJO"/>
    <s v="Municipal"/>
    <s v="Urbana"/>
    <n v="1610788"/>
    <n v="151"/>
    <x v="2"/>
    <s v="Regular"/>
    <s v="Noite"/>
    <n v="2022088100023"/>
    <m/>
    <s v="VALDECI LIMA DE ARAUJO"/>
    <d v="1962-04-03T00:00:00"/>
    <s v="Masculino"/>
    <s v="Sem Deficiência"/>
    <s v="ARMANDO BERNARDO DE ARAUJO"/>
    <s v="ZILDA LIMA DE ARAUJO"/>
    <x v="0"/>
    <s v="Branca"/>
  </r>
  <r>
    <n v="1019210"/>
    <n v="10"/>
    <x v="45"/>
    <x v="45"/>
    <s v="CIEP ALBERTO PASQUALINE"/>
    <s v="Municipal"/>
    <s v="Urbana"/>
    <n v="1600002"/>
    <n v="151"/>
    <x v="2"/>
    <s v="Regular"/>
    <s v="Noite"/>
    <n v="2023100800466"/>
    <m/>
    <s v="ANA PAULA CRUZ DA SILVA"/>
    <d v="1976-08-27T00:00:00"/>
    <s v="Feminino"/>
    <s v="Sem Deficiência"/>
    <s v="ROBERTO ALVES DA SILVA"/>
    <s v="BENEDITA DIAS DA CRUZ"/>
    <x v="1"/>
    <s v="Parda"/>
  </r>
  <r>
    <n v="1202701"/>
    <n v="12"/>
    <x v="91"/>
    <x v="91"/>
    <s v="CREJA - CENTRO MUNICIPAL DE REFERÊNCIA DE EDUCAÇÃO DE JOVENS E ADULTOS"/>
    <s v="Municipal"/>
    <s v="Urbana"/>
    <n v="1614102"/>
    <n v="254"/>
    <x v="2"/>
    <s v="Regular"/>
    <s v="Manhã"/>
    <n v="2023126300843"/>
    <m/>
    <s v="ANGELICA DA SILVA PEIXOTO DE CERQUEIRA"/>
    <d v="1981-11-10T00:00:00"/>
    <s v="Feminino"/>
    <s v="Sem Deficiência"/>
    <s v="SEBASTIÃO DE SOUZA PEIXOTO"/>
    <s v="GENY DA SILVA"/>
    <x v="1"/>
    <s v="Preta"/>
  </r>
  <r>
    <n v="1026008"/>
    <n v="10"/>
    <x v="43"/>
    <x v="43"/>
    <s v="EM ENGENHEIRO GASTÃO RANGEL"/>
    <s v="Municipal"/>
    <s v="Urbana"/>
    <n v="1613012"/>
    <n v="152"/>
    <x v="2"/>
    <s v="Regular"/>
    <s v="Noite"/>
    <n v="2016102400721"/>
    <m/>
    <s v="PATRICIA VIEIRA AZEVEDO MAIA DA SILVA"/>
    <d v="1979-08-01T00:00:00"/>
    <s v="Feminino"/>
    <s v="Sem Deficiência"/>
    <s v="JOSÉ DE AZEVEDO MAIA"/>
    <s v="MARIA DAS DÔRES VIEIRA ALEXANDRE"/>
    <x v="1"/>
    <s v="Branc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23065952056"/>
    <m/>
    <s v="ALDENISE DA SILVA SANTOS"/>
    <d v="1992-02-25T00:00:00"/>
    <s v="Feminino"/>
    <s v="Sem Deficiência"/>
    <s v="ANTONIO DOS SANTOS"/>
    <s v="ANA MARIA DA SILVA SANTOS"/>
    <x v="0"/>
    <s v="Branca"/>
  </r>
  <r>
    <n v="724010"/>
    <n v="7"/>
    <x v="113"/>
    <x v="113"/>
    <s v="EM FREDERICO TROTTA"/>
    <s v="Municipal"/>
    <s v="Urbana"/>
    <n v="1621996"/>
    <n v="151"/>
    <x v="2"/>
    <s v="Regular"/>
    <s v="Noite"/>
    <n v="2013069402916"/>
    <m/>
    <s v="YURI FERNANDO SILVEIRA DOS SANTOS"/>
    <d v="2007-06-13T00:00:00"/>
    <s v="Masculino"/>
    <s v="Sem Deficiência"/>
    <s v="IVANILDO ALVES DOS SANTOS"/>
    <s v="RITA DE CASSIA DA SILVEIRA FARIA"/>
    <x v="2"/>
    <s v="Branc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02022000859"/>
    <m/>
    <s v="DANIELLE OLIVEIRA MELLO"/>
    <d v="1989-03-31T00:00:00"/>
    <s v="Feminino"/>
    <s v="Sem Deficiência"/>
    <s v="ELIAS DA SILVA MELLO"/>
    <s v="CRISTIANE OLIVEIRA LIMA"/>
    <x v="0"/>
    <s v="Sem Informação"/>
  </r>
  <r>
    <n v="716205"/>
    <n v="7"/>
    <x v="76"/>
    <x v="76"/>
    <s v="CIEP RUBENS PAIVA"/>
    <s v="Municipal"/>
    <s v="Urbana"/>
    <n v="1613256"/>
    <n v="151"/>
    <x v="2"/>
    <s v="Regular"/>
    <s v="Noite"/>
    <n v="2008066651234"/>
    <m/>
    <s v="JORGE GABRIEL RAMOS DE ALMEIDA"/>
    <d v="2003-11-16T00:00:00"/>
    <s v="Masculino"/>
    <s v="Sem Deficiência"/>
    <s v="JOSÉ JORGE ALVES DE ALMEIDA"/>
    <s v="ANA CRISTINA DE ARAUJO RAMOS DE ALMEIDA"/>
    <x v="0"/>
    <s v="Branca"/>
  </r>
  <r>
    <n v="1026024"/>
    <n v="10"/>
    <x v="130"/>
    <x v="130"/>
    <s v="EM TATIANA CHAGAS MEMÓRIA"/>
    <s v="Municipal"/>
    <s v="Urbana"/>
    <n v="1611746"/>
    <n v="152"/>
    <x v="2"/>
    <s v="Regular"/>
    <s v="Manhã"/>
    <n v="2014132200121"/>
    <m/>
    <s v="YASMIM SOARES DOS SANTOS"/>
    <d v="2008-05-19T00:00:00"/>
    <s v="Feminino"/>
    <s v="Sem Deficiência"/>
    <s v="THIAGO DOS SANTOS"/>
    <s v="PAULA SOARES"/>
    <x v="0"/>
    <s v="Parda"/>
  </r>
  <r>
    <n v="625018"/>
    <n v="6"/>
    <x v="55"/>
    <x v="55"/>
    <s v="EM COMANDANTE ARNALDO VARELLA"/>
    <s v="Municipal"/>
    <s v="Urbana"/>
    <n v="1602871"/>
    <n v="154"/>
    <x v="2"/>
    <s v="Regular"/>
    <s v="Noite"/>
    <n v="2023056100131"/>
    <m/>
    <s v="ZAIRA MARCIA RIBEIRO DA CONCEIÇÃO"/>
    <d v="1982-01-30T00:00:00"/>
    <s v="Feminino"/>
    <s v="Sem Deficiência"/>
    <s v="JOAQUIM ARTUR DA CONCEIÇÃO"/>
    <s v="VERA LUCIA RIBEIRO DA CONCEIÇÃO"/>
    <x v="0"/>
    <s v="Parda"/>
  </r>
  <r>
    <n v="918508"/>
    <n v="9"/>
    <x v="36"/>
    <x v="36"/>
    <s v="CIEP DR. ERNESTO (CHE) GUEVARA"/>
    <s v="Municipal"/>
    <s v="Urbana"/>
    <n v="1618336"/>
    <n v="151"/>
    <x v="2"/>
    <s v="Regular"/>
    <s v="Noite"/>
    <n v="2011093203611"/>
    <m/>
    <s v="CICERO DOS SANTOS SILVA"/>
    <d v="1974-05-09T00:00:00"/>
    <s v="Masculino"/>
    <s v="Sem Deficiência"/>
    <s v="ALFREDO ARAUJO DA SILVA"/>
    <s v="SEVERINA DOS SANTOS SILVA"/>
    <x v="0"/>
    <s v="Branca"/>
  </r>
  <r>
    <n v="431014"/>
    <n v="4"/>
    <x v="117"/>
    <x v="117"/>
    <s v="EM MINISTRO LAFAYETTE DE ANDRADA"/>
    <s v="Municipal"/>
    <s v="Urbana"/>
    <n v="1618210"/>
    <n v="151"/>
    <x v="2"/>
    <s v="Regular"/>
    <s v="Manhã"/>
    <n v="2009034002506"/>
    <m/>
    <s v="JESSICA MIRANDA DOS SANTOS"/>
    <d v="2005-05-03T00:00:00"/>
    <s v="Feminino"/>
    <s v="Sem Deficiência"/>
    <s v="IVANDRO CHAGAS DOS SANTOS"/>
    <s v="PRISCILA MIRANDA DA SILVA"/>
    <x v="0"/>
    <s v="Parda"/>
  </r>
  <r>
    <n v="430701"/>
    <n v="4"/>
    <x v="19"/>
    <x v="19"/>
    <s v="CENTRO DE EDUCAÇÃO DE JOVENS E ADULTOS CEJA - MARÉ"/>
    <s v="Municipal"/>
    <s v="Urbana"/>
    <n v="1616783"/>
    <n v="257"/>
    <x v="2"/>
    <s v="Regular"/>
    <s v="Tarde"/>
    <n v="2023143600566"/>
    <m/>
    <s v="MARIA DE LOURDES DE CASTRO SILVA"/>
    <d v="1973-09-02T00:00:00"/>
    <s v="Feminino"/>
    <s v="Sem Deficiência"/>
    <s v="ANTONIO JOSÉ DE CASTRO"/>
    <s v="OLIVIA MARIA DA CONCEIÇÃO"/>
    <x v="1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02092613388"/>
    <m/>
    <s v="CORINA QUEIROZ BARBOSA"/>
    <d v="1963-01-08T00:00:00"/>
    <s v="Feminino"/>
    <s v="Sem Deficiência"/>
    <s v="AURELINO FELIX DE SANTANA"/>
    <s v="DEOSDETE QUEIROZ DE SANTANA"/>
    <x v="0"/>
    <s v="Preta"/>
  </r>
  <r>
    <n v="918028"/>
    <n v="9"/>
    <x v="131"/>
    <x v="131"/>
    <s v="EM ALMIRANTE SALDANHA DA GAMA"/>
    <s v="Municipal"/>
    <s v="Urbana"/>
    <n v="1623473"/>
    <n v="151"/>
    <x v="2"/>
    <s v="Regular"/>
    <s v="Manhã"/>
    <n v="2013103304527"/>
    <m/>
    <s v="LUAN VITOR COSTA DA SILVA"/>
    <d v="2007-04-26T00:00:00"/>
    <s v="Masculino"/>
    <s v="Sem Deficiência"/>
    <s v="FLAVIO DA SILVA MEIRELES DOS SANTOS"/>
    <s v="ELAINE COSTA DE LIMA"/>
    <x v="0"/>
    <s v="Preta"/>
  </r>
  <r>
    <n v="515001"/>
    <n v="5"/>
    <x v="68"/>
    <x v="68"/>
    <s v="EM PARÁ"/>
    <s v="Municipal"/>
    <s v="Urbana"/>
    <n v="1607313"/>
    <n v="151"/>
    <x v="2"/>
    <s v="Regular"/>
    <s v="Noite"/>
    <n v="2007045900474"/>
    <m/>
    <s v="RAFAEL BARCELOS CALDAS"/>
    <d v="2002-08-14T00:00:00"/>
    <s v="Masculino"/>
    <s v="Sem Deficiência"/>
    <s v="LUIZ ANTONIO DOS SANTOS CALDAS"/>
    <s v="CELICIA COSTA BARCELOS"/>
    <x v="0"/>
    <s v="Parda"/>
  </r>
  <r>
    <n v="716205"/>
    <n v="7"/>
    <x v="76"/>
    <x v="76"/>
    <s v="CIEP RUBENS PAIVA"/>
    <s v="Municipal"/>
    <s v="Urbana"/>
    <n v="1613257"/>
    <n v="152"/>
    <x v="2"/>
    <s v="Regular"/>
    <s v="Noite"/>
    <n v="2011066650131"/>
    <m/>
    <s v="DEIVID MARTINS FERREIRA DA SILVA"/>
    <d v="2006-11-21T00:00:00"/>
    <s v="Masculino"/>
    <s v="Sem Deficiência"/>
    <s v="MARIO LUIS FERREIRA DA SILVA"/>
    <s v="LUCIMAR MARTINS DOS SANTOS"/>
    <x v="0"/>
    <s v="Parda"/>
  </r>
  <r>
    <n v="1019031"/>
    <n v="10"/>
    <x v="20"/>
    <x v="20"/>
    <s v="EM MARECHAL PEDRO CAVALCANTI"/>
    <s v="Municipal"/>
    <s v="Urbana"/>
    <n v="1609538"/>
    <n v="153"/>
    <x v="2"/>
    <s v="Regular"/>
    <s v="Noite"/>
    <n v="2007093002219"/>
    <m/>
    <s v="ROSEMAR GONÇALVES DE MORAES"/>
    <d v="1987-06-08T00:00:00"/>
    <s v="Feminino"/>
    <s v="Sem Deficiência"/>
    <s v="CESAR DE MORAES"/>
    <s v="MARLENE GONÇALVES DE MORAES"/>
    <x v="2"/>
    <s v="Parda"/>
  </r>
  <r>
    <n v="625028"/>
    <n v="6"/>
    <x v="125"/>
    <x v="125"/>
    <s v="EM DEPUTADO HILTON GAMA"/>
    <s v="Municipal"/>
    <s v="Urbana"/>
    <n v="1619969"/>
    <n v="151"/>
    <x v="2"/>
    <s v="Regular"/>
    <s v="Noite"/>
    <n v="2023057100348"/>
    <m/>
    <s v="LUCIANA LOUREIRO MARTINS"/>
    <d v="1979-02-28T00:00:00"/>
    <s v="Feminino"/>
    <s v="Sem Deficiência"/>
    <s v="ARI MARTINS "/>
    <s v="MARIA DA GLORIA SIMÕES LOUREIRO "/>
    <x v="0"/>
    <s v="Parda"/>
  </r>
  <r>
    <n v="206502"/>
    <n v="2"/>
    <x v="71"/>
    <x v="71"/>
    <s v="CIEP NAÇÃO RUBRO NEGRA"/>
    <s v="Municipal"/>
    <s v="Urbana"/>
    <n v="1623106"/>
    <n v="153"/>
    <x v="2"/>
    <s v="Regular"/>
    <s v="Noite"/>
    <n v="2022011200325"/>
    <m/>
    <s v="WILAMA FRANCISCA DA SILVA"/>
    <d v="1976-09-07T00:00:00"/>
    <s v="Feminino"/>
    <s v="Sem Deficiência"/>
    <s v="NÃO DECLARADO"/>
    <s v="SEVERINA FRANCISCA DA SILVA"/>
    <x v="1"/>
    <s v="Sem Informação"/>
  </r>
  <r>
    <n v="1202701"/>
    <n v="12"/>
    <x v="91"/>
    <x v="91"/>
    <s v="CREJA - CENTRO MUNICIPAL DE REFERÊNCIA DE EDUCAÇÃO DE JOVENS E ADULTOS"/>
    <s v="Municipal"/>
    <s v="Urbana"/>
    <n v="1614102"/>
    <n v="254"/>
    <x v="2"/>
    <s v="Regular"/>
    <s v="Manhã"/>
    <n v="2018103300476"/>
    <m/>
    <s v="CAIANE VITÓRIA DE ALMEIDA FERREIRA"/>
    <d v="2006-07-04T00:00:00"/>
    <s v="Feminino"/>
    <s v="Sem Deficiência"/>
    <s v="FLAVIO FERREIRA"/>
    <s v="SUELEN DE ALMEIDA DAVID"/>
    <x v="1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22099500028"/>
    <m/>
    <s v="YAN GONÇALVES DE ALMEIDA"/>
    <d v="2005-03-23T00:00:00"/>
    <s v="Masculino"/>
    <s v="Sem Deficiência"/>
    <s v="MARLON TRAJANO DE ALMEIDA"/>
    <s v="MARLENE GONÇALVES DIAS"/>
    <x v="2"/>
    <s v="Preta"/>
  </r>
  <r>
    <n v="716041"/>
    <n v="7"/>
    <x v="104"/>
    <x v="104"/>
    <s v="EM BARÃO DA TAQUARA"/>
    <s v="Municipal"/>
    <s v="Urbana"/>
    <n v="1613409"/>
    <n v="152"/>
    <x v="2"/>
    <s v="Regular"/>
    <s v="Manhã"/>
    <n v="2014063200945"/>
    <m/>
    <s v="JOÃO ROBERTO NASCIMENTO DEMETRIO"/>
    <d v="2008-03-31T00:00:00"/>
    <s v="Masculino"/>
    <s v="Sem Deficiência"/>
    <s v="ALEX ROBERTO DEMETRIO"/>
    <s v="LUCIMERE RABÊLO NASCIMENTO"/>
    <x v="2"/>
    <s v="Parda"/>
  </r>
  <r>
    <n v="716054"/>
    <n v="7"/>
    <x v="35"/>
    <x v="35"/>
    <s v="EM PIO X"/>
    <s v="Municipal"/>
    <s v="Urbana"/>
    <n v="1612528"/>
    <n v="151"/>
    <x v="2"/>
    <s v="Regular"/>
    <s v="Noite"/>
    <n v="2023064200166"/>
    <m/>
    <s v="DARLENE TEIXEIRA BRAGA DA SILVA"/>
    <d v="1998-12-14T00:00:00"/>
    <s v="Feminino"/>
    <s v="Sem Deficiência"/>
    <s v="JOSÉ CARLOS DA SILVA"/>
    <s v="ELISÂNGELA TEIXEIRA BRAGA DA SILVA"/>
    <x v="0"/>
    <s v="Parda"/>
  </r>
  <r>
    <n v="411202"/>
    <n v="4"/>
    <x v="84"/>
    <x v="84"/>
    <s v="CIEP GREGÓRIO BEZERRA"/>
    <s v="Municipal"/>
    <s v="Urbana"/>
    <n v="1608448"/>
    <n v="152"/>
    <x v="2"/>
    <s v="Regular"/>
    <s v="Noite"/>
    <n v="2014035800551"/>
    <m/>
    <s v="RAISSA DE OLIVEIRA AREDE"/>
    <d v="2005-08-02T00:00:00"/>
    <s v="Feminino"/>
    <s v="Sem Deficiência"/>
    <s v="ROBERTO CARLOS AREDE SANTANA"/>
    <s v="CELIA REGINA SANTOS DE OLIVEIRA"/>
    <x v="1"/>
    <s v="Parda"/>
  </r>
  <r>
    <n v="107001"/>
    <n v="1"/>
    <x v="73"/>
    <x v="73"/>
    <s v="EM GONÇALVES DIAS"/>
    <s v="Municipal"/>
    <s v="Urbana"/>
    <n v="1606876"/>
    <n v="151"/>
    <x v="2"/>
    <s v="Regular"/>
    <s v="Noite"/>
    <n v="2012107500748"/>
    <m/>
    <s v="MANOELA CARVALHO DA SILVA"/>
    <d v="2008-05-15T00:00:00"/>
    <s v="Feminino"/>
    <s v="Sem Deficiência"/>
    <s v="VICENTE LUIZ DA SILVA"/>
    <s v="IZABEL CRISTINA CARVALHO"/>
    <x v="0"/>
    <s v="Branca"/>
  </r>
  <r>
    <n v="817207"/>
    <n v="8"/>
    <x v="28"/>
    <x v="28"/>
    <s v="CIEP VILA KENNEDY"/>
    <s v="Municipal"/>
    <s v="Urbana"/>
    <n v="1605866"/>
    <n v="152"/>
    <x v="2"/>
    <s v="Regular"/>
    <s v="Noite"/>
    <n v="2010100003700"/>
    <m/>
    <s v="JASMIN LEITE DOS SANTOS"/>
    <d v="2005-07-17T00:00:00"/>
    <s v="Feminino"/>
    <s v="Sem Deficiência"/>
    <s v="LUCIANO FRANÇA DOS SANTOS"/>
    <s v="PRISCILA LEITE BELO FRANCISCO"/>
    <x v="0"/>
    <s v="Parda"/>
  </r>
  <r>
    <n v="817083"/>
    <n v="8"/>
    <x v="120"/>
    <x v="120"/>
    <s v="EM JORNALISTA SANDRO MOREYRA"/>
    <s v="Municipal"/>
    <s v="Urbana"/>
    <n v="1607050"/>
    <n v="151"/>
    <x v="2"/>
    <s v="Regular"/>
    <s v="Noite"/>
    <n v="2004057900526"/>
    <m/>
    <s v="LARISSA SILVANO DE ANDRADE"/>
    <d v="1997-05-01T00:00:00"/>
    <s v="Feminino"/>
    <s v=" Deficiência física"/>
    <s v="NÃO DECLARADO"/>
    <s v="MARIA APARECIDA SILVANO DE ANDRADE"/>
    <x v="2"/>
    <s v="Preta"/>
  </r>
  <r>
    <n v="817039"/>
    <n v="8"/>
    <x v="118"/>
    <x v="118"/>
    <s v="EM SAMPAIO CORRÊA"/>
    <s v="Municipal"/>
    <s v="Urbana"/>
    <n v="1604281"/>
    <n v="151"/>
    <x v="2"/>
    <s v="Regular"/>
    <s v="Noite"/>
    <n v="2004088602039"/>
    <m/>
    <s v="ROSANA PEREIRA DOS SANTOS"/>
    <d v="1997-07-16T00:00:00"/>
    <s v="Feminino"/>
    <s v="Sem Deficiência"/>
    <s v="PAULO ROBERTO PEREIRA DOS SANTOS"/>
    <s v="VALERIA CRISTINA DE OLIVEIRA"/>
    <x v="1"/>
    <s v="Parda"/>
  </r>
  <r>
    <n v="312022"/>
    <n v="3"/>
    <x v="61"/>
    <x v="61"/>
    <s v="EM RUBENS BERARDO"/>
    <s v="Municipal"/>
    <s v="Urbana"/>
    <n v="1616258"/>
    <n v="151"/>
    <x v="2"/>
    <s v="Regular"/>
    <s v="Noite"/>
    <n v="2012019480168"/>
    <m/>
    <s v="CECILIA DOS SANTOS DIAS"/>
    <d v="2004-02-01T00:00:00"/>
    <s v="Feminino"/>
    <s v="Sem Deficiência"/>
    <s v="CRISTIANO DOS SANTOS DIAS"/>
    <s v="ANA PAULA GONZAGA DOS SANTOS"/>
    <x v="0"/>
    <s v="Branca"/>
  </r>
  <r>
    <n v="622007"/>
    <n v="6"/>
    <x v="13"/>
    <x v="13"/>
    <s v="EM ALEXANDRE FARAH"/>
    <s v="Municipal"/>
    <s v="Urbana"/>
    <n v="1599783"/>
    <n v="152"/>
    <x v="2"/>
    <s v="Regular"/>
    <s v="Noite"/>
    <n v="2023051800429"/>
    <m/>
    <s v="ALESSANDRA JORGE SANTOS LUCENA"/>
    <d v="1976-08-06T00:00:00"/>
    <s v="Feminino"/>
    <s v="Sem Deficiência"/>
    <s v="AILTON DE ALMEIDA SANTOS"/>
    <s v="MARIA DE FÁTIMA JORGE SANTOS"/>
    <x v="0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08045700091"/>
    <m/>
    <s v="KAIKE DOS SANTOS CLAUDINO DE SOUZA"/>
    <d v="2003-06-03T00:00:00"/>
    <s v="Masculino"/>
    <s v="Sem Deficiência"/>
    <s v="MARCELO CLAUDINO DE SOUZA"/>
    <s v="MARLENE DOS SANTOS"/>
    <x v="0"/>
    <s v="Parda"/>
  </r>
  <r>
    <n v="817027"/>
    <n v="8"/>
    <x v="24"/>
    <x v="24"/>
    <s v="EM HENRIQUE DE MAGALHÃES"/>
    <s v="Municipal"/>
    <s v="Urbana"/>
    <n v="1608370"/>
    <n v="152"/>
    <x v="2"/>
    <s v="Regular"/>
    <s v="Tarde"/>
    <n v="2008118900159"/>
    <m/>
    <s v="KAYKY GOMES CALÇADA DA SILVA"/>
    <d v="2007-08-23T00:00:00"/>
    <s v="Masculino"/>
    <s v="Sem Deficiência"/>
    <s v="ANDERSON LUIZ DA SILVA"/>
    <s v="NATÁLIA GOMES CALÇADA"/>
    <x v="0"/>
    <s v="Branca"/>
  </r>
  <r>
    <n v="1120019"/>
    <n v="11"/>
    <x v="37"/>
    <x v="37"/>
    <s v="EM RODRIGO OTÁVIO"/>
    <s v="Municipal"/>
    <s v="Urbana"/>
    <n v="1620851"/>
    <n v="151"/>
    <x v="2"/>
    <s v="Regular"/>
    <s v="Noite"/>
    <n v="2017150000221"/>
    <m/>
    <s v="EMILLE VITÓRIA SILVA DOS SANTOS"/>
    <d v="2006-12-07T00:00:00"/>
    <s v="Feminino"/>
    <s v="Sem Deficiência"/>
    <s v="ARIANE SOUZA DA SILVA"/>
    <s v="JOSÉ NILTON TELES DOS SANTOS"/>
    <x v="1"/>
    <s v="Branca"/>
  </r>
  <r>
    <n v="102007"/>
    <n v="1"/>
    <x v="47"/>
    <x v="47"/>
    <s v="EM ORLANDO VILLAS BOAS"/>
    <s v="Municipal"/>
    <s v="Urbana"/>
    <n v="1600140"/>
    <n v="152"/>
    <x v="2"/>
    <s v="Regular"/>
    <s v="Noite"/>
    <n v="2018046080093"/>
    <m/>
    <s v="ALICE SIQUEIRA MENDES"/>
    <d v="2005-09-18T00:00:00"/>
    <s v="Feminino"/>
    <s v="Sem Deficiência"/>
    <s v="ALAN CARLOS DE SOUSA MENDES"/>
    <s v="PATRICIA DA CONCEIÇÃO SIQUEIRA"/>
    <x v="0"/>
    <s v="Parda"/>
  </r>
  <r>
    <n v="1026029"/>
    <n v="10"/>
    <x v="53"/>
    <x v="53"/>
    <s v="EM PROFESSOR ARI MARQUES PONTES"/>
    <s v="Municipal"/>
    <s v="Urbana"/>
    <n v="1611219"/>
    <n v="153"/>
    <x v="2"/>
    <s v="Regular"/>
    <s v="Noite"/>
    <n v="2023152300553"/>
    <m/>
    <s v="LUIZ FERNANDO SILVA JUNIOR "/>
    <d v="1975-08-28T00:00:00"/>
    <s v="Masculino"/>
    <s v="Sem Deficiência"/>
    <s v="LUIZ FERNANDO SILVA"/>
    <s v="SANDRA MARA DA SILVA"/>
    <x v="1"/>
    <s v="Preta"/>
  </r>
  <r>
    <n v="312002"/>
    <n v="3"/>
    <x v="58"/>
    <x v="58"/>
    <s v="EM ALCIDE DE GASPERI"/>
    <s v="Municipal"/>
    <s v="Urbana"/>
    <n v="1613408"/>
    <n v="152"/>
    <x v="2"/>
    <s v="Regular"/>
    <s v="Noite"/>
    <n v="2002018702305"/>
    <m/>
    <s v="MAYARA MACHADO DE BARROS"/>
    <d v="1993-08-27T00:00:00"/>
    <s v="Feminino"/>
    <s v="Sem Deficiência"/>
    <s v="RONALDO DA SILVA BARROS"/>
    <s v="ANA PAULA DE SOUZA MACHADO"/>
    <x v="0"/>
    <s v="Sem Informação"/>
  </r>
  <r>
    <n v="410009"/>
    <n v="4"/>
    <x v="135"/>
    <x v="135"/>
    <s v="EM DILERMANDO CRUZ"/>
    <s v="Municipal"/>
    <s v="Urbana"/>
    <n v="1598821"/>
    <n v="151"/>
    <x v="2"/>
    <s v="Regular"/>
    <s v="Tarde"/>
    <n v="2005111600821"/>
    <m/>
    <s v="VITÓRIA DOS SANTOS CASTRO"/>
    <d v="2003-03-27T00:00:00"/>
    <s v="Feminino"/>
    <s v="Sem Deficiência"/>
    <s v="GUARACI CLEMENTE CASTRO"/>
    <s v="SILVIA DOS SANTOS SOARES"/>
    <x v="0"/>
    <s v="Preta"/>
  </r>
  <r>
    <n v="716205"/>
    <n v="7"/>
    <x v="76"/>
    <x v="76"/>
    <s v="CIEP RUBENS PAIVA"/>
    <s v="Municipal"/>
    <s v="Urbana"/>
    <n v="1613256"/>
    <n v="151"/>
    <x v="2"/>
    <s v="Regular"/>
    <s v="Noite"/>
    <n v="2017062200474"/>
    <m/>
    <s v="NICOLLE PEREIRA TENORIO DA SILVA"/>
    <d v="2008-06-23T00:00:00"/>
    <s v="Feminino"/>
    <s v="Sem Deficiência"/>
    <s v="CÍCERO ADRIANO TENORIO DA SILVA"/>
    <s v="DANILA DA SILVA PEREIRA "/>
    <x v="0"/>
    <s v="Branca"/>
  </r>
  <r>
    <n v="1019019"/>
    <n v="10"/>
    <x v="116"/>
    <x v="116"/>
    <s v="EM FERNANDO DE AZEVEDO"/>
    <s v="Municipal"/>
    <s v="Urbana"/>
    <n v="1619173"/>
    <n v="151"/>
    <x v="2"/>
    <s v="Regular"/>
    <s v="Tarde"/>
    <n v="2020095900033"/>
    <m/>
    <s v="CLAUDINÉA SOARES DE ANDRADE"/>
    <d v="1969-05-02T00:00:00"/>
    <s v="Feminino"/>
    <s v="Sem Deficiência"/>
    <s v="TERESA DA SILVA SOARES"/>
    <s v="ANTONIO CANDIDO DE ANDRADE "/>
    <x v="0"/>
    <s v="Parda"/>
  </r>
  <r>
    <n v="1019047"/>
    <n v="10"/>
    <x v="50"/>
    <x v="50"/>
    <s v="EM JOAQUIM DA SILVA GOMES"/>
    <s v="Municipal"/>
    <s v="Urbana"/>
    <n v="1598934"/>
    <n v="153"/>
    <x v="2"/>
    <s v="Regular"/>
    <s v="Noite"/>
    <n v="2013083480261"/>
    <m/>
    <s v="YASMYN FERREIRA DOMINGUES"/>
    <d v="2007-07-15T00:00:00"/>
    <s v="Feminino"/>
    <s v="Sem Deficiência"/>
    <s v="NELSON LUIZ GAMA DOMINGUES"/>
    <s v="JAIRA BENEVENTE FERREIRA"/>
    <x v="2"/>
    <s v="Parda"/>
  </r>
  <r>
    <n v="101501"/>
    <n v="1"/>
    <x v="46"/>
    <x v="46"/>
    <s v="CIEP HENFIL"/>
    <s v="Municipal"/>
    <s v="Urbana"/>
    <n v="1613102"/>
    <n v="152"/>
    <x v="2"/>
    <s v="Regular"/>
    <s v="Noite"/>
    <n v="2012138901795"/>
    <m/>
    <s v="MARIA HELENA PEIXOTO NASCIMENTO"/>
    <d v="2006-05-15T00:00:00"/>
    <s v="Feminino"/>
    <s v="Sem Deficiência"/>
    <s v="JULIO CESAR MATOS NASCIMENTO"/>
    <s v="MARIA JOSÉ PEIXOTO"/>
    <x v="0"/>
    <s v="Parda"/>
  </r>
  <r>
    <n v="430201"/>
    <n v="4"/>
    <x v="0"/>
    <x v="0"/>
    <s v="CIEP MINISTRO GUSTAVO CAPANEMA"/>
    <s v="Municipal"/>
    <s v="Urbana"/>
    <n v="1612602"/>
    <n v="152"/>
    <x v="2"/>
    <s v="Regular"/>
    <s v="Noite"/>
    <n v="2010039650631"/>
    <m/>
    <s v="PALOMA YARA RODRIGUES PEREIRA"/>
    <d v="2005-08-18T00:00:00"/>
    <s v="Feminino"/>
    <s v="Sem Deficiência"/>
    <s v="RANILTON GUSTAVO VIANA PEREIRA"/>
    <s v="MARA SUELY RODRIGUES DOS SANTOS"/>
    <x v="0"/>
    <s v="Parda"/>
  </r>
  <r>
    <n v="514015"/>
    <n v="5"/>
    <x v="70"/>
    <x v="70"/>
    <s v="EM BARCELONA"/>
    <s v="Municipal"/>
    <s v="Urbana"/>
    <n v="1613980"/>
    <n v="151"/>
    <x v="2"/>
    <s v="Regular"/>
    <s v="Noite"/>
    <n v="2012041702500"/>
    <m/>
    <s v="NICOLE LOURENÇO FERNANDES MESQUITA"/>
    <d v="2008-02-13T00:00:00"/>
    <s v="Feminino"/>
    <s v="Sem Deficiência"/>
    <s v="MAURICIO FERNANDES MESQUITA"/>
    <s v="CARLA DA SILVA LOURENÇO"/>
    <x v="0"/>
    <s v="Branca"/>
  </r>
  <r>
    <n v="514002"/>
    <n v="5"/>
    <x v="107"/>
    <x v="107"/>
    <s v="EM CECÍLIA MEIRELLES"/>
    <s v="Municipal"/>
    <s v="Urbana"/>
    <n v="1602683"/>
    <n v="151"/>
    <x v="2"/>
    <s v="Regular"/>
    <s v="Manhã"/>
    <n v="2012041201233"/>
    <m/>
    <s v="VITORIA SANTANA DOS SANTOS"/>
    <d v="2007-07-18T00:00:00"/>
    <s v="Feminino"/>
    <s v="Sem Deficiência"/>
    <s v="PAULO SERGIO DOS SANTOS"/>
    <s v="FLAVIA GOMES DE SANTANA"/>
    <x v="0"/>
    <s v="Parda"/>
  </r>
  <r>
    <n v="817027"/>
    <n v="8"/>
    <x v="24"/>
    <x v="24"/>
    <s v="EM HENRIQUE DE MAGALHÃES"/>
    <s v="Municipal"/>
    <s v="Urbana"/>
    <n v="1608370"/>
    <n v="152"/>
    <x v="2"/>
    <s v="Regular"/>
    <s v="Tarde"/>
    <n v="2011013700834"/>
    <m/>
    <s v="BRENNO FELIPE COSME SANT`ANA"/>
    <d v="2006-12-09T00:00:00"/>
    <s v="Masculino"/>
    <s v="Sem Deficiência"/>
    <s v="ALESSANDRO SANTOS SANTANA"/>
    <s v="ELIZABETE COSME"/>
    <x v="0"/>
    <s v="Preta"/>
  </r>
  <r>
    <n v="206502"/>
    <n v="2"/>
    <x v="71"/>
    <x v="71"/>
    <s v="CIEP NAÇÃO RUBRO NEGRA"/>
    <s v="Municipal"/>
    <s v="Urbana"/>
    <n v="1623853"/>
    <n v="154"/>
    <x v="2"/>
    <s v="Regular"/>
    <s v="Noite"/>
    <n v="2022011200937"/>
    <m/>
    <s v="ADEMILSON NICOLAU"/>
    <d v="1969-04-30T00:00:00"/>
    <s v="Masculino"/>
    <s v="Sem Deficiência"/>
    <s v="HAROLDO NICOLAU"/>
    <s v="ANNITA MARIA DA CONCEIÇÃO NICOLAU"/>
    <x v="0"/>
    <s v="Parda"/>
  </r>
  <r>
    <n v="410012"/>
    <n v="4"/>
    <x v="27"/>
    <x v="27"/>
    <s v="EM CLOTILDE GUIMARÃES"/>
    <s v="Municipal"/>
    <s v="Urbana"/>
    <n v="1604442"/>
    <n v="2518"/>
    <x v="2"/>
    <s v="Regular"/>
    <s v="Noite"/>
    <n v="2011030104730"/>
    <m/>
    <s v="ADECLICIS ALVES DA SILVA"/>
    <d v="1965-12-21T00:00:00"/>
    <s v="Feminino"/>
    <s v="Sem Deficiência"/>
    <s v="ANAERCIO ALVES DA SILVA"/>
    <s v="JULIA DE MORAIS SILVA"/>
    <x v="0"/>
    <s v="Parda"/>
  </r>
  <r>
    <n v="716501"/>
    <n v="7"/>
    <x v="75"/>
    <x v="75"/>
    <s v="CIEP CARLOS DRUMOND DE ANDRADE"/>
    <s v="Municipal"/>
    <s v="Urbana"/>
    <n v="1616696"/>
    <n v="152"/>
    <x v="2"/>
    <s v="Regular"/>
    <s v="Noite"/>
    <n v="2004080301226"/>
    <m/>
    <s v="PATRICK SILVA DOS ANJOS"/>
    <d v="1992-07-08T00:00:00"/>
    <s v="Masculino"/>
    <s v="Sem Deficiência"/>
    <s v="WALCIR MIGUEL DOS ANJOS"/>
    <s v="MARTA VALÉRIA SOUSA DA SILVA"/>
    <x v="1"/>
    <s v="Branca"/>
  </r>
  <r>
    <n v="817207"/>
    <n v="8"/>
    <x v="28"/>
    <x v="28"/>
    <s v="CIEP VILA KENNEDY"/>
    <s v="Municipal"/>
    <s v="Urbana"/>
    <n v="1605866"/>
    <n v="152"/>
    <x v="2"/>
    <s v="Regular"/>
    <s v="Noite"/>
    <n v="2023082800269"/>
    <m/>
    <s v="IONÁ DE ALMEIDA"/>
    <d v="1969-01-23T00:00:00"/>
    <s v="Feminino"/>
    <s v="Sem Deficiência"/>
    <s v="JOÃO SANTINO DE ALMEIDA FILHO"/>
    <s v="ELZA DE ALMEIDA"/>
    <x v="1"/>
    <s v="Parda"/>
  </r>
  <r>
    <n v="1120019"/>
    <n v="11"/>
    <x v="37"/>
    <x v="37"/>
    <s v="EM RODRIGO OTÁVIO"/>
    <s v="Municipal"/>
    <s v="Urbana"/>
    <n v="1620852"/>
    <n v="152"/>
    <x v="2"/>
    <s v="Regular"/>
    <s v="Noite"/>
    <n v="2022039300201"/>
    <m/>
    <s v="JOELMA ALVES DOS SANTOS "/>
    <d v="1976-07-18T00:00:00"/>
    <s v="Feminino"/>
    <s v="Sem Deficiência"/>
    <s v="LÍDIO LÍRIO DOS SANTOS "/>
    <s v="MAUREDES ALVES BRASIL "/>
    <x v="0"/>
    <s v="Pret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08106204764"/>
    <m/>
    <s v="ZILMA DE JESUS SANTOS DE ARAUJO"/>
    <d v="1970-01-20T00:00:00"/>
    <s v="Feminino"/>
    <s v="Sem Deficiência"/>
    <s v="ARCELINO JOSÉ DOS SANTOS"/>
    <s v="JOSEFINA MARIA DE JESUS"/>
    <x v="1"/>
    <s v="Preta"/>
  </r>
  <r>
    <n v="1026029"/>
    <n v="10"/>
    <x v="53"/>
    <x v="53"/>
    <s v="EM PROFESSOR ARI MARQUES PONTES"/>
    <s v="Municipal"/>
    <s v="Urbana"/>
    <n v="1611218"/>
    <n v="152"/>
    <x v="2"/>
    <s v="Regular"/>
    <s v="Noite"/>
    <n v="2015086400043"/>
    <m/>
    <s v="IZABEL DA SILVA MARTINS RUIZ"/>
    <d v="2005-03-31T00:00:00"/>
    <s v="Feminino"/>
    <s v="Sem Deficiência"/>
    <s v="ANDERSON DOUGLAS MARTINS RUIZ"/>
    <s v="LUCIANE EVARISTO DA SILVA"/>
    <x v="2"/>
    <s v="Parda"/>
  </r>
  <r>
    <n v="817075"/>
    <n v="8"/>
    <x v="29"/>
    <x v="29"/>
    <s v="EM GENERAL TASSO FRAGOSO"/>
    <s v="Municipal"/>
    <s v="Urbana"/>
    <n v="1605906"/>
    <n v="151"/>
    <x v="2"/>
    <s v="Regular"/>
    <s v="Noite"/>
    <n v="2002076902834"/>
    <m/>
    <s v="SUELEN MARIA DA SILVA"/>
    <d v="1985-06-19T00:00:00"/>
    <s v="Feminino"/>
    <s v="Sem Deficiência"/>
    <s v="ROBERTO SILVA"/>
    <s v="SUELI MARIA BAPTISTA DA SILVA"/>
    <x v="1"/>
    <s v="Parda"/>
  </r>
  <r>
    <n v="312022"/>
    <n v="3"/>
    <x v="61"/>
    <x v="61"/>
    <s v="EM RUBENS BERARDO"/>
    <s v="Municipal"/>
    <s v="Urbana"/>
    <n v="1616259"/>
    <n v="152"/>
    <x v="2"/>
    <s v="Regular"/>
    <s v="Noite"/>
    <n v="2019027380204"/>
    <m/>
    <s v="RAYSSA COSTA CALHEIRO"/>
    <d v="2006-01-04T00:00:00"/>
    <s v="Feminino"/>
    <s v="Sem Deficiência"/>
    <s v="WELLINGTON DE LIMA CALHEIRO"/>
    <s v="LUCIANA CRISTINA PAZ COSTA"/>
    <x v="0"/>
    <s v="Branca"/>
  </r>
  <r>
    <n v="431026"/>
    <n v="4"/>
    <x v="25"/>
    <x v="25"/>
    <s v="EM HERBERT MOSES"/>
    <s v="Municipal"/>
    <s v="Urbana"/>
    <n v="1602457"/>
    <n v="152"/>
    <x v="2"/>
    <s v="Regular"/>
    <s v="Noite"/>
    <n v="2017035500209"/>
    <m/>
    <s v="MARIA JOSÉ VICENTE DA SILVA"/>
    <d v="1970-05-18T00:00:00"/>
    <s v="Feminino"/>
    <s v="Sem Deficiência"/>
    <s v="JOSEFA BEZERRA DA SILVA"/>
    <s v="GERALDO VICENTE DA SILVA"/>
    <x v="0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13102405206"/>
    <m/>
    <s v="MARIA DAS NEVES SOARES DOS SANTOS"/>
    <d v="1990-08-06T00:00:00"/>
    <s v="Feminino"/>
    <s v="Sem Deficiência"/>
    <s v="JOÃO BATISTA ALVES DOS SANTOS"/>
    <s v="MARIA DA GUIA SOARES DOS SANTOS"/>
    <x v="1"/>
    <s v="Parda"/>
  </r>
  <r>
    <n v="515001"/>
    <n v="5"/>
    <x v="68"/>
    <x v="68"/>
    <s v="EM PARÁ"/>
    <s v="Municipal"/>
    <s v="Urbana"/>
    <n v="1607313"/>
    <n v="151"/>
    <x v="2"/>
    <s v="Regular"/>
    <s v="Noite"/>
    <n v="2008019650146"/>
    <m/>
    <s v="THIAGO ALVES MONTEIRO"/>
    <d v="2001-11-02T00:00:00"/>
    <s v="Masculino"/>
    <s v="Sem Deficiência"/>
    <s v="ALEXANDRE LISBOA MONTEIRO"/>
    <s v="ANA PAULA DA SILVA ALVES"/>
    <x v="0"/>
    <s v="Parda"/>
  </r>
  <r>
    <n v="1120502"/>
    <n v="11"/>
    <x v="3"/>
    <x v="3"/>
    <s v="CIEP JOÃO MANGABEIRA"/>
    <s v="Municipal"/>
    <s v="Urbana"/>
    <n v="1604970"/>
    <n v="151"/>
    <x v="2"/>
    <s v="Regular"/>
    <s v="Noite"/>
    <n v="2004039301411"/>
    <m/>
    <s v="CLEIDE DA SILVA"/>
    <d v="1979-04-20T00:00:00"/>
    <s v="Feminino"/>
    <s v="Sem Deficiência"/>
    <s v="PEDRO SEVERINO DA SILVA"/>
    <s v="MARGARIDA PEREIRA DOS SANTOS"/>
    <x v="0"/>
    <s v="Parda"/>
  </r>
  <r>
    <n v="514002"/>
    <n v="5"/>
    <x v="107"/>
    <x v="107"/>
    <s v="EM CECÍLIA MEIRELLES"/>
    <s v="Municipal"/>
    <s v="Urbana"/>
    <n v="1602683"/>
    <n v="151"/>
    <x v="2"/>
    <s v="Regular"/>
    <s v="Manhã"/>
    <n v="2007041202691"/>
    <m/>
    <s v="ANDRESSA RODOLFO PEREIRA"/>
    <d v="2002-06-25T00:00:00"/>
    <s v="Feminino"/>
    <s v="Sem Deficiência"/>
    <s v="ALEXANDRE DE MELO PEREIRA"/>
    <s v="ANA LUCIA RODOLFO PEREIRA"/>
    <x v="2"/>
    <s v="Branca"/>
  </r>
  <r>
    <n v="1120012"/>
    <n v="11"/>
    <x v="93"/>
    <x v="93"/>
    <s v="EM BRIGADEIRO EDUARDO GOMES"/>
    <s v="Municipal"/>
    <s v="Urbana"/>
    <n v="1617240"/>
    <n v="151"/>
    <x v="2"/>
    <s v="Regular"/>
    <s v="Tarde"/>
    <n v="2021037200120"/>
    <m/>
    <s v="MARYMARA LOPES DA SILVA"/>
    <d v="1993-04-13T00:00:00"/>
    <s v="Feminino"/>
    <s v="Sem Deficiência"/>
    <s v="JOSE DA CRUZ RAMOS DA SILVA"/>
    <s v="MARLI LOPES DE SOUZA"/>
    <x v="0"/>
    <s v="Branca"/>
  </r>
  <r>
    <n v="1120502"/>
    <n v="11"/>
    <x v="3"/>
    <x v="3"/>
    <s v="CIEP JOÃO MANGABEIRA"/>
    <s v="Municipal"/>
    <s v="Urbana"/>
    <n v="1604970"/>
    <n v="151"/>
    <x v="2"/>
    <s v="Regular"/>
    <s v="Noite"/>
    <n v="2011036750081"/>
    <m/>
    <s v="GABRIELLE CRISTINE DE ALMEIDA SILVA"/>
    <d v="2000-12-15T00:00:00"/>
    <s v="Feminino"/>
    <s v="Sem Deficiência"/>
    <s v="MARCOS PAULO DE OLIVEIRA DA SILVA"/>
    <s v="JESSICA FRANCO DE ALMEIDA"/>
    <x v="0"/>
    <s v="Branca"/>
  </r>
  <r>
    <n v="1019207"/>
    <n v="10"/>
    <x v="88"/>
    <x v="88"/>
    <s v="CIEP DEPUTADO ULYSSES GUIMARÃES"/>
    <s v="Municipal"/>
    <s v="Urbana"/>
    <n v="1617917"/>
    <n v="154"/>
    <x v="2"/>
    <s v="Regular"/>
    <s v="Noite"/>
    <n v="2023100500250"/>
    <m/>
    <s v="ROBSON DE SOUZA OLIVEIRA"/>
    <d v="1971-12-06T00:00:00"/>
    <s v="Masculino"/>
    <s v="Sem Deficiência"/>
    <s v="JOSÉ MARTINHO DE OLIVEIRA"/>
    <s v="ANA MARIA DE SOUZA"/>
    <x v="0"/>
    <s v="Parda"/>
  </r>
  <r>
    <n v="724022"/>
    <n v="7"/>
    <x v="56"/>
    <x v="56"/>
    <s v="EM COMUNIDADE DE VARGEM GRANDE"/>
    <s v="Municipal"/>
    <s v="Urbana"/>
    <n v="1605598"/>
    <n v="152"/>
    <x v="2"/>
    <s v="Regular"/>
    <s v="Noite"/>
    <n v="2023069000041"/>
    <m/>
    <s v="PATRICK LOUZEIRO PONTES"/>
    <d v="2004-07-16T00:00:00"/>
    <s v="Masculino"/>
    <s v="Sem Deficiência"/>
    <s v="LUCIANA LOUZEIRO"/>
    <s v="JULIO CESAR GALDEZ PONTES"/>
    <x v="0"/>
    <s v="Preta"/>
  </r>
  <r>
    <n v="515055"/>
    <n v="5"/>
    <x v="8"/>
    <x v="8"/>
    <s v="EM MINISTRO EDGARD ROMERO"/>
    <s v="Municipal"/>
    <s v="Urbana"/>
    <n v="1623705"/>
    <n v="151"/>
    <x v="2"/>
    <s v="Regular"/>
    <s v="Manhã"/>
    <n v="2022050050649"/>
    <m/>
    <s v="MARIA TERESA DOS SANTOS COSTA"/>
    <d v="1965-02-18T00:00:00"/>
    <s v="Feminino"/>
    <s v="Sem Deficiência"/>
    <s v="JOSÉ ABÍLIO DOS SANTOS"/>
    <s v="MARIA GEORGINA DE MEDEIROS SANTOS"/>
    <x v="1"/>
    <s v="Parda"/>
  </r>
  <r>
    <n v="312022"/>
    <n v="3"/>
    <x v="61"/>
    <x v="61"/>
    <s v="EM RUBENS BERARDO"/>
    <s v="Municipal"/>
    <s v="Urbana"/>
    <n v="1616258"/>
    <n v="151"/>
    <x v="2"/>
    <s v="Regular"/>
    <s v="Noite"/>
    <n v="2022019200553"/>
    <m/>
    <s v="WAGNER GOMES DE ARAUJO JUNIOR"/>
    <d v="2004-07-03T00:00:00"/>
    <s v="Masculino"/>
    <s v="Sem Deficiência"/>
    <s v="WAGNER GOMES DE ARAUJO"/>
    <s v="CATIA ALVES NUNES"/>
    <x v="0"/>
    <s v="Não declarada"/>
  </r>
  <r>
    <n v="431014"/>
    <n v="4"/>
    <x v="117"/>
    <x v="117"/>
    <s v="EM MINISTRO LAFAYETTE DE ANDRADA"/>
    <s v="Municipal"/>
    <s v="Urbana"/>
    <n v="1618210"/>
    <n v="151"/>
    <x v="2"/>
    <s v="Regular"/>
    <s v="Manhã"/>
    <n v="2008034202442"/>
    <m/>
    <s v="SIMONE DE ASSIS PORTAL"/>
    <d v="1975-10-18T00:00:00"/>
    <s v="Feminino"/>
    <s v="Sem Deficiência"/>
    <s v="JOSÉ SANTOS PORTAL"/>
    <s v="MARILENE COSTA DE ASSIS"/>
    <x v="2"/>
    <s v="Parda"/>
  </r>
  <r>
    <n v="430701"/>
    <n v="4"/>
    <x v="19"/>
    <x v="19"/>
    <s v="CENTRO DE EDUCAÇÃO DE JOVENS E ADULTOS CEJA - MARÉ"/>
    <s v="Municipal"/>
    <s v="Urbana"/>
    <n v="1616785"/>
    <n v="258"/>
    <x v="2"/>
    <s v="Regular"/>
    <s v="Tarde"/>
    <n v="2023143600388"/>
    <m/>
    <s v="NORMA FAGUNDES DE SOUZA GERONCIO"/>
    <d v="1971-05-20T00:00:00"/>
    <s v="Feminino"/>
    <s v="Sem Deficiência"/>
    <s v="SEBASTIÃO DE SOUZA"/>
    <s v="EVA FAGUNDES DE SOUZA"/>
    <x v="1"/>
    <s v="Preta"/>
  </r>
  <r>
    <n v="1026003"/>
    <n v="10"/>
    <x v="114"/>
    <x v="114"/>
    <s v="EM PROFESSOR CASTILHO"/>
    <s v="Municipal"/>
    <s v="Urbana"/>
    <n v="1617200"/>
    <n v="151"/>
    <x v="2"/>
    <s v="Regular"/>
    <s v="Noite"/>
    <n v="2019101700467"/>
    <m/>
    <s v="MARIA EDUARDA SILVA BATISTA SANTOS"/>
    <d v="2007-08-25T00:00:00"/>
    <s v="Feminino"/>
    <s v="Sem Deficiência"/>
    <s v="PAULO CESAR BATISTA SANTOS"/>
    <s v="EVANILDA OLIVEIRA SILVA"/>
    <x v="0"/>
    <s v="Preta"/>
  </r>
  <r>
    <n v="724010"/>
    <n v="7"/>
    <x v="113"/>
    <x v="113"/>
    <s v="EM FREDERICO TROTTA"/>
    <s v="Municipal"/>
    <s v="Urbana"/>
    <n v="1621996"/>
    <n v="151"/>
    <x v="2"/>
    <s v="Regular"/>
    <s v="Noite"/>
    <n v="2011067901994"/>
    <m/>
    <s v="JOÃO VITOR SANTOS NASCIMENTO"/>
    <d v="2007-06-02T00:00:00"/>
    <s v="Masculino"/>
    <s v="Sem Deficiência"/>
    <s v="ROBERTO DO CARMO NASCIMENTO"/>
    <s v="MARIA JOSILENE SILVA DOS SANTOS"/>
    <x v="0"/>
    <s v="Parda"/>
  </r>
  <r>
    <n v="515055"/>
    <n v="5"/>
    <x v="8"/>
    <x v="8"/>
    <s v="EM MINISTRO EDGARD ROMERO"/>
    <s v="Municipal"/>
    <s v="Urbana"/>
    <n v="1623706"/>
    <n v="152"/>
    <x v="2"/>
    <s v="Regular"/>
    <s v="Manhã"/>
    <n v="2011051100458"/>
    <m/>
    <s v="WILSON GOMES DOS SANTOS"/>
    <d v="2006-10-19T00:00:00"/>
    <s v="Masculino"/>
    <s v="Sem Deficiência"/>
    <s v="UBIRAJARA JOSÉ DOS SANTOS"/>
    <s v="LUCILENE GOMES"/>
    <x v="0"/>
    <s v="Parda"/>
  </r>
  <r>
    <n v="313029"/>
    <n v="3"/>
    <x v="89"/>
    <x v="89"/>
    <s v="EM THOMAS MANN"/>
    <s v="Municipal"/>
    <s v="Urbana"/>
    <n v="1615664"/>
    <n v="151"/>
    <x v="2"/>
    <s v="Regular"/>
    <s v="Noite"/>
    <n v="2012017180116"/>
    <m/>
    <s v="VITOR VEIGA DA SILVA"/>
    <d v="2002-07-19T00:00:00"/>
    <s v="Masculino"/>
    <s v=" Deficiência intelectual"/>
    <s v="PEDRO SOARES DA SILVA"/>
    <s v="ANDREA VEIGA DA SILVA"/>
    <x v="0"/>
    <s v="Branca"/>
  </r>
  <r>
    <n v="1026003"/>
    <n v="10"/>
    <x v="114"/>
    <x v="114"/>
    <s v="EM PROFESSOR CASTILHO"/>
    <s v="Municipal"/>
    <s v="Urbana"/>
    <n v="1617200"/>
    <n v="151"/>
    <x v="2"/>
    <s v="Regular"/>
    <s v="Noite"/>
    <n v="2004101905991"/>
    <m/>
    <s v="SABRINA CRISLAINY SANTOS MELO"/>
    <d v="1996-08-27T00:00:00"/>
    <s v="Feminino"/>
    <s v="Sem Deficiência"/>
    <s v="FRANCISCO DE MELO NETO"/>
    <s v="MARIA DAS GRAÇAS SILVA SANTOS"/>
    <x v="1"/>
    <s v="Parda"/>
  </r>
  <r>
    <n v="1019210"/>
    <n v="10"/>
    <x v="45"/>
    <x v="45"/>
    <s v="CIEP ALBERTO PASQUALINE"/>
    <s v="Municipal"/>
    <s v="Urbana"/>
    <n v="1600002"/>
    <n v="151"/>
    <x v="2"/>
    <s v="Regular"/>
    <s v="Noite"/>
    <n v="2006082802491"/>
    <m/>
    <s v="KENY FELICIO BARBOSA"/>
    <d v="1983-06-09T00:00:00"/>
    <s v="Feminino"/>
    <s v="Sem Deficiência"/>
    <s v="SEBASTIÃO LUCAS BARBOSA"/>
    <s v="NELZI FELICIO BARBOSA"/>
    <x v="0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23092600149"/>
    <m/>
    <s v="LUCIENE MAIA OLIVEIRA"/>
    <d v="1967-09-17T00:00:00"/>
    <s v="Feminino"/>
    <s v="Sem Deficiência"/>
    <s v="IZELINO JOSE DE OLIVEIRA"/>
    <s v="AICI MARIA MAIA OLIVEIRA"/>
    <x v="0"/>
    <s v="Não declarada"/>
  </r>
  <r>
    <n v="208501"/>
    <n v="2"/>
    <x v="78"/>
    <x v="78"/>
    <s v="CIEP SAMUEL WAINER"/>
    <s v="Municipal"/>
    <s v="Urbana"/>
    <n v="1609309"/>
    <n v="151"/>
    <x v="2"/>
    <s v="Regular"/>
    <s v="Noite"/>
    <n v="2003011700526"/>
    <m/>
    <s v="SANDRA MARIA RIBEIRO MACHADO DA SILVA"/>
    <d v="1994-02-03T00:00:00"/>
    <s v="Feminino"/>
    <s v="Sem Deficiência"/>
    <s v="JOSÉ RIBEIRO DA SILVA"/>
    <s v="JAQUELINE MACHADO"/>
    <x v="0"/>
    <s v="Parda"/>
  </r>
  <r>
    <n v="313018"/>
    <n v="3"/>
    <x v="103"/>
    <x v="103"/>
    <s v="EM ISABEL MENDES"/>
    <s v="Municipal"/>
    <s v="Urbana"/>
    <n v="1613509"/>
    <n v="152"/>
    <x v="2"/>
    <s v="Regular"/>
    <s v="Noite"/>
    <n v="2009111100368"/>
    <m/>
    <s v="CRISTIANO PESSOA GONÇALVES"/>
    <d v="2006-01-29T00:00:00"/>
    <s v="Masculino"/>
    <s v="Sem Deficiência"/>
    <s v="CONIR MILEPPE GONÇALVES"/>
    <s v="CRISTIANA PESSOA DA SILVA"/>
    <x v="0"/>
    <s v="Parda"/>
  </r>
  <r>
    <n v="622006"/>
    <n v="6"/>
    <x v="38"/>
    <x v="38"/>
    <s v="EM ANTENOR NASCENTES"/>
    <s v="Municipal"/>
    <s v="Urbana"/>
    <n v="1615256"/>
    <n v="151"/>
    <x v="2"/>
    <s v="Regular"/>
    <s v="Noite"/>
    <n v="2023051700378"/>
    <m/>
    <s v="RICARDO DIEGO HEMENEGILDO DE COUTO DANIEL"/>
    <d v="1994-03-15T00:00:00"/>
    <s v="Masculino"/>
    <s v="Sem Deficiência"/>
    <s v="SINTIA HEMENEGILDO"/>
    <s v="ANDRE RICARDO DO COUTO DANIEL"/>
    <x v="1"/>
    <s v="Preta"/>
  </r>
  <r>
    <n v="716041"/>
    <n v="7"/>
    <x v="104"/>
    <x v="104"/>
    <s v="EM BARÃO DA TAQUARA"/>
    <s v="Municipal"/>
    <s v="Urbana"/>
    <n v="1613407"/>
    <n v="151"/>
    <x v="2"/>
    <s v="Regular"/>
    <s v="Manhã"/>
    <n v="2023062951679"/>
    <m/>
    <s v="BEATRIZ VICTÓRIA BANDEIRA RIBEIRO"/>
    <d v="2006-04-07T00:00:00"/>
    <s v="Feminino"/>
    <s v="Sem Deficiência"/>
    <s v="JONAS DOS SANTOS RIBEIRO"/>
    <s v="GRAZIELE BANDEIRA"/>
    <x v="1"/>
    <s v="Branca"/>
  </r>
  <r>
    <n v="625005"/>
    <n v="6"/>
    <x v="57"/>
    <x v="57"/>
    <s v="EM CHARLES ANDERSON WEAVER"/>
    <s v="Municipal"/>
    <s v="Urbana"/>
    <n v="1605116"/>
    <n v="151"/>
    <x v="2"/>
    <s v="Regular"/>
    <s v="Noite"/>
    <n v="2023054800128"/>
    <m/>
    <s v="REGINALDO JOSE FERREIRA"/>
    <d v="1979-05-24T00:00:00"/>
    <s v="Masculino"/>
    <s v="Sem Deficiência"/>
    <s v="JOSE JUSTINO FERREIRA"/>
    <s v="MARIA SEVERINA DA CONCEIÇÃO"/>
    <x v="1"/>
    <s v="Branca"/>
  </r>
  <r>
    <n v="817064"/>
    <n v="8"/>
    <x v="7"/>
    <x v="7"/>
    <s v="EM MARIETA DA CUNHA DA SILVA"/>
    <s v="Municipal"/>
    <s v="Urbana"/>
    <n v="1610181"/>
    <n v="151"/>
    <x v="2"/>
    <s v="Regular"/>
    <s v="Noite"/>
    <n v="2008132401865"/>
    <m/>
    <s v="TAUANY COELHO DE OLIVEIRA"/>
    <d v="2005-11-03T00:00:00"/>
    <s v="Feminino"/>
    <s v="Sem Deficiência"/>
    <s v="PAULO CESAR VICENTE DE OLIVEIRA"/>
    <s v="ROSANA CANDIDA COELHO"/>
    <x v="0"/>
    <s v="Parda"/>
  </r>
  <r>
    <n v="102504"/>
    <n v="1"/>
    <x v="2"/>
    <x v="2"/>
    <s v="CIEP AVENIDA DOS DESFILES"/>
    <s v="Municipal"/>
    <s v="Urbana"/>
    <n v="1610387"/>
    <n v="152"/>
    <x v="2"/>
    <s v="Regular"/>
    <s v="Manhã"/>
    <n v="2023002200031"/>
    <m/>
    <s v="GABRIELLY GONÇALVES DE JESUS"/>
    <d v="2006-09-25T00:00:00"/>
    <s v="Feminino"/>
    <s v="Sem Deficiência"/>
    <s v="WALDER DE JESUS DA SILVA"/>
    <s v="ROSILENE GONÇALVES LIMA"/>
    <x v="0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07101300538"/>
    <m/>
    <s v="JOÃO CARLOS DA SILVA SOUSA"/>
    <d v="2002-03-27T00:00:00"/>
    <s v="Masculino"/>
    <s v="Sem Deficiência"/>
    <s v="ANTONIO CARLOS DA SILVA DE SOUSA"/>
    <s v="SILVANA MARIA DA SILVA"/>
    <x v="2"/>
    <s v="Parda"/>
  </r>
  <r>
    <n v="833031"/>
    <n v="8"/>
    <x v="21"/>
    <x v="21"/>
    <s v="EM TASSO DA SILVEIRA"/>
    <s v="Municipal"/>
    <s v="Urbana"/>
    <n v="1605928"/>
    <n v="151"/>
    <x v="2"/>
    <s v="Regular"/>
    <s v="Noite"/>
    <n v="2019080380027"/>
    <m/>
    <s v="DAISE MARINS"/>
    <d v="1958-01-13T00:00:00"/>
    <s v="Feminino"/>
    <s v="Sem Deficiência"/>
    <s v="ZILDA DA SILVA MARINS"/>
    <s v="LUIZ MARINS"/>
    <x v="0"/>
    <s v="Parda"/>
  </r>
  <r>
    <n v="208501"/>
    <n v="2"/>
    <x v="78"/>
    <x v="78"/>
    <s v="CIEP SAMUEL WAINER"/>
    <s v="Municipal"/>
    <s v="Urbana"/>
    <n v="1609309"/>
    <n v="151"/>
    <x v="2"/>
    <s v="Regular"/>
    <s v="Noite"/>
    <n v="2003013604729"/>
    <m/>
    <s v="ANTONIO VIDAL DE NEGREIROS"/>
    <d v="1966-02-17T00:00:00"/>
    <s v="Masculino"/>
    <s v="Sem Deficiência"/>
    <s v="RAFAEL FORTUNATO DE NEGREIROS"/>
    <s v="LENIRA MARIA DA CONCEIÇÃO"/>
    <x v="1"/>
    <s v="Sem Informação"/>
  </r>
  <r>
    <n v="102007"/>
    <n v="1"/>
    <x v="47"/>
    <x v="47"/>
    <s v="EM ORLANDO VILLAS BOAS"/>
    <s v="Municipal"/>
    <s v="Urbana"/>
    <n v="1600138"/>
    <n v="151"/>
    <x v="2"/>
    <s v="Regular"/>
    <s v="Tarde"/>
    <n v="2011001401471"/>
    <m/>
    <s v="YSAQUE RODRIGUES MARCELINO SANTOS"/>
    <d v="2008-01-10T00:00:00"/>
    <s v="Masculino"/>
    <s v=" Deficiência intelectual"/>
    <s v="FRANCISCO DAS CHAGAS PIRES SANTOS"/>
    <s v="MARIA RODRIGUES MARCELINO"/>
    <x v="0"/>
    <s v="Parda"/>
  </r>
  <r>
    <n v="625018"/>
    <n v="6"/>
    <x v="55"/>
    <x v="55"/>
    <s v="EM COMANDANTE ARNALDO VARELLA"/>
    <s v="Municipal"/>
    <s v="Urbana"/>
    <n v="1602871"/>
    <n v="154"/>
    <x v="2"/>
    <s v="Regular"/>
    <s v="Noite"/>
    <n v="2004047402647"/>
    <m/>
    <s v="FABIANA ARAUJO DOS SANTOS SOUZA"/>
    <d v="1990-12-17T00:00:00"/>
    <s v="Feminino"/>
    <s v="Sem Deficiência"/>
    <s v="CELSO DOS SANTOS SOUZA"/>
    <s v="JOCELIA ARAUJO RODRIGUES"/>
    <x v="0"/>
    <s v="Preta"/>
  </r>
  <r>
    <n v="312014"/>
    <n v="3"/>
    <x v="1"/>
    <x v="1"/>
    <s v="EM NEREU SAMPAIO"/>
    <s v="Municipal"/>
    <s v="Urbana"/>
    <n v="1616968"/>
    <n v="152"/>
    <x v="2"/>
    <s v="Regular"/>
    <s v="Noite"/>
    <n v="2015137050150"/>
    <m/>
    <s v="THAINARA CLARINDO JORGE PITANGA"/>
    <d v="2008-02-17T00:00:00"/>
    <s v="Feminino"/>
    <s v="Sem Deficiência"/>
    <s v="UBIRAJARA DA SILVA PITANGA"/>
    <s v="MARIA ANGELICA CLARINDO JORGE"/>
    <x v="0"/>
    <s v="Parda"/>
  </r>
  <r>
    <n v="625018"/>
    <n v="6"/>
    <x v="55"/>
    <x v="55"/>
    <s v="EM COMANDANTE ARNALDO VARELLA"/>
    <s v="Municipal"/>
    <s v="Urbana"/>
    <n v="1602869"/>
    <n v="152"/>
    <x v="2"/>
    <s v="Regular"/>
    <s v="Noite"/>
    <n v="2007056001255"/>
    <m/>
    <s v="LUIZ CARLOS SANT`ANNA DA CONCEIÇÃO"/>
    <d v="1999-05-21T00:00:00"/>
    <s v="Masculino"/>
    <s v="Sem Deficiência"/>
    <s v="CARLOS EDUARDO DA CONCEIÇÃO"/>
    <s v="GLORIA CARLA DE SANTANNA"/>
    <x v="0"/>
    <s v="Pard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22093400609"/>
    <m/>
    <s v="RAIMUNDO OLIVAR CHAGAS"/>
    <d v="1957-09-07T00:00:00"/>
    <s v="Masculino"/>
    <s v="Sem Deficiência"/>
    <s v="LUIZINHA BASTOS CHAVES"/>
    <s v="EDMUNDO FIRMINO CHAVES"/>
    <x v="2"/>
    <s v="Branca"/>
  </r>
  <r>
    <n v="817075"/>
    <n v="8"/>
    <x v="29"/>
    <x v="29"/>
    <s v="EM GENERAL TASSO FRAGOSO"/>
    <s v="Municipal"/>
    <s v="Urbana"/>
    <n v="1605906"/>
    <n v="151"/>
    <x v="2"/>
    <s v="Regular"/>
    <s v="Noite"/>
    <n v="2012098501376"/>
    <m/>
    <s v="IAGO SANTA ANNA DOS SANTOS"/>
    <d v="2007-06-20T00:00:00"/>
    <s v="Masculino"/>
    <s v="Sem Deficiência"/>
    <s v="FABIO ROBERTO GOMES DOS SANTOS"/>
    <s v="LUCIANA CHAGAS DE SANTA ANNA"/>
    <x v="1"/>
    <s v="Parda"/>
  </r>
  <r>
    <n v="312009"/>
    <n v="3"/>
    <x v="54"/>
    <x v="54"/>
    <s v="EM GEORGE SUMNER"/>
    <s v="Municipal"/>
    <s v="Urbana"/>
    <n v="1617224"/>
    <n v="151"/>
    <x v="2"/>
    <s v="Regular"/>
    <s v="Noite"/>
    <n v="2014030000572"/>
    <m/>
    <s v="LUCIANA DOS SANTOS GUEDES"/>
    <d v="1979-04-12T00:00:00"/>
    <s v="Feminino"/>
    <s v="Sem Deficiência"/>
    <s v="MARIA MADALENA DOS SANTOS"/>
    <s v="JOÃO LUIZ GUEDES SOBRINHO"/>
    <x v="0"/>
    <s v="Parda"/>
  </r>
  <r>
    <n v="1019031"/>
    <n v="10"/>
    <x v="20"/>
    <x v="20"/>
    <s v="EM MARECHAL PEDRO CAVALCANTI"/>
    <s v="Municipal"/>
    <s v="Urbana"/>
    <n v="1609536"/>
    <n v="151"/>
    <x v="2"/>
    <s v="Regular"/>
    <s v="Noite"/>
    <n v="2012099650481"/>
    <m/>
    <s v="LESLAYNE DE SOUZA BRANDÃO"/>
    <d v="2001-05-17T00:00:00"/>
    <s v="Feminino"/>
    <s v="Sem Deficiência"/>
    <s v="LUIZ BRANDÃO FILHO"/>
    <s v="LINDIARIA DE SOUZA BRANDÃO"/>
    <x v="0"/>
    <s v="Não declarada"/>
  </r>
  <r>
    <n v="515052"/>
    <n v="5"/>
    <x v="81"/>
    <x v="81"/>
    <s v="EM AZEVEDO JUNIOR"/>
    <s v="Municipal"/>
    <s v="Urbana"/>
    <n v="1614952"/>
    <n v="152"/>
    <x v="2"/>
    <s v="Regular"/>
    <s v="Noite"/>
    <n v="2017048400542"/>
    <m/>
    <s v="ITALO DA SILVA PEREIRA"/>
    <d v="2007-04-13T00:00:00"/>
    <s v="Masculino"/>
    <s v="Sem Deficiência"/>
    <s v="PAULO CAMÕES PEREIRA"/>
    <s v="ANGELICA NEVES DA SILVA"/>
    <x v="1"/>
    <s v="Parda"/>
  </r>
  <r>
    <n v="918027"/>
    <n v="9"/>
    <x v="106"/>
    <x v="106"/>
    <s v="EM RUBENS DE FARIAS NEVES"/>
    <s v="Municipal"/>
    <s v="Urbana"/>
    <n v="1599735"/>
    <n v="151"/>
    <x v="2"/>
    <s v="Regular"/>
    <s v="Noite"/>
    <n v="2022086700023"/>
    <m/>
    <s v="DAVI CARREGAL ASSIS ARAUJO"/>
    <d v="2008-01-20T00:00:00"/>
    <s v="Masculino"/>
    <s v="Sem Deficiência"/>
    <s v="CÉSAR ASSIS ARAUJO"/>
    <s v="BARBARA PATRICIA BARBOSA CARREGAL ARAUJO"/>
    <x v="0"/>
    <s v="Parda"/>
  </r>
  <r>
    <n v="918201"/>
    <n v="9"/>
    <x v="23"/>
    <x v="23"/>
    <s v="CIEP ENGENHEIRO WAGNER GASPAR EMERY"/>
    <s v="Municipal"/>
    <s v="Urbana"/>
    <n v="1614212"/>
    <n v="152"/>
    <x v="2"/>
    <s v="Regular"/>
    <s v="Noite"/>
    <n v="2023092400476"/>
    <m/>
    <s v="JOSIANE PEREIRA ALVES"/>
    <d v="1978-09-20T00:00:00"/>
    <s v="Feminino"/>
    <s v="Sem Deficiência"/>
    <s v="SEBASTIÃO SEVERINO ALVES"/>
    <s v="MARIA DAS GRAÇAS PEREIRA DE LIMA"/>
    <x v="0"/>
    <s v="Branca"/>
  </r>
  <r>
    <n v="1026029"/>
    <n v="10"/>
    <x v="53"/>
    <x v="53"/>
    <s v="EM PROFESSOR ARI MARQUES PONTES"/>
    <s v="Municipal"/>
    <s v="Urbana"/>
    <n v="1611218"/>
    <n v="152"/>
    <x v="2"/>
    <s v="Regular"/>
    <s v="Noite"/>
    <n v="2023152300154"/>
    <m/>
    <s v="JÔZE ALVES PEIXOTO "/>
    <d v="1981-03-07T00:00:00"/>
    <s v="Feminino"/>
    <s v="Sem Deficiência"/>
    <s v="ALDA MARIA ALVES PEIXOTO"/>
    <s v="JOACI RODRIGUES PEIXOTO"/>
    <x v="0"/>
    <s v="Parda"/>
  </r>
  <r>
    <n v="1019047"/>
    <n v="10"/>
    <x v="50"/>
    <x v="50"/>
    <s v="EM JOAQUIM DA SILVA GOMES"/>
    <s v="Municipal"/>
    <s v="Urbana"/>
    <n v="1598934"/>
    <n v="153"/>
    <x v="2"/>
    <s v="Regular"/>
    <s v="Noite"/>
    <n v="2012093204616"/>
    <m/>
    <s v="THIAGO ALVES GOMES"/>
    <d v="2005-06-11T00:00:00"/>
    <s v="Masculino"/>
    <s v="Sem Deficiência"/>
    <s v="ANDRÉ MANOEL GOMES"/>
    <s v="ELIZÂNGELA MARIA ALVES"/>
    <x v="2"/>
    <s v="Branca"/>
  </r>
  <r>
    <n v="622007"/>
    <n v="6"/>
    <x v="13"/>
    <x v="13"/>
    <s v="EM ALEXANDRE FARAH"/>
    <s v="Municipal"/>
    <s v="Urbana"/>
    <n v="1599783"/>
    <n v="152"/>
    <x v="2"/>
    <s v="Regular"/>
    <s v="Noite"/>
    <n v="2023051800178"/>
    <m/>
    <s v="MARISA DA SILVA MACHADO BAZILIO"/>
    <d v="1969-04-26T00:00:00"/>
    <s v="Feminino"/>
    <s v="Sem Deficiência"/>
    <s v="ARMINDA DA TRINDADE SILVA"/>
    <s v="ANALINO DA SILVA"/>
    <x v="0"/>
    <s v="Parda"/>
  </r>
  <r>
    <n v="312022"/>
    <n v="3"/>
    <x v="61"/>
    <x v="61"/>
    <s v="EM RUBENS BERARDO"/>
    <s v="Municipal"/>
    <s v="Urbana"/>
    <n v="1616258"/>
    <n v="151"/>
    <x v="2"/>
    <s v="Regular"/>
    <s v="Noite"/>
    <n v="2013028600802"/>
    <m/>
    <s v="NICOLAS OLIVEIRA ALVES MEIRELLES"/>
    <d v="2006-09-01T00:00:00"/>
    <s v="Masculino"/>
    <s v="Sem Deficiência"/>
    <s v="ADEMIR ALVES MEIRELLES"/>
    <s v="LIDIANE OLIVEIRA PEREIRA DA SILVA"/>
    <x v="0"/>
    <s v="Parda"/>
  </r>
  <r>
    <n v="205004"/>
    <n v="2"/>
    <x v="134"/>
    <x v="134"/>
    <s v="EM DOUTOR COCIO BARCELLOS"/>
    <s v="Municipal"/>
    <s v="Urbana"/>
    <n v="1623680"/>
    <n v="152"/>
    <x v="2"/>
    <s v="Regular"/>
    <s v="Noite"/>
    <n v="2011009200920"/>
    <m/>
    <s v="YASMIM LUIZ DOMINGOS BEZERRA"/>
    <d v="2006-06-06T00:00:00"/>
    <s v="Feminino"/>
    <s v="Sem Deficiência"/>
    <s v="JOSÉ HÉLIO BEZERRA"/>
    <s v="DANIELE LUIZ DOMINGOS"/>
    <x v="1"/>
    <s v="Parda"/>
  </r>
  <r>
    <n v="1120502"/>
    <n v="11"/>
    <x v="3"/>
    <x v="3"/>
    <s v="CIEP JOÃO MANGABEIRA"/>
    <s v="Municipal"/>
    <s v="Urbana"/>
    <n v="1604972"/>
    <n v="152"/>
    <x v="2"/>
    <s v="Regular"/>
    <s v="Noite"/>
    <n v="2006037600574"/>
    <m/>
    <s v="ALLANA ALVES DA ROCHA"/>
    <d v="2000-02-24T00:00:00"/>
    <s v="Feminino"/>
    <s v="Sem Deficiência"/>
    <s v="FÁBIO SILVA DA ROCHA"/>
    <s v="JOYCE DA SILVA ALVES"/>
    <x v="0"/>
    <s v="Não declarad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23065900013"/>
    <m/>
    <s v="LAIZA CRISTINA FREITAS DA SILVA"/>
    <d v="2006-10-24T00:00:00"/>
    <s v="Feminino"/>
    <s v="Sem Deficiência"/>
    <s v="LUCIANO BEZERRA DE LIRA"/>
    <s v="DAIANA FREITAS DE SOUZA"/>
    <x v="0"/>
    <s v="Parda"/>
  </r>
  <r>
    <n v="1026024"/>
    <n v="10"/>
    <x v="130"/>
    <x v="130"/>
    <s v="EM TATIANA CHAGAS MEMÓRIA"/>
    <s v="Municipal"/>
    <s v="Urbana"/>
    <n v="1611746"/>
    <n v="152"/>
    <x v="2"/>
    <s v="Regular"/>
    <s v="Manhã"/>
    <n v="2015104450051"/>
    <m/>
    <s v="BRUNO ISRAEL VIDAL ARAÚJO"/>
    <d v="2007-06-10T00:00:00"/>
    <s v="Masculino"/>
    <s v=" Deficiência intelectual"/>
    <s v="CARLOS ALBERTO ARAUJO"/>
    <s v="CARLA DE OLIVEIRA VIDAL ARAUJO"/>
    <x v="0"/>
    <s v="Parda"/>
  </r>
  <r>
    <n v="313046"/>
    <n v="3"/>
    <x v="96"/>
    <x v="96"/>
    <s v="EM REPÚBLICA DE EL SALVADOR"/>
    <s v="Municipal"/>
    <s v="Urbana"/>
    <n v="1599917"/>
    <n v="151"/>
    <x v="2"/>
    <s v="Regular"/>
    <s v="Noite"/>
    <n v="2011109800317"/>
    <m/>
    <s v="RUAN DE ALMEIDA CAETANO"/>
    <d v="2008-01-28T00:00:00"/>
    <s v="Masculino"/>
    <s v="Sem Deficiência"/>
    <s v="EDMILSON TORRES CAETANO"/>
    <s v="EDVANIA BORGES DE ALMEIDA"/>
    <x v="0"/>
    <s v="Branc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23065951947"/>
    <m/>
    <s v="ANITA MARCOS DA SILVA"/>
    <d v="1988-04-24T00:00:00"/>
    <s v="Feminino"/>
    <s v="Sem Deficiência"/>
    <s v="SEVERINA GONÇALVES DA SILVA"/>
    <s v="OTÁVIO MARCOS DA SILVA"/>
    <x v="0"/>
    <s v="Não declarada"/>
  </r>
  <r>
    <n v="430701"/>
    <n v="4"/>
    <x v="19"/>
    <x v="19"/>
    <s v="CENTRO DE EDUCAÇÃO DE JOVENS E ADULTOS CEJA - MARÉ"/>
    <s v="Municipal"/>
    <s v="Urbana"/>
    <n v="1616774"/>
    <n v="251"/>
    <x v="2"/>
    <s v="Regular"/>
    <s v="Manhã"/>
    <n v="2016143250074"/>
    <m/>
    <s v="THIAGO ADELINO DE JESUS"/>
    <d v="2005-12-29T00:00:00"/>
    <s v="Masculino"/>
    <s v="Sem Deficiência"/>
    <s v="JOSEMAR DE JESUS"/>
    <s v="MERITI ADELINO"/>
    <x v="1"/>
    <s v="Branca"/>
  </r>
  <r>
    <n v="716211"/>
    <n v="7"/>
    <x v="32"/>
    <x v="32"/>
    <s v="CIEP COMPOSITOR DONGA"/>
    <s v="Municipal"/>
    <s v="Urbana"/>
    <n v="1619512"/>
    <n v="152"/>
    <x v="2"/>
    <s v="Regular"/>
    <s v="Noite"/>
    <n v="2017103300923"/>
    <m/>
    <s v="GLENDA SANTOS ROCHA"/>
    <d v="2008-02-09T00:00:00"/>
    <s v="Feminino"/>
    <s v="Sem Deficiência"/>
    <s v="ROBSON DOS SANTOS"/>
    <s v="MARIA APARECIDA SANTOS ROCHA"/>
    <x v="0"/>
    <s v="Parda"/>
  </r>
  <r>
    <n v="1019013"/>
    <n v="10"/>
    <x v="39"/>
    <x v="39"/>
    <s v="EM BENTO DO AMARAL COUTINHO"/>
    <s v="Municipal"/>
    <s v="Urbana"/>
    <n v="1612836"/>
    <n v="151"/>
    <x v="2"/>
    <s v="Regular"/>
    <s v="Noite"/>
    <n v="2000066705665"/>
    <m/>
    <s v="ISRAEL BARBOSA ARAGÃO"/>
    <d v="1987-06-06T00:00:00"/>
    <s v="Masculino"/>
    <s v="Sem Deficiência"/>
    <s v="EUFRASIO SOUZA ARAGÃO"/>
    <s v="ELISABETE DE OLIVEIRA BARBOSA"/>
    <x v="0"/>
    <s v="Parda"/>
  </r>
  <r>
    <n v="205009"/>
    <n v="2"/>
    <x v="122"/>
    <x v="122"/>
    <s v="EM ALENCASTRO GUIMARÃES"/>
    <s v="Municipal"/>
    <s v="Urbana"/>
    <n v="1620795"/>
    <n v="151"/>
    <x v="2"/>
    <s v="Regular"/>
    <s v="Noite"/>
    <n v="2012006502788"/>
    <m/>
    <s v="BEATRIZ COELHO DE AZEVEDO"/>
    <d v="1995-01-11T00:00:00"/>
    <s v="Feminino"/>
    <s v="Sem Deficiência"/>
    <s v="NILO SALVADOR DE AZEVEDO NETO"/>
    <s v="ZULEIDE DA CONCEIÇÃO COELHO AZEVEDO"/>
    <x v="0"/>
    <s v="Branca"/>
  </r>
  <r>
    <n v="430015"/>
    <n v="4"/>
    <x v="94"/>
    <x v="94"/>
    <s v="EM ERPÍDIO CABRAL DE SOUZA (ÍNDIO DA MARÉ)"/>
    <s v="Municipal"/>
    <s v="Urbana"/>
    <n v="1604940"/>
    <n v="152"/>
    <x v="2"/>
    <s v="Regular"/>
    <s v="Manhã"/>
    <n v="2023151300134"/>
    <m/>
    <s v="SONIA MARIA SOUZA DA SILVA"/>
    <d v="1962-02-28T00:00:00"/>
    <s v="Feminino"/>
    <s v="Sem Deficiência"/>
    <s v="EUZEBIO SOARES DA SILVA"/>
    <s v="MARIA DOS ANJOS DE SOUZA"/>
    <x v="0"/>
    <s v="Parda"/>
  </r>
  <r>
    <n v="313051"/>
    <n v="3"/>
    <x v="60"/>
    <x v="60"/>
    <s v="EM ALAGOAS"/>
    <s v="Municipal"/>
    <s v="Urbana"/>
    <n v="1618855"/>
    <n v="151"/>
    <x v="2"/>
    <s v="Regular"/>
    <s v="Noite"/>
    <n v="2011025950024"/>
    <m/>
    <s v="ARTHUR CASEMIRO LIMA RODRIGUES"/>
    <d v="2007-05-07T00:00:00"/>
    <s v="Masculino"/>
    <s v="Sem Deficiência"/>
    <s v="MARCELO PANNO RODRIGUES"/>
    <s v="MICHELLE SOARES LIMA"/>
    <x v="0"/>
    <s v="Branca"/>
  </r>
  <r>
    <n v="515055"/>
    <n v="5"/>
    <x v="8"/>
    <x v="8"/>
    <s v="EM MINISTRO EDGARD ROMERO"/>
    <s v="Municipal"/>
    <s v="Urbana"/>
    <n v="1623706"/>
    <n v="152"/>
    <x v="2"/>
    <s v="Regular"/>
    <s v="Manhã"/>
    <n v="2020046250349"/>
    <m/>
    <s v="DANILO VIDAL PEREIRA"/>
    <d v="2007-01-13T00:00:00"/>
    <s v="Masculino"/>
    <s v="Sem Deficiência"/>
    <s v="MARCIO GALVÃO PEREIRA"/>
    <s v="LILIAN RIBEIRO VIDAL"/>
    <x v="0"/>
    <s v="Branca"/>
  </r>
  <r>
    <n v="410012"/>
    <n v="4"/>
    <x v="27"/>
    <x v="27"/>
    <s v="EM CLOTILDE GUIMARÃES"/>
    <s v="Municipal"/>
    <s v="Urbana"/>
    <n v="1604429"/>
    <n v="255"/>
    <x v="2"/>
    <s v="Regular"/>
    <s v="Tarde"/>
    <n v="2004040403508"/>
    <m/>
    <s v="CARLOS EDUARDO MUNIZ DE SOUZA"/>
    <d v="1998-08-27T00:00:00"/>
    <s v="Masculino"/>
    <s v="Sem Deficiência"/>
    <s v="FRANCISCO DAS CHAGAS DA SILVA SOUZA"/>
    <s v="ADAIR MUNIZ DA SILVA"/>
    <x v="0"/>
    <s v="Branca"/>
  </r>
  <r>
    <n v="515016"/>
    <n v="5"/>
    <x v="105"/>
    <x v="105"/>
    <s v="EM RAJA GABAGLIA"/>
    <s v="Municipal"/>
    <s v="Urbana"/>
    <n v="1599816"/>
    <n v="151"/>
    <x v="2"/>
    <s v="Regular"/>
    <s v="Noite"/>
    <n v="2016046100276"/>
    <m/>
    <s v="GISELLE CARDOSO DE LIRA"/>
    <d v="1978-10-05T00:00:00"/>
    <s v="Feminino"/>
    <s v="Sem Deficiência"/>
    <s v="GETULIO JACINTO DE LIRA"/>
    <s v="GILCENI CARDOSO DE LIRA"/>
    <x v="0"/>
    <s v="Parda"/>
  </r>
  <r>
    <n v="625701"/>
    <n v="6"/>
    <x v="101"/>
    <x v="101"/>
    <s v="CENTRO DE EDUCAÇÃO DE JOVENS E ADULTOS CEJA - ACARI"/>
    <s v="Municipal"/>
    <s v="Urbana"/>
    <n v="1608517"/>
    <n v="252"/>
    <x v="2"/>
    <s v="Regular"/>
    <s v="Manhã"/>
    <n v="2007045900300"/>
    <m/>
    <s v="ERICK BRAGA NEVES"/>
    <d v="2002-05-07T00:00:00"/>
    <s v="Masculino"/>
    <s v="  Transtorno do espectro autista"/>
    <s v="MAX WILSON DE CARVALHO NEVES"/>
    <s v="ALINE BARROS BRAGA"/>
    <x v="0"/>
    <s v="Branca"/>
  </r>
  <r>
    <n v="918203"/>
    <n v="9"/>
    <x v="34"/>
    <x v="34"/>
    <s v="CIEP CLEMENTINA DE JESUS"/>
    <s v="Municipal"/>
    <s v="Urbana"/>
    <n v="1601818"/>
    <n v="151"/>
    <x v="2"/>
    <s v="Regular"/>
    <s v="Noite"/>
    <n v="2021092600347"/>
    <m/>
    <s v="ERCILIA BATISTA RODRIGUES"/>
    <d v="1955-11-07T00:00:00"/>
    <s v="Feminino"/>
    <s v="Sem Deficiência"/>
    <s v="WALDEMAR MARTINS RODRIGUES"/>
    <s v="IRA BATISTA"/>
    <x v="1"/>
    <s v="Branca"/>
  </r>
  <r>
    <n v="205009"/>
    <n v="2"/>
    <x v="122"/>
    <x v="122"/>
    <s v="EM ALENCASTRO GUIMARÃES"/>
    <s v="Municipal"/>
    <s v="Urbana"/>
    <n v="1620795"/>
    <n v="151"/>
    <x v="2"/>
    <s v="Regular"/>
    <s v="Noite"/>
    <n v="2006011204001"/>
    <m/>
    <s v="ANTONIA DOS SANTOS LINHARES"/>
    <d v="1967-02-03T00:00:00"/>
    <s v="Feminino"/>
    <s v="Sem Deficiência"/>
    <s v="GONÇALO DOS SANTOS LINHARES"/>
    <s v="MARIA DE LOURDES BEZERRA"/>
    <x v="0"/>
    <s v="Parda"/>
  </r>
  <r>
    <n v="1019031"/>
    <n v="10"/>
    <x v="20"/>
    <x v="20"/>
    <s v="EM MARECHAL PEDRO CAVALCANTI"/>
    <s v="Municipal"/>
    <s v="Urbana"/>
    <n v="1609538"/>
    <n v="153"/>
    <x v="2"/>
    <s v="Regular"/>
    <s v="Noite"/>
    <n v="2010098400280"/>
    <m/>
    <s v="ALYSON GOMES FERNANDES DE OLIVEIRA"/>
    <d v="2005-05-04T00:00:00"/>
    <s v="Masculino"/>
    <s v="Sem Deficiência"/>
    <s v="ALEXSANDRE FERNANDES DE OLIVEIRA"/>
    <s v="ANA CARLA MOREIRA GOMES"/>
    <x v="0"/>
    <s v="Parda"/>
  </r>
  <r>
    <n v="1026008"/>
    <n v="10"/>
    <x v="43"/>
    <x v="43"/>
    <s v="EM ENGENHEIRO GASTÃO RANGEL"/>
    <s v="Municipal"/>
    <s v="Urbana"/>
    <n v="1613011"/>
    <n v="151"/>
    <x v="2"/>
    <s v="Regular"/>
    <s v="Noite"/>
    <n v="2011104301029"/>
    <m/>
    <s v="MAURICIO DA SILVA SANTOS"/>
    <d v="2007-05-24T00:00:00"/>
    <s v="Masculino"/>
    <s v="Sem Deficiência"/>
    <s v="LUCIANO VIANA DOS SANTOS"/>
    <s v="LIVIA ROSA CASSIANO DA SILVA"/>
    <x v="1"/>
    <s v="Parda"/>
  </r>
  <r>
    <n v="1019031"/>
    <n v="10"/>
    <x v="20"/>
    <x v="20"/>
    <s v="EM MARECHAL PEDRO CAVALCANTI"/>
    <s v="Municipal"/>
    <s v="Urbana"/>
    <n v="1609536"/>
    <n v="151"/>
    <x v="2"/>
    <s v="Regular"/>
    <s v="Noite"/>
    <n v="2010093003916"/>
    <m/>
    <s v="FRANK MARTINS DE MORAIS"/>
    <d v="1977-08-08T00:00:00"/>
    <s v="Masculino"/>
    <s v="Sem Deficiência"/>
    <s v="FRANCISCO MARTINS DE MORAIS"/>
    <s v="LUCI MARIA RINO DE MORAIS"/>
    <x v="1"/>
    <s v="Parda"/>
  </r>
  <r>
    <n v="312009"/>
    <n v="3"/>
    <x v="54"/>
    <x v="54"/>
    <s v="EM GEORGE SUMNER"/>
    <s v="Municipal"/>
    <s v="Urbana"/>
    <n v="1617224"/>
    <n v="151"/>
    <x v="2"/>
    <s v="Regular"/>
    <s v="Noite"/>
    <n v="2005022600877"/>
    <m/>
    <s v="MATHEUS HERGUETE MODESTO FELIPE"/>
    <d v="2000-03-07T00:00:00"/>
    <s v="Masculino"/>
    <s v="Sem Deficiência"/>
    <s v="MARCIO MODESTO FELIPE"/>
    <s v="ELISANGELA MARIA HERGUETE DOS SANTOS"/>
    <x v="2"/>
    <s v="Preta"/>
  </r>
  <r>
    <n v="716041"/>
    <n v="7"/>
    <x v="104"/>
    <x v="104"/>
    <s v="EM BARÃO DA TAQUARA"/>
    <s v="Municipal"/>
    <s v="Urbana"/>
    <n v="1613407"/>
    <n v="151"/>
    <x v="2"/>
    <s v="Regular"/>
    <s v="Manhã"/>
    <n v="2012064301544"/>
    <m/>
    <s v="ISABELLE PEDRA DE OLIVEIRA"/>
    <d v="2007-08-30T00:00:00"/>
    <s v="Feminino"/>
    <s v="Sem Deficiência"/>
    <s v="JOSÉ NOGUEIRA DE OLIVEIRA"/>
    <s v="NEILA PEDRA DOS SANTOS"/>
    <x v="0"/>
    <s v="Pard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19087300240"/>
    <m/>
    <s v="ROGERIO ROCHA DA SILVA"/>
    <d v="1982-04-16T00:00:00"/>
    <s v="Masculino"/>
    <s v="Sem Deficiência"/>
    <s v="ENOQUE LOURENÇO DA SILVA"/>
    <s v="MARIA JOSÉ ROCHA"/>
    <x v="0"/>
    <s v="Parda"/>
  </r>
  <r>
    <n v="410501"/>
    <n v="4"/>
    <x v="64"/>
    <x v="64"/>
    <s v="CIEP JUSCELINO KUBITSCHEK"/>
    <s v="Municipal"/>
    <s v="Urbana"/>
    <n v="1614342"/>
    <n v="152"/>
    <x v="2"/>
    <s v="Regular"/>
    <s v="Noite"/>
    <n v="2010026701895"/>
    <m/>
    <s v="DAVID DARIO PEREIRA SENA"/>
    <d v="2005-11-02T00:00:00"/>
    <s v="Masculino"/>
    <s v="Sem Deficiência"/>
    <s v="SARA REGINA SENA DA SILVA"/>
    <s v="DARIO BARBOSA PEREIRA DA SILVA"/>
    <x v="1"/>
    <s v="Sem Informação"/>
  </r>
  <r>
    <n v="430201"/>
    <n v="4"/>
    <x v="0"/>
    <x v="0"/>
    <s v="CIEP MINISTRO GUSTAVO CAPANEMA"/>
    <s v="Municipal"/>
    <s v="Urbana"/>
    <n v="1612602"/>
    <n v="152"/>
    <x v="2"/>
    <s v="Regular"/>
    <s v="Noite"/>
    <n v="2013030150967"/>
    <m/>
    <s v="THAMIRIS SANTOS DA SILVA"/>
    <d v="1995-05-28T00:00:00"/>
    <s v="Feminino"/>
    <s v="Sem Deficiência"/>
    <s v="ENILSON ALVES DA SILVA"/>
    <s v="MAXIMIANA SILVA DOS SANTOS"/>
    <x v="0"/>
    <s v="Parda"/>
  </r>
  <r>
    <n v="312014"/>
    <n v="3"/>
    <x v="1"/>
    <x v="1"/>
    <s v="EM NEREU SAMPAIO"/>
    <s v="Municipal"/>
    <s v="Urbana"/>
    <n v="1616968"/>
    <n v="152"/>
    <x v="2"/>
    <s v="Regular"/>
    <s v="Noite"/>
    <n v="2010127800228"/>
    <m/>
    <s v="LEVY GABRIEL DE OLIVEIRA BATISTA"/>
    <d v="2008-08-26T00:00:00"/>
    <s v="Masculino"/>
    <s v="Sem Deficiência"/>
    <s v="ALEXANDRE BATISTA DA SILVA"/>
    <s v="JESSICA GLEYCE DE OLIVEIRA"/>
    <x v="1"/>
    <s v="Branc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03082402307"/>
    <m/>
    <s v="CARLA DA SILVA PESSOA"/>
    <d v="1985-10-13T00:00:00"/>
    <s v="Feminino"/>
    <s v="Sem Deficiência"/>
    <s v="ANTONIO JOSÉ PESSOA"/>
    <s v="EUGENIA MARIA GOMES DA SILVA"/>
    <x v="0"/>
    <s v="Sem Informação"/>
  </r>
  <r>
    <n v="724026"/>
    <n v="7"/>
    <x v="16"/>
    <x v="16"/>
    <s v="EM EMBAIXADOR ÍTALO ZAPPA"/>
    <s v="Municipal"/>
    <s v="Urbana"/>
    <n v="1620408"/>
    <n v="151"/>
    <x v="2"/>
    <s v="Regular"/>
    <s v="Noite"/>
    <n v="2022103500244"/>
    <m/>
    <s v="JOÃO PAULO DA SILVA LINO"/>
    <d v="1981-07-28T00:00:00"/>
    <s v="Masculino"/>
    <s v="Sem Deficiência"/>
    <s v="MANOEL RITA LINO"/>
    <s v="MARIA JOSÉ DA SILVA LINO"/>
    <x v="0"/>
    <s v="Não declarada"/>
  </r>
  <r>
    <n v="716211"/>
    <n v="7"/>
    <x v="32"/>
    <x v="32"/>
    <s v="CIEP COMPOSITOR DONGA"/>
    <s v="Municipal"/>
    <s v="Urbana"/>
    <n v="1619511"/>
    <n v="151"/>
    <x v="2"/>
    <s v="Regular"/>
    <s v="Noite"/>
    <n v="2009093302324"/>
    <m/>
    <s v="JOÃO EVERTON DA SILVA"/>
    <d v="1991-03-28T00:00:00"/>
    <s v="Masculino"/>
    <s v="Sem Deficiência"/>
    <s v="ALUÍSIO PEREIRA DA SILVA"/>
    <s v="MARIA APARECIDA DA SILVA"/>
    <x v="1"/>
    <s v="Preta"/>
  </r>
  <r>
    <n v="313007"/>
    <n v="3"/>
    <x v="67"/>
    <x v="67"/>
    <s v="EM SARMIENTO"/>
    <s v="Municipal"/>
    <s v="Urbana"/>
    <n v="1615853"/>
    <n v="151"/>
    <x v="2"/>
    <s v="Regular"/>
    <s v="Noite"/>
    <n v="2022022100823"/>
    <m/>
    <s v="MARILIA SOUZA DE ALMEIDA"/>
    <d v="1971-03-15T00:00:00"/>
    <s v="Feminino"/>
    <s v="Sem Deficiência"/>
    <s v="ILTON DE SOUZA ROZA"/>
    <s v="VERA MARIA DE ALMEIDA"/>
    <x v="1"/>
    <s v="Preta"/>
  </r>
  <r>
    <n v="1120502"/>
    <n v="11"/>
    <x v="3"/>
    <x v="3"/>
    <s v="CIEP JOÃO MANGABEIRA"/>
    <s v="Municipal"/>
    <s v="Urbana"/>
    <n v="1604970"/>
    <n v="151"/>
    <x v="2"/>
    <s v="Regular"/>
    <s v="Noite"/>
    <n v="2010039301599"/>
    <m/>
    <s v="LÉA DOS SANTOS VELÔZO"/>
    <d v="1964-06-12T00:00:00"/>
    <s v="Feminino"/>
    <s v="Sem Deficiência"/>
    <s v="ZELIA SOUZA DOS SANTOS"/>
    <s v="JOSÉ DOMICIO DOS SANTOS"/>
    <x v="2"/>
    <s v="Preta"/>
  </r>
  <r>
    <n v="716049"/>
    <n v="7"/>
    <x v="62"/>
    <x v="62"/>
    <s v="EM RENATO LEITE"/>
    <s v="Municipal"/>
    <s v="Urbana"/>
    <n v="1623880"/>
    <n v="153"/>
    <x v="2"/>
    <s v="Regular"/>
    <s v="Noite"/>
    <n v="2023063700688"/>
    <m/>
    <s v="NATASHA DE SOUZA SANTOS"/>
    <d v="1994-02-04T00:00:00"/>
    <s v="Feminino"/>
    <s v="Sem Deficiência"/>
    <s v="NÃO DECLARADO"/>
    <s v="ELIANE DE SOUZA SANTOS"/>
    <x v="1"/>
    <s v="Preta"/>
  </r>
  <r>
    <n v="515055"/>
    <n v="5"/>
    <x v="8"/>
    <x v="8"/>
    <s v="EM MINISTRO EDGARD ROMERO"/>
    <s v="Municipal"/>
    <s v="Urbana"/>
    <n v="1623706"/>
    <n v="152"/>
    <x v="2"/>
    <s v="Regular"/>
    <s v="Manhã"/>
    <n v="2009051101436"/>
    <m/>
    <s v="MARCOS VINICIOS CRUZ DA CONCEIÇÃO"/>
    <d v="2005-05-03T00:00:00"/>
    <s v="Masculino"/>
    <s v=" Deficiência intelectual"/>
    <s v="FABRICIO NASCIMENTO DOS SANTOS CONCEIÇÃO"/>
    <s v="ALESSANDRA CRUZ DOS SANTOS"/>
    <x v="0"/>
    <s v="Parda"/>
  </r>
  <r>
    <n v="312009"/>
    <n v="3"/>
    <x v="54"/>
    <x v="54"/>
    <s v="EM GEORGE SUMNER"/>
    <s v="Municipal"/>
    <s v="Urbana"/>
    <n v="1617224"/>
    <n v="151"/>
    <x v="2"/>
    <s v="Regular"/>
    <s v="Noite"/>
    <n v="2010017902417"/>
    <m/>
    <s v="MILENA DE SOUZA OLIVEIRA"/>
    <d v="1998-04-10T00:00:00"/>
    <s v="Feminino"/>
    <s v="Sem Deficiência"/>
    <s v="MARCOS CUSTODIO DE OLIVEIRA"/>
    <s v="CIRLENE DE SOUZA"/>
    <x v="1"/>
    <s v="Pret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21152300417"/>
    <m/>
    <s v="MATHEUS DE ALBUQUERQUE COELHO"/>
    <d v="1999-04-17T00:00:00"/>
    <s v="Masculino"/>
    <s v="Sem Deficiência"/>
    <s v="VICTOR ANDRÉ MELLO COELHO"/>
    <s v="TATIANA GOMES DE ALBUQUERQUE"/>
    <x v="0"/>
    <s v="Branc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08092550113"/>
    <m/>
    <s v="JOÃO VITOR RAMALHO MONSORES"/>
    <d v="2003-04-21T00:00:00"/>
    <s v="Masculino"/>
    <s v="Sem Deficiência"/>
    <s v="LUIS HENRIQUE FRANCISCO MONSORES"/>
    <s v="VANILDA RAMALHO DE SOUZA"/>
    <x v="0"/>
    <s v="Preta"/>
  </r>
  <r>
    <n v="625018"/>
    <n v="6"/>
    <x v="55"/>
    <x v="55"/>
    <s v="EM COMANDANTE ARNALDO VARELLA"/>
    <s v="Municipal"/>
    <s v="Urbana"/>
    <n v="1602870"/>
    <n v="153"/>
    <x v="2"/>
    <s v="Regular"/>
    <s v="Noite"/>
    <n v="2022056100923"/>
    <m/>
    <s v="ARLINDO MÁRCIO DE OLIVEIRA LEITE"/>
    <d v="1974-12-01T00:00:00"/>
    <s v="Masculino"/>
    <s v="Sem Deficiência"/>
    <s v="NÃO DECLARADO"/>
    <s v="LUZIA DE OLIVEIRA LEITE"/>
    <x v="1"/>
    <s v="Preta"/>
  </r>
  <r>
    <n v="312022"/>
    <n v="3"/>
    <x v="61"/>
    <x v="61"/>
    <s v="EM RUBENS BERARDO"/>
    <s v="Municipal"/>
    <s v="Urbana"/>
    <n v="1616258"/>
    <n v="151"/>
    <x v="2"/>
    <s v="Regular"/>
    <s v="Noite"/>
    <n v="2004019205069"/>
    <m/>
    <s v="EDNA MEDEIROS MARCOS"/>
    <d v="1966-10-14T00:00:00"/>
    <s v="Feminino"/>
    <s v="Sem Deficiência"/>
    <s v="FRANCISCO MEDEIROS DE SOUTO"/>
    <s v="EVA IVONE LUZ DE SOUTO"/>
    <x v="1"/>
    <s v="Sem Informação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11101203042"/>
    <m/>
    <s v="MICAELLY VICTORIA SOUZA DOS SANTOS"/>
    <d v="2007-05-05T00:00:00"/>
    <s v="Feminino"/>
    <s v="Sem Deficiência"/>
    <s v="CARLOS HENRIQUE MEDEIROS DOS SANTOS"/>
    <s v="LAIS SOUZA GABRIEL"/>
    <x v="1"/>
    <s v="Branca"/>
  </r>
  <r>
    <n v="431003"/>
    <n v="4"/>
    <x v="10"/>
    <x v="10"/>
    <s v="EM MIGUEL GUSTAVO"/>
    <s v="Municipal"/>
    <s v="Urbana"/>
    <n v="1618619"/>
    <n v="151"/>
    <x v="2"/>
    <s v="Regular"/>
    <s v="Noite"/>
    <n v="2023032800796"/>
    <m/>
    <s v="CRISTIELLY DE SOUZA MELO"/>
    <d v="2007-11-23T00:00:00"/>
    <s v="Feminino"/>
    <s v="Sem Deficiência"/>
    <s v="CRISTIANO DA SILVA MELO"/>
    <s v="ELAIENE NUNES DE SOUZA"/>
    <x v="1"/>
    <s v="Branca"/>
  </r>
  <r>
    <n v="734010"/>
    <n v="7"/>
    <x v="82"/>
    <x v="82"/>
    <s v="EM PEDRO ALEIXO"/>
    <s v="Municipal"/>
    <s v="Urbana"/>
    <n v="1606738"/>
    <n v="151"/>
    <x v="2"/>
    <s v="Regular"/>
    <s v="Manhã"/>
    <n v="2014065800427"/>
    <m/>
    <s v="VITÓRIA LOPES LEÃO"/>
    <d v="2006-04-30T00:00:00"/>
    <s v="Feminino"/>
    <s v="Sem Deficiência"/>
    <s v="NÃO DECLARADO"/>
    <s v="MARIZA LOPES LEÃO"/>
    <x v="1"/>
    <s v="Pard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12092404298"/>
    <m/>
    <s v="LUCAS ABRAHÃO DA SILVA DOS SANTOS"/>
    <d v="2007-08-01T00:00:00"/>
    <s v="Masculino"/>
    <s v="Sem Deficiência"/>
    <s v="ELIAS RODRIGUES DOS SANTOS"/>
    <s v="JOANA DA SILVA PACHECO"/>
    <x v="2"/>
    <s v="Preta"/>
  </r>
  <r>
    <n v="1019031"/>
    <n v="10"/>
    <x v="20"/>
    <x v="20"/>
    <s v="EM MARECHAL PEDRO CAVALCANTI"/>
    <s v="Municipal"/>
    <s v="Urbana"/>
    <n v="1609537"/>
    <n v="152"/>
    <x v="2"/>
    <s v="Regular"/>
    <s v="Noite"/>
    <n v="2005094301370"/>
    <m/>
    <s v="NIESE FERREIRA TARCITANO"/>
    <d v="1991-08-20T00:00:00"/>
    <s v="Feminino"/>
    <s v="Sem Deficiência"/>
    <s v="FABIO LOPES TARCITANO"/>
    <s v="ALESSANDRA FERREIRA TARCITANO"/>
    <x v="0"/>
    <s v="Parda"/>
  </r>
  <r>
    <n v="817064"/>
    <n v="8"/>
    <x v="7"/>
    <x v="7"/>
    <s v="EM MARIETA DA CUNHA DA SILVA"/>
    <s v="Municipal"/>
    <s v="Urbana"/>
    <n v="1610182"/>
    <n v="152"/>
    <x v="2"/>
    <s v="Regular"/>
    <s v="Noite"/>
    <n v="2011076504536"/>
    <m/>
    <s v="PRISCILA ESMERALDINO GOMES"/>
    <d v="1997-04-02T00:00:00"/>
    <s v="Feminino"/>
    <s v="Sem Deficiência"/>
    <s v="ROGERIO GOMES CHAVES"/>
    <s v="ELIANE ESMERALDINO BRAZ"/>
    <x v="0"/>
    <s v="Parda"/>
  </r>
  <r>
    <n v="514015"/>
    <n v="5"/>
    <x v="70"/>
    <x v="70"/>
    <s v="EM BARCELONA"/>
    <s v="Municipal"/>
    <s v="Urbana"/>
    <n v="1613980"/>
    <n v="151"/>
    <x v="2"/>
    <s v="Regular"/>
    <s v="Noite"/>
    <n v="2023042300150"/>
    <m/>
    <s v="ROGÉRIO MORAES DE OLIVEIRA"/>
    <d v="1978-04-25T00:00:00"/>
    <s v="Masculino"/>
    <s v="Sem Deficiência"/>
    <s v="ROBERTO HENRIQUE DE OLIVEIRA"/>
    <s v="BETH MORAES"/>
    <x v="0"/>
    <s v="Branca"/>
  </r>
  <r>
    <n v="313046"/>
    <n v="3"/>
    <x v="96"/>
    <x v="96"/>
    <s v="EM REPÚBLICA DE EL SALVADOR"/>
    <s v="Municipal"/>
    <s v="Urbana"/>
    <n v="1599917"/>
    <n v="151"/>
    <x v="2"/>
    <s v="Regular"/>
    <s v="Noite"/>
    <n v="2015026000219"/>
    <m/>
    <s v="NATÁLIA FRO FERNANDES MOURA RIBEIRO"/>
    <d v="1997-11-21T00:00:00"/>
    <s v="Feminino"/>
    <s v="Sem Deficiência"/>
    <s v="CLAUBER PEREIRA RIBEIRO"/>
    <s v="CLEIDE FRO FERNANDES MOURA"/>
    <x v="0"/>
    <s v="Preta"/>
  </r>
  <r>
    <n v="625028"/>
    <n v="6"/>
    <x v="125"/>
    <x v="125"/>
    <s v="EM DEPUTADO HILTON GAMA"/>
    <s v="Municipal"/>
    <s v="Urbana"/>
    <n v="1619969"/>
    <n v="151"/>
    <x v="2"/>
    <s v="Regular"/>
    <s v="Noite"/>
    <n v="2004058401345"/>
    <m/>
    <s v="CLEYTON CAVALCANTE DOS SANTOS"/>
    <d v="1999-05-06T00:00:00"/>
    <s v="Masculino"/>
    <s v="Sem Deficiência"/>
    <s v="ARLINDO RODRIGUES DOS SANTOS"/>
    <s v="SEBASTIANA MARIA DOS SANTOS CAVALCANTE"/>
    <x v="2"/>
    <s v="Não declarada"/>
  </r>
  <r>
    <n v="625701"/>
    <n v="6"/>
    <x v="101"/>
    <x v="101"/>
    <s v="CENTRO DE EDUCAÇÃO DE JOVENS E ADULTOS CEJA - ACARI"/>
    <s v="Municipal"/>
    <s v="Urbana"/>
    <n v="1608522"/>
    <n v="257"/>
    <x v="2"/>
    <s v="Regular"/>
    <s v="Noite"/>
    <n v="2001055100277"/>
    <m/>
    <s v="KASSIA CRISTINA PAULA DOS SANTOS"/>
    <d v="1994-06-20T00:00:00"/>
    <s v="Feminino"/>
    <s v="Sem Deficiência"/>
    <s v="NÃO DECLARADO"/>
    <s v="MARIA CRISTINA PAULA DOS SANTOS"/>
    <x v="0"/>
    <s v="Parda"/>
  </r>
  <r>
    <n v="1202701"/>
    <n v="12"/>
    <x v="91"/>
    <x v="91"/>
    <s v="CREJA - CENTRO MUNICIPAL DE REFERÊNCIA DE EDUCAÇÃO DE JOVENS E ADULTOS"/>
    <s v="Municipal"/>
    <s v="Urbana"/>
    <n v="1614101"/>
    <n v="253"/>
    <x v="2"/>
    <s v="Regular"/>
    <s v="Manhã"/>
    <n v="2007026302281"/>
    <m/>
    <s v="JENIFER DO NASCIMENTO ABILIO GIL"/>
    <d v="1998-06-16T00:00:00"/>
    <s v="Feminino"/>
    <s v="Sem Deficiência"/>
    <s v="WALKIR ABILIO GIL"/>
    <s v="PAULA DO NASCIMENTO MOURA"/>
    <x v="0"/>
    <s v="Pard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23106200126"/>
    <m/>
    <s v="SUELI ROZA DA CONCEIÇÃO"/>
    <d v="1964-09-10T00:00:00"/>
    <s v="Feminino"/>
    <s v="Sem Deficiência"/>
    <s v="ALOYSIO DA CONCEIÇÃO"/>
    <s v="LENITA ROZA DA CONCEIÇÃO"/>
    <x v="0"/>
    <s v="Sem Informação"/>
  </r>
  <r>
    <n v="430701"/>
    <n v="4"/>
    <x v="19"/>
    <x v="19"/>
    <s v="CENTRO DE EDUCAÇÃO DE JOVENS E ADULTOS CEJA - MARÉ"/>
    <s v="Municipal"/>
    <s v="Urbana"/>
    <n v="1616776"/>
    <n v="252"/>
    <x v="2"/>
    <s v="Regular"/>
    <s v="Manhã"/>
    <n v="2023143600299"/>
    <m/>
    <s v="VICÊNCIA DA COSTA SILVA"/>
    <d v="1968-06-04T00:00:00"/>
    <s v="Feminino"/>
    <s v="Sem Deficiência"/>
    <s v="JOÃO PEDRO DA SILVA"/>
    <s v="CESARINA FLORENTINA DA COSTA SILVA"/>
    <x v="0"/>
    <s v="Parda"/>
  </r>
  <r>
    <n v="716054"/>
    <n v="7"/>
    <x v="35"/>
    <x v="35"/>
    <s v="EM PIO X"/>
    <s v="Municipal"/>
    <s v="Urbana"/>
    <n v="1612529"/>
    <n v="152"/>
    <x v="2"/>
    <s v="Regular"/>
    <s v="Noite"/>
    <n v="2023064200271"/>
    <m/>
    <s v="JOELMA DE LIMA SILVA"/>
    <d v="1974-11-10T00:00:00"/>
    <s v="Feminino"/>
    <s v="Sem Deficiência"/>
    <s v="MARIA ELIZABETH SOARES DE LIMA"/>
    <s v="JOSÉ HIGINO DA SILVA"/>
    <x v="1"/>
    <s v="Parda"/>
  </r>
  <r>
    <n v="1026003"/>
    <n v="10"/>
    <x v="114"/>
    <x v="114"/>
    <s v="EM PROFESSOR CASTILHO"/>
    <s v="Municipal"/>
    <s v="Urbana"/>
    <n v="1617200"/>
    <n v="151"/>
    <x v="2"/>
    <s v="Regular"/>
    <s v="Noite"/>
    <n v="2016088780101"/>
    <m/>
    <s v="GABRIEL VALASQUE PAIXÃO"/>
    <d v="2001-10-29T00:00:00"/>
    <s v="Masculino"/>
    <s v=" Deficiência intelectual"/>
    <s v="ELEONARA CRISTINA COSTA VALASQUE"/>
    <s v="MARCELINO SOUZA PAIXÃO"/>
    <x v="0"/>
    <s v="Branca"/>
  </r>
  <r>
    <n v="918201"/>
    <n v="9"/>
    <x v="23"/>
    <x v="23"/>
    <s v="CIEP ENGENHEIRO WAGNER GASPAR EMERY"/>
    <s v="Municipal"/>
    <s v="Urbana"/>
    <n v="1614212"/>
    <n v="152"/>
    <x v="2"/>
    <s v="Regular"/>
    <s v="Noite"/>
    <n v="2023092400417"/>
    <m/>
    <s v="CLAUDIA MARQUES PIRES"/>
    <d v="1978-05-06T00:00:00"/>
    <s v="Feminino"/>
    <s v="Sem Deficiência"/>
    <s v="OLAVO MARQUES PIRES"/>
    <s v="Sem Informação"/>
    <x v="1"/>
    <s v="Branca"/>
  </r>
  <r>
    <n v="313018"/>
    <n v="3"/>
    <x v="103"/>
    <x v="103"/>
    <s v="EM ISABEL MENDES"/>
    <s v="Municipal"/>
    <s v="Urbana"/>
    <n v="1613509"/>
    <n v="152"/>
    <x v="2"/>
    <s v="Regular"/>
    <s v="Noite"/>
    <n v="2022023200635"/>
    <m/>
    <s v="LINDALVA MARIA BARBOSA"/>
    <d v="1967-02-13T00:00:00"/>
    <s v="Masculino"/>
    <s v="Sem Deficiência"/>
    <s v="ANTONIO RUBEM BARBOSA"/>
    <s v="MARIA JOSÉ DE OLIVEIRA"/>
    <x v="1"/>
    <s v="Sem Informação"/>
  </r>
  <r>
    <n v="205009"/>
    <n v="2"/>
    <x v="122"/>
    <x v="122"/>
    <s v="EM ALENCASTRO GUIMARÃES"/>
    <s v="Municipal"/>
    <s v="Urbana"/>
    <n v="1620795"/>
    <n v="151"/>
    <x v="2"/>
    <s v="Regular"/>
    <s v="Noite"/>
    <n v="2022007800224"/>
    <m/>
    <s v="FRANCISCA DOROTÉA CARVALHO"/>
    <d v="1979-09-11T00:00:00"/>
    <s v="Feminino"/>
    <s v="Sem Deficiência"/>
    <s v="ANTONIA MORAES PORTELA DE CARVALHO"/>
    <s v="ANTONIO CARLOS DE CARVALHO"/>
    <x v="0"/>
    <s v="Branca"/>
  </r>
  <r>
    <n v="1019047"/>
    <n v="10"/>
    <x v="50"/>
    <x v="50"/>
    <s v="EM JOAQUIM DA SILVA GOMES"/>
    <s v="Municipal"/>
    <s v="Urbana"/>
    <n v="1598934"/>
    <n v="153"/>
    <x v="2"/>
    <s v="Regular"/>
    <s v="Noite"/>
    <n v="2015072800681"/>
    <m/>
    <s v="MARIA DO CARMO SANTOS"/>
    <d v="1948-06-07T00:00:00"/>
    <s v="Feminino"/>
    <s v="Sem Deficiência"/>
    <s v="OLIMPIO JOSÉ DOS SANTOS"/>
    <s v="MARIA ELISA DE JESUS"/>
    <x v="2"/>
    <s v="Parda"/>
  </r>
  <r>
    <n v="313007"/>
    <n v="3"/>
    <x v="67"/>
    <x v="67"/>
    <s v="EM SARMIENTO"/>
    <s v="Municipal"/>
    <s v="Urbana"/>
    <n v="1615854"/>
    <n v="152"/>
    <x v="2"/>
    <s v="Regular"/>
    <s v="Noite"/>
    <n v="2017022100207"/>
    <m/>
    <s v="LUIZ GUILHERME DA SILVA OLIVEIRA"/>
    <d v="2006-07-22T00:00:00"/>
    <s v="Masculino"/>
    <s v="Sem Deficiência"/>
    <s v="LEANDRO PINHEIRO DE OLIVEIRA"/>
    <s v="LUDMILA DA SILVA ABRAÃO"/>
    <x v="0"/>
    <s v="Parda"/>
  </r>
  <r>
    <n v="430701"/>
    <n v="4"/>
    <x v="19"/>
    <x v="19"/>
    <s v="CENTRO DE EDUCAÇÃO DE JOVENS E ADULTOS CEJA - MARÉ"/>
    <s v="Municipal"/>
    <s v="Urbana"/>
    <n v="1616790"/>
    <n v="2511"/>
    <x v="2"/>
    <s v="Regular"/>
    <s v="Noite"/>
    <n v="2000092302378"/>
    <m/>
    <s v="DAYANE ALVES LIMA"/>
    <d v="1986-08-15T00:00:00"/>
    <s v="Feminino"/>
    <s v="Sem Deficiência"/>
    <s v="PAULO CEZAR PEREIRA LIMA"/>
    <s v="APARECIDA DA PAIXCO A PAULINO"/>
    <x v="0"/>
    <s v="Branca"/>
  </r>
  <r>
    <n v="1019019"/>
    <n v="10"/>
    <x v="116"/>
    <x v="116"/>
    <s v="EM FERNANDO DE AZEVEDO"/>
    <s v="Municipal"/>
    <s v="Urbana"/>
    <n v="1619174"/>
    <n v="152"/>
    <x v="2"/>
    <s v="Regular"/>
    <s v="Tarde"/>
    <n v="2010124700010"/>
    <m/>
    <s v="JHONATA TEODORO SOARES"/>
    <d v="2007-04-09T00:00:00"/>
    <s v="Masculino"/>
    <s v="Sem Deficiência"/>
    <s v="FABIO ALENCAR SOARES"/>
    <s v="DANIELLE DE CARVALHO TEODORO"/>
    <x v="0"/>
    <s v="Parda"/>
  </r>
  <r>
    <n v="1026029"/>
    <n v="10"/>
    <x v="53"/>
    <x v="53"/>
    <s v="EM PROFESSOR ARI MARQUES PONTES"/>
    <s v="Municipal"/>
    <s v="Urbana"/>
    <n v="1611218"/>
    <n v="152"/>
    <x v="2"/>
    <s v="Regular"/>
    <s v="Noite"/>
    <n v="2008085800479"/>
    <m/>
    <s v="WALLACE RIBEIRO ROSA SILVA"/>
    <d v="2000-03-13T00:00:00"/>
    <s v="Masculino"/>
    <s v="Sem Deficiência"/>
    <s v="GERSON PASCOAL SILVA"/>
    <s v="YARA RIBEIRO ROSA"/>
    <x v="0"/>
    <s v="Preta"/>
  </r>
  <r>
    <n v="411015"/>
    <n v="4"/>
    <x v="72"/>
    <x v="72"/>
    <s v="EM SUÍÇA"/>
    <s v="Municipal"/>
    <s v="Urbana"/>
    <n v="1601783"/>
    <n v="151"/>
    <x v="2"/>
    <s v="Regular"/>
    <s v="Noite"/>
    <n v="2007128601431"/>
    <m/>
    <s v="MARIA MOREIRA DE OLIVEIRA"/>
    <d v="2007-05-06T00:00:00"/>
    <s v="Feminino"/>
    <s v="Sem Deficiência"/>
    <s v="NÃO CONSTA NA CERTIDÃO"/>
    <s v="ADRIANA MOREIRA DE OLIVEIRA"/>
    <x v="0"/>
    <s v="Preta"/>
  </r>
  <r>
    <n v="430701"/>
    <n v="4"/>
    <x v="19"/>
    <x v="19"/>
    <s v="CENTRO DE EDUCAÇÃO DE JOVENS E ADULTOS CEJA - MARÉ"/>
    <s v="Municipal"/>
    <s v="Urbana"/>
    <n v="1616781"/>
    <n v="256"/>
    <x v="2"/>
    <s v="Regular"/>
    <s v="Tarde"/>
    <n v="2022040350101"/>
    <m/>
    <s v="MARIA DA CONCEIÇÃO VICENTE"/>
    <d v="1967-12-08T00:00:00"/>
    <s v="Feminino"/>
    <s v="Sem Deficiência"/>
    <s v="JACI VICENTE"/>
    <s v="JUDITH DE LIMA"/>
    <x v="0"/>
    <s v="Preta"/>
  </r>
  <r>
    <n v="1120502"/>
    <n v="11"/>
    <x v="3"/>
    <x v="3"/>
    <s v="CIEP JOÃO MANGABEIRA"/>
    <s v="Municipal"/>
    <s v="Urbana"/>
    <n v="1604972"/>
    <n v="152"/>
    <x v="2"/>
    <s v="Regular"/>
    <s v="Noite"/>
    <n v="2006112800814"/>
    <m/>
    <s v="MARLON BRIAN CARDOSO LIMA DA COSTA"/>
    <d v="2004-11-08T00:00:00"/>
    <s v="Masculino"/>
    <s v="Sem Deficiência"/>
    <s v="GLAUCIELE CARDOSO"/>
    <s v="MARCELO LIMA DA COSTA"/>
    <x v="0"/>
    <s v="Parda"/>
  </r>
  <r>
    <n v="312014"/>
    <n v="3"/>
    <x v="1"/>
    <x v="1"/>
    <s v="EM NEREU SAMPAIO"/>
    <s v="Municipal"/>
    <s v="Urbana"/>
    <n v="1616967"/>
    <n v="151"/>
    <x v="2"/>
    <s v="Regular"/>
    <s v="Noite"/>
    <n v="2013027950079"/>
    <m/>
    <s v="GABRIEL CARDOSO SIMON"/>
    <d v="2005-09-20T00:00:00"/>
    <s v="Masculino"/>
    <s v="Sem Deficiência"/>
    <s v="KORANTENG SIMON"/>
    <s v="DAYANA CRISTINA CARDOSO"/>
    <x v="1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08100605678"/>
    <m/>
    <s v="ADRIANA LIMA GOMES DA SILVA"/>
    <d v="1975-10-09T00:00:00"/>
    <s v="Feminino"/>
    <s v="Sem Deficiência"/>
    <s v="JOSÉ GOMES DE SOUSA"/>
    <s v="MARIA DAS DORES LIMA GOMES"/>
    <x v="0"/>
    <s v="Branca"/>
  </r>
  <r>
    <n v="209026"/>
    <n v="2"/>
    <x v="41"/>
    <x v="41"/>
    <s v="EM PROFESSOR LOURENÇO FILHO"/>
    <s v="Municipal"/>
    <s v="Urbana"/>
    <n v="1622828"/>
    <n v="152"/>
    <x v="2"/>
    <s v="Regular"/>
    <s v="Noite"/>
    <n v="2001023802039"/>
    <m/>
    <s v="GEORGE TEIXEIRA GOMES SILVA"/>
    <d v="1995-03-08T00:00:00"/>
    <s v="Masculino"/>
    <s v="Sem Deficiência"/>
    <s v="GEORGE GOMES SILVA"/>
    <s v="ROSILEA DOS SANTOS TEIXEIRA"/>
    <x v="0"/>
    <s v="Preta"/>
  </r>
  <r>
    <n v="716049"/>
    <n v="7"/>
    <x v="62"/>
    <x v="62"/>
    <s v="EM RENATO LEITE"/>
    <s v="Municipal"/>
    <s v="Urbana"/>
    <n v="1623881"/>
    <n v="154"/>
    <x v="2"/>
    <s v="Regular"/>
    <s v="Noite"/>
    <n v="2014060703318"/>
    <m/>
    <s v="EDILAINE RAMOS FERNANDES"/>
    <d v="2007-11-22T00:00:00"/>
    <s v="Feminino"/>
    <s v="Sem Deficiência"/>
    <s v="ELSON DOS SANTOS FERNANDES"/>
    <s v="ANA CLAUDIA SANTOS RAMOS"/>
    <x v="0"/>
    <s v="Preta"/>
  </r>
  <r>
    <n v="430701"/>
    <n v="4"/>
    <x v="19"/>
    <x v="19"/>
    <s v="CENTRO DE EDUCAÇÃO DE JOVENS E ADULTOS CEJA - MARÉ"/>
    <s v="Municipal"/>
    <s v="Urbana"/>
    <n v="1616777"/>
    <n v="253"/>
    <x v="2"/>
    <s v="Regular"/>
    <s v="Manhã"/>
    <n v="2004096406120"/>
    <m/>
    <s v="INGRID RODRIGUES DA COSTA"/>
    <d v="1998-07-09T00:00:00"/>
    <s v="Feminino"/>
    <s v="Sem Deficiência"/>
    <s v="JULIO CESAR SOARES DA COSTA"/>
    <s v="NEUSA RODRIGUES DA SILVA"/>
    <x v="2"/>
    <s v="Preta"/>
  </r>
  <r>
    <n v="514007"/>
    <n v="5"/>
    <x v="6"/>
    <x v="6"/>
    <s v="EM ALBERT SABIN"/>
    <s v="Municipal"/>
    <s v="Urbana"/>
    <n v="1622420"/>
    <n v="151"/>
    <x v="2"/>
    <s v="Regular"/>
    <s v="Noite"/>
    <n v="2019028800291"/>
    <m/>
    <s v="GILBERTO DIAS TELIO"/>
    <d v="1974-01-05T00:00:00"/>
    <s v="Masculino"/>
    <s v="Sem Deficiência"/>
    <s v="JOSÉ FLORENTINO TELIO"/>
    <s v="TERESINHA DIAS TELIO"/>
    <x v="0"/>
    <s v="Preta"/>
  </r>
  <r>
    <n v="107017"/>
    <n v="1"/>
    <x v="5"/>
    <x v="5"/>
    <s v="EM NEUMA GONÇALVES DA SILVA - DONA NEUMA"/>
    <s v="Municipal"/>
    <s v="Urbana"/>
    <n v="1621295"/>
    <n v="151"/>
    <x v="2"/>
    <s v="Regular"/>
    <s v="Noite"/>
    <n v="2019004480601"/>
    <m/>
    <s v="EMILLY FAGUNDES DE LIMA MARTINS"/>
    <d v="2008-05-14T00:00:00"/>
    <s v="Feminino"/>
    <s v="Sem Deficiência"/>
    <s v="ALEDIO DE LIMA MARTINS"/>
    <s v="VANESSA FAGUNDES DOS SANTOS"/>
    <x v="1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06022101623"/>
    <m/>
    <s v="PALOMA DA SILVA SILVIANO"/>
    <d v="2000-05-19T00:00:00"/>
    <s v="Feminino"/>
    <s v="Sem Deficiência"/>
    <s v="IVAN SILVIANO"/>
    <s v="VANESSA DA SILVA SANTOS DE LIMA"/>
    <x v="0"/>
    <s v="Branca"/>
  </r>
  <r>
    <n v="204012"/>
    <n v="2"/>
    <x v="65"/>
    <x v="65"/>
    <s v="EM MÉXICO"/>
    <s v="Municipal"/>
    <s v="Urbana"/>
    <n v="1613277"/>
    <n v="151"/>
    <x v="2"/>
    <s v="Regular"/>
    <s v="Noite"/>
    <n v="2019006580468"/>
    <m/>
    <s v="JOILMA BISPO DOS SANTOS"/>
    <d v="1980-06-17T00:00:00"/>
    <s v="Feminino"/>
    <s v="Sem Deficiência"/>
    <s v="CECILIO BISPO DOS SANTOS"/>
    <s v="ANTONIA MARIA DOS SANTOS"/>
    <x v="0"/>
    <s v="Parda"/>
  </r>
  <r>
    <n v="107017"/>
    <n v="1"/>
    <x v="5"/>
    <x v="5"/>
    <s v="EM NEUMA GONÇALVES DA SILVA - DONA NEUMA"/>
    <s v="Municipal"/>
    <s v="Urbana"/>
    <n v="1621295"/>
    <n v="151"/>
    <x v="2"/>
    <s v="Regular"/>
    <s v="Noite"/>
    <n v="2008004403032"/>
    <m/>
    <s v="JHENIFER ALVES DA SILVA"/>
    <d v="2002-03-15T00:00:00"/>
    <s v="Feminino"/>
    <s v="Sem Deficiência"/>
    <s v="ALESSANDRO CARLO DA SILVA"/>
    <s v="DANIELLI ALVES DO SACRAMENMTO"/>
    <x v="1"/>
    <s v="Não declarada"/>
  </r>
  <r>
    <n v="1019019"/>
    <n v="10"/>
    <x v="116"/>
    <x v="116"/>
    <s v="EM FERNANDO DE AZEVEDO"/>
    <s v="Municipal"/>
    <s v="Urbana"/>
    <n v="1619173"/>
    <n v="151"/>
    <x v="2"/>
    <s v="Regular"/>
    <s v="Tarde"/>
    <n v="2009096400602"/>
    <m/>
    <s v="GUTIERREZ SOUZA DE OLIVEIRA"/>
    <d v="2003-08-05T00:00:00"/>
    <s v="Masculino"/>
    <s v=" Deficiência intelectual"/>
    <s v="GUSTAVO SOUZA DE OLIVEIRA"/>
    <s v="MICHELE DA SILVA SOUZA"/>
    <x v="0"/>
    <s v="Parda"/>
  </r>
  <r>
    <n v="817075"/>
    <n v="8"/>
    <x v="29"/>
    <x v="29"/>
    <s v="EM GENERAL TASSO FRAGOSO"/>
    <s v="Municipal"/>
    <s v="Urbana"/>
    <n v="1605907"/>
    <n v="152"/>
    <x v="2"/>
    <s v="Regular"/>
    <s v="Noite"/>
    <n v="2015050000282"/>
    <m/>
    <s v="KAROLAINE VITÓRIA SOUZA DOS SANTOS"/>
    <d v="2006-04-24T00:00:00"/>
    <s v="Feminino"/>
    <s v="  Transtorno do espectro autista"/>
    <s v="WESLEY FELIPE DOS SANTOS"/>
    <s v="ALINE PRISCO SOUZA"/>
    <x v="0"/>
    <s v="Parda"/>
  </r>
  <r>
    <n v="410012"/>
    <n v="4"/>
    <x v="27"/>
    <x v="27"/>
    <s v="EM CLOTILDE GUIMARÃES"/>
    <s v="Municipal"/>
    <s v="Urbana"/>
    <n v="1604433"/>
    <n v="259"/>
    <x v="2"/>
    <s v="Regular"/>
    <s v="Noite"/>
    <n v="2008004550400"/>
    <m/>
    <s v="KAUÃ LUIS ALMEIDA MATHIAS DOS SANTOS"/>
    <d v="2003-09-01T00:00:00"/>
    <s v="Masculino"/>
    <s v="Sem Deficiência"/>
    <s v="NILTON CESAR MATHIAS DOS SANTOS"/>
    <s v="NATALIA MARIA ALMEIDA"/>
    <x v="0"/>
    <s v="Parda"/>
  </r>
  <r>
    <n v="817083"/>
    <n v="8"/>
    <x v="120"/>
    <x v="120"/>
    <s v="EM JORNALISTA SANDRO MOREYRA"/>
    <s v="Municipal"/>
    <s v="Urbana"/>
    <n v="1607050"/>
    <n v="151"/>
    <x v="2"/>
    <s v="Regular"/>
    <s v="Noite"/>
    <n v="2023077700260"/>
    <m/>
    <s v="ELAINE CRISTINA DE SOUZA SANTOS"/>
    <d v="1975-03-29T00:00:00"/>
    <s v="Feminino"/>
    <s v="Sem Deficiência"/>
    <s v="SERGIO ANTONIO DOS SANTOS"/>
    <s v="VERA LUCIA BERNARDO DE SOUZA"/>
    <x v="1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23126451761"/>
    <m/>
    <s v="MARIA DAS DORES SILVA DOS SANTOS"/>
    <d v="1977-09-15T00:00:00"/>
    <s v="Feminino"/>
    <s v="Sem Deficiência"/>
    <s v="JOSÉ LIRA DOS SANTOS"/>
    <s v="TERESA FERREIRA SILVA DOS SANTOS"/>
    <x v="0"/>
    <s v="Não declarada"/>
  </r>
  <r>
    <n v="431014"/>
    <n v="4"/>
    <x v="117"/>
    <x v="117"/>
    <s v="EM MINISTRO LAFAYETTE DE ANDRADA"/>
    <s v="Municipal"/>
    <s v="Urbana"/>
    <n v="1618210"/>
    <n v="151"/>
    <x v="2"/>
    <s v="Regular"/>
    <s v="Manhã"/>
    <n v="2023034200079"/>
    <m/>
    <s v="KEVIN DA SILVA OLIVEIRA PEREIRA"/>
    <d v="2005-08-26T00:00:00"/>
    <s v="Masculino"/>
    <s v="Sem Deficiência"/>
    <s v="FABIO DE OLIVEIRA PEREIRA"/>
    <s v="ANDREA DA SILVA DE OLIVEIRA"/>
    <x v="0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22022100483"/>
    <m/>
    <s v="SUELLEN DA SILVA MAGALHÃES"/>
    <d v="1984-03-05T00:00:00"/>
    <s v="Feminino"/>
    <s v="Sem Deficiência"/>
    <s v="EDSON ROSA MAGALHÃES"/>
    <s v="LÉA DA SILVA NERY"/>
    <x v="0"/>
    <s v="Branca"/>
  </r>
  <r>
    <n v="1019202"/>
    <n v="10"/>
    <x v="115"/>
    <x v="115"/>
    <s v="CIEP ISMAEL NERY"/>
    <s v="Municipal"/>
    <s v="Urbana"/>
    <n v="1603742"/>
    <n v="151"/>
    <x v="2"/>
    <s v="Regular"/>
    <s v="Tarde"/>
    <n v="2013093950308"/>
    <m/>
    <s v="MARIA CLARA OLIVEIRA DO AMARAL"/>
    <d v="2007-08-24T00:00:00"/>
    <s v="Feminino"/>
    <s v="Sem Deficiência"/>
    <s v="RIBELMAR FERREIRA DO AMARAL"/>
    <s v="SUELEN DE OLIVEIRA SOUZA"/>
    <x v="1"/>
    <s v="Branca"/>
  </r>
  <r>
    <n v="817034"/>
    <n v="8"/>
    <x v="111"/>
    <x v="111"/>
    <s v="EM JORGE JABOUR"/>
    <s v="Municipal"/>
    <s v="Urbana"/>
    <n v="1616156"/>
    <n v="151"/>
    <x v="2"/>
    <s v="Regular"/>
    <s v="Noite"/>
    <n v="2005070601934"/>
    <m/>
    <s v="MATEUS FERNANDES DOS SANTOS"/>
    <d v="2000-12-13T00:00:00"/>
    <s v="Masculino"/>
    <s v="Sem Deficiência"/>
    <s v="RONALDO JOSÉ DOS SANTOS"/>
    <s v="REGINA DA SILVA FERNANDES"/>
    <x v="0"/>
    <s v="Parda"/>
  </r>
  <r>
    <n v="1019211"/>
    <n v="10"/>
    <x v="98"/>
    <x v="98"/>
    <s v="CIEP MAJOR MANUEL GOMES ARCHER"/>
    <s v="Municipal"/>
    <s v="Urbana"/>
    <n v="1607931"/>
    <n v="151"/>
    <x v="2"/>
    <s v="Regular"/>
    <s v="Noite"/>
    <n v="2023100900312"/>
    <m/>
    <s v="DAYSE DINIZ COSTA"/>
    <d v="1980-01-24T00:00:00"/>
    <s v="Feminino"/>
    <s v="Sem Deficiência"/>
    <s v="BENEDITO CRISTIANO COSTA"/>
    <s v="MARIA DAS GRAÇAS DINIZ COSTA"/>
    <x v="1"/>
    <s v="Sem Informação"/>
  </r>
  <r>
    <n v="625018"/>
    <n v="6"/>
    <x v="55"/>
    <x v="55"/>
    <s v="EM COMANDANTE ARNALDO VARELLA"/>
    <s v="Municipal"/>
    <s v="Urbana"/>
    <n v="1602868"/>
    <n v="151"/>
    <x v="2"/>
    <s v="Regular"/>
    <s v="Noite"/>
    <n v="2023056100093"/>
    <m/>
    <s v="ELIANA DIAS SANTOS"/>
    <d v="1977-04-05T00:00:00"/>
    <s v="Feminino"/>
    <s v="Sem Deficiência"/>
    <s v="ELIAS PEREIRA SANTOS"/>
    <s v="JOSELITA FERNANDES DIAS "/>
    <x v="0"/>
    <s v="Parda"/>
  </r>
  <r>
    <n v="1026008"/>
    <n v="10"/>
    <x v="43"/>
    <x v="43"/>
    <s v="EM ENGENHEIRO GASTÃO RANGEL"/>
    <s v="Municipal"/>
    <s v="Urbana"/>
    <n v="1613011"/>
    <n v="151"/>
    <x v="2"/>
    <s v="Regular"/>
    <s v="Noite"/>
    <n v="2013068401797"/>
    <m/>
    <s v="CAMILLI ANDRADE DOS SANTOS SOUSA"/>
    <d v="2008-04-21T00:00:00"/>
    <s v="Feminino"/>
    <s v="Sem Deficiência"/>
    <s v="BENILDO DOS SANTOS SOUSA"/>
    <s v="SUZANA ANDRADE DE BRITO"/>
    <x v="0"/>
    <s v="Branca"/>
  </r>
  <r>
    <n v="204014"/>
    <n v="2"/>
    <x v="121"/>
    <x v="121"/>
    <s v="EM PRESIDENTE ARTHUR DA COSTA E SILVA"/>
    <s v="Municipal"/>
    <s v="Urbana"/>
    <n v="1623352"/>
    <n v="151"/>
    <x v="2"/>
    <s v="Regular"/>
    <s v="Manhã"/>
    <n v="2013005600601"/>
    <m/>
    <s v="MATHEUS FERREIRA MATOS"/>
    <d v="2007-12-03T00:00:00"/>
    <s v="Masculino"/>
    <s v="Sem Deficiência"/>
    <s v="MAKLEY MARTINS MATOS"/>
    <s v="MÁRCIA ANSELMA FERREIRA MATOS"/>
    <x v="0"/>
    <s v="Preta"/>
  </r>
  <r>
    <n v="1026029"/>
    <n v="10"/>
    <x v="53"/>
    <x v="53"/>
    <s v="EM PROFESSOR ARI MARQUES PONTES"/>
    <s v="Municipal"/>
    <s v="Urbana"/>
    <n v="1611217"/>
    <n v="151"/>
    <x v="2"/>
    <s v="Regular"/>
    <s v="Noite"/>
    <n v="2022152300784"/>
    <m/>
    <s v="THIAGO DE CARVALHO AMARAL"/>
    <d v="1983-04-08T00:00:00"/>
    <s v="Masculino"/>
    <s v="Sem Deficiência"/>
    <s v="TANIA MARIA CORREA SILVA"/>
    <s v="IVO DE CARVALHO AMARAL"/>
    <x v="0"/>
    <s v="Não declarada"/>
  </r>
  <r>
    <n v="209026"/>
    <n v="2"/>
    <x v="41"/>
    <x v="41"/>
    <s v="EM PROFESSOR LOURENÇO FILHO"/>
    <s v="Municipal"/>
    <s v="Urbana"/>
    <n v="1622827"/>
    <n v="151"/>
    <x v="2"/>
    <s v="Regular"/>
    <s v="Noite"/>
    <n v="2023016500139"/>
    <m/>
    <s v="TEREZINHA AGOSTINHO DOS SANTOS"/>
    <d v="1972-05-16T00:00:00"/>
    <s v="Feminino"/>
    <s v="Sem Deficiência"/>
    <s v="AGOSTINHO PEDRO DOS SANTOS"/>
    <s v="MARIA DAS DORES DOS SANTOS"/>
    <x v="2"/>
    <s v="Parda"/>
  </r>
  <r>
    <n v="1026024"/>
    <n v="10"/>
    <x v="130"/>
    <x v="130"/>
    <s v="EM TATIANA CHAGAS MEMÓRIA"/>
    <s v="Municipal"/>
    <s v="Urbana"/>
    <n v="1611745"/>
    <n v="151"/>
    <x v="2"/>
    <s v="Regular"/>
    <s v="Manhã"/>
    <n v="2010106500098"/>
    <m/>
    <s v="ANDREW CAUÃ NAZARO MARTINS"/>
    <d v="2007-01-26T00:00:00"/>
    <s v="Masculino"/>
    <s v="Sem Deficiência"/>
    <s v="DANIELE NAZARO DE FRANÇA"/>
    <s v="DEILTON DA SILVA MARTINS"/>
    <x v="1"/>
    <s v="Parda"/>
  </r>
  <r>
    <n v="411202"/>
    <n v="4"/>
    <x v="84"/>
    <x v="84"/>
    <s v="CIEP GREGÓRIO BEZERRA"/>
    <s v="Municipal"/>
    <s v="Urbana"/>
    <n v="1608447"/>
    <n v="151"/>
    <x v="2"/>
    <s v="Regular"/>
    <s v="Noite"/>
    <n v="2009111700497"/>
    <m/>
    <s v="JULIA VITÓRIA MATTOS ARAÚJO DOS SANTOS"/>
    <d v="2006-03-25T00:00:00"/>
    <s v="Feminino"/>
    <s v="Sem Deficiência"/>
    <s v="PAULO ROBERTO ARAÚJO DOS SANTOS"/>
    <s v="JOYCE DOS SANTOS MATTOS"/>
    <x v="0"/>
    <s v="Não declarada"/>
  </r>
  <r>
    <n v="1019047"/>
    <n v="10"/>
    <x v="50"/>
    <x v="50"/>
    <s v="EM JOAQUIM DA SILVA GOMES"/>
    <s v="Municipal"/>
    <s v="Urbana"/>
    <n v="1598931"/>
    <n v="151"/>
    <x v="2"/>
    <s v="Regular"/>
    <s v="Noite"/>
    <n v="2010101200096"/>
    <m/>
    <s v="JESSICA VITÓRIA DA SILVA"/>
    <d v="2005-11-05T00:00:00"/>
    <s v="Feminino"/>
    <s v="Sem Deficiência"/>
    <s v="SEBASTIÃO CIDALINO DA SILVA JUNIOR"/>
    <s v="PATRICIA REGINA DA SILVA"/>
    <x v="2"/>
    <s v="Parda"/>
  </r>
  <r>
    <n v="1019047"/>
    <n v="10"/>
    <x v="50"/>
    <x v="50"/>
    <s v="EM JOAQUIM DA SILVA GOMES"/>
    <s v="Municipal"/>
    <s v="Urbana"/>
    <n v="1598934"/>
    <n v="153"/>
    <x v="2"/>
    <s v="Regular"/>
    <s v="Noite"/>
    <n v="2007096301756"/>
    <m/>
    <s v="THAINARA NARA COSTA DA SILVA"/>
    <d v="1998-10-11T00:00:00"/>
    <s v="Feminino"/>
    <s v="Sem Deficiência"/>
    <s v="COSME JOSÉ REGO DA SILVA"/>
    <s v="DENIZE MARIA DA COSTA TRAVASSOS"/>
    <x v="2"/>
    <s v="Parda"/>
  </r>
  <r>
    <n v="1120019"/>
    <n v="11"/>
    <x v="37"/>
    <x v="37"/>
    <s v="EM RODRIGO OTÁVIO"/>
    <s v="Municipal"/>
    <s v="Urbana"/>
    <n v="1620851"/>
    <n v="151"/>
    <x v="2"/>
    <s v="Regular"/>
    <s v="Noite"/>
    <n v="2006037903038"/>
    <m/>
    <s v="ANA CAROLINA DE SOUZA RANGEL"/>
    <d v="1989-05-31T00:00:00"/>
    <s v="Feminino"/>
    <s v="Sem Deficiência"/>
    <s v="MANOEL DA COSTA RANGEL"/>
    <s v="SOLANGE DE SOUSA"/>
    <x v="0"/>
    <s v="Parda"/>
  </r>
  <r>
    <n v="204012"/>
    <n v="2"/>
    <x v="65"/>
    <x v="65"/>
    <s v="EM MÉXICO"/>
    <s v="Municipal"/>
    <s v="Urbana"/>
    <n v="1613277"/>
    <n v="151"/>
    <x v="2"/>
    <s v="Regular"/>
    <s v="Noite"/>
    <n v="2014006502024"/>
    <m/>
    <s v="CAMILLA VICTÓRIA LOPES GOMES"/>
    <d v="2007-05-04T00:00:00"/>
    <s v="Feminino"/>
    <s v="Sem Deficiência"/>
    <s v="MARIO SERGIO DOS SANTOS GOMES"/>
    <s v="LUMA LOPES DA PAIXÃO"/>
    <x v="1"/>
    <s v="Parda"/>
  </r>
  <r>
    <n v="918201"/>
    <n v="9"/>
    <x v="23"/>
    <x v="23"/>
    <s v="CIEP ENGENHEIRO WAGNER GASPAR EMERY"/>
    <s v="Municipal"/>
    <s v="Urbana"/>
    <n v="1614212"/>
    <n v="152"/>
    <x v="2"/>
    <s v="Regular"/>
    <s v="Noite"/>
    <n v="2011092400081"/>
    <m/>
    <s v="RAMON CRISTIAN DE OLIVEIRA"/>
    <d v="2006-08-29T00:00:00"/>
    <s v="Masculino"/>
    <s v="Sem Deficiência"/>
    <s v="HISAIAS DE OLIVEIRA"/>
    <s v="MONIQUE JULIAN COUTINHO DE OLIVEIRA"/>
    <x v="0"/>
    <s v="Preta"/>
  </r>
  <r>
    <n v="208501"/>
    <n v="2"/>
    <x v="78"/>
    <x v="78"/>
    <s v="CIEP SAMUEL WAINER"/>
    <s v="Municipal"/>
    <s v="Urbana"/>
    <n v="1609309"/>
    <n v="151"/>
    <x v="2"/>
    <s v="Regular"/>
    <s v="Noite"/>
    <n v="2005084201941"/>
    <m/>
    <s v="JOÃO VITOR FERNANDES DE MELO"/>
    <d v="2000-09-16T00:00:00"/>
    <s v="Masculino"/>
    <s v="Sem Deficiência"/>
    <s v="JAIR FERNANDES DA SILVEIRA JUNIOR"/>
    <s v="GREICE AZEVEDO DE MELO"/>
    <x v="2"/>
    <s v="Pard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22087300134"/>
    <m/>
    <s v="VIVALDO COELHO DAMACENA"/>
    <d v="1966-04-28T00:00:00"/>
    <s v="Masculino"/>
    <s v="Sem Deficiência"/>
    <s v="MARIA COELHO DAMACENA"/>
    <s v="EUTAVIO FERREIRA DAMACENA"/>
    <x v="0"/>
    <s v="Parda"/>
  </r>
  <r>
    <n v="716049"/>
    <n v="7"/>
    <x v="62"/>
    <x v="62"/>
    <s v="EM RENATO LEITE"/>
    <s v="Municipal"/>
    <s v="Urbana"/>
    <n v="1623879"/>
    <n v="152"/>
    <x v="2"/>
    <s v="Regular"/>
    <s v="Noite"/>
    <n v="2023063752106"/>
    <m/>
    <s v="DENISE SILVA OLIVEIRA"/>
    <d v="1988-08-25T00:00:00"/>
    <s v="Feminino"/>
    <s v="Sem Deficiência"/>
    <s v="MOISÉS SABINO DE OLIVEIRA"/>
    <s v="SONIA MARIA SIVA SANTOS"/>
    <x v="0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23157900397"/>
    <m/>
    <s v="SANDRA LUANA ROSARIO SOARES"/>
    <d v="1985-09-19T00:00:00"/>
    <s v="Feminino"/>
    <s v="Sem Deficiência"/>
    <s v="FRANCISCO DE ASSIS SOARES"/>
    <s v="SOLANGE ROSARIO DA SILVA"/>
    <x v="1"/>
    <s v="Parda"/>
  </r>
  <r>
    <n v="625205"/>
    <n v="6"/>
    <x v="97"/>
    <x v="97"/>
    <s v="CIEP ANTONIO CANDEIA FILHO"/>
    <s v="Municipal"/>
    <s v="Urbana"/>
    <n v="1613207"/>
    <n v="152"/>
    <x v="2"/>
    <s v="Regular"/>
    <s v="Noite"/>
    <n v="2010058801194"/>
    <m/>
    <s v="MIRELLA CONCEIÇÃO DOS SANTOS"/>
    <d v="2005-12-09T00:00:00"/>
    <s v="Feminino"/>
    <s v="Sem Deficiência"/>
    <s v="MARCELO DE JESUS RODRIGUES DOS SANTOS"/>
    <s v="MICHELE SILVA DA CONCEIÇÃO"/>
    <x v="0"/>
    <s v="Parda"/>
  </r>
  <r>
    <n v="625205"/>
    <n v="6"/>
    <x v="97"/>
    <x v="97"/>
    <s v="CIEP ANTONIO CANDEIA FILHO"/>
    <s v="Municipal"/>
    <s v="Urbana"/>
    <n v="1613206"/>
    <n v="151"/>
    <x v="2"/>
    <s v="Regular"/>
    <s v="Noite"/>
    <n v="2009057801111"/>
    <m/>
    <s v="MARIA JOSÉ DA SILVA FERREIRA"/>
    <d v="1990-04-03T00:00:00"/>
    <s v="Feminino"/>
    <s v="Sem Deficiência"/>
    <s v="PAULO BELARMINO FERREIRA"/>
    <s v="MARIA DO SOCORRO DA SILVA"/>
    <x v="0"/>
    <s v="Parda"/>
  </r>
  <r>
    <n v="430701"/>
    <n v="4"/>
    <x v="19"/>
    <x v="19"/>
    <s v="CENTRO DE EDUCAÇÃO DE JOVENS E ADULTOS CEJA - MARÉ"/>
    <s v="Municipal"/>
    <s v="Urbana"/>
    <n v="1616776"/>
    <n v="252"/>
    <x v="2"/>
    <s v="Regular"/>
    <s v="Manhã"/>
    <n v="2016143600679"/>
    <m/>
    <s v="LORE ALESSANDRA ALVES PAULINO"/>
    <d v="1984-03-05T00:00:00"/>
    <s v="Feminino"/>
    <s v="Sem Deficiência"/>
    <s v="EDEMAR JORGE PAULINO"/>
    <s v="VERA LUCIA ALVES"/>
    <x v="0"/>
    <s v="Preta"/>
  </r>
  <r>
    <n v="515030"/>
    <n v="5"/>
    <x v="90"/>
    <x v="90"/>
    <s v="EM IRINEU MARINHO"/>
    <s v="Municipal"/>
    <s v="Urbana"/>
    <n v="1601765"/>
    <n v="152"/>
    <x v="2"/>
    <s v="Regular"/>
    <s v="Noite"/>
    <n v="2013100850130"/>
    <m/>
    <s v="MILENA BARCELLOS MIRANDA"/>
    <d v="2008-09-10T00:00:00"/>
    <s v="Feminino"/>
    <s v="Sem Deficiência"/>
    <s v="ISRAEL MIRANDA"/>
    <s v="MICHELE BARCELLOS BORGES"/>
    <x v="3"/>
    <s v="Parda"/>
  </r>
  <r>
    <n v="817503"/>
    <n v="8"/>
    <x v="31"/>
    <x v="31"/>
    <s v="CIEP PADRE PAULO CORRÊA DE SÁ"/>
    <s v="Municipal"/>
    <s v="Urbana"/>
    <n v="1619913"/>
    <n v="151"/>
    <x v="2"/>
    <s v="Regular"/>
    <s v="Noite"/>
    <n v="2023082500125"/>
    <m/>
    <s v="GILVAN BRITO NOBRE"/>
    <d v="1969-10-17T00:00:00"/>
    <s v="Masculino"/>
    <s v="Sem Deficiência"/>
    <s v="CLARINDO FERREIRA NOBRE"/>
    <s v="HELENA BRITO CLERES"/>
    <x v="0"/>
    <s v="Sem Informação"/>
  </r>
  <r>
    <n v="204014"/>
    <n v="2"/>
    <x v="121"/>
    <x v="121"/>
    <s v="EM PRESIDENTE ARTHUR DA COSTA E SILVA"/>
    <s v="Municipal"/>
    <s v="Urbana"/>
    <n v="1623352"/>
    <n v="151"/>
    <x v="2"/>
    <s v="Regular"/>
    <s v="Manhã"/>
    <n v="2012006680074"/>
    <m/>
    <s v="MARIA EDUARDA MOURA DOS SANTOS"/>
    <d v="2007-11-02T00:00:00"/>
    <s v="Feminino"/>
    <s v="Sem Deficiência"/>
    <s v="CARLOS HENRIQUE JUNQUEIRA DOS SANTOS"/>
    <s v="ADRIANA MOURA"/>
    <x v="0"/>
    <s v="Branc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16087300369"/>
    <m/>
    <s v="LIGIA ONOFRE SANTOS"/>
    <d v="1978-06-05T00:00:00"/>
    <s v="Feminino"/>
    <s v="Sem Deficiência"/>
    <s v="FERNANDO SANTOS"/>
    <s v="MARIETA VIEIRA ONOFRE"/>
    <x v="0"/>
    <s v="Parda"/>
  </r>
  <r>
    <n v="313051"/>
    <n v="3"/>
    <x v="60"/>
    <x v="60"/>
    <s v="EM ALAGOAS"/>
    <s v="Municipal"/>
    <s v="Urbana"/>
    <n v="1618855"/>
    <n v="151"/>
    <x v="2"/>
    <s v="Regular"/>
    <s v="Noite"/>
    <n v="2006027600105"/>
    <m/>
    <s v="ANTONIA ELISÂNGELA RODRIGUES DE LIMA"/>
    <d v="1990-01-06T00:00:00"/>
    <s v="Feminino"/>
    <s v="Sem Deficiência"/>
    <s v="RAIMUNDO MANOEL DE LIMA"/>
    <s v="MARIA RODRIGUES DA SILVA"/>
    <x v="1"/>
    <s v="Branca"/>
  </r>
  <r>
    <n v="734010"/>
    <n v="7"/>
    <x v="82"/>
    <x v="82"/>
    <s v="EM PEDRO ALEIXO"/>
    <s v="Municipal"/>
    <s v="Urbana"/>
    <n v="1606739"/>
    <n v="152"/>
    <x v="2"/>
    <s v="Regular"/>
    <s v="Manhã"/>
    <n v="2008113200621"/>
    <m/>
    <s v="EDUARDA DE OLIVEIRA ANDRADE DE MENDONÇA"/>
    <d v="2004-10-25T00:00:00"/>
    <s v="Feminino"/>
    <s v="Sem Deficiência"/>
    <s v="RODRIGO ANDRADE DE MENDONÇA"/>
    <s v="DÉBORA DE OLIVEIRA SERRALHEIRO"/>
    <x v="0"/>
    <s v="Parda"/>
  </r>
  <r>
    <n v="1026003"/>
    <n v="10"/>
    <x v="114"/>
    <x v="114"/>
    <s v="EM PROFESSOR CASTILHO"/>
    <s v="Municipal"/>
    <s v="Urbana"/>
    <n v="1617200"/>
    <n v="151"/>
    <x v="2"/>
    <s v="Regular"/>
    <s v="Noite"/>
    <n v="2023101900332"/>
    <m/>
    <s v="RAFAEL PEREIRA DE ARAUJO FILHO"/>
    <d v="1979-11-29T00:00:00"/>
    <s v="Masculino"/>
    <s v="Sem Deficiência"/>
    <s v="MARIA LOPES DE ARAUJO"/>
    <s v="RAFAEL PEREIRA DE ARAUJO"/>
    <x v="2"/>
    <s v="Não declarada"/>
  </r>
  <r>
    <n v="107001"/>
    <n v="1"/>
    <x v="73"/>
    <x v="73"/>
    <s v="EM GONÇALVES DIAS"/>
    <s v="Municipal"/>
    <s v="Urbana"/>
    <n v="1606876"/>
    <n v="151"/>
    <x v="2"/>
    <s v="Regular"/>
    <s v="Noite"/>
    <n v="2003004401322"/>
    <m/>
    <s v="JORGE FRANCISCO ROQUE JÚNIOR"/>
    <d v="1988-09-30T00:00:00"/>
    <s v="Masculino"/>
    <s v="Sem Deficiência"/>
    <s v="JORGE FRANCISCO ROQUE"/>
    <s v="ANGELA MARIA DA SILVA ROQUE"/>
    <x v="0"/>
    <s v="Preta"/>
  </r>
  <r>
    <n v="625028"/>
    <n v="6"/>
    <x v="125"/>
    <x v="125"/>
    <s v="EM DEPUTADO HILTON GAMA"/>
    <s v="Municipal"/>
    <s v="Urbana"/>
    <n v="1619969"/>
    <n v="151"/>
    <x v="2"/>
    <s v="Regular"/>
    <s v="Noite"/>
    <n v="2008092651505"/>
    <m/>
    <s v="LUCIANA BRAGA ACIOLY MIRANDA"/>
    <d v="1979-04-01T00:00:00"/>
    <s v="Feminino"/>
    <s v="Sem Deficiência"/>
    <s v="CICERO PAES ACIOLY"/>
    <s v="JULIA MARIA BRAGA ACIOLY"/>
    <x v="0"/>
    <s v="Parda"/>
  </r>
  <r>
    <n v="833031"/>
    <n v="8"/>
    <x v="21"/>
    <x v="21"/>
    <s v="EM TASSO DA SILVEIRA"/>
    <s v="Municipal"/>
    <s v="Urbana"/>
    <n v="1605928"/>
    <n v="151"/>
    <x v="2"/>
    <s v="Regular"/>
    <s v="Noite"/>
    <n v="2017078600124"/>
    <m/>
    <s v="JONATHAN ANTHONNY GABRIEL SANTOS NASCIMENTO"/>
    <d v="2006-08-14T00:00:00"/>
    <s v="Masculino"/>
    <s v="Sem Deficiência"/>
    <s v="ANTONIO ABILIO DO NASCIMENTO"/>
    <s v="LENICE GABRIEL DOS SANTOS"/>
    <x v="0"/>
    <s v="Parda"/>
  </r>
  <r>
    <n v="515028"/>
    <n v="5"/>
    <x v="18"/>
    <x v="18"/>
    <s v="EM EVANGELINA DUARTE BATISTA"/>
    <s v="Municipal"/>
    <s v="Urbana"/>
    <n v="1609298"/>
    <n v="152"/>
    <x v="2"/>
    <s v="Regular"/>
    <s v="Noite"/>
    <n v="2004065301512"/>
    <m/>
    <s v="ANA PAULA DOS SANTOS RÊGO"/>
    <d v="1995-10-27T00:00:00"/>
    <s v="Feminino"/>
    <s v="Sem Deficiência"/>
    <s v="MARIO LUIZ DA ALCANTARA RÊGO"/>
    <s v="ALCIONE JOSE DOS SANTOS"/>
    <x v="1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08100451000"/>
    <m/>
    <s v="EVELYN VITORIA MEDEIROS DE SANTANA"/>
    <d v="2003-10-16T00:00:00"/>
    <s v="Feminino"/>
    <s v="Sem Deficiência"/>
    <s v="NELSIMAR DE SANTANA"/>
    <s v="MONIQUE MEDEIROS SILVA"/>
    <x v="0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12054580025"/>
    <m/>
    <s v="KAUAN LÍBANO VEIGA DA SILVA"/>
    <d v="2007-12-19T00:00:00"/>
    <s v="Masculino"/>
    <s v="Sem Deficiência"/>
    <s v="ELIZEU VEIGA DA SILVA"/>
    <s v="BRUNA LIBANO DA SILVA"/>
    <x v="0"/>
    <s v="Parda"/>
  </r>
  <r>
    <n v="410015"/>
    <n v="4"/>
    <x v="92"/>
    <x v="92"/>
    <s v="EM CLÓVIS BEVILÁQUA"/>
    <s v="Municipal"/>
    <s v="Urbana"/>
    <n v="1611009"/>
    <n v="151"/>
    <x v="2"/>
    <s v="Regular"/>
    <s v="Noite"/>
    <n v="2012028880823"/>
    <m/>
    <s v="SEVERINA FLORÊNCIO DE OLIVEIRA"/>
    <d v="1968-05-16T00:00:00"/>
    <s v="Feminino"/>
    <s v="Sem Deficiência"/>
    <s v="MANOEL FLORÊNCIO DA COSTA"/>
    <s v="ADÉLIA FELIX DE OLIVEIRA"/>
    <x v="2"/>
    <s v="Parda"/>
  </r>
  <r>
    <n v="625018"/>
    <n v="6"/>
    <x v="55"/>
    <x v="55"/>
    <s v="EM COMANDANTE ARNALDO VARELLA"/>
    <s v="Municipal"/>
    <s v="Urbana"/>
    <n v="1602869"/>
    <n v="152"/>
    <x v="2"/>
    <s v="Regular"/>
    <s v="Noite"/>
    <n v="2011056103501"/>
    <m/>
    <s v="ALEXANDER PEREIRA PLÁCIDO SILVA"/>
    <d v="1996-09-19T00:00:00"/>
    <s v="Masculino"/>
    <s v="Sem Deficiência"/>
    <s v="ALEXANDRE PLÁCIDO SILVA"/>
    <s v="ANGELA CRISTINA PEREIRA DA CONCEIÇÃO"/>
    <x v="0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00051000725"/>
    <m/>
    <s v="ANDRESSA DA SILVA PEREIRA"/>
    <d v="1994-06-18T00:00:00"/>
    <s v="Feminino"/>
    <s v="Sem Deficiência"/>
    <s v="ANSELMO RODRIGUES PEREIRA"/>
    <s v="FRANCINEIDE DA SILVA PEREIRA"/>
    <x v="0"/>
    <s v="Parda"/>
  </r>
  <r>
    <n v="625005"/>
    <n v="6"/>
    <x v="57"/>
    <x v="57"/>
    <s v="EM CHARLES ANDERSON WEAVER"/>
    <s v="Municipal"/>
    <s v="Urbana"/>
    <n v="1605117"/>
    <n v="152"/>
    <x v="2"/>
    <s v="Regular"/>
    <s v="Noite"/>
    <n v="2013028150246"/>
    <m/>
    <s v="MIGUEL CARDOSO DE SOUZA"/>
    <d v="2008-02-28T00:00:00"/>
    <s v="Masculino"/>
    <s v="Sem Deficiência"/>
    <s v="MARCOS ANTONIO JESUS DE SOUZA"/>
    <s v="CRISTINA JOSE CARDOSO"/>
    <x v="1"/>
    <s v="Branca"/>
  </r>
  <r>
    <n v="101501"/>
    <n v="1"/>
    <x v="46"/>
    <x v="46"/>
    <s v="CIEP HENFIL"/>
    <s v="Municipal"/>
    <s v="Urbana"/>
    <n v="1613101"/>
    <n v="151"/>
    <x v="2"/>
    <s v="Regular"/>
    <s v="Noite"/>
    <n v="2004001103493"/>
    <m/>
    <s v="FELIPE HONORIO RODRIGUES DA SILVA"/>
    <d v="1995-11-10T00:00:00"/>
    <s v="Masculino"/>
    <s v=" Deficiência intelectual"/>
    <s v="ROBERTO HONORIO DA SILVA"/>
    <s v="TATIANA RODRIGUES DA SILVA"/>
    <x v="1"/>
    <s v="Parda"/>
  </r>
  <r>
    <n v="817083"/>
    <n v="8"/>
    <x v="120"/>
    <x v="120"/>
    <s v="EM JORNALISTA SANDRO MOREYRA"/>
    <s v="Municipal"/>
    <s v="Urbana"/>
    <n v="1607050"/>
    <n v="151"/>
    <x v="2"/>
    <s v="Regular"/>
    <s v="Noite"/>
    <n v="2007077704697"/>
    <m/>
    <s v="ELISÂNGELA FÁTIMA REIS DA SILVA"/>
    <d v="1989-07-06T00:00:00"/>
    <s v="Feminino"/>
    <s v=" Deficiência intelectual"/>
    <s v="ANTONIO JOSÉ DA SILVA"/>
    <s v="MARIA LUCIA DOS REIS"/>
    <x v="2"/>
    <s v="Branca"/>
  </r>
  <r>
    <n v="1026008"/>
    <n v="10"/>
    <x v="43"/>
    <x v="43"/>
    <s v="EM ENGENHEIRO GASTÃO RANGEL"/>
    <s v="Municipal"/>
    <s v="Urbana"/>
    <n v="1613012"/>
    <n v="152"/>
    <x v="2"/>
    <s v="Regular"/>
    <s v="Noite"/>
    <n v="2022102400254"/>
    <m/>
    <s v="MARIA APARECIDA DA SILVA"/>
    <d v="1978-06-03T00:00:00"/>
    <s v="Feminino"/>
    <s v="Sem Deficiência"/>
    <s v="SEVERINO MISAEL DA SILVA"/>
    <s v="MARIA LUCIA DE OLIVEIRA"/>
    <x v="0"/>
    <s v="Parda"/>
  </r>
  <r>
    <n v="313007"/>
    <n v="3"/>
    <x v="67"/>
    <x v="67"/>
    <s v="EM SARMIENTO"/>
    <s v="Municipal"/>
    <s v="Urbana"/>
    <n v="1615854"/>
    <n v="152"/>
    <x v="2"/>
    <s v="Regular"/>
    <s v="Noite"/>
    <n v="2023022100589"/>
    <m/>
    <s v="EDUARDA DA CONCEIÇÃO MARQUES"/>
    <d v="2000-02-05T00:00:00"/>
    <s v="Feminino"/>
    <s v="Sem Deficiência"/>
    <s v="JOSÉ EDSON MARQUES"/>
    <s v="FÁBIA APARECIDA DE JESUS VITÓRIA"/>
    <x v="0"/>
    <s v="Não declarada"/>
  </r>
  <r>
    <n v="431014"/>
    <n v="4"/>
    <x v="117"/>
    <x v="117"/>
    <s v="EM MINISTRO LAFAYETTE DE ANDRADA"/>
    <s v="Municipal"/>
    <s v="Urbana"/>
    <n v="1618210"/>
    <n v="151"/>
    <x v="2"/>
    <s v="Regular"/>
    <s v="Manhã"/>
    <n v="2009034300108"/>
    <m/>
    <s v="THAYS MIGUEL DA SILVA"/>
    <d v="2004-08-22T00:00:00"/>
    <s v="Feminino"/>
    <s v="Sem Deficiência"/>
    <s v="EDILSON DA SILVA"/>
    <s v="FRANCIANE MIGUEL DOS ANJOS"/>
    <x v="0"/>
    <s v="Não declarada"/>
  </r>
  <r>
    <n v="515030"/>
    <n v="5"/>
    <x v="90"/>
    <x v="90"/>
    <s v="EM IRINEU MARINHO"/>
    <s v="Municipal"/>
    <s v="Urbana"/>
    <n v="1601765"/>
    <n v="152"/>
    <x v="2"/>
    <s v="Regular"/>
    <s v="Noite"/>
    <n v="2004047504202"/>
    <m/>
    <s v="EDSON DA CONCEIÇÃO PEREIRA"/>
    <d v="1968-11-22T00:00:00"/>
    <s v="Masculino"/>
    <s v="Sem Deficiência"/>
    <s v="WALDIR PEREIRA DA SILVA"/>
    <s v="MARIA DAS NEVES DA CONCEIÇÃO"/>
    <x v="0"/>
    <s v="Não declarada"/>
  </r>
  <r>
    <n v="410018"/>
    <n v="4"/>
    <x v="87"/>
    <x v="87"/>
    <s v="EM BERLIM"/>
    <s v="Municipal"/>
    <s v="Urbana"/>
    <n v="1613814"/>
    <n v="152"/>
    <x v="2"/>
    <s v="Regular"/>
    <s v="Noite"/>
    <n v="2009030850081"/>
    <m/>
    <s v="ISAQUE DIAS REIS"/>
    <d v="2002-01-20T00:00:00"/>
    <s v="Masculino"/>
    <s v="Sem Deficiência"/>
    <s v="MAURÍCIO REIS"/>
    <s v="IOLANDA DIAS"/>
    <x v="0"/>
    <s v="Preta"/>
  </r>
  <r>
    <n v="410012"/>
    <n v="4"/>
    <x v="27"/>
    <x v="27"/>
    <s v="EM CLOTILDE GUIMARÃES"/>
    <s v="Municipal"/>
    <s v="Urbana"/>
    <n v="1604438"/>
    <n v="2514"/>
    <x v="2"/>
    <s v="Regular"/>
    <s v="Noite"/>
    <n v="2023028500589"/>
    <m/>
    <s v="BRYAN BARBOSA DE FREITAS"/>
    <d v="2004-01-04T00:00:00"/>
    <s v="Feminino"/>
    <s v="Sem Deficiência"/>
    <s v="THIAGO ELY SILVA DE FREITAS"/>
    <s v="SOLANGE BARBOSA DAS MERCES"/>
    <x v="1"/>
    <s v="Parda"/>
  </r>
  <r>
    <n v="622022"/>
    <n v="6"/>
    <x v="40"/>
    <x v="40"/>
    <s v="EM ROSE KLABIN"/>
    <s v="Municipal"/>
    <s v="Urbana"/>
    <n v="1615798"/>
    <n v="151"/>
    <x v="2"/>
    <s v="Regular"/>
    <s v="Noite"/>
    <n v="2018053380269"/>
    <m/>
    <s v="JONATA RAIMUNDO DA SILVA DOS SANTOS"/>
    <d v="2006-11-28T00:00:00"/>
    <s v="Masculino"/>
    <s v="Sem Deficiência"/>
    <s v="JONATHAS LIMA DOS SANTOS"/>
    <s v="ALINE RAIMUNDO DA SILVA"/>
    <x v="0"/>
    <s v="Parda"/>
  </r>
  <r>
    <n v="102504"/>
    <n v="1"/>
    <x v="2"/>
    <x v="2"/>
    <s v="CIEP AVENIDA DOS DESFILES"/>
    <s v="Municipal"/>
    <s v="Urbana"/>
    <n v="1610387"/>
    <n v="152"/>
    <x v="2"/>
    <s v="Regular"/>
    <s v="Manhã"/>
    <n v="2007125500235"/>
    <m/>
    <s v="MATEUS SOARES ANTONIO"/>
    <d v="2002-03-21T00:00:00"/>
    <s v="Masculino"/>
    <s v=" Deficiência intelectual"/>
    <s v="MARCOS AURELIO VICTORIANO ANTONIO"/>
    <s v="RAQUEL NATAL SOARES"/>
    <x v="0"/>
    <s v="Parda"/>
  </r>
  <r>
    <n v="724022"/>
    <n v="7"/>
    <x v="56"/>
    <x v="56"/>
    <s v="EM COMUNIDADE DE VARGEM GRANDE"/>
    <s v="Municipal"/>
    <s v="Urbana"/>
    <n v="1605598"/>
    <n v="152"/>
    <x v="2"/>
    <s v="Regular"/>
    <s v="Noite"/>
    <n v="2007103451312"/>
    <m/>
    <s v="FABIO LUCAS ALVES"/>
    <d v="2002-06-20T00:00:00"/>
    <s v="Masculino"/>
    <s v="Sem Deficiência"/>
    <s v="NÃO DECLARADO"/>
    <s v="ADRIANA CRISTINA ALVES"/>
    <x v="0"/>
    <s v="Parda"/>
  </r>
  <r>
    <n v="918203"/>
    <n v="9"/>
    <x v="34"/>
    <x v="34"/>
    <s v="CIEP CLEMENTINA DE JESUS"/>
    <s v="Municipal"/>
    <s v="Urbana"/>
    <n v="1601822"/>
    <n v="153"/>
    <x v="2"/>
    <s v="Regular"/>
    <s v="Noite"/>
    <n v="2021092600169"/>
    <m/>
    <s v="PAULO DOS SANTOS SACRAMENTO"/>
    <d v="1965-05-06T00:00:00"/>
    <s v="Masculino"/>
    <s v="Sem Deficiência"/>
    <s v="SERGIO SERAPIAO DO SACRAMENTO"/>
    <s v="BENEDITA VOLUZIA SANTOS"/>
    <x v="0"/>
    <s v="Pard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12012900595"/>
    <m/>
    <s v="MAYARA FÉLIX PEREIRA"/>
    <d v="2005-04-08T00:00:00"/>
    <s v="Feminino"/>
    <s v="Sem Deficiência"/>
    <s v="SEVERINO GOMES PEREIRA"/>
    <s v="LUCIANA FELIX DOS SANTOS PEREIRA"/>
    <x v="0"/>
    <s v="Parda"/>
  </r>
  <r>
    <n v="313029"/>
    <n v="3"/>
    <x v="89"/>
    <x v="89"/>
    <s v="EM THOMAS MANN"/>
    <s v="Municipal"/>
    <s v="Urbana"/>
    <n v="1615664"/>
    <n v="151"/>
    <x v="2"/>
    <s v="Regular"/>
    <s v="Noite"/>
    <n v="2013023980054"/>
    <m/>
    <s v="GEOVANNA VITORIA DA SILVA"/>
    <d v="2008-08-04T00:00:00"/>
    <s v="Feminino"/>
    <s v="Sem Deficiência"/>
    <s v="ADRIANO FELIPE DA SILVA"/>
    <s v="ELEXSANDRA MARIA DA SILVA"/>
    <x v="1"/>
    <s v="Parda"/>
  </r>
  <r>
    <n v="716063"/>
    <n v="7"/>
    <x v="136"/>
    <x v="136"/>
    <s v="EM SOBRAL PINTO"/>
    <s v="Municipal"/>
    <s v="Urbana"/>
    <n v="1616448"/>
    <n v="151"/>
    <x v="2"/>
    <s v="Regular"/>
    <s v="Manhã"/>
    <n v="2007103307947"/>
    <m/>
    <s v="BRUNA BARBOSA MAIA"/>
    <d v="2002-11-21T00:00:00"/>
    <s v="Feminino"/>
    <s v="Sem Deficiência"/>
    <s v="DURCILIO MAIA"/>
    <s v="NELMA BARBOSA DA SILVA"/>
    <x v="0"/>
    <s v="Preta"/>
  </r>
  <r>
    <n v="716205"/>
    <n v="7"/>
    <x v="76"/>
    <x v="76"/>
    <s v="CIEP RUBENS PAIVA"/>
    <s v="Municipal"/>
    <s v="Urbana"/>
    <n v="1613258"/>
    <n v="153"/>
    <x v="2"/>
    <s v="Regular"/>
    <s v="Noite"/>
    <n v="2012066106919"/>
    <m/>
    <s v="PAULO ROBERTO LIMA DE ANDRADE"/>
    <d v="1977-01-08T00:00:00"/>
    <s v="Masculino"/>
    <s v="Sem Deficiência"/>
    <s v="ALBERTO OLIVEIRA DE ANDRADE"/>
    <s v="MARIA DO PERPETUO SOCORRO DE CASTRO LIMA"/>
    <x v="1"/>
    <s v="Pard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02092605849"/>
    <m/>
    <s v="RUDINEI DE OLIVEIRA PASTOR"/>
    <d v="1988-09-17T00:00:00"/>
    <s v="Masculino"/>
    <s v="Sem Deficiência"/>
    <s v="MARCOS EDILSON PASTOR"/>
    <s v="MARIA IOLANDA DE OLIVEIRA"/>
    <x v="0"/>
    <s v="Sem Informação"/>
  </r>
  <r>
    <n v="918203"/>
    <n v="9"/>
    <x v="34"/>
    <x v="34"/>
    <s v="CIEP CLEMENTINA DE JESUS"/>
    <s v="Municipal"/>
    <s v="Urbana"/>
    <n v="1601818"/>
    <n v="151"/>
    <x v="2"/>
    <s v="Regular"/>
    <s v="Noite"/>
    <n v="2003092907282"/>
    <m/>
    <s v="SORAIA MARIA MOREIRA DANTAS"/>
    <d v="1969-12-27T00:00:00"/>
    <s v="Feminino"/>
    <s v="Sem Deficiência"/>
    <s v="ARLINDO MOREIRA"/>
    <s v="GLÓRIA DIAS MOREIRA"/>
    <x v="0"/>
    <s v="Branca"/>
  </r>
  <r>
    <n v="817039"/>
    <n v="8"/>
    <x v="118"/>
    <x v="118"/>
    <s v="EM SAMPAIO CORRÊA"/>
    <s v="Municipal"/>
    <s v="Urbana"/>
    <n v="1604281"/>
    <n v="151"/>
    <x v="2"/>
    <s v="Regular"/>
    <s v="Noite"/>
    <n v="2020073350146"/>
    <m/>
    <s v="CATIA REGINA DA SILVA SANTOS"/>
    <d v="1978-06-28T00:00:00"/>
    <s v="Feminino"/>
    <s v="Sem Deficiência"/>
    <s v="ANTONIO DOS SANTOS"/>
    <s v="IRENITA DA SILVA SANTOS"/>
    <x v="1"/>
    <s v="Sem Informação"/>
  </r>
  <r>
    <n v="209003"/>
    <n v="2"/>
    <x v="74"/>
    <x v="74"/>
    <s v="EM FRANCISCO DE CASTRO"/>
    <s v="Municipal"/>
    <s v="Urbana"/>
    <n v="1616220"/>
    <n v="151"/>
    <x v="2"/>
    <s v="Regular"/>
    <s v="Manhã"/>
    <n v="2017014000126"/>
    <m/>
    <s v="NICHOLAS DI LUCCA SANTOS LOPES"/>
    <d v="2003-04-15T00:00:00"/>
    <s v="Masculino"/>
    <s v=" Deficiência intelectual"/>
    <s v="MARCIO RICARDO LOPES"/>
    <s v="SONIA MARIA DOS SANTOS LOPES"/>
    <x v="0"/>
    <s v="Branca"/>
  </r>
  <r>
    <n v="817207"/>
    <n v="8"/>
    <x v="28"/>
    <x v="28"/>
    <s v="CIEP VILA KENNEDY"/>
    <s v="Municipal"/>
    <s v="Urbana"/>
    <n v="1605866"/>
    <n v="152"/>
    <x v="2"/>
    <s v="Regular"/>
    <s v="Noite"/>
    <n v="2001082809613"/>
    <m/>
    <s v="SINEIA FLÔR DA SILVA"/>
    <d v="1969-08-19T00:00:00"/>
    <s v="Feminino"/>
    <s v="Sem Deficiência"/>
    <s v="NILTON DE SOUZA FLÔR"/>
    <s v="EDYR RODRIGUES DE SOUZA"/>
    <x v="1"/>
    <s v="Parda"/>
  </r>
  <r>
    <n v="1019019"/>
    <n v="10"/>
    <x v="116"/>
    <x v="116"/>
    <s v="EM FERNANDO DE AZEVEDO"/>
    <s v="Municipal"/>
    <s v="Urbana"/>
    <n v="1619173"/>
    <n v="151"/>
    <x v="2"/>
    <s v="Regular"/>
    <s v="Tarde"/>
    <n v="2017094102150"/>
    <m/>
    <s v="ROSANGELA MOREIRA CORREIA GUIMARÃES"/>
    <d v="1976-08-27T00:00:00"/>
    <s v="Feminino"/>
    <s v="Sem Deficiência"/>
    <s v="JOSE ALVES CORREIA"/>
    <s v="TEREZINHA MOREIRA CORREIA"/>
    <x v="0"/>
    <s v="Parda"/>
  </r>
  <r>
    <n v="622007"/>
    <n v="6"/>
    <x v="13"/>
    <x v="13"/>
    <s v="EM ALEXANDRE FARAH"/>
    <s v="Municipal"/>
    <s v="Urbana"/>
    <n v="1599783"/>
    <n v="152"/>
    <x v="2"/>
    <s v="Regular"/>
    <s v="Noite"/>
    <n v="2003051900305"/>
    <m/>
    <s v="JEAN RAMOS DA ROCHA"/>
    <d v="1996-02-10T00:00:00"/>
    <s v="Masculino"/>
    <s v="Sem Deficiência"/>
    <s v="JOSÉ DA ROCHA FRANCISCO"/>
    <s v="ROSINÉIA RAMOS XAVIER"/>
    <x v="0"/>
    <s v="Preta"/>
  </r>
  <r>
    <n v="1026024"/>
    <n v="10"/>
    <x v="130"/>
    <x v="130"/>
    <s v="EM TATIANA CHAGAS MEMÓRIA"/>
    <s v="Municipal"/>
    <s v="Urbana"/>
    <n v="1611746"/>
    <n v="152"/>
    <x v="2"/>
    <s v="Regular"/>
    <s v="Manhã"/>
    <n v="2014102500011"/>
    <m/>
    <s v="ANA CAROLINA DOS SANTOS MARTINS"/>
    <d v="2007-09-27T00:00:00"/>
    <s v="Feminino"/>
    <s v="Sem Deficiência"/>
    <s v="ZENILDO MARTINS DA SILVA"/>
    <s v="ANDRÉA DOS SANTOS BRAZ"/>
    <x v="0"/>
    <s v="Não declarada"/>
  </r>
  <r>
    <n v="724010"/>
    <n v="7"/>
    <x v="113"/>
    <x v="113"/>
    <s v="EM FREDERICO TROTTA"/>
    <s v="Municipal"/>
    <s v="Urbana"/>
    <n v="1621996"/>
    <n v="151"/>
    <x v="2"/>
    <s v="Regular"/>
    <s v="Noite"/>
    <n v="2022067800247"/>
    <m/>
    <s v="EDILZA LUIZ DA SILVA SANTOS"/>
    <d v="1987-05-03T00:00:00"/>
    <s v="Feminino"/>
    <s v="Sem Deficiência"/>
    <s v="JOSÉ LUIZ FILHO"/>
    <s v="SALETE DA SILVA SANTOS"/>
    <x v="0"/>
    <s v="Branca"/>
  </r>
  <r>
    <n v="817027"/>
    <n v="8"/>
    <x v="24"/>
    <x v="24"/>
    <s v="EM HENRIQUE DE MAGALHÃES"/>
    <s v="Municipal"/>
    <s v="Urbana"/>
    <n v="1608369"/>
    <n v="151"/>
    <x v="2"/>
    <s v="Regular"/>
    <s v="Noite"/>
    <n v="2004066105610"/>
    <m/>
    <s v="MARCELO GONÇALVES OLIVEIRA"/>
    <d v="1974-09-27T00:00:00"/>
    <s v="Masculino"/>
    <s v="Sem Deficiência"/>
    <s v="MOACYR DE OLIVEIRA"/>
    <s v="MARICA CECÍLIA GONÇALVES DE OLIVEIRA"/>
    <x v="0"/>
    <s v="Sem Informação"/>
  </r>
  <r>
    <n v="716205"/>
    <n v="7"/>
    <x v="76"/>
    <x v="76"/>
    <s v="CIEP RUBENS PAIVA"/>
    <s v="Municipal"/>
    <s v="Urbana"/>
    <n v="1613258"/>
    <n v="153"/>
    <x v="2"/>
    <s v="Regular"/>
    <s v="Noite"/>
    <n v="2013066180459"/>
    <m/>
    <s v="KAUAN FAUSTINO DO NASCIMENTO"/>
    <d v="2008-11-01T00:00:00"/>
    <s v="Masculino"/>
    <s v="Sem Deficiência"/>
    <s v="JOSE EDSON DO NASCIMENTO"/>
    <s v="NIVALDA FAUSTINO DA SILVA"/>
    <x v="1"/>
    <s v="Branca"/>
  </r>
  <r>
    <n v="1026008"/>
    <n v="10"/>
    <x v="43"/>
    <x v="43"/>
    <s v="EM ENGENHEIRO GASTÃO RANGEL"/>
    <s v="Municipal"/>
    <s v="Urbana"/>
    <n v="1613011"/>
    <n v="151"/>
    <x v="2"/>
    <s v="Regular"/>
    <s v="Noite"/>
    <n v="2012135200842"/>
    <m/>
    <s v="DAVI AMÓS DAMASCENO ALVES"/>
    <d v="2007-06-24T00:00:00"/>
    <s v="Masculino"/>
    <s v="Sem Deficiência"/>
    <s v="MICHEL DA SILVA ALVES"/>
    <s v="BRENDA DE CASSIA DAMASCENO PEREIRA"/>
    <x v="0"/>
    <s v="Preta"/>
  </r>
  <r>
    <n v="410012"/>
    <n v="4"/>
    <x v="27"/>
    <x v="27"/>
    <s v="EM CLOTILDE GUIMARÃES"/>
    <s v="Municipal"/>
    <s v="Urbana"/>
    <n v="1604440"/>
    <n v="2516"/>
    <x v="2"/>
    <s v="Regular"/>
    <s v="Noite"/>
    <n v="2006111601125"/>
    <m/>
    <s v="YSTEFANI DA SILVA CHAGAS"/>
    <d v="2005-12-30T00:00:00"/>
    <s v="Feminino"/>
    <s v="Sem Deficiência"/>
    <s v="IDEVAN DIAS CHAGAS"/>
    <s v="KEYZA DA SILVA SANTOS"/>
    <x v="0"/>
    <s v="Pard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22065900180"/>
    <m/>
    <s v="ANA LUCIA BARBOZA"/>
    <d v="1978-04-10T00:00:00"/>
    <s v="Feminino"/>
    <s v="Sem Deficiência"/>
    <s v="MARIA DE LOURDES BARBOZA"/>
    <s v="JOSÉ BARBOZA DOS SANTOS"/>
    <x v="0"/>
    <s v="Parda"/>
  </r>
  <r>
    <n v="107017"/>
    <n v="1"/>
    <x v="5"/>
    <x v="5"/>
    <s v="EM NEUMA GONÇALVES DA SILVA - DONA NEUMA"/>
    <s v="Municipal"/>
    <s v="Urbana"/>
    <n v="1621295"/>
    <n v="151"/>
    <x v="2"/>
    <s v="Regular"/>
    <s v="Noite"/>
    <n v="2010107500016"/>
    <m/>
    <s v="BRUNO RAMOS NEVES DA SILVA"/>
    <d v="2008-01-02T00:00:00"/>
    <s v="Masculino"/>
    <s v="Sem Deficiência"/>
    <s v="CLAUDECI NEVES DA SILVA"/>
    <s v="PATRÍCIA MARIA RAMOS"/>
    <x v="1"/>
    <s v="Parda"/>
  </r>
  <r>
    <n v="431026"/>
    <n v="4"/>
    <x v="25"/>
    <x v="25"/>
    <s v="EM HERBERT MOSES"/>
    <s v="Municipal"/>
    <s v="Urbana"/>
    <n v="1602457"/>
    <n v="152"/>
    <x v="2"/>
    <s v="Regular"/>
    <s v="Noite"/>
    <n v="2020035500055"/>
    <m/>
    <s v="ANDERSON JOÃO VAZ"/>
    <d v="1977-06-24T00:00:00"/>
    <s v="Masculino"/>
    <s v="Sem Deficiência"/>
    <s v="RAIMUNDO NONATO VAZ"/>
    <s v="MARIA APARECIDA DE VAZ"/>
    <x v="0"/>
    <s v="Parda"/>
  </r>
  <r>
    <n v="313029"/>
    <n v="3"/>
    <x v="89"/>
    <x v="89"/>
    <s v="EM THOMAS MANN"/>
    <s v="Municipal"/>
    <s v="Urbana"/>
    <n v="1615664"/>
    <n v="151"/>
    <x v="2"/>
    <s v="Regular"/>
    <s v="Noite"/>
    <n v="2008017402374"/>
    <m/>
    <s v="MARIA JOSE FELIPE RIBEIRO"/>
    <d v="1993-03-02T00:00:00"/>
    <s v="Feminino"/>
    <s v="Sem Deficiência"/>
    <s v="PEDRO LEONCIO RIBEIRO"/>
    <s v="SEVERINA FELIPE DA SILVA"/>
    <x v="1"/>
    <s v="Branca"/>
  </r>
  <r>
    <n v="313054"/>
    <n v="3"/>
    <x v="128"/>
    <x v="128"/>
    <s v="EM ENGENHEIRO ROBERTO MAGNO DE CARVALHO"/>
    <s v="Municipal"/>
    <s v="Urbana"/>
    <n v="1616891"/>
    <n v="151"/>
    <x v="2"/>
    <s v="Regular"/>
    <s v="Manhã"/>
    <n v="2023026800089"/>
    <m/>
    <s v="VICTOR HUGO FERREIRA SANTOS"/>
    <d v="2007-03-17T00:00:00"/>
    <s v="Masculino"/>
    <s v="Sem Deficiência"/>
    <s v="JOHNNY MAXSUELL SANTOS"/>
    <s v="ALESSANDRA CARVALHO FERREIRA"/>
    <x v="0"/>
    <s v="Branc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23087300051"/>
    <m/>
    <s v="SHIRLEI DE SOUZA LIMA"/>
    <d v="1975-06-27T00:00:00"/>
    <s v="Feminino"/>
    <s v="Sem Deficiência"/>
    <s v="EUNICE DE SOUZA LIMA"/>
    <s v="JOSÉ VICENTE DE LIMA"/>
    <x v="0"/>
    <s v="Parda"/>
  </r>
  <r>
    <n v="209026"/>
    <n v="2"/>
    <x v="41"/>
    <x v="41"/>
    <s v="EM PROFESSOR LOURENÇO FILHO"/>
    <s v="Municipal"/>
    <s v="Urbana"/>
    <n v="1622827"/>
    <n v="151"/>
    <x v="2"/>
    <s v="Regular"/>
    <s v="Noite"/>
    <n v="2017016000484"/>
    <m/>
    <s v="FELIPE VERISSIMO LIRA DOS SANTOS"/>
    <d v="2007-04-09T00:00:00"/>
    <s v="Masculino"/>
    <s v="Sem Deficiência"/>
    <s v="LUIZ JOSE DOS SANTOS"/>
    <s v="HILDEGARDEM RAFAELA VERÍSSIMO LIRA"/>
    <x v="1"/>
    <s v="Não declarada"/>
  </r>
  <r>
    <n v="1019019"/>
    <n v="10"/>
    <x v="116"/>
    <x v="116"/>
    <s v="EM FERNANDO DE AZEVEDO"/>
    <s v="Municipal"/>
    <s v="Urbana"/>
    <n v="1619174"/>
    <n v="152"/>
    <x v="2"/>
    <s v="Regular"/>
    <s v="Tarde"/>
    <n v="2007122200443"/>
    <m/>
    <s v="NATHÁLIA VITÓRIA DA SILVA DE OLIVEIRA"/>
    <d v="2004-02-27T00:00:00"/>
    <s v="Feminino"/>
    <s v="Sem Deficiência"/>
    <s v="SEBASTIÃO FRANCISCO DE OLIVEIRA"/>
    <s v="BEATRIZ DA SILVA FERREIRA"/>
    <x v="0"/>
    <s v="Branca"/>
  </r>
  <r>
    <n v="313024"/>
    <n v="3"/>
    <x v="100"/>
    <x v="100"/>
    <s v="EM ACRE"/>
    <s v="Municipal"/>
    <s v="Urbana"/>
    <n v="1604858"/>
    <n v="151"/>
    <x v="2"/>
    <s v="Regular"/>
    <s v="Manhã"/>
    <n v="2012022200529"/>
    <m/>
    <s v="RAFAELA SILVA BARBOSA"/>
    <d v="2007-12-29T00:00:00"/>
    <s v="Feminino"/>
    <s v="Sem Deficiência"/>
    <s v="NÃO CONSTA NA CERTIDÃO"/>
    <s v="CARINE CRISTINA SILVA"/>
    <x v="2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21098700149"/>
    <m/>
    <s v="FLAVIO MARQUES DA SILVA"/>
    <d v="1968-10-26T00:00:00"/>
    <s v="Masculino"/>
    <s v="Sem Deficiência"/>
    <s v="JORGE MARQUES DA SILVA"/>
    <s v="IRENE MARQUES DA SILVA"/>
    <x v="2"/>
    <s v="Parda"/>
  </r>
  <r>
    <n v="716054"/>
    <n v="7"/>
    <x v="35"/>
    <x v="35"/>
    <s v="EM PIO X"/>
    <s v="Municipal"/>
    <s v="Urbana"/>
    <n v="1612528"/>
    <n v="151"/>
    <x v="2"/>
    <s v="Regular"/>
    <s v="Noite"/>
    <n v="2000064506916"/>
    <m/>
    <s v="LUIZ FELIPPE MARTINS PEREIRA"/>
    <d v="1986-10-13T00:00:00"/>
    <s v="Masculino"/>
    <s v="Sem Deficiência"/>
    <s v="LUIZ CARLOS DIAS PEREIRA"/>
    <s v="ROSANE FERREIRA MARTINS"/>
    <x v="0"/>
    <s v="Não declarad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13143301367"/>
    <m/>
    <s v="ISAAC ARAUJO DIAS"/>
    <d v="2007-01-27T00:00:00"/>
    <s v="Masculino"/>
    <s v="Sem Deficiência"/>
    <s v="IZAIAS OLIVEIRA DIAS"/>
    <s v="FRANCIDALVA BORGES ARAUJO"/>
    <x v="0"/>
    <s v="Parda"/>
  </r>
  <r>
    <n v="817064"/>
    <n v="8"/>
    <x v="7"/>
    <x v="7"/>
    <s v="EM MARIETA DA CUNHA DA SILVA"/>
    <s v="Municipal"/>
    <s v="Urbana"/>
    <n v="1610181"/>
    <n v="151"/>
    <x v="2"/>
    <s v="Regular"/>
    <s v="Noite"/>
    <n v="2018075800210"/>
    <m/>
    <s v="DANIEL DE OLIVEIRA PEREIRA"/>
    <d v="1982-02-14T00:00:00"/>
    <s v="Masculino"/>
    <s v="Sem Deficiência"/>
    <s v="DIVINO PEREIRA"/>
    <s v="JANETE MARIA ANTONIA DE OLIVEIRA PEREIRA"/>
    <x v="1"/>
    <s v="Preta"/>
  </r>
  <r>
    <n v="625701"/>
    <n v="6"/>
    <x v="101"/>
    <x v="101"/>
    <s v="CENTRO DE EDUCAÇÃO DE JOVENS E ADULTOS CEJA - ACARI"/>
    <s v="Municipal"/>
    <s v="Urbana"/>
    <n v="1608516"/>
    <n v="251"/>
    <x v="2"/>
    <s v="Regular"/>
    <s v="Manhã"/>
    <n v="2003012405943"/>
    <m/>
    <s v="JUNIA MONTEIRO DE OLIVEIRA DE FREITAS"/>
    <d v="1970-05-24T00:00:00"/>
    <s v="Feminino"/>
    <s v="Sem Deficiência"/>
    <s v="JOSÉ MONTEIRO DE OLIVEIRA"/>
    <s v="MARIA ANTONIA DE OLIVEIRA"/>
    <x v="0"/>
    <s v="Pard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18106200545"/>
    <m/>
    <s v="ANGELO DOS SANTOS RODRIGUES CARRIÇO"/>
    <d v="2004-06-25T00:00:00"/>
    <s v="Masculino"/>
    <s v="Sem Deficiência"/>
    <s v="ALEXANDRE RODRIGUES CARRIÇO"/>
    <s v="MIRIAN SILVA DOS SANTOS"/>
    <x v="1"/>
    <s v="Parda"/>
  </r>
  <r>
    <n v="918505"/>
    <n v="9"/>
    <x v="9"/>
    <x v="9"/>
    <s v="CIEP ANITA MALFATTI"/>
    <s v="Municipal"/>
    <s v="Urbana"/>
    <n v="1615592"/>
    <n v="151"/>
    <x v="2"/>
    <s v="Regular"/>
    <s v="Noite"/>
    <n v="2023092951545"/>
    <m/>
    <s v="NIVIA MARINHEIRO DA SILVA"/>
    <d v="1975-01-27T00:00:00"/>
    <s v="Feminino"/>
    <s v="Sem Deficiência"/>
    <s v="MARIA JOSE LIMA DOS SANTOS"/>
    <s v="SALVADOR GERALDO MARINHEIRO"/>
    <x v="0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12126450335"/>
    <m/>
    <s v="MAXWELL OLAVO DOS SANTOS"/>
    <d v="2007-03-29T00:00:00"/>
    <s v="Masculino"/>
    <s v="Sem Deficiência"/>
    <s v="JOSÉ OLAVO DOS SANTOS"/>
    <s v="ANA CLÁUDIA DOS SANTOS"/>
    <x v="0"/>
    <s v="Parda"/>
  </r>
  <r>
    <n v="625018"/>
    <n v="6"/>
    <x v="55"/>
    <x v="55"/>
    <s v="EM COMANDANTE ARNALDO VARELLA"/>
    <s v="Municipal"/>
    <s v="Urbana"/>
    <n v="1602871"/>
    <n v="154"/>
    <x v="2"/>
    <s v="Regular"/>
    <s v="Noite"/>
    <n v="2007055602620"/>
    <m/>
    <s v="ANDRÉ BEZERRA DA SILVA"/>
    <d v="1994-11-04T00:00:00"/>
    <s v="Masculino"/>
    <s v="Sem Deficiência"/>
    <s v="JORGE BEZERRA DA SILVA"/>
    <s v="SELMA JOSÉ DA SILVA"/>
    <x v="0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17005800310"/>
    <m/>
    <s v="THAIS MAGNAN COELHO"/>
    <d v="2002-05-27T00:00:00"/>
    <s v="Feminino"/>
    <s v="Sem Deficiência"/>
    <s v="ANNE MARIE THERESE MAGNAN"/>
    <s v="JAMILSON ELIAS COELHO"/>
    <x v="1"/>
    <s v="Preta"/>
  </r>
  <r>
    <n v="716041"/>
    <n v="7"/>
    <x v="104"/>
    <x v="104"/>
    <s v="EM BARÃO DA TAQUARA"/>
    <s v="Municipal"/>
    <s v="Urbana"/>
    <n v="1613409"/>
    <n v="152"/>
    <x v="2"/>
    <s v="Regular"/>
    <s v="Manhã"/>
    <n v="2011068450112"/>
    <m/>
    <s v="JÉSSIKA ALEXANDRA DIAS DA SILVA FERREIRA CORREA"/>
    <d v="2006-04-12T00:00:00"/>
    <s v="Feminino"/>
    <s v="Sem Deficiência"/>
    <s v="CARLOS ALEXANDRE DA SILVA FERREIRA CORREA"/>
    <s v="ERIKA DA SILVA DIAS"/>
    <x v="0"/>
    <s v="Parda"/>
  </r>
  <r>
    <n v="411015"/>
    <n v="4"/>
    <x v="72"/>
    <x v="72"/>
    <s v="EM SUÍÇA"/>
    <s v="Municipal"/>
    <s v="Urbana"/>
    <n v="1601783"/>
    <n v="151"/>
    <x v="2"/>
    <s v="Regular"/>
    <s v="Noite"/>
    <n v="2010031950032"/>
    <m/>
    <s v="DAVI FERREIRA DA SILVA"/>
    <d v="2005-04-19T00:00:00"/>
    <s v="Masculino"/>
    <s v="Sem Deficiência"/>
    <s v="MARCO ANTONIO INACIO DA SILVA"/>
    <s v="SIMONE FERREIRA DA SILVA"/>
    <x v="0"/>
    <s v="Branca"/>
  </r>
  <r>
    <n v="625005"/>
    <n v="6"/>
    <x v="57"/>
    <x v="57"/>
    <s v="EM CHARLES ANDERSON WEAVER"/>
    <s v="Municipal"/>
    <s v="Urbana"/>
    <n v="1605116"/>
    <n v="151"/>
    <x v="2"/>
    <s v="Regular"/>
    <s v="Noite"/>
    <n v="2006054802198"/>
    <m/>
    <s v="ALINE DOS SANTOS ALEIXO"/>
    <d v="1993-09-07T00:00:00"/>
    <s v="Feminino"/>
    <s v="Sem Deficiência"/>
    <s v="FLAVIO ALEIXO DA SILVA"/>
    <s v="ROSANGELA DOS SANTOS"/>
    <x v="0"/>
    <s v="Parda"/>
  </r>
  <r>
    <n v="313051"/>
    <n v="3"/>
    <x v="60"/>
    <x v="60"/>
    <s v="EM ALAGOAS"/>
    <s v="Municipal"/>
    <s v="Urbana"/>
    <n v="1618855"/>
    <n v="151"/>
    <x v="2"/>
    <s v="Regular"/>
    <s v="Noite"/>
    <n v="2020017950001"/>
    <m/>
    <s v="MARIA LILIANE DA SILVA ALVES"/>
    <d v="1981-02-21T00:00:00"/>
    <s v="Feminino"/>
    <s v="Sem Deficiência"/>
    <s v="DENILTON SABINO ALVES"/>
    <s v="MARIA BETANIA DA SILVA"/>
    <x v="2"/>
    <s v="Parda"/>
  </r>
  <r>
    <n v="102504"/>
    <n v="1"/>
    <x v="2"/>
    <x v="2"/>
    <s v="CIEP AVENIDA DOS DESFILES"/>
    <s v="Municipal"/>
    <s v="Urbana"/>
    <n v="1609984"/>
    <n v="151"/>
    <x v="2"/>
    <s v="Regular"/>
    <s v="Manhã"/>
    <n v="2014034900276"/>
    <m/>
    <s v="NICOLAS VITOR VASCONCELLOS GOMES"/>
    <d v="2007-03-28T00:00:00"/>
    <s v="Masculino"/>
    <s v="Sem Deficiência"/>
    <s v="MÁRCIO MATEUS GOMES"/>
    <s v="FERNANDA BORGES VASCONCELLOS"/>
    <x v="0"/>
    <s v="Parda"/>
  </r>
  <r>
    <n v="724502"/>
    <n v="7"/>
    <x v="52"/>
    <x v="52"/>
    <s v="CIEP MARGARET MEE"/>
    <s v="Municipal"/>
    <s v="Urbana"/>
    <n v="1617123"/>
    <n v="151"/>
    <x v="2"/>
    <s v="Regular"/>
    <s v="Noite"/>
    <n v="2011067903423"/>
    <m/>
    <s v="LUIZ ALBERTO REIS DOS SANTOS"/>
    <d v="2007-04-09T00:00:00"/>
    <s v="Masculino"/>
    <s v="Sem Deficiência"/>
    <s v="SEBASTIÃO LUIZ DOS SANTOS"/>
    <s v="ELZA PAULA REIS"/>
    <x v="0"/>
    <s v="Preta"/>
  </r>
  <r>
    <n v="430201"/>
    <n v="4"/>
    <x v="0"/>
    <x v="0"/>
    <s v="CIEP MINISTRO GUSTAVO CAPANEMA"/>
    <s v="Municipal"/>
    <s v="Urbana"/>
    <n v="1612601"/>
    <n v="151"/>
    <x v="2"/>
    <s v="Regular"/>
    <s v="Noite"/>
    <n v="2017040300778"/>
    <m/>
    <s v="MARIA ELZA BENEDITO DOS SANTOS"/>
    <d v="1966-01-09T00:00:00"/>
    <s v="Feminino"/>
    <s v="Sem Deficiência"/>
    <s v="JOÃO BENEDITO DOS SANTOS"/>
    <s v="LUZIA ANTONIA DA CONCEIÇÃO"/>
    <x v="0"/>
    <s v="Branca"/>
  </r>
  <r>
    <n v="514001"/>
    <n v="5"/>
    <x v="14"/>
    <x v="14"/>
    <s v="EM DESEMBARGADOR MONTENEGRO"/>
    <s v="Municipal"/>
    <s v="Urbana"/>
    <n v="1605218"/>
    <n v="151"/>
    <x v="2"/>
    <s v="Regular"/>
    <s v="Noite"/>
    <n v="2001050002269"/>
    <m/>
    <s v="TIAGO RIBEIRO DA CONCEIÇÃO"/>
    <d v="1988-02-23T00:00:00"/>
    <s v="Masculino"/>
    <s v="Sem Deficiência"/>
    <s v="MARCO ANTONIO DA CONCEIÇÃO"/>
    <s v="ROSANI RIBEIRO DO NASCIMENTO"/>
    <x v="0"/>
    <s v="Parda"/>
  </r>
  <r>
    <n v="312022"/>
    <n v="3"/>
    <x v="61"/>
    <x v="61"/>
    <s v="EM RUBENS BERARDO"/>
    <s v="Municipal"/>
    <s v="Urbana"/>
    <n v="1616259"/>
    <n v="152"/>
    <x v="2"/>
    <s v="Regular"/>
    <s v="Noite"/>
    <n v="2000029507626"/>
    <m/>
    <s v="DAYANA SILVA DE ALMEIDA"/>
    <d v="1986-12-11T00:00:00"/>
    <s v="Feminino"/>
    <s v="Sem Deficiência"/>
    <s v="JOSÉ PAULO DE ALMEIDA"/>
    <s v="DENICIA DA SILVA IGNACIO"/>
    <x v="0"/>
    <s v="Branca"/>
  </r>
  <r>
    <n v="227004"/>
    <n v="2"/>
    <x v="77"/>
    <x v="77"/>
    <s v="EM RINALDO DE LAMARE"/>
    <s v="Municipal"/>
    <s v="Urbana"/>
    <n v="1599202"/>
    <n v="152"/>
    <x v="2"/>
    <s v="Regular"/>
    <s v="Noite"/>
    <n v="2022126401838"/>
    <m/>
    <s v="MARCONDES DIOGO FREITAS"/>
    <d v="1977-05-01T00:00:00"/>
    <s v="Masculino"/>
    <s v="Sem Deficiência"/>
    <s v="JOSÉ MARCONDES DIOGO FREITAS"/>
    <s v="MARIA GOMES FREITAS"/>
    <x v="0"/>
    <s v="Branca"/>
  </r>
  <r>
    <n v="817064"/>
    <n v="8"/>
    <x v="7"/>
    <x v="7"/>
    <s v="EM MARIETA DA CUNHA DA SILVA"/>
    <s v="Municipal"/>
    <s v="Urbana"/>
    <n v="1610181"/>
    <n v="151"/>
    <x v="2"/>
    <s v="Regular"/>
    <s v="Noite"/>
    <n v="2023075800313"/>
    <m/>
    <s v="RENATHALY FERREIRA DA SILVA"/>
    <d v="2005-08-28T00:00:00"/>
    <s v="Feminino"/>
    <s v="Sem Deficiência"/>
    <s v="ESVALDO DA SILVA"/>
    <s v="NATHALIA FERREIRA DA SILVA"/>
    <x v="1"/>
    <s v="Branca"/>
  </r>
  <r>
    <n v="430701"/>
    <n v="4"/>
    <x v="19"/>
    <x v="19"/>
    <s v="CENTRO DE EDUCAÇÃO DE JOVENS E ADULTOS CEJA - MARÉ"/>
    <s v="Municipal"/>
    <s v="Urbana"/>
    <n v="1616777"/>
    <n v="253"/>
    <x v="2"/>
    <s v="Regular"/>
    <s v="Manhã"/>
    <n v="2012039000617"/>
    <m/>
    <s v="GABRIEL BARBOSA DA SILVA"/>
    <d v="2007-09-25T00:00:00"/>
    <s v="Masculino"/>
    <s v="Sem Deficiência"/>
    <s v="GLAUBER MESSEDER DA SILVA"/>
    <s v="ANDREIA BARBOSA ADÃO"/>
    <x v="0"/>
    <s v="Branca"/>
  </r>
  <r>
    <n v="1202701"/>
    <n v="12"/>
    <x v="91"/>
    <x v="91"/>
    <s v="CREJA - CENTRO MUNICIPAL DE REFERÊNCIA DE EDUCAÇÃO DE JOVENS E ADULTOS"/>
    <s v="Municipal"/>
    <s v="Urbana"/>
    <n v="1614117"/>
    <n v="258"/>
    <x v="2"/>
    <s v="Regular"/>
    <s v="Noite"/>
    <n v="2023126301599"/>
    <m/>
    <s v="MARIA ROSILENE DE BRITO BRUZELLO"/>
    <d v="1974-10-22T00:00:00"/>
    <s v="Feminino"/>
    <s v="Sem Deficiência"/>
    <s v="JOSÉ NAZÁRIO DE BRITO FILHO"/>
    <s v="JOSEFA ELIZA VIRGINIO DE BRITO"/>
    <x v="1"/>
    <s v="Pard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05087305489"/>
    <m/>
    <s v="MARIA BENEDITA PACHECO"/>
    <d v="1970-09-26T00:00:00"/>
    <s v="Feminino"/>
    <s v="Sem Deficiência"/>
    <s v="ELIAS PACHECO ROSA"/>
    <s v="MARIA ERENILDA ROSA"/>
    <x v="1"/>
    <s v="Preta"/>
  </r>
  <r>
    <n v="1120502"/>
    <n v="11"/>
    <x v="3"/>
    <x v="3"/>
    <s v="CIEP JOÃO MANGABEIRA"/>
    <s v="Municipal"/>
    <s v="Urbana"/>
    <n v="1604970"/>
    <n v="151"/>
    <x v="2"/>
    <s v="Regular"/>
    <s v="Noite"/>
    <n v="2013036102620"/>
    <m/>
    <s v="WALLACE GUTEMBERG DE CARVALHO"/>
    <d v="2007-09-19T00:00:00"/>
    <s v="Masculino"/>
    <s v="Sem Deficiência"/>
    <s v="CARLOS GUTEMBERG PEREIRA"/>
    <s v="DANIELE DE CARVALHO FRANCO "/>
    <x v="1"/>
    <s v="Parda"/>
  </r>
  <r>
    <n v="817027"/>
    <n v="8"/>
    <x v="24"/>
    <x v="24"/>
    <s v="EM HENRIQUE DE MAGALHÃES"/>
    <s v="Municipal"/>
    <s v="Urbana"/>
    <n v="1608370"/>
    <n v="152"/>
    <x v="2"/>
    <s v="Regular"/>
    <s v="Tarde"/>
    <n v="2009083704144"/>
    <m/>
    <s v="ARTHUR NASCIMENTO DIAS"/>
    <d v="2002-09-29T00:00:00"/>
    <s v="Masculino"/>
    <s v="  Transtorno do espectro autista"/>
    <s v="RODRIGO VIEIRA DIAS"/>
    <s v="ALINE DA SILVA NASCIMENTO"/>
    <x v="0"/>
    <s v="Parda"/>
  </r>
  <r>
    <n v="817503"/>
    <n v="8"/>
    <x v="31"/>
    <x v="31"/>
    <s v="CIEP PADRE PAULO CORRÊA DE SÁ"/>
    <s v="Municipal"/>
    <s v="Urbana"/>
    <n v="1619913"/>
    <n v="151"/>
    <x v="2"/>
    <s v="Regular"/>
    <s v="Noite"/>
    <n v="2023082500273"/>
    <m/>
    <s v="RENATO HILARIO GOMES "/>
    <d v="1973-08-02T00:00:00"/>
    <s v="Masculino"/>
    <s v="Sem Deficiência"/>
    <s v="ERCI HILARIO GOMES"/>
    <s v="DARCI DA PENHA GOMES"/>
    <x v="2"/>
    <s v="Preta"/>
  </r>
  <r>
    <n v="1026024"/>
    <n v="10"/>
    <x v="130"/>
    <x v="130"/>
    <s v="EM TATIANA CHAGAS MEMÓRIA"/>
    <s v="Municipal"/>
    <s v="Urbana"/>
    <n v="1611745"/>
    <n v="151"/>
    <x v="2"/>
    <s v="Regular"/>
    <s v="Manhã"/>
    <n v="2013066601063"/>
    <m/>
    <s v="MARLON JORGE DE ANDRADE MENDONÇA"/>
    <d v="2007-12-02T00:00:00"/>
    <s v="Masculino"/>
    <s v="Sem Deficiência"/>
    <s v="JORGE MENDONÇA"/>
    <s v="CARLA TATIANY DE ANDRADE"/>
    <x v="0"/>
    <s v="Parda"/>
  </r>
  <r>
    <n v="312009"/>
    <n v="3"/>
    <x v="54"/>
    <x v="54"/>
    <s v="EM GEORGE SUMNER"/>
    <s v="Municipal"/>
    <s v="Urbana"/>
    <n v="1617224"/>
    <n v="151"/>
    <x v="2"/>
    <s v="Regular"/>
    <s v="Noite"/>
    <n v="2023017900181"/>
    <m/>
    <s v="CRISTIANE CABRAL LIMA"/>
    <d v="1975-07-10T00:00:00"/>
    <s v="Feminino"/>
    <s v="Sem Deficiência"/>
    <s v="CARLOS ALBERTO PEREIRA LIMA"/>
    <s v="LUIZA CABRAL LIMA"/>
    <x v="2"/>
    <s v="Parda"/>
  </r>
  <r>
    <n v="1019075"/>
    <n v="10"/>
    <x v="129"/>
    <x v="129"/>
    <s v="EM ROBERTO CIVITA"/>
    <s v="Municipal"/>
    <s v="Urbana"/>
    <n v="1613516"/>
    <n v="152"/>
    <x v="2"/>
    <s v="Regular"/>
    <s v="Noite"/>
    <n v="2015141300068"/>
    <m/>
    <s v="RAYSSA MELO DOS SANTOS"/>
    <d v="2008-06-11T00:00:00"/>
    <s v="Feminino"/>
    <s v="Sem Deficiência"/>
    <s v="RODRIGO SILVA DOS SANTOS"/>
    <s v="JAQUELINE SILVA DE MELO"/>
    <x v="0"/>
    <s v="Parda"/>
  </r>
  <r>
    <n v="313029"/>
    <n v="3"/>
    <x v="89"/>
    <x v="89"/>
    <s v="EM THOMAS MANN"/>
    <s v="Municipal"/>
    <s v="Urbana"/>
    <n v="1615664"/>
    <n v="151"/>
    <x v="2"/>
    <s v="Regular"/>
    <s v="Noite"/>
    <n v="2019024300021"/>
    <m/>
    <s v="MARIA DAS DORES FARIAS DE ANDRADE"/>
    <d v="1966-04-21T00:00:00"/>
    <s v="Feminino"/>
    <s v="Sem Deficiência"/>
    <s v="FRANCISCO FARIAS CORDEIRO"/>
    <s v="RAIMUNDA FARIAS DE ANDRADE"/>
    <x v="0"/>
    <s v="Parda"/>
  </r>
  <r>
    <n v="313007"/>
    <n v="3"/>
    <x v="67"/>
    <x v="67"/>
    <s v="EM SARMIENTO"/>
    <s v="Municipal"/>
    <s v="Urbana"/>
    <n v="1615853"/>
    <n v="151"/>
    <x v="2"/>
    <s v="Regular"/>
    <s v="Noite"/>
    <n v="2023022100520"/>
    <m/>
    <s v="LUCILÉA ANTUNES SODRÉ"/>
    <d v="1966-03-07T00:00:00"/>
    <s v="Feminino"/>
    <s v="Sem Deficiência"/>
    <s v="JOÃO ANTUNES SODRÉ"/>
    <s v="ANA DA SILVA SODRÉ"/>
    <x v="2"/>
    <s v="Parda"/>
  </r>
  <r>
    <n v="431018"/>
    <n v="4"/>
    <x v="85"/>
    <x v="85"/>
    <s v="EM REPÚBLICA DO LÍBANO"/>
    <s v="Municipal"/>
    <s v="Urbana"/>
    <n v="1619090"/>
    <n v="152"/>
    <x v="2"/>
    <s v="Regular"/>
    <s v="Noite"/>
    <n v="2019034600087"/>
    <m/>
    <s v="CARLA PEREIRA DA SILVA"/>
    <d v="1978-02-03T00:00:00"/>
    <s v="Feminino"/>
    <s v="Sem Deficiência"/>
    <s v="JUREMA PEREIRA DA COSTA"/>
    <s v="MOISES LOPES DA SILVA"/>
    <x v="0"/>
    <s v="Parda"/>
  </r>
  <r>
    <n v="411202"/>
    <n v="4"/>
    <x v="84"/>
    <x v="84"/>
    <s v="CIEP GREGÓRIO BEZERRA"/>
    <s v="Municipal"/>
    <s v="Urbana"/>
    <n v="1608448"/>
    <n v="152"/>
    <x v="2"/>
    <s v="Regular"/>
    <s v="Noite"/>
    <n v="2022030700711"/>
    <m/>
    <s v="YAN LUCIANO DA SILVA FERREIRA"/>
    <d v="2007-12-13T00:00:00"/>
    <s v="Masculino"/>
    <s v="Sem Deficiência"/>
    <s v="LUCIANO DE ALMEIDA FERREIRA"/>
    <s v="PATRICIA VERÔNICA REIS DA SILVA"/>
    <x v="1"/>
    <s v="Parda"/>
  </r>
  <r>
    <n v="313054"/>
    <n v="3"/>
    <x v="128"/>
    <x v="128"/>
    <s v="EM ENGENHEIRO ROBERTO MAGNO DE CARVALHO"/>
    <s v="Municipal"/>
    <s v="Urbana"/>
    <n v="1616891"/>
    <n v="151"/>
    <x v="2"/>
    <s v="Regular"/>
    <s v="Manhã"/>
    <n v="2021024450696"/>
    <m/>
    <s v="BRENO THIAGO DA CONCEIÇÃO FARIAS"/>
    <d v="2007-09-14T00:00:00"/>
    <s v="Masculino"/>
    <s v="Sem Deficiência"/>
    <s v="WILLIAM SILVA FARIAS"/>
    <s v="JAQUELINE DA CONCEIÇÃO SILVERIO"/>
    <x v="0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22151600369"/>
    <m/>
    <s v="HENRRIKIELEM FERREIRA DE OLIVEIRA"/>
    <d v="2006-09-10T00:00:00"/>
    <s v="Feminino"/>
    <s v="Sem Deficiência"/>
    <s v="VALCLEIDE GOMES DE OLIVEIRA"/>
    <s v="VANDERLEIA FERREIRA"/>
    <x v="0"/>
    <s v="Não declarada"/>
  </r>
  <r>
    <n v="312501"/>
    <n v="3"/>
    <x v="42"/>
    <x v="42"/>
    <s v="CIEP PATRICE LUMUMBA"/>
    <s v="Municipal"/>
    <s v="Urbana"/>
    <n v="1616861"/>
    <n v="151"/>
    <x v="2"/>
    <s v="Regular"/>
    <s v="Noite"/>
    <n v="2012020701318"/>
    <m/>
    <s v="FRANCINETE DE JESUS PINHEIRO SANTO"/>
    <d v="1973-06-23T00:00:00"/>
    <s v="Feminino"/>
    <s v="Sem Deficiência"/>
    <s v="CASEMIRO GOMES DOS SANTOS"/>
    <s v="ANTONIA PINHEIRO SANTOS"/>
    <x v="1"/>
    <s v="Parda"/>
  </r>
  <r>
    <n v="716211"/>
    <n v="7"/>
    <x v="32"/>
    <x v="32"/>
    <s v="CIEP COMPOSITOR DONGA"/>
    <s v="Municipal"/>
    <s v="Urbana"/>
    <n v="1619511"/>
    <n v="151"/>
    <x v="2"/>
    <s v="Regular"/>
    <s v="Noite"/>
    <n v="2023066701189"/>
    <m/>
    <s v="FRANCISCO RAIMUNDO DE OLIVEIRA"/>
    <d v="1977-07-15T00:00:00"/>
    <s v="Masculino"/>
    <s v="Sem Deficiência"/>
    <s v="MARIA DE FÁTIMA DE OLIVEIRA"/>
    <s v="RAIMUNDO MIGUEL DE OLIVEIRA"/>
    <x v="2"/>
    <s v="Parda"/>
  </r>
  <r>
    <n v="817207"/>
    <n v="8"/>
    <x v="28"/>
    <x v="28"/>
    <s v="CIEP VILA KENNEDY"/>
    <s v="Municipal"/>
    <s v="Urbana"/>
    <n v="1605866"/>
    <n v="152"/>
    <x v="2"/>
    <s v="Regular"/>
    <s v="Noite"/>
    <n v="2022073350614"/>
    <m/>
    <s v="VANESSA DA SILVA DE SOUZA AZEVEDO"/>
    <d v="1986-07-16T00:00:00"/>
    <s v="Feminino"/>
    <s v="Sem Deficiência"/>
    <s v="ALFREDO BRITO DE MESQUITA"/>
    <s v="IVANILDA DA SILVA"/>
    <x v="0"/>
    <s v="Pard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18106200227"/>
    <m/>
    <s v="GERALDO PROFETA RAMALHO"/>
    <d v="1962-09-06T00:00:00"/>
    <s v="Masculino"/>
    <s v="Sem Deficiência"/>
    <s v="JOSE IZIDORO RAMALHO"/>
    <s v="EFIGENIA LIBERATO RAMALHO"/>
    <x v="0"/>
    <s v="Parda"/>
  </r>
  <r>
    <n v="411202"/>
    <n v="4"/>
    <x v="84"/>
    <x v="84"/>
    <s v="CIEP GREGÓRIO BEZERRA"/>
    <s v="Municipal"/>
    <s v="Urbana"/>
    <n v="1608448"/>
    <n v="152"/>
    <x v="2"/>
    <s v="Regular"/>
    <s v="Noite"/>
    <n v="2004031708423"/>
    <m/>
    <s v="INALDO FRANCISCO DE PAULA"/>
    <d v="1970-10-19T00:00:00"/>
    <s v="Masculino"/>
    <s v="Sem Deficiência"/>
    <s v="NIVALDO FRANCISCO DE PAULA"/>
    <s v="NEUVALINA SILVA DE PAULA"/>
    <x v="1"/>
    <s v="Parda"/>
  </r>
  <r>
    <n v="514015"/>
    <n v="5"/>
    <x v="70"/>
    <x v="70"/>
    <s v="EM BARCELONA"/>
    <s v="Municipal"/>
    <s v="Urbana"/>
    <n v="1613980"/>
    <n v="151"/>
    <x v="2"/>
    <s v="Regular"/>
    <s v="Noite"/>
    <n v="2020042350268"/>
    <m/>
    <s v="ELIANA DE OLIVEIRA"/>
    <d v="1960-11-03T00:00:00"/>
    <s v="Feminino"/>
    <s v="Sem Deficiência"/>
    <s v="ROBERTO GAGO DE OLIVEIRA"/>
    <s v="GUIOMAR DE OLIVEIRA"/>
    <x v="0"/>
    <s v="Parda"/>
  </r>
  <r>
    <n v="716049"/>
    <n v="7"/>
    <x v="62"/>
    <x v="62"/>
    <s v="EM RENATO LEITE"/>
    <s v="Municipal"/>
    <s v="Urbana"/>
    <n v="1623880"/>
    <n v="153"/>
    <x v="2"/>
    <s v="Regular"/>
    <s v="Noite"/>
    <n v="2008104702139"/>
    <m/>
    <s v="JOÃO VINICIUS DA SILVA PEREIRA"/>
    <d v="2003-06-12T00:00:00"/>
    <s v="Masculino"/>
    <s v="Sem Deficiência"/>
    <s v="ROMERO ROZENDO PEREIRA"/>
    <s v="DENISE SALES DA SILVA"/>
    <x v="1"/>
    <s v="Parda"/>
  </r>
  <r>
    <n v="716049"/>
    <n v="7"/>
    <x v="62"/>
    <x v="62"/>
    <s v="EM RENATO LEITE"/>
    <s v="Municipal"/>
    <s v="Urbana"/>
    <n v="1623878"/>
    <n v="151"/>
    <x v="2"/>
    <s v="Regular"/>
    <s v="Noite"/>
    <n v="2010060704389"/>
    <m/>
    <s v="MARIA DENISE DOS SANTOS"/>
    <d v="1976-09-06T00:00:00"/>
    <s v="Feminino"/>
    <s v="Sem Deficiência"/>
    <s v="JOÃO MIGUEL DOS SANTOS"/>
    <s v="MARIA APARECIDA AUGUSTO DOS SANTOS"/>
    <x v="0"/>
    <s v="Preta"/>
  </r>
  <r>
    <n v="515045"/>
    <n v="5"/>
    <x v="137"/>
    <x v="137"/>
    <s v="EM JAIME COSTA"/>
    <s v="Municipal"/>
    <s v="Urbana"/>
    <n v="1622779"/>
    <n v="151"/>
    <x v="2"/>
    <s v="Regular"/>
    <s v="Noite"/>
    <n v="2023049000062"/>
    <m/>
    <s v="MICHELE DOS SANTOS ATHANAZIO"/>
    <d v="1981-11-12T00:00:00"/>
    <s v="Feminino"/>
    <s v="Sem Deficiência"/>
    <s v="ADÃO ATHANAZIO"/>
    <s v="KATIA ELIOTERIA DOS SANTOS ATHANAZIO"/>
    <x v="1"/>
    <s v="Parda"/>
  </r>
  <r>
    <n v="514007"/>
    <n v="5"/>
    <x v="6"/>
    <x v="6"/>
    <s v="EM ALBERT SABIN"/>
    <s v="Municipal"/>
    <s v="Urbana"/>
    <n v="1622420"/>
    <n v="151"/>
    <x v="2"/>
    <s v="Regular"/>
    <s v="Noite"/>
    <n v="2004079902891"/>
    <m/>
    <s v="MICHEL DE AVILA FERREIRA"/>
    <d v="1982-12-04T00:00:00"/>
    <s v="Masculino"/>
    <s v="Sem Deficiência"/>
    <s v="ALAN CARLOS CHICARINO FERREIRA"/>
    <s v="TANIA MARIA DE ÁVILA"/>
    <x v="1"/>
    <s v="Sem Informação"/>
  </r>
  <r>
    <n v="102504"/>
    <n v="1"/>
    <x v="2"/>
    <x v="2"/>
    <s v="CIEP AVENIDA DOS DESFILES"/>
    <s v="Municipal"/>
    <s v="Urbana"/>
    <n v="1610387"/>
    <n v="152"/>
    <x v="2"/>
    <s v="Regular"/>
    <s v="Manhã"/>
    <n v="2013002404500"/>
    <m/>
    <s v="FABIANO THERRYE JUNIOR FLORENTINA DOMINGOS"/>
    <d v="2007-12-30T00:00:00"/>
    <s v="Masculino"/>
    <s v="Sem Deficiência"/>
    <s v="FABIANO DA SILVA DOMINGOS"/>
    <s v="CRISTIANE FLORENTINA"/>
    <x v="1"/>
    <s v="Não declarada"/>
  </r>
  <r>
    <n v="410015"/>
    <n v="4"/>
    <x v="92"/>
    <x v="92"/>
    <s v="EM CLÓVIS BEVILÁQUA"/>
    <s v="Municipal"/>
    <s v="Urbana"/>
    <n v="1611010"/>
    <n v="152"/>
    <x v="2"/>
    <s v="Regular"/>
    <s v="Noite"/>
    <n v="2012030550177"/>
    <m/>
    <s v="NAIANA FERREIRA SIMÕES DE OLIVEIRA"/>
    <d v="2004-06-13T00:00:00"/>
    <s v="Feminino"/>
    <s v="Sem Deficiência"/>
    <s v="LUIZ PAULO SIMÕES DE OLIVEIRA"/>
    <s v="ANGELA DA CONCEIÇÃO FERREIRA"/>
    <x v="0"/>
    <s v="Parda"/>
  </r>
  <r>
    <n v="1026024"/>
    <n v="10"/>
    <x v="130"/>
    <x v="130"/>
    <s v="EM TATIANA CHAGAS MEMÓRIA"/>
    <s v="Municipal"/>
    <s v="Urbana"/>
    <n v="1611745"/>
    <n v="151"/>
    <x v="2"/>
    <s v="Regular"/>
    <s v="Manhã"/>
    <n v="2012132251152"/>
    <m/>
    <s v="JOÃO PAULO GONÇALVES DA SILVA"/>
    <d v="2008-03-19T00:00:00"/>
    <s v="Masculino"/>
    <s v="Sem Deficiência"/>
    <s v="EMERSON OLIVEIRA DA SILVA"/>
    <s v="MARA ROBERTA GONÇALVES DA SILVA"/>
    <x v="0"/>
    <s v="Preta"/>
  </r>
  <r>
    <n v="227004"/>
    <n v="2"/>
    <x v="77"/>
    <x v="77"/>
    <s v="EM RINALDO DE LAMARE"/>
    <s v="Municipal"/>
    <s v="Urbana"/>
    <n v="1599202"/>
    <n v="152"/>
    <x v="2"/>
    <s v="Regular"/>
    <s v="Noite"/>
    <n v="2022126451380"/>
    <m/>
    <s v="FRANCISCA CLÍMACO DA SILVA"/>
    <d v="1961-03-19T00:00:00"/>
    <s v="Feminino"/>
    <s v="Sem Deficiência"/>
    <s v="HERMELINA DE SOUSA SILVA"/>
    <s v="JOÃO CLÍMACO DA SILVA"/>
    <x v="0"/>
    <s v="Não declarada"/>
  </r>
  <r>
    <n v="514001"/>
    <n v="5"/>
    <x v="14"/>
    <x v="14"/>
    <s v="EM DESEMBARGADOR MONTENEGRO"/>
    <s v="Municipal"/>
    <s v="Urbana"/>
    <n v="1605218"/>
    <n v="151"/>
    <x v="2"/>
    <s v="Regular"/>
    <s v="Noite"/>
    <n v="2009041202124"/>
    <m/>
    <s v="VICTOR GABRIEL FERREIRA BARAUNA"/>
    <d v="2001-05-09T00:00:00"/>
    <s v="Feminino"/>
    <s v="Sem Deficiência"/>
    <s v="JOSÉ BARAUNA DA SILVA"/>
    <s v="VANIA FERREIRA RODRIGUES"/>
    <x v="2"/>
    <s v="Branca"/>
  </r>
  <r>
    <n v="312009"/>
    <n v="3"/>
    <x v="54"/>
    <x v="54"/>
    <s v="EM GEORGE SUMNER"/>
    <s v="Municipal"/>
    <s v="Urbana"/>
    <n v="1617224"/>
    <n v="151"/>
    <x v="2"/>
    <s v="Regular"/>
    <s v="Noite"/>
    <n v="2022017900116"/>
    <m/>
    <s v="CLAUDIA SILVA ALVES"/>
    <d v="1981-11-20T00:00:00"/>
    <s v="Feminino"/>
    <s v="Sem Deficiência"/>
    <s v="ULYSSES JOSÉ ALVES"/>
    <s v="ALICETE BERALDA SILVA ALVES"/>
    <x v="0"/>
    <s v="Parda"/>
  </r>
  <r>
    <n v="625701"/>
    <n v="6"/>
    <x v="101"/>
    <x v="101"/>
    <s v="CENTRO DE EDUCAÇÃO DE JOVENS E ADULTOS CEJA - ACARI"/>
    <s v="Municipal"/>
    <s v="Urbana"/>
    <n v="1608516"/>
    <n v="251"/>
    <x v="2"/>
    <s v="Regular"/>
    <s v="Manhã"/>
    <n v="2000052009513"/>
    <m/>
    <s v="CÁSSIA SANTOS SALVIANO"/>
    <d v="1986-09-24T00:00:00"/>
    <s v="Feminino"/>
    <s v="Sem Deficiência"/>
    <s v="SEVERINO NOGUEIRA SALVIANO"/>
    <s v="SIDRONILIA SANTOS"/>
    <x v="0"/>
    <s v="Não declarada"/>
  </r>
  <r>
    <n v="1019207"/>
    <n v="10"/>
    <x v="88"/>
    <x v="88"/>
    <s v="CIEP DEPUTADO ULYSSES GUIMARÃES"/>
    <s v="Municipal"/>
    <s v="Urbana"/>
    <n v="1617916"/>
    <n v="153"/>
    <x v="2"/>
    <s v="Regular"/>
    <s v="Noite"/>
    <n v="2000082805521"/>
    <m/>
    <s v="ELIANE ROCHA MACEDO"/>
    <d v="1985-12-07T00:00:00"/>
    <s v="Feminino"/>
    <s v="Sem Deficiência"/>
    <s v="ELIEZER MACEDO"/>
    <s v="MARIA DE JESUS ROCHA DE SOUSA"/>
    <x v="0"/>
    <s v="Branca"/>
  </r>
  <r>
    <n v="1019210"/>
    <n v="10"/>
    <x v="45"/>
    <x v="45"/>
    <s v="CIEP ALBERTO PASQUALINE"/>
    <s v="Municipal"/>
    <s v="Urbana"/>
    <n v="1600002"/>
    <n v="151"/>
    <x v="2"/>
    <s v="Regular"/>
    <s v="Noite"/>
    <n v="2006124102092"/>
    <m/>
    <s v="DÉBORA DE LOURDES INÁCIO FERNANDES"/>
    <d v="2000-10-08T00:00:00"/>
    <s v="Feminino"/>
    <s v="Sem Deficiência"/>
    <s v="JELSON PEREIRA FERNANDES"/>
    <s v="LIBIA INÁCIO DOS PASSOS"/>
    <x v="1"/>
    <s v="Branca"/>
  </r>
  <r>
    <n v="431026"/>
    <n v="4"/>
    <x v="25"/>
    <x v="25"/>
    <s v="EM HERBERT MOSES"/>
    <s v="Municipal"/>
    <s v="Urbana"/>
    <n v="1602457"/>
    <n v="152"/>
    <x v="2"/>
    <s v="Regular"/>
    <s v="Noite"/>
    <n v="2021035500231"/>
    <m/>
    <s v="ROSANA COSTA DE QUEIROS RODRIGUES"/>
    <d v="1969-03-30T00:00:00"/>
    <s v="Feminino"/>
    <s v="Sem Deficiência"/>
    <s v="ALDIR DE QUEIROZ"/>
    <s v="VANDA COSTA DE QUEIROZ"/>
    <x v="1"/>
    <s v="Parda"/>
  </r>
  <r>
    <n v="817039"/>
    <n v="8"/>
    <x v="118"/>
    <x v="118"/>
    <s v="EM SAMPAIO CORRÊA"/>
    <s v="Municipal"/>
    <s v="Urbana"/>
    <n v="1604281"/>
    <n v="151"/>
    <x v="2"/>
    <s v="Regular"/>
    <s v="Noite"/>
    <n v="2022073350584"/>
    <m/>
    <s v="MARCIA EMIDIO ALVES FERREIRA"/>
    <d v="1979-11-04T00:00:00"/>
    <s v="Feminino"/>
    <s v="Sem Deficiência"/>
    <s v="JOSÉ EMÍDIO FERREIRA FILHO"/>
    <s v="VERA LUCIA ALVES FERREIRA"/>
    <x v="0"/>
    <s v="Branca"/>
  </r>
  <r>
    <n v="227004"/>
    <n v="2"/>
    <x v="77"/>
    <x v="77"/>
    <s v="EM RINALDO DE LAMARE"/>
    <s v="Municipal"/>
    <s v="Urbana"/>
    <n v="1599201"/>
    <n v="151"/>
    <x v="2"/>
    <s v="Regular"/>
    <s v="Manhã"/>
    <n v="2011017000012"/>
    <m/>
    <s v="MARCOS PAULO DA SILVA ROQUE"/>
    <d v="2006-11-29T00:00:00"/>
    <s v="Masculino"/>
    <s v="Sem Deficiência"/>
    <s v="EDSON DA SILVA ROQUE"/>
    <s v="TAMARA FERREIRA DA SILVA"/>
    <x v="2"/>
    <s v="Parda"/>
  </r>
  <r>
    <n v="1120019"/>
    <n v="11"/>
    <x v="37"/>
    <x v="37"/>
    <s v="EM RODRIGO OTÁVIO"/>
    <s v="Municipal"/>
    <s v="Urbana"/>
    <n v="1620852"/>
    <n v="152"/>
    <x v="2"/>
    <s v="Regular"/>
    <s v="Noite"/>
    <n v="2022037900367"/>
    <m/>
    <s v="ANGELA DE SOUZA BASTOS"/>
    <d v="1968-11-26T00:00:00"/>
    <s v="Feminino"/>
    <s v="Sem Deficiência"/>
    <s v="JOSE SE SOUZA BASTOS"/>
    <s v="MARIA RODRIGUES"/>
    <x v="0"/>
    <s v="Não declarada"/>
  </r>
  <r>
    <n v="227004"/>
    <n v="2"/>
    <x v="77"/>
    <x v="77"/>
    <s v="EM RINALDO DE LAMARE"/>
    <s v="Municipal"/>
    <s v="Urbana"/>
    <n v="1599202"/>
    <n v="152"/>
    <x v="2"/>
    <s v="Regular"/>
    <s v="Noite"/>
    <n v="2017011200523"/>
    <m/>
    <s v="ANDRÉ HERCULANO DA SILVA"/>
    <d v="1999-10-05T00:00:00"/>
    <s v="Masculino"/>
    <s v="Sem Deficiência"/>
    <s v="ALUIZIO PEREIRA HERCULANO"/>
    <s v="ADRIANA MARONE DA SILVA"/>
    <x v="1"/>
    <s v="Par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15009300285"/>
    <m/>
    <s v="HUGO MATOS GAIA"/>
    <d v="2006-05-23T00:00:00"/>
    <s v="Masculino"/>
    <s v="Sem Deficiência"/>
    <s v="FLAVIO DA SILVA GAIA"/>
    <s v="FRANCISCA ADRIANA MATOS DA SILVA"/>
    <x v="0"/>
    <s v="Parda"/>
  </r>
  <r>
    <n v="817503"/>
    <n v="8"/>
    <x v="31"/>
    <x v="31"/>
    <s v="CIEP PADRE PAULO CORRÊA DE SÁ"/>
    <s v="Municipal"/>
    <s v="Urbana"/>
    <n v="1619913"/>
    <n v="151"/>
    <x v="2"/>
    <s v="Regular"/>
    <s v="Noite"/>
    <n v="2023082551137"/>
    <m/>
    <s v="ELIENE MARIA DA SILVA"/>
    <d v="1967-10-27T00:00:00"/>
    <s v="Feminino"/>
    <s v="Sem Deficiência"/>
    <s v="JOSE IDALINO DA SILVA"/>
    <s v="ROSA MARIA BATISTA DA SILVA"/>
    <x v="2"/>
    <s v="Pret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23151300029"/>
    <m/>
    <s v="DENISE GONÇALVES DA SILVA"/>
    <d v="1969-05-26T00:00:00"/>
    <s v="Feminino"/>
    <s v="Sem Deficiência"/>
    <s v="JOSE GONÇALVES DA SILVA"/>
    <s v="GUIOMAR TRAJANO DA SILVA"/>
    <x v="1"/>
    <s v="Sem Informação"/>
  </r>
  <r>
    <n v="625018"/>
    <n v="6"/>
    <x v="55"/>
    <x v="55"/>
    <s v="EM COMANDANTE ARNALDO VARELLA"/>
    <s v="Municipal"/>
    <s v="Urbana"/>
    <n v="1602868"/>
    <n v="151"/>
    <x v="2"/>
    <s v="Regular"/>
    <s v="Noite"/>
    <n v="2022056100524"/>
    <m/>
    <s v="JOSILENE DOS SANTOS "/>
    <d v="1979-11-29T00:00:00"/>
    <s v="Feminino"/>
    <s v="Sem Deficiência"/>
    <s v="NÃO DECLARADO"/>
    <s v="MARIA JOSÉ DOS SANTOS"/>
    <x v="0"/>
    <s v="Parda"/>
  </r>
  <r>
    <n v="1026029"/>
    <n v="10"/>
    <x v="53"/>
    <x v="53"/>
    <s v="EM PROFESSOR ARI MARQUES PONTES"/>
    <s v="Municipal"/>
    <s v="Urbana"/>
    <n v="1611219"/>
    <n v="153"/>
    <x v="2"/>
    <s v="Regular"/>
    <s v="Noite"/>
    <n v="2023077700022"/>
    <m/>
    <s v="ERIKA RODRIGUES PASSOS FLÔRES"/>
    <d v="1982-07-28T00:00:00"/>
    <s v="Feminino"/>
    <s v="Sem Deficiência"/>
    <s v="JORGE HENRIQUE PASSOS"/>
    <s v="MARIA DE FATIMA BARBOSA RODRIGUES"/>
    <x v="1"/>
    <s v="Preta"/>
  </r>
  <r>
    <n v="625018"/>
    <n v="6"/>
    <x v="55"/>
    <x v="55"/>
    <s v="EM COMANDANTE ARNALDO VARELLA"/>
    <s v="Municipal"/>
    <s v="Urbana"/>
    <n v="1602869"/>
    <n v="152"/>
    <x v="2"/>
    <s v="Regular"/>
    <s v="Noite"/>
    <n v="2015053450114"/>
    <m/>
    <s v="ELIETE MARIA DE OLIVEIRA"/>
    <d v="1970-09-22T00:00:00"/>
    <s v="Feminino"/>
    <s v="Sem Deficiência"/>
    <s v="MESSIAS MARIA FERREIRA OLIVEIRA"/>
    <s v="IRACI MARIA DE OLIVEIRA"/>
    <x v="2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23092600343"/>
    <m/>
    <s v="ROBERTA DOS SANTOS"/>
    <d v="1981-06-03T00:00:00"/>
    <s v="Feminino"/>
    <s v="Sem Deficiência"/>
    <s v="WELLINGTON DOS SANTOS"/>
    <s v="MARIA ANTONIA DE SOUZA DOS SANTOS"/>
    <x v="1"/>
    <s v="Preta"/>
  </r>
  <r>
    <n v="430201"/>
    <n v="4"/>
    <x v="0"/>
    <x v="0"/>
    <s v="CIEP MINISTRO GUSTAVO CAPANEMA"/>
    <s v="Municipal"/>
    <s v="Urbana"/>
    <n v="1612602"/>
    <n v="152"/>
    <x v="2"/>
    <s v="Regular"/>
    <s v="Noite"/>
    <n v="2013039650695"/>
    <m/>
    <s v="LUCIENE PADILHA DO VALE"/>
    <d v="2005-09-19T00:00:00"/>
    <s v="Feminino"/>
    <s v="Sem Deficiência"/>
    <s v="LUCIANO CORDEIRO DO VALE"/>
    <s v="MARIA EDILZA PADILHA DO VALE"/>
    <x v="0"/>
    <s v="Parda"/>
  </r>
  <r>
    <n v="1019207"/>
    <n v="10"/>
    <x v="88"/>
    <x v="88"/>
    <s v="CIEP DEPUTADO ULYSSES GUIMARÃES"/>
    <s v="Municipal"/>
    <s v="Urbana"/>
    <n v="1617914"/>
    <n v="152"/>
    <x v="2"/>
    <s v="Regular"/>
    <s v="Noite"/>
    <n v="2011098500339"/>
    <m/>
    <s v="MAYARA BARCELOS DA CRUZ"/>
    <d v="2007-02-15T00:00:00"/>
    <s v="Feminino"/>
    <s v="Sem Deficiência"/>
    <s v="MAXIMILIANO TERRA DA CRUZ"/>
    <s v="JAQUELINE TELES BARCELOS"/>
    <x v="0"/>
    <s v="Parda"/>
  </r>
  <r>
    <n v="205004"/>
    <n v="2"/>
    <x v="134"/>
    <x v="134"/>
    <s v="EM DOUTOR COCIO BARCELLOS"/>
    <s v="Municipal"/>
    <s v="Urbana"/>
    <n v="1623680"/>
    <n v="152"/>
    <x v="2"/>
    <s v="Regular"/>
    <s v="Noite"/>
    <n v="2007006600015"/>
    <m/>
    <s v="BEATRIZ GURGEL DE SOUZA SOARES"/>
    <d v="2002-12-18T00:00:00"/>
    <s v="Feminino"/>
    <s v="Sem Deficiência"/>
    <s v="FABIO SOARES DA SILVA"/>
    <s v="BÁRBARA GURGEL DE SOUZA"/>
    <x v="1"/>
    <s v="Branca"/>
  </r>
  <r>
    <n v="410012"/>
    <n v="4"/>
    <x v="27"/>
    <x v="27"/>
    <s v="EM CLOTILDE GUIMARÃES"/>
    <s v="Municipal"/>
    <s v="Urbana"/>
    <n v="1604435"/>
    <n v="2511"/>
    <x v="2"/>
    <s v="Regular"/>
    <s v="Noite"/>
    <n v="2006040800449"/>
    <m/>
    <s v="ALLAN SOARES SEVERINO"/>
    <d v="2001-10-13T00:00:00"/>
    <s v="Masculino"/>
    <s v="Sem Deficiência"/>
    <s v="JOSE SEVERINO FILHO"/>
    <s v="CARLA TOBIAS FERREIRA SOARES"/>
    <x v="0"/>
    <s v="Parda"/>
  </r>
  <r>
    <n v="622022"/>
    <n v="6"/>
    <x v="40"/>
    <x v="40"/>
    <s v="EM ROSE KLABIN"/>
    <s v="Municipal"/>
    <s v="Urbana"/>
    <n v="1615800"/>
    <n v="152"/>
    <x v="2"/>
    <s v="Regular"/>
    <s v="Noite"/>
    <n v="2023053300202"/>
    <m/>
    <s v="FRANCISCO PERES DE FARIAS NETO"/>
    <d v="1966-03-28T00:00:00"/>
    <s v="Masculino"/>
    <s v="Sem Deficiência"/>
    <s v="JACI DA SILVA FARIAS"/>
    <s v="LIDIA MARTINS FARIAS"/>
    <x v="1"/>
    <s v="Branca"/>
  </r>
  <r>
    <n v="1019210"/>
    <n v="10"/>
    <x v="45"/>
    <x v="45"/>
    <s v="CIEP ALBERTO PASQUALINE"/>
    <s v="Municipal"/>
    <s v="Urbana"/>
    <n v="1600003"/>
    <n v="152"/>
    <x v="2"/>
    <s v="Regular"/>
    <s v="Noite"/>
    <n v="2010083501433"/>
    <m/>
    <s v="IGOR MATTOS DELDUQUE"/>
    <d v="2006-04-03T00:00:00"/>
    <s v="Masculino"/>
    <s v="Sem Deficiência"/>
    <s v="JOÃO GUARACI DELDUQUE "/>
    <s v="ROSANA DE MATTOS SALVADOR"/>
    <x v="0"/>
    <s v="Parda"/>
  </r>
  <r>
    <n v="209026"/>
    <n v="2"/>
    <x v="41"/>
    <x v="41"/>
    <s v="EM PROFESSOR LOURENÇO FILHO"/>
    <s v="Municipal"/>
    <s v="Urbana"/>
    <n v="1622827"/>
    <n v="151"/>
    <x v="2"/>
    <s v="Regular"/>
    <s v="Noite"/>
    <n v="2012016504635"/>
    <m/>
    <s v="MARGARETE SILVA DE OLIVEIRA"/>
    <d v="1969-10-15T00:00:00"/>
    <s v="Feminino"/>
    <s v="Sem Deficiência"/>
    <s v="PAULO ROBERTO DE OLIVEIRA"/>
    <s v="MARIA DALVA DA SILVA"/>
    <x v="2"/>
    <s v="Preta"/>
  </r>
  <r>
    <n v="625701"/>
    <n v="6"/>
    <x v="101"/>
    <x v="101"/>
    <s v="CENTRO DE EDUCAÇÃO DE JOVENS E ADULTOS CEJA - ACARI"/>
    <s v="Municipal"/>
    <s v="Urbana"/>
    <n v="1608516"/>
    <n v="251"/>
    <x v="2"/>
    <s v="Regular"/>
    <s v="Manhã"/>
    <n v="2022054650063"/>
    <m/>
    <s v="WELINTON DA SILVA"/>
    <d v="2006-08-25T00:00:00"/>
    <s v="Masculino"/>
    <s v=" Deficiência intelectual"/>
    <s v="NÃO DECLARADO"/>
    <s v="ROGACIANA DA SILVA"/>
    <x v="0"/>
    <s v="Pret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23106200568"/>
    <m/>
    <s v="MARIA ALRIZETE BARBOSA "/>
    <d v="1970-12-29T00:00:00"/>
    <s v="Feminino"/>
    <s v="Sem Deficiência"/>
    <s v="JOSÉ CARNEIRO BARBOSA"/>
    <s v="MARIA NEUZA BARBOSA"/>
    <x v="0"/>
    <s v="Sem Informação"/>
  </r>
  <r>
    <n v="312501"/>
    <n v="3"/>
    <x v="42"/>
    <x v="42"/>
    <s v="CIEP PATRICE LUMUMBA"/>
    <s v="Municipal"/>
    <s v="Urbana"/>
    <n v="1616861"/>
    <n v="151"/>
    <x v="2"/>
    <s v="Regular"/>
    <s v="Noite"/>
    <n v="2022020700165"/>
    <m/>
    <s v="PEDRO LUCAS SILVA DE LIMA"/>
    <d v="2007-03-22T00:00:00"/>
    <s v="Masculino"/>
    <s v="Sem Deficiência"/>
    <s v="LUCIANO SILVA DE LIMA"/>
    <s v="FLÁVIA CRISTINA GUEDES DA SILVA"/>
    <x v="1"/>
    <s v="Parda"/>
  </r>
  <r>
    <n v="430701"/>
    <n v="4"/>
    <x v="19"/>
    <x v="19"/>
    <s v="CENTRO DE EDUCAÇÃO DE JOVENS E ADULTOS CEJA - MARÉ"/>
    <s v="Municipal"/>
    <s v="Urbana"/>
    <n v="1616785"/>
    <n v="258"/>
    <x v="2"/>
    <s v="Regular"/>
    <s v="Tarde"/>
    <n v="2010113800514"/>
    <m/>
    <s v="WENDEL SILVA DOS SANTOS"/>
    <d v="2007-03-11T00:00:00"/>
    <s v="Masculino"/>
    <s v="Sem Deficiência"/>
    <s v="LEANDRO DOS SANTOS"/>
    <s v="MARA CÉLIA DA SILVA SANTOS"/>
    <x v="0"/>
    <s v="Preta"/>
  </r>
  <r>
    <n v="918027"/>
    <n v="9"/>
    <x v="106"/>
    <x v="106"/>
    <s v="EM RUBENS DE FARIAS NEVES"/>
    <s v="Municipal"/>
    <s v="Urbana"/>
    <n v="1599736"/>
    <n v="152"/>
    <x v="2"/>
    <s v="Regular"/>
    <s v="Noite"/>
    <n v="2010086250431"/>
    <m/>
    <s v="BRENDO CÉSAR DE CASTRO SALES ROSA"/>
    <d v="2005-05-14T00:00:00"/>
    <s v="Masculino"/>
    <s v=" Deficiência intelectual"/>
    <s v="CÉSAR SALES ROSA"/>
    <s v="LUCIANA CAMARA DE CASTRO"/>
    <x v="2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11101580067"/>
    <m/>
    <s v="KAYQUE DA SILVA CARDOSO"/>
    <d v="2007-04-08T00:00:00"/>
    <s v="Masculino"/>
    <s v="Sem Deficiência"/>
    <s v="RENATO MACHADO CARDOSO"/>
    <s v="ANDRESSA DA SILVA"/>
    <x v="1"/>
    <s v="Parda"/>
  </r>
  <r>
    <n v="817027"/>
    <n v="8"/>
    <x v="24"/>
    <x v="24"/>
    <s v="EM HENRIQUE DE MAGALHÃES"/>
    <s v="Municipal"/>
    <s v="Urbana"/>
    <n v="1608369"/>
    <n v="151"/>
    <x v="2"/>
    <s v="Regular"/>
    <s v="Noite"/>
    <n v="2007073701910"/>
    <m/>
    <s v="VANDERLEA NOGUEIRA DA SILVA"/>
    <d v="1991-05-14T00:00:00"/>
    <s v="Feminino"/>
    <s v="Sem Deficiência"/>
    <s v="VANDERLEI GOMES DA SILVA"/>
    <s v="SUELI NOGUEIRA"/>
    <x v="2"/>
    <s v="Preta"/>
  </r>
  <r>
    <n v="817064"/>
    <n v="8"/>
    <x v="7"/>
    <x v="7"/>
    <s v="EM MARIETA DA CUNHA DA SILVA"/>
    <s v="Municipal"/>
    <s v="Urbana"/>
    <n v="1610181"/>
    <n v="151"/>
    <x v="2"/>
    <s v="Regular"/>
    <s v="Noite"/>
    <n v="2022075800366"/>
    <m/>
    <s v="LUCAS FABIANO LIMA SANTOS"/>
    <d v="2005-12-30T00:00:00"/>
    <s v="Masculino"/>
    <s v="Sem Deficiência"/>
    <s v="INACIA LIMA DA SILVA"/>
    <s v="FABIANO DE SOUZA SANTOS"/>
    <x v="0"/>
    <s v="Branca"/>
  </r>
  <r>
    <n v="625028"/>
    <n v="6"/>
    <x v="125"/>
    <x v="125"/>
    <s v="EM DEPUTADO HILTON GAMA"/>
    <s v="Municipal"/>
    <s v="Urbana"/>
    <n v="1619970"/>
    <n v="152"/>
    <x v="2"/>
    <s v="Regular"/>
    <s v="Noite"/>
    <n v="2022057100714"/>
    <m/>
    <s v="MAXIMILIANO DA SILVA"/>
    <d v="1986-09-14T00:00:00"/>
    <s v="Masculino"/>
    <s v="Sem Deficiência"/>
    <s v="SEM MENÇÃO"/>
    <s v="TEREZA SUELY DA SILVA"/>
    <x v="0"/>
    <s v="Preta"/>
  </r>
  <r>
    <n v="515030"/>
    <n v="5"/>
    <x v="90"/>
    <x v="90"/>
    <s v="EM IRINEU MARINHO"/>
    <s v="Municipal"/>
    <s v="Urbana"/>
    <n v="1601765"/>
    <n v="152"/>
    <x v="2"/>
    <s v="Regular"/>
    <s v="Noite"/>
    <n v="2001053201602"/>
    <m/>
    <s v="ANGELICA SOARES FERREIRA"/>
    <d v="1988-05-08T00:00:00"/>
    <s v="Feminino"/>
    <s v="Sem Deficiência"/>
    <s v="JOSÉ GOMES FERREIRA"/>
    <s v="CAMILA CARNEIRO DA SILVA"/>
    <x v="0"/>
    <s v="Parda"/>
  </r>
  <r>
    <n v="1019013"/>
    <n v="10"/>
    <x v="39"/>
    <x v="39"/>
    <s v="EM BENTO DO AMARAL COUTINHO"/>
    <s v="Municipal"/>
    <s v="Urbana"/>
    <n v="1612837"/>
    <n v="152"/>
    <x v="2"/>
    <s v="Regular"/>
    <s v="Noite"/>
    <n v="2014100900372"/>
    <m/>
    <s v="LUCAS MIRANDA DA SILVA"/>
    <d v="1999-05-15T00:00:00"/>
    <s v="Masculino"/>
    <s v="Sem Deficiência"/>
    <s v="NÃO DECLARADO"/>
    <s v="ANDREIA MIRANDA DA SILVA"/>
    <x v="1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10007500090"/>
    <m/>
    <s v="SARA DE CARVALHO AMARO LEITE"/>
    <d v="2005-12-25T00:00:00"/>
    <s v="Feminino"/>
    <s v="Sem Deficiência"/>
    <s v="ALMIR AMARO LEITE"/>
    <s v="MARIA OZITA ALVES DE CARVALHO"/>
    <x v="0"/>
    <s v="Parda"/>
  </r>
  <r>
    <n v="430701"/>
    <n v="4"/>
    <x v="19"/>
    <x v="19"/>
    <s v="CENTRO DE EDUCAÇÃO DE JOVENS E ADULTOS CEJA - MARÉ"/>
    <s v="Municipal"/>
    <s v="Urbana"/>
    <n v="1616792"/>
    <n v="2512"/>
    <x v="2"/>
    <s v="Regular"/>
    <s v="Noite"/>
    <n v="2013143603541"/>
    <m/>
    <s v="CRISTIANE VIEIRA DA SILVA"/>
    <d v="1973-06-25T00:00:00"/>
    <s v="Feminino"/>
    <s v="Sem Deficiência"/>
    <s v="JOSÉ CLAUDINO DA SILVA"/>
    <s v="ELENIR VIEIRA DA SILVA"/>
    <x v="0"/>
    <s v="Parda"/>
  </r>
  <r>
    <n v="430701"/>
    <n v="4"/>
    <x v="19"/>
    <x v="19"/>
    <s v="CENTRO DE EDUCAÇÃO DE JOVENS E ADULTOS CEJA - MARÉ"/>
    <s v="Municipal"/>
    <s v="Urbana"/>
    <n v="1616781"/>
    <n v="256"/>
    <x v="2"/>
    <s v="Regular"/>
    <s v="Tarde"/>
    <n v="2019028580061"/>
    <m/>
    <s v="MARIA EDUARDA FERREIRA NASCIMENTO"/>
    <d v="2005-12-10T00:00:00"/>
    <s v="Feminino"/>
    <s v="Sem Deficiência"/>
    <s v="ELENILDO CEZAR NASCIMENTO"/>
    <s v="ELEN PAMELA FERREIRA FELIX"/>
    <x v="0"/>
    <s v="Parda"/>
  </r>
  <r>
    <n v="431018"/>
    <n v="4"/>
    <x v="85"/>
    <x v="85"/>
    <s v="EM REPÚBLICA DO LÍBANO"/>
    <s v="Municipal"/>
    <s v="Urbana"/>
    <n v="1619089"/>
    <n v="151"/>
    <x v="2"/>
    <s v="Regular"/>
    <s v="Noite"/>
    <n v="2009035700681"/>
    <m/>
    <s v="IRIS HORRANA DOS REIS VENTURA CARDOSO"/>
    <d v="2003-07-05T00:00:00"/>
    <s v="Feminino"/>
    <s v="Sem Deficiência"/>
    <s v="ARILSON DE JESUS CARDOSO"/>
    <s v="RUTE DOS REIS VENTURA CARDOSO"/>
    <x v="2"/>
    <s v="Preta"/>
  </r>
  <r>
    <n v="625701"/>
    <n v="6"/>
    <x v="101"/>
    <x v="101"/>
    <s v="CENTRO DE EDUCAÇÃO DE JOVENS E ADULTOS CEJA - ACARI"/>
    <s v="Municipal"/>
    <s v="Urbana"/>
    <n v="1608519"/>
    <n v="254"/>
    <x v="2"/>
    <s v="Regular"/>
    <s v="Manhã"/>
    <n v="2009058103493"/>
    <m/>
    <s v="MARIA JOSÉ DA SILVA"/>
    <d v="1968-11-04T00:00:00"/>
    <s v="Feminino"/>
    <s v="Sem Deficiência"/>
    <s v="NÃO DECLARADO"/>
    <s v="SEVERINA MANOEL DA SILVA"/>
    <x v="0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09105800345"/>
    <m/>
    <s v="GABRIEL ALVES BARBOSA"/>
    <d v="2006-11-03T00:00:00"/>
    <s v="Masculino"/>
    <s v="Sem Deficiência"/>
    <s v="LUIS BARBOSA"/>
    <s v="LUIZ BARBOSA"/>
    <x v="1"/>
    <s v="Branca"/>
  </r>
  <r>
    <n v="625018"/>
    <n v="6"/>
    <x v="55"/>
    <x v="55"/>
    <s v="EM COMANDANTE ARNALDO VARELLA"/>
    <s v="Municipal"/>
    <s v="Urbana"/>
    <n v="1602871"/>
    <n v="154"/>
    <x v="2"/>
    <s v="Regular"/>
    <s v="Noite"/>
    <n v="2014056100264"/>
    <m/>
    <s v="MARIA ANDREZA DE SOUSA NASCIMENTO"/>
    <d v="1975-10-25T00:00:00"/>
    <s v="Feminino"/>
    <s v="Sem Deficiência"/>
    <s v="JERONIMO DO NASCIMENTO"/>
    <s v="MARIA MARQUES DE SOUSA"/>
    <x v="0"/>
    <s v="Parda"/>
  </r>
  <r>
    <n v="410012"/>
    <n v="4"/>
    <x v="27"/>
    <x v="27"/>
    <s v="EM CLOTILDE GUIMARÃES"/>
    <s v="Municipal"/>
    <s v="Urbana"/>
    <n v="1604441"/>
    <n v="2517"/>
    <x v="2"/>
    <s v="Regular"/>
    <s v="Noite"/>
    <n v="2018150080223"/>
    <m/>
    <s v="DENISE DOS SANTOS CORREA"/>
    <d v="2002-02-23T00:00:00"/>
    <s v="Feminino"/>
    <s v="Sem Deficiência"/>
    <s v="FRANCISCO CORREA"/>
    <s v="VALCI FABRICIO ALVES DOS SANTOS"/>
    <x v="1"/>
    <s v="Parda"/>
  </r>
  <r>
    <n v="622007"/>
    <n v="6"/>
    <x v="13"/>
    <x v="13"/>
    <s v="EM ALEXANDRE FARAH"/>
    <s v="Municipal"/>
    <s v="Urbana"/>
    <n v="1599782"/>
    <n v="151"/>
    <x v="2"/>
    <s v="Regular"/>
    <s v="Noite"/>
    <n v="2010051806352"/>
    <m/>
    <s v="ROSILENE LUCAS DA SILVA"/>
    <d v="1962-08-21T00:00:00"/>
    <s v="Feminino"/>
    <s v="Sem Deficiência"/>
    <s v="NILSON VITORINO DA SILVA"/>
    <s v="DERSUITA LUCAS DA SILVA"/>
    <x v="2"/>
    <s v="Não declarada"/>
  </r>
  <r>
    <n v="410012"/>
    <n v="4"/>
    <x v="27"/>
    <x v="27"/>
    <s v="EM CLOTILDE GUIMARÃES"/>
    <s v="Municipal"/>
    <s v="Urbana"/>
    <n v="1604436"/>
    <n v="2512"/>
    <x v="2"/>
    <s v="Regular"/>
    <s v="Noite"/>
    <n v="2007040800161"/>
    <m/>
    <s v="TAÍS ANDRADE DA SILVA"/>
    <d v="2002-07-02T00:00:00"/>
    <s v="Feminino"/>
    <s v="Sem Deficiência"/>
    <s v="MARCIO ELIAS DA SILVA"/>
    <s v="ANGÉLICA RODRIGUES DE ANDRADE"/>
    <x v="1"/>
    <s v="Preta"/>
  </r>
  <r>
    <n v="410501"/>
    <n v="4"/>
    <x v="64"/>
    <x v="64"/>
    <s v="CIEP JUSCELINO KUBITSCHEK"/>
    <s v="Municipal"/>
    <s v="Urbana"/>
    <n v="1614341"/>
    <n v="151"/>
    <x v="2"/>
    <s v="Regular"/>
    <s v="Noite"/>
    <n v="2023030000067"/>
    <m/>
    <s v="MARIA ELONEIDE ABREU"/>
    <d v="1970-01-01T00:00:00"/>
    <s v="Feminino"/>
    <s v="Sem Deficiência"/>
    <s v="RAIMUNDO CICERO DE ABREU"/>
    <s v="JOVILINA MOURA DE ABREU"/>
    <x v="2"/>
    <s v="Branca"/>
  </r>
  <r>
    <n v="625028"/>
    <n v="6"/>
    <x v="125"/>
    <x v="125"/>
    <s v="EM DEPUTADO HILTON GAMA"/>
    <s v="Municipal"/>
    <s v="Urbana"/>
    <n v="1619969"/>
    <n v="151"/>
    <x v="2"/>
    <s v="Regular"/>
    <s v="Noite"/>
    <n v="2012057105697"/>
    <m/>
    <s v="CHRYSTIAN BERG PINTO DOS SANTOS"/>
    <d v="1983-07-12T00:00:00"/>
    <s v="Masculino"/>
    <s v="Sem Deficiência"/>
    <s v="REINALDO ALVES DOS SANTOS"/>
    <s v="CRISTINA LUCIA VIANA PINTO"/>
    <x v="2"/>
    <s v="Parda"/>
  </r>
  <r>
    <n v="208501"/>
    <n v="2"/>
    <x v="78"/>
    <x v="78"/>
    <s v="CIEP SAMUEL WAINER"/>
    <s v="Municipal"/>
    <s v="Urbana"/>
    <n v="1609309"/>
    <n v="151"/>
    <x v="2"/>
    <s v="Regular"/>
    <s v="Noite"/>
    <n v="2019013680278"/>
    <m/>
    <s v="MARIA CELIA ALVES DOS SANTOS"/>
    <d v="1957-03-17T00:00:00"/>
    <s v="Feminino"/>
    <s v="Sem Deficiência"/>
    <s v="ALCIDES DOS SANTOS"/>
    <s v="HILDA ALVES DOS SANTOS"/>
    <x v="0"/>
    <s v="Preta"/>
  </r>
  <r>
    <n v="625018"/>
    <n v="6"/>
    <x v="55"/>
    <x v="55"/>
    <s v="EM COMANDANTE ARNALDO VARELLA"/>
    <s v="Municipal"/>
    <s v="Urbana"/>
    <n v="1602871"/>
    <n v="154"/>
    <x v="2"/>
    <s v="Regular"/>
    <s v="Noite"/>
    <n v="2012053801265"/>
    <m/>
    <s v="ALBERT PEREIRA DE ALMEIDA"/>
    <d v="2007-07-06T00:00:00"/>
    <s v="Masculino"/>
    <s v="Sem Deficiência"/>
    <s v="ALDECIR PEÇANHA DE ALMEIDA"/>
    <s v="ROSENILDA ALEIXO PEREIEA"/>
    <x v="0"/>
    <s v="Branca"/>
  </r>
  <r>
    <n v="817075"/>
    <n v="8"/>
    <x v="29"/>
    <x v="29"/>
    <s v="EM GENERAL TASSO FRAGOSO"/>
    <s v="Municipal"/>
    <s v="Urbana"/>
    <n v="1605907"/>
    <n v="152"/>
    <x v="2"/>
    <s v="Regular"/>
    <s v="Noite"/>
    <n v="2023076900133"/>
    <m/>
    <s v="MARIA JOSÉ LUDUVICO DA SILVA"/>
    <d v="1983-02-12T00:00:00"/>
    <s v="Feminino"/>
    <s v="Sem Deficiência"/>
    <s v="MANOEL LUDUVICO DA SILVA"/>
    <s v="MARIA RAMOS LUDUVICO DA SILVA"/>
    <x v="0"/>
    <s v="Branca"/>
  </r>
  <r>
    <n v="312009"/>
    <n v="3"/>
    <x v="54"/>
    <x v="54"/>
    <s v="EM GEORGE SUMNER"/>
    <s v="Municipal"/>
    <s v="Urbana"/>
    <n v="1617224"/>
    <n v="151"/>
    <x v="2"/>
    <s v="Regular"/>
    <s v="Noite"/>
    <n v="2013021600777"/>
    <m/>
    <s v="SHAIENNE OLIVEIRA ARRUDA DE ARAUJO"/>
    <d v="2001-05-12T00:00:00"/>
    <s v="Feminino"/>
    <s v="Sem Deficiência"/>
    <s v="JOSÉ RICARDO SILVA DE ARAUJO"/>
    <s v="VALERIA DE OLIVEIRA ARRUDA"/>
    <x v="0"/>
    <s v="Parda"/>
  </r>
  <r>
    <n v="430503"/>
    <n v="4"/>
    <x v="4"/>
    <x v="4"/>
    <s v="CIEP LEONEL DE MOURA BRIZOLA"/>
    <s v="Municipal"/>
    <s v="Urbana"/>
    <n v="1606828"/>
    <n v="151"/>
    <x v="2"/>
    <s v="Regular"/>
    <s v="Noite"/>
    <n v="2022040700373"/>
    <m/>
    <s v="ANTONIO CARLOS VICENTE DA SILVA"/>
    <d v="1969-08-25T00:00:00"/>
    <s v="Masculino"/>
    <s v="Sem Deficiência"/>
    <s v="JOSÉ VICENTE DA SILVA"/>
    <s v="TEREZA CRISTINA DA SILVA"/>
    <x v="0"/>
    <s v="Branca"/>
  </r>
  <r>
    <n v="227004"/>
    <n v="2"/>
    <x v="77"/>
    <x v="77"/>
    <s v="EM RINALDO DE LAMARE"/>
    <s v="Municipal"/>
    <s v="Urbana"/>
    <n v="1599202"/>
    <n v="152"/>
    <x v="2"/>
    <s v="Regular"/>
    <s v="Noite"/>
    <n v="2022126402508"/>
    <m/>
    <s v="ALEXANDRO DOS SANTOS"/>
    <d v="1982-12-09T00:00:00"/>
    <s v="Masculino"/>
    <s v="Sem Deficiência"/>
    <s v="ANTONIO LOURENÇO DOS SANTOS"/>
    <s v="ROSA MARIA DOS SANTOS"/>
    <x v="1"/>
    <s v="Não declarada"/>
  </r>
  <r>
    <n v="313035"/>
    <n v="3"/>
    <x v="49"/>
    <x v="49"/>
    <s v="EM EDGARD SUSSEKIND DE MENDONÇA"/>
    <s v="Municipal"/>
    <s v="Urbana"/>
    <n v="1612287"/>
    <n v="151"/>
    <x v="2"/>
    <s v="Regular"/>
    <s v="Noite"/>
    <n v="2008065150347"/>
    <m/>
    <s v="KAUÃ AUGUSTO SENA DE OLIVEIRA"/>
    <d v="2004-02-20T00:00:00"/>
    <s v="Masculino"/>
    <s v="Sem Deficiência"/>
    <s v="MARCEL AUGUSTO DE OLIVEIRA"/>
    <s v="ROSIMERI SENA"/>
    <x v="0"/>
    <s v="Branca"/>
  </r>
  <r>
    <n v="206502"/>
    <n v="2"/>
    <x v="71"/>
    <x v="71"/>
    <s v="CIEP NAÇÃO RUBRO NEGRA"/>
    <s v="Municipal"/>
    <s v="Urbana"/>
    <n v="1623853"/>
    <n v="154"/>
    <x v="2"/>
    <s v="Regular"/>
    <s v="Noite"/>
    <n v="2010126450096"/>
    <m/>
    <s v="EDUARDO ABREU DA SILVA"/>
    <d v="2005-03-01T00:00:00"/>
    <s v="Masculino"/>
    <s v="Sem Deficiência"/>
    <s v="JOSE ABREU DA SILVA"/>
    <s v="ANA MARIA DA SILVA"/>
    <x v="0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22098700651"/>
    <m/>
    <s v="WELLISANGELA SANTOS DA SILVA"/>
    <d v="1980-02-06T00:00:00"/>
    <s v="Feminino"/>
    <s v="Sem Deficiência"/>
    <s v="ARMANDO JOSÉ DA SILVA"/>
    <s v="GILÇARA SANTOS DA SILVA"/>
    <x v="2"/>
    <s v="Parda"/>
  </r>
  <r>
    <n v="625701"/>
    <n v="6"/>
    <x v="101"/>
    <x v="101"/>
    <s v="CENTRO DE EDUCAÇÃO DE JOVENS E ADULTOS CEJA - ACARI"/>
    <s v="Municipal"/>
    <s v="Urbana"/>
    <n v="1608520"/>
    <n v="255"/>
    <x v="2"/>
    <s v="Regular"/>
    <s v="Noite"/>
    <n v="2011002002138"/>
    <m/>
    <s v="JENIFER DA SILVA BARBOSA"/>
    <d v="2007-03-19T00:00:00"/>
    <s v="Feminino"/>
    <s v="Sem Deficiência"/>
    <s v="JEANE DA SILVA LIRA"/>
    <s v="GILCLÉBIO MACÊDO BARBOSA"/>
    <x v="1"/>
    <s v="Parda"/>
  </r>
  <r>
    <n v="430015"/>
    <n v="4"/>
    <x v="94"/>
    <x v="94"/>
    <s v="EM ERPÍDIO CABRAL DE SOUZA (ÍNDIO DA MARÉ)"/>
    <s v="Municipal"/>
    <s v="Urbana"/>
    <n v="1604940"/>
    <n v="152"/>
    <x v="2"/>
    <s v="Regular"/>
    <s v="Manhã"/>
    <n v="2003040306873"/>
    <m/>
    <s v="DEVANIR GOMES DOS SANTOS"/>
    <d v="1968-05-15T00:00:00"/>
    <s v="Feminino"/>
    <s v="Sem Deficiência"/>
    <s v="DILSON DOS SANTOS"/>
    <s v="MERCEDES GOMES DOS SANTOS"/>
    <x v="0"/>
    <s v="Preta"/>
  </r>
  <r>
    <n v="431003"/>
    <n v="4"/>
    <x v="10"/>
    <x v="10"/>
    <s v="EM MIGUEL GUSTAVO"/>
    <s v="Municipal"/>
    <s v="Urbana"/>
    <n v="1618619"/>
    <n v="151"/>
    <x v="2"/>
    <s v="Regular"/>
    <s v="Noite"/>
    <n v="2022032800992"/>
    <m/>
    <s v="ANDREA CRISTINA DIONISIO FERREIRA"/>
    <d v="1973-03-04T00:00:00"/>
    <s v="Feminino"/>
    <s v="Sem Deficiência"/>
    <s v="MARIA ISABEL DIONISIO FERREIRA"/>
    <s v="HUMBERTO DOS SANTOS FERREIRA"/>
    <x v="1"/>
    <s v="Pard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02090405672"/>
    <m/>
    <s v="JESSICA DE OLIVEIRA MARTINS"/>
    <d v="1991-06-01T00:00:00"/>
    <s v="Feminino"/>
    <s v="Sem Deficiência"/>
    <s v="ANDRÉ DE GOES MARTINS"/>
    <s v="ROSIMERE SANTOS DE OLIVEIRA"/>
    <x v="0"/>
    <s v="Parda"/>
  </r>
  <r>
    <n v="1019008"/>
    <n v="10"/>
    <x v="124"/>
    <x v="124"/>
    <s v="EM EDUARDO RABELO"/>
    <s v="Municipal"/>
    <s v="Urbana"/>
    <n v="1601216"/>
    <n v="152"/>
    <x v="2"/>
    <s v="Regular"/>
    <s v="Noite"/>
    <n v="2013100150049"/>
    <m/>
    <s v="INGRID DOS SANTOS DE AZEVEDO"/>
    <d v="1999-09-28T00:00:00"/>
    <s v="Feminino"/>
    <s v="Sem Deficiência"/>
    <s v="CLEBER ANTONIO DE AZEVEDO"/>
    <s v="ELISANGELA CALDAS SANTOS"/>
    <x v="0"/>
    <s v="Branca"/>
  </r>
  <r>
    <n v="431018"/>
    <n v="4"/>
    <x v="85"/>
    <x v="85"/>
    <s v="EM REPÚBLICA DO LÍBANO"/>
    <s v="Municipal"/>
    <s v="Urbana"/>
    <n v="1619089"/>
    <n v="151"/>
    <x v="2"/>
    <s v="Regular"/>
    <s v="Noite"/>
    <n v="2023034600352"/>
    <m/>
    <s v="ORLANDO FELIX PAZ"/>
    <d v="1991-08-20T00:00:00"/>
    <s v="Feminino"/>
    <s v="Sem Deficiência"/>
    <s v="ANTONIO DEUSIMAR DE CASTRO"/>
    <s v="ARICIMAR DA SILVA DE CASTRO"/>
    <x v="1"/>
    <s v="Branca"/>
  </r>
  <r>
    <n v="410009"/>
    <n v="4"/>
    <x v="135"/>
    <x v="135"/>
    <s v="EM DILERMANDO CRUZ"/>
    <s v="Municipal"/>
    <s v="Urbana"/>
    <n v="1598821"/>
    <n v="151"/>
    <x v="2"/>
    <s v="Regular"/>
    <s v="Tarde"/>
    <n v="2013040400087"/>
    <m/>
    <s v="ALYNE WITORIA SILVA SANTOS"/>
    <d v="2008-11-24T00:00:00"/>
    <s v="Feminino"/>
    <s v="Sem Deficiência"/>
    <s v="FRANCISCO DE ASSIS DO NASCIMENTO SANTOS"/>
    <s v="CARLA FABIANA RAIMUNDO DA SILVA"/>
    <x v="0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03082604198"/>
    <m/>
    <s v="GLAUCE DA SILVA RAMOS"/>
    <d v="1980-10-27T00:00:00"/>
    <s v="Feminino"/>
    <s v="Sem Deficiência"/>
    <s v="CARLOS ROBERTO RAMOS"/>
    <s v="MARIA ZENILDA DA SILVA RAMOS"/>
    <x v="2"/>
    <s v="Não declarada"/>
  </r>
  <r>
    <n v="833503"/>
    <n v="8"/>
    <x v="95"/>
    <x v="95"/>
    <s v="CIEP THOMAS JEFFERSON"/>
    <s v="Municipal"/>
    <s v="Urbana"/>
    <n v="1600080"/>
    <n v="151"/>
    <x v="2"/>
    <s v="Regular"/>
    <s v="Noite"/>
    <n v="2006083400957"/>
    <m/>
    <s v="BIANCA GOMES FERREIRA"/>
    <d v="1997-06-01T00:00:00"/>
    <s v="Feminino"/>
    <s v="Sem Deficiência"/>
    <s v="LUIZ GOMES FERREIRA"/>
    <s v="MONICA LOPES GOMES"/>
    <x v="0"/>
    <s v="Parda"/>
  </r>
  <r>
    <n v="204014"/>
    <n v="2"/>
    <x v="121"/>
    <x v="121"/>
    <s v="EM PRESIDENTE ARTHUR DA COSTA E SILVA"/>
    <s v="Municipal"/>
    <s v="Urbana"/>
    <n v="1623352"/>
    <n v="151"/>
    <x v="2"/>
    <s v="Regular"/>
    <s v="Manhã"/>
    <n v="2012140200413"/>
    <m/>
    <s v="EDUARDO SOARES PORTO"/>
    <d v="2007-08-18T00:00:00"/>
    <s v="Masculino"/>
    <s v="Sem Deficiência"/>
    <s v="ELZA SOARES DE BRITO"/>
    <s v="JOSÉ AUGUSTO DOS SANTOS PORTO"/>
    <x v="0"/>
    <s v="Branca"/>
  </r>
  <r>
    <n v="724022"/>
    <n v="7"/>
    <x v="56"/>
    <x v="56"/>
    <s v="EM COMUNIDADE DE VARGEM GRANDE"/>
    <s v="Municipal"/>
    <s v="Urbana"/>
    <n v="1605598"/>
    <n v="152"/>
    <x v="2"/>
    <s v="Regular"/>
    <s v="Noite"/>
    <n v="2023132651318"/>
    <m/>
    <s v="MARIANA VICTORIA DE AZEVEDO DOS SANTOS"/>
    <d v="2008-07-25T00:00:00"/>
    <s v="Feminino"/>
    <s v="Sem Deficiência"/>
    <s v="RENATO AZEVEDO DOS SANTOS"/>
    <s v="PAULA TEIXEIRA AZEVEDO"/>
    <x v="1"/>
    <s v="Branca"/>
  </r>
  <r>
    <n v="514007"/>
    <n v="5"/>
    <x v="6"/>
    <x v="6"/>
    <s v="EM ALBERT SABIN"/>
    <s v="Municipal"/>
    <s v="Urbana"/>
    <n v="1622420"/>
    <n v="151"/>
    <x v="2"/>
    <s v="Regular"/>
    <s v="Noite"/>
    <n v="2022041500076"/>
    <m/>
    <s v="AURISTELA MOTA RISCADO"/>
    <d v="1954-01-27T00:00:00"/>
    <s v="Feminino"/>
    <s v="Sem Deficiência"/>
    <s v="ALDA MOTA DOS ANJOS"/>
    <s v="INOCENCIO SEVERO DOS SANTOS"/>
    <x v="0"/>
    <s v="Branca"/>
  </r>
  <r>
    <n v="515062"/>
    <n v="5"/>
    <x v="126"/>
    <x v="126"/>
    <s v="EM FIGUEIREDO PIMENTEL"/>
    <s v="Municipal"/>
    <s v="Urbana"/>
    <n v="1606090"/>
    <n v="151"/>
    <x v="2"/>
    <s v="Regular"/>
    <s v="Tarde"/>
    <n v="2009115100796"/>
    <m/>
    <s v="THALLES YAGO DA SILVA SANTOS"/>
    <d v="2008-12-03T00:00:00"/>
    <s v="Masculino"/>
    <s v="Sem Deficiência"/>
    <s v="THIAGO RIBEIRO DOS SANTOS"/>
    <s v="TALITA CARLA DA SILVA"/>
    <x v="0"/>
    <s v="Parda"/>
  </r>
  <r>
    <n v="817034"/>
    <n v="8"/>
    <x v="111"/>
    <x v="111"/>
    <s v="EM JORGE JABOUR"/>
    <s v="Municipal"/>
    <s v="Urbana"/>
    <n v="1616156"/>
    <n v="151"/>
    <x v="2"/>
    <s v="Regular"/>
    <s v="Noite"/>
    <n v="2000044901747"/>
    <m/>
    <s v="VALÉRIA DIAS DE OLIVEIRA"/>
    <d v="1987-06-26T00:00:00"/>
    <s v="Feminino"/>
    <s v="Sem Deficiência"/>
    <s v="JOSÉ DIAS DE OLIVEIRA FILHO"/>
    <s v="JOSEFA LOPES DE OLIVEIRA"/>
    <x v="0"/>
    <s v="Branca"/>
  </r>
  <r>
    <n v="1202701"/>
    <n v="12"/>
    <x v="91"/>
    <x v="91"/>
    <s v="CREJA - CENTRO MUNICIPAL DE REFERÊNCIA DE EDUCAÇÃO DE JOVENS E ADULTOS"/>
    <s v="Municipal"/>
    <s v="Urbana"/>
    <n v="1614115"/>
    <n v="256"/>
    <x v="2"/>
    <s v="Regular"/>
    <s v="Noite"/>
    <n v="2015126302128"/>
    <m/>
    <s v="EVERALDO BARBOSA CARDOSO"/>
    <d v="1975-06-03T00:00:00"/>
    <s v="Masculino"/>
    <s v="Sem Deficiência"/>
    <s v="ROMILDO BARBOSA CARDOSO"/>
    <s v="MARIA BARBOSA DA SILVA"/>
    <x v="0"/>
    <s v="Parda"/>
  </r>
  <r>
    <n v="431026"/>
    <n v="4"/>
    <x v="25"/>
    <x v="25"/>
    <s v="EM HERBERT MOSES"/>
    <s v="Municipal"/>
    <s v="Urbana"/>
    <n v="1602457"/>
    <n v="152"/>
    <x v="2"/>
    <s v="Regular"/>
    <s v="Noite"/>
    <n v="2019035580161"/>
    <m/>
    <s v="TEREZINHA PEREIRA DA SILVA"/>
    <d v="1945-06-23T00:00:00"/>
    <s v="Feminino"/>
    <s v="Sem Deficiência"/>
    <s v="PAULO PEREIRA COELHO"/>
    <s v="ELVIRA COELHO"/>
    <x v="0"/>
    <s v="Branca"/>
  </r>
  <r>
    <n v="208012"/>
    <n v="2"/>
    <x v="102"/>
    <x v="102"/>
    <s v="EM ORSINA DA FONSECA"/>
    <s v="Municipal"/>
    <s v="Urbana"/>
    <n v="1602505"/>
    <n v="152"/>
    <x v="2"/>
    <s v="Regular"/>
    <s v="Noite"/>
    <n v="2011002902988"/>
    <m/>
    <s v="PAULO SERGIO DA CUNHA DE SOUSA"/>
    <d v="2004-03-24T00:00:00"/>
    <s v="Masculino"/>
    <s v="Sem Deficiência"/>
    <s v="SERGIO LAURO DE SOUSA"/>
    <s v="MARIA HELENA DA CUNHA"/>
    <x v="0"/>
    <s v="Preta"/>
  </r>
  <r>
    <n v="716205"/>
    <n v="7"/>
    <x v="76"/>
    <x v="76"/>
    <s v="CIEP RUBENS PAIVA"/>
    <s v="Municipal"/>
    <s v="Urbana"/>
    <n v="1613258"/>
    <n v="153"/>
    <x v="2"/>
    <s v="Regular"/>
    <s v="Noite"/>
    <n v="2014068480237"/>
    <m/>
    <s v="MARCELO AUGUSTO RODRIGUES AZEVEDO "/>
    <d v="2006-02-26T00:00:00"/>
    <s v="Masculino"/>
    <s v="Sem Deficiência"/>
    <s v="FABIANO ALVES DE AZEVEDO"/>
    <s v="ANA CARLA RODRIGUES"/>
    <x v="0"/>
    <s v="Preta"/>
  </r>
  <r>
    <n v="918508"/>
    <n v="9"/>
    <x v="36"/>
    <x v="36"/>
    <s v="CIEP DR. ERNESTO (CHE) GUEVARA"/>
    <s v="Municipal"/>
    <s v="Urbana"/>
    <n v="1618336"/>
    <n v="151"/>
    <x v="2"/>
    <s v="Regular"/>
    <s v="Noite"/>
    <n v="2011093203301"/>
    <m/>
    <s v="MARIA DA LUZ BARBOSA COSTA"/>
    <d v="1970-02-02T00:00:00"/>
    <s v="Feminino"/>
    <s v="Sem Deficiência"/>
    <s v="DAMIAO BARBOSA DE LIMA"/>
    <s v="RITA DA SILVA BARBOSA"/>
    <x v="2"/>
    <s v="Parda"/>
  </r>
  <r>
    <n v="313046"/>
    <n v="3"/>
    <x v="96"/>
    <x v="96"/>
    <s v="EM REPÚBLICA DE EL SALVADOR"/>
    <s v="Municipal"/>
    <s v="Urbana"/>
    <n v="1599917"/>
    <n v="151"/>
    <x v="2"/>
    <s v="Regular"/>
    <s v="Noite"/>
    <n v="2011026950125"/>
    <m/>
    <s v="ANA BEATRIZ MEDEIROS PASSOS LUCIO"/>
    <d v="2006-12-05T00:00:00"/>
    <s v="Feminino"/>
    <s v="Sem Deficiência"/>
    <s v="RODRIGO FERNANDES LUCIO"/>
    <s v="JESSICA MEDEIROS PASSOS"/>
    <x v="0"/>
    <s v="Não declarada"/>
  </r>
  <r>
    <n v="431026"/>
    <n v="4"/>
    <x v="25"/>
    <x v="25"/>
    <s v="EM HERBERT MOSES"/>
    <s v="Municipal"/>
    <s v="Urbana"/>
    <n v="1602455"/>
    <n v="151"/>
    <x v="2"/>
    <s v="Regular"/>
    <s v="Noite"/>
    <n v="2022035500205"/>
    <m/>
    <s v="GEOVANA LUZIA FERNANDES DOS SANTOS"/>
    <d v="2006-08-03T00:00:00"/>
    <s v="Feminino"/>
    <s v="Sem Deficiência"/>
    <s v="LUIZ CARLOS DOS SANTOS"/>
    <s v="ELIANE PATRÍCIA FERNANDES DOS SANTOS"/>
    <x v="1"/>
    <s v="Preta"/>
  </r>
  <r>
    <n v="1019031"/>
    <n v="10"/>
    <x v="20"/>
    <x v="20"/>
    <s v="EM MARECHAL PEDRO CAVALCANTI"/>
    <s v="Municipal"/>
    <s v="Urbana"/>
    <n v="1609537"/>
    <n v="152"/>
    <x v="2"/>
    <s v="Regular"/>
    <s v="Noite"/>
    <n v="2002085312378"/>
    <m/>
    <s v="RODRIGO MELLO MATIAS"/>
    <d v="1985-08-15T00:00:00"/>
    <s v="Masculino"/>
    <s v="Sem Deficiência"/>
    <s v="ERNANDES SILVA MATIAS"/>
    <s v="EFIGENIA APARECIDA FERNANDES MELLO"/>
    <x v="2"/>
    <s v="Pret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23106200444"/>
    <m/>
    <s v="ALAYLDIA DE ALENCAR DA SILVA"/>
    <d v="1999-03-06T00:00:00"/>
    <s v="Feminino"/>
    <s v="Sem Deficiência"/>
    <s v="ANTONIO DA SILVA"/>
    <s v="LUZILEIDE DE ALENCAR DA SILVA"/>
    <x v="1"/>
    <s v="Parda"/>
  </r>
  <r>
    <n v="205009"/>
    <n v="2"/>
    <x v="122"/>
    <x v="122"/>
    <s v="EM ALENCASTRO GUIMARÃES"/>
    <s v="Municipal"/>
    <s v="Urbana"/>
    <n v="1620795"/>
    <n v="151"/>
    <x v="2"/>
    <s v="Regular"/>
    <s v="Noite"/>
    <n v="2014007850085"/>
    <m/>
    <s v="ANA MARIA CÂNDIDO DA SILVA"/>
    <d v="1973-07-16T00:00:00"/>
    <s v="Feminino"/>
    <s v="Sem Deficiência"/>
    <s v="ADAIR CÂNDIDO DA SILVA"/>
    <s v="IRACEMA MARIA DA SILVA"/>
    <x v="0"/>
    <s v="Preta"/>
  </r>
  <r>
    <n v="410012"/>
    <n v="4"/>
    <x v="27"/>
    <x v="27"/>
    <s v="EM CLOTILDE GUIMARÃES"/>
    <s v="Municipal"/>
    <s v="Urbana"/>
    <n v="1604442"/>
    <n v="2518"/>
    <x v="2"/>
    <s v="Regular"/>
    <s v="Noite"/>
    <n v="2008040800399"/>
    <m/>
    <s v="CLARICE MARQUES DA CRUZ"/>
    <d v="2003-04-06T00:00:00"/>
    <s v="Feminino"/>
    <s v="Sem Deficiência"/>
    <s v="CLAUDIO FERREIRA DA CRUZ"/>
    <s v="PRISCILA MARQUES SOTERO"/>
    <x v="0"/>
    <s v="Parda"/>
  </r>
  <r>
    <n v="313054"/>
    <n v="3"/>
    <x v="128"/>
    <x v="128"/>
    <s v="EM ENGENHEIRO ROBERTO MAGNO DE CARVALHO"/>
    <s v="Municipal"/>
    <s v="Urbana"/>
    <n v="1616891"/>
    <n v="151"/>
    <x v="2"/>
    <s v="Regular"/>
    <s v="Manhã"/>
    <n v="2022024450783"/>
    <m/>
    <s v="EDUARDA LEAL VILLELA"/>
    <d v="2008-06-25T00:00:00"/>
    <s v="Feminino"/>
    <s v="Sem Deficiência"/>
    <s v="FABIANO BARROS VILLELA"/>
    <s v="ANA PAULA DA SILVA LEAL"/>
    <x v="1"/>
    <s v="Preta"/>
  </r>
  <r>
    <n v="312009"/>
    <n v="3"/>
    <x v="54"/>
    <x v="54"/>
    <s v="EM GEORGE SUMNER"/>
    <s v="Municipal"/>
    <s v="Urbana"/>
    <n v="1617224"/>
    <n v="151"/>
    <x v="2"/>
    <s v="Regular"/>
    <s v="Noite"/>
    <n v="2022017900043"/>
    <m/>
    <s v="ELISSA LOPES DA SILVA"/>
    <d v="1967-05-14T00:00:00"/>
    <s v="Feminino"/>
    <s v="Sem Deficiência"/>
    <s v="JORGEANO LOPES DA SILVA"/>
    <s v="DINOMAR SABINA DE SOUZA"/>
    <x v="0"/>
    <s v="Preta"/>
  </r>
  <r>
    <n v="734010"/>
    <n v="7"/>
    <x v="82"/>
    <x v="82"/>
    <s v="EM PEDRO ALEIXO"/>
    <s v="Municipal"/>
    <s v="Urbana"/>
    <n v="1606738"/>
    <n v="151"/>
    <x v="2"/>
    <s v="Regular"/>
    <s v="Manhã"/>
    <n v="2012060650137"/>
    <m/>
    <s v="LAÍS CORRÊA DA SILVA"/>
    <d v="2006-07-04T00:00:00"/>
    <s v="Feminino"/>
    <s v="Sem Deficiência"/>
    <s v="JOSE INALDO DA SILVA"/>
    <s v="DANIELE CORRÊA DE ARAUJO"/>
    <x v="1"/>
    <s v="Parda"/>
  </r>
  <r>
    <n v="625018"/>
    <n v="6"/>
    <x v="55"/>
    <x v="55"/>
    <s v="EM COMANDANTE ARNALDO VARELLA"/>
    <s v="Municipal"/>
    <s v="Urbana"/>
    <n v="1602870"/>
    <n v="153"/>
    <x v="2"/>
    <s v="Regular"/>
    <s v="Noite"/>
    <n v="2005057602540"/>
    <m/>
    <s v="DAVI MARTINS"/>
    <d v="1990-10-26T00:00:00"/>
    <s v="Masculino"/>
    <s v="Sem Deficiência"/>
    <s v="CARLOS ALBERTO MARTINS"/>
    <s v="MAURILIA NILVA MARTINS"/>
    <x v="1"/>
    <s v="Parda"/>
  </r>
  <r>
    <n v="101501"/>
    <n v="1"/>
    <x v="46"/>
    <x v="46"/>
    <s v="CIEP HENFIL"/>
    <s v="Municipal"/>
    <s v="Urbana"/>
    <n v="1613102"/>
    <n v="152"/>
    <x v="2"/>
    <s v="Regular"/>
    <s v="Noite"/>
    <n v="2014011001119"/>
    <m/>
    <s v="STEPHANIE DA SILVA SABINO"/>
    <d v="2004-02-02T00:00:00"/>
    <s v="Feminino"/>
    <s v="Sem Deficiência"/>
    <s v="ADRIANO SABINO DIAS"/>
    <s v="GRACE MASSENA DA SILVA"/>
    <x v="1"/>
    <s v="Parda"/>
  </r>
  <r>
    <n v="313007"/>
    <n v="3"/>
    <x v="67"/>
    <x v="67"/>
    <s v="EM SARMIENTO"/>
    <s v="Municipal"/>
    <s v="Urbana"/>
    <n v="1615854"/>
    <n v="152"/>
    <x v="2"/>
    <s v="Regular"/>
    <s v="Noite"/>
    <n v="2007022905682"/>
    <m/>
    <s v="ROBERTA FERREIRA GRASIANI"/>
    <d v="1994-05-14T00:00:00"/>
    <s v="Feminino"/>
    <s v="Sem Deficiência"/>
    <s v="ROBERTO LENON DA SILVA GRASIANI"/>
    <s v="BIANCA FERREIRA GRASIANI"/>
    <x v="0"/>
    <s v="Branc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11061304633"/>
    <m/>
    <s v="DANIELA SOARES DA SILVA"/>
    <d v="2006-09-02T00:00:00"/>
    <s v="Feminino"/>
    <s v="Sem Deficiência"/>
    <s v="JOAQUIM BRASILINO DA SILVA"/>
    <s v="MARIA FABIANA SOARES"/>
    <x v="0"/>
    <s v="Parda"/>
  </r>
  <r>
    <n v="205009"/>
    <n v="2"/>
    <x v="122"/>
    <x v="122"/>
    <s v="EM ALENCASTRO GUIMARÃES"/>
    <s v="Municipal"/>
    <s v="Urbana"/>
    <n v="1620795"/>
    <n v="151"/>
    <x v="2"/>
    <s v="Regular"/>
    <s v="Noite"/>
    <n v="2023007651448"/>
    <m/>
    <s v="EDUARDO ALVES ROCHA"/>
    <d v="2007-09-28T00:00:00"/>
    <s v="Masculino"/>
    <s v="Sem Deficiência"/>
    <s v="ODAIR JOSÉ DA COSTA ROCHA"/>
    <s v="ERIKA CRISTINA RIBEIRO ALVES"/>
    <x v="1"/>
    <s v="Preta"/>
  </r>
  <r>
    <n v="833504"/>
    <n v="8"/>
    <x v="22"/>
    <x v="22"/>
    <s v="CIEP FRANCISCO SOLANO TRINDADE"/>
    <s v="Municipal"/>
    <s v="Urbana"/>
    <n v="1608715"/>
    <n v="151"/>
    <x v="2"/>
    <s v="Regular"/>
    <s v="Noite"/>
    <n v="2017083500191"/>
    <m/>
    <s v="JOSÉ CARLOS ESTEVES DE SOUZA DÔRES"/>
    <d v="1960-04-22T00:00:00"/>
    <s v="Masculino"/>
    <s v="Sem Deficiência"/>
    <s v="NOEL ESTEVES DE SOUZA DÔRES"/>
    <s v="HILDA SALLES SOUZA DÔRES"/>
    <x v="0"/>
    <s v="Sem Informação"/>
  </r>
  <r>
    <n v="817075"/>
    <n v="8"/>
    <x v="29"/>
    <x v="29"/>
    <s v="EM GENERAL TASSO FRAGOSO"/>
    <s v="Municipal"/>
    <s v="Urbana"/>
    <n v="1605906"/>
    <n v="151"/>
    <x v="2"/>
    <s v="Regular"/>
    <s v="Noite"/>
    <n v="2010076902584"/>
    <m/>
    <s v="JULIA SANTOS DAS NEVES"/>
    <d v="1988-06-13T00:00:00"/>
    <s v="Feminino"/>
    <s v="Sem Deficiência"/>
    <s v="AVELINO BARBOSA DAS NEVES"/>
    <s v="ROSANA DOS SANTOS ROQUE"/>
    <x v="1"/>
    <s v="Pard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23093400372"/>
    <m/>
    <s v="ANDREA GOMES DE ARAUJO"/>
    <d v="1972-03-25T00:00:00"/>
    <s v="Feminino"/>
    <s v="Sem Deficiência"/>
    <s v="MARIA ELIZABETH DE ARAUJO"/>
    <s v="JUVENAL GOMES DE ARAUJO"/>
    <x v="0"/>
    <s v="Parda"/>
  </r>
  <r>
    <n v="622006"/>
    <n v="6"/>
    <x v="38"/>
    <x v="38"/>
    <s v="EM ANTENOR NASCENTES"/>
    <s v="Municipal"/>
    <s v="Urbana"/>
    <n v="1615257"/>
    <n v="152"/>
    <x v="2"/>
    <s v="Regular"/>
    <s v="Noite"/>
    <n v="2023051700041"/>
    <m/>
    <s v="REGINA LÚCIA DA SILVA FARIA"/>
    <d v="1963-10-10T00:00:00"/>
    <s v="Feminino"/>
    <s v="Sem Deficiência"/>
    <s v="PASCHOAL SEVERIANO DA SILVA"/>
    <s v="EUGENIA ZEFERINO"/>
    <x v="0"/>
    <s v="Preta"/>
  </r>
  <r>
    <n v="625205"/>
    <n v="6"/>
    <x v="97"/>
    <x v="97"/>
    <s v="CIEP ANTONIO CANDEIA FILHO"/>
    <s v="Municipal"/>
    <s v="Urbana"/>
    <n v="1613206"/>
    <n v="151"/>
    <x v="2"/>
    <s v="Regular"/>
    <s v="Noite"/>
    <n v="2004054701247"/>
    <m/>
    <s v="ALINE SILVA LOPES"/>
    <d v="1995-04-18T00:00:00"/>
    <s v="Feminino"/>
    <s v="Sem Deficiência"/>
    <s v="JORGE LUIZ ALVES LOPES"/>
    <s v="IVANILDA FERREIRA SILVA"/>
    <x v="0"/>
    <s v="Parda"/>
  </r>
  <r>
    <n v="625018"/>
    <n v="6"/>
    <x v="55"/>
    <x v="55"/>
    <s v="EM COMANDANTE ARNALDO VARELLA"/>
    <s v="Municipal"/>
    <s v="Urbana"/>
    <n v="1602869"/>
    <n v="152"/>
    <x v="2"/>
    <s v="Regular"/>
    <s v="Noite"/>
    <n v="2016056100155"/>
    <m/>
    <s v="ERIKA FERNANDA SA FERNANDES"/>
    <d v="1984-09-03T00:00:00"/>
    <s v="Feminino"/>
    <s v="Sem Deficiência"/>
    <s v="JOÃO BATISTA FERNANDES"/>
    <s v="HELIA MARIA FURTADO SA"/>
    <x v="2"/>
    <s v="Parda"/>
  </r>
  <r>
    <n v="431502"/>
    <n v="4"/>
    <x v="11"/>
    <x v="11"/>
    <s v="CIEP GRACILIANO RAMOS"/>
    <s v="Municipal"/>
    <s v="Urbana"/>
    <n v="1622396"/>
    <n v="151"/>
    <x v="2"/>
    <s v="Regular"/>
    <s v="Noite"/>
    <n v="2023036000409"/>
    <m/>
    <s v="CRISTINA MENDES RAMOS "/>
    <d v="1984-08-15T00:00:00"/>
    <s v="Feminino"/>
    <s v="Sem Deficiência"/>
    <s v="OTACÍLIO RAMOS"/>
    <s v="EDNA MENDES RAMOS"/>
    <x v="1"/>
    <s v="Parda"/>
  </r>
  <r>
    <n v="817064"/>
    <n v="8"/>
    <x v="7"/>
    <x v="7"/>
    <s v="EM MARIETA DA CUNHA DA SILVA"/>
    <s v="Municipal"/>
    <s v="Urbana"/>
    <n v="1610181"/>
    <n v="151"/>
    <x v="2"/>
    <s v="Regular"/>
    <s v="Noite"/>
    <n v="2022075800331"/>
    <m/>
    <s v="DANIEL LOURENÇO ALVES"/>
    <d v="1980-10-20T00:00:00"/>
    <s v="Feminino"/>
    <s v="Sem Deficiência"/>
    <s v="ISONEL ALVES"/>
    <s v="JANE LOURENÇO ALVES"/>
    <x v="1"/>
    <s v="Preta"/>
  </r>
  <r>
    <n v="431026"/>
    <n v="4"/>
    <x v="25"/>
    <x v="25"/>
    <s v="EM HERBERT MOSES"/>
    <s v="Municipal"/>
    <s v="Urbana"/>
    <n v="1602455"/>
    <n v="151"/>
    <x v="2"/>
    <s v="Regular"/>
    <s v="Noite"/>
    <n v="2019028800282"/>
    <m/>
    <s v="SIDNÉA TORRES DE MENEZES"/>
    <d v="1978-05-12T00:00:00"/>
    <s v="Feminino"/>
    <s v="Sem Deficiência"/>
    <s v="CLAUDIO DE OLIVEIRA TORRES"/>
    <s v="EUNICE GERINO MAIA"/>
    <x v="1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23098700102"/>
    <m/>
    <s v="CAROLINE GOMES DA SILVA"/>
    <d v="1982-11-10T00:00:00"/>
    <s v="Feminino"/>
    <s v="Sem Deficiência"/>
    <s v="CARLOS ALBERTO CORREA DA SILVA"/>
    <s v="VERA LICIA GOMES "/>
    <x v="2"/>
    <s v="Pard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17065902062"/>
    <m/>
    <s v="ORISTÉIS ANDRADE DE MESQUITA"/>
    <d v="1973-10-08T00:00:00"/>
    <s v="Masculino"/>
    <s v="Sem Deficiência"/>
    <s v="MARIA DE ANDRADE MESQUITA"/>
    <s v="MANOEL RODRIGUES DAMASCENO"/>
    <x v="0"/>
    <s v="Parda"/>
  </r>
  <r>
    <n v="625701"/>
    <n v="6"/>
    <x v="101"/>
    <x v="101"/>
    <s v="CENTRO DE EDUCAÇÃO DE JOVENS E ADULTOS CEJA - ACARI"/>
    <s v="Municipal"/>
    <s v="Urbana"/>
    <n v="1608520"/>
    <n v="255"/>
    <x v="2"/>
    <s v="Regular"/>
    <s v="Noite"/>
    <n v="2022157700390"/>
    <m/>
    <s v="ADEILDA CORREIA DO NASCIMENTO"/>
    <d v="1972-02-21T00:00:00"/>
    <s v="Feminino"/>
    <s v="Sem Deficiência"/>
    <s v="ALZIRA CORREIA DO NASCIMENTO"/>
    <s v="JOSÉ DO NASCIMENTO"/>
    <x v="2"/>
    <s v="Branca"/>
  </r>
  <r>
    <n v="430201"/>
    <n v="4"/>
    <x v="0"/>
    <x v="0"/>
    <s v="CIEP MINISTRO GUSTAVO CAPANEMA"/>
    <s v="Municipal"/>
    <s v="Urbana"/>
    <n v="1612601"/>
    <n v="151"/>
    <x v="2"/>
    <s v="Regular"/>
    <s v="Noite"/>
    <n v="2019040300146"/>
    <m/>
    <s v="REBECA ARTEIRO DA CONCEIÇÃO PEREIRA"/>
    <d v="2000-11-24T00:00:00"/>
    <s v="Feminino"/>
    <s v="Sem Deficiência"/>
    <s v="LUIZ FERNANDO DA SILVA PEREIRA"/>
    <s v="MARIA LUCIA ARTEIRO DA CONCEIÇÃO PEREIRA"/>
    <x v="1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23126402433"/>
    <m/>
    <s v="CICERA PINHEIRO DA SILVA "/>
    <d v="1973-01-04T00:00:00"/>
    <s v="Feminino"/>
    <s v="Sem Deficiência"/>
    <s v="COSMO CORDEIRO DA SILVA "/>
    <s v="JOSEFA PINHEIRO DA SILVA "/>
    <x v="1"/>
    <s v="Parda"/>
  </r>
  <r>
    <n v="918508"/>
    <n v="9"/>
    <x v="36"/>
    <x v="36"/>
    <s v="CIEP DR. ERNESTO (CHE) GUEVARA"/>
    <s v="Municipal"/>
    <s v="Urbana"/>
    <n v="1618338"/>
    <n v="153"/>
    <x v="2"/>
    <s v="Regular"/>
    <s v="Noite"/>
    <n v="2023093200187"/>
    <m/>
    <s v="MARIA DA PIEDADE COUTINHO MEDEIROS SANTANA"/>
    <d v="1992-04-29T00:00:00"/>
    <s v="Feminino"/>
    <s v="Sem Deficiência"/>
    <s v="CICERO JOAQUIM DE SANTANA"/>
    <s v="LUZIA COUTINHO DE MEDEIROS SANTANA"/>
    <x v="0"/>
    <s v="Branca"/>
  </r>
  <r>
    <n v="1026024"/>
    <n v="10"/>
    <x v="130"/>
    <x v="130"/>
    <s v="EM TATIANA CHAGAS MEMÓRIA"/>
    <s v="Municipal"/>
    <s v="Urbana"/>
    <n v="1611746"/>
    <n v="152"/>
    <x v="2"/>
    <s v="Regular"/>
    <s v="Manhã"/>
    <n v="2013132250138"/>
    <m/>
    <s v="ESTER VITORIA ALMEIDA DA ROCHA"/>
    <d v="2008-05-08T00:00:00"/>
    <s v="Feminino"/>
    <s v="Sem Deficiência"/>
    <s v="JOSÉ GENÉSIO DA ROCHA"/>
    <s v="TERESINHA CRISTINA ALMEIDA DA SILVA"/>
    <x v="0"/>
    <s v="Parda"/>
  </r>
  <r>
    <n v="1019013"/>
    <n v="10"/>
    <x v="39"/>
    <x v="39"/>
    <s v="EM BENTO DO AMARAL COUTINHO"/>
    <s v="Municipal"/>
    <s v="Urbana"/>
    <n v="1612836"/>
    <n v="151"/>
    <x v="2"/>
    <s v="Regular"/>
    <s v="Noite"/>
    <n v="2023095350798"/>
    <m/>
    <s v="MARCELO RIBEIRO PEIXOTO"/>
    <d v="1973-05-05T00:00:00"/>
    <s v="Masculino"/>
    <s v="Sem Deficiência"/>
    <s v="ZILA DA SILVA MARQUES PEIXOTO"/>
    <s v="MARIO RIBEIRO PEIXOTO"/>
    <x v="0"/>
    <s v="Parda"/>
  </r>
  <r>
    <n v="107001"/>
    <n v="1"/>
    <x v="73"/>
    <x v="73"/>
    <s v="EM GONÇALVES DIAS"/>
    <s v="Municipal"/>
    <s v="Urbana"/>
    <n v="1606877"/>
    <n v="152"/>
    <x v="2"/>
    <s v="Regular"/>
    <s v="Noite"/>
    <n v="2012003750152"/>
    <m/>
    <s v="LUIS FELIPE BORGES DA SILVA"/>
    <d v="2008-03-19T00:00:00"/>
    <s v="Masculino"/>
    <s v="Sem Deficiência"/>
    <s v="CARLOS BORGES DA SILVA"/>
    <s v="KARINA COSTA DA SILVA"/>
    <x v="0"/>
    <s v="Parda"/>
  </r>
  <r>
    <n v="734010"/>
    <n v="7"/>
    <x v="82"/>
    <x v="82"/>
    <s v="EM PEDRO ALEIXO"/>
    <s v="Municipal"/>
    <s v="Urbana"/>
    <n v="1606739"/>
    <n v="152"/>
    <x v="2"/>
    <s v="Regular"/>
    <s v="Manhã"/>
    <n v="2009065700515"/>
    <m/>
    <s v="MILLENE SANTOS DA SILVA"/>
    <d v="2004-04-23T00:00:00"/>
    <s v="Feminino"/>
    <s v="Sem Deficiência"/>
    <s v="OSMAR ROSA DA SILVA"/>
    <s v="LUCIANA DOS SANTOS"/>
    <x v="2"/>
    <s v="Preta"/>
  </r>
  <r>
    <n v="817064"/>
    <n v="8"/>
    <x v="7"/>
    <x v="7"/>
    <s v="EM MARIETA DA CUNHA DA SILVA"/>
    <s v="Municipal"/>
    <s v="Urbana"/>
    <n v="1610181"/>
    <n v="151"/>
    <x v="2"/>
    <s v="Regular"/>
    <s v="Noite"/>
    <n v="2010075804414"/>
    <m/>
    <s v="MARIA ELIZENILDA DA SILVA"/>
    <d v="1969-07-04T00:00:00"/>
    <s v="Feminino"/>
    <s v="Sem Deficiência"/>
    <s v="FRANCISCO ALVES DA SILVA"/>
    <s v="TEREZINHA INÁCIA DA SILVA"/>
    <x v="2"/>
    <s v="Parda"/>
  </r>
  <r>
    <n v="817503"/>
    <n v="8"/>
    <x v="31"/>
    <x v="31"/>
    <s v="CIEP PADRE PAULO CORRÊA DE SÁ"/>
    <s v="Municipal"/>
    <s v="Urbana"/>
    <n v="1619913"/>
    <n v="151"/>
    <x v="2"/>
    <s v="Regular"/>
    <s v="Noite"/>
    <n v="2006082402620"/>
    <m/>
    <s v="FLAVIA CRISTINA DA SILVA INOATO"/>
    <d v="1990-03-14T00:00:00"/>
    <s v="Feminino"/>
    <s v="Sem Deficiência"/>
    <s v="VILMAR INOATO"/>
    <s v="MARIA DA CONCEIÇÃO DA SILVA INOATO"/>
    <x v="0"/>
    <s v="Branca"/>
  </r>
  <r>
    <n v="411202"/>
    <n v="4"/>
    <x v="84"/>
    <x v="84"/>
    <s v="CIEP GREGÓRIO BEZERRA"/>
    <s v="Municipal"/>
    <s v="Urbana"/>
    <n v="1608447"/>
    <n v="151"/>
    <x v="2"/>
    <s v="Regular"/>
    <s v="Noite"/>
    <n v="2023035800118"/>
    <m/>
    <s v="KELLY KEMILY SCHLETZ FREIRE"/>
    <d v="2003-02-12T00:00:00"/>
    <s v="Feminino"/>
    <s v="Sem Deficiência"/>
    <s v="ADRIANO BARBOSA FREIRE"/>
    <s v="WEZIA NAYANE PEREIRA SCHLETZ"/>
    <x v="0"/>
    <s v="Parda"/>
  </r>
  <r>
    <n v="817075"/>
    <n v="8"/>
    <x v="29"/>
    <x v="29"/>
    <s v="EM GENERAL TASSO FRAGOSO"/>
    <s v="Municipal"/>
    <s v="Urbana"/>
    <n v="1605906"/>
    <n v="151"/>
    <x v="2"/>
    <s v="Regular"/>
    <s v="Noite"/>
    <n v="2014007880022"/>
    <m/>
    <s v="YOHANNA OLIVEIRA DA SILVA LINS DE SALES"/>
    <d v="1996-10-20T00:00:00"/>
    <s v="Feminino"/>
    <s v="Sem Deficiência"/>
    <s v="FRANCISCO WELLINGTON LINS DE SALES"/>
    <s v="IVETE OLIVEIRA DA SILVA"/>
    <x v="1"/>
    <s v="Branca"/>
  </r>
  <r>
    <n v="410501"/>
    <n v="4"/>
    <x v="64"/>
    <x v="64"/>
    <s v="CIEP JUSCELINO KUBITSCHEK"/>
    <s v="Municipal"/>
    <s v="Urbana"/>
    <n v="1614342"/>
    <n v="152"/>
    <x v="2"/>
    <s v="Regular"/>
    <s v="Noite"/>
    <n v="2023030050536"/>
    <m/>
    <s v="YASMIN JERONIMO DE OLIVEIRA NUNES"/>
    <d v="1996-02-29T00:00:00"/>
    <s v="Feminino"/>
    <s v="Sem Deficiência"/>
    <s v="EMERSON CHAVES DE OLIVEIRA"/>
    <s v="SIMONE JERONIMO"/>
    <x v="0"/>
    <s v="Pret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06090801945"/>
    <m/>
    <s v="MATHEUS COELHO MAIA"/>
    <d v="1997-05-17T00:00:00"/>
    <s v="Masculino"/>
    <s v=" Deficiência intelectual"/>
    <s v="SÉRGIO MOREIRA PINHO"/>
    <s v="JOSELANE DA SILVA COELHO"/>
    <x v="1"/>
    <s v="Parda"/>
  </r>
  <r>
    <n v="514015"/>
    <n v="5"/>
    <x v="70"/>
    <x v="70"/>
    <s v="EM BARCELONA"/>
    <s v="Municipal"/>
    <s v="Urbana"/>
    <n v="1613980"/>
    <n v="151"/>
    <x v="2"/>
    <s v="Regular"/>
    <s v="Noite"/>
    <n v="2009082501444"/>
    <m/>
    <s v="ROSIANE MOURA CORRÊA DA LUZ"/>
    <d v="1987-05-06T00:00:00"/>
    <s v="Feminino"/>
    <s v="Sem Deficiência"/>
    <s v="EDVALDO BANDEIRA CORREA"/>
    <s v="ILMA DE MOURA CORREA"/>
    <x v="0"/>
    <s v="Preta"/>
  </r>
  <r>
    <n v="206502"/>
    <n v="2"/>
    <x v="71"/>
    <x v="71"/>
    <s v="CIEP NAÇÃO RUBRO NEGRA"/>
    <s v="Municipal"/>
    <s v="Urbana"/>
    <n v="1623853"/>
    <n v="154"/>
    <x v="2"/>
    <s v="Regular"/>
    <s v="Noite"/>
    <n v="2017011201481"/>
    <m/>
    <s v="MARIA DE SOUSA SILVA"/>
    <d v="1974-05-31T00:00:00"/>
    <s v="Feminino"/>
    <s v="Sem Deficiência"/>
    <s v="NATIVIDADE DE MARIA SOUSA DA SILVA"/>
    <s v="RICARDO PEREIRA DA SILVA"/>
    <x v="0"/>
    <s v="Parda"/>
  </r>
  <r>
    <n v="514002"/>
    <n v="5"/>
    <x v="107"/>
    <x v="107"/>
    <s v="EM CECÍLIA MEIRELLES"/>
    <s v="Municipal"/>
    <s v="Urbana"/>
    <n v="1624097"/>
    <n v="152"/>
    <x v="2"/>
    <s v="Regular"/>
    <s v="Manhã"/>
    <n v="2012033450084"/>
    <m/>
    <s v="DANIEL RAMOS DE SOUZA"/>
    <d v="2008-01-31T00:00:00"/>
    <s v="Masculino"/>
    <s v="Sem Deficiência"/>
    <s v="PAULO RAMOS DA SILVA JUNIOR"/>
    <s v="LUCIANA DA CONCEIÇÃO DE SOUZA SILVA"/>
    <x v="0"/>
    <s v="Branca"/>
  </r>
  <r>
    <n v="313051"/>
    <n v="3"/>
    <x v="60"/>
    <x v="60"/>
    <s v="EM ALAGOAS"/>
    <s v="Municipal"/>
    <s v="Urbana"/>
    <n v="1618855"/>
    <n v="151"/>
    <x v="2"/>
    <s v="Regular"/>
    <s v="Noite"/>
    <n v="2023026500557"/>
    <m/>
    <s v="KLEIS DA CONCEIÇÃO ALVES FONSECA"/>
    <d v="1965-06-06T00:00:00"/>
    <s v="Feminino"/>
    <s v="Sem Deficiência"/>
    <s v="JOSE LINO ALVES"/>
    <s v="SATURNINA MARIA DO ESPIRITO SANTO ALVES"/>
    <x v="0"/>
    <s v="Parda"/>
  </r>
  <r>
    <n v="410012"/>
    <n v="4"/>
    <x v="27"/>
    <x v="27"/>
    <s v="EM CLOTILDE GUIMARÃES"/>
    <s v="Municipal"/>
    <s v="Urbana"/>
    <n v="1604426"/>
    <n v="252"/>
    <x v="2"/>
    <s v="Regular"/>
    <s v="Manhã"/>
    <n v="2009113500690"/>
    <m/>
    <s v="ANA JÚLIA CARDOSO DE SOUSA"/>
    <d v="2005-11-04T00:00:00"/>
    <s v="Feminino"/>
    <s v="Sem Deficiência"/>
    <s v="JOSÉ DEODATO DE SOUSA"/>
    <s v="ROSANGELA DE FATIMA SANTOS CARDOSO"/>
    <x v="0"/>
    <s v="Parda"/>
  </r>
  <r>
    <n v="625018"/>
    <n v="6"/>
    <x v="55"/>
    <x v="55"/>
    <s v="EM COMANDANTE ARNALDO VARELLA"/>
    <s v="Municipal"/>
    <s v="Urbana"/>
    <n v="1602868"/>
    <n v="151"/>
    <x v="2"/>
    <s v="Regular"/>
    <s v="Noite"/>
    <n v="2023056100123"/>
    <m/>
    <s v="DIRLEY VALENTIN DE FREITAS"/>
    <d v="1957-05-25T00:00:00"/>
    <s v="Masculino"/>
    <s v="Sem Deficiência"/>
    <s v="BENEDITO TEIXEIRA DE FREITAS"/>
    <s v="ANGELINA VALENTIN DE FREITAS"/>
    <x v="0"/>
    <s v="Parda"/>
  </r>
  <r>
    <n v="514015"/>
    <n v="5"/>
    <x v="70"/>
    <x v="70"/>
    <s v="EM BARCELONA"/>
    <s v="Municipal"/>
    <s v="Urbana"/>
    <n v="1613980"/>
    <n v="151"/>
    <x v="2"/>
    <s v="Regular"/>
    <s v="Noite"/>
    <n v="2007042400101"/>
    <m/>
    <s v="RAÍSSA COSTA LAGE IGNACIO"/>
    <d v="1999-03-24T00:00:00"/>
    <s v="Feminino"/>
    <s v="Sem Deficiência"/>
    <s v="ROBERTO LAGE IGNACIO"/>
    <s v="MARIVONE SANTOS COSTA"/>
    <x v="0"/>
    <s v="Parda"/>
  </r>
  <r>
    <n v="918203"/>
    <n v="9"/>
    <x v="34"/>
    <x v="34"/>
    <s v="CIEP CLEMENTINA DE JESUS"/>
    <s v="Municipal"/>
    <s v="Urbana"/>
    <n v="1601820"/>
    <n v="152"/>
    <x v="2"/>
    <s v="Regular"/>
    <s v="Noite"/>
    <n v="2008102205464"/>
    <m/>
    <s v="PAULO DA SILVA"/>
    <d v="1977-10-31T00:00:00"/>
    <s v="Masculino"/>
    <s v="Sem Deficiência"/>
    <s v="ANANIAS DA SILVA"/>
    <s v="MARIA LIDIA MAGDALENA DA SILVA"/>
    <x v="0"/>
    <s v="Pard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11132807292"/>
    <m/>
    <s v="PAULO JOSÉ MENDES DE PAIVA"/>
    <d v="2000-02-28T00:00:00"/>
    <s v="Masculino"/>
    <s v="Sem Deficiência"/>
    <s v="VICENTE DE PAULO GONÇALVES DE PAIVA"/>
    <s v="ANTONIA DE MARIA MENDES DE SOUSA"/>
    <x v="0"/>
    <s v="Branca"/>
  </r>
  <r>
    <n v="918508"/>
    <n v="9"/>
    <x v="36"/>
    <x v="36"/>
    <s v="CIEP DR. ERNESTO (CHE) GUEVARA"/>
    <s v="Municipal"/>
    <s v="Urbana"/>
    <n v="1618338"/>
    <n v="153"/>
    <x v="2"/>
    <s v="Regular"/>
    <s v="Noite"/>
    <n v="2023093251873"/>
    <m/>
    <s v="NILCILENE DOS SANTOS PEREIRA"/>
    <d v="1955-10-21T00:00:00"/>
    <s v="Feminino"/>
    <s v="Sem Deficiência"/>
    <s v="UMBERTO ADRIANO DOS SANTOS"/>
    <s v="ALCEDINA RIBEIRO DOS SANTOS"/>
    <x v="1"/>
    <s v="Pret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22151300292"/>
    <m/>
    <s v="MARIA GORETI DIAS SANTIAGO"/>
    <d v="1967-08-24T00:00:00"/>
    <s v="Feminino"/>
    <s v="Sem Deficiência"/>
    <s v="SEVERINO VALDIVINO SANTANA"/>
    <s v="CICERA DIAS GUIMARÃES"/>
    <x v="0"/>
    <s v="Branca"/>
  </r>
  <r>
    <n v="817027"/>
    <n v="8"/>
    <x v="24"/>
    <x v="24"/>
    <s v="EM HENRIQUE DE MAGALHÃES"/>
    <s v="Municipal"/>
    <s v="Urbana"/>
    <n v="1608369"/>
    <n v="151"/>
    <x v="2"/>
    <s v="Regular"/>
    <s v="Noite"/>
    <n v="2006071800327"/>
    <m/>
    <s v="RAFAEL DE ALMEIDA GONZAGA"/>
    <d v="2001-07-16T00:00:00"/>
    <s v="Masculino"/>
    <s v="Sem Deficiência"/>
    <s v="EDUARDO DE OLIVEIRA GONZAGA"/>
    <s v="SIMONE RIBEIRO DE ALMEIDA GONZAGA"/>
    <x v="0"/>
    <s v="Preta"/>
  </r>
  <r>
    <n v="1019047"/>
    <n v="10"/>
    <x v="50"/>
    <x v="50"/>
    <s v="EM JOAQUIM DA SILVA GOMES"/>
    <s v="Municipal"/>
    <s v="Urbana"/>
    <n v="1598934"/>
    <n v="153"/>
    <x v="2"/>
    <s v="Regular"/>
    <s v="Noite"/>
    <n v="2013059080436"/>
    <m/>
    <s v="PEDRO HENRIQUE FRANCISCO DA SILVA"/>
    <d v="2008-06-29T00:00:00"/>
    <s v="Masculino"/>
    <s v="Sem Deficiência"/>
    <s v="MARCIO FRANCISCO DA SILVA"/>
    <s v="JEANINE ALVES DA SILVA"/>
    <x v="2"/>
    <s v="Parda"/>
  </r>
  <r>
    <n v="313029"/>
    <n v="3"/>
    <x v="89"/>
    <x v="89"/>
    <s v="EM THOMAS MANN"/>
    <s v="Municipal"/>
    <s v="Urbana"/>
    <n v="1615664"/>
    <n v="151"/>
    <x v="2"/>
    <s v="Regular"/>
    <s v="Noite"/>
    <n v="2012027002199"/>
    <m/>
    <s v="MAYARA DA SILVA AVILA"/>
    <d v="1999-05-26T00:00:00"/>
    <s v="Feminino"/>
    <s v="Sem Deficiência"/>
    <s v="JOSE ALDENI AVILA PAIVA"/>
    <s v="MARLENE URSOLINO DA SILVA"/>
    <x v="2"/>
    <s v="Branca"/>
  </r>
  <r>
    <n v="724026"/>
    <n v="7"/>
    <x v="16"/>
    <x v="16"/>
    <s v="EM EMBAIXADOR ÍTALO ZAPPA"/>
    <s v="Municipal"/>
    <s v="Urbana"/>
    <n v="1620408"/>
    <n v="151"/>
    <x v="2"/>
    <s v="Regular"/>
    <s v="Noite"/>
    <n v="2023103501265"/>
    <m/>
    <s v="KAIQUE FERREIRA DA SILVA"/>
    <d v="2007-03-28T00:00:00"/>
    <s v="Feminino"/>
    <s v="Sem Deficiência"/>
    <s v="RONALDO MORAES DA SILVA"/>
    <s v="JULIANA DA ROCHA FERREIRA"/>
    <x v="1"/>
    <s v="Pard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23065951564"/>
    <m/>
    <s v="ALICE DA SILVA SANTOS"/>
    <d v="1999-11-15T00:00:00"/>
    <s v="Feminino"/>
    <s v="Sem Deficiência"/>
    <s v="ANTONIO DOS SANTOS"/>
    <s v="ANA MARIA DA SILVA SANTOS"/>
    <x v="0"/>
    <s v="Não declarada"/>
  </r>
  <r>
    <n v="430503"/>
    <n v="4"/>
    <x v="4"/>
    <x v="4"/>
    <s v="CIEP LEONEL DE MOURA BRIZOLA"/>
    <s v="Municipal"/>
    <s v="Urbana"/>
    <n v="1606828"/>
    <n v="151"/>
    <x v="2"/>
    <s v="Regular"/>
    <s v="Noite"/>
    <n v="2018040700201"/>
    <m/>
    <s v="MARIA EDUARDA ALMEIDA RAMOS DOS SANTOS"/>
    <d v="2007-12-22T00:00:00"/>
    <s v="Feminino"/>
    <s v="Sem Deficiência"/>
    <s v="ANA PAULA GOMES DE ALMEIDA"/>
    <s v="ANA PAULA GOMES DE ALMEIDA"/>
    <x v="0"/>
    <s v="Branca"/>
  </r>
  <r>
    <n v="1019019"/>
    <n v="10"/>
    <x v="116"/>
    <x v="116"/>
    <s v="EM FERNANDO DE AZEVEDO"/>
    <s v="Municipal"/>
    <s v="Urbana"/>
    <n v="1619173"/>
    <n v="151"/>
    <x v="2"/>
    <s v="Regular"/>
    <s v="Tarde"/>
    <n v="2009095101164"/>
    <m/>
    <s v="LEANDRA JUCIELE GOMES SILVA"/>
    <d v="2005-01-18T00:00:00"/>
    <s v="Feminino"/>
    <s v="Sem Deficiência"/>
    <s v="LEANDRO DE ABREU SILVA"/>
    <s v="JUREMA SANTOS GOMES"/>
    <x v="0"/>
    <s v="Parda"/>
  </r>
  <r>
    <n v="101501"/>
    <n v="1"/>
    <x v="46"/>
    <x v="46"/>
    <s v="CIEP HENFIL"/>
    <s v="Municipal"/>
    <s v="Urbana"/>
    <n v="1613102"/>
    <n v="152"/>
    <x v="2"/>
    <s v="Regular"/>
    <s v="Noite"/>
    <n v="2022001100590"/>
    <m/>
    <s v="SOLANGE MARIA BARBERINO"/>
    <d v="1963-11-25T00:00:00"/>
    <s v="Feminino"/>
    <s v="Sem Deficiência"/>
    <s v="JOACIR BARBERINO"/>
    <s v="MARIA APARECIDA BARBERINO"/>
    <x v="0"/>
    <s v="Parda"/>
  </r>
  <r>
    <n v="430201"/>
    <n v="4"/>
    <x v="0"/>
    <x v="0"/>
    <s v="CIEP MINISTRO GUSTAVO CAPANEMA"/>
    <s v="Municipal"/>
    <s v="Urbana"/>
    <n v="1612601"/>
    <n v="151"/>
    <x v="2"/>
    <s v="Regular"/>
    <s v="Noite"/>
    <n v="2005113400064"/>
    <m/>
    <s v="LUCAS CAMPOS DA SILVA"/>
    <d v="2004-05-11T00:00:00"/>
    <s v="Masculino"/>
    <s v="Sem Deficiência"/>
    <s v="JOSÉ CARLOS DA SILVA"/>
    <s v="LENITA CAMPOS DE MEDEIROS"/>
    <x v="0"/>
    <s v="Parda"/>
  </r>
  <r>
    <n v="410018"/>
    <n v="4"/>
    <x v="87"/>
    <x v="87"/>
    <s v="EM BERLIM"/>
    <s v="Municipal"/>
    <s v="Urbana"/>
    <n v="1613813"/>
    <n v="151"/>
    <x v="2"/>
    <s v="Regular"/>
    <s v="Noite"/>
    <n v="2022029100080"/>
    <m/>
    <s v="LUZINETE DOS SANTOS GOMES"/>
    <d v="1977-10-21T00:00:00"/>
    <s v="Feminino"/>
    <s v="Sem Deficiência"/>
    <s v="NÃO CONSTA NA CERTIDÃO"/>
    <s v="TEREZA DOS SANTOS GOMES"/>
    <x v="0"/>
    <s v="Sem Informação"/>
  </r>
  <r>
    <n v="716211"/>
    <n v="7"/>
    <x v="32"/>
    <x v="32"/>
    <s v="CIEP COMPOSITOR DONGA"/>
    <s v="Municipal"/>
    <s v="Urbana"/>
    <n v="1619511"/>
    <n v="151"/>
    <x v="2"/>
    <s v="Regular"/>
    <s v="Noite"/>
    <n v="2019053300433"/>
    <m/>
    <s v="ADRIANA FERREIRA DA SILVEIRA"/>
    <d v="1976-06-17T00:00:00"/>
    <s v="Feminino"/>
    <s v="Sem Deficiência"/>
    <s v="NÃO CONSTA"/>
    <s v="ÓDETE FERREIRA DA SILVEIRA"/>
    <x v="1"/>
    <s v="Branca"/>
  </r>
  <r>
    <n v="918508"/>
    <n v="9"/>
    <x v="36"/>
    <x v="36"/>
    <s v="CIEP DR. ERNESTO (CHE) GUEVARA"/>
    <s v="Municipal"/>
    <s v="Urbana"/>
    <n v="1618337"/>
    <n v="152"/>
    <x v="2"/>
    <s v="Regular"/>
    <s v="Noite"/>
    <n v="2023093200721"/>
    <m/>
    <s v="EDINALVA HELENA DA SILVA"/>
    <d v="1970-09-17T00:00:00"/>
    <s v="Feminino"/>
    <s v="Sem Deficiência"/>
    <s v="SEBASTIÃO FRANCISCO DA SILVA"/>
    <s v="HELENA JOSÉ DE OLIVEIRA"/>
    <x v="2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11060250891"/>
    <m/>
    <s v="MATHEUS RIAN DA SILVA DOS SANTOS"/>
    <d v="2006-06-14T00:00:00"/>
    <s v="Masculino"/>
    <s v="Sem Deficiência"/>
    <s v="ROQUINARIO DOS SANTOS"/>
    <s v="ROBERTA KELLY DOS REIS DA SILVA"/>
    <x v="0"/>
    <s v="Parda"/>
  </r>
  <r>
    <n v="430015"/>
    <n v="4"/>
    <x v="94"/>
    <x v="94"/>
    <s v="EM ERPÍDIO CABRAL DE SOUZA (ÍNDIO DA MARÉ)"/>
    <s v="Municipal"/>
    <s v="Urbana"/>
    <n v="1604940"/>
    <n v="152"/>
    <x v="2"/>
    <s v="Regular"/>
    <s v="Manhã"/>
    <n v="2023151350336"/>
    <m/>
    <s v="CLAUDIA JOSE DOS SANTOS DE ASSIS"/>
    <d v="1968-09-26T00:00:00"/>
    <s v="Feminino"/>
    <s v="Sem Deficiência"/>
    <s v="JOAO FORTUNATO DOS SANTOS"/>
    <s v="OTILIA JOSE DA SILVA"/>
    <x v="0"/>
    <s v="Parda"/>
  </r>
  <r>
    <n v="410501"/>
    <n v="4"/>
    <x v="64"/>
    <x v="64"/>
    <s v="CIEP JUSCELINO KUBITSCHEK"/>
    <s v="Municipal"/>
    <s v="Urbana"/>
    <n v="1614342"/>
    <n v="152"/>
    <x v="2"/>
    <s v="Regular"/>
    <s v="Noite"/>
    <n v="2020027550065"/>
    <m/>
    <s v="GABRIEL VICTOR DA SILVA SANTOS"/>
    <d v="2008-06-24T00:00:00"/>
    <s v="Masculino"/>
    <s v="Sem Deficiência"/>
    <s v="KELLY CRISTINA DA SILVA"/>
    <s v="ISMAEL DE LIMA SANTOS"/>
    <x v="1"/>
    <s v="Branca"/>
  </r>
  <r>
    <n v="514010"/>
    <n v="5"/>
    <x v="133"/>
    <x v="133"/>
    <s v="EM IRÃ"/>
    <s v="Municipal"/>
    <s v="Urbana"/>
    <n v="1620739"/>
    <n v="151"/>
    <x v="2"/>
    <s v="Regular"/>
    <s v="Noite"/>
    <n v="2008031702622"/>
    <m/>
    <s v="ROSEMEIRE BENITES"/>
    <d v="1964-08-24T00:00:00"/>
    <s v="Feminino"/>
    <s v="Sem Deficiência"/>
    <s v="VITOR RAMÃO BENITES"/>
    <s v="DILMA MESA"/>
    <x v="0"/>
    <s v="Branca"/>
  </r>
  <r>
    <n v="625028"/>
    <n v="6"/>
    <x v="125"/>
    <x v="125"/>
    <s v="EM DEPUTADO HILTON GAMA"/>
    <s v="Municipal"/>
    <s v="Urbana"/>
    <n v="1619969"/>
    <n v="151"/>
    <x v="2"/>
    <s v="Regular"/>
    <s v="Noite"/>
    <n v="2023057100828"/>
    <m/>
    <s v="ALAYDE GONÇALVES DE AZEVEDO"/>
    <d v="2000-05-12T00:00:00"/>
    <s v="Feminino"/>
    <s v="Sem Deficiência"/>
    <s v="DOMINGOS HONORATO DE AZEVEDO"/>
    <s v="MARIA G CHAVES"/>
    <x v="2"/>
    <s v="Branca"/>
  </r>
  <r>
    <n v="734010"/>
    <n v="7"/>
    <x v="82"/>
    <x v="82"/>
    <s v="EM PEDRO ALEIXO"/>
    <s v="Municipal"/>
    <s v="Urbana"/>
    <n v="1606739"/>
    <n v="152"/>
    <x v="2"/>
    <s v="Regular"/>
    <s v="Manhã"/>
    <n v="2015060580117"/>
    <m/>
    <s v="WALLACE FELIPE ARAUJO DA SILVA"/>
    <d v="2003-10-02T00:00:00"/>
    <s v="Masculino"/>
    <s v="Sem Deficiência"/>
    <s v="WALTER PEREIRA DA SILVA FILHO"/>
    <s v="MARGARETH MENDES DE ARAUJO PEREIRA DA SILVA"/>
    <x v="1"/>
    <s v="Preta"/>
  </r>
  <r>
    <n v="817503"/>
    <n v="8"/>
    <x v="31"/>
    <x v="31"/>
    <s v="CIEP PADRE PAULO CORRÊA DE SÁ"/>
    <s v="Municipal"/>
    <s v="Urbana"/>
    <n v="1619913"/>
    <n v="151"/>
    <x v="2"/>
    <s v="Regular"/>
    <s v="Noite"/>
    <n v="2005082503673"/>
    <m/>
    <s v="VILMA GOMES DOS ANJOS"/>
    <d v="1982-05-26T00:00:00"/>
    <s v="Feminino"/>
    <s v="Sem Deficiência"/>
    <s v="ONOFRE SERAFIM DOS ANJOS"/>
    <s v="MARIA HELENA GOMES"/>
    <x v="0"/>
    <s v="Parda"/>
  </r>
  <r>
    <n v="625018"/>
    <n v="6"/>
    <x v="55"/>
    <x v="55"/>
    <s v="EM COMANDANTE ARNALDO VARELLA"/>
    <s v="Municipal"/>
    <s v="Urbana"/>
    <n v="1602868"/>
    <n v="151"/>
    <x v="2"/>
    <s v="Regular"/>
    <s v="Noite"/>
    <n v="2004057500340"/>
    <m/>
    <s v="BRUNO BARBOSA DE FREITAS E FREITAS"/>
    <d v="1996-03-04T00:00:00"/>
    <s v="Masculino"/>
    <s v="  Transtorno do espectro autista"/>
    <s v="DIRLEY VALENTIM DE FREITAS"/>
    <s v="IVANIA BARBOSA DE FREITAS E FREITAS"/>
    <x v="0"/>
    <s v="Branc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09082701222"/>
    <m/>
    <s v="GERALDINA BITENCOURT MENDES RODRIGUES"/>
    <d v="1971-12-01T00:00:00"/>
    <s v="Feminino"/>
    <s v="Sem Deficiência"/>
    <s v="JOÃO MENDES TEIXEIRA"/>
    <s v="MARIA BITENCOURT LOPES"/>
    <x v="0"/>
    <s v="Branca"/>
  </r>
  <r>
    <n v="514001"/>
    <n v="5"/>
    <x v="14"/>
    <x v="14"/>
    <s v="EM DESEMBARGADOR MONTENEGRO"/>
    <s v="Municipal"/>
    <s v="Urbana"/>
    <n v="1605218"/>
    <n v="151"/>
    <x v="2"/>
    <s v="Regular"/>
    <s v="Noite"/>
    <n v="2008041301230"/>
    <m/>
    <s v="ALICE FROES DOS SANTOS"/>
    <d v="2001-03-23T00:00:00"/>
    <s v="Feminino"/>
    <s v="Sem Deficiência"/>
    <s v="MARCIA DA SILVA FROES"/>
    <s v="COSME BISPO DOS SANTOS"/>
    <x v="0"/>
    <s v="Sem Informação"/>
  </r>
  <r>
    <n v="410021"/>
    <n v="4"/>
    <x v="44"/>
    <x v="44"/>
    <s v="EM BRASIL"/>
    <s v="Municipal"/>
    <s v="Urbana"/>
    <n v="1613564"/>
    <n v="152"/>
    <x v="2"/>
    <s v="Regular"/>
    <s v="Noite"/>
    <n v="2010040050588"/>
    <m/>
    <s v="YANE SOUZA DE SANTANA"/>
    <d v="2005-09-18T00:00:00"/>
    <s v="Feminino"/>
    <s v="Sem Deficiência"/>
    <s v="CLODOALDO MARQUES DE SANTANA"/>
    <s v="JOSILENE DA SILVA SOUZA"/>
    <x v="0"/>
    <s v="Parda"/>
  </r>
  <r>
    <n v="204014"/>
    <n v="2"/>
    <x v="121"/>
    <x v="121"/>
    <s v="EM PRESIDENTE ARTHUR DA COSTA E SILVA"/>
    <s v="Municipal"/>
    <s v="Urbana"/>
    <n v="1623353"/>
    <n v="152"/>
    <x v="2"/>
    <s v="Regular"/>
    <s v="Manhã"/>
    <n v="2023006700097"/>
    <m/>
    <s v="IVANILZA SOARES DOS SANTOS"/>
    <d v="1968-12-10T00:00:00"/>
    <s v="Feminino"/>
    <s v="Sem Deficiência"/>
    <s v="NÃO DECLARADO"/>
    <s v="MARIA TEODORA SOARES DOS SANTOS"/>
    <x v="1"/>
    <s v="Sem Informação"/>
  </r>
  <r>
    <n v="724026"/>
    <n v="7"/>
    <x v="16"/>
    <x v="16"/>
    <s v="EM EMBAIXADOR ÍTALO ZAPPA"/>
    <s v="Municipal"/>
    <s v="Urbana"/>
    <n v="1620408"/>
    <n v="151"/>
    <x v="2"/>
    <s v="Regular"/>
    <s v="Noite"/>
    <n v="2007065800548"/>
    <m/>
    <s v="ADRIANA FLORES DOS SANTOS"/>
    <d v="2001-10-17T00:00:00"/>
    <s v="Feminino"/>
    <s v="Sem Deficiência"/>
    <s v="CARLOS ROBERTO DOS SANTOS"/>
    <s v="DAMIANA DAS DORES DAS FLORES"/>
    <x v="1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02101708676"/>
    <m/>
    <s v="JÉSSICA LEITE SILVA"/>
    <d v="1990-10-31T00:00:00"/>
    <s v="Feminino"/>
    <s v="Sem Deficiência"/>
    <s v="PAULO CAMPOS DE JESUS SILVA"/>
    <s v="ANA CLAUDIA  DA SILVA LEITE"/>
    <x v="0"/>
    <s v="Parda"/>
  </r>
  <r>
    <n v="817075"/>
    <n v="8"/>
    <x v="29"/>
    <x v="29"/>
    <s v="EM GENERAL TASSO FRAGOSO"/>
    <s v="Municipal"/>
    <s v="Urbana"/>
    <n v="1605907"/>
    <n v="152"/>
    <x v="2"/>
    <s v="Regular"/>
    <s v="Noite"/>
    <n v="2014098650033"/>
    <m/>
    <s v="DANIEL GUERRA SILVA"/>
    <d v="2006-10-28T00:00:00"/>
    <s v="Masculino"/>
    <s v="Sem Deficiência"/>
    <s v="ANDRÉ DE JESUS SILVA"/>
    <s v="MARIA DA CONCEIÇÃO FERREIRA GUERRA"/>
    <x v="0"/>
    <s v="Amarela"/>
  </r>
  <r>
    <n v="1026008"/>
    <n v="10"/>
    <x v="43"/>
    <x v="43"/>
    <s v="EM ENGENHEIRO GASTÃO RANGEL"/>
    <s v="Municipal"/>
    <s v="Urbana"/>
    <n v="1613012"/>
    <n v="152"/>
    <x v="2"/>
    <s v="Regular"/>
    <s v="Noite"/>
    <n v="2023102400163"/>
    <m/>
    <s v="RAISLANE CRISTINA GAIBA DO NASCIMENTO"/>
    <d v="2003-11-26T00:00:00"/>
    <s v="Feminino"/>
    <s v="Sem Deficiência"/>
    <s v="ROGERIO JOSÉ DO NASCIMENTO"/>
    <s v="ROSEANE GAIBA"/>
    <x v="0"/>
    <s v="Parda"/>
  </r>
  <r>
    <n v="411015"/>
    <n v="4"/>
    <x v="72"/>
    <x v="72"/>
    <s v="EM SUÍÇA"/>
    <s v="Municipal"/>
    <s v="Urbana"/>
    <n v="1601783"/>
    <n v="151"/>
    <x v="2"/>
    <s v="Regular"/>
    <s v="Noite"/>
    <n v="2010031900787"/>
    <m/>
    <s v="JORGE MAICON CLAUDINO PEIXOTO"/>
    <d v="2005-11-05T00:00:00"/>
    <s v="Masculino"/>
    <s v="Sem Deficiência"/>
    <s v="MARCELO HENRIQUE PEIXOTO"/>
    <s v="GLÓRIA MARIA ARRUDA CLAUDINO"/>
    <x v="0"/>
    <s v="Preta"/>
  </r>
  <r>
    <n v="515001"/>
    <n v="5"/>
    <x v="68"/>
    <x v="68"/>
    <s v="EM PARÁ"/>
    <s v="Municipal"/>
    <s v="Urbana"/>
    <n v="1607314"/>
    <n v="152"/>
    <x v="2"/>
    <s v="Regular"/>
    <s v="Noite"/>
    <n v="2013044601508"/>
    <m/>
    <s v="ANA MARIA DE OLIVEIRA DA SILVA"/>
    <d v="1973-09-18T00:00:00"/>
    <s v="Feminino"/>
    <s v="Sem Deficiência"/>
    <s v="MANOEL DE OLIVEIRA PARREIRA"/>
    <s v="JUACYRA DAS GRAÇAS PEIXOTO DE OLIVEIRA"/>
    <x v="0"/>
    <s v="Parda"/>
  </r>
  <r>
    <n v="431026"/>
    <n v="4"/>
    <x v="25"/>
    <x v="25"/>
    <s v="EM HERBERT MOSES"/>
    <s v="Municipal"/>
    <s v="Urbana"/>
    <n v="1602457"/>
    <n v="152"/>
    <x v="2"/>
    <s v="Regular"/>
    <s v="Noite"/>
    <n v="2005036003167"/>
    <m/>
    <s v="JOSEANE SOARES TOMÁS"/>
    <d v="1976-04-15T00:00:00"/>
    <s v="Feminino"/>
    <s v="Sem Deficiência"/>
    <s v="JOEL AMARO TOMÁS"/>
    <s v="MARIA JOSÉ SOARES"/>
    <x v="0"/>
    <s v="Parda"/>
  </r>
  <r>
    <n v="312009"/>
    <n v="3"/>
    <x v="54"/>
    <x v="54"/>
    <s v="EM GEORGE SUMNER"/>
    <s v="Municipal"/>
    <s v="Urbana"/>
    <n v="1617224"/>
    <n v="151"/>
    <x v="2"/>
    <s v="Regular"/>
    <s v="Noite"/>
    <n v="2013022650026"/>
    <m/>
    <s v="ISABELLA DA COSTA DE OLIVEIRA SANTOS"/>
    <d v="2007-02-20T00:00:00"/>
    <s v="Feminino"/>
    <s v="Sem Deficiência"/>
    <s v="RICARDO INACIO DE OLIVEIRA SANTOS JUNIOR"/>
    <s v="SUELLEN RENATA VIEIRA DA COSTA"/>
    <x v="0"/>
    <s v="Branca"/>
  </r>
  <r>
    <n v="1019210"/>
    <n v="10"/>
    <x v="45"/>
    <x v="45"/>
    <s v="CIEP ALBERTO PASQUALINE"/>
    <s v="Municipal"/>
    <s v="Urbana"/>
    <n v="1600003"/>
    <n v="152"/>
    <x v="2"/>
    <s v="Regular"/>
    <s v="Noite"/>
    <n v="2015101600044"/>
    <m/>
    <s v="MARIA EDUARDA DE SANT'ANNA VENTURA"/>
    <d v="2007-09-21T00:00:00"/>
    <s v="Feminino"/>
    <s v="Sem Deficiência"/>
    <s v="MARCO ANTÔNIO PINHEIRO VENTURA"/>
    <s v="BIANCA GODOIS DE SANT'ANNA"/>
    <x v="0"/>
    <s v="Preta"/>
  </r>
  <r>
    <n v="716205"/>
    <n v="7"/>
    <x v="76"/>
    <x v="76"/>
    <s v="CIEP RUBENS PAIVA"/>
    <s v="Municipal"/>
    <s v="Urbana"/>
    <n v="1613258"/>
    <n v="153"/>
    <x v="2"/>
    <s v="Regular"/>
    <s v="Noite"/>
    <n v="2008066107089"/>
    <m/>
    <s v="RITA VICENTE PONTES LORENÇO"/>
    <d v="1958-05-10T00:00:00"/>
    <s v="Feminino"/>
    <s v="Sem Deficiência"/>
    <s v="SEBASTIÃO VICENTE PONTES"/>
    <s v="FRANCISCA DALVES PONTES"/>
    <x v="0"/>
    <s v="Parda"/>
  </r>
  <r>
    <n v="625005"/>
    <n v="6"/>
    <x v="57"/>
    <x v="57"/>
    <s v="EM CHARLES ANDERSON WEAVER"/>
    <s v="Municipal"/>
    <s v="Urbana"/>
    <n v="1605116"/>
    <n v="151"/>
    <x v="2"/>
    <s v="Regular"/>
    <s v="Noite"/>
    <n v="2010055000263"/>
    <m/>
    <s v="EVELYN KEVENY ALMEIDA DE JESSUS FERREIRA"/>
    <d v="2005-03-25T00:00:00"/>
    <s v="Feminino"/>
    <s v="Sem Deficiência"/>
    <s v="EDMILSON LEONARDO FERREIRA"/>
    <s v="ANGELA ALMEIDA DE JESUS"/>
    <x v="0"/>
    <s v="Branc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09083202289"/>
    <m/>
    <s v="FELIPE DA LUZ GONÇALVES"/>
    <d v="2001-01-11T00:00:00"/>
    <s v="Masculino"/>
    <s v="Sem Deficiência"/>
    <s v="ALCIR GONÇALVES FILHO"/>
    <s v="DULCINÉA CONCEIÇÃO DA LUZ"/>
    <x v="0"/>
    <s v="Parda"/>
  </r>
  <r>
    <n v="515020"/>
    <n v="5"/>
    <x v="86"/>
    <x v="86"/>
    <s v="EM WALDEMAR FALCÃO"/>
    <s v="Municipal"/>
    <s v="Urbana"/>
    <n v="1610969"/>
    <n v="151"/>
    <x v="2"/>
    <s v="Regular"/>
    <s v="Noite"/>
    <n v="2022046500198"/>
    <m/>
    <s v="ALEXSANDRA MARIA BESERRA DA SILVA"/>
    <d v="1995-06-14T00:00:00"/>
    <s v="Feminino"/>
    <s v="Sem Deficiência"/>
    <s v="MARIA DE FÁTIMA DA SILVA"/>
    <s v="JOSÉ BESERRA DOS ANJOS IRMÃO"/>
    <x v="2"/>
    <s v="Não declarada"/>
  </r>
  <r>
    <n v="515055"/>
    <n v="5"/>
    <x v="8"/>
    <x v="8"/>
    <s v="EM MINISTRO EDGARD ROMERO"/>
    <s v="Municipal"/>
    <s v="Urbana"/>
    <n v="1623706"/>
    <n v="152"/>
    <x v="2"/>
    <s v="Regular"/>
    <s v="Manhã"/>
    <n v="2023050000178"/>
    <m/>
    <s v="CLÉA CRISTINA MACEDO DA SILVA"/>
    <d v="1973-12-13T00:00:00"/>
    <s v="Feminino"/>
    <s v="Sem Deficiência"/>
    <s v="ZIZUALDO GOMES DA SILVA"/>
    <s v="MARLENE DE ASSIS MACEDO"/>
    <x v="2"/>
    <s v="Parda"/>
  </r>
  <r>
    <n v="734010"/>
    <n v="7"/>
    <x v="82"/>
    <x v="82"/>
    <s v="EM PEDRO ALEIXO"/>
    <s v="Municipal"/>
    <s v="Urbana"/>
    <n v="1606738"/>
    <n v="151"/>
    <x v="2"/>
    <s v="Regular"/>
    <s v="Manhã"/>
    <n v="2023061200050"/>
    <m/>
    <s v="MICAEL ALEXANDRE GONZALEZ FERREIRA"/>
    <d v="2005-05-07T00:00:00"/>
    <s v="Masculino"/>
    <s v="Sem Deficiência"/>
    <s v="DANIELE ALEXANDRE GONZALES"/>
    <s v="MANOEL JOSÉ FERREIRA DOS SANTOS"/>
    <x v="1"/>
    <s v="Preta"/>
  </r>
  <r>
    <n v="410012"/>
    <n v="4"/>
    <x v="27"/>
    <x v="27"/>
    <s v="EM CLOTILDE GUIMARÃES"/>
    <s v="Municipal"/>
    <s v="Urbana"/>
    <n v="1604429"/>
    <n v="255"/>
    <x v="2"/>
    <s v="Regular"/>
    <s v="Tarde"/>
    <n v="2010028504361"/>
    <m/>
    <s v="NATASHA DE SOUZA FERREIRA DA SILVA"/>
    <d v="1997-05-05T00:00:00"/>
    <s v="Feminino"/>
    <s v="Sem Deficiência"/>
    <s v="LUIZ FERNANDO FERREIRA DA SILVA"/>
    <s v="ROSILENE DE SOUZA OLIVEIRA"/>
    <x v="0"/>
    <s v="Parda"/>
  </r>
  <r>
    <n v="622006"/>
    <n v="6"/>
    <x v="38"/>
    <x v="38"/>
    <s v="EM ANTENOR NASCENTES"/>
    <s v="Municipal"/>
    <s v="Urbana"/>
    <n v="1615257"/>
    <n v="152"/>
    <x v="2"/>
    <s v="Regular"/>
    <s v="Noite"/>
    <n v="2005051500877"/>
    <m/>
    <s v="RAFAEL DE FREITAS ALVES"/>
    <d v="1994-04-03T00:00:00"/>
    <s v="Masculino"/>
    <s v="Sem Deficiência"/>
    <s v="LUIS MARCELO ALVES"/>
    <s v="VANIA BERNARDES DE FREITAS"/>
    <x v="0"/>
    <s v="Não declarada"/>
  </r>
  <r>
    <n v="625018"/>
    <n v="6"/>
    <x v="55"/>
    <x v="55"/>
    <s v="EM COMANDANTE ARNALDO VARELLA"/>
    <s v="Municipal"/>
    <s v="Urbana"/>
    <n v="1602871"/>
    <n v="154"/>
    <x v="2"/>
    <s v="Regular"/>
    <s v="Noite"/>
    <n v="2009056000786"/>
    <m/>
    <s v="LUAN CARLOS SILVA MESQUITA"/>
    <d v="2004-05-17T00:00:00"/>
    <s v="Masculino"/>
    <s v="Sem Deficiência"/>
    <s v="ANTÔNIO MENDES MESQUITA"/>
    <s v="NESSI SILVA DE SOUZA"/>
    <x v="0"/>
    <s v="Branca"/>
  </r>
  <r>
    <n v="625018"/>
    <n v="6"/>
    <x v="55"/>
    <x v="55"/>
    <s v="EM COMANDANTE ARNALDO VARELLA"/>
    <s v="Municipal"/>
    <s v="Urbana"/>
    <n v="1602869"/>
    <n v="152"/>
    <x v="2"/>
    <s v="Regular"/>
    <s v="Noite"/>
    <n v="2010058150169"/>
    <m/>
    <s v="VALDECI DA SILVA DE SOUZA"/>
    <d v="2005-08-14T00:00:00"/>
    <s v="Masculino"/>
    <s v="Sem Deficiência"/>
    <s v="VALDECI DE OLIVEIRA DE SOUZA"/>
    <s v="DARLEN FERREIRA DE SOUZA"/>
    <x v="0"/>
    <s v="Preta"/>
  </r>
  <r>
    <n v="1019031"/>
    <n v="10"/>
    <x v="20"/>
    <x v="20"/>
    <s v="EM MARECHAL PEDRO CAVALCANTI"/>
    <s v="Municipal"/>
    <s v="Urbana"/>
    <n v="1609537"/>
    <n v="152"/>
    <x v="2"/>
    <s v="Regular"/>
    <s v="Noite"/>
    <n v="2007100651809"/>
    <m/>
    <s v="LAION MARTINS"/>
    <d v="2002-08-12T00:00:00"/>
    <s v="Masculino"/>
    <s v="Sem Deficiência"/>
    <s v="NÃO DECLARADO"/>
    <s v="MARILENE MARTINS"/>
    <x v="0"/>
    <s v="Parda"/>
  </r>
  <r>
    <n v="313021"/>
    <n v="3"/>
    <x v="123"/>
    <x v="123"/>
    <s v="EM FRANCISCO JOBIM"/>
    <s v="Municipal"/>
    <s v="Urbana"/>
    <n v="1612980"/>
    <n v="151"/>
    <x v="2"/>
    <s v="Regular"/>
    <s v="Manhã"/>
    <n v="2013100405161"/>
    <m/>
    <s v="BRAYAN DE SOUSA NERY"/>
    <d v="2008-06-03T00:00:00"/>
    <s v="Masculino"/>
    <s v="Sem Deficiência"/>
    <s v="MAX JOSE FERREIRA NERY"/>
    <s v="LUANA NEVES DE SOUSA"/>
    <x v="1"/>
    <s v="Branca"/>
  </r>
  <r>
    <n v="514002"/>
    <n v="5"/>
    <x v="107"/>
    <x v="107"/>
    <s v="EM CECÍLIA MEIRELLES"/>
    <s v="Municipal"/>
    <s v="Urbana"/>
    <n v="1624097"/>
    <n v="152"/>
    <x v="2"/>
    <s v="Regular"/>
    <s v="Manhã"/>
    <n v="2011043950073"/>
    <m/>
    <s v="LORRAN DA SILVA LIMA"/>
    <d v="2004-07-30T00:00:00"/>
    <s v="Masculino"/>
    <s v="Sem Deficiência"/>
    <s v="ROSSINE FERREIRA DE LIMA"/>
    <s v="LUCIANA JUSTINO DA SILVA"/>
    <x v="0"/>
    <s v="Branca"/>
  </r>
  <r>
    <n v="101501"/>
    <n v="1"/>
    <x v="46"/>
    <x v="46"/>
    <s v="CIEP HENFIL"/>
    <s v="Municipal"/>
    <s v="Urbana"/>
    <n v="1613102"/>
    <n v="152"/>
    <x v="2"/>
    <s v="Regular"/>
    <s v="Noite"/>
    <n v="2007106700089"/>
    <m/>
    <s v="DAVI SANTOS MACHADO"/>
    <d v="2004-10-05T00:00:00"/>
    <s v="Masculino"/>
    <s v="Sem Deficiência"/>
    <s v="PAULO SÉRGIO MOTA MACHADO"/>
    <s v="NEIDE SANTOS DE OLIVEIRA SILVA"/>
    <x v="1"/>
    <s v="Branca"/>
  </r>
  <r>
    <n v="625205"/>
    <n v="6"/>
    <x v="97"/>
    <x v="97"/>
    <s v="CIEP ANTONIO CANDEIA FILHO"/>
    <s v="Municipal"/>
    <s v="Urbana"/>
    <n v="1613206"/>
    <n v="151"/>
    <x v="2"/>
    <s v="Regular"/>
    <s v="Noite"/>
    <n v="2023058200095"/>
    <m/>
    <s v="EMERSON SOUZA DE ARAUJO"/>
    <d v="1980-05-20T00:00:00"/>
    <s v="Masculino"/>
    <s v="Sem Deficiência"/>
    <s v="MARIA APARECIDA DE SOUZA"/>
    <s v="JOSÉ GOMES DE ARAUJO"/>
    <x v="2"/>
    <s v="Parda"/>
  </r>
  <r>
    <n v="514001"/>
    <n v="5"/>
    <x v="14"/>
    <x v="14"/>
    <s v="EM DESEMBARGADOR MONTENEGRO"/>
    <s v="Municipal"/>
    <s v="Urbana"/>
    <n v="1605218"/>
    <n v="151"/>
    <x v="2"/>
    <s v="Regular"/>
    <s v="Noite"/>
    <n v="2012018480423"/>
    <m/>
    <s v="WILLIAN PONTES DOS SANTOS"/>
    <d v="1991-09-02T00:00:00"/>
    <s v="Masculino"/>
    <s v="Sem Deficiência"/>
    <s v="SEVERINO BRAZ DOS SANTOS"/>
    <s v="MARIA DE FÁTIMA DE PONTES CANAVIAR"/>
    <x v="0"/>
    <s v="Parda"/>
  </r>
  <r>
    <n v="102005"/>
    <n v="1"/>
    <x v="109"/>
    <x v="109"/>
    <s v="EM CALOUSTE GULBENKIAN"/>
    <s v="Municipal"/>
    <s v="Urbana"/>
    <n v="1610637"/>
    <n v="151"/>
    <x v="2"/>
    <s v="Regular"/>
    <s v="Noite"/>
    <n v="2012001600234"/>
    <m/>
    <s v="EVANDRO SOARES DE MIRANDA"/>
    <d v="1993-07-28T00:00:00"/>
    <s v="Feminino"/>
    <s v="Sem Deficiência"/>
    <s v="NÃO DECLARADO"/>
    <s v="JUCIARA SOARES DE MIRANDA"/>
    <x v="2"/>
    <s v="Preta"/>
  </r>
  <r>
    <n v="313046"/>
    <n v="3"/>
    <x v="96"/>
    <x v="96"/>
    <s v="EM REPÚBLICA DE EL SALVADOR"/>
    <s v="Municipal"/>
    <s v="Urbana"/>
    <n v="1599917"/>
    <n v="151"/>
    <x v="2"/>
    <s v="Regular"/>
    <s v="Noite"/>
    <n v="2009023502898"/>
    <m/>
    <s v="ALESSANDRA SOARES ESTEVES"/>
    <d v="2000-07-21T00:00:00"/>
    <s v="Feminino"/>
    <s v="Sem Deficiência"/>
    <s v="ROBERTO ANDRADE ESTEVES"/>
    <s v="SHEILA MARIA BAPTISTA SOARES"/>
    <x v="0"/>
    <s v="Parda"/>
  </r>
  <r>
    <n v="431026"/>
    <n v="4"/>
    <x v="25"/>
    <x v="25"/>
    <s v="EM HERBERT MOSES"/>
    <s v="Municipal"/>
    <s v="Urbana"/>
    <n v="1602457"/>
    <n v="152"/>
    <x v="2"/>
    <s v="Regular"/>
    <s v="Noite"/>
    <n v="2021035500258"/>
    <m/>
    <s v="ALEXANDRA FERREIRA DUARTE"/>
    <d v="1975-11-12T00:00:00"/>
    <s v="Feminino"/>
    <s v="Sem Deficiência"/>
    <s v="VALDIR DA SILVA DUARTE"/>
    <s v="MARIA HELENA FERREIRA DUARTE"/>
    <x v="0"/>
    <s v="Parda"/>
  </r>
  <r>
    <n v="817503"/>
    <n v="8"/>
    <x v="31"/>
    <x v="31"/>
    <s v="CIEP PADRE PAULO CORRÊA DE SÁ"/>
    <s v="Municipal"/>
    <s v="Urbana"/>
    <n v="1619913"/>
    <n v="151"/>
    <x v="2"/>
    <s v="Regular"/>
    <s v="Noite"/>
    <n v="2017072100430"/>
    <m/>
    <s v="CATHARINA MAYER DA SILVA"/>
    <d v="1998-12-26T00:00:00"/>
    <s v="Feminino"/>
    <s v="Sem Deficiência"/>
    <s v="VANIA CRISTINA PINHEIRO MAYER"/>
    <s v="LUIS CARLOS FERREIRA DA SILVA"/>
    <x v="0"/>
    <s v="Branca"/>
  </r>
  <r>
    <n v="817075"/>
    <n v="8"/>
    <x v="29"/>
    <x v="29"/>
    <s v="EM GENERAL TASSO FRAGOSO"/>
    <s v="Municipal"/>
    <s v="Urbana"/>
    <n v="1605907"/>
    <n v="152"/>
    <x v="2"/>
    <s v="Regular"/>
    <s v="Noite"/>
    <n v="2012071850027"/>
    <m/>
    <s v="ALLECSANDRO DA SILVA CHAVES"/>
    <d v="2007-08-07T00:00:00"/>
    <s v="Masculino"/>
    <s v="Sem Deficiência"/>
    <s v="SANDRO CHAVES PINTO"/>
    <s v="CRISTIANE FAUSTINO DA SILVA"/>
    <x v="1"/>
    <s v="Branca"/>
  </r>
  <r>
    <n v="410012"/>
    <n v="4"/>
    <x v="27"/>
    <x v="27"/>
    <s v="EM CLOTILDE GUIMARÃES"/>
    <s v="Municipal"/>
    <s v="Urbana"/>
    <n v="1604442"/>
    <n v="2518"/>
    <x v="2"/>
    <s v="Regular"/>
    <s v="Noite"/>
    <n v="2007040750491"/>
    <m/>
    <s v="MARIA DO LIVRAMENTO DE ARAUJO BRITO"/>
    <d v="1977-10-17T00:00:00"/>
    <s v="Feminino"/>
    <s v="Sem Deficiência"/>
    <s v="ANTONIO RODRIGUES DE BRITO"/>
    <s v="INEZ DE ARAUJO DE BRITO"/>
    <x v="0"/>
    <s v="Branca"/>
  </r>
  <r>
    <n v="918033"/>
    <n v="9"/>
    <x v="17"/>
    <x v="17"/>
    <s v="EM PROFESSOR GILBERTO BENTO DA SILVA"/>
    <s v="Municipal"/>
    <s v="Urbana"/>
    <n v="1599035"/>
    <n v="151"/>
    <x v="2"/>
    <s v="Regular"/>
    <s v="Noite"/>
    <n v="2023087300272"/>
    <m/>
    <s v="MARIA DA LUZ MARQUES DA SILVA"/>
    <d v="1967-10-31T00:00:00"/>
    <s v="Feminino"/>
    <s v="Sem Deficiência"/>
    <s v="JOSÉ JERÔNIMO DA SILVA"/>
    <s v="CECILIA MARQUES DA SILVA"/>
    <x v="1"/>
    <s v="Sem Informação"/>
  </r>
  <r>
    <n v="716049"/>
    <n v="7"/>
    <x v="62"/>
    <x v="62"/>
    <s v="EM RENATO LEITE"/>
    <s v="Municipal"/>
    <s v="Urbana"/>
    <n v="1623881"/>
    <n v="154"/>
    <x v="2"/>
    <s v="Regular"/>
    <s v="Noite"/>
    <n v="2002065904491"/>
    <m/>
    <s v="FRANCISCO LUCAS CARDOSO"/>
    <d v="1995-07-09T00:00:00"/>
    <s v="Masculino"/>
    <s v="Sem Deficiência"/>
    <s v="FRANSCISCO ANTONIO CARDOSO"/>
    <s v="ANTONIA ANASTÁCIO CARDOSO"/>
    <x v="1"/>
    <s v="Branca"/>
  </r>
  <r>
    <n v="817075"/>
    <n v="8"/>
    <x v="29"/>
    <x v="29"/>
    <s v="EM GENERAL TASSO FRAGOSO"/>
    <s v="Municipal"/>
    <s v="Urbana"/>
    <n v="1605906"/>
    <n v="151"/>
    <x v="2"/>
    <s v="Regular"/>
    <s v="Noite"/>
    <n v="2003079604042"/>
    <m/>
    <s v="MONIQUE DE OLIVEIRA E SILVA FELIX"/>
    <d v="1997-06-08T00:00:00"/>
    <s v="Feminino"/>
    <s v="Sem Deficiência"/>
    <s v="RICARDO FELIX VIEIRA"/>
    <s v="ELOISA DE OLIVEIRA E SILVA"/>
    <x v="1"/>
    <s v="Parda"/>
  </r>
  <r>
    <n v="312031"/>
    <n v="3"/>
    <x v="66"/>
    <x v="66"/>
    <s v="EM EURICO SALLES"/>
    <s v="Municipal"/>
    <s v="Urbana"/>
    <n v="1612133"/>
    <n v="151"/>
    <x v="2"/>
    <s v="Regular"/>
    <s v="Noite"/>
    <n v="2023020100085"/>
    <m/>
    <s v="MARCELA DE MELO SILVA LIMA"/>
    <d v="1981-07-16T00:00:00"/>
    <s v="Feminino"/>
    <s v="Sem Deficiência"/>
    <s v="HELENA DE MELO SILVA"/>
    <s v="JOÃO ALVINO DA SILVA"/>
    <x v="1"/>
    <s v="Branc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07107700449"/>
    <m/>
    <s v="MARIA EDUARDA ROBISSON DE JESUS"/>
    <d v="2003-12-10T00:00:00"/>
    <s v="Feminino"/>
    <s v="Sem Deficiência"/>
    <s v="NÃO CONSTA "/>
    <s v="LUANA ROBISSON DE JESUS"/>
    <x v="0"/>
    <s v="Parda"/>
  </r>
  <r>
    <n v="514010"/>
    <n v="5"/>
    <x v="133"/>
    <x v="133"/>
    <s v="EM IRÃ"/>
    <s v="Municipal"/>
    <s v="Urbana"/>
    <n v="1620739"/>
    <n v="151"/>
    <x v="2"/>
    <s v="Regular"/>
    <s v="Noite"/>
    <n v="2010041850073"/>
    <m/>
    <s v="ANA CLARA RIBEIRO DIAS"/>
    <d v="2006-01-05T00:00:00"/>
    <s v="Feminino"/>
    <s v="Sem Deficiência"/>
    <s v="FRANCISCO DIAS MOREIRA "/>
    <s v="MARIA DA SAUDE RIBEIRO NASCIMENTO"/>
    <x v="0"/>
    <s v="Branc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23067851575"/>
    <m/>
    <s v="ELIZÂNGELA DE ARAÚJO SILVA"/>
    <d v="2007-01-06T00:00:00"/>
    <s v="Feminino"/>
    <s v="Sem Deficiência"/>
    <s v="ELIETE DE ARAÚJO SILVA"/>
    <s v="FÉLIX MANOEL DA SILVA FILHO"/>
    <x v="0"/>
    <s v="Branca"/>
  </r>
  <r>
    <n v="313029"/>
    <n v="3"/>
    <x v="89"/>
    <x v="89"/>
    <s v="EM THOMAS MANN"/>
    <s v="Municipal"/>
    <s v="Urbana"/>
    <n v="1615664"/>
    <n v="151"/>
    <x v="2"/>
    <s v="Regular"/>
    <s v="Noite"/>
    <n v="2009018150334"/>
    <m/>
    <s v="LARISSA FLORENTINO BORGES"/>
    <d v="2003-10-17T00:00:00"/>
    <s v="Feminino"/>
    <s v="Sem Deficiência"/>
    <s v="EDINILSON DA CRUZ BORGES"/>
    <s v="ANA CHELLI FLORENTINO"/>
    <x v="0"/>
    <s v="Parda"/>
  </r>
  <r>
    <n v="716211"/>
    <n v="7"/>
    <x v="32"/>
    <x v="32"/>
    <s v="CIEP COMPOSITOR DONGA"/>
    <s v="Municipal"/>
    <s v="Urbana"/>
    <n v="1619511"/>
    <n v="151"/>
    <x v="2"/>
    <s v="Regular"/>
    <s v="Noite"/>
    <n v="2007066700369"/>
    <m/>
    <s v="TAYSSA DE MORAES DO CARMO ROSA"/>
    <d v="2002-11-22T00:00:00"/>
    <s v="Feminino"/>
    <s v="Sem Deficiência"/>
    <s v="FABIO DO CARMO ROSA"/>
    <s v="REGINA LUCIA DE MORAES"/>
    <x v="0"/>
    <s v="Parda"/>
  </r>
  <r>
    <n v="430701"/>
    <n v="4"/>
    <x v="19"/>
    <x v="19"/>
    <s v="CENTRO DE EDUCAÇÃO DE JOVENS E ADULTOS CEJA - MARÉ"/>
    <s v="Municipal"/>
    <s v="Urbana"/>
    <n v="1616790"/>
    <n v="2511"/>
    <x v="2"/>
    <s v="Regular"/>
    <s v="Noite"/>
    <n v="2003040602502"/>
    <m/>
    <s v="PRESCILA DA SILVA FERREIRA"/>
    <d v="1985-03-23T00:00:00"/>
    <s v="Feminino"/>
    <s v="Sem Deficiência"/>
    <s v="JOÃO LINO FERREIRA"/>
    <s v="SALETE DA SILVA FERREIRA"/>
    <x v="1"/>
    <s v="Branca"/>
  </r>
  <r>
    <n v="1019075"/>
    <n v="10"/>
    <x v="129"/>
    <x v="129"/>
    <s v="EM ROBERTO CIVITA"/>
    <s v="Municipal"/>
    <s v="Urbana"/>
    <n v="1613515"/>
    <n v="151"/>
    <x v="2"/>
    <s v="Regular"/>
    <s v="Noite"/>
    <n v="2023145200221"/>
    <m/>
    <s v="ALINNE JOYCE BARBOSA DA SILVA"/>
    <d v="1982-02-04T00:00:00"/>
    <s v="Feminino"/>
    <s v="Sem Deficiência"/>
    <s v="FRANCISCO BARBOSA DA SILVA"/>
    <s v="LUISA TELMA BARBOSA DA SILVA"/>
    <x v="0"/>
    <s v="Branca"/>
  </r>
  <r>
    <n v="410501"/>
    <n v="4"/>
    <x v="64"/>
    <x v="64"/>
    <s v="CIEP JUSCELINO KUBITSCHEK"/>
    <s v="Municipal"/>
    <s v="Urbana"/>
    <n v="1614342"/>
    <n v="152"/>
    <x v="2"/>
    <s v="Regular"/>
    <s v="Noite"/>
    <n v="2011027580160"/>
    <m/>
    <s v="KAYQUE SOUZA SALES VIEIRA"/>
    <d v="2007-01-10T00:00:00"/>
    <s v="Masculino"/>
    <s v="Sem Deficiência"/>
    <s v="ALBERTO MAGNO SALES VIEIRA"/>
    <s v="VANESSA SOUZA DA SILVA"/>
    <x v="0"/>
    <s v="Parda"/>
  </r>
  <r>
    <n v="716049"/>
    <n v="7"/>
    <x v="62"/>
    <x v="62"/>
    <s v="EM RENATO LEITE"/>
    <s v="Municipal"/>
    <s v="Urbana"/>
    <n v="1623881"/>
    <n v="154"/>
    <x v="2"/>
    <s v="Regular"/>
    <s v="Noite"/>
    <n v="2013064503510"/>
    <m/>
    <s v="SARA ESTER EVANGELISTA DE SOUSA"/>
    <d v="2007-01-17T00:00:00"/>
    <s v="Feminino"/>
    <s v="Sem Deficiência"/>
    <s v="SEBASTIÃO ALVES DE SOUSA"/>
    <s v="IVANILDA EUGENIO EVANGELISTA"/>
    <x v="0"/>
    <s v="Parda"/>
  </r>
  <r>
    <n v="1019031"/>
    <n v="10"/>
    <x v="20"/>
    <x v="20"/>
    <s v="EM MARECHAL PEDRO CAVALCANTI"/>
    <s v="Municipal"/>
    <s v="Urbana"/>
    <n v="1609537"/>
    <n v="152"/>
    <x v="2"/>
    <s v="Regular"/>
    <s v="Noite"/>
    <n v="2011100602270"/>
    <m/>
    <s v="LUIS HENRIQUE DOS SANTOS PIRES"/>
    <d v="2002-09-21T00:00:00"/>
    <s v="Masculino"/>
    <s v="Sem Deficiência"/>
    <s v="LUIS CLAUDIO PIRES SANTOS"/>
    <s v="LUCIA CONCEIÇÃO DOS SANTOS"/>
    <x v="1"/>
    <s v="Parda"/>
  </r>
  <r>
    <n v="625018"/>
    <n v="6"/>
    <x v="55"/>
    <x v="55"/>
    <s v="EM COMANDANTE ARNALDO VARELLA"/>
    <s v="Municipal"/>
    <s v="Urbana"/>
    <n v="1602870"/>
    <n v="153"/>
    <x v="2"/>
    <s v="Regular"/>
    <s v="Noite"/>
    <n v="2007053850073"/>
    <m/>
    <s v="EDILSON LUIZ CARVALHO DO NASCIMENTO"/>
    <d v="2002-02-21T00:00:00"/>
    <s v="Masculino"/>
    <s v="Sem Deficiência"/>
    <s v="ANDRÉ LUIZ MOREIRA DO NASCIMENTO"/>
    <s v="VALDELICE DE CARVALHO"/>
    <x v="1"/>
    <s v="Preta"/>
  </r>
  <r>
    <n v="817509"/>
    <n v="8"/>
    <x v="119"/>
    <x v="119"/>
    <s v="CIEP MAESTRINA CHIQUINHA GONZAGA"/>
    <s v="Municipal"/>
    <s v="Urbana"/>
    <n v="1611554"/>
    <n v="151"/>
    <x v="2"/>
    <s v="Regular"/>
    <s v="Noite"/>
    <n v="2011127000831"/>
    <m/>
    <s v="CARLOS EDUARDO DOS SANTOS MOREIRA"/>
    <d v="2007-11-19T00:00:00"/>
    <s v="Masculino"/>
    <s v="Sem Deficiência"/>
    <s v="ANDRÉ MOREIRA DOS SANTOS"/>
    <s v="JULIANA DOS SANTOS TEIXEIRA"/>
    <x v="0"/>
    <s v="Branca"/>
  </r>
  <r>
    <n v="817509"/>
    <n v="8"/>
    <x v="119"/>
    <x v="119"/>
    <s v="CIEP MAESTRINA CHIQUINHA GONZAGA"/>
    <s v="Municipal"/>
    <s v="Urbana"/>
    <n v="1611554"/>
    <n v="151"/>
    <x v="2"/>
    <s v="Regular"/>
    <s v="Noite"/>
    <n v="2022083200402"/>
    <m/>
    <s v="DANIELA BELMONT DA SILVA JOAQUIM"/>
    <d v="1986-04-25T00:00:00"/>
    <s v="Feminino"/>
    <s v="Sem Deficiência"/>
    <s v="JOSÉ DA SILVA"/>
    <s v="ELISABETE BELMONT DA SILVA"/>
    <x v="0"/>
    <s v="Preta"/>
  </r>
  <r>
    <n v="410012"/>
    <n v="4"/>
    <x v="27"/>
    <x v="27"/>
    <s v="EM CLOTILDE GUIMARÃES"/>
    <s v="Municipal"/>
    <s v="Urbana"/>
    <n v="1604437"/>
    <n v="2513"/>
    <x v="2"/>
    <s v="Regular"/>
    <s v="Noite"/>
    <n v="2013031800612"/>
    <m/>
    <s v="VICTÓRIA DA CONCEIÇÃO DE ABREU"/>
    <d v="2004-01-26T00:00:00"/>
    <s v="Feminino"/>
    <s v="Sem Deficiência"/>
    <s v="MAURO MACHADO DE ABREU"/>
    <s v="ADRIANA CRISTINA DA CONCEIÇÃO"/>
    <x v="0"/>
    <s v="Parda"/>
  </r>
  <r>
    <n v="918508"/>
    <n v="9"/>
    <x v="36"/>
    <x v="36"/>
    <s v="CIEP DR. ERNESTO (CHE) GUEVARA"/>
    <s v="Municipal"/>
    <s v="Urbana"/>
    <n v="1618336"/>
    <n v="151"/>
    <x v="2"/>
    <s v="Regular"/>
    <s v="Noite"/>
    <n v="2008093203344"/>
    <m/>
    <s v="ANDREA CRISTINA LUIZ CORDEIRO"/>
    <d v="1975-06-13T00:00:00"/>
    <s v="Feminino"/>
    <s v="Sem Deficiência"/>
    <s v="CARLOS CORDEIRO"/>
    <s v="VERA LUCIA LUIZ CORDEIRO"/>
    <x v="0"/>
    <s v="Branca"/>
  </r>
  <r>
    <n v="410021"/>
    <n v="4"/>
    <x v="44"/>
    <x v="44"/>
    <s v="EM BRASIL"/>
    <s v="Municipal"/>
    <s v="Urbana"/>
    <n v="1613563"/>
    <n v="151"/>
    <x v="2"/>
    <s v="Regular"/>
    <s v="Noite"/>
    <n v="2009017902529"/>
    <m/>
    <s v="SONIA CRISTINA MARQUES DOS SANTOS"/>
    <d v="1972-05-19T00:00:00"/>
    <s v="Feminino"/>
    <s v="Sem Deficiência"/>
    <s v="ADEILSON JOSE DOS SANTOS"/>
    <s v="EUNICE MARQUES DOS SANTOS"/>
    <x v="1"/>
    <s v="Preta"/>
  </r>
  <r>
    <n v="716041"/>
    <n v="7"/>
    <x v="104"/>
    <x v="104"/>
    <s v="EM BARÃO DA TAQUARA"/>
    <s v="Municipal"/>
    <s v="Urbana"/>
    <n v="1613407"/>
    <n v="151"/>
    <x v="2"/>
    <s v="Regular"/>
    <s v="Manhã"/>
    <n v="2017150600393"/>
    <m/>
    <s v="ANA CLARA LIMA SOUSA"/>
    <d v="2006-12-01T00:00:00"/>
    <s v="Feminino"/>
    <s v="Sem Deficiência"/>
    <s v="JOSÉ SOUSA COSTA"/>
    <s v="ANA MARCIA ROCHA LIMA"/>
    <x v="1"/>
    <s v="Parda"/>
  </r>
  <r>
    <n v="431026"/>
    <n v="4"/>
    <x v="25"/>
    <x v="25"/>
    <s v="EM HERBERT MOSES"/>
    <s v="Municipal"/>
    <s v="Urbana"/>
    <n v="1602455"/>
    <n v="151"/>
    <x v="2"/>
    <s v="Regular"/>
    <s v="Noite"/>
    <n v="2003035400298"/>
    <m/>
    <s v="THAIS SANTANA DA SILVA"/>
    <d v="1996-11-29T00:00:00"/>
    <s v="Feminino"/>
    <s v="Sem Deficiência"/>
    <s v="VITOR PAULO SANTANA DA SILVA"/>
    <s v="MARILDA SANTANA"/>
    <x v="0"/>
    <s v="Parda"/>
  </r>
  <r>
    <n v="514015"/>
    <n v="5"/>
    <x v="70"/>
    <x v="70"/>
    <s v="EM BARCELONA"/>
    <s v="Municipal"/>
    <s v="Urbana"/>
    <n v="1613980"/>
    <n v="151"/>
    <x v="2"/>
    <s v="Regular"/>
    <s v="Noite"/>
    <n v="2022042300178"/>
    <m/>
    <s v="SEVERINA MESQUITA"/>
    <d v="1968-12-17T00:00:00"/>
    <s v="Feminino"/>
    <s v="Sem Deficiência"/>
    <s v="JOSÉ LUIZ MESQUITA"/>
    <s v="MARIA DA CONCEIÇÃO MESQUITA"/>
    <x v="0"/>
    <s v="Parda"/>
  </r>
  <r>
    <n v="918041"/>
    <n v="9"/>
    <x v="59"/>
    <x v="59"/>
    <s v="EM ANTONIA VARGAS CUQUEJO"/>
    <s v="Municipal"/>
    <s v="Urbana"/>
    <n v="1610789"/>
    <n v="152"/>
    <x v="2"/>
    <s v="Regular"/>
    <s v="Noite"/>
    <n v="2002085100974"/>
    <m/>
    <s v="THAIS DE OLIVEIRA MONTEIRO"/>
    <d v="1997-11-29T00:00:00"/>
    <s v="Feminino"/>
    <s v="Sem Deficiência"/>
    <s v="ANTONIO MONTEIRO"/>
    <s v="MARLENE DE OLIVEIRA"/>
    <x v="1"/>
    <s v="Preta"/>
  </r>
  <r>
    <n v="206502"/>
    <n v="2"/>
    <x v="71"/>
    <x v="71"/>
    <s v="CIEP NAÇÃO RUBRO NEGRA"/>
    <s v="Municipal"/>
    <s v="Urbana"/>
    <n v="1623853"/>
    <n v="154"/>
    <x v="2"/>
    <s v="Regular"/>
    <s v="Noite"/>
    <n v="2022011201232"/>
    <m/>
    <s v="JOÃO VITOR OLIVEIRA GUERRA SILVA"/>
    <d v="2004-06-23T00:00:00"/>
    <s v="Masculino"/>
    <s v="Sem Deficiência"/>
    <s v="NÃO DECLARADO"/>
    <s v="REGIANE GUERRA SILVA"/>
    <x v="0"/>
    <s v="Sem Informação"/>
  </r>
  <r>
    <n v="1019031"/>
    <n v="10"/>
    <x v="20"/>
    <x v="20"/>
    <s v="EM MARECHAL PEDRO CAVALCANTI"/>
    <s v="Municipal"/>
    <s v="Urbana"/>
    <n v="1609538"/>
    <n v="153"/>
    <x v="2"/>
    <s v="Regular"/>
    <s v="Noite"/>
    <n v="2023097100055"/>
    <m/>
    <s v="CARLOS RAFAEL RODRIGUES DE OLIVEIRA"/>
    <d v="2003-07-20T00:00:00"/>
    <s v="Masculino"/>
    <s v="Sem Deficiência"/>
    <s v="LUCIENE LEÃO RODRIGUES"/>
    <s v="LEONARDO SANTOS DE OLIVEIRA"/>
    <x v="0"/>
    <s v="Parda"/>
  </r>
  <r>
    <n v="817075"/>
    <n v="8"/>
    <x v="29"/>
    <x v="29"/>
    <s v="EM GENERAL TASSO FRAGOSO"/>
    <s v="Municipal"/>
    <s v="Urbana"/>
    <n v="1605906"/>
    <n v="151"/>
    <x v="2"/>
    <s v="Regular"/>
    <s v="Noite"/>
    <n v="2006079300013"/>
    <m/>
    <s v="RAQUEL BEATRIZ DE SOUZA TIMOTHEO"/>
    <d v="2001-05-19T00:00:00"/>
    <s v="Feminino"/>
    <s v="Sem Deficiência"/>
    <s v="ALEXANDRE DA COSTA TIMOTHEO"/>
    <s v="NOEMIA PIRES DE SOUZA TIMOTHEO"/>
    <x v="1"/>
    <s v="Pard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11092605384"/>
    <m/>
    <s v="CAROLINA ANA DA SILVA SIQUEIRA"/>
    <d v="2007-01-28T00:00:00"/>
    <s v="Feminino"/>
    <s v="Sem Deficiência"/>
    <s v="PAULO CESAR SIQUEIRA FOLENA"/>
    <s v="ANA APARECIDA LIMA DA SILVA"/>
    <x v="0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10108000645"/>
    <m/>
    <s v="HUDSON ABRAÃO SANTOS GOMES"/>
    <d v="2007-07-07T00:00:00"/>
    <s v="Masculino"/>
    <s v="Sem Deficiência"/>
    <s v="DILSON SANTOS GOMES"/>
    <s v="LUANA DA SILVA GOMES"/>
    <x v="0"/>
    <s v="Parda"/>
  </r>
  <r>
    <n v="313051"/>
    <n v="3"/>
    <x v="60"/>
    <x v="60"/>
    <s v="EM ALAGOAS"/>
    <s v="Municipal"/>
    <s v="Urbana"/>
    <n v="1618855"/>
    <n v="151"/>
    <x v="2"/>
    <s v="Regular"/>
    <s v="Noite"/>
    <n v="2022017200033"/>
    <m/>
    <s v="MARIA JOSÉ VICENTE FERREIRA "/>
    <d v="1967-01-24T00:00:00"/>
    <s v="Feminino"/>
    <s v="Sem Deficiência"/>
    <s v="MANOEL VICENTE FERREIRA "/>
    <s v="SEVERINA SOARES FERREIRA "/>
    <x v="2"/>
    <s v="Pard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15132100671"/>
    <m/>
    <s v="UÉRIC MIRANDA DO NASCIMENTO SILVA"/>
    <d v="2008-05-21T00:00:00"/>
    <s v="Masculino"/>
    <s v=" Deficiência intelectual"/>
    <s v="FERNANDO DO NASCIMENTO SILVA"/>
    <s v="IVANILDA MIRANDA DA SILVA"/>
    <x v="1"/>
    <s v="Branca"/>
  </r>
  <r>
    <n v="410012"/>
    <n v="4"/>
    <x v="27"/>
    <x v="27"/>
    <s v="EM CLOTILDE GUIMARÃES"/>
    <s v="Municipal"/>
    <s v="Urbana"/>
    <n v="1604438"/>
    <n v="2514"/>
    <x v="2"/>
    <s v="Regular"/>
    <s v="Noite"/>
    <n v="2003028500924"/>
    <m/>
    <s v="JONATHAN FERREIRA SAMPAIO"/>
    <d v="1990-10-14T00:00:00"/>
    <s v="Masculino"/>
    <s v="Sem Deficiência"/>
    <s v="JORGE MELO SAMPAIO"/>
    <s v="ELIZABETH FERREIRA FIGUEIREDO"/>
    <x v="1"/>
    <s v="Parda"/>
  </r>
  <r>
    <n v="312022"/>
    <n v="3"/>
    <x v="61"/>
    <x v="61"/>
    <s v="EM RUBENS BERARDO"/>
    <s v="Municipal"/>
    <s v="Urbana"/>
    <n v="1616259"/>
    <n v="152"/>
    <x v="2"/>
    <s v="Regular"/>
    <s v="Noite"/>
    <n v="2015019100157"/>
    <m/>
    <s v="MONIQUE ALVIM BARBOSA VALENTE"/>
    <d v="2002-06-11T00:00:00"/>
    <s v="Feminino"/>
    <s v="Sem Deficiência"/>
    <s v="MARCELO BARBOSA VALENTE"/>
    <s v="APARECIDA ALVIM"/>
    <x v="0"/>
    <s v="Branca"/>
  </r>
  <r>
    <n v="101501"/>
    <n v="1"/>
    <x v="46"/>
    <x v="46"/>
    <s v="CIEP HENFIL"/>
    <s v="Municipal"/>
    <s v="Urbana"/>
    <n v="1613102"/>
    <n v="152"/>
    <x v="2"/>
    <s v="Regular"/>
    <s v="Noite"/>
    <n v="2008106800049"/>
    <m/>
    <s v="ERICK DOS SANTOS ALMEIDA"/>
    <d v="2007-05-09T00:00:00"/>
    <s v="Masculino"/>
    <s v="Sem Deficiência"/>
    <s v="JOSÉ ALVES DOS SANTOS"/>
    <s v="GLEIDE DOS SANTOS ALMEIDA"/>
    <x v="0"/>
    <s v="Parda"/>
  </r>
  <r>
    <n v="102005"/>
    <n v="1"/>
    <x v="109"/>
    <x v="109"/>
    <s v="EM CALOUSTE GULBENKIAN"/>
    <s v="Municipal"/>
    <s v="Urbana"/>
    <n v="1610638"/>
    <n v="152"/>
    <x v="2"/>
    <s v="Regular"/>
    <s v="Noite"/>
    <n v="2019007400544"/>
    <m/>
    <s v="MICHELE DE SOUZA SANT'ANNA"/>
    <d v="2007-01-18T00:00:00"/>
    <s v="Feminino"/>
    <s v="Sem Deficiência"/>
    <s v="MICHEL LEVY PEREIRA DE SANT'ANNA"/>
    <s v="ANA PAULA  DE SOUZA"/>
    <x v="2"/>
    <s v="Parda"/>
  </r>
  <r>
    <n v="622022"/>
    <n v="6"/>
    <x v="40"/>
    <x v="40"/>
    <s v="EM ROSE KLABIN"/>
    <s v="Municipal"/>
    <s v="Urbana"/>
    <n v="1615800"/>
    <n v="152"/>
    <x v="2"/>
    <s v="Regular"/>
    <s v="Noite"/>
    <n v="2012047502154"/>
    <m/>
    <s v="MARIA SOCORRO DA SILVA SANTOS"/>
    <d v="1962-08-23T00:00:00"/>
    <s v="Feminino"/>
    <s v="Sem Deficiência"/>
    <s v="VALDEMAR SOARES DA SILVA"/>
    <s v="LIDIA ALVES DA SILVA"/>
    <x v="1"/>
    <s v="Branca"/>
  </r>
  <r>
    <n v="817039"/>
    <n v="8"/>
    <x v="118"/>
    <x v="118"/>
    <s v="EM SAMPAIO CORRÊA"/>
    <s v="Municipal"/>
    <s v="Urbana"/>
    <n v="1604281"/>
    <n v="151"/>
    <x v="2"/>
    <s v="Regular"/>
    <s v="Noite"/>
    <n v="2016073300035"/>
    <m/>
    <s v="MARIANA DE ABREU DA CONCEIÇÃO"/>
    <d v="2000-01-04T00:00:00"/>
    <s v="Feminino"/>
    <s v="Sem Deficiência"/>
    <s v="MÁRCIO SANT'ANNA DA CONCEIÇÃO"/>
    <s v="ANA MARIA DE ABREU LEONIDIA"/>
    <x v="1"/>
    <s v="Preta"/>
  </r>
  <r>
    <n v="515030"/>
    <n v="5"/>
    <x v="90"/>
    <x v="90"/>
    <s v="EM IRINEU MARINHO"/>
    <s v="Municipal"/>
    <s v="Urbana"/>
    <n v="1601765"/>
    <n v="152"/>
    <x v="2"/>
    <s v="Regular"/>
    <s v="Noite"/>
    <n v="2017024700252"/>
    <m/>
    <s v="NAIARA AZEVEDO SANTOS"/>
    <d v="2003-03-04T00:00:00"/>
    <s v="Feminino"/>
    <s v="Sem Deficiência"/>
    <s v="FABIO OLIVEIRA SANTOS"/>
    <s v="NAIONARA CORREIA DE ARAUJO AZEVEDO"/>
    <x v="0"/>
    <s v="Parda"/>
  </r>
  <r>
    <n v="102005"/>
    <n v="1"/>
    <x v="109"/>
    <x v="109"/>
    <s v="EM CALOUSTE GULBENKIAN"/>
    <s v="Municipal"/>
    <s v="Urbana"/>
    <n v="1610638"/>
    <n v="152"/>
    <x v="2"/>
    <s v="Regular"/>
    <s v="Noite"/>
    <n v="2012001602636"/>
    <m/>
    <s v="ANA FRANCISCA DOS SANTOS"/>
    <d v="1960-06-15T00:00:00"/>
    <s v="Feminino"/>
    <s v="Sem Deficiência"/>
    <s v="CLEMENTE FRANCISCO DOS SANTOS"/>
    <s v="SERAFINA PINTO DOS REIS"/>
    <x v="1"/>
    <s v="Branc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23093400542"/>
    <m/>
    <s v="BÁRBARA SOUZA NASCIMENTO"/>
    <d v="2005-05-17T00:00:00"/>
    <s v="Feminino"/>
    <s v="Sem Deficiência"/>
    <s v="RUFINO MENDES NASCIMENTO"/>
    <s v="ELIZANGELA SILVA SOUZA"/>
    <x v="1"/>
    <s v="Parda"/>
  </r>
  <r>
    <n v="1019207"/>
    <n v="10"/>
    <x v="88"/>
    <x v="88"/>
    <s v="CIEP DEPUTADO ULYSSES GUIMARÃES"/>
    <s v="Municipal"/>
    <s v="Urbana"/>
    <n v="1617916"/>
    <n v="153"/>
    <x v="2"/>
    <s v="Regular"/>
    <s v="Noite"/>
    <n v="2022100500651"/>
    <m/>
    <s v="MAXWEL MARCOLINO DE SOUZA"/>
    <d v="1980-11-11T00:00:00"/>
    <s v="Masculino"/>
    <s v="Sem Deficiência"/>
    <s v="ALMIR MARCOLINO DE SOUZA"/>
    <s v="MARIA JOSE DE SOUZA"/>
    <x v="0"/>
    <s v="Preta"/>
  </r>
  <r>
    <n v="625028"/>
    <n v="6"/>
    <x v="125"/>
    <x v="125"/>
    <s v="EM DEPUTADO HILTON GAMA"/>
    <s v="Municipal"/>
    <s v="Urbana"/>
    <n v="1619970"/>
    <n v="152"/>
    <x v="2"/>
    <s v="Regular"/>
    <s v="Noite"/>
    <n v="2020057250183"/>
    <m/>
    <s v="EDUARDO CORREIA DE LIMA"/>
    <d v="2006-02-02T00:00:00"/>
    <s v="Masculino"/>
    <s v="Sem Deficiência"/>
    <s v="JEFFERSON CORREIA DE ARAÚJO"/>
    <s v="LUANA BARBOSA DE LIMA"/>
    <x v="0"/>
    <s v="Branca"/>
  </r>
  <r>
    <n v="625005"/>
    <n v="6"/>
    <x v="57"/>
    <x v="57"/>
    <s v="EM CHARLES ANDERSON WEAVER"/>
    <s v="Municipal"/>
    <s v="Urbana"/>
    <n v="1605116"/>
    <n v="151"/>
    <x v="2"/>
    <s v="Regular"/>
    <s v="Noite"/>
    <n v="2003057900757"/>
    <m/>
    <s v="POLIANA ROBERTA CALIXTO DOS SANTOS"/>
    <d v="1998-12-16T00:00:00"/>
    <s v="Feminino"/>
    <s v="Sem Deficiência"/>
    <s v="AILTON DOS SANTOS CAVALCANTE"/>
    <s v="BIANCA ROBERTA CALIXTO FERREIRA"/>
    <x v="1"/>
    <s v="Preta"/>
  </r>
  <r>
    <n v="410012"/>
    <n v="4"/>
    <x v="27"/>
    <x v="27"/>
    <s v="EM CLOTILDE GUIMARÃES"/>
    <s v="Municipal"/>
    <s v="Urbana"/>
    <n v="1604436"/>
    <n v="2512"/>
    <x v="2"/>
    <s v="Regular"/>
    <s v="Noite"/>
    <n v="2023028500678"/>
    <m/>
    <s v="PRISCILA FERNANDES SILVA"/>
    <d v="1982-07-15T00:00:00"/>
    <s v="Feminino"/>
    <s v="Sem Deficiência"/>
    <s v="SERGIO SILVA"/>
    <s v="LEILA FERNANDES DA COSTA"/>
    <x v="1"/>
    <s v="Pard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18065900602"/>
    <m/>
    <s v="ROBERTA DE SOUZA LIMA"/>
    <d v="1986-07-12T00:00:00"/>
    <s v="Feminino"/>
    <s v="Sem Deficiência"/>
    <s v="ALBERTO OLIVEIRA DE LIMA"/>
    <s v="CANDIDA FLORENCIO GOMES DE SOUSA"/>
    <x v="0"/>
    <s v="Branca"/>
  </r>
  <r>
    <n v="430503"/>
    <n v="4"/>
    <x v="4"/>
    <x v="4"/>
    <s v="CIEP LEONEL DE MOURA BRIZOLA"/>
    <s v="Municipal"/>
    <s v="Urbana"/>
    <n v="1606828"/>
    <n v="151"/>
    <x v="2"/>
    <s v="Regular"/>
    <s v="Noite"/>
    <n v="2008040050195"/>
    <m/>
    <s v="LUAN FELLIPY DOS SANTOS DA SILVA"/>
    <d v="2003-04-02T00:00:00"/>
    <s v="Masculino"/>
    <s v="Sem Deficiência"/>
    <s v="AMILTON DA SILVA"/>
    <s v="ROSIMERE VIEIRA DOS SANTOS"/>
    <x v="0"/>
    <s v="Parda"/>
  </r>
  <r>
    <n v="817064"/>
    <n v="8"/>
    <x v="7"/>
    <x v="7"/>
    <s v="EM MARIETA DA CUNHA DA SILVA"/>
    <s v="Municipal"/>
    <s v="Urbana"/>
    <n v="1610182"/>
    <n v="152"/>
    <x v="2"/>
    <s v="Regular"/>
    <s v="Noite"/>
    <n v="2021075800023"/>
    <m/>
    <s v="ELZA ELENA LEANDRO"/>
    <d v="1962-12-31T00:00:00"/>
    <s v="Feminino"/>
    <s v="Sem Deficiência"/>
    <s v="JOAQUIM RAIMUNDO LEANDRO"/>
    <s v="ALZIRA JACINTO LEANDRO"/>
    <x v="2"/>
    <s v="Preta"/>
  </r>
  <r>
    <n v="622007"/>
    <n v="6"/>
    <x v="13"/>
    <x v="13"/>
    <s v="EM ALEXANDRE FARAH"/>
    <s v="Municipal"/>
    <s v="Urbana"/>
    <n v="1599782"/>
    <n v="151"/>
    <x v="2"/>
    <s v="Regular"/>
    <s v="Noite"/>
    <n v="2023051800399"/>
    <m/>
    <s v="LUCIENE DE SOUZA FERRAZ"/>
    <d v="1969-01-10T00:00:00"/>
    <s v="Feminino"/>
    <s v="Sem Deficiência"/>
    <s v="OCENY LACERDA FERRAZ"/>
    <s v="LIBERIO DE SOUZA FERRAZ"/>
    <x v="1"/>
    <s v="Branca"/>
  </r>
  <r>
    <n v="204014"/>
    <n v="2"/>
    <x v="121"/>
    <x v="121"/>
    <s v="EM PRESIDENTE ARTHUR DA COSTA E SILVA"/>
    <s v="Municipal"/>
    <s v="Urbana"/>
    <n v="1623353"/>
    <n v="152"/>
    <x v="2"/>
    <s v="Regular"/>
    <s v="Manhã"/>
    <n v="2012007801410"/>
    <m/>
    <s v="IDELZUITE MATIAS DE ARAUJO"/>
    <d v="1950-09-07T00:00:00"/>
    <s v="Feminino"/>
    <s v="Sem Deficiência"/>
    <s v="ADERSON MATIAS DE ARAUJO"/>
    <s v="ELISIA MATIAS DE ARAUJO"/>
    <x v="0"/>
    <s v="Branc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05011207494"/>
    <m/>
    <s v="ROSANGELA PEREIRA DE SOUZA"/>
    <d v="1969-06-15T00:00:00"/>
    <s v="Feminino"/>
    <s v="Sem Deficiência"/>
    <s v="MANOEL PEREIRA DE SOUZA"/>
    <s v="MARIA MADALENA P DO NASCIMENTO"/>
    <x v="0"/>
    <s v="Não declarada"/>
  </r>
  <r>
    <n v="102005"/>
    <n v="1"/>
    <x v="109"/>
    <x v="109"/>
    <s v="EM CALOUSTE GULBENKIAN"/>
    <s v="Municipal"/>
    <s v="Urbana"/>
    <n v="1610638"/>
    <n v="152"/>
    <x v="2"/>
    <s v="Regular"/>
    <s v="Noite"/>
    <n v="2023001600175"/>
    <m/>
    <s v="IVANICE BENTO GONÇALVES"/>
    <d v="1977-04-28T00:00:00"/>
    <s v="Feminino"/>
    <s v="Sem Deficiência"/>
    <s v="JOÃO GONÇALVES SOBRINHO"/>
    <s v="ANA LUCIA BENTO GONÇALVES"/>
    <x v="1"/>
    <s v="Branca"/>
  </r>
  <r>
    <n v="1202701"/>
    <n v="12"/>
    <x v="91"/>
    <x v="91"/>
    <s v="CREJA - CENTRO MUNICIPAL DE REFERÊNCIA DE EDUCAÇÃO DE JOVENS E ADULTOS"/>
    <s v="Municipal"/>
    <s v="Urbana"/>
    <n v="1614101"/>
    <n v="253"/>
    <x v="2"/>
    <s v="Regular"/>
    <s v="Manhã"/>
    <n v="2003095102536"/>
    <m/>
    <s v="VILMARIO LEONARDO DE ANDRADE MANZELA"/>
    <d v="1984-02-15T00:00:00"/>
    <s v="Masculino"/>
    <s v=" Deficiência física"/>
    <s v="ANGELO MANZELA"/>
    <s v="MARIA LUIZA DE ANDRADE MANZELA"/>
    <x v="1"/>
    <s v="Parda"/>
  </r>
  <r>
    <n v="918033"/>
    <n v="9"/>
    <x v="17"/>
    <x v="17"/>
    <s v="EM PROFESSOR GILBERTO BENTO DA SILVA"/>
    <s v="Municipal"/>
    <s v="Urbana"/>
    <n v="1599035"/>
    <n v="151"/>
    <x v="2"/>
    <s v="Regular"/>
    <s v="Noite"/>
    <n v="2022087300525"/>
    <m/>
    <s v="MARIA DA SILVA RIBEIRO"/>
    <d v="1953-03-12T00:00:00"/>
    <s v="Feminino"/>
    <s v="Sem Deficiência"/>
    <s v="JORCELINA MARIA RIBEIRO"/>
    <s v="JOSE RIBEIRO"/>
    <x v="1"/>
    <s v="Branca"/>
  </r>
  <r>
    <n v="102504"/>
    <n v="1"/>
    <x v="2"/>
    <x v="2"/>
    <s v="CIEP AVENIDA DOS DESFILES"/>
    <s v="Municipal"/>
    <s v="Urbana"/>
    <n v="1610387"/>
    <n v="152"/>
    <x v="2"/>
    <s v="Regular"/>
    <s v="Manhã"/>
    <n v="2014011380039"/>
    <m/>
    <s v="YGOR ALVES DA SILVA MACÊDO"/>
    <d v="2007-02-15T00:00:00"/>
    <s v="Masculino"/>
    <s v="Sem Deficiência"/>
    <s v="BISMARCK DA SILVA MACÊDO"/>
    <s v="SUELLEN ALVES"/>
    <x v="0"/>
    <s v="Parda"/>
  </r>
  <r>
    <n v="625701"/>
    <n v="6"/>
    <x v="101"/>
    <x v="101"/>
    <s v="CENTRO DE EDUCAÇÃO DE JOVENS E ADULTOS CEJA - ACARI"/>
    <s v="Municipal"/>
    <s v="Urbana"/>
    <n v="1608516"/>
    <n v="251"/>
    <x v="2"/>
    <s v="Regular"/>
    <s v="Manhã"/>
    <n v="2009133901258"/>
    <m/>
    <s v="ESTHER SANTOS DE CARVALHO"/>
    <d v="2006-05-19T00:00:00"/>
    <s v="Feminino"/>
    <s v="Sem Deficiência"/>
    <s v="WAGNER DE CARVALHO"/>
    <s v="CRISTIANE SANTOS DE OLIVEIRA"/>
    <x v="0"/>
    <s v="Parda"/>
  </r>
  <r>
    <n v="1026024"/>
    <n v="10"/>
    <x v="130"/>
    <x v="130"/>
    <s v="EM TATIANA CHAGAS MEMÓRIA"/>
    <s v="Municipal"/>
    <s v="Urbana"/>
    <n v="1611745"/>
    <n v="151"/>
    <x v="2"/>
    <s v="Regular"/>
    <s v="Manhã"/>
    <n v="2013060101182"/>
    <m/>
    <s v="LUCAS SILVA MARTINS"/>
    <d v="2006-06-17T00:00:00"/>
    <s v="Masculino"/>
    <s v="Sem Deficiência"/>
    <s v="JOSÉ AECIO BATISTA MARTINS"/>
    <s v="LENILDA SILVA CHAVES"/>
    <x v="0"/>
    <s v="Parda"/>
  </r>
  <r>
    <n v="204501"/>
    <n v="2"/>
    <x v="79"/>
    <x v="79"/>
    <s v="CIEP PRESIDENTE TANCREDO NEVES"/>
    <s v="Municipal"/>
    <s v="Urbana"/>
    <n v="1611261"/>
    <n v="151"/>
    <x v="2"/>
    <s v="Regular"/>
    <s v="Noite"/>
    <n v="2009057602135"/>
    <m/>
    <s v="KAUANNE BRANDÃO TELLES DE QUEIROZ"/>
    <d v="2003-06-04T00:00:00"/>
    <s v="Feminino"/>
    <s v="Sem Deficiência"/>
    <s v="RAIMUNDO DE QUEIROZ JUNIOR"/>
    <s v="ADRIANA BRANDÃO TELLES DE QUEIROZ"/>
    <x v="0"/>
    <s v="Pard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04093401780"/>
    <m/>
    <s v="JORGE LUIZ DA COSTA SILVA"/>
    <d v="1954-10-05T00:00:00"/>
    <s v="Masculino"/>
    <s v="Sem Deficiência"/>
    <s v="JORGE FERREIRA DA SILVA"/>
    <s v="EUNIDIA COSTA SILVA"/>
    <x v="2"/>
    <s v="Branca"/>
  </r>
  <r>
    <n v="1026029"/>
    <n v="10"/>
    <x v="53"/>
    <x v="53"/>
    <s v="EM PROFESSOR ARI MARQUES PONTES"/>
    <s v="Municipal"/>
    <s v="Urbana"/>
    <n v="1611218"/>
    <n v="152"/>
    <x v="2"/>
    <s v="Regular"/>
    <s v="Noite"/>
    <n v="2007106250164"/>
    <m/>
    <s v="VERA LÚCIA DE ARAUJO SOUZA"/>
    <d v="1981-10-04T00:00:00"/>
    <s v="Feminino"/>
    <s v="Sem Deficiência"/>
    <s v="MARIA DELISSIMA DE ARAUJO SOUZA"/>
    <s v="MANOEL DE ASSIS DE SOUZA"/>
    <x v="2"/>
    <s v="Sem Informação"/>
  </r>
  <r>
    <n v="833031"/>
    <n v="8"/>
    <x v="21"/>
    <x v="21"/>
    <s v="EM TASSO DA SILVEIRA"/>
    <s v="Municipal"/>
    <s v="Urbana"/>
    <n v="1605928"/>
    <n v="151"/>
    <x v="2"/>
    <s v="Regular"/>
    <s v="Noite"/>
    <n v="2022080300058"/>
    <m/>
    <s v="ALESSANDRA BATISTA QUARESMA"/>
    <d v="1982-01-20T00:00:00"/>
    <s v="Feminino"/>
    <s v="Sem Deficiência"/>
    <s v="JORGE ALVES QUARESMA"/>
    <s v="SANDRA CECILIA BATISTA"/>
    <x v="0"/>
    <s v="Parda"/>
  </r>
  <r>
    <n v="102504"/>
    <n v="1"/>
    <x v="2"/>
    <x v="2"/>
    <s v="CIEP AVENIDA DOS DESFILES"/>
    <s v="Municipal"/>
    <s v="Urbana"/>
    <n v="1610387"/>
    <n v="152"/>
    <x v="2"/>
    <s v="Regular"/>
    <s v="Manhã"/>
    <n v="2011126301293"/>
    <m/>
    <s v="MARIA CRISTINA AZEDO VASCONCELOS"/>
    <d v="1960-10-04T00:00:00"/>
    <s v="Feminino"/>
    <s v="Sem Deficiência"/>
    <s v="JOSÉ AUGUSTO VASCONCELOS"/>
    <s v="MARIA DE LOURDES AZEDO VASCONCELOS"/>
    <x v="1"/>
    <s v="Branca"/>
  </r>
  <r>
    <n v="1019013"/>
    <n v="10"/>
    <x v="39"/>
    <x v="39"/>
    <s v="EM BENTO DO AMARAL COUTINHO"/>
    <s v="Municipal"/>
    <s v="Urbana"/>
    <n v="1612837"/>
    <n v="152"/>
    <x v="2"/>
    <s v="Regular"/>
    <s v="Noite"/>
    <n v="2004096404933"/>
    <m/>
    <s v="INGRID DE ARAUJO GUIMARÃES"/>
    <d v="1997-05-30T00:00:00"/>
    <s v="Feminino"/>
    <s v="Sem Deficiência"/>
    <s v="PAULO ROBERTO GUIMARÃES"/>
    <s v="SANDRA REGINA DE ARAÚJO GUERRA"/>
    <x v="1"/>
    <s v="Branca"/>
  </r>
  <r>
    <n v="1019047"/>
    <n v="10"/>
    <x v="50"/>
    <x v="50"/>
    <s v="EM JOAQUIM DA SILVA GOMES"/>
    <s v="Municipal"/>
    <s v="Urbana"/>
    <n v="1598934"/>
    <n v="153"/>
    <x v="2"/>
    <s v="Regular"/>
    <s v="Noite"/>
    <n v="2001099214804"/>
    <m/>
    <s v="RAQUEL PINTO DA SILVA"/>
    <d v="1987-09-28T00:00:00"/>
    <s v="Feminino"/>
    <s v="Sem Deficiência"/>
    <s v="ANTONIO ROSA DA SILVA"/>
    <s v="RAULINDA PINTO DA SILVA"/>
    <x v="2"/>
    <s v="Preta"/>
  </r>
  <r>
    <n v="716205"/>
    <n v="7"/>
    <x v="76"/>
    <x v="76"/>
    <s v="CIEP RUBENS PAIVA"/>
    <s v="Municipal"/>
    <s v="Urbana"/>
    <n v="1613257"/>
    <n v="152"/>
    <x v="2"/>
    <s v="Regular"/>
    <s v="Noite"/>
    <n v="2023066100584"/>
    <m/>
    <s v="CLAISON DE MORAIS FELIX"/>
    <d v="2005-02-04T00:00:00"/>
    <s v="Masculino"/>
    <s v="Sem Deficiência"/>
    <s v="ADRIANA MARIA DE MORAIS"/>
    <s v="CLEISON FELIX"/>
    <x v="0"/>
    <s v="Não declarada"/>
  </r>
  <r>
    <n v="514010"/>
    <n v="5"/>
    <x v="133"/>
    <x v="133"/>
    <s v="EM IRÃ"/>
    <s v="Municipal"/>
    <s v="Urbana"/>
    <n v="1620739"/>
    <n v="151"/>
    <x v="2"/>
    <s v="Regular"/>
    <s v="Noite"/>
    <n v="2012041750237"/>
    <m/>
    <s v="KALINE CELIA DÓREA PEREIRA"/>
    <d v="2006-10-24T00:00:00"/>
    <s v="Feminino"/>
    <s v="Sem Deficiência"/>
    <s v="RICARDO ALEXANDRE TAVARES PEREIRA"/>
    <s v="EDNA DE LIRA DÓREA"/>
    <x v="0"/>
    <s v="Parda"/>
  </r>
  <r>
    <n v="716205"/>
    <n v="7"/>
    <x v="76"/>
    <x v="76"/>
    <s v="CIEP RUBENS PAIVA"/>
    <s v="Municipal"/>
    <s v="Urbana"/>
    <n v="1613257"/>
    <n v="152"/>
    <x v="2"/>
    <s v="Regular"/>
    <s v="Noite"/>
    <n v="2015066100524"/>
    <m/>
    <s v="GUILHERME HENRIQUE SILVA SANTOS DE SOUZA"/>
    <d v="2008-03-01T00:00:00"/>
    <s v="Masculino"/>
    <s v="Sem Deficiência"/>
    <s v="ALEXANDRE SANTOS DE SOUZA"/>
    <s v="RISOLENE LUCIA DA SILVA"/>
    <x v="0"/>
    <s v="Branca"/>
  </r>
  <r>
    <n v="716049"/>
    <n v="7"/>
    <x v="62"/>
    <x v="62"/>
    <s v="EM RENATO LEITE"/>
    <s v="Municipal"/>
    <s v="Urbana"/>
    <n v="1623878"/>
    <n v="151"/>
    <x v="2"/>
    <s v="Regular"/>
    <s v="Noite"/>
    <n v="2013060701660"/>
    <m/>
    <s v="MARIA JOSÉ DIONIZIO DA SILVA"/>
    <d v="1968-10-03T00:00:00"/>
    <s v="Feminino"/>
    <s v="Sem Deficiência"/>
    <s v="LUIZ FELICIANO DIONISIO"/>
    <s v="SEVERINA PEREIRA DIONIZIO"/>
    <x v="0"/>
    <s v="Parda"/>
  </r>
  <r>
    <n v="102007"/>
    <n v="1"/>
    <x v="47"/>
    <x v="47"/>
    <s v="EM ORLANDO VILLAS BOAS"/>
    <s v="Municipal"/>
    <s v="Urbana"/>
    <n v="1600140"/>
    <n v="152"/>
    <x v="2"/>
    <s v="Regular"/>
    <s v="Noite"/>
    <n v="2023125400321"/>
    <m/>
    <s v="LUCAS MOREIRA DE AZEVEDO"/>
    <d v="1996-02-05T00:00:00"/>
    <s v="Masculino"/>
    <s v="Sem Deficiência"/>
    <s v="NAZARTINO ALVES DE AZEVEDO"/>
    <s v="ELIZABETH APARECIDA MOREIRA"/>
    <x v="0"/>
    <s v="Parda"/>
  </r>
  <r>
    <n v="1120502"/>
    <n v="11"/>
    <x v="3"/>
    <x v="3"/>
    <s v="CIEP JOÃO MANGABEIRA"/>
    <s v="Municipal"/>
    <s v="Urbana"/>
    <n v="1604970"/>
    <n v="151"/>
    <x v="2"/>
    <s v="Regular"/>
    <s v="Noite"/>
    <n v="2010039301564"/>
    <m/>
    <s v="VITOR DA SILVA OLIVEIRA"/>
    <d v="1994-07-31T00:00:00"/>
    <s v="Masculino"/>
    <s v="Sem Deficiência"/>
    <s v="ANTONIO FELISMINO DA SILVA"/>
    <s v="RAQUEL MARUSA DE OLIVEIRA"/>
    <x v="2"/>
    <s v="Branca"/>
  </r>
  <r>
    <n v="312501"/>
    <n v="3"/>
    <x v="42"/>
    <x v="42"/>
    <s v="CIEP PATRICE LUMUMBA"/>
    <s v="Municipal"/>
    <s v="Urbana"/>
    <n v="1616862"/>
    <n v="152"/>
    <x v="2"/>
    <s v="Regular"/>
    <s v="Noite"/>
    <n v="2023020750349"/>
    <m/>
    <s v="MANOEL MESSIAS DOS SANTOS ARAUJO"/>
    <d v="1976-04-16T00:00:00"/>
    <s v="Masculino"/>
    <s v="Sem Deficiência"/>
    <s v="MARGARIDA DOS SANTOS ARAUJO"/>
    <s v="FRANCISCO GOMES DE ARAUJO"/>
    <x v="0"/>
    <s v="Branc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06083201733"/>
    <m/>
    <s v="SIMONE VIEIRA DOS SANTOS"/>
    <d v="1975-03-31T00:00:00"/>
    <s v="Feminino"/>
    <s v="Sem Deficiência"/>
    <s v="FERNANDO VIEIRA DOS SANTOS"/>
    <s v="JOSEFA VIEIRA DOS SANTOS"/>
    <x v="1"/>
    <s v="Branca"/>
  </r>
  <r>
    <n v="622022"/>
    <n v="6"/>
    <x v="40"/>
    <x v="40"/>
    <s v="EM ROSE KLABIN"/>
    <s v="Municipal"/>
    <s v="Urbana"/>
    <n v="1615800"/>
    <n v="152"/>
    <x v="2"/>
    <s v="Regular"/>
    <s v="Noite"/>
    <n v="2022053300166"/>
    <m/>
    <s v="ELDIMAR MENDES DE SOUZA"/>
    <d v="1975-11-15T00:00:00"/>
    <s v="Feminino"/>
    <s v="Sem Deficiência"/>
    <s v="JOSÉ FERREIRA DE SOUSA"/>
    <s v="NEUZA MENDES DE SOUSA"/>
    <x v="0"/>
    <s v="Parda"/>
  </r>
  <r>
    <n v="716049"/>
    <n v="7"/>
    <x v="62"/>
    <x v="62"/>
    <s v="EM RENATO LEITE"/>
    <s v="Municipal"/>
    <s v="Urbana"/>
    <n v="1623878"/>
    <n v="151"/>
    <x v="2"/>
    <s v="Regular"/>
    <s v="Noite"/>
    <n v="2016060700358"/>
    <m/>
    <s v="VITÓRIO SANTOS DE JESUS "/>
    <d v="1964-08-15T00:00:00"/>
    <s v="Masculino"/>
    <s v="Sem Deficiência"/>
    <s v="MANOEL ROQUE DE JESUS"/>
    <s v="ROSA EVANGELISTA DOS SANTOS"/>
    <x v="0"/>
    <s v="Preta"/>
  </r>
  <r>
    <n v="313046"/>
    <n v="3"/>
    <x v="96"/>
    <x v="96"/>
    <s v="EM REPÚBLICA DE EL SALVADOR"/>
    <s v="Municipal"/>
    <s v="Urbana"/>
    <n v="1599917"/>
    <n v="151"/>
    <x v="2"/>
    <s v="Regular"/>
    <s v="Noite"/>
    <n v="2023026000082"/>
    <m/>
    <s v="TÂNIA CRISTINA DE SOUZA"/>
    <d v="1960-11-07T00:00:00"/>
    <s v="Feminino"/>
    <s v="Sem Deficiência"/>
    <s v="WALDEMAR JULIÃO DE SOUZA"/>
    <s v="ZILDA ESTEVAM MACHADO DE SOUZA"/>
    <x v="0"/>
    <s v="Pard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17102200470"/>
    <m/>
    <s v="JÚLIO CÉSAR PEREIRA RODRIGUES DA SILVA"/>
    <d v="2008-02-13T00:00:00"/>
    <s v="Masculino"/>
    <s v="Sem Deficiência"/>
    <s v="LUCIMEIRE DE LIMA PEREIRA"/>
    <s v="MARIO CESAR RODRIGUES DA SILVA"/>
    <x v="0"/>
    <s v="Preta"/>
  </r>
  <r>
    <n v="430701"/>
    <n v="4"/>
    <x v="19"/>
    <x v="19"/>
    <s v="CENTRO DE EDUCAÇÃO DE JOVENS E ADULTOS CEJA - MARÉ"/>
    <s v="Municipal"/>
    <s v="Urbana"/>
    <n v="1616777"/>
    <n v="253"/>
    <x v="2"/>
    <s v="Regular"/>
    <s v="Manhã"/>
    <n v="2017040301022"/>
    <m/>
    <s v="CÍCERA RIBEIRO GOMES DA SILVA"/>
    <d v="1952-12-25T00:00:00"/>
    <s v="Feminino"/>
    <s v="Sem Deficiência"/>
    <s v="SEVERINO BATISTA RIBEIRO"/>
    <s v="MARIA RAQUEL RIBEIRO"/>
    <x v="0"/>
    <s v="Branca"/>
  </r>
  <r>
    <n v="625018"/>
    <n v="6"/>
    <x v="55"/>
    <x v="55"/>
    <s v="EM COMANDANTE ARNALDO VARELLA"/>
    <s v="Municipal"/>
    <s v="Urbana"/>
    <n v="1602868"/>
    <n v="151"/>
    <x v="2"/>
    <s v="Regular"/>
    <s v="Noite"/>
    <n v="2019051600316"/>
    <m/>
    <s v="JOSIEL JÚNIOR MISAEL DE OLIVEIRA"/>
    <d v="2006-01-11T00:00:00"/>
    <s v="Masculino"/>
    <s v="Sem Deficiência"/>
    <s v="JOSIEL BATISTA DE OLIVEIRA"/>
    <s v="MARCIA CRISTINA MISAEL"/>
    <x v="0"/>
    <s v="Preta"/>
  </r>
  <r>
    <n v="622022"/>
    <n v="6"/>
    <x v="40"/>
    <x v="40"/>
    <s v="EM ROSE KLABIN"/>
    <s v="Municipal"/>
    <s v="Urbana"/>
    <n v="1615800"/>
    <n v="152"/>
    <x v="2"/>
    <s v="Regular"/>
    <s v="Noite"/>
    <n v="2020058150166"/>
    <m/>
    <s v="BRYAN TORRES MACHADO"/>
    <d v="2007-06-02T00:00:00"/>
    <s v="Masculino"/>
    <s v="Sem Deficiência"/>
    <s v="BRUNA RAMOS TORRES"/>
    <s v="LEVI DE ANDRADE MACHADO"/>
    <x v="2"/>
    <s v="Não declarada"/>
  </r>
  <r>
    <n v="209026"/>
    <n v="2"/>
    <x v="41"/>
    <x v="41"/>
    <s v="EM PROFESSOR LOURENÇO FILHO"/>
    <s v="Municipal"/>
    <s v="Urbana"/>
    <n v="1622828"/>
    <n v="152"/>
    <x v="2"/>
    <s v="Regular"/>
    <s v="Noite"/>
    <n v="2006015600059"/>
    <m/>
    <s v="EVELLYN ELLEN CARDOSO GOMES"/>
    <d v="2001-04-15T00:00:00"/>
    <s v="Masculino"/>
    <s v="Sem Deficiência"/>
    <s v="JULIO CESAR GOMES RIBEIRO"/>
    <s v="SIMONE CARDOSO"/>
    <x v="0"/>
    <s v="Parda"/>
  </r>
  <r>
    <n v="625701"/>
    <n v="6"/>
    <x v="101"/>
    <x v="101"/>
    <s v="CENTRO DE EDUCAÇÃO DE JOVENS E ADULTOS CEJA - ACARI"/>
    <s v="Municipal"/>
    <s v="Urbana"/>
    <n v="1608520"/>
    <n v="255"/>
    <x v="2"/>
    <s v="Regular"/>
    <s v="Noite"/>
    <n v="2009114400281"/>
    <m/>
    <s v="FRANCISCA CHERLI SOUSA SILVA"/>
    <d v="2006-04-15T00:00:00"/>
    <s v="Feminino"/>
    <s v="Sem Deficiência"/>
    <s v="FRANCIMAR LOPES DA SILVA"/>
    <s v="MICHELE GOMES DA SILVA"/>
    <x v="1"/>
    <s v="Branca"/>
  </r>
  <r>
    <n v="1019202"/>
    <n v="10"/>
    <x v="115"/>
    <x v="115"/>
    <s v="CIEP ISMAEL NERY"/>
    <s v="Municipal"/>
    <s v="Urbana"/>
    <n v="1603742"/>
    <n v="151"/>
    <x v="2"/>
    <s v="Regular"/>
    <s v="Tarde"/>
    <n v="2008122300721"/>
    <m/>
    <s v="PATRICIA MILENA RIOS ESTEVÃO"/>
    <d v="2007-02-11T00:00:00"/>
    <s v="Feminino"/>
    <s v="Sem Deficiência"/>
    <s v="BARBARA REGINA RIOS MONTEIRO"/>
    <s v="MANOEL ESTEVÃO FILHO"/>
    <x v="0"/>
    <s v="Preta"/>
  </r>
  <r>
    <n v="102007"/>
    <n v="1"/>
    <x v="47"/>
    <x v="47"/>
    <s v="EM ORLANDO VILLAS BOAS"/>
    <s v="Municipal"/>
    <s v="Urbana"/>
    <n v="1600138"/>
    <n v="151"/>
    <x v="2"/>
    <s v="Regular"/>
    <s v="Tarde"/>
    <n v="2008029301551"/>
    <m/>
    <s v="RIAN PABLO DIAS RODRIGUES"/>
    <d v="2003-08-17T00:00:00"/>
    <s v="Masculino"/>
    <s v="Sem Deficiência"/>
    <s v="GILBERTO RODRIGUES DA SILVA"/>
    <s v="JAQUELINE DIAS DA SILVA"/>
    <x v="0"/>
    <s v="Branca"/>
  </r>
  <r>
    <n v="1120019"/>
    <n v="11"/>
    <x v="37"/>
    <x v="37"/>
    <s v="EM RODRIGO OTÁVIO"/>
    <s v="Municipal"/>
    <s v="Urbana"/>
    <n v="1620851"/>
    <n v="151"/>
    <x v="2"/>
    <s v="Regular"/>
    <s v="Noite"/>
    <n v="2023037900209"/>
    <m/>
    <s v="MARLENE LUIZA DA SILVA"/>
    <d v="1953-10-03T00:00:00"/>
    <s v="Feminino"/>
    <s v="Sem Deficiência"/>
    <s v="JOÃO LUIZ DA SILVA"/>
    <s v="MARIA DAS NEVES OLIVEIRA"/>
    <x v="0"/>
    <s v="Não declarada"/>
  </r>
  <r>
    <n v="625018"/>
    <n v="6"/>
    <x v="55"/>
    <x v="55"/>
    <s v="EM COMANDANTE ARNALDO VARELLA"/>
    <s v="Municipal"/>
    <s v="Urbana"/>
    <n v="1602868"/>
    <n v="151"/>
    <x v="2"/>
    <s v="Regular"/>
    <s v="Noite"/>
    <n v="2023056150619"/>
    <m/>
    <s v="SELMA JOSÉ DA SILVA"/>
    <d v="1976-03-16T00:00:00"/>
    <s v="Feminino"/>
    <s v="Sem Deficiência"/>
    <s v="JOSÉ MINERVINO DA SILVA"/>
    <s v="ANITA LINS DA SILVA"/>
    <x v="0"/>
    <s v="Branca"/>
  </r>
  <r>
    <n v="817074"/>
    <n v="8"/>
    <x v="110"/>
    <x v="110"/>
    <s v="EM MARECHAL ALCIDES ETCHEGOYEN"/>
    <s v="Municipal"/>
    <s v="Urbana"/>
    <n v="1623800"/>
    <n v="151"/>
    <x v="2"/>
    <s v="Regular"/>
    <s v="Noite"/>
    <n v="2011003304090"/>
    <m/>
    <s v="LORRAN MATHEUS MAGNO OLIVEIRA BRANCO DA SILVA"/>
    <d v="1998-10-08T00:00:00"/>
    <s v="Masculino"/>
    <s v="Sem Deficiência"/>
    <s v="CARLOS MAGNO BRANCO DA SILVA"/>
    <s v="ANGELICA LOPES DE OLIVEIRA"/>
    <x v="0"/>
    <s v="Branca"/>
  </r>
  <r>
    <n v="1019047"/>
    <n v="10"/>
    <x v="50"/>
    <x v="50"/>
    <s v="EM JOAQUIM DA SILVA GOMES"/>
    <s v="Municipal"/>
    <s v="Urbana"/>
    <n v="1598932"/>
    <n v="152"/>
    <x v="2"/>
    <s v="Regular"/>
    <s v="Noite"/>
    <n v="2011098880166"/>
    <m/>
    <s v="LEONARDO AZEVEDO DE BARROS"/>
    <d v="2006-06-03T00:00:00"/>
    <s v="Masculino"/>
    <s v="Sem Deficiência"/>
    <s v="LEANDRO OLIVEIRA DE BARROS"/>
    <s v="TERESA DE JESUS FERREIRA AZEVEDO DE BARROS"/>
    <x v="2"/>
    <s v="Pard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05092502611"/>
    <m/>
    <s v="CELIA REGINA DE SOUZA"/>
    <d v="1966-06-20T00:00:00"/>
    <s v="Feminino"/>
    <s v="Sem Deficiência"/>
    <s v="ANTONIO CELSO DE SOUZA"/>
    <s v="OSCARIANA DA SILVA SOUZA"/>
    <x v="0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13010503767"/>
    <m/>
    <s v="LUCIANA THAÍS MUNIZ DE SOUSA"/>
    <d v="1999-02-11T00:00:00"/>
    <s v="Feminino"/>
    <s v="Sem Deficiência"/>
    <s v="LUCIANO FERREIRA DE SOUSA"/>
    <s v="LUCINÁRIA ALVES MUNIZ"/>
    <x v="1"/>
    <s v="Branca"/>
  </r>
  <r>
    <n v="833201"/>
    <n v="8"/>
    <x v="112"/>
    <x v="112"/>
    <s v="CIEP FREI VELOSO"/>
    <s v="Municipal"/>
    <s v="Urbana"/>
    <n v="1622666"/>
    <n v="151"/>
    <x v="2"/>
    <s v="Regular"/>
    <s v="Noite"/>
    <n v="2007080600201"/>
    <m/>
    <s v="LIVIA MATOS DA SILVA"/>
    <d v="2002-04-24T00:00:00"/>
    <s v="Feminino"/>
    <s v="Sem Deficiência"/>
    <s v="CLAUDIO GALDINO DA SILVA"/>
    <s v="CRISTINA GOMES MATOS"/>
    <x v="0"/>
    <s v="Branca"/>
  </r>
  <r>
    <n v="625018"/>
    <n v="6"/>
    <x v="55"/>
    <x v="55"/>
    <s v="EM COMANDANTE ARNALDO VARELLA"/>
    <s v="Municipal"/>
    <s v="Urbana"/>
    <n v="1602869"/>
    <n v="152"/>
    <x v="2"/>
    <s v="Regular"/>
    <s v="Noite"/>
    <n v="2018056100160"/>
    <m/>
    <s v="CARMEM LUCIA SILVA DOS SANTOS"/>
    <d v="1967-07-15T00:00:00"/>
    <s v="Feminino"/>
    <s v="Sem Deficiência"/>
    <s v="MANOEL ROBERTO DA SILVA"/>
    <s v="CUSTÓDIA GERALDA DA SILVA"/>
    <x v="0"/>
    <s v="Parda"/>
  </r>
  <r>
    <n v="1202701"/>
    <n v="12"/>
    <x v="91"/>
    <x v="91"/>
    <s v="CREJA - CENTRO MUNICIPAL DE REFERÊNCIA DE EDUCAÇÃO DE JOVENS E ADULTOS"/>
    <s v="Municipal"/>
    <s v="Urbana"/>
    <n v="1614115"/>
    <n v="256"/>
    <x v="2"/>
    <s v="Regular"/>
    <s v="Noite"/>
    <n v="2023126300819"/>
    <m/>
    <s v="MARIA DAS GRAÇAS SANTOS HERCULANO"/>
    <d v="1954-11-10T00:00:00"/>
    <s v="Feminino"/>
    <s v="Sem Deficiência"/>
    <s v="TIAGO BARBOSA  DOS SANTOS"/>
    <s v="VIRGILINA SOARES SANTOS"/>
    <x v="1"/>
    <s v="Preta"/>
  </r>
  <r>
    <n v="430015"/>
    <n v="4"/>
    <x v="94"/>
    <x v="94"/>
    <s v="EM ERPÍDIO CABRAL DE SOUZA (ÍNDIO DA MARÉ)"/>
    <s v="Municipal"/>
    <s v="Urbana"/>
    <n v="1604940"/>
    <n v="152"/>
    <x v="2"/>
    <s v="Regular"/>
    <s v="Manhã"/>
    <n v="2006038900300"/>
    <m/>
    <s v="BEATRIZ PEREIRA DO NASCIMENTO"/>
    <d v="1999-03-19T00:00:00"/>
    <s v="Feminino"/>
    <s v="Sem Deficiência"/>
    <s v="ROBERTO CARLOS DO NASCIMENTO"/>
    <s v="TANIA FEREIRA"/>
    <x v="0"/>
    <s v="Parda"/>
  </r>
  <r>
    <n v="430701"/>
    <n v="4"/>
    <x v="19"/>
    <x v="19"/>
    <s v="CENTRO DE EDUCAÇÃO DE JOVENS E ADULTOS CEJA - MARÉ"/>
    <s v="Municipal"/>
    <s v="Urbana"/>
    <n v="1616779"/>
    <n v="254"/>
    <x v="2"/>
    <s v="Regular"/>
    <s v="Manhã"/>
    <n v="2023143600701"/>
    <m/>
    <s v="ROSIMEIRE SANTOS DE JESUS"/>
    <d v="1991-08-13T00:00:00"/>
    <s v="Feminino"/>
    <s v="Sem Deficiência"/>
    <s v="REINALDO DE JESUS"/>
    <s v="GISLEIDE BATISTA DOS SANTOS"/>
    <x v="1"/>
    <s v="Preta"/>
  </r>
  <r>
    <n v="227004"/>
    <n v="2"/>
    <x v="77"/>
    <x v="77"/>
    <s v="EM RINALDO DE LAMARE"/>
    <s v="Municipal"/>
    <s v="Urbana"/>
    <n v="1599201"/>
    <n v="151"/>
    <x v="2"/>
    <s v="Regular"/>
    <s v="Manhã"/>
    <n v="2013010202155"/>
    <m/>
    <s v="PEDRO HENRIQUE RODRIGUES CIRILO"/>
    <d v="2008-03-27T00:00:00"/>
    <s v="Masculino"/>
    <s v="Sem Deficiência"/>
    <s v="JORGE CIRILO"/>
    <s v="MARIA TAMIRES RODRIGUES DA SILVA"/>
    <x v="0"/>
    <s v="Parda"/>
  </r>
  <r>
    <n v="515052"/>
    <n v="5"/>
    <x v="81"/>
    <x v="81"/>
    <s v="EM AZEVEDO JUNIOR"/>
    <s v="Municipal"/>
    <s v="Urbana"/>
    <n v="1614951"/>
    <n v="151"/>
    <x v="2"/>
    <s v="Regular"/>
    <s v="Noite"/>
    <n v="2022049700058"/>
    <m/>
    <s v="LAURILENE GOMES MARTINS"/>
    <d v="1980-12-21T00:00:00"/>
    <s v="Feminino"/>
    <s v="Sem Deficiência"/>
    <s v="EDVALDO MARTINS"/>
    <s v="RAIMUNDA BEATRIZ GOMES MARTINS"/>
    <x v="0"/>
    <s v="Parda"/>
  </r>
  <r>
    <n v="102007"/>
    <n v="1"/>
    <x v="47"/>
    <x v="47"/>
    <s v="EM ORLANDO VILLAS BOAS"/>
    <s v="Municipal"/>
    <s v="Urbana"/>
    <n v="1600140"/>
    <n v="152"/>
    <x v="2"/>
    <s v="Regular"/>
    <s v="Noite"/>
    <n v="2001064109851"/>
    <m/>
    <s v="THAIANA MOTA DE SOUZA"/>
    <d v="1996-05-06T00:00:00"/>
    <s v="Feminino"/>
    <s v="Sem Deficiência"/>
    <s v="JANILTON CRAVELINO DE SOUZA"/>
    <s v="ROSEANE DA SILVA DA MOTA"/>
    <x v="1"/>
    <s v="Parda"/>
  </r>
  <r>
    <n v="1120502"/>
    <n v="11"/>
    <x v="3"/>
    <x v="3"/>
    <s v="CIEP JOÃO MANGABEIRA"/>
    <s v="Municipal"/>
    <s v="Urbana"/>
    <n v="1604970"/>
    <n v="151"/>
    <x v="2"/>
    <s v="Regular"/>
    <s v="Noite"/>
    <n v="2023039350648"/>
    <m/>
    <s v="IVANILTON DOS SANTOS PACHECO"/>
    <d v="1980-03-07T00:00:00"/>
    <s v="Masculino"/>
    <s v="Sem Deficiência"/>
    <s v="INACIO JOSE PACHECO"/>
    <s v="VALDELICE DOS SANTOS PACHECO"/>
    <x v="2"/>
    <s v="Pard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23065900901"/>
    <m/>
    <s v="ROSE CLEIDE MADEIRA DA SILVA"/>
    <d v="1984-09-25T00:00:00"/>
    <s v="Feminino"/>
    <s v="Sem Deficiência"/>
    <s v="GENESIO NOGUEIRA DA SILVA"/>
    <s v="MARIA VALÉRIO MADEIRA"/>
    <x v="1"/>
    <s v="Sem Informação"/>
  </r>
  <r>
    <n v="410018"/>
    <n v="4"/>
    <x v="87"/>
    <x v="87"/>
    <s v="EM BERLIM"/>
    <s v="Municipal"/>
    <s v="Urbana"/>
    <n v="1613813"/>
    <n v="151"/>
    <x v="2"/>
    <s v="Regular"/>
    <s v="Noite"/>
    <n v="2022029151555"/>
    <m/>
    <s v="ERICK E SILVA RIBEIRO"/>
    <d v="2006-10-10T00:00:00"/>
    <s v="Masculino"/>
    <s v="Sem Deficiência"/>
    <s v="DEULHYAN DA SILVA E SILVA"/>
    <s v="EDILSON SOUSA RIBEIRO"/>
    <x v="0"/>
    <s v="Branca"/>
  </r>
  <r>
    <n v="1026008"/>
    <n v="10"/>
    <x v="43"/>
    <x v="43"/>
    <s v="EM ENGENHEIRO GASTÃO RANGEL"/>
    <s v="Municipal"/>
    <s v="Urbana"/>
    <n v="1613011"/>
    <n v="151"/>
    <x v="2"/>
    <s v="Regular"/>
    <s v="Noite"/>
    <n v="2022102400483"/>
    <m/>
    <s v="GENILDA EUGENIO DOS SANTOS"/>
    <d v="1977-02-03T00:00:00"/>
    <s v="Feminino"/>
    <s v="Sem Deficiência"/>
    <s v="HONORATO EUGENIO DOS SANTOS"/>
    <s v="MARIA JOSÉ DA CONCEIÇÃO SANTOS"/>
    <x v="1"/>
    <s v="Preta"/>
  </r>
  <r>
    <n v="817075"/>
    <n v="8"/>
    <x v="29"/>
    <x v="29"/>
    <s v="EM GENERAL TASSO FRAGOSO"/>
    <s v="Municipal"/>
    <s v="Urbana"/>
    <n v="1605907"/>
    <n v="152"/>
    <x v="2"/>
    <s v="Regular"/>
    <s v="Noite"/>
    <n v="2007125100067"/>
    <m/>
    <s v="BRENO DA CONCEIÇÃO MARTINS"/>
    <d v="2006-11-29T00:00:00"/>
    <s v="Masculino"/>
    <s v="Sem Deficiência"/>
    <s v="JORGE BRUNO MARTINS"/>
    <s v="SARA JANE DA CONCEIÇÃO"/>
    <x v="0"/>
    <s v="Preta"/>
  </r>
  <r>
    <n v="918203"/>
    <n v="9"/>
    <x v="34"/>
    <x v="34"/>
    <s v="CIEP CLEMENTINA DE JESUS"/>
    <s v="Municipal"/>
    <s v="Urbana"/>
    <n v="1601818"/>
    <n v="151"/>
    <x v="2"/>
    <s v="Regular"/>
    <s v="Noite"/>
    <n v="2011087550241"/>
    <m/>
    <s v="ANA CAROLINA PAES RIBEIRO"/>
    <d v="2007-03-13T00:00:00"/>
    <s v="Feminino"/>
    <s v="Sem Deficiência"/>
    <s v="JAIR RIBEIRO"/>
    <s v="FERNANDA CRISTINA GOMES PAES"/>
    <x v="2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13062303106"/>
    <m/>
    <s v="NATASHA DIAS XAVIER"/>
    <d v="1999-08-07T00:00:00"/>
    <s v="Feminino"/>
    <s v="Sem Deficiência"/>
    <s v="PAULO CESAR XAVIER"/>
    <s v="ANGELA CRISTINA DIAS PEÇANHA"/>
    <x v="0"/>
    <s v="Parda"/>
  </r>
  <r>
    <n v="515052"/>
    <n v="5"/>
    <x v="81"/>
    <x v="81"/>
    <s v="EM AZEVEDO JUNIOR"/>
    <s v="Municipal"/>
    <s v="Urbana"/>
    <n v="1614952"/>
    <n v="152"/>
    <x v="2"/>
    <s v="Regular"/>
    <s v="Noite"/>
    <n v="2023049700382"/>
    <m/>
    <s v="RITA DE CÁSSIA ROCHA MOREIRA"/>
    <d v="1967-06-29T00:00:00"/>
    <s v="Feminino"/>
    <s v="Sem Deficiência"/>
    <s v="MARCOS MOREIRA"/>
    <s v="ILDA ROCHA MOREIRA"/>
    <x v="1"/>
    <s v="Parda"/>
  </r>
  <r>
    <n v="817207"/>
    <n v="8"/>
    <x v="28"/>
    <x v="28"/>
    <s v="CIEP VILA KENNEDY"/>
    <s v="Municipal"/>
    <s v="Urbana"/>
    <n v="1605866"/>
    <n v="152"/>
    <x v="2"/>
    <s v="Regular"/>
    <s v="Noite"/>
    <n v="2012075501035"/>
    <m/>
    <s v="CAROLAINE MAIA FERNANDES"/>
    <d v="2000-02-08T00:00:00"/>
    <s v="Feminino"/>
    <s v="Sem Deficiência"/>
    <s v="CELSO DA SILVA FERNANDES"/>
    <s v="SHEILA BRITO MAIA"/>
    <x v="0"/>
    <s v="Branca"/>
  </r>
  <r>
    <n v="1026029"/>
    <n v="10"/>
    <x v="53"/>
    <x v="53"/>
    <s v="EM PROFESSOR ARI MARQUES PONTES"/>
    <s v="Municipal"/>
    <s v="Urbana"/>
    <n v="1611218"/>
    <n v="152"/>
    <x v="2"/>
    <s v="Regular"/>
    <s v="Noite"/>
    <n v="2023152300618"/>
    <m/>
    <s v="MAURO ROSA CAMARA"/>
    <d v="1958-07-28T00:00:00"/>
    <s v="Masculino"/>
    <s v="Sem Deficiência"/>
    <s v="OSMAR TEODORO CAMARA"/>
    <s v="MARIA MALVINA ROSA CAMARA"/>
    <x v="2"/>
    <s v="Sem Informação"/>
  </r>
  <r>
    <n v="817027"/>
    <n v="8"/>
    <x v="24"/>
    <x v="24"/>
    <s v="EM HENRIQUE DE MAGALHÃES"/>
    <s v="Municipal"/>
    <s v="Urbana"/>
    <n v="1608369"/>
    <n v="151"/>
    <x v="2"/>
    <s v="Regular"/>
    <s v="Noite"/>
    <n v="2011072103316"/>
    <m/>
    <s v="ADRIANA SILVA DE OLIVEIRA"/>
    <d v="1974-09-11T00:00:00"/>
    <s v="Feminino"/>
    <s v="Sem Deficiência"/>
    <s v="ENOC SOARES DE OLIVEIRA"/>
    <s v="CELINA BENTO DA SILVA"/>
    <x v="1"/>
    <s v="Parda"/>
  </r>
  <r>
    <n v="313054"/>
    <n v="3"/>
    <x v="128"/>
    <x v="128"/>
    <s v="EM ENGENHEIRO ROBERTO MAGNO DE CARVALHO"/>
    <s v="Municipal"/>
    <s v="Urbana"/>
    <n v="1616891"/>
    <n v="151"/>
    <x v="2"/>
    <s v="Regular"/>
    <s v="Manhã"/>
    <n v="2014064502210"/>
    <m/>
    <s v="ALANA CAROLINA SILVA DOS SANTOS"/>
    <d v="2007-04-28T00:00:00"/>
    <s v="Feminino"/>
    <s v="Sem Deficiência"/>
    <s v="ALAN FIOCHI DOS SANTOS"/>
    <s v="MARIA IZABEL LOURENCO DA SILVA"/>
    <x v="1"/>
    <s v="Parda"/>
  </r>
  <r>
    <n v="410012"/>
    <n v="4"/>
    <x v="27"/>
    <x v="27"/>
    <s v="EM CLOTILDE GUIMARÃES"/>
    <s v="Municipal"/>
    <s v="Urbana"/>
    <n v="1604441"/>
    <n v="2517"/>
    <x v="2"/>
    <s v="Regular"/>
    <s v="Noite"/>
    <n v="2005038701031"/>
    <m/>
    <s v="PALOMA GONÇALVES COELHO"/>
    <d v="2000-09-02T00:00:00"/>
    <s v="Feminino"/>
    <s v="Sem Deficiência"/>
    <s v="IVANILDO MACHADO COELHO"/>
    <s v="MARIA DAS GRAÇAS GONÇALVES"/>
    <x v="0"/>
    <s v="Parda"/>
  </r>
  <r>
    <n v="1019075"/>
    <n v="10"/>
    <x v="129"/>
    <x v="129"/>
    <s v="EM ROBERTO CIVITA"/>
    <s v="Municipal"/>
    <s v="Urbana"/>
    <n v="1613515"/>
    <n v="151"/>
    <x v="2"/>
    <s v="Regular"/>
    <s v="Noite"/>
    <n v="2023145200093"/>
    <m/>
    <s v="SUELI DA SILVA OLIVEIRA LIMA"/>
    <d v="1967-06-09T00:00:00"/>
    <s v="Feminino"/>
    <s v="Sem Deficiência"/>
    <s v="SEBASTIÃO DE OLIVEIRA"/>
    <s v="MARIA MADALENA DA SILVA OLIVEIRA"/>
    <x v="0"/>
    <s v="Preta"/>
  </r>
  <r>
    <n v="431003"/>
    <n v="4"/>
    <x v="10"/>
    <x v="10"/>
    <s v="EM MIGUEL GUSTAVO"/>
    <s v="Municipal"/>
    <s v="Urbana"/>
    <n v="1618622"/>
    <n v="152"/>
    <x v="2"/>
    <s v="Regular"/>
    <s v="Noite"/>
    <n v="1997033406521"/>
    <m/>
    <s v="JOSILENE COSTA DA SILVA"/>
    <d v="1982-11-25T00:00:00"/>
    <s v="Feminino"/>
    <s v="Sem Deficiência"/>
    <s v="JOSÉ TRINDADE DA SILVA"/>
    <s v="LEILA COSTA DA SILVA"/>
    <x v="0"/>
    <s v="Parda"/>
  </r>
  <r>
    <n v="430701"/>
    <n v="4"/>
    <x v="19"/>
    <x v="19"/>
    <s v="CENTRO DE EDUCAÇÃO DE JOVENS E ADULTOS CEJA - MARÉ"/>
    <s v="Municipal"/>
    <s v="Urbana"/>
    <n v="1616792"/>
    <n v="2512"/>
    <x v="2"/>
    <s v="Regular"/>
    <s v="Noite"/>
    <n v="2004040400355"/>
    <m/>
    <s v="FABIANO DOS SANTOS PONTES"/>
    <d v="1999-10-18T00:00:00"/>
    <s v="Masculino"/>
    <s v="Sem Deficiência"/>
    <s v="AMILTON PONTES DE OLIVEIRA"/>
    <s v="ROSE CLÁUDIA RIBEIRO DOS SANTOS"/>
    <x v="1"/>
    <s v="Parda"/>
  </r>
  <r>
    <n v="515028"/>
    <n v="5"/>
    <x v="18"/>
    <x v="18"/>
    <s v="EM EVANGELINA DUARTE BATISTA"/>
    <s v="Municipal"/>
    <s v="Urbana"/>
    <n v="1609297"/>
    <n v="151"/>
    <x v="2"/>
    <s v="Regular"/>
    <s v="Noite"/>
    <n v="2012047600679"/>
    <m/>
    <s v="VIVIAN GEOVANA FRANCO DE CARVALHO"/>
    <d v="2007-04-15T00:00:00"/>
    <s v="Feminino"/>
    <s v="Sem Deficiência"/>
    <s v="VITOR HUGO CORREA DE CARVALHO"/>
    <s v="RUANA SILVA FRANCO"/>
    <x v="1"/>
    <s v="Branca"/>
  </r>
  <r>
    <n v="625018"/>
    <n v="6"/>
    <x v="55"/>
    <x v="55"/>
    <s v="EM COMANDANTE ARNALDO VARELLA"/>
    <s v="Municipal"/>
    <s v="Urbana"/>
    <n v="1602871"/>
    <n v="154"/>
    <x v="2"/>
    <s v="Regular"/>
    <s v="Noite"/>
    <n v="2012058102501"/>
    <m/>
    <s v="MOISÉS FERREIRA DE OLIVEIRA DE SOUZA"/>
    <d v="2007-05-12T00:00:00"/>
    <s v="Masculino"/>
    <s v=" Deficiência física"/>
    <s v="VALDECI DE OLIVEIRA DE SOUZA"/>
    <s v="DARLEN FERREIRA DA SILVA"/>
    <x v="0"/>
    <s v="Parda"/>
  </r>
  <r>
    <n v="716501"/>
    <n v="7"/>
    <x v="75"/>
    <x v="75"/>
    <s v="CIEP CARLOS DRUMOND DE ANDRADE"/>
    <s v="Municipal"/>
    <s v="Urbana"/>
    <n v="1616695"/>
    <n v="151"/>
    <x v="2"/>
    <s v="Regular"/>
    <s v="Noite"/>
    <n v="2013066205231"/>
    <m/>
    <s v="IJANETE MACENA DA SILVA"/>
    <d v="1977-02-09T00:00:00"/>
    <s v="Feminino"/>
    <s v="Sem Deficiência"/>
    <s v="MANOEL FRANCISCO DE MACENA"/>
    <s v="ENEDINA FRANCELINA DA CONCEIÇÃO"/>
    <x v="2"/>
    <s v="Parda"/>
  </r>
  <r>
    <n v="918203"/>
    <n v="9"/>
    <x v="34"/>
    <x v="34"/>
    <s v="CIEP CLEMENTINA DE JESUS"/>
    <s v="Municipal"/>
    <s v="Urbana"/>
    <n v="1601820"/>
    <n v="152"/>
    <x v="2"/>
    <s v="Regular"/>
    <s v="Noite"/>
    <n v="2004085000283"/>
    <m/>
    <s v="CINTIA SAMARA FREITAS DE SOUZA"/>
    <d v="1992-04-25T00:00:00"/>
    <s v="Feminino"/>
    <s v="Sem Deficiência"/>
    <s v="VALDECIR CARLOS DE SOUZA"/>
    <s v="CARLA JORGE DE FREITAS"/>
    <x v="0"/>
    <s v="Parda"/>
  </r>
  <r>
    <n v="1202701"/>
    <n v="12"/>
    <x v="91"/>
    <x v="91"/>
    <s v="CREJA - CENTRO MUNICIPAL DE REFERÊNCIA DE EDUCAÇÃO DE JOVENS E ADULTOS"/>
    <s v="Municipal"/>
    <s v="Urbana"/>
    <n v="1614101"/>
    <n v="253"/>
    <x v="2"/>
    <s v="Regular"/>
    <s v="Manhã"/>
    <n v="2023126350701"/>
    <m/>
    <s v="WAGNER GONÇALVES FONSECA"/>
    <d v="1972-01-04T00:00:00"/>
    <s v="Masculino"/>
    <s v="Sem Deficiência"/>
    <s v="JOÃO GONÇALVES FONSECA"/>
    <s v="MARIA APARECIDA MATHEUS"/>
    <x v="0"/>
    <s v="Não declarada"/>
  </r>
  <r>
    <n v="411015"/>
    <n v="4"/>
    <x v="72"/>
    <x v="72"/>
    <s v="EM SUÍÇA"/>
    <s v="Municipal"/>
    <s v="Urbana"/>
    <n v="1601785"/>
    <n v="152"/>
    <x v="2"/>
    <s v="Regular"/>
    <s v="Noite"/>
    <n v="2022031700234"/>
    <m/>
    <s v="CLAUDENE PEREIRA DE SOUSA"/>
    <d v="1986-01-08T00:00:00"/>
    <s v="Feminino"/>
    <s v="Sem Deficiência"/>
    <s v="NÃO CONSTA NA CERTIDÃO"/>
    <s v="MARIA PEREIRA DE SOUSA"/>
    <x v="0"/>
    <s v="Parda"/>
  </r>
  <r>
    <n v="312031"/>
    <n v="3"/>
    <x v="66"/>
    <x v="66"/>
    <s v="EM EURICO SALLES"/>
    <s v="Municipal"/>
    <s v="Urbana"/>
    <n v="1612133"/>
    <n v="151"/>
    <x v="2"/>
    <s v="Regular"/>
    <s v="Noite"/>
    <n v="2006020102983"/>
    <m/>
    <s v="ROSILENE APARECIDA ALMEIDA DA SILVA"/>
    <d v="1965-11-26T00:00:00"/>
    <s v="Feminino"/>
    <s v="Sem Deficiência"/>
    <s v="WALDIR CANDIDO DE ALMEIDA"/>
    <s v="EVA IMACULADA RODRIGUES ALMEIDA"/>
    <x v="1"/>
    <s v="Parda"/>
  </r>
  <r>
    <n v="817027"/>
    <n v="8"/>
    <x v="24"/>
    <x v="24"/>
    <s v="EM HENRIQUE DE MAGALHÃES"/>
    <s v="Municipal"/>
    <s v="Urbana"/>
    <n v="1608370"/>
    <n v="152"/>
    <x v="2"/>
    <s v="Regular"/>
    <s v="Tarde"/>
    <n v="2011082703481"/>
    <m/>
    <s v="YASMIM GREGORIO GONÇALVES"/>
    <d v="2005-12-01T00:00:00"/>
    <s v="Feminino"/>
    <s v="Sem Deficiência"/>
    <s v="ANGELO MARCELO GONÇALVES"/>
    <s v="LUZIARA CRISTINA GREGORIO"/>
    <x v="0"/>
    <s v="Parda"/>
  </r>
  <r>
    <n v="410009"/>
    <n v="4"/>
    <x v="135"/>
    <x v="135"/>
    <s v="EM DILERMANDO CRUZ"/>
    <s v="Municipal"/>
    <s v="Urbana"/>
    <n v="1598822"/>
    <n v="152"/>
    <x v="2"/>
    <s v="Regular"/>
    <s v="Tarde"/>
    <n v="2013028650010"/>
    <m/>
    <s v="MARIA APARECIDA DA SILVA DO NASCIMENTO"/>
    <d v="2006-05-29T00:00:00"/>
    <s v="Feminino"/>
    <s v=" Deficiência intelectual"/>
    <s v="FRANCISCO MENDES DO NASCIMENTO"/>
    <s v="MARIA LISAFRAN MENDES DA SILVA"/>
    <x v="0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16099400223"/>
    <m/>
    <s v="ANDERSON DA COSTA JÚNIOR"/>
    <d v="2003-10-18T00:00:00"/>
    <s v="Masculino"/>
    <s v="Sem Deficiência"/>
    <s v="ANDERSON DA COSTA"/>
    <s v="MÁRCIA CRISTINA PARETE TRAVASSOS"/>
    <x v="0"/>
    <s v="Parda"/>
  </r>
  <r>
    <n v="430701"/>
    <n v="4"/>
    <x v="19"/>
    <x v="19"/>
    <s v="CENTRO DE EDUCAÇÃO DE JOVENS E ADULTOS CEJA - MARÉ"/>
    <s v="Municipal"/>
    <s v="Urbana"/>
    <n v="1616774"/>
    <n v="251"/>
    <x v="2"/>
    <s v="Regular"/>
    <s v="Manhã"/>
    <n v="2007107001176"/>
    <m/>
    <s v="LUÍS FELLIPY NASCIMENTO DOS SANTOS"/>
    <d v="2005-05-20T00:00:00"/>
    <s v="Masculino"/>
    <s v="Sem Deficiência"/>
    <s v="MARCO ANTONIO DOS SANTOS"/>
    <s v="GISELE SANTIAGO NASCIMENTO"/>
    <x v="1"/>
    <s v="Preta"/>
  </r>
  <r>
    <n v="716211"/>
    <n v="7"/>
    <x v="32"/>
    <x v="32"/>
    <s v="CIEP COMPOSITOR DONGA"/>
    <s v="Municipal"/>
    <s v="Urbana"/>
    <n v="1619511"/>
    <n v="151"/>
    <x v="2"/>
    <s v="Regular"/>
    <s v="Noite"/>
    <n v="2010118000206"/>
    <m/>
    <s v="NATYELE CRISTINA DIAS FREIRE DA SILVA"/>
    <d v="2006-07-11T00:00:00"/>
    <s v="Feminino"/>
    <s v="Sem Deficiência"/>
    <s v="ANTONIO JOSÉ ZACARIAS DA SILVA"/>
    <s v="CRISTINA DIAS FREIRE"/>
    <x v="1"/>
    <s v="Não declarada"/>
  </r>
  <r>
    <n v="206502"/>
    <n v="2"/>
    <x v="71"/>
    <x v="71"/>
    <s v="CIEP NAÇÃO RUBRO NEGRA"/>
    <s v="Municipal"/>
    <s v="Urbana"/>
    <n v="1623853"/>
    <n v="154"/>
    <x v="2"/>
    <s v="Regular"/>
    <s v="Noite"/>
    <n v="2011017000179"/>
    <m/>
    <s v="JULIANO VALENÇA DO NASCIMENTO"/>
    <d v="2006-12-10T00:00:00"/>
    <s v="Masculino"/>
    <s v="Sem Deficiência"/>
    <s v="JULIO CESAR SILVA DO NASCIMENTO"/>
    <s v="DAIANE FERREIRA VALENÇA"/>
    <x v="0"/>
    <s v="Parda"/>
  </r>
  <r>
    <n v="313007"/>
    <n v="3"/>
    <x v="67"/>
    <x v="67"/>
    <s v="EM SARMIENTO"/>
    <s v="Municipal"/>
    <s v="Urbana"/>
    <n v="1615854"/>
    <n v="152"/>
    <x v="2"/>
    <s v="Regular"/>
    <s v="Noite"/>
    <n v="2020022100649"/>
    <m/>
    <s v="ADELMA SILVA DOS SANTOS"/>
    <d v="1995-03-09T00:00:00"/>
    <s v="Feminino"/>
    <s v="Sem Deficiência"/>
    <s v="JOSÉ LUIZ DOS SANTOS"/>
    <s v="JOSEFA LUIZA DA SILVA"/>
    <x v="0"/>
    <s v="Sem Informação"/>
  </r>
  <r>
    <n v="431018"/>
    <n v="4"/>
    <x v="85"/>
    <x v="85"/>
    <s v="EM REPÚBLICA DO LÍBANO"/>
    <s v="Municipal"/>
    <s v="Urbana"/>
    <n v="1619089"/>
    <n v="151"/>
    <x v="2"/>
    <s v="Regular"/>
    <s v="Noite"/>
    <n v="2022034600273"/>
    <m/>
    <s v="LUÍS GONZAGA PEREIRA"/>
    <d v="1973-10-26T00:00:00"/>
    <s v="Masculino"/>
    <s v="Sem Deficiência"/>
    <s v="JOÃO MARQUES PEREIRA"/>
    <s v="BIBIANA MARIA PEREIRA"/>
    <x v="2"/>
    <s v="Branca"/>
  </r>
  <r>
    <n v="833503"/>
    <n v="8"/>
    <x v="95"/>
    <x v="95"/>
    <s v="CIEP THOMAS JEFFERSON"/>
    <s v="Municipal"/>
    <s v="Urbana"/>
    <n v="1600080"/>
    <n v="151"/>
    <x v="2"/>
    <s v="Regular"/>
    <s v="Noite"/>
    <n v="2019083480227"/>
    <m/>
    <s v="LUCIANA MESSIAS SANTOS"/>
    <d v="1974-06-14T00:00:00"/>
    <s v="Feminino"/>
    <s v="Sem Deficiência"/>
    <s v="JOSE MESSIAS SANTOS"/>
    <s v="MARLENE EMIDIA SANTOS"/>
    <x v="1"/>
    <s v="Parda"/>
  </r>
  <r>
    <n v="1026008"/>
    <n v="10"/>
    <x v="43"/>
    <x v="43"/>
    <s v="EM ENGENHEIRO GASTÃO RANGEL"/>
    <s v="Municipal"/>
    <s v="Urbana"/>
    <n v="1613011"/>
    <n v="151"/>
    <x v="2"/>
    <s v="Regular"/>
    <s v="Noite"/>
    <n v="2014103402039"/>
    <m/>
    <s v="DAVI VIEIRA LIMA DA SILVA"/>
    <d v="2005-11-10T00:00:00"/>
    <s v="Masculino"/>
    <s v="Sem Deficiência"/>
    <s v="LUCIANO LIMA DA SILVA"/>
    <s v="PATRICIA VIEIRA AZEVEDO MAIA"/>
    <x v="1"/>
    <s v="Pard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12065950112"/>
    <m/>
    <s v="ANA CLARA FREITAS LUIZ"/>
    <d v="2004-03-03T00:00:00"/>
    <s v="Feminino"/>
    <s v="Sem Deficiência"/>
    <s v="VALDIMIRO LUIZ"/>
    <s v="ANGELINA MARIA DAS GRAÇAS FREITAS"/>
    <x v="0"/>
    <s v="Branca"/>
  </r>
  <r>
    <n v="817039"/>
    <n v="8"/>
    <x v="118"/>
    <x v="118"/>
    <s v="EM SAMPAIO CORRÊA"/>
    <s v="Municipal"/>
    <s v="Urbana"/>
    <n v="1604281"/>
    <n v="151"/>
    <x v="2"/>
    <s v="Regular"/>
    <s v="Noite"/>
    <n v="2007073302721"/>
    <m/>
    <s v="PABLO GOMES RIBEIRO NEVES"/>
    <d v="2001-08-08T00:00:00"/>
    <s v="Masculino"/>
    <s v=" Deficiência intelectual"/>
    <s v="HENRIQUE FIRMO NEVES"/>
    <s v="ELENITA GOMES RIBEIRO"/>
    <x v="0"/>
    <s v="Branca"/>
  </r>
  <r>
    <n v="515052"/>
    <n v="5"/>
    <x v="81"/>
    <x v="81"/>
    <s v="EM AZEVEDO JUNIOR"/>
    <s v="Municipal"/>
    <s v="Urbana"/>
    <n v="1614952"/>
    <n v="152"/>
    <x v="2"/>
    <s v="Regular"/>
    <s v="Noite"/>
    <n v="2023049700285"/>
    <m/>
    <s v="ALESSANDRA DA SILVA COSTA"/>
    <d v="1977-08-05T00:00:00"/>
    <s v="Feminino"/>
    <s v="Sem Deficiência"/>
    <s v="IVANIZA DA SILVA COSTA"/>
    <s v="LUIZ SOARES DA COSTA"/>
    <x v="0"/>
    <s v="Parda"/>
  </r>
  <r>
    <n v="102504"/>
    <n v="1"/>
    <x v="2"/>
    <x v="2"/>
    <s v="CIEP AVENIDA DOS DESFILES"/>
    <s v="Municipal"/>
    <s v="Urbana"/>
    <n v="1609984"/>
    <n v="151"/>
    <x v="2"/>
    <s v="Regular"/>
    <s v="Manhã"/>
    <n v="2002011409998"/>
    <m/>
    <s v="MILENE FIGUERÊDO DE MENDONÇA"/>
    <d v="1986-11-19T00:00:00"/>
    <s v="Feminino"/>
    <s v=" Deficiência intelectual"/>
    <s v="EDMILSON TEIXEIRA DE MENDONÇA"/>
    <s v="LIDIA FRANCISCA DE FIGUERÊDO DE MENDONÇA"/>
    <x v="0"/>
    <s v="Branc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06077601083"/>
    <m/>
    <s v="CLEISSON GOMES ALVES DE SOUZA"/>
    <d v="2001-07-20T00:00:00"/>
    <s v="Masculino"/>
    <s v="Sem Deficiência"/>
    <s v="CLEBER DA CONCEIÇÃO ALVES DE SOUZA"/>
    <s v="MICHELE GOMES DO NASCIMENTO"/>
    <x v="1"/>
    <s v="Parda"/>
  </r>
  <r>
    <n v="918041"/>
    <n v="9"/>
    <x v="59"/>
    <x v="59"/>
    <s v="EM ANTONIA VARGAS CUQUEJO"/>
    <s v="Municipal"/>
    <s v="Urbana"/>
    <n v="1610789"/>
    <n v="152"/>
    <x v="2"/>
    <s v="Regular"/>
    <s v="Noite"/>
    <n v="2002084901809"/>
    <m/>
    <s v="SARAH ANTUNES DIAS DE ALMEIDA"/>
    <d v="1994-07-18T00:00:00"/>
    <s v="Feminino"/>
    <s v="Sem Deficiência"/>
    <s v="SAMUEL DA SILVA DIAS"/>
    <s v="MARLI ANTUNES DIAS"/>
    <x v="0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12083400901"/>
    <m/>
    <s v="KETELLEN NASCIMENTO DA CONCEIÇÃO"/>
    <d v="2007-03-22T00:00:00"/>
    <s v="Feminino"/>
    <s v="Sem Deficiência"/>
    <s v="RAFAEL ELOÍ FERREIRA DA CONCEIÇÃO"/>
    <s v="FABIANA NASCIMENTO DOS SANTOS"/>
    <x v="0"/>
    <s v="Parda"/>
  </r>
  <r>
    <n v="625005"/>
    <n v="6"/>
    <x v="57"/>
    <x v="57"/>
    <s v="EM CHARLES ANDERSON WEAVER"/>
    <s v="Municipal"/>
    <s v="Urbana"/>
    <n v="1605116"/>
    <n v="151"/>
    <x v="2"/>
    <s v="Regular"/>
    <s v="Noite"/>
    <n v="2003058103672"/>
    <m/>
    <s v="JANAINA RIBEIRO DOS SANTOS"/>
    <d v="1978-09-05T00:00:00"/>
    <s v="Feminino"/>
    <s v="Sem Deficiência"/>
    <s v="EDSON MAURICIO RIBEIRO"/>
    <s v="LUCIA MARIA RIBEIRO"/>
    <x v="1"/>
    <s v="Parda"/>
  </r>
  <r>
    <n v="515052"/>
    <n v="5"/>
    <x v="81"/>
    <x v="81"/>
    <s v="EM AZEVEDO JUNIOR"/>
    <s v="Municipal"/>
    <s v="Urbana"/>
    <n v="1614952"/>
    <n v="152"/>
    <x v="2"/>
    <s v="Regular"/>
    <s v="Noite"/>
    <n v="2022049700368"/>
    <m/>
    <s v="CARLA CANDIDO RODRIGUES"/>
    <d v="1996-10-23T00:00:00"/>
    <s v="Feminino"/>
    <s v="Sem Deficiência"/>
    <s v="CARLOS HENRIQUE PEREIRA RODRIGUES"/>
    <s v="JANE CANDIDO"/>
    <x v="0"/>
    <s v="Parda"/>
  </r>
  <r>
    <n v="410018"/>
    <n v="4"/>
    <x v="87"/>
    <x v="87"/>
    <s v="EM BERLIM"/>
    <s v="Municipal"/>
    <s v="Urbana"/>
    <n v="1613814"/>
    <n v="152"/>
    <x v="2"/>
    <s v="Regular"/>
    <s v="Noite"/>
    <n v="2018029100219"/>
    <m/>
    <s v="GABRIEL NATHAN GUIMARÃES ASSUNÇÃO"/>
    <d v="2004-05-14T00:00:00"/>
    <s v="Masculino"/>
    <s v="Sem Deficiência"/>
    <s v="ALBERTO PINTO DE ASSUNÇÃO"/>
    <s v="VANESSA GUIMARÃES PEREIRA "/>
    <x v="0"/>
    <s v="Branca"/>
  </r>
  <r>
    <n v="625205"/>
    <n v="6"/>
    <x v="97"/>
    <x v="97"/>
    <s v="CIEP ANTONIO CANDEIA FILHO"/>
    <s v="Municipal"/>
    <s v="Urbana"/>
    <n v="1613206"/>
    <n v="151"/>
    <x v="2"/>
    <s v="Regular"/>
    <s v="Noite"/>
    <n v="2009057850112"/>
    <m/>
    <s v="JESSICA VANESSA JESUS DE FARIAS"/>
    <d v="1992-01-28T00:00:00"/>
    <s v="Feminino"/>
    <s v="Sem Deficiência"/>
    <s v="MOISES BARRETO DE FARIAS"/>
    <s v="LEONTINA ROSA JESUS DE FARIAS"/>
    <x v="0"/>
    <s v="Branca"/>
  </r>
  <r>
    <n v="102505"/>
    <n v="1"/>
    <x v="30"/>
    <x v="30"/>
    <s v="CIEP JOSÉ PEDRO VARELA"/>
    <s v="Municipal"/>
    <s v="Urbana"/>
    <n v="1613580"/>
    <n v="151"/>
    <x v="2"/>
    <s v="Regular"/>
    <s v="Noite"/>
    <n v="2007001502074"/>
    <m/>
    <s v="ARISTÓTELES DOS SANTOS CARNEIRO"/>
    <d v="1985-02-07T00:00:00"/>
    <s v="Masculino"/>
    <s v="Sem Deficiência"/>
    <s v="JORGE ALVES CARNEIRO"/>
    <s v="LINDINALVA DOS SANTOS CARNEIRO"/>
    <x v="1"/>
    <s v="Branca"/>
  </r>
  <r>
    <n v="313051"/>
    <n v="3"/>
    <x v="60"/>
    <x v="60"/>
    <s v="EM ALAGOAS"/>
    <s v="Municipal"/>
    <s v="Urbana"/>
    <n v="1618855"/>
    <n v="151"/>
    <x v="2"/>
    <s v="Regular"/>
    <s v="Noite"/>
    <n v="2023026500671"/>
    <m/>
    <s v="LUCIA MARIA DA CRUZ"/>
    <d v="1967-10-26T00:00:00"/>
    <s v="Feminino"/>
    <s v="Sem Deficiência"/>
    <s v="JOSE SEVERINO DA CRUZ"/>
    <s v="ANERITA MARIA DA CRUZ"/>
    <x v="1"/>
    <s v="Pard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14064100952"/>
    <m/>
    <s v="CAUANE VITORIA ALVES DE BRITO"/>
    <d v="2007-11-16T00:00:00"/>
    <s v="Feminino"/>
    <s v="Sem Deficiência"/>
    <s v="ILMAR FRUCTUOSO DE BRITO"/>
    <s v="CLÁUDIA CORREIA ALVES"/>
    <x v="0"/>
    <s v="Branca"/>
  </r>
  <r>
    <n v="1026024"/>
    <n v="10"/>
    <x v="130"/>
    <x v="130"/>
    <s v="EM TATIANA CHAGAS MEMÓRIA"/>
    <s v="Municipal"/>
    <s v="Urbana"/>
    <n v="1611746"/>
    <n v="152"/>
    <x v="2"/>
    <s v="Regular"/>
    <s v="Manhã"/>
    <n v="2011103380103"/>
    <m/>
    <s v="KAYLANE VITORIA DO NASCIMENTO SOUZA"/>
    <d v="2003-03-15T00:00:00"/>
    <s v="Feminino"/>
    <s v="Sem Deficiência"/>
    <s v="DOUGLAS DE SOUZA SILVA"/>
    <s v="MARCELLY DO NASCIMENTO LIMA"/>
    <x v="0"/>
    <s v="Parda"/>
  </r>
  <r>
    <n v="1120019"/>
    <n v="11"/>
    <x v="37"/>
    <x v="37"/>
    <s v="EM RODRIGO OTÁVIO"/>
    <s v="Municipal"/>
    <s v="Urbana"/>
    <n v="1620852"/>
    <n v="152"/>
    <x v="2"/>
    <s v="Regular"/>
    <s v="Noite"/>
    <n v="2017037900344"/>
    <m/>
    <s v="SINEIA CELINA DA CONCEIÇÃO"/>
    <d v="1956-01-29T00:00:00"/>
    <s v="Feminino"/>
    <s v="Sem Deficiência"/>
    <s v="JOÃO MARTINS"/>
    <s v="JUDITE CELINA DA CONCEIÇÃO"/>
    <x v="1"/>
    <s v="Branca"/>
  </r>
  <r>
    <n v="430701"/>
    <n v="4"/>
    <x v="19"/>
    <x v="19"/>
    <s v="CENTRO DE EDUCAÇÃO DE JOVENS E ADULTOS CEJA - MARÉ"/>
    <s v="Municipal"/>
    <s v="Urbana"/>
    <n v="1616789"/>
    <n v="2510"/>
    <x v="2"/>
    <s v="Regular"/>
    <s v="Noite"/>
    <n v="2023143600655"/>
    <m/>
    <s v="JAQUELINE DA SILVA NORMANDES"/>
    <d v="1983-03-13T00:00:00"/>
    <s v="Feminino"/>
    <s v="Sem Deficiência"/>
    <s v="JOSÉ DE NORMANDES"/>
    <s v="MARIA DA SILVA NORMANDES"/>
    <x v="1"/>
    <s v="Parda"/>
  </r>
  <r>
    <n v="313046"/>
    <n v="3"/>
    <x v="96"/>
    <x v="96"/>
    <s v="EM REPÚBLICA DE EL SALVADOR"/>
    <s v="Municipal"/>
    <s v="Urbana"/>
    <n v="1599917"/>
    <n v="151"/>
    <x v="2"/>
    <s v="Regular"/>
    <s v="Noite"/>
    <n v="2002048600667"/>
    <m/>
    <s v="PRISCILA DA CONCEIÇÃO BARROS"/>
    <d v="1992-06-10T00:00:00"/>
    <s v="Feminino"/>
    <s v="Sem Deficiência"/>
    <s v="SIDNEY CAMINHA BARROS"/>
    <s v="ANDRÉA DA CONCEIÇÃO DE DEUS"/>
    <x v="0"/>
    <s v="Pard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11072300341"/>
    <m/>
    <s v="KAUAN MEIRELES ALMEIDA"/>
    <d v="2006-08-04T00:00:00"/>
    <s v="Masculino"/>
    <s v="Sem Deficiência"/>
    <s v="NÃO DECLARADO NA CERTIDÃO"/>
    <s v="DAIANA MEIRELES ALMEIDA"/>
    <x v="0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07101501801"/>
    <m/>
    <s v="CARLOS GUILHERME BARBOSA FERREIRA"/>
    <d v="2003-01-04T00:00:00"/>
    <s v="Masculino"/>
    <s v="Sem Deficiência"/>
    <s v="ANDRÉ FERREIRA CANDIDO"/>
    <s v="NATALIA GONÇALVES BARBOSA"/>
    <x v="0"/>
    <s v="Parda"/>
  </r>
  <r>
    <n v="817075"/>
    <n v="8"/>
    <x v="29"/>
    <x v="29"/>
    <s v="EM GENERAL TASSO FRAGOSO"/>
    <s v="Municipal"/>
    <s v="Urbana"/>
    <n v="1605906"/>
    <n v="151"/>
    <x v="2"/>
    <s v="Regular"/>
    <s v="Noite"/>
    <n v="2011066680412"/>
    <m/>
    <s v="MICAELE TERTO DINIZ"/>
    <d v="2003-07-10T00:00:00"/>
    <s v="Feminino"/>
    <s v="Sem Deficiência"/>
    <s v="IRAN DOS SANTOS DINIZ"/>
    <s v="MARIA DA GUIA TERTO DINIZ"/>
    <x v="1"/>
    <s v="Parda"/>
  </r>
  <r>
    <n v="410012"/>
    <n v="4"/>
    <x v="27"/>
    <x v="27"/>
    <s v="EM CLOTILDE GUIMARÃES"/>
    <s v="Municipal"/>
    <s v="Urbana"/>
    <n v="1604435"/>
    <n v="2511"/>
    <x v="2"/>
    <s v="Regular"/>
    <s v="Noite"/>
    <n v="2007030151306"/>
    <m/>
    <s v="MARIA DA LUZ VICENTE DE LIMA"/>
    <d v="1969-05-21T00:00:00"/>
    <s v="Feminino"/>
    <s v="Sem Deficiência"/>
    <s v="PEDRO VICENTE DE LIMA"/>
    <s v="OZANA ALVES DE LIMA"/>
    <x v="0"/>
    <s v="Branca"/>
  </r>
  <r>
    <n v="101501"/>
    <n v="1"/>
    <x v="46"/>
    <x v="46"/>
    <s v="CIEP HENFIL"/>
    <s v="Municipal"/>
    <s v="Urbana"/>
    <n v="1613101"/>
    <n v="151"/>
    <x v="2"/>
    <s v="Regular"/>
    <s v="Noite"/>
    <n v="2013001102992"/>
    <m/>
    <s v="MARIA HELOISA RAMIRES FERREIRA"/>
    <d v="2005-09-12T00:00:00"/>
    <s v="Feminino"/>
    <s v=" Deficiência intelectual"/>
    <s v="OMELIO RODRIGUES FERREIRA"/>
    <s v="CARTIANE APARECIDA RAMIRES"/>
    <x v="0"/>
    <s v="Branca"/>
  </r>
  <r>
    <n v="918027"/>
    <n v="9"/>
    <x v="106"/>
    <x v="106"/>
    <s v="EM RUBENS DE FARIAS NEVES"/>
    <s v="Municipal"/>
    <s v="Urbana"/>
    <n v="1599735"/>
    <n v="151"/>
    <x v="2"/>
    <s v="Regular"/>
    <s v="Noite"/>
    <n v="2021092600355"/>
    <m/>
    <s v="ANDREA SANTOS DA SILVA"/>
    <d v="1976-08-09T00:00:00"/>
    <s v="Feminino"/>
    <s v="Sem Deficiência"/>
    <s v="ORIEL DAS GRAÇAS SANTOS"/>
    <s v="RUTH PEREIRA GUEDES"/>
    <x v="0"/>
    <s v="Preta"/>
  </r>
  <r>
    <n v="430201"/>
    <n v="4"/>
    <x v="0"/>
    <x v="0"/>
    <s v="CIEP MINISTRO GUSTAVO CAPANEMA"/>
    <s v="Municipal"/>
    <s v="Urbana"/>
    <n v="1612601"/>
    <n v="151"/>
    <x v="2"/>
    <s v="Regular"/>
    <s v="Noite"/>
    <n v="2007113200461"/>
    <m/>
    <s v="RHUAN CABRAL RUELLES"/>
    <d v="2005-02-23T00:00:00"/>
    <s v="Masculino"/>
    <s v=" Deficiência intelectual"/>
    <s v="LEANDRO RUELLES ALVES"/>
    <s v="FLAVIA CABRAL DE LEMOS"/>
    <x v="0"/>
    <s v="Branca"/>
  </r>
  <r>
    <n v="227004"/>
    <n v="2"/>
    <x v="77"/>
    <x v="77"/>
    <s v="EM RINALDO DE LAMARE"/>
    <s v="Municipal"/>
    <s v="Urbana"/>
    <n v="1599202"/>
    <n v="152"/>
    <x v="2"/>
    <s v="Regular"/>
    <s v="Noite"/>
    <n v="2006011205660"/>
    <m/>
    <s v="SIMONE SOUZA DA SILVA"/>
    <d v="1983-02-08T00:00:00"/>
    <s v="Feminino"/>
    <s v="Sem Deficiência"/>
    <s v="NÃO DECLARADO"/>
    <s v="MARIA DE LOURDES SOUZA DA SILVA"/>
    <x v="1"/>
    <s v="Branca"/>
  </r>
  <r>
    <n v="724502"/>
    <n v="7"/>
    <x v="52"/>
    <x v="52"/>
    <s v="CIEP MARGARET MEE"/>
    <s v="Municipal"/>
    <s v="Urbana"/>
    <n v="1617123"/>
    <n v="151"/>
    <x v="2"/>
    <s v="Regular"/>
    <s v="Noite"/>
    <n v="2022126300497"/>
    <m/>
    <s v="PHYLYP CONCEIÇÃO DE JESUS"/>
    <d v="1987-09-06T00:00:00"/>
    <s v="Masculino"/>
    <s v="Sem Deficiência"/>
    <s v="ANTONIO SILVESTRE BARCELOS DE JESUS"/>
    <s v="ROSECLEYDE DA CONCEIÇÃO "/>
    <x v="1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10082850051"/>
    <m/>
    <s v="LETICIA CRISTINA RAMOS DA SILVA"/>
    <d v="2005-04-14T00:00:00"/>
    <s v="Feminino"/>
    <s v="Sem Deficiência"/>
    <s v="ANDERSON ANDRÉ LEÃO DA SILVA"/>
    <s v="CINTIA CRISTINA RAMOS"/>
    <x v="1"/>
    <s v="Preta"/>
  </r>
  <r>
    <n v="716054"/>
    <n v="7"/>
    <x v="35"/>
    <x v="35"/>
    <s v="EM PIO X"/>
    <s v="Municipal"/>
    <s v="Urbana"/>
    <n v="1612529"/>
    <n v="152"/>
    <x v="2"/>
    <s v="Regular"/>
    <s v="Noite"/>
    <n v="2014061700924"/>
    <m/>
    <s v="ALANA SACRAMENTO SAMPAIO"/>
    <d v="2007-03-07T00:00:00"/>
    <s v="Feminino"/>
    <s v="Sem Deficiência"/>
    <s v="ALAN KARDEC ALVES SAMPAIO"/>
    <s v="CLÁUDIA CRISTINA SANTOS"/>
    <x v="0"/>
    <s v="Parda"/>
  </r>
  <r>
    <n v="716054"/>
    <n v="7"/>
    <x v="35"/>
    <x v="35"/>
    <s v="EM PIO X"/>
    <s v="Municipal"/>
    <s v="Urbana"/>
    <n v="1612529"/>
    <n v="152"/>
    <x v="2"/>
    <s v="Regular"/>
    <s v="Noite"/>
    <n v="2014064300897"/>
    <m/>
    <s v="JÁQUISSON SOUZA VIEIRA"/>
    <d v="2004-11-15T00:00:00"/>
    <s v="Masculino"/>
    <s v="Sem Deficiência"/>
    <s v="GIVALDO SOUZA VIEIRA"/>
    <s v="JUCÉLIA SOUZA HERMENEGILDO DA SILVA"/>
    <x v="0"/>
    <s v="Parda"/>
  </r>
  <r>
    <n v="625205"/>
    <n v="6"/>
    <x v="97"/>
    <x v="97"/>
    <s v="CIEP ANTONIO CANDEIA FILHO"/>
    <s v="Municipal"/>
    <s v="Urbana"/>
    <n v="1613206"/>
    <n v="151"/>
    <x v="2"/>
    <s v="Regular"/>
    <s v="Noite"/>
    <n v="2012075300781"/>
    <m/>
    <s v="ANDERSON DO NASCIMENTO MERQUIDES JUNIOR"/>
    <d v="2007-02-20T00:00:00"/>
    <s v="Masculino"/>
    <s v="Sem Deficiência"/>
    <s v="ANDERSON DO NASCIMENTO MERQUIDES"/>
    <s v="NELI IVONE CAVALCANTI RODRIGUES"/>
    <x v="1"/>
    <s v="Parda"/>
  </r>
  <r>
    <n v="102505"/>
    <n v="1"/>
    <x v="30"/>
    <x v="30"/>
    <s v="CIEP JOSÉ PEDRO VARELA"/>
    <s v="Municipal"/>
    <s v="Urbana"/>
    <n v="1613580"/>
    <n v="151"/>
    <x v="2"/>
    <s v="Regular"/>
    <s v="Noite"/>
    <n v="2010002404556"/>
    <m/>
    <s v="SANDRA LINS DA SILVA"/>
    <d v="1979-10-06T00:00:00"/>
    <s v="Feminino"/>
    <s v="Sem Deficiência"/>
    <s v="MIGUEL BERNARDO DA SILVA"/>
    <s v="MARIA JOSE LINS DA SILVA"/>
    <x v="0"/>
    <s v="Branc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10118400433"/>
    <m/>
    <s v="GEOVANA LUCIANO DA SILVA DOS SANTOS"/>
    <d v="2006-09-15T00:00:00"/>
    <s v="Feminino"/>
    <s v=" Deficiência intelectual"/>
    <s v="JOSINALDO FRANCISCO DA SILVA"/>
    <s v="AQUILEA LUCIANO DOS SANTOS"/>
    <x v="0"/>
    <s v="Branca"/>
  </r>
  <r>
    <n v="1019047"/>
    <n v="10"/>
    <x v="50"/>
    <x v="50"/>
    <s v="EM JOAQUIM DA SILVA GOMES"/>
    <s v="Municipal"/>
    <s v="Urbana"/>
    <n v="1598932"/>
    <n v="152"/>
    <x v="2"/>
    <s v="Regular"/>
    <s v="Noite"/>
    <n v="2000098401785"/>
    <m/>
    <s v="DAYANA ALVES DA SILVA"/>
    <d v="1992-03-19T00:00:00"/>
    <s v="Feminino"/>
    <s v="Sem Deficiência"/>
    <s v="NILSON RODRIGUES BELLO"/>
    <s v="MARINA ALVES DA SILVA"/>
    <x v="2"/>
    <s v="Branca"/>
  </r>
  <r>
    <n v="1019013"/>
    <n v="10"/>
    <x v="39"/>
    <x v="39"/>
    <s v="EM BENTO DO AMARAL COUTINHO"/>
    <s v="Municipal"/>
    <s v="Urbana"/>
    <n v="1612836"/>
    <n v="151"/>
    <x v="2"/>
    <s v="Regular"/>
    <s v="Noite"/>
    <n v="2019095300202"/>
    <m/>
    <s v="MÁRCIA RODRIGUES RIBEIRO BITLER"/>
    <d v="1965-11-26T00:00:00"/>
    <s v="Feminino"/>
    <s v="Sem Deficiência"/>
    <s v="AÉCIO RODRIGUES RIBEIRO"/>
    <s v="LEIA RODRIGUES RIBEIRO"/>
    <x v="0"/>
    <s v="Parda"/>
  </r>
  <r>
    <n v="410012"/>
    <n v="4"/>
    <x v="27"/>
    <x v="27"/>
    <s v="EM CLOTILDE GUIMARÃES"/>
    <s v="Municipal"/>
    <s v="Urbana"/>
    <n v="1604441"/>
    <n v="2517"/>
    <x v="2"/>
    <s v="Regular"/>
    <s v="Noite"/>
    <n v="2020097100026"/>
    <m/>
    <s v="MARIA HELENA DA SILVA"/>
    <d v="1977-05-24T00:00:00"/>
    <s v="Feminino"/>
    <s v="Sem Deficiência"/>
    <s v="AGENÔR FRANCISCO DA SILVA"/>
    <s v="SANTINA COELHO DA SILVA"/>
    <x v="0"/>
    <s v="Branca"/>
  </r>
  <r>
    <n v="313029"/>
    <n v="3"/>
    <x v="89"/>
    <x v="89"/>
    <s v="EM THOMAS MANN"/>
    <s v="Municipal"/>
    <s v="Urbana"/>
    <n v="1615664"/>
    <n v="151"/>
    <x v="2"/>
    <s v="Regular"/>
    <s v="Noite"/>
    <n v="2023024350621"/>
    <m/>
    <s v="ESTEFANY DA SILVA LIMA DOS SANTOS"/>
    <d v="1997-07-08T00:00:00"/>
    <s v="Feminino"/>
    <s v="Sem Deficiência"/>
    <s v="ADRIANO ALBERTO LIMA DOS SANTOS"/>
    <s v="RENATA DESIDEIRO AMARAL SILVA"/>
    <x v="0"/>
    <s v="Não declarad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12072601713"/>
    <m/>
    <s v="ISABELLY CORREIA DE SOUZA"/>
    <d v="2006-05-14T00:00:00"/>
    <s v="Feminino"/>
    <s v="Sem Deficiência"/>
    <s v="SEBASTIAO CAMPOS DE SOUZA"/>
    <s v="JACIARA CORREIA DOS SANTOS"/>
    <x v="0"/>
    <s v="Preta"/>
  </r>
  <r>
    <n v="1019031"/>
    <n v="10"/>
    <x v="20"/>
    <x v="20"/>
    <s v="EM MARECHAL PEDRO CAVALCANTI"/>
    <s v="Municipal"/>
    <s v="Urbana"/>
    <n v="1609538"/>
    <n v="153"/>
    <x v="2"/>
    <s v="Regular"/>
    <s v="Noite"/>
    <n v="2023097100071"/>
    <m/>
    <s v="CARLOS HENRIQUE ARIEL DE MATTOS COELHO"/>
    <d v="2008-02-16T00:00:00"/>
    <s v="Masculino"/>
    <s v="Sem Deficiência"/>
    <s v="ARIANE DE MATTOS COELHO"/>
    <s v="JOSÉ CARLOS SANTOS COELHO"/>
    <x v="0"/>
    <s v="Branca"/>
  </r>
  <r>
    <n v="430503"/>
    <n v="4"/>
    <x v="4"/>
    <x v="4"/>
    <s v="CIEP LEONEL DE MOURA BRIZOLA"/>
    <s v="Municipal"/>
    <s v="Urbana"/>
    <n v="1606828"/>
    <n v="151"/>
    <x v="2"/>
    <s v="Regular"/>
    <s v="Noite"/>
    <n v="2023040700304"/>
    <m/>
    <s v="RITA DE CÁSSIA ALMEIDA DE CARVALHO LOPES"/>
    <d v="1967-12-31T00:00:00"/>
    <s v="Feminino"/>
    <s v="Sem Deficiência"/>
    <s v="MATHEUS DE ALMEIDA MINEIRO"/>
    <s v="LÉA BENEDITA DOS SANTOS"/>
    <x v="0"/>
    <s v="Não declarad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23093000102"/>
    <m/>
    <s v="VITORIA PEREIRA DOS SANTOS"/>
    <d v="2006-10-20T00:00:00"/>
    <s v="Feminino"/>
    <s v="Sem Deficiência"/>
    <s v="JOSE SILVA DOS SANTOS"/>
    <s v="MARIA FRANCISCA PEREIRA DOS SANTOS"/>
    <x v="0"/>
    <s v="Parda"/>
  </r>
  <r>
    <n v="206502"/>
    <n v="2"/>
    <x v="71"/>
    <x v="71"/>
    <s v="CIEP NAÇÃO RUBRO NEGRA"/>
    <s v="Municipal"/>
    <s v="Urbana"/>
    <n v="1623105"/>
    <n v="152"/>
    <x v="2"/>
    <s v="Regular"/>
    <s v="Noite"/>
    <n v="2023011200722"/>
    <m/>
    <s v="MARIA D'AJUDA CIDILHA DOS SANTOS"/>
    <d v="1971-11-15T00:00:00"/>
    <s v="Feminino"/>
    <s v="Sem Deficiência"/>
    <s v="NÃO DECLARADO"/>
    <s v="BERNARDA CIDILHA"/>
    <x v="2"/>
    <s v="Sem Informação"/>
  </r>
  <r>
    <n v="1019075"/>
    <n v="10"/>
    <x v="129"/>
    <x v="129"/>
    <s v="EM ROBERTO CIVITA"/>
    <s v="Municipal"/>
    <s v="Urbana"/>
    <n v="1613516"/>
    <n v="152"/>
    <x v="2"/>
    <s v="Regular"/>
    <s v="Noite"/>
    <n v="2023145200140"/>
    <m/>
    <s v="ROGERIO LIMA DE ALMEIDA"/>
    <d v="1970-12-03T00:00:00"/>
    <s v="Feminino"/>
    <s v="Sem Deficiência"/>
    <s v="ROSA MARIA FIRMO DA CRUZ"/>
    <s v="JORGE LIMA DE ALMEIDA"/>
    <x v="0"/>
    <s v="Preta"/>
  </r>
  <r>
    <n v="410015"/>
    <n v="4"/>
    <x v="92"/>
    <x v="92"/>
    <s v="EM CLÓVIS BEVILÁQUA"/>
    <s v="Municipal"/>
    <s v="Urbana"/>
    <n v="1611010"/>
    <n v="152"/>
    <x v="2"/>
    <s v="Regular"/>
    <s v="Noite"/>
    <n v="2019028800266"/>
    <m/>
    <s v="CÉLIA BORGES DA SILVA"/>
    <d v="1963-04-25T00:00:00"/>
    <s v="Feminino"/>
    <s v="Sem Deficiência"/>
    <s v="JOÃO LIMA DA SILVA"/>
    <s v="MARLI BORGES DA SILVA"/>
    <x v="2"/>
    <s v="Preta"/>
  </r>
  <r>
    <n v="625018"/>
    <n v="6"/>
    <x v="55"/>
    <x v="55"/>
    <s v="EM COMANDANTE ARNALDO VARELLA"/>
    <s v="Municipal"/>
    <s v="Urbana"/>
    <n v="1602871"/>
    <n v="154"/>
    <x v="2"/>
    <s v="Regular"/>
    <s v="Noite"/>
    <n v="2012056107777"/>
    <m/>
    <s v="ANDREZA SANTOS DO CARMO"/>
    <d v="1994-04-02T00:00:00"/>
    <s v="Feminino"/>
    <s v="Sem Deficiência"/>
    <s v="WILSON ALVES DO CARMO"/>
    <s v="CARMELITA DOS SANTOS"/>
    <x v="0"/>
    <s v="Preta"/>
  </r>
  <r>
    <n v="431026"/>
    <n v="4"/>
    <x v="25"/>
    <x v="25"/>
    <s v="EM HERBERT MOSES"/>
    <s v="Municipal"/>
    <s v="Urbana"/>
    <n v="1602457"/>
    <n v="152"/>
    <x v="2"/>
    <s v="Regular"/>
    <s v="Noite"/>
    <n v="2023035500106"/>
    <m/>
    <s v="SIMONE TOMAZ DA SILVA"/>
    <d v="1973-04-27T00:00:00"/>
    <s v="Feminino"/>
    <s v="Sem Deficiência"/>
    <s v="NIVALDO TOMAZ DA SILVA"/>
    <s v="MARIA DA CONCEIÇÃO BRASILEIRO DA SILVA"/>
    <x v="1"/>
    <s v="Pard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13106202059"/>
    <m/>
    <s v="LUCIANO NUNES DE SOUZA"/>
    <d v="1974-05-25T00:00:00"/>
    <s v="Masculino"/>
    <s v="Sem Deficiência"/>
    <s v="JOSE NUNES FERREIRA"/>
    <s v="LINDIOMAR RODRIGUES DE SOUSA"/>
    <x v="1"/>
    <s v="Parda"/>
  </r>
  <r>
    <n v="410012"/>
    <n v="4"/>
    <x v="27"/>
    <x v="27"/>
    <s v="EM CLOTILDE GUIMARÃES"/>
    <s v="Municipal"/>
    <s v="Urbana"/>
    <n v="1604433"/>
    <n v="259"/>
    <x v="2"/>
    <s v="Regular"/>
    <s v="Noite"/>
    <n v="2023028550641"/>
    <m/>
    <s v="VINICIUS DE OLIVEIRA MIRANDA"/>
    <d v="1999-04-27T00:00:00"/>
    <s v="Masculino"/>
    <s v="Sem Deficiência"/>
    <s v="EUGENIO COITINHO MIRANDA"/>
    <s v="LUCIA DE FATIMA DE OLIVEIRA"/>
    <x v="0"/>
    <s v="Branca"/>
  </r>
  <r>
    <n v="1202701"/>
    <n v="12"/>
    <x v="91"/>
    <x v="91"/>
    <s v="CREJA - CENTRO MUNICIPAL DE REFERÊNCIA DE EDUCAÇÃO DE JOVENS E ADULTOS"/>
    <s v="Municipal"/>
    <s v="Urbana"/>
    <n v="1614101"/>
    <n v="253"/>
    <x v="2"/>
    <s v="Regular"/>
    <s v="Manhã"/>
    <n v="2023126300738"/>
    <m/>
    <s v="JUREMA PEREIRA DA SILVA"/>
    <d v="1955-09-23T00:00:00"/>
    <s v="Feminino"/>
    <s v="Sem Deficiência"/>
    <s v="JURANDIR CORRÊA DA SILVA"/>
    <s v="MARIA PEREIRA DA SILVA"/>
    <x v="1"/>
    <s v="Pard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23106200436"/>
    <m/>
    <s v="DANIEL SOUSA NASCIMENTO"/>
    <d v="1972-11-09T00:00:00"/>
    <s v="Masculino"/>
    <s v="Sem Deficiência"/>
    <s v="SEBASTIÃO PEDRO NASCIMENTO"/>
    <s v="MARIA SOUSA NASCIMENTO"/>
    <x v="1"/>
    <s v="Parda"/>
  </r>
  <r>
    <n v="918508"/>
    <n v="9"/>
    <x v="36"/>
    <x v="36"/>
    <s v="CIEP DR. ERNESTO (CHE) GUEVARA"/>
    <s v="Municipal"/>
    <s v="Urbana"/>
    <n v="1618336"/>
    <n v="151"/>
    <x v="2"/>
    <s v="Regular"/>
    <s v="Noite"/>
    <n v="2004091504484"/>
    <m/>
    <s v="JOSÉ HENRIQUE DA SILVA"/>
    <d v="1979-04-12T00:00:00"/>
    <s v="Masculino"/>
    <s v="Sem Deficiência"/>
    <s v="JOÃO HENRIQUE DA SILVA"/>
    <s v="MARLI DE LIMA"/>
    <x v="2"/>
    <s v="Branca"/>
  </r>
  <r>
    <n v="313002"/>
    <n v="3"/>
    <x v="33"/>
    <x v="33"/>
    <s v="EM JOSÉ VERÍSSIMO"/>
    <s v="Municipal"/>
    <s v="Urbana"/>
    <n v="1618994"/>
    <n v="151"/>
    <x v="2"/>
    <s v="Regular"/>
    <s v="Manhã"/>
    <n v="2017022100304"/>
    <m/>
    <s v="GEOVANA FREITAS DA SILVA"/>
    <d v="2005-12-10T00:00:00"/>
    <s v="Feminino"/>
    <s v="Sem Deficiência"/>
    <s v="ADENIR DA SILVA"/>
    <s v="GEISE GOMES DE FREITAS"/>
    <x v="0"/>
    <s v="Parda"/>
  </r>
  <r>
    <n v="817503"/>
    <n v="8"/>
    <x v="31"/>
    <x v="31"/>
    <s v="CIEP PADRE PAULO CORRÊA DE SÁ"/>
    <s v="Municipal"/>
    <s v="Urbana"/>
    <n v="1619913"/>
    <n v="151"/>
    <x v="2"/>
    <s v="Regular"/>
    <s v="Noite"/>
    <n v="2004071600348"/>
    <m/>
    <s v="FRANCIANE MATOS DA CONCEIÇÃO DA SILVA"/>
    <d v="1989-05-11T00:00:00"/>
    <s v="Feminino"/>
    <s v="Sem Deficiência"/>
    <s v="DANIEL JOSÉ DA CONCEIÇÃO"/>
    <s v="ALZIRA MATOS DA CONCEIÇÃO"/>
    <x v="1"/>
    <s v="Branca"/>
  </r>
  <r>
    <n v="724026"/>
    <n v="7"/>
    <x v="16"/>
    <x v="16"/>
    <s v="EM EMBAIXADOR ÍTALO ZAPPA"/>
    <s v="Municipal"/>
    <s v="Urbana"/>
    <n v="1620408"/>
    <n v="151"/>
    <x v="2"/>
    <s v="Regular"/>
    <s v="Noite"/>
    <n v="2015103501353"/>
    <m/>
    <s v="MARIA ANTONIA DA SILVA LINO"/>
    <d v="1979-07-08T00:00:00"/>
    <s v="Feminino"/>
    <s v="Sem Deficiência"/>
    <s v="MANOEL RITA LINO"/>
    <s v="MARIA JOSE DA SILVA LINO"/>
    <x v="0"/>
    <s v="Parda"/>
  </r>
  <r>
    <n v="430701"/>
    <n v="4"/>
    <x v="19"/>
    <x v="19"/>
    <s v="CENTRO DE EDUCAÇÃO DE JOVENS E ADULTOS CEJA - MARÉ"/>
    <s v="Municipal"/>
    <s v="Urbana"/>
    <n v="1616774"/>
    <n v="251"/>
    <x v="2"/>
    <s v="Regular"/>
    <s v="Manhã"/>
    <n v="2010039400236"/>
    <m/>
    <s v="AMANDA APARECIDA DA PAIXÃO"/>
    <d v="2005-07-01T00:00:00"/>
    <s v="Feminino"/>
    <s v="Sem Deficiência"/>
    <s v="JOSÉ DA PAIXÃO"/>
    <s v="ADRIANA APARECIDA DOS SANTOS"/>
    <x v="0"/>
    <s v="Parda"/>
  </r>
  <r>
    <n v="625028"/>
    <n v="6"/>
    <x v="125"/>
    <x v="125"/>
    <s v="EM DEPUTADO HILTON GAMA"/>
    <s v="Municipal"/>
    <s v="Urbana"/>
    <n v="1619969"/>
    <n v="151"/>
    <x v="2"/>
    <s v="Regular"/>
    <s v="Noite"/>
    <n v="2023057100119"/>
    <m/>
    <s v="SANDRA CRISTINA SANTANA DA SILVA"/>
    <d v="1977-09-05T00:00:00"/>
    <s v="Feminino"/>
    <s v="Sem Deficiência"/>
    <s v="GASPAR TARGINO DA SILVA"/>
    <s v="SEVERINA MARIA S DA SILVA"/>
    <x v="0"/>
    <s v="Branca"/>
  </r>
  <r>
    <n v="622007"/>
    <n v="6"/>
    <x v="13"/>
    <x v="13"/>
    <s v="EM ALEXANDRE FARAH"/>
    <s v="Municipal"/>
    <s v="Urbana"/>
    <n v="1599783"/>
    <n v="152"/>
    <x v="2"/>
    <s v="Regular"/>
    <s v="Noite"/>
    <n v="2008041002798"/>
    <m/>
    <s v="MARIA VANDA DE SOUZA DIAS"/>
    <d v="1979-01-23T00:00:00"/>
    <s v="Feminino"/>
    <s v="Sem Deficiência"/>
    <s v="EDGAR FERREIRA DE SOUZA"/>
    <s v="MARIA ALBINO DE SOUZA"/>
    <x v="0"/>
    <s v="Parda"/>
  </r>
  <r>
    <n v="1019019"/>
    <n v="10"/>
    <x v="116"/>
    <x v="116"/>
    <s v="EM FERNANDO DE AZEVEDO"/>
    <s v="Municipal"/>
    <s v="Urbana"/>
    <n v="1619173"/>
    <n v="151"/>
    <x v="2"/>
    <s v="Regular"/>
    <s v="Tarde"/>
    <n v="2021095900121"/>
    <m/>
    <s v="SUZANA MARIA FERREIRA DA SILVA"/>
    <d v="1964-07-03T00:00:00"/>
    <s v="Feminino"/>
    <s v="Sem Deficiência"/>
    <s v="OLGA MARIA BATISTA "/>
    <s v="ORLANDO FERREIRA BATISTA"/>
    <x v="0"/>
    <s v="Pret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23106200461"/>
    <m/>
    <s v="TATIANA DE ALMEIDA LIMA"/>
    <d v="1988-12-29T00:00:00"/>
    <s v="Feminino"/>
    <s v="Sem Deficiência"/>
    <s v="VALDECIR DE LIMA"/>
    <s v="ELISIARIA DE ALMEIDA"/>
    <x v="1"/>
    <s v="Sem Informação"/>
  </r>
  <r>
    <n v="716041"/>
    <n v="7"/>
    <x v="104"/>
    <x v="104"/>
    <s v="EM BARÃO DA TAQUARA"/>
    <s v="Municipal"/>
    <s v="Urbana"/>
    <n v="1613407"/>
    <n v="151"/>
    <x v="2"/>
    <s v="Regular"/>
    <s v="Manhã"/>
    <n v="2011061701462"/>
    <m/>
    <s v="PEDRO LUIZ JACINTHO MORAES"/>
    <d v="2006-12-18T00:00:00"/>
    <s v="Masculino"/>
    <s v="Sem Deficiência"/>
    <s v="WELLINGTON JORGE MORAES"/>
    <s v="JAQUELINE LUCIA JACINTHO"/>
    <x v="0"/>
    <s v="Pard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08042303856"/>
    <m/>
    <s v="CAROLINE PEREIRA DA SILVA"/>
    <d v="1990-12-03T00:00:00"/>
    <s v="Feminino"/>
    <s v="Sem Deficiência"/>
    <s v="EDYVALDO PEDREIRA"/>
    <s v="ZILCA PEREIRA DA CONCEIÇÃO"/>
    <x v="0"/>
    <s v="Branca"/>
  </r>
  <r>
    <n v="1019013"/>
    <n v="10"/>
    <x v="39"/>
    <x v="39"/>
    <s v="EM BENTO DO AMARAL COUTINHO"/>
    <s v="Municipal"/>
    <s v="Urbana"/>
    <n v="1612837"/>
    <n v="152"/>
    <x v="2"/>
    <s v="Regular"/>
    <s v="Noite"/>
    <n v="2023095300103"/>
    <m/>
    <s v="JEFERSON PATRICK DE OLIVEIRA DA SILVA"/>
    <d v="2005-04-15T00:00:00"/>
    <s v="Masculino"/>
    <s v="Sem Deficiência"/>
    <s v="TIAGO CHAGAS DA SILVA"/>
    <s v="ADRIELI DE OLIVEIRA"/>
    <x v="1"/>
    <s v="Parda"/>
  </r>
  <r>
    <n v="1019031"/>
    <n v="10"/>
    <x v="20"/>
    <x v="20"/>
    <s v="EM MARECHAL PEDRO CAVALCANTI"/>
    <s v="Municipal"/>
    <s v="Urbana"/>
    <n v="1609536"/>
    <n v="151"/>
    <x v="2"/>
    <s v="Regular"/>
    <s v="Noite"/>
    <n v="2011093280241"/>
    <m/>
    <s v="GABRIEL DA SILVA BRITO"/>
    <d v="2005-09-23T00:00:00"/>
    <s v="Masculino"/>
    <s v="Sem Deficiência"/>
    <s v="DEIVISON GRAMACHO DE BRITO"/>
    <s v="ANGELICA ROSA DA SILVA"/>
    <x v="0"/>
    <s v="Parda"/>
  </r>
  <r>
    <n v="312014"/>
    <n v="3"/>
    <x v="1"/>
    <x v="1"/>
    <s v="EM NEREU SAMPAIO"/>
    <s v="Municipal"/>
    <s v="Urbana"/>
    <n v="1616967"/>
    <n v="151"/>
    <x v="2"/>
    <s v="Regular"/>
    <s v="Noite"/>
    <n v="2019019400102"/>
    <m/>
    <s v="ANA LUÍSA SAMPAIO RIBEIRO"/>
    <d v="2007-04-06T00:00:00"/>
    <s v="Feminino"/>
    <s v="Sem Deficiência"/>
    <s v="BRUNO RIBEIRO DE MARIA"/>
    <s v="MICHELLE PATRICIA DE SOUZA SAMPAIO"/>
    <x v="1"/>
    <s v="Branca"/>
  </r>
  <r>
    <n v="515001"/>
    <n v="5"/>
    <x v="68"/>
    <x v="68"/>
    <s v="EM PARÁ"/>
    <s v="Municipal"/>
    <s v="Urbana"/>
    <n v="1607313"/>
    <n v="151"/>
    <x v="2"/>
    <s v="Regular"/>
    <s v="Noite"/>
    <n v="2017044600679"/>
    <m/>
    <s v="IAGO DE FREITAS RODRIGUES DA SILVA"/>
    <d v="2000-07-15T00:00:00"/>
    <s v="Masculino"/>
    <s v="Sem Deficiência"/>
    <s v="LEONARDO RODRIGUES DA SILVA"/>
    <s v="SILVIA MARINHO DE FREITAS"/>
    <x v="0"/>
    <s v="Parda"/>
  </r>
  <r>
    <n v="430701"/>
    <n v="4"/>
    <x v="19"/>
    <x v="19"/>
    <s v="CENTRO DE EDUCAÇÃO DE JOVENS E ADULTOS CEJA - MARÉ"/>
    <s v="Municipal"/>
    <s v="Urbana"/>
    <n v="1616792"/>
    <n v="2512"/>
    <x v="2"/>
    <s v="Regular"/>
    <s v="Noite"/>
    <n v="2002039608154"/>
    <m/>
    <s v="MARINA LEONDIA BARBOSA"/>
    <d v="1993-03-21T00:00:00"/>
    <s v="Feminino"/>
    <s v="Sem Deficiência"/>
    <s v="RONALDO BARBOSA"/>
    <s v="EULINA LEONDIA BARBOSA"/>
    <x v="0"/>
    <s v="Branca"/>
  </r>
  <r>
    <n v="209026"/>
    <n v="2"/>
    <x v="41"/>
    <x v="41"/>
    <s v="EM PROFESSOR LOURENÇO FILHO"/>
    <s v="Municipal"/>
    <s v="Urbana"/>
    <n v="1622827"/>
    <n v="151"/>
    <x v="2"/>
    <s v="Regular"/>
    <s v="Noite"/>
    <n v="2009015800443"/>
    <m/>
    <s v="ANA LUIZA DOS REIS MASSENO DE SOUZA"/>
    <d v="2003-01-07T00:00:00"/>
    <s v="Feminino"/>
    <s v="Sem Deficiência"/>
    <s v="RENATO MARCELINO DE SOUZA"/>
    <s v="MARIA DA CONCEIÇÃO DOS REIS MASSENO"/>
    <x v="1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23126451787"/>
    <m/>
    <s v="DAVID SEVERINO DA SILVA"/>
    <d v="1979-02-16T00:00:00"/>
    <s v="Masculino"/>
    <s v="Sem Deficiência"/>
    <s v="JOSEFA ARLINDA DA CONCEIÇÃO E SILVA"/>
    <s v="SEVERINO JOSÉ DA SILVA"/>
    <x v="0"/>
    <s v="Não declarada"/>
  </r>
  <r>
    <n v="1026008"/>
    <n v="10"/>
    <x v="43"/>
    <x v="43"/>
    <s v="EM ENGENHEIRO GASTÃO RANGEL"/>
    <s v="Municipal"/>
    <s v="Urbana"/>
    <n v="1613012"/>
    <n v="152"/>
    <x v="2"/>
    <s v="Regular"/>
    <s v="Noite"/>
    <n v="2007069200375"/>
    <m/>
    <s v="LUAN PEREIRA FRANÇA"/>
    <d v="2002-05-06T00:00:00"/>
    <s v="Masculino"/>
    <s v="Sem Deficiência"/>
    <s v="LOURIVAL DA PAULA FRANÇA"/>
    <s v="CLEIDE APARECIDA PEREIRA JANUARIO"/>
    <x v="0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23126402646"/>
    <m/>
    <s v="JORGE BATISTA SÁ "/>
    <d v="1958-06-24T00:00:00"/>
    <s v="Masculino"/>
    <s v="Sem Deficiência"/>
    <s v="NÃO DECLARADO"/>
    <s v="MARCELINA ROSA DE JESUS "/>
    <x v="2"/>
    <s v="Branca"/>
  </r>
  <r>
    <n v="515055"/>
    <n v="5"/>
    <x v="8"/>
    <x v="8"/>
    <s v="EM MINISTRO EDGARD ROMERO"/>
    <s v="Municipal"/>
    <s v="Urbana"/>
    <n v="1623706"/>
    <n v="152"/>
    <x v="2"/>
    <s v="Regular"/>
    <s v="Manhã"/>
    <n v="2022050000285"/>
    <m/>
    <s v="LISMARA ROCHA DE JESUS"/>
    <d v="1989-05-07T00:00:00"/>
    <s v="Feminino"/>
    <s v="Sem Deficiência"/>
    <s v="LUCIANO SALUSTIANO DE JESUS"/>
    <s v="EMÍLIA APARECIDA ROCHA DE ARAÚJO"/>
    <x v="0"/>
    <s v="Parda"/>
  </r>
  <r>
    <n v="410012"/>
    <n v="4"/>
    <x v="27"/>
    <x v="27"/>
    <s v="EM CLOTILDE GUIMARÃES"/>
    <s v="Municipal"/>
    <s v="Urbana"/>
    <n v="1604441"/>
    <n v="2517"/>
    <x v="2"/>
    <s v="Regular"/>
    <s v="Noite"/>
    <n v="2004040501429"/>
    <m/>
    <s v="EDNA MARIA SOARES DO NASCIMENTO"/>
    <d v="1996-02-13T00:00:00"/>
    <s v="Feminino"/>
    <s v="Sem Deficiência"/>
    <s v="PAULO RODRIGUES DO NASCIMENTO"/>
    <s v="MÔNICA MARIA DE SOUZA SOARES"/>
    <x v="0"/>
    <s v="Branca"/>
  </r>
  <r>
    <n v="204501"/>
    <n v="2"/>
    <x v="79"/>
    <x v="79"/>
    <s v="CIEP PRESIDENTE TANCREDO NEVES"/>
    <s v="Municipal"/>
    <s v="Urbana"/>
    <n v="1611261"/>
    <n v="151"/>
    <x v="2"/>
    <s v="Regular"/>
    <s v="Noite"/>
    <n v="2019007400471"/>
    <m/>
    <s v="EROTILDE AVELINO DA SILVA"/>
    <d v="1954-04-10T00:00:00"/>
    <s v="Feminino"/>
    <s v="Sem Deficiência"/>
    <s v="JOSE AVELINO DA SILVA"/>
    <s v="MARIA JOSEFA DA CONCEIÇÃO"/>
    <x v="0"/>
    <s v="Branca"/>
  </r>
  <r>
    <n v="1202701"/>
    <n v="12"/>
    <x v="91"/>
    <x v="91"/>
    <s v="CREJA - CENTRO MUNICIPAL DE REFERÊNCIA DE EDUCAÇÃO DE JOVENS E ADULTOS"/>
    <s v="Municipal"/>
    <s v="Urbana"/>
    <n v="1614115"/>
    <n v="256"/>
    <x v="2"/>
    <s v="Regular"/>
    <s v="Noite"/>
    <n v="2023126301777"/>
    <m/>
    <s v="SANDRA REGINA DA CONCEIÇÃO SANTOS"/>
    <d v="1965-01-03T00:00:00"/>
    <s v="Feminino"/>
    <s v="Sem Deficiência"/>
    <s v="HILDEVAL REYNALDO DOS SANTOS"/>
    <s v="JUDITH DA CONCEIÇÃO SANTOS"/>
    <x v="1"/>
    <s v="Sem Informação"/>
  </r>
  <r>
    <n v="1019202"/>
    <n v="10"/>
    <x v="115"/>
    <x v="115"/>
    <s v="CIEP ISMAEL NERY"/>
    <s v="Municipal"/>
    <s v="Urbana"/>
    <n v="1603744"/>
    <n v="152"/>
    <x v="2"/>
    <s v="Regular"/>
    <s v="Tarde"/>
    <n v="2013103480341"/>
    <m/>
    <s v="RAYANNY VITÓRIA FERREIRA DE QUEIROZ MOURA DE SOUZA"/>
    <d v="2006-02-24T00:00:00"/>
    <s v="Feminino"/>
    <s v="Sem Deficiência"/>
    <s v="ROBSON RICARDO MOURA DE SOUZA"/>
    <s v="JUSSARA FERREIRA DE QUEIROZ"/>
    <x v="1"/>
    <s v="Parda"/>
  </r>
  <r>
    <n v="817027"/>
    <n v="8"/>
    <x v="24"/>
    <x v="24"/>
    <s v="EM HENRIQUE DE MAGALHÃES"/>
    <s v="Municipal"/>
    <s v="Urbana"/>
    <n v="1608369"/>
    <n v="151"/>
    <x v="2"/>
    <s v="Regular"/>
    <s v="Noite"/>
    <n v="2012136902549"/>
    <m/>
    <s v="ALESSANDRA DE OLIVEIRA MENDES"/>
    <d v="2007-06-07T00:00:00"/>
    <s v="Feminino"/>
    <s v="Sem Deficiência"/>
    <s v="RODRIGO ALVES MENDES XAVIER"/>
    <s v="JOSE DE OLIVEIRA TRIGUEIROS"/>
    <x v="0"/>
    <s v="Branca"/>
  </r>
  <r>
    <n v="833031"/>
    <n v="8"/>
    <x v="21"/>
    <x v="21"/>
    <s v="EM TASSO DA SILVEIRA"/>
    <s v="Municipal"/>
    <s v="Urbana"/>
    <n v="1605928"/>
    <n v="151"/>
    <x v="2"/>
    <s v="Regular"/>
    <s v="Noite"/>
    <n v="2014081401639"/>
    <m/>
    <s v="LETICIA ALVES SALES"/>
    <d v="2000-02-23T00:00:00"/>
    <s v="Feminino"/>
    <s v="Sem Deficiência"/>
    <s v="ALEXANDRE SANTANA SALES"/>
    <s v="FRANCILENE ALVES ARAUJO"/>
    <x v="0"/>
    <s v="Branc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1075501838"/>
    <m/>
    <s v="MICHELI LEMOS DA SILVA"/>
    <d v="1992-01-28T00:00:00"/>
    <s v="Feminino"/>
    <s v="Sem Deficiência"/>
    <s v="GILMAR MARTINS DA SILVA"/>
    <s v="ROSILENE LEMOS DOS SANTOS"/>
    <x v="1"/>
    <s v="Preta"/>
  </r>
  <r>
    <n v="1026008"/>
    <n v="10"/>
    <x v="43"/>
    <x v="43"/>
    <s v="EM ENGENHEIRO GASTÃO RANGEL"/>
    <s v="Municipal"/>
    <s v="Urbana"/>
    <n v="1613012"/>
    <n v="152"/>
    <x v="2"/>
    <s v="Regular"/>
    <s v="Noite"/>
    <n v="2011132280723"/>
    <m/>
    <s v="JOÃO VITOR SANTOS DE LACERDA"/>
    <d v="2007-05-28T00:00:00"/>
    <s v="Masculino"/>
    <s v="Sem Deficiência"/>
    <s v="MERCI TEIXEIRA DE LACERDA"/>
    <s v="VILANY DOS SANTOS"/>
    <x v="0"/>
    <s v="Preta"/>
  </r>
  <r>
    <n v="833031"/>
    <n v="8"/>
    <x v="21"/>
    <x v="21"/>
    <s v="EM TASSO DA SILVEIRA"/>
    <s v="Municipal"/>
    <s v="Urbana"/>
    <n v="1605928"/>
    <n v="151"/>
    <x v="2"/>
    <s v="Regular"/>
    <s v="Noite"/>
    <n v="2011078000900"/>
    <m/>
    <s v="LUKAS ARAÚJO SPINELLI EMERENCIANO"/>
    <d v="2006-09-15T00:00:00"/>
    <s v="Masculino"/>
    <s v="Sem Deficiência"/>
    <s v="CLAYTON SPINELLI EMERENCIANO"/>
    <s v="JÉSSICA ARAUJO DA CONCEIÇÃO"/>
    <x v="0"/>
    <s v="Parda"/>
  </r>
  <r>
    <n v="1026024"/>
    <n v="10"/>
    <x v="130"/>
    <x v="130"/>
    <s v="EM TATIANA CHAGAS MEMÓRIA"/>
    <s v="Municipal"/>
    <s v="Urbana"/>
    <n v="1611745"/>
    <n v="151"/>
    <x v="2"/>
    <s v="Regular"/>
    <s v="Manhã"/>
    <n v="2023132500018"/>
    <m/>
    <s v="LUCAS ARRUDA DA SILVA"/>
    <d v="2000-10-31T00:00:00"/>
    <s v="Masculino"/>
    <s v="  Transtorno do espectro autista"/>
    <s v="LUCIO ALVES DA SILVA"/>
    <s v="ANDREA ROCHA DE ARRUDA"/>
    <x v="0"/>
    <s v="Parda"/>
  </r>
  <r>
    <n v="817501"/>
    <n v="8"/>
    <x v="127"/>
    <x v="127"/>
    <s v="CIEP GILBERTO FREYRE"/>
    <s v="Municipal"/>
    <s v="Urbana"/>
    <n v="1605704"/>
    <n v="151"/>
    <x v="2"/>
    <s v="Regular"/>
    <s v="Noite"/>
    <n v="2018073300074"/>
    <m/>
    <s v="ZELIA FERONI DOS SANTOS"/>
    <d v="1958-12-09T00:00:00"/>
    <s v="Feminino"/>
    <s v="Sem Deficiência"/>
    <s v="ALCIDINA ROSA FERONI"/>
    <s v="ARMANDO FERONI"/>
    <x v="0"/>
    <s v="Branca"/>
  </r>
  <r>
    <n v="625701"/>
    <n v="6"/>
    <x v="101"/>
    <x v="101"/>
    <s v="CENTRO DE EDUCAÇÃO DE JOVENS E ADULTOS CEJA - ACARI"/>
    <s v="Municipal"/>
    <s v="Urbana"/>
    <n v="1608520"/>
    <n v="255"/>
    <x v="2"/>
    <s v="Regular"/>
    <s v="Noite"/>
    <n v="2023157700070"/>
    <m/>
    <s v="TAÍZE AVELINO SANTANA"/>
    <d v="1997-06-17T00:00:00"/>
    <s v="Feminino"/>
    <s v="Sem Deficiência"/>
    <s v="GENELVA RIBEIRO DA SILVA SANTANA"/>
    <s v="COSME AVELINO SANTANA"/>
    <x v="0"/>
    <s v="Parda"/>
  </r>
  <r>
    <n v="515055"/>
    <n v="5"/>
    <x v="8"/>
    <x v="8"/>
    <s v="EM MINISTRO EDGARD ROMERO"/>
    <s v="Municipal"/>
    <s v="Urbana"/>
    <n v="1623706"/>
    <n v="152"/>
    <x v="2"/>
    <s v="Regular"/>
    <s v="Manhã"/>
    <n v="2007115400548"/>
    <m/>
    <s v="EDUARDO DE SOUZA GOMES MENEZES"/>
    <d v="2004-12-16T00:00:00"/>
    <s v="Masculino"/>
    <s v="Sem Deficiência"/>
    <s v="EDMILSON GOMES MENEZES"/>
    <s v="JUSSARA DE SOUZA"/>
    <x v="0"/>
    <s v="Preta"/>
  </r>
  <r>
    <n v="431003"/>
    <n v="4"/>
    <x v="10"/>
    <x v="10"/>
    <s v="EM MIGUEL GUSTAVO"/>
    <s v="Municipal"/>
    <s v="Urbana"/>
    <n v="1618619"/>
    <n v="151"/>
    <x v="2"/>
    <s v="Regular"/>
    <s v="Noite"/>
    <n v="2013034001273"/>
    <m/>
    <s v="THALITA MONIQUE QUEIROZ DOS SANTOS"/>
    <d v="2008-05-11T00:00:00"/>
    <s v="Feminino"/>
    <s v="Sem Deficiência"/>
    <s v="CEZAR DOS SANTOS SILVA"/>
    <s v="PATRICIA REGINA QUEIROZ"/>
    <x v="2"/>
    <s v="Branca"/>
  </r>
  <r>
    <n v="515055"/>
    <n v="5"/>
    <x v="8"/>
    <x v="8"/>
    <s v="EM MINISTRO EDGARD ROMERO"/>
    <s v="Municipal"/>
    <s v="Urbana"/>
    <n v="1623705"/>
    <n v="151"/>
    <x v="2"/>
    <s v="Regular"/>
    <s v="Manhã"/>
    <n v="2000049903217"/>
    <m/>
    <s v="ANA CAROLINA LIMA MELONI"/>
    <d v="1986-03-16T00:00:00"/>
    <s v="Feminino"/>
    <s v="Sem Deficiência"/>
    <s v="JOSÉ MELONI"/>
    <s v="MARIA MADALENA RIBEIRO LIMA MELONI"/>
    <x v="1"/>
    <s v="Branca"/>
  </r>
  <r>
    <n v="312501"/>
    <n v="3"/>
    <x v="42"/>
    <x v="42"/>
    <s v="CIEP PATRICE LUMUMBA"/>
    <s v="Municipal"/>
    <s v="Urbana"/>
    <n v="1616862"/>
    <n v="152"/>
    <x v="2"/>
    <s v="Regular"/>
    <s v="Noite"/>
    <n v="2006020700708"/>
    <m/>
    <s v="MARLENE RIBEIRO MOREIRA"/>
    <d v="1967-10-25T00:00:00"/>
    <s v="Feminino"/>
    <s v="Sem Deficiência"/>
    <s v="ANTONIO RIBEIRO SOBRINHO"/>
    <s v="MARIA DA CONCEIÇÃO SALES"/>
    <x v="0"/>
    <s v="Branca"/>
  </r>
  <r>
    <n v="918203"/>
    <n v="9"/>
    <x v="34"/>
    <x v="34"/>
    <s v="CIEP CLEMENTINA DE JESUS"/>
    <s v="Municipal"/>
    <s v="Urbana"/>
    <n v="1601820"/>
    <n v="152"/>
    <x v="2"/>
    <s v="Regular"/>
    <s v="Noite"/>
    <n v="2017065901198"/>
    <m/>
    <s v="MARIA JOSÉ DOS SANTOS SOUSA"/>
    <d v="1982-05-11T00:00:00"/>
    <s v="Feminino"/>
    <s v="Sem Deficiência"/>
    <s v="JOSÉ ALVES DA SOUSA"/>
    <s v="AUGUSTA CLEMENTINO DOS SANTOS"/>
    <x v="0"/>
    <s v="Preta"/>
  </r>
  <r>
    <n v="313018"/>
    <n v="3"/>
    <x v="103"/>
    <x v="103"/>
    <s v="EM ISABEL MENDES"/>
    <s v="Municipal"/>
    <s v="Urbana"/>
    <n v="1613509"/>
    <n v="152"/>
    <x v="2"/>
    <s v="Regular"/>
    <s v="Noite"/>
    <n v="2011025250073"/>
    <m/>
    <s v="KAUÃ ROBERTO SOUZA DA COSTA"/>
    <d v="2005-03-29T00:00:00"/>
    <s v="Masculino"/>
    <s v="Sem Deficiência"/>
    <s v="PAULO ROBERTO SOUZA DA COSTA"/>
    <s v="FABIANA DE SOUZA SANTOS"/>
    <x v="0"/>
    <s v="Não declarada"/>
  </r>
  <r>
    <n v="410012"/>
    <n v="4"/>
    <x v="27"/>
    <x v="27"/>
    <s v="EM CLOTILDE GUIMARÃES"/>
    <s v="Municipal"/>
    <s v="Urbana"/>
    <n v="1604434"/>
    <n v="2510"/>
    <x v="2"/>
    <s v="Regular"/>
    <s v="Noite"/>
    <n v="2011040550112"/>
    <m/>
    <s v="THÁTYLLA BEATRIZ FERREIRA DOS SANTOS"/>
    <d v="2000-07-02T00:00:00"/>
    <s v="Feminino"/>
    <s v="Sem Deficiência"/>
    <s v="LUIS ANTÔNIO PIRES DOS SANTOS"/>
    <s v="SILVIA OLIVEIRA FERREIRA"/>
    <x v="0"/>
    <s v="Preta"/>
  </r>
  <r>
    <n v="205009"/>
    <n v="2"/>
    <x v="122"/>
    <x v="122"/>
    <s v="EM ALENCASTRO GUIMARÃES"/>
    <s v="Municipal"/>
    <s v="Urbana"/>
    <n v="1620795"/>
    <n v="151"/>
    <x v="2"/>
    <s v="Regular"/>
    <s v="Noite"/>
    <n v="2015011201311"/>
    <m/>
    <s v="SEVERINO AVELINO DA SILVA FILHO"/>
    <d v="1965-11-14T00:00:00"/>
    <s v="Masculino"/>
    <s v="Sem Deficiência"/>
    <s v="SEVERINO AVELINO DA SILVA"/>
    <s v="NATALIA MARIA DA CONCEIÇÃO"/>
    <x v="0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23126451710"/>
    <m/>
    <s v="JOSE MARIO RIBEIRO DA SILVA JUNIOR"/>
    <d v="1978-10-11T00:00:00"/>
    <s v="Masculino"/>
    <s v="Sem Deficiência"/>
    <s v="JOSE MARIO RIBEIRO DA SILVA"/>
    <s v="VALMIRA MENEZES DA SILVA"/>
    <x v="0"/>
    <s v="Não declarada"/>
  </r>
  <r>
    <n v="833504"/>
    <n v="8"/>
    <x v="22"/>
    <x v="22"/>
    <s v="CIEP FRANCISCO SOLANO TRINDADE"/>
    <s v="Municipal"/>
    <s v="Urbana"/>
    <n v="1608715"/>
    <n v="151"/>
    <x v="2"/>
    <s v="Regular"/>
    <s v="Noite"/>
    <n v="2023083500404"/>
    <m/>
    <s v="VANDA DE ALMEIDA LOURENÇO"/>
    <d v="1967-08-14T00:00:00"/>
    <s v="Feminino"/>
    <s v="Sem Deficiência"/>
    <s v="JOSÉ VITOR LOURENÇO"/>
    <s v="JANDIRA MARQUES DE ALMEIDA LOURENÇO"/>
    <x v="2"/>
    <s v="Sem Informação"/>
  </r>
  <r>
    <n v="411202"/>
    <n v="4"/>
    <x v="84"/>
    <x v="84"/>
    <s v="CIEP GREGÓRIO BEZERRA"/>
    <s v="Municipal"/>
    <s v="Urbana"/>
    <n v="1608447"/>
    <n v="151"/>
    <x v="2"/>
    <s v="Regular"/>
    <s v="Noite"/>
    <n v="2020035850102"/>
    <m/>
    <s v="MARIA DE FÁTIMA DE OLIVEIRA PEREIRA"/>
    <d v="1953-11-20T00:00:00"/>
    <s v="Feminino"/>
    <s v="Sem Deficiência"/>
    <s v="PEDRO ORLANDO PEREIRA"/>
    <s v="MARGARIDA DE OLIVEIRA PEREIRA"/>
    <x v="0"/>
    <s v="Pret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04082704280"/>
    <m/>
    <s v="WILIAN BARROS DE SOUSA"/>
    <d v="1984-12-21T00:00:00"/>
    <s v="Masculino"/>
    <s v="Sem Deficiência"/>
    <s v="CARLOS ANTONIO GOMES DE SOUSA"/>
    <s v="MIRIA BALBINA DE BARROS"/>
    <x v="2"/>
    <s v="Preta"/>
  </r>
  <r>
    <n v="716501"/>
    <n v="7"/>
    <x v="75"/>
    <x v="75"/>
    <s v="CIEP CARLOS DRUMOND DE ANDRADE"/>
    <s v="Municipal"/>
    <s v="Urbana"/>
    <n v="1616696"/>
    <n v="152"/>
    <x v="2"/>
    <s v="Regular"/>
    <s v="Noite"/>
    <n v="2015066280166"/>
    <m/>
    <s v="SEBASTIÃO MARIA"/>
    <d v="1954-07-25T00:00:00"/>
    <s v="Masculino"/>
    <s v="Sem Deficiência"/>
    <s v="TERCILIO MARIA"/>
    <s v="FLORENTINA SEBASTIANA MARIA"/>
    <x v="0"/>
    <s v="Preta"/>
  </r>
  <r>
    <n v="716211"/>
    <n v="7"/>
    <x v="32"/>
    <x v="32"/>
    <s v="CIEP COMPOSITOR DONGA"/>
    <s v="Municipal"/>
    <s v="Urbana"/>
    <n v="1619511"/>
    <n v="151"/>
    <x v="2"/>
    <s v="Regular"/>
    <s v="Noite"/>
    <n v="2022066700702"/>
    <m/>
    <s v="LETICIA COSTA MACHADO"/>
    <d v="1994-08-27T00:00:00"/>
    <s v="Feminino"/>
    <s v="Sem Deficiência"/>
    <s v="NÃO CONSTA"/>
    <s v="SILVANA COSTA MACHADO"/>
    <x v="1"/>
    <s v="Pret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07083202410"/>
    <m/>
    <s v="ANGELO DE ARAUJO FRANCISCO"/>
    <d v="1992-08-06T00:00:00"/>
    <s v="Masculino"/>
    <s v="Sem Deficiência"/>
    <s v="ROBERTO ANTUNES FRANCISCO"/>
    <s v="ANGELA MARIA ABREU DE ARAUJO"/>
    <x v="2"/>
    <s v="Parda"/>
  </r>
  <r>
    <n v="918203"/>
    <n v="9"/>
    <x v="34"/>
    <x v="34"/>
    <s v="CIEP CLEMENTINA DE JESUS"/>
    <s v="Municipal"/>
    <s v="Urbana"/>
    <n v="1601822"/>
    <n v="153"/>
    <x v="2"/>
    <s v="Regular"/>
    <s v="Noite"/>
    <n v="2019101900652"/>
    <m/>
    <s v="MARILENE DA SILVA"/>
    <d v="1973-05-22T00:00:00"/>
    <s v="Feminino"/>
    <s v="Sem Deficiência"/>
    <s v="SEVERINO ANTONIO DA SILVA"/>
    <s v="ADELIA SEVERINA DA SILVA"/>
    <x v="0"/>
    <s v="Preta"/>
  </r>
  <r>
    <n v="206502"/>
    <n v="2"/>
    <x v="71"/>
    <x v="71"/>
    <s v="CIEP NAÇÃO RUBRO NEGRA"/>
    <s v="Municipal"/>
    <s v="Urbana"/>
    <n v="1623853"/>
    <n v="154"/>
    <x v="2"/>
    <s v="Regular"/>
    <s v="Noite"/>
    <n v="2011010600685"/>
    <m/>
    <s v="LUCAS FERREIRA TOMAS"/>
    <d v="2001-06-25T00:00:00"/>
    <s v="Masculino"/>
    <s v="Sem Deficiência"/>
    <s v="SEBASTIÃO MARCOS DA SILVA TOMAS"/>
    <s v="MARIA ROSIANE FERREIRA DA SILVA"/>
    <x v="0"/>
    <s v="Pard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23106200495"/>
    <m/>
    <s v="KELLY CRISTINA CARVALHO ALVES"/>
    <d v="1988-08-05T00:00:00"/>
    <s v="Feminino"/>
    <s v="Sem Deficiência"/>
    <s v="EDUARDO CARVALHO ALVES"/>
    <s v="ELIANE ROSE ALVES"/>
    <x v="1"/>
    <s v="Não declarada"/>
  </r>
  <r>
    <n v="716054"/>
    <n v="7"/>
    <x v="35"/>
    <x v="35"/>
    <s v="EM PIO X"/>
    <s v="Municipal"/>
    <s v="Urbana"/>
    <n v="1612528"/>
    <n v="151"/>
    <x v="2"/>
    <s v="Regular"/>
    <s v="Noite"/>
    <n v="2023064200077"/>
    <m/>
    <s v="GÉSSICA DE SOUZA SANTOS"/>
    <d v="1991-05-24T00:00:00"/>
    <s v="Feminino"/>
    <s v="Sem Deficiência"/>
    <s v="DENIZE DE SOUZA DANTOS"/>
    <s v="RUDIMAR FAUSTINO DOS SANTOS"/>
    <x v="0"/>
    <s v="Parda"/>
  </r>
  <r>
    <n v="625018"/>
    <n v="6"/>
    <x v="55"/>
    <x v="55"/>
    <s v="EM COMANDANTE ARNALDO VARELLA"/>
    <s v="Municipal"/>
    <s v="Urbana"/>
    <n v="1602870"/>
    <n v="153"/>
    <x v="2"/>
    <s v="Regular"/>
    <s v="Noite"/>
    <n v="2010056400982"/>
    <m/>
    <s v="JOÃO GOMES DA SILVA NETO"/>
    <d v="1999-05-28T00:00:00"/>
    <s v="Masculino"/>
    <s v="Sem Deficiência"/>
    <s v="DIJALMA GOMES DA SILVA"/>
    <s v="ANDREA CRISTINA DE SOUZA"/>
    <x v="1"/>
    <s v="Branca"/>
  </r>
  <r>
    <n v="1019211"/>
    <n v="10"/>
    <x v="98"/>
    <x v="98"/>
    <s v="CIEP MAJOR MANUEL GOMES ARCHER"/>
    <s v="Municipal"/>
    <s v="Urbana"/>
    <n v="1607931"/>
    <n v="151"/>
    <x v="2"/>
    <s v="Regular"/>
    <s v="Noite"/>
    <n v="2013100904850"/>
    <m/>
    <s v="JOANA D'ARC BISPO DOS SANTOS"/>
    <d v="1978-06-24T00:00:00"/>
    <s v="Feminino"/>
    <s v="Sem Deficiência"/>
    <s v="PEDRO BISPO DOS SANTOS"/>
    <s v="MARIA LÚCIA DOS SANTOS"/>
    <x v="0"/>
    <s v="Parda"/>
  </r>
  <r>
    <n v="918027"/>
    <n v="9"/>
    <x v="106"/>
    <x v="106"/>
    <s v="EM RUBENS DE FARIAS NEVES"/>
    <s v="Municipal"/>
    <s v="Urbana"/>
    <n v="1599736"/>
    <n v="152"/>
    <x v="2"/>
    <s v="Regular"/>
    <s v="Noite"/>
    <n v="2016086700452"/>
    <m/>
    <s v="ADRIANA RODRIGUES DE GODOY"/>
    <d v="1970-06-12T00:00:00"/>
    <s v="Feminino"/>
    <s v="Sem Deficiência"/>
    <s v="LUIZ GONZAGA DE GODOY"/>
    <s v="ALZEMIR THOMAZ RODRIGUES"/>
    <x v="0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22066100217"/>
    <m/>
    <s v="LUCAS DA CRUZ BRAGA"/>
    <d v="1995-05-10T00:00:00"/>
    <s v="Masculino"/>
    <s v="Sem Deficiência"/>
    <s v="CLAUDINEIA GUERREIRA DA CRUZ"/>
    <s v="SILVESTRE DE OLIVEIRA BRAGA"/>
    <x v="0"/>
    <s v="Branca"/>
  </r>
  <r>
    <n v="625018"/>
    <n v="6"/>
    <x v="55"/>
    <x v="55"/>
    <s v="EM COMANDANTE ARNALDO VARELLA"/>
    <s v="Municipal"/>
    <s v="Urbana"/>
    <n v="1602871"/>
    <n v="154"/>
    <x v="2"/>
    <s v="Regular"/>
    <s v="Noite"/>
    <n v="2010057650010"/>
    <m/>
    <s v="MIGUEL DA SILVA DE SOUZA"/>
    <d v="2005-01-22T00:00:00"/>
    <s v="Masculino"/>
    <s v="Sem Deficiência"/>
    <s v="MAURICIO RODRIGUES DE SOUZA"/>
    <s v="PATRICIA DA SILVA DE SOUZA"/>
    <x v="0"/>
    <s v="Branca"/>
  </r>
  <r>
    <n v="102007"/>
    <n v="1"/>
    <x v="47"/>
    <x v="47"/>
    <s v="EM ORLANDO VILLAS BOAS"/>
    <s v="Municipal"/>
    <s v="Urbana"/>
    <n v="1600140"/>
    <n v="152"/>
    <x v="2"/>
    <s v="Regular"/>
    <s v="Noite"/>
    <n v="2008125403904"/>
    <m/>
    <s v="ADRIANA FELIX DE SOUSA"/>
    <d v="1978-01-14T00:00:00"/>
    <s v="Feminino"/>
    <s v="Sem Deficiência"/>
    <s v="JOÃO FELIX DE SOUSA"/>
    <s v="HELENA SIMÃO DE SOUSA"/>
    <x v="0"/>
    <s v="Branca"/>
  </r>
  <r>
    <n v="515052"/>
    <n v="5"/>
    <x v="81"/>
    <x v="81"/>
    <s v="EM AZEVEDO JUNIOR"/>
    <s v="Municipal"/>
    <s v="Urbana"/>
    <n v="1614952"/>
    <n v="152"/>
    <x v="2"/>
    <s v="Regular"/>
    <s v="Noite"/>
    <n v="2023049700340"/>
    <m/>
    <s v="SUÊNIA BARBOSA AMARAL"/>
    <d v="1993-04-19T00:00:00"/>
    <s v="Feminino"/>
    <s v="Sem Deficiência"/>
    <s v="SEBASTIÃO DA SILVA AMARAL"/>
    <s v="ROSILEIDE BARBOSA MARTINS "/>
    <x v="0"/>
    <s v="Parda"/>
  </r>
  <r>
    <n v="313046"/>
    <n v="3"/>
    <x v="96"/>
    <x v="96"/>
    <s v="EM REPÚBLICA DE EL SALVADOR"/>
    <s v="Municipal"/>
    <s v="Urbana"/>
    <n v="1599917"/>
    <n v="151"/>
    <x v="2"/>
    <s v="Regular"/>
    <s v="Noite"/>
    <n v="2022026000017"/>
    <m/>
    <s v="MARIANGELA DE OLIVEIRA RIBEIRO"/>
    <d v="1969-04-26T00:00:00"/>
    <s v="Feminino"/>
    <s v="Sem Deficiência"/>
    <s v="OLIVEIROS JUSTINO"/>
    <s v="MARIA JUSTINA DE MELO"/>
    <x v="0"/>
    <s v="Branca"/>
  </r>
  <r>
    <n v="625701"/>
    <n v="6"/>
    <x v="101"/>
    <x v="101"/>
    <s v="CENTRO DE EDUCAÇÃO DE JOVENS E ADULTOS CEJA - ACARI"/>
    <s v="Municipal"/>
    <s v="Urbana"/>
    <n v="1608517"/>
    <n v="252"/>
    <x v="2"/>
    <s v="Regular"/>
    <s v="Manhã"/>
    <n v="2011029302647"/>
    <m/>
    <s v="KAUÃ CESAR DE GOUVÊA"/>
    <d v="2006-04-21T00:00:00"/>
    <s v="Masculino"/>
    <s v="Sem Deficiência"/>
    <s v="SERGIO RONALD FERREIRA DE GOUVEIA"/>
    <s v="DAIENE CESAR DAS CHAGAS"/>
    <x v="0"/>
    <s v="Branca"/>
  </r>
  <r>
    <n v="724026"/>
    <n v="7"/>
    <x v="16"/>
    <x v="16"/>
    <s v="EM EMBAIXADOR ÍTALO ZAPPA"/>
    <s v="Municipal"/>
    <s v="Urbana"/>
    <n v="1620408"/>
    <n v="151"/>
    <x v="2"/>
    <s v="Regular"/>
    <s v="Noite"/>
    <n v="2011066103717"/>
    <m/>
    <s v="JULIANA RAMOS DA GRAÇA"/>
    <d v="1993-12-05T00:00:00"/>
    <s v="Feminino"/>
    <s v="Sem Deficiência"/>
    <s v="FRANCISCO SEIXAS DA GRAÇA"/>
    <s v="MARLI RAMOS"/>
    <x v="0"/>
    <s v="Parda"/>
  </r>
  <r>
    <n v="1019211"/>
    <n v="10"/>
    <x v="98"/>
    <x v="98"/>
    <s v="CIEP MAJOR MANUEL GOMES ARCHER"/>
    <s v="Municipal"/>
    <s v="Urbana"/>
    <n v="1607931"/>
    <n v="151"/>
    <x v="2"/>
    <s v="Regular"/>
    <s v="Noite"/>
    <n v="2007100900582"/>
    <m/>
    <s v="MAICON GALDINO FLORES MORAES"/>
    <d v="2002-07-05T00:00:00"/>
    <s v="Masculino"/>
    <s v="Sem Deficiência"/>
    <s v="EDIMAR MORAES"/>
    <s v="IRANILDA GALDINO FLORES"/>
    <x v="0"/>
    <s v="Preta"/>
  </r>
  <r>
    <n v="206502"/>
    <n v="2"/>
    <x v="71"/>
    <x v="71"/>
    <s v="CIEP NAÇÃO RUBRO NEGRA"/>
    <s v="Municipal"/>
    <s v="Urbana"/>
    <n v="1623105"/>
    <n v="152"/>
    <x v="2"/>
    <s v="Regular"/>
    <s v="Noite"/>
    <n v="2023011200668"/>
    <m/>
    <s v="ROSILENE SILVA DE OLIVEIRA"/>
    <d v="1973-09-28T00:00:00"/>
    <s v="Feminino"/>
    <s v="Sem Deficiência"/>
    <s v="MANOEL DOMINGOS DE OLIVEIRA"/>
    <s v="IRENE DE JESUS SILVA DE OLIVEIRA"/>
    <x v="2"/>
    <s v="Sem Informação"/>
  </r>
  <r>
    <n v="411015"/>
    <n v="4"/>
    <x v="72"/>
    <x v="72"/>
    <s v="EM SUÍÇA"/>
    <s v="Municipal"/>
    <s v="Urbana"/>
    <n v="1601783"/>
    <n v="151"/>
    <x v="2"/>
    <s v="Regular"/>
    <s v="Noite"/>
    <n v="2019031780076"/>
    <m/>
    <s v="FELLIPE ALVES CORDEIRO"/>
    <d v="2002-03-14T00:00:00"/>
    <s v="Masculino"/>
    <s v="Sem Deficiência"/>
    <s v="CARLOS EDUARDO CORDEIRO DA SILVA"/>
    <s v="LUCILENE APARECIDA ALVIM ALVES"/>
    <x v="0"/>
    <s v="Branca"/>
  </r>
  <r>
    <n v="410012"/>
    <n v="4"/>
    <x v="27"/>
    <x v="27"/>
    <s v="EM CLOTILDE GUIMARÃES"/>
    <s v="Municipal"/>
    <s v="Urbana"/>
    <n v="1604440"/>
    <n v="2516"/>
    <x v="2"/>
    <s v="Regular"/>
    <s v="Noite"/>
    <n v="2007006301930"/>
    <m/>
    <s v="JÉSSICA FRANCIELLE TELLES ARENT"/>
    <d v="1995-02-14T00:00:00"/>
    <s v="Feminino"/>
    <s v="Sem Deficiência"/>
    <s v="JOSÉ ELOI ARENT"/>
    <s v="TEREZA VENILDE TELLES"/>
    <x v="1"/>
    <s v="Parda"/>
  </r>
  <r>
    <n v="622007"/>
    <n v="6"/>
    <x v="13"/>
    <x v="13"/>
    <s v="EM ALEXANDRE FARAH"/>
    <s v="Municipal"/>
    <s v="Urbana"/>
    <n v="1599782"/>
    <n v="151"/>
    <x v="2"/>
    <s v="Regular"/>
    <s v="Noite"/>
    <n v="2005051201209"/>
    <m/>
    <s v="NATHÁLIA CRISTINA LIMA DE OLIVEIRA DA SILVA"/>
    <d v="1993-01-29T00:00:00"/>
    <s v="Feminino"/>
    <s v="Sem Deficiência"/>
    <s v="CRISOVAINE DE OLIVEIRA NOGUEIRA"/>
    <s v="ROSANA LIMA DE OLIVEIRA"/>
    <x v="2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23126402425"/>
    <m/>
    <s v="MARIA GABRIELLE DO NASCIMENTO "/>
    <d v="2005-10-08T00:00:00"/>
    <s v="Feminino"/>
    <s v="Sem Deficiência"/>
    <s v="WANDERLEIA SALES DO NASCIMENTO "/>
    <s v="RENILDO CAETANO DA SILVA "/>
    <x v="1"/>
    <s v="Branca"/>
  </r>
  <r>
    <n v="313024"/>
    <n v="3"/>
    <x v="100"/>
    <x v="100"/>
    <s v="EM ACRE"/>
    <s v="Municipal"/>
    <s v="Urbana"/>
    <n v="1604858"/>
    <n v="151"/>
    <x v="2"/>
    <s v="Regular"/>
    <s v="Manhã"/>
    <n v="2022023800195"/>
    <m/>
    <s v="NEIDE MARIA DA SILVA DOURADO"/>
    <d v="1951-12-05T00:00:00"/>
    <s v="Feminino"/>
    <s v="Sem Deficiência"/>
    <s v="JOEL RODRIGUES DA SILVA"/>
    <s v="MARIA ALICE RODRIGUES DA SILVA"/>
    <x v="2"/>
    <s v="Preta"/>
  </r>
  <r>
    <n v="918203"/>
    <n v="9"/>
    <x v="34"/>
    <x v="34"/>
    <s v="CIEP CLEMENTINA DE JESUS"/>
    <s v="Municipal"/>
    <s v="Urbana"/>
    <n v="1601822"/>
    <n v="153"/>
    <x v="2"/>
    <s v="Regular"/>
    <s v="Noite"/>
    <n v="2020092650541"/>
    <m/>
    <s v="EZEQUIEL NERY BREVES JÚNIOR"/>
    <d v="1974-01-12T00:00:00"/>
    <s v="Masculino"/>
    <s v="Sem Deficiência"/>
    <s v="EZEQUIEL NERY BREVES"/>
    <s v="RICARDINA ROSA BREVES"/>
    <x v="0"/>
    <s v="Parda"/>
  </r>
  <r>
    <n v="918201"/>
    <n v="9"/>
    <x v="23"/>
    <x v="23"/>
    <s v="CIEP ENGENHEIRO WAGNER GASPAR EMERY"/>
    <s v="Municipal"/>
    <s v="Urbana"/>
    <n v="1614212"/>
    <n v="152"/>
    <x v="2"/>
    <s v="Regular"/>
    <s v="Noite"/>
    <n v="2007129300184"/>
    <m/>
    <s v="WALLACE DE SOUZA FRANCISCO"/>
    <d v="2006-08-14T00:00:00"/>
    <s v="Masculino"/>
    <s v="Sem Deficiência"/>
    <s v="ROBERTO CARLOS CANDIDO FRANCISCO"/>
    <s v="SILVIA HELENA DE SOUZA"/>
    <x v="0"/>
    <s v="Preta"/>
  </r>
  <r>
    <n v="817207"/>
    <n v="8"/>
    <x v="28"/>
    <x v="28"/>
    <s v="CIEP VILA KENNEDY"/>
    <s v="Municipal"/>
    <s v="Urbana"/>
    <n v="1605866"/>
    <n v="152"/>
    <x v="2"/>
    <s v="Regular"/>
    <s v="Noite"/>
    <n v="2019082880281"/>
    <m/>
    <s v="GABRIEL GAMA DE SOUZA"/>
    <d v="2003-01-09T00:00:00"/>
    <s v="Masculino"/>
    <s v="Sem Deficiência"/>
    <s v="RHONE SANTOS DE SOUZA"/>
    <s v="DEISE GAMA"/>
    <x v="0"/>
    <s v="Branc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02090908755"/>
    <m/>
    <s v="KELLY MORAES DOS SANTOS RODRIGUES"/>
    <d v="1986-04-14T00:00:00"/>
    <s v="Feminino"/>
    <s v="Sem Deficiência"/>
    <s v="JORGE JOSÉ DOS SANTOS"/>
    <s v="MARIA DO CARMO MORAES DOS SANTOS"/>
    <x v="0"/>
    <s v="Pret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06093302389"/>
    <m/>
    <s v="TAMIRES DE SOUZA FRANÇA"/>
    <d v="1989-10-29T00:00:00"/>
    <s v="Feminino"/>
    <s v="Sem Deficiência"/>
    <s v="WASHINGTON LUIZ DE FRANÇA"/>
    <s v="JOSEFA DE SOUZA FRANÇA"/>
    <x v="1"/>
    <s v="Parda"/>
  </r>
  <r>
    <n v="1026024"/>
    <n v="10"/>
    <x v="130"/>
    <x v="130"/>
    <s v="EM TATIANA CHAGAS MEMÓRIA"/>
    <s v="Municipal"/>
    <s v="Urbana"/>
    <n v="1611746"/>
    <n v="152"/>
    <x v="2"/>
    <s v="Regular"/>
    <s v="Manhã"/>
    <n v="2013104400155"/>
    <m/>
    <s v="KAIKY DA ROCHA PEREIRA"/>
    <d v="2007-01-19T00:00:00"/>
    <s v="Masculino"/>
    <s v="Sem Deficiência"/>
    <s v="LUIZ MARCOS PEREIRA"/>
    <s v="TANIA MARA DA ROCHA PEREIRA"/>
    <x v="0"/>
    <s v="Parda"/>
  </r>
  <r>
    <n v="625018"/>
    <n v="6"/>
    <x v="55"/>
    <x v="55"/>
    <s v="EM COMANDANTE ARNALDO VARELLA"/>
    <s v="Municipal"/>
    <s v="Urbana"/>
    <n v="1602870"/>
    <n v="153"/>
    <x v="2"/>
    <s v="Regular"/>
    <s v="Noite"/>
    <n v="2004057407200"/>
    <m/>
    <s v="JEFFERSON BARBOSA DANIEL"/>
    <d v="1983-08-04T00:00:00"/>
    <s v="Masculino"/>
    <s v="Sem Deficiência"/>
    <s v="EDMILSON DANIEL"/>
    <s v="CÁTIA MARTINS BARBOSA"/>
    <x v="1"/>
    <s v="Preta"/>
  </r>
  <r>
    <n v="716211"/>
    <n v="7"/>
    <x v="32"/>
    <x v="32"/>
    <s v="CIEP COMPOSITOR DONGA"/>
    <s v="Municipal"/>
    <s v="Urbana"/>
    <n v="1619512"/>
    <n v="152"/>
    <x v="2"/>
    <s v="Regular"/>
    <s v="Noite"/>
    <n v="2023066700743"/>
    <m/>
    <s v="EDUARDO COELHO DA SILVA"/>
    <d v="1990-05-31T00:00:00"/>
    <s v="Masculino"/>
    <s v="Sem Deficiência"/>
    <s v="NÃO CONSTA"/>
    <s v="VANILSA COELHO DA SILVA"/>
    <x v="0"/>
    <s v="Parda"/>
  </r>
  <r>
    <n v="716211"/>
    <n v="7"/>
    <x v="32"/>
    <x v="32"/>
    <s v="CIEP COMPOSITOR DONGA"/>
    <s v="Municipal"/>
    <s v="Urbana"/>
    <n v="1619511"/>
    <n v="151"/>
    <x v="2"/>
    <s v="Regular"/>
    <s v="Noite"/>
    <n v="2023066700981"/>
    <m/>
    <s v="SHIRLENE DE SOUSA RODRIGUES"/>
    <d v="1977-04-27T00:00:00"/>
    <s v="Feminino"/>
    <s v="Sem Deficiência"/>
    <s v="MARIA DO CARMO DE SOUSA"/>
    <s v="NÃO DECLARADO"/>
    <x v="2"/>
    <s v="Não declarada"/>
  </r>
  <r>
    <n v="833504"/>
    <n v="8"/>
    <x v="22"/>
    <x v="22"/>
    <s v="CIEP FRANCISCO SOLANO TRINDADE"/>
    <s v="Municipal"/>
    <s v="Urbana"/>
    <n v="1608715"/>
    <n v="151"/>
    <x v="2"/>
    <s v="Regular"/>
    <s v="Noite"/>
    <n v="2012081801002"/>
    <m/>
    <s v="LUCAS LUIS DE LIMA DOS SANTOS"/>
    <d v="2007-08-29T00:00:00"/>
    <s v="Masculino"/>
    <s v="Sem Deficiência"/>
    <s v="SILVÂNIO JOSÉ DOS SANTOS"/>
    <s v="JANE GISELE DOS SANTOS STUART DE LIMA"/>
    <x v="1"/>
    <s v="Parda"/>
  </r>
  <r>
    <n v="410012"/>
    <n v="4"/>
    <x v="27"/>
    <x v="27"/>
    <s v="EM CLOTILDE GUIMARÃES"/>
    <s v="Municipal"/>
    <s v="Urbana"/>
    <n v="1604435"/>
    <n v="2511"/>
    <x v="2"/>
    <s v="Regular"/>
    <s v="Noite"/>
    <n v="2023028500317"/>
    <m/>
    <s v="SUZETE DE LIMA SILVA"/>
    <d v="1969-05-12T00:00:00"/>
    <s v="Feminino"/>
    <s v="Sem Deficiência"/>
    <s v="JOSÉ LEANDRO DA SILVA"/>
    <s v="ADALGISA DE LIMA SILVA"/>
    <x v="1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19126401412"/>
    <m/>
    <s v="FRANCISCA TELMA GOMES"/>
    <d v="1967-07-12T00:00:00"/>
    <s v="Feminino"/>
    <s v="Sem Deficiência"/>
    <s v="RAIMUNDO LAMEU GOMES"/>
    <s v="ARLINDA MARTINS GOMES"/>
    <x v="2"/>
    <s v="Branca"/>
  </r>
  <r>
    <n v="431026"/>
    <n v="4"/>
    <x v="25"/>
    <x v="25"/>
    <s v="EM HERBERT MOSES"/>
    <s v="Municipal"/>
    <s v="Urbana"/>
    <n v="1602457"/>
    <n v="152"/>
    <x v="2"/>
    <s v="Regular"/>
    <s v="Noite"/>
    <n v="2022035500175"/>
    <m/>
    <s v="DEISE LUCIDI BERNARDO DA SILVA"/>
    <d v="1976-10-23T00:00:00"/>
    <s v="Feminino"/>
    <s v="Sem Deficiência"/>
    <s v="LUIZ BERNARDO DA SILVA"/>
    <s v="ANGELICA CERQUEIRA DA SILVA"/>
    <x v="0"/>
    <s v="Parda"/>
  </r>
  <r>
    <n v="313051"/>
    <n v="3"/>
    <x v="60"/>
    <x v="60"/>
    <s v="EM ALAGOAS"/>
    <s v="Municipal"/>
    <s v="Urbana"/>
    <n v="1618855"/>
    <n v="151"/>
    <x v="2"/>
    <s v="Regular"/>
    <s v="Noite"/>
    <n v="2006020505549"/>
    <m/>
    <s v="VANDA CORRÊA DO NASCIMENTO"/>
    <d v="1955-06-28T00:00:00"/>
    <s v="Feminino"/>
    <s v="Sem Deficiência"/>
    <s v="DARCY CORRÊA DO NASCIMENTO"/>
    <s v="CECÍLIA DO NASCIMENTO"/>
    <x v="1"/>
    <s v="Preta"/>
  </r>
  <r>
    <n v="102007"/>
    <n v="1"/>
    <x v="47"/>
    <x v="47"/>
    <s v="EM ORLANDO VILLAS BOAS"/>
    <s v="Municipal"/>
    <s v="Urbana"/>
    <n v="1600140"/>
    <n v="152"/>
    <x v="2"/>
    <s v="Regular"/>
    <s v="Noite"/>
    <n v="2012005350011"/>
    <m/>
    <s v="JULIA VITÓRIA FELIX MACHADO"/>
    <d v="2008-01-21T00:00:00"/>
    <s v="Feminino"/>
    <s v="Sem Deficiência"/>
    <s v="JUAN DA SILVA MACHADO"/>
    <s v="ANA PAULA FELIX DELFIM"/>
    <x v="1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11083001137"/>
    <m/>
    <s v="MATHEUS CORREA FERNANDES"/>
    <d v="2007-08-12T00:00:00"/>
    <s v="Masculino"/>
    <s v="Sem Deficiência"/>
    <s v="JEFERSON DE FARIAS FERNANDES"/>
    <s v="MARIANA CORREA DOS SANTOS"/>
    <x v="1"/>
    <s v="Branca"/>
  </r>
  <r>
    <n v="716054"/>
    <n v="7"/>
    <x v="35"/>
    <x v="35"/>
    <s v="EM PIO X"/>
    <s v="Municipal"/>
    <s v="Urbana"/>
    <n v="1612528"/>
    <n v="151"/>
    <x v="2"/>
    <s v="Regular"/>
    <s v="Noite"/>
    <n v="2019066701059"/>
    <m/>
    <s v="MARIA JOSÉ DA SILVA"/>
    <d v="1980-12-13T00:00:00"/>
    <s v="Feminino"/>
    <s v="Sem Deficiência"/>
    <s v="MAURO JOSÉ DA SILVA"/>
    <s v="MARIA LEONETE DE SOUZA"/>
    <x v="0"/>
    <s v="Parda"/>
  </r>
  <r>
    <n v="716205"/>
    <n v="7"/>
    <x v="76"/>
    <x v="76"/>
    <s v="CIEP RUBENS PAIVA"/>
    <s v="Municipal"/>
    <s v="Urbana"/>
    <n v="1613256"/>
    <n v="151"/>
    <x v="2"/>
    <s v="Regular"/>
    <s v="Noite"/>
    <n v="2010066151896"/>
    <m/>
    <s v="ANA CLAUDIA NEVES"/>
    <d v="1983-02-15T00:00:00"/>
    <s v="Feminino"/>
    <s v="Sem Deficiência"/>
    <s v="NÃO DECLARADO"/>
    <s v="SELMIRA NEVES"/>
    <x v="0"/>
    <s v="Parda"/>
  </r>
  <r>
    <n v="625018"/>
    <n v="6"/>
    <x v="55"/>
    <x v="55"/>
    <s v="EM COMANDANTE ARNALDO VARELLA"/>
    <s v="Municipal"/>
    <s v="Urbana"/>
    <n v="1602869"/>
    <n v="152"/>
    <x v="2"/>
    <s v="Regular"/>
    <s v="Noite"/>
    <n v="2007055901988"/>
    <m/>
    <s v="ERICK RIBEIRO DE CARVALHO DA SILVA"/>
    <d v="2003-01-19T00:00:00"/>
    <s v="Masculino"/>
    <s v="Sem Deficiência"/>
    <s v="ANTONIO CARLOS DE CARVALHO NUNES DA SILVA"/>
    <s v="VIVIANE DA SILVA RIBEIRO"/>
    <x v="0"/>
    <s v="Pard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09082400125"/>
    <m/>
    <s v="MARCELY ALEXANDRA DA SILVA FIGUEIREDO DOS SANTOS"/>
    <d v="2004-07-02T00:00:00"/>
    <s v="Feminino"/>
    <s v="Sem Deficiência"/>
    <s v="MARCELO FIGUEIREDO DOS SANTOS"/>
    <s v="ANGELICA PEREIRA DA SILVA"/>
    <x v="0"/>
    <s v="Parda"/>
  </r>
  <r>
    <n v="833504"/>
    <n v="8"/>
    <x v="22"/>
    <x v="22"/>
    <s v="CIEP FRANCISCO SOLANO TRINDADE"/>
    <s v="Municipal"/>
    <s v="Urbana"/>
    <n v="1608715"/>
    <n v="151"/>
    <x v="2"/>
    <s v="Regular"/>
    <s v="Noite"/>
    <n v="2023083500391"/>
    <m/>
    <s v="ANDRÉA FERNANDES MAYNARD"/>
    <d v="1972-01-24T00:00:00"/>
    <s v="Feminino"/>
    <s v="Sem Deficiência"/>
    <s v="HIROHITO VELLOSO MAYNARD"/>
    <s v="DILMA MARIA FERNANDES MAYNARD"/>
    <x v="2"/>
    <s v="Sem Informação"/>
  </r>
  <r>
    <n v="1019019"/>
    <n v="10"/>
    <x v="116"/>
    <x v="116"/>
    <s v="EM FERNANDO DE AZEVEDO"/>
    <s v="Municipal"/>
    <s v="Urbana"/>
    <n v="1619173"/>
    <n v="151"/>
    <x v="2"/>
    <s v="Regular"/>
    <s v="Tarde"/>
    <n v="2022095900064"/>
    <m/>
    <s v="MARIA JOSELITA DA CONCEIÇÃO FERREIRA"/>
    <d v="1971-06-12T00:00:00"/>
    <s v="Feminino"/>
    <s v="Sem Deficiência"/>
    <s v="MARIA SATURNINA DA CONCEIÇÃO"/>
    <s v="JOSÉ FERREIRA"/>
    <x v="0"/>
    <s v="Não declarada"/>
  </r>
  <r>
    <n v="918201"/>
    <n v="9"/>
    <x v="23"/>
    <x v="23"/>
    <s v="CIEP ENGENHEIRO WAGNER GASPAR EMERY"/>
    <s v="Municipal"/>
    <s v="Urbana"/>
    <n v="1614212"/>
    <n v="152"/>
    <x v="2"/>
    <s v="Regular"/>
    <s v="Noite"/>
    <n v="2010022302741"/>
    <m/>
    <s v="LEANDRO FELIPE DA SILVA"/>
    <d v="1994-01-28T00:00:00"/>
    <s v="Masculino"/>
    <s v="Sem Deficiência"/>
    <s v="JOCIMAR DA SILVA GARCIA"/>
    <s v="AURILENE FELIPE DA SILVA"/>
    <x v="1"/>
    <s v="Parda"/>
  </r>
  <r>
    <n v="313007"/>
    <n v="3"/>
    <x v="67"/>
    <x v="67"/>
    <s v="EM SARMIENTO"/>
    <s v="Municipal"/>
    <s v="Urbana"/>
    <n v="1615854"/>
    <n v="152"/>
    <x v="2"/>
    <s v="Regular"/>
    <s v="Noite"/>
    <n v="2023022151086"/>
    <m/>
    <s v="RAFAEL MOREIRA ABREU DA SILVA"/>
    <d v="1982-03-27T00:00:00"/>
    <s v="Masculino"/>
    <s v="Sem Deficiência"/>
    <s v="ANTONIO INACIO DA SILVA FILHO"/>
    <s v="MARIA LÊDA MOREIRA ABREU"/>
    <x v="0"/>
    <s v="Não declarada"/>
  </r>
  <r>
    <n v="1120502"/>
    <n v="11"/>
    <x v="3"/>
    <x v="3"/>
    <s v="CIEP JOÃO MANGABEIRA"/>
    <s v="Municipal"/>
    <s v="Urbana"/>
    <n v="1604970"/>
    <n v="151"/>
    <x v="2"/>
    <s v="Regular"/>
    <s v="Noite"/>
    <n v="2022039350488"/>
    <m/>
    <s v="AILTON SANTOS"/>
    <d v="1997-08-24T00:00:00"/>
    <s v="Masculino"/>
    <s v="Sem Deficiência"/>
    <s v="TEREZINHA MENEZES DOS SANTOS"/>
    <s v="MANOEL MESSIAS MELO SANTOS"/>
    <x v="0"/>
    <s v="Não declarada"/>
  </r>
  <r>
    <n v="209003"/>
    <n v="2"/>
    <x v="74"/>
    <x v="74"/>
    <s v="EM FRANCISCO DE CASTRO"/>
    <s v="Municipal"/>
    <s v="Urbana"/>
    <n v="1616220"/>
    <n v="151"/>
    <x v="2"/>
    <s v="Regular"/>
    <s v="Manhã"/>
    <n v="2008128200796"/>
    <m/>
    <s v="CAIKE GALDINO DE SOUZA E SILVA"/>
    <d v="2006-06-29T00:00:00"/>
    <s v="Masculino"/>
    <s v="Sem Deficiência"/>
    <s v="CARLOS HENRIQUE DE SOUZA E SILVA"/>
    <s v="ROSANGELA BRAGA GALDINO"/>
    <x v="0"/>
    <s v="Não declarada"/>
  </r>
  <r>
    <n v="313046"/>
    <n v="3"/>
    <x v="96"/>
    <x v="96"/>
    <s v="EM REPÚBLICA DE EL SALVADOR"/>
    <s v="Municipal"/>
    <s v="Urbana"/>
    <n v="1599917"/>
    <n v="151"/>
    <x v="2"/>
    <s v="Regular"/>
    <s v="Noite"/>
    <n v="2009024901851"/>
    <m/>
    <s v="GIZELIA OLIVEIRA PINTO DAS NEVES"/>
    <d v="1949-10-22T00:00:00"/>
    <s v="Feminino"/>
    <s v="Sem Deficiência"/>
    <s v="ALOIZIO DE SOUZA PINTO"/>
    <s v="VALDICE OLIVEIRA PINTO"/>
    <x v="0"/>
    <s v="Branca"/>
  </r>
  <r>
    <n v="431026"/>
    <n v="4"/>
    <x v="25"/>
    <x v="25"/>
    <s v="EM HERBERT MOSES"/>
    <s v="Municipal"/>
    <s v="Urbana"/>
    <n v="1602455"/>
    <n v="151"/>
    <x v="2"/>
    <s v="Regular"/>
    <s v="Noite"/>
    <n v="2015029450282"/>
    <m/>
    <s v="KAUÃ ANDRÉ TEIXEIRA MALLENS"/>
    <d v="2005-05-05T00:00:00"/>
    <s v="Masculino"/>
    <s v="Sem Deficiência"/>
    <s v="SERGIO SILVA MALLENS"/>
    <s v="ANA PAULA LISBOA TEIXEIRA"/>
    <x v="1"/>
    <s v="Branca"/>
  </r>
  <r>
    <n v="313051"/>
    <n v="3"/>
    <x v="60"/>
    <x v="60"/>
    <s v="EM ALAGOAS"/>
    <s v="Municipal"/>
    <s v="Urbana"/>
    <n v="1618855"/>
    <n v="151"/>
    <x v="2"/>
    <s v="Regular"/>
    <s v="Noite"/>
    <n v="2016024700033"/>
    <m/>
    <s v="JOÃO VITOR DE SOUZA SANTANA "/>
    <d v="2008-03-07T00:00:00"/>
    <s v="Masculino"/>
    <s v="Sem Deficiência"/>
    <s v="MARCK DA SILVA SANTANA"/>
    <s v="FÁTIMA CRISTINA NEPOMUCENO DE SANTANA"/>
    <x v="1"/>
    <s v="Preta"/>
  </r>
  <r>
    <n v="716063"/>
    <n v="7"/>
    <x v="136"/>
    <x v="136"/>
    <s v="EM SOBRAL PINTO"/>
    <s v="Municipal"/>
    <s v="Urbana"/>
    <n v="1616448"/>
    <n v="151"/>
    <x v="2"/>
    <s v="Regular"/>
    <s v="Manhã"/>
    <n v="2011133300191"/>
    <m/>
    <s v="WELLINGTON CAIO NASCIMENTO OLIVEIRA"/>
    <d v="2008-07-12T00:00:00"/>
    <s v="Masculino"/>
    <s v="Sem Deficiência"/>
    <s v="WASHINGTON CARLOS DE OLIVEIRA"/>
    <s v="JANAINA SOUZA NASCIMENTO"/>
    <x v="1"/>
    <s v="Parda"/>
  </r>
  <r>
    <n v="205009"/>
    <n v="2"/>
    <x v="122"/>
    <x v="122"/>
    <s v="EM ALENCASTRO GUIMARÃES"/>
    <s v="Municipal"/>
    <s v="Urbana"/>
    <n v="1620795"/>
    <n v="151"/>
    <x v="2"/>
    <s v="Regular"/>
    <s v="Noite"/>
    <n v="2021092600100"/>
    <m/>
    <s v="EDMILSON GOMES"/>
    <d v="1974-04-29T00:00:00"/>
    <s v="Masculino"/>
    <s v="Sem Deficiência"/>
    <s v="JOSE AVELINO GOMES"/>
    <s v="CREUZA DE ALMEIDA GOMES"/>
    <x v="0"/>
    <s v="Parda"/>
  </r>
  <r>
    <n v="107001"/>
    <n v="1"/>
    <x v="73"/>
    <x v="73"/>
    <s v="EM GONÇALVES DIAS"/>
    <s v="Municipal"/>
    <s v="Urbana"/>
    <n v="1606877"/>
    <n v="152"/>
    <x v="2"/>
    <s v="Regular"/>
    <s v="Noite"/>
    <n v="2020012450027"/>
    <m/>
    <s v="LUCIANA TAVARES DE ARAÚJO"/>
    <d v="1973-10-15T00:00:00"/>
    <s v="Feminino"/>
    <s v="Sem Deficiência"/>
    <s v="LODEVALDO PEREIRA DE ARAUJO"/>
    <s v="SANDRA MOURÃO DE ARAUJO"/>
    <x v="0"/>
    <s v="Parda"/>
  </r>
  <r>
    <n v="817207"/>
    <n v="8"/>
    <x v="28"/>
    <x v="28"/>
    <s v="CIEP VILA KENNEDY"/>
    <s v="Municipal"/>
    <s v="Urbana"/>
    <n v="1605865"/>
    <n v="151"/>
    <x v="2"/>
    <s v="Regular"/>
    <s v="Noite"/>
    <n v="2002076111934"/>
    <m/>
    <s v="ALEXANDRO PEREIRA NOGUEIRA"/>
    <d v="1985-02-15T00:00:00"/>
    <s v="Masculino"/>
    <s v="Sem Deficiência"/>
    <s v="JOÃO PIRES NOGUEIRA"/>
    <s v="MARIA DE LOURDES PEREIRA NOGUEIRA"/>
    <x v="2"/>
    <s v="Branca"/>
  </r>
  <r>
    <n v="313018"/>
    <n v="3"/>
    <x v="103"/>
    <x v="103"/>
    <s v="EM ISABEL MENDES"/>
    <s v="Municipal"/>
    <s v="Urbana"/>
    <n v="1613508"/>
    <n v="151"/>
    <x v="2"/>
    <s v="Regular"/>
    <s v="Noite"/>
    <n v="2015143601189"/>
    <m/>
    <s v="MARCILENE CRISTINA VIDAL"/>
    <d v="1970-02-04T00:00:00"/>
    <s v="Feminino"/>
    <s v="Sem Deficiência"/>
    <s v="NÃO INFORMADO"/>
    <s v="VILMA CIPRIANO VIDAL"/>
    <x v="0"/>
    <s v="Parda"/>
  </r>
  <r>
    <n v="625028"/>
    <n v="6"/>
    <x v="125"/>
    <x v="125"/>
    <s v="EM DEPUTADO HILTON GAMA"/>
    <s v="Municipal"/>
    <s v="Urbana"/>
    <n v="1619970"/>
    <n v="152"/>
    <x v="2"/>
    <s v="Regular"/>
    <s v="Noite"/>
    <n v="2013057180069"/>
    <m/>
    <s v="SIMONE MARTINS MEIRA DOS SANTOS"/>
    <d v="1970-03-02T00:00:00"/>
    <s v="Feminino"/>
    <s v="Sem Deficiência"/>
    <s v="CELIO MARTINS MEIRA"/>
    <s v="MARIA AUGUSTA DOS SANTOS MEIRA"/>
    <x v="2"/>
    <s v="Parda"/>
  </r>
  <r>
    <n v="204012"/>
    <n v="2"/>
    <x v="65"/>
    <x v="65"/>
    <s v="EM MÉXICO"/>
    <s v="Municipal"/>
    <s v="Urbana"/>
    <n v="1613277"/>
    <n v="151"/>
    <x v="2"/>
    <s v="Regular"/>
    <s v="Noite"/>
    <n v="2023006500411"/>
    <m/>
    <s v="ZACARIAS GOMES BATISTA"/>
    <d v="1984-11-22T00:00:00"/>
    <s v="Masculino"/>
    <s v="Sem Deficiência"/>
    <s v="JOSÉ SEVERINO BATISTA"/>
    <s v="SEVERINA GOMES BATISTA"/>
    <x v="2"/>
    <s v="Sem Informação"/>
  </r>
  <r>
    <n v="625005"/>
    <n v="6"/>
    <x v="57"/>
    <x v="57"/>
    <s v="EM CHARLES ANDERSON WEAVER"/>
    <s v="Municipal"/>
    <s v="Urbana"/>
    <n v="1605117"/>
    <n v="152"/>
    <x v="2"/>
    <s v="Regular"/>
    <s v="Noite"/>
    <n v="2003054703837"/>
    <m/>
    <s v="CLAUDIONOR PEREIRA DE SOUZA"/>
    <d v="1990-03-04T00:00:00"/>
    <s v="Masculino"/>
    <s v="Sem Deficiência"/>
    <s v="JOSE MAÇAL DE SOUZA"/>
    <s v="JANETE PEREIRA"/>
    <x v="1"/>
    <s v="Preta"/>
  </r>
  <r>
    <n v="1019019"/>
    <n v="10"/>
    <x v="116"/>
    <x v="116"/>
    <s v="EM FERNANDO DE AZEVEDO"/>
    <s v="Municipal"/>
    <s v="Urbana"/>
    <n v="1619173"/>
    <n v="151"/>
    <x v="2"/>
    <s v="Regular"/>
    <s v="Tarde"/>
    <n v="2022095300156"/>
    <m/>
    <s v="MARIA APARECIDA ROSA"/>
    <d v="1954-08-03T00:00:00"/>
    <s v="Feminino"/>
    <s v="Sem Deficiência"/>
    <s v="ODETE DE OLIVEIRA"/>
    <s v="JOSÉ ROSA"/>
    <x v="0"/>
    <s v="Parda"/>
  </r>
  <r>
    <n v="716049"/>
    <n v="7"/>
    <x v="62"/>
    <x v="62"/>
    <s v="EM RENATO LEITE"/>
    <s v="Municipal"/>
    <s v="Urbana"/>
    <n v="1623880"/>
    <n v="153"/>
    <x v="2"/>
    <s v="Regular"/>
    <s v="Noite"/>
    <n v="2010063750268"/>
    <m/>
    <s v="KAÍQUE SOUSA COSME MARTINS"/>
    <d v="2005-04-07T00:00:00"/>
    <s v="Masculino"/>
    <s v="Sem Deficiência"/>
    <s v="IVAN COSME MARTINS"/>
    <s v="LUCÉLIA MARIA SOUSA"/>
    <x v="1"/>
    <s v="Parda"/>
  </r>
  <r>
    <n v="313007"/>
    <n v="3"/>
    <x v="67"/>
    <x v="67"/>
    <s v="EM SARMIENTO"/>
    <s v="Municipal"/>
    <s v="Urbana"/>
    <n v="1615853"/>
    <n v="151"/>
    <x v="2"/>
    <s v="Regular"/>
    <s v="Noite"/>
    <n v="2008022601142"/>
    <m/>
    <s v="LUIZ FERNANDO MENDES BARBOZA"/>
    <d v="2003-05-14T00:00:00"/>
    <s v="Masculino"/>
    <s v="Sem Deficiência"/>
    <s v="PAULO HENRIQUE PASSOS BARBOZA"/>
    <s v="JAILZA DA CONCEIÇÃO MENDES"/>
    <x v="2"/>
    <s v="Preta"/>
  </r>
  <r>
    <n v="734010"/>
    <n v="7"/>
    <x v="82"/>
    <x v="82"/>
    <s v="EM PEDRO ALEIXO"/>
    <s v="Municipal"/>
    <s v="Urbana"/>
    <n v="1606738"/>
    <n v="151"/>
    <x v="2"/>
    <s v="Regular"/>
    <s v="Manhã"/>
    <n v="2012060401463"/>
    <m/>
    <s v="JUAN ROQUE DA SILVA MARINHO"/>
    <d v="2007-09-26T00:00:00"/>
    <s v="Masculino"/>
    <s v="Sem Deficiência"/>
    <s v="ROBSON DA SILVA MARINHO"/>
    <s v="JOSELIA ROQUE DE JESUS DOS ANJOS"/>
    <x v="1"/>
    <s v="Pard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11066050265"/>
    <m/>
    <s v="CARLOS EDUARDO SILVA MIRANDA"/>
    <d v="2006-10-26T00:00:00"/>
    <s v="Masculino"/>
    <s v="Sem Deficiência"/>
    <s v="LENILDO DE SOUSA MIRANDA"/>
    <s v="CAROLINA SILVA DOS SANTOS"/>
    <x v="0"/>
    <s v="Parda"/>
  </r>
  <r>
    <n v="1019031"/>
    <n v="10"/>
    <x v="20"/>
    <x v="20"/>
    <s v="EM MARECHAL PEDRO CAVALCANTI"/>
    <s v="Municipal"/>
    <s v="Urbana"/>
    <n v="1609537"/>
    <n v="152"/>
    <x v="2"/>
    <s v="Regular"/>
    <s v="Noite"/>
    <n v="2012099601757"/>
    <m/>
    <s v="LEONARDO MESQUITA REIS"/>
    <d v="2007-07-14T00:00:00"/>
    <s v="Masculino"/>
    <s v="Sem Deficiência"/>
    <s v="ROBSON PEREIRA REIS"/>
    <s v="ANA CLAUDIA MESQUITA MARCOS"/>
    <x v="1"/>
    <s v="Branc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16092600693"/>
    <m/>
    <s v="PEDRITA SILVA DOS SANTOS"/>
    <d v="1974-06-09T00:00:00"/>
    <s v="Feminino"/>
    <s v="Sem Deficiência"/>
    <s v="PEDRO PAULINO DOS SANTOS"/>
    <s v="SEBASTIANA SILVA"/>
    <x v="0"/>
    <s v="Preta"/>
  </r>
  <r>
    <n v="918028"/>
    <n v="9"/>
    <x v="131"/>
    <x v="131"/>
    <s v="EM ALMIRANTE SALDANHA DA GAMA"/>
    <s v="Municipal"/>
    <s v="Urbana"/>
    <n v="1623473"/>
    <n v="151"/>
    <x v="2"/>
    <s v="Regular"/>
    <s v="Manhã"/>
    <n v="2023086850651"/>
    <m/>
    <s v="ILAN GERMANO DA CONCEICAO"/>
    <d v="2007-12-15T00:00:00"/>
    <s v="Masculino"/>
    <s v="Sem Deficiência"/>
    <s v="JULIENE GERMANO DA CONCEIÇÃO"/>
    <s v="ANDRE LUIZ BAPTISTA TEIXEIRA"/>
    <x v="0"/>
    <s v="Parda"/>
  </r>
  <r>
    <n v="1019013"/>
    <n v="10"/>
    <x v="39"/>
    <x v="39"/>
    <s v="EM BENTO DO AMARAL COUTINHO"/>
    <s v="Municipal"/>
    <s v="Urbana"/>
    <n v="1612836"/>
    <n v="151"/>
    <x v="2"/>
    <s v="Regular"/>
    <s v="Noite"/>
    <n v="2010095101605"/>
    <m/>
    <s v="JONATHAN DOS SANTOS ARAÚJO"/>
    <d v="1998-08-15T00:00:00"/>
    <s v="Masculino"/>
    <s v="Sem Deficiência"/>
    <s v="NELSON DE AZEVEDO ARAÚJO"/>
    <s v="JANAÍNA DE OLIVEIRA SANTOS"/>
    <x v="0"/>
    <s v="Branca"/>
  </r>
  <r>
    <n v="431018"/>
    <n v="4"/>
    <x v="85"/>
    <x v="85"/>
    <s v="EM REPÚBLICA DO LÍBANO"/>
    <s v="Municipal"/>
    <s v="Urbana"/>
    <n v="1619089"/>
    <n v="151"/>
    <x v="2"/>
    <s v="Regular"/>
    <s v="Noite"/>
    <n v="2021034600135"/>
    <m/>
    <s v="MARINETE  RIBEIRO DA CONCEIÇÃO CARLOS"/>
    <d v="1973-08-12T00:00:00"/>
    <s v="Feminino"/>
    <s v="Sem Deficiência"/>
    <s v="HELIO DA CONCEIÇÃO"/>
    <s v="GRACINDA RIBEIRO DOS SANTOS"/>
    <x v="1"/>
    <s v="Branca"/>
  </r>
  <r>
    <n v="622022"/>
    <n v="6"/>
    <x v="40"/>
    <x v="40"/>
    <s v="EM ROSE KLABIN"/>
    <s v="Municipal"/>
    <s v="Urbana"/>
    <n v="1615798"/>
    <n v="151"/>
    <x v="2"/>
    <s v="Regular"/>
    <s v="Noite"/>
    <n v="2001044803727"/>
    <m/>
    <s v="RAFAEL GONÇALVES DA SILVA"/>
    <d v="1989-12-23T00:00:00"/>
    <s v="Masculino"/>
    <s v="Sem Deficiência"/>
    <s v="ROBERTO CARLOS GONÇALVES DA SILVA"/>
    <s v="MARIA DO LIVRAMENTO DA SILVA"/>
    <x v="0"/>
    <s v="Não declarad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16083250065"/>
    <m/>
    <s v="MÁRCIA ALIANÇA DA COSTA"/>
    <d v="1967-06-06T00:00:00"/>
    <s v="Feminino"/>
    <s v="Sem Deficiência"/>
    <s v="JOSÉ DA COSTA"/>
    <s v="NATIVIDADE ALIANÇA DA COSTA"/>
    <x v="0"/>
    <s v="Branca"/>
  </r>
  <r>
    <n v="817509"/>
    <n v="8"/>
    <x v="119"/>
    <x v="119"/>
    <s v="CIEP MAESTRINA CHIQUINHA GONZAGA"/>
    <s v="Municipal"/>
    <s v="Urbana"/>
    <n v="1611554"/>
    <n v="151"/>
    <x v="2"/>
    <s v="Regular"/>
    <s v="Noite"/>
    <n v="2013082900070"/>
    <m/>
    <s v="CARLOS HENRIQUE DOS SANTOS FERREIRA"/>
    <d v="2008-07-21T00:00:00"/>
    <s v="Masculino"/>
    <s v="Sem Deficiência"/>
    <s v="PAULO HENRIQUE FERREIRA"/>
    <s v="ANA RITA ARAUJO DOS SANTOS"/>
    <x v="1"/>
    <s v="Branca"/>
  </r>
  <r>
    <n v="312031"/>
    <n v="3"/>
    <x v="66"/>
    <x v="66"/>
    <s v="EM EURICO SALLES"/>
    <s v="Municipal"/>
    <s v="Urbana"/>
    <n v="1612133"/>
    <n v="151"/>
    <x v="2"/>
    <s v="Regular"/>
    <s v="Noite"/>
    <n v="2008093102815"/>
    <m/>
    <s v="LAUARA HORANA SAMPAIO ASSUNÇÃO"/>
    <d v="1989-07-27T00:00:00"/>
    <s v="Feminino"/>
    <s v="Sem Deficiência"/>
    <s v="BRÁULIO LUÍS MENDES ASSUNÇÃO"/>
    <s v="CÁSSIA DOS SANTOS SAMPAIO ASSUNÇÃO"/>
    <x v="1"/>
    <s v="Branca"/>
  </r>
  <r>
    <n v="918041"/>
    <n v="9"/>
    <x v="59"/>
    <x v="59"/>
    <s v="EM ANTONIA VARGAS CUQUEJO"/>
    <s v="Municipal"/>
    <s v="Urbana"/>
    <n v="1610789"/>
    <n v="152"/>
    <x v="2"/>
    <s v="Regular"/>
    <s v="Noite"/>
    <n v="2007084550667"/>
    <m/>
    <s v="GABRIEL DIAS DE OLIVEIRA"/>
    <d v="2001-04-10T00:00:00"/>
    <s v="Masculino"/>
    <s v="Sem Deficiência"/>
    <s v="RODRIGO SILVA DE OLIVEIRA"/>
    <s v="ANA PAULA DIAS"/>
    <x v="1"/>
    <s v="Parda"/>
  </r>
  <r>
    <n v="1026003"/>
    <n v="10"/>
    <x v="114"/>
    <x v="114"/>
    <s v="EM PROFESSOR CASTILHO"/>
    <s v="Municipal"/>
    <s v="Urbana"/>
    <n v="1617200"/>
    <n v="151"/>
    <x v="2"/>
    <s v="Regular"/>
    <s v="Noite"/>
    <n v="2022101800046"/>
    <m/>
    <s v="EVELLYN CRISTINA CARLOS PORTUGAL"/>
    <d v="2006-11-04T00:00:00"/>
    <s v="Feminino"/>
    <s v="Sem Deficiência"/>
    <s v="PEDRO LUIS GONÇALVES PORTUGAL"/>
    <s v="ANA PAULA DA SILVA CARLOS"/>
    <x v="0"/>
    <s v="Parda"/>
  </r>
  <r>
    <n v="817027"/>
    <n v="8"/>
    <x v="24"/>
    <x v="24"/>
    <s v="EM HENRIQUE DE MAGALHÃES"/>
    <s v="Municipal"/>
    <s v="Urbana"/>
    <n v="1608370"/>
    <n v="152"/>
    <x v="2"/>
    <s v="Regular"/>
    <s v="Tarde"/>
    <n v="2023067800288"/>
    <m/>
    <s v="LEANDRO FRANCISCO DA SILVA"/>
    <d v="2008-06-18T00:00:00"/>
    <s v="Masculino"/>
    <s v="Sem Deficiência"/>
    <s v="EPITACIO FERREIRA DA SILVA FILHO"/>
    <s v="SOLANGE FERREIRA FRANCISCO"/>
    <x v="0"/>
    <s v="Parda"/>
  </r>
  <r>
    <n v="1019075"/>
    <n v="10"/>
    <x v="129"/>
    <x v="129"/>
    <s v="EM ROBERTO CIVITA"/>
    <s v="Municipal"/>
    <s v="Urbana"/>
    <n v="1613516"/>
    <n v="152"/>
    <x v="2"/>
    <s v="Regular"/>
    <s v="Noite"/>
    <n v="2023145200336"/>
    <m/>
    <s v="ÁUREA ANDRADE DE CARVALHO"/>
    <d v="1972-07-06T00:00:00"/>
    <s v="Feminino"/>
    <s v="Sem Deficiência"/>
    <s v="AUREA ANDRADE FLORÊNCIO"/>
    <s v="WALDIR JOSÉ DE CARVALHO"/>
    <x v="1"/>
    <s v="Parda"/>
  </r>
  <r>
    <n v="1019031"/>
    <n v="10"/>
    <x v="20"/>
    <x v="20"/>
    <s v="EM MARECHAL PEDRO CAVALCANTI"/>
    <s v="Municipal"/>
    <s v="Urbana"/>
    <n v="1609538"/>
    <n v="153"/>
    <x v="2"/>
    <s v="Regular"/>
    <s v="Noite"/>
    <n v="2022097100294"/>
    <m/>
    <s v="NILCIMAR DA SILVA TEIXEIRA"/>
    <d v="1963-10-05T00:00:00"/>
    <s v="Feminino"/>
    <s v="Sem Deficiência"/>
    <s v="ITAGIBA BORGES DA SILVA"/>
    <s v="LILCILÉA DUNHA DA SILVA"/>
    <x v="0"/>
    <s v="Preta"/>
  </r>
  <r>
    <n v="313046"/>
    <n v="3"/>
    <x v="96"/>
    <x v="96"/>
    <s v="EM REPÚBLICA DE EL SALVADOR"/>
    <s v="Municipal"/>
    <s v="Urbana"/>
    <n v="1599917"/>
    <n v="151"/>
    <x v="2"/>
    <s v="Regular"/>
    <s v="Noite"/>
    <n v="2013026350175"/>
    <m/>
    <s v="MATHEUS ALEXANDRE DA SILVA ROSA"/>
    <d v="2008-09-18T00:00:00"/>
    <s v="Masculino"/>
    <s v="Sem Deficiência"/>
    <s v="GEORGE ALEXANDRE ROSA DA SILVA"/>
    <s v="GILCEMA DA SILVA"/>
    <x v="1"/>
    <s v="Branca"/>
  </r>
  <r>
    <n v="918505"/>
    <n v="9"/>
    <x v="9"/>
    <x v="9"/>
    <s v="CIEP ANITA MALFATTI"/>
    <s v="Municipal"/>
    <s v="Urbana"/>
    <n v="1615592"/>
    <n v="151"/>
    <x v="2"/>
    <s v="Regular"/>
    <s v="Noite"/>
    <n v="2005087305781"/>
    <m/>
    <s v="MICHAEL DOUGLAS OLIVEIRA DA SILVA"/>
    <d v="1990-06-20T00:00:00"/>
    <s v="Masculino"/>
    <s v="Sem Deficiência"/>
    <s v="GELSON OLIVEIRA DA SILVA"/>
    <s v="CLAUDIA PEREIRA DA SILVA"/>
    <x v="0"/>
    <s v="Branca"/>
  </r>
  <r>
    <n v="208501"/>
    <n v="2"/>
    <x v="78"/>
    <x v="78"/>
    <s v="CIEP SAMUEL WAINER"/>
    <s v="Municipal"/>
    <s v="Urbana"/>
    <n v="1609309"/>
    <n v="151"/>
    <x v="2"/>
    <s v="Regular"/>
    <s v="Noite"/>
    <n v="2006013700528"/>
    <m/>
    <s v="GYLVAN FERREIRA MACIEL"/>
    <d v="2002-01-30T00:00:00"/>
    <s v="Masculino"/>
    <s v="Sem Deficiência"/>
    <s v="SERGIO MACIEL"/>
    <s v="RAQUEL FERREIRA MALAFAIA"/>
    <x v="0"/>
    <s v="Parda"/>
  </r>
  <r>
    <n v="514002"/>
    <n v="5"/>
    <x v="107"/>
    <x v="107"/>
    <s v="EM CECÍLIA MEIRELLES"/>
    <s v="Municipal"/>
    <s v="Urbana"/>
    <n v="1624097"/>
    <n v="152"/>
    <x v="2"/>
    <s v="Regular"/>
    <s v="Manhã"/>
    <n v="2013064702342"/>
    <m/>
    <s v="EVELYN GABRIELLY GONÇALVES DO NASCIMENTO"/>
    <d v="2006-05-26T00:00:00"/>
    <s v="Feminino"/>
    <s v="Sem Deficiência"/>
    <s v="MARCOS ANTONIO AMARAL DO NASCIMENTO"/>
    <s v="ROSA MARIA GONÇALVES DA SILVA"/>
    <x v="0"/>
    <s v="Branca"/>
  </r>
  <r>
    <n v="204014"/>
    <n v="2"/>
    <x v="121"/>
    <x v="121"/>
    <s v="EM PRESIDENTE ARTHUR DA COSTA E SILVA"/>
    <s v="Municipal"/>
    <s v="Urbana"/>
    <n v="1623352"/>
    <n v="151"/>
    <x v="2"/>
    <s v="Regular"/>
    <s v="Manhã"/>
    <n v="2013011080231"/>
    <m/>
    <s v="LUCAS BONCKHORNY VALENTE"/>
    <d v="2005-04-22T00:00:00"/>
    <s v="Masculino"/>
    <s v="Sem Deficiência"/>
    <s v="LUIZ CLAUDIO VALENTE"/>
    <s v="ADRIANA BONCKHORNY VALENTE"/>
    <x v="0"/>
    <s v="Branca"/>
  </r>
  <r>
    <n v="411202"/>
    <n v="4"/>
    <x v="84"/>
    <x v="84"/>
    <s v="CIEP GREGÓRIO BEZERRA"/>
    <s v="Municipal"/>
    <s v="Urbana"/>
    <n v="1608448"/>
    <n v="152"/>
    <x v="2"/>
    <s v="Regular"/>
    <s v="Noite"/>
    <n v="2005030401080"/>
    <m/>
    <s v="JÉSSICA CRISTINA SOARES RODRIGUES"/>
    <d v="1992-12-05T00:00:00"/>
    <s v="Feminino"/>
    <s v="Sem Deficiência"/>
    <s v="JAIR MARCOS RODRIGUES"/>
    <s v="MEIRY ROGERIA SOARES PAULA"/>
    <x v="1"/>
    <s v="Parda"/>
  </r>
  <r>
    <n v="313018"/>
    <n v="3"/>
    <x v="103"/>
    <x v="103"/>
    <s v="EM ISABEL MENDES"/>
    <s v="Municipal"/>
    <s v="Urbana"/>
    <n v="1613509"/>
    <n v="152"/>
    <x v="2"/>
    <s v="Regular"/>
    <s v="Noite"/>
    <n v="2023023200251"/>
    <m/>
    <s v="CRISTIANE SANTOS PESSÔA"/>
    <d v="1975-05-05T00:00:00"/>
    <s v="Masculino"/>
    <s v="Sem Deficiência"/>
    <s v="NÃO DECLARADO"/>
    <s v="MARIA DE JESUS NASCIMENTO PESSÔA"/>
    <x v="0"/>
    <s v="Sem Informação"/>
  </r>
  <r>
    <n v="734010"/>
    <n v="7"/>
    <x v="82"/>
    <x v="82"/>
    <s v="EM PEDRO ALEIXO"/>
    <s v="Municipal"/>
    <s v="Urbana"/>
    <n v="1606739"/>
    <n v="152"/>
    <x v="2"/>
    <s v="Regular"/>
    <s v="Manhã"/>
    <n v="2022061250211"/>
    <m/>
    <s v="PAULO HENRIQUE DOS SANTOS"/>
    <d v="2007-06-03T00:00:00"/>
    <s v="Masculino"/>
    <s v="Sem Deficiência"/>
    <s v="VANESSA SANTOS DA SILVA"/>
    <s v="HENRIQUE DA SILVA SANTOS"/>
    <x v="1"/>
    <s v="Preta"/>
  </r>
  <r>
    <n v="430701"/>
    <n v="4"/>
    <x v="19"/>
    <x v="19"/>
    <s v="CENTRO DE EDUCAÇÃO DE JOVENS E ADULTOS CEJA - MARÉ"/>
    <s v="Municipal"/>
    <s v="Urbana"/>
    <n v="1616783"/>
    <n v="257"/>
    <x v="2"/>
    <s v="Regular"/>
    <s v="Tarde"/>
    <n v="2004040204611"/>
    <m/>
    <s v="MATHEUS PIRES GALINDO"/>
    <d v="1998-05-20T00:00:00"/>
    <s v="Masculino"/>
    <s v="Sem Deficiência"/>
    <s v="LAZARO DE LIRA GALDINO"/>
    <s v="LAUDILENE PIRES MOREIRA GALINDO"/>
    <x v="0"/>
    <s v="Parda"/>
  </r>
  <r>
    <n v="1019047"/>
    <n v="10"/>
    <x v="50"/>
    <x v="50"/>
    <s v="EM JOAQUIM DA SILVA GOMES"/>
    <s v="Municipal"/>
    <s v="Urbana"/>
    <n v="1598936"/>
    <n v="154"/>
    <x v="2"/>
    <s v="Regular"/>
    <s v="Noite"/>
    <n v="2022098700449"/>
    <m/>
    <s v="ELIANA SANTOS DE CARVALHO"/>
    <d v="1974-09-27T00:00:00"/>
    <s v="Feminino"/>
    <s v="Sem Deficiência"/>
    <s v="JOSÉ PEREIRA DE CARVALHO"/>
    <s v="MARCIA LOPES DOS SANTOS"/>
    <x v="2"/>
    <s v="Parda"/>
  </r>
  <r>
    <n v="1120019"/>
    <n v="11"/>
    <x v="37"/>
    <x v="37"/>
    <s v="EM RODRIGO OTÁVIO"/>
    <s v="Municipal"/>
    <s v="Urbana"/>
    <n v="1620852"/>
    <n v="152"/>
    <x v="2"/>
    <s v="Regular"/>
    <s v="Noite"/>
    <n v="2010037904229"/>
    <m/>
    <s v="RAINA DO CARMO DE LIMA"/>
    <d v="1989-07-01T00:00:00"/>
    <s v="Masculino"/>
    <s v="Sem Deficiência"/>
    <s v="ANTONIO FRANCISCO DO CARMO"/>
    <s v="MARIA DO SOCORRO SANTOS LIMA"/>
    <x v="0"/>
    <s v="Não declarada"/>
  </r>
  <r>
    <n v="431026"/>
    <n v="4"/>
    <x v="25"/>
    <x v="25"/>
    <s v="EM HERBERT MOSES"/>
    <s v="Municipal"/>
    <s v="Urbana"/>
    <n v="1602455"/>
    <n v="151"/>
    <x v="2"/>
    <s v="Regular"/>
    <s v="Noite"/>
    <n v="2006036001154"/>
    <m/>
    <s v="DANIELA FELICIANO DOS SANTOS"/>
    <d v="1990-02-18T00:00:00"/>
    <s v="Feminino"/>
    <s v="Sem Deficiência"/>
    <s v="GABRIEL FELICIANO DOS SANTOS"/>
    <s v="MARIA FABRICIO DOS SANTOS"/>
    <x v="0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22126402737"/>
    <m/>
    <s v="BETÂNIA SILVA DE ANDRADE"/>
    <d v="1970-05-18T00:00:00"/>
    <s v="Feminino"/>
    <s v="Sem Deficiência"/>
    <s v="ANTONIO CARLOS DA SILVA"/>
    <s v="BERNADETE ALVES DE SOUSA"/>
    <x v="1"/>
    <s v="Parda"/>
  </r>
  <r>
    <n v="734010"/>
    <n v="7"/>
    <x v="82"/>
    <x v="82"/>
    <s v="EM PEDRO ALEIXO"/>
    <s v="Municipal"/>
    <s v="Urbana"/>
    <n v="1606738"/>
    <n v="151"/>
    <x v="2"/>
    <s v="Regular"/>
    <s v="Manhã"/>
    <n v="2010065703232"/>
    <m/>
    <s v="THAINÁ LIMA DE JESUS"/>
    <d v="2005-12-17T00:00:00"/>
    <s v="Feminino"/>
    <s v="Sem Deficiência"/>
    <s v="THIAGO DOS SANTOS DE JESUS"/>
    <s v="ELISABETE DE JESUS LIMA"/>
    <x v="1"/>
    <s v="Branca"/>
  </r>
  <r>
    <n v="716205"/>
    <n v="7"/>
    <x v="76"/>
    <x v="76"/>
    <s v="CIEP RUBENS PAIVA"/>
    <s v="Municipal"/>
    <s v="Urbana"/>
    <n v="1613256"/>
    <n v="151"/>
    <x v="2"/>
    <s v="Regular"/>
    <s v="Noite"/>
    <n v="2004062703547"/>
    <m/>
    <s v="MARIA DA CONCEIÇÃO BARBOSA"/>
    <d v="1978-04-03T00:00:00"/>
    <s v="Feminino"/>
    <s v="Sem Deficiência"/>
    <s v="CESARIO RODRIGUES BARBOSA"/>
    <s v="MARIA DE LOURDES BARBOSA"/>
    <x v="2"/>
    <s v="Parda"/>
  </r>
  <r>
    <n v="1120019"/>
    <n v="11"/>
    <x v="37"/>
    <x v="37"/>
    <s v="EM RODRIGO OTÁVIO"/>
    <s v="Municipal"/>
    <s v="Urbana"/>
    <n v="1620852"/>
    <n v="152"/>
    <x v="2"/>
    <s v="Regular"/>
    <s v="Noite"/>
    <n v="2022037950810"/>
    <m/>
    <s v="MARCIA MENDES DA SILVA"/>
    <d v="1975-03-18T00:00:00"/>
    <s v="Feminino"/>
    <s v="Sem Deficiência"/>
    <s v="NAILTON CAMPOS DA SILVA"/>
    <s v="ANGELINA MENDES DA SILVA"/>
    <x v="0"/>
    <s v="Preta"/>
  </r>
  <r>
    <n v="410018"/>
    <n v="4"/>
    <x v="87"/>
    <x v="87"/>
    <s v="EM BERLIM"/>
    <s v="Municipal"/>
    <s v="Urbana"/>
    <n v="1613813"/>
    <n v="151"/>
    <x v="2"/>
    <s v="Regular"/>
    <s v="Noite"/>
    <n v="2000049602446"/>
    <m/>
    <s v="ADRIANO DE JESUS DO NASCIMENTO"/>
    <d v="1990-03-20T00:00:00"/>
    <s v="Masculino"/>
    <s v="Sem Deficiência"/>
    <s v="ORLANDO SILVA DO NASCIMENTO"/>
    <s v="LUCIANA DE JESUS"/>
    <x v="0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12004103070"/>
    <m/>
    <s v="ÍTALO GUIMARÃES DOS SANTOS"/>
    <d v="2007-06-15T00:00:00"/>
    <s v="Masculino"/>
    <s v="Sem Deficiência"/>
    <s v="ANDRE INOCENCIO MORAES DOS SANTOS"/>
    <s v="INDIARA DOS SANTOS GUIMARÃES"/>
    <x v="0"/>
    <s v="Parda"/>
  </r>
  <r>
    <n v="514002"/>
    <n v="5"/>
    <x v="107"/>
    <x v="107"/>
    <s v="EM CECÍLIA MEIRELLES"/>
    <s v="Municipal"/>
    <s v="Urbana"/>
    <n v="1602683"/>
    <n v="151"/>
    <x v="2"/>
    <s v="Regular"/>
    <s v="Manhã"/>
    <n v="2006041003330"/>
    <m/>
    <s v="ELAINE MARIA DE OLIVEIRA"/>
    <d v="1959-08-14T00:00:00"/>
    <s v="Feminino"/>
    <s v=" Deficiência intelectual"/>
    <s v="EDUARDO DE OLIVEIRA"/>
    <s v="EDIRANI PASSOS DE OLIVEIRA"/>
    <x v="1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23098700111"/>
    <m/>
    <s v="ROSELI MARINS DE ALMEIDA"/>
    <d v="1977-03-21T00:00:00"/>
    <s v="Feminino"/>
    <s v="Sem Deficiência"/>
    <s v="SEBASTIÃO RIBEIRO DE ALMEIDA"/>
    <s v="ROSEMERE OLIMPIO MARINS DE ALMEIDA"/>
    <x v="2"/>
    <s v="Parda"/>
  </r>
  <r>
    <n v="918203"/>
    <n v="9"/>
    <x v="34"/>
    <x v="34"/>
    <s v="CIEP CLEMENTINA DE JESUS"/>
    <s v="Municipal"/>
    <s v="Urbana"/>
    <n v="1601820"/>
    <n v="152"/>
    <x v="2"/>
    <s v="Regular"/>
    <s v="Noite"/>
    <n v="2005102205877"/>
    <m/>
    <s v="GLAUCIO GASPAR DE MORAES"/>
    <d v="1977-08-26T00:00:00"/>
    <s v="Masculino"/>
    <s v="Sem Deficiência"/>
    <s v="VALTER CAMARGO DE MORAES"/>
    <s v="CIRA GASPAR DE MORAES"/>
    <x v="0"/>
    <s v="Preta"/>
  </r>
  <r>
    <n v="625701"/>
    <n v="6"/>
    <x v="101"/>
    <x v="101"/>
    <s v="CENTRO DE EDUCAÇÃO DE JOVENS E ADULTOS CEJA - ACARI"/>
    <s v="Municipal"/>
    <s v="Urbana"/>
    <n v="1608519"/>
    <n v="254"/>
    <x v="2"/>
    <s v="Regular"/>
    <s v="Manhã"/>
    <n v="2023157700495"/>
    <m/>
    <s v="ALDA MIRANDA"/>
    <d v="1972-10-15T00:00:00"/>
    <s v="Feminino"/>
    <s v="Sem Deficiência"/>
    <s v="MARIA RAMOS MIRANDA"/>
    <s v="ALTAIR MIRANDA"/>
    <x v="1"/>
    <s v="Não declarada"/>
  </r>
  <r>
    <n v="102505"/>
    <n v="1"/>
    <x v="30"/>
    <x v="30"/>
    <s v="CIEP JOSÉ PEDRO VARELA"/>
    <s v="Municipal"/>
    <s v="Urbana"/>
    <n v="1613580"/>
    <n v="151"/>
    <x v="2"/>
    <s v="Regular"/>
    <s v="Noite"/>
    <n v="2003027900091"/>
    <m/>
    <s v="ALICIA VIEIRA DE SOUZA"/>
    <d v="1997-06-14T00:00:00"/>
    <s v="Feminino"/>
    <s v=" Deficiência auditiva"/>
    <s v="CARLOS HENRIQUE DE SOUZA"/>
    <s v="SANDRA REGINA VIEIRA"/>
    <x v="1"/>
    <s v="Preta"/>
  </r>
  <r>
    <n v="1019008"/>
    <n v="10"/>
    <x v="124"/>
    <x v="124"/>
    <s v="EM EDUARDO RABELO"/>
    <s v="Municipal"/>
    <s v="Urbana"/>
    <n v="1601216"/>
    <n v="152"/>
    <x v="2"/>
    <s v="Regular"/>
    <s v="Noite"/>
    <n v="2011056601030"/>
    <m/>
    <s v="RALPH DE SÁ DO NASCIMENTO"/>
    <d v="2006-08-11T00:00:00"/>
    <s v="Masculino"/>
    <s v="Sem Deficiência"/>
    <s v="CARLOS ALBERTO NASCIMENTO"/>
    <s v="REGINA HENRIQUE DE SÁ"/>
    <x v="0"/>
    <s v="Preta"/>
  </r>
  <r>
    <n v="625018"/>
    <n v="6"/>
    <x v="55"/>
    <x v="55"/>
    <s v="EM COMANDANTE ARNALDO VARELLA"/>
    <s v="Municipal"/>
    <s v="Urbana"/>
    <n v="1602871"/>
    <n v="154"/>
    <x v="2"/>
    <s v="Regular"/>
    <s v="Noite"/>
    <n v="2023056100867"/>
    <m/>
    <s v="LUCILENE DA SILVA CORREIA"/>
    <d v="1974-09-17T00:00:00"/>
    <s v="Feminino"/>
    <s v="Sem Deficiência"/>
    <s v="JOÃO CORREIA"/>
    <s v="GRICELIA DA SILVA CORREIA"/>
    <x v="0"/>
    <s v="Parda"/>
  </r>
  <r>
    <n v="918203"/>
    <n v="9"/>
    <x v="34"/>
    <x v="34"/>
    <s v="CIEP CLEMENTINA DE JESUS"/>
    <s v="Municipal"/>
    <s v="Urbana"/>
    <n v="1601820"/>
    <n v="152"/>
    <x v="2"/>
    <s v="Regular"/>
    <s v="Noite"/>
    <n v="2019086580087"/>
    <m/>
    <s v="WENDEL PEREIRA SIMÕES"/>
    <d v="2007-02-02T00:00:00"/>
    <s v="Masculino"/>
    <s v="Sem Deficiência"/>
    <s v="EDMILSON LORENA SIMÕES"/>
    <s v="RENATA PEREIRA MARINS"/>
    <x v="0"/>
    <s v="Parda"/>
  </r>
  <r>
    <n v="430701"/>
    <n v="4"/>
    <x v="19"/>
    <x v="19"/>
    <s v="CENTRO DE EDUCAÇÃO DE JOVENS E ADULTOS CEJA - MARÉ"/>
    <s v="Municipal"/>
    <s v="Urbana"/>
    <n v="1616792"/>
    <n v="2512"/>
    <x v="2"/>
    <s v="Regular"/>
    <s v="Noite"/>
    <n v="2002040306808"/>
    <m/>
    <s v="MADELLON DE OLIVEIRA PEREIRA"/>
    <d v="1995-08-04T00:00:00"/>
    <s v="Feminino"/>
    <s v="Sem Deficiência"/>
    <s v="JOÃO PEREIRA"/>
    <s v="NORMA BAPTISTA DE OLIVEIRA"/>
    <x v="0"/>
    <s v="Parda"/>
  </r>
  <r>
    <n v="817039"/>
    <n v="8"/>
    <x v="118"/>
    <x v="118"/>
    <s v="EM SAMPAIO CORRÊA"/>
    <s v="Municipal"/>
    <s v="Urbana"/>
    <n v="1604282"/>
    <n v="152"/>
    <x v="2"/>
    <s v="Regular"/>
    <s v="Noite"/>
    <n v="2009082203591"/>
    <m/>
    <s v="MARIA JOSENAI DA SILVA"/>
    <d v="1972-09-13T00:00:00"/>
    <s v="Feminino"/>
    <s v="Sem Deficiência"/>
    <s v="JOSÉ PLÁCIDO DA SILVA"/>
    <s v="VALDECI ANDRÉ DA SILVA"/>
    <x v="1"/>
    <s v="Parda"/>
  </r>
  <r>
    <n v="102005"/>
    <n v="1"/>
    <x v="109"/>
    <x v="109"/>
    <s v="EM CALOUSTE GULBENKIAN"/>
    <s v="Municipal"/>
    <s v="Urbana"/>
    <n v="1610638"/>
    <n v="152"/>
    <x v="2"/>
    <s v="Regular"/>
    <s v="Noite"/>
    <n v="2009133602021"/>
    <m/>
    <s v="SAMUEL SOARES GOMES"/>
    <d v="2006-01-29T00:00:00"/>
    <s v="Masculino"/>
    <s v="Sem Deficiência"/>
    <s v="MURILO PATRICIO GOMES"/>
    <s v="JACQUELINE SOARES DE FREITAS"/>
    <x v="1"/>
    <s v="Branca"/>
  </r>
  <r>
    <n v="410021"/>
    <n v="4"/>
    <x v="44"/>
    <x v="44"/>
    <s v="EM BRASIL"/>
    <s v="Municipal"/>
    <s v="Urbana"/>
    <n v="1613564"/>
    <n v="152"/>
    <x v="2"/>
    <s v="Regular"/>
    <s v="Noite"/>
    <n v="2011040001330"/>
    <m/>
    <s v="YASMIM DA SILVA SOUZA"/>
    <d v="2003-07-10T00:00:00"/>
    <s v="Feminino"/>
    <s v="Sem Deficiência"/>
    <s v="JOSILENE DA SILVA SOUZA"/>
    <s v="Sem Informação"/>
    <x v="0"/>
    <s v="Sem Informação"/>
  </r>
  <r>
    <n v="817027"/>
    <n v="8"/>
    <x v="24"/>
    <x v="24"/>
    <s v="EM HENRIQUE DE MAGALHÃES"/>
    <s v="Municipal"/>
    <s v="Urbana"/>
    <n v="1608370"/>
    <n v="152"/>
    <x v="2"/>
    <s v="Regular"/>
    <s v="Tarde"/>
    <n v="2009071901870"/>
    <m/>
    <s v="GABRIEL DE OLIVEIRA DA SILVA LINCH"/>
    <d v="2006-06-16T00:00:00"/>
    <s v="Masculino"/>
    <s v=" Deficiência intelectual"/>
    <s v="DENILSON DA SILVA LINCH"/>
    <s v="EVÂNIA CRISTINA DE OLIVEIRA DA SILVA"/>
    <x v="0"/>
    <s v="Branca"/>
  </r>
  <r>
    <n v="734010"/>
    <n v="7"/>
    <x v="82"/>
    <x v="82"/>
    <s v="EM PEDRO ALEIXO"/>
    <s v="Municipal"/>
    <s v="Urbana"/>
    <n v="1606739"/>
    <n v="152"/>
    <x v="2"/>
    <s v="Regular"/>
    <s v="Manhã"/>
    <n v="2008117500017"/>
    <m/>
    <s v="BRENDA AMORIM GOMES BENTO"/>
    <d v="2007-10-11T00:00:00"/>
    <s v="Feminino"/>
    <s v="Sem Deficiência"/>
    <s v="DANIEL DA SILVA BENTO"/>
    <s v="LUANA AMORIM GOMES"/>
    <x v="2"/>
    <s v="Parda"/>
  </r>
  <r>
    <n v="1019013"/>
    <n v="10"/>
    <x v="39"/>
    <x v="39"/>
    <s v="EM BENTO DO AMARAL COUTINHO"/>
    <s v="Municipal"/>
    <s v="Urbana"/>
    <n v="1612836"/>
    <n v="151"/>
    <x v="2"/>
    <s v="Regular"/>
    <s v="Noite"/>
    <n v="2022095300351"/>
    <m/>
    <s v="MARIA LUCIMAR ANGELO SANTOS"/>
    <d v="1958-04-30T00:00:00"/>
    <s v="Feminino"/>
    <s v="Sem Deficiência"/>
    <s v="JOÃO ANGELO DE OLIVEIRA"/>
    <s v="ELSIRA NERY MOREIRA"/>
    <x v="0"/>
    <s v="Parda"/>
  </r>
  <r>
    <n v="817075"/>
    <n v="8"/>
    <x v="29"/>
    <x v="29"/>
    <s v="EM GENERAL TASSO FRAGOSO"/>
    <s v="Municipal"/>
    <s v="Urbana"/>
    <n v="1605907"/>
    <n v="152"/>
    <x v="2"/>
    <s v="Regular"/>
    <s v="Noite"/>
    <n v="2023076900192"/>
    <m/>
    <s v="GABRIEL GUERRA SILVA "/>
    <d v="2004-12-25T00:00:00"/>
    <s v="Masculino"/>
    <s v="Sem Deficiência"/>
    <s v="ANDRE DE JESUS SILVA"/>
    <s v="MARIA DA CONCEIÇÃO GUERRA SILVA"/>
    <x v="0"/>
    <s v="Sem Informação"/>
  </r>
  <r>
    <n v="1019047"/>
    <n v="10"/>
    <x v="50"/>
    <x v="50"/>
    <s v="EM JOAQUIM DA SILVA GOMES"/>
    <s v="Municipal"/>
    <s v="Urbana"/>
    <n v="1598932"/>
    <n v="152"/>
    <x v="2"/>
    <s v="Regular"/>
    <s v="Noite"/>
    <n v="2008100451531"/>
    <m/>
    <s v="RUAN DA SILVA SANTOS"/>
    <d v="2001-02-08T00:00:00"/>
    <s v="Masculino"/>
    <s v=" Deficiência intelectual"/>
    <s v="LUIS EDUARDO DOS SANTOS"/>
    <s v="VERONICA DA SILVA SANTOS"/>
    <x v="2"/>
    <s v="Preta"/>
  </r>
  <r>
    <n v="204501"/>
    <n v="2"/>
    <x v="79"/>
    <x v="79"/>
    <s v="CIEP PRESIDENTE TANCREDO NEVES"/>
    <s v="Municipal"/>
    <s v="Urbana"/>
    <n v="1611261"/>
    <n v="151"/>
    <x v="2"/>
    <s v="Regular"/>
    <s v="Noite"/>
    <n v="2008007404781"/>
    <m/>
    <s v="MARCIA DA CRUZ OLIVEIRA SOUSA"/>
    <d v="1988-04-02T00:00:00"/>
    <s v="Feminino"/>
    <s v="Sem Deficiência"/>
    <s v="MARCO ANTONIO OLIVEIRA SOUSA"/>
    <s v="MARIA JOSÉ SOARES DA CRUZ"/>
    <x v="0"/>
    <s v="Branca"/>
  </r>
  <r>
    <n v="102007"/>
    <n v="1"/>
    <x v="47"/>
    <x v="47"/>
    <s v="EM ORLANDO VILLAS BOAS"/>
    <s v="Municipal"/>
    <s v="Urbana"/>
    <n v="1600138"/>
    <n v="151"/>
    <x v="2"/>
    <s v="Regular"/>
    <s v="Tarde"/>
    <n v="2023125400151"/>
    <m/>
    <s v="ANA LÚCIA BELO DA PAIXÃO"/>
    <d v="1970-06-21T00:00:00"/>
    <s v="Feminino"/>
    <s v="Sem Deficiência"/>
    <s v="ANTONIO BELO"/>
    <s v="MARIA JOSÉ PAULINO"/>
    <x v="0"/>
    <s v="Parda"/>
  </r>
  <r>
    <n v="430701"/>
    <n v="4"/>
    <x v="19"/>
    <x v="19"/>
    <s v="CENTRO DE EDUCAÇÃO DE JOVENS E ADULTOS CEJA - MARÉ"/>
    <s v="Municipal"/>
    <s v="Urbana"/>
    <n v="1616787"/>
    <n v="259"/>
    <x v="2"/>
    <s v="Regular"/>
    <s v="Noite"/>
    <n v="2002007406408"/>
    <m/>
    <s v="MARIA GORETE PAULINO DA SILVA"/>
    <d v="1976-01-31T00:00:00"/>
    <s v="Feminino"/>
    <s v="Sem Deficiência"/>
    <s v="SEBASTIÃO CANDIDO DA SILVA"/>
    <s v="MARIA PAULINO DA SILVA"/>
    <x v="0"/>
    <s v="Parda"/>
  </r>
  <r>
    <n v="431026"/>
    <n v="4"/>
    <x v="25"/>
    <x v="25"/>
    <s v="EM HERBERT MOSES"/>
    <s v="Municipal"/>
    <s v="Urbana"/>
    <n v="1602455"/>
    <n v="151"/>
    <x v="2"/>
    <s v="Regular"/>
    <s v="Noite"/>
    <n v="2008031801019"/>
    <m/>
    <s v="TAYNARA DOS SANTOS VICENTE"/>
    <d v="2003-03-14T00:00:00"/>
    <s v="Feminino"/>
    <s v="Sem Deficiência"/>
    <s v="FABIO ALEXANDRE VICENTE"/>
    <s v="LUCIANA DOS SANTOS APOLINÁRIO"/>
    <x v="0"/>
    <s v="Parda"/>
  </r>
  <r>
    <n v="515030"/>
    <n v="5"/>
    <x v="90"/>
    <x v="90"/>
    <s v="EM IRINEU MARINHO"/>
    <s v="Municipal"/>
    <s v="Urbana"/>
    <n v="1601764"/>
    <n v="151"/>
    <x v="2"/>
    <s v="Regular"/>
    <s v="Noite"/>
    <n v="2017155550190"/>
    <m/>
    <s v="PAULO HENRIQUE DA SILVA SANTOS"/>
    <d v="2005-09-02T00:00:00"/>
    <s v="Masculino"/>
    <s v="Sem Deficiência"/>
    <s v="ALMIRO GONZAGA SANTOS"/>
    <s v="EDINEUZA SANTOS DA SILVA"/>
    <x v="0"/>
    <s v="Parda"/>
  </r>
  <r>
    <n v="817027"/>
    <n v="8"/>
    <x v="24"/>
    <x v="24"/>
    <s v="EM HENRIQUE DE MAGALHÃES"/>
    <s v="Municipal"/>
    <s v="Urbana"/>
    <n v="1608370"/>
    <n v="152"/>
    <x v="2"/>
    <s v="Regular"/>
    <s v="Tarde"/>
    <n v="2019078500061"/>
    <m/>
    <s v="MARIA EDUARDA COELHO OLIVEIRA"/>
    <d v="2007-04-02T00:00:00"/>
    <s v="Feminino"/>
    <s v="Sem Deficiência"/>
    <s v="DANIEL DE SOUZA OLIVEIRA"/>
    <s v="MARIA GORETTI GOMES COELHO OLIVEIRA"/>
    <x v="0"/>
    <s v="Par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11132807233"/>
    <m/>
    <s v="ALLAN DELON FERNANDES BRITO"/>
    <d v="2005-09-29T00:00:00"/>
    <s v="Masculino"/>
    <s v="Sem Deficiência"/>
    <s v="REGINALDO DA PAZ DE BRITO"/>
    <s v="SANDRA CÁTIA DE SOUSA"/>
    <x v="0"/>
    <s v="Parda"/>
  </r>
  <r>
    <n v="918508"/>
    <n v="9"/>
    <x v="36"/>
    <x v="36"/>
    <s v="CIEP DR. ERNESTO (CHE) GUEVARA"/>
    <s v="Municipal"/>
    <s v="Urbana"/>
    <n v="1618338"/>
    <n v="153"/>
    <x v="2"/>
    <s v="Regular"/>
    <s v="Noite"/>
    <n v="2005018404031"/>
    <m/>
    <s v="ADRIANA NAZARETH BARBOSA"/>
    <d v="1976-01-07T00:00:00"/>
    <s v="Feminino"/>
    <s v="Sem Deficiência"/>
    <s v="FRANCISCO PEREIRA BARBOSA"/>
    <s v="MARGARIDA NAZARETH BARBOSA"/>
    <x v="0"/>
    <s v="Preta"/>
  </r>
  <r>
    <n v="1026024"/>
    <n v="10"/>
    <x v="130"/>
    <x v="130"/>
    <s v="EM TATIANA CHAGAS MEMÓRIA"/>
    <s v="Municipal"/>
    <s v="Urbana"/>
    <n v="1611746"/>
    <n v="152"/>
    <x v="2"/>
    <s v="Regular"/>
    <s v="Manhã"/>
    <n v="2019103380061"/>
    <m/>
    <s v="DOUGLAS GUSTAVO SERAFIM LOPES FERREIRA"/>
    <d v="2006-12-11T00:00:00"/>
    <s v="Masculino"/>
    <s v="Sem Deficiência"/>
    <s v="GUSTAVO LOPES FERREIRA"/>
    <s v="PAULA FERREIRA SERAFIM"/>
    <x v="0"/>
    <s v="Branca"/>
  </r>
  <r>
    <n v="515001"/>
    <n v="5"/>
    <x v="68"/>
    <x v="68"/>
    <s v="EM PARÁ"/>
    <s v="Municipal"/>
    <s v="Urbana"/>
    <n v="1607314"/>
    <n v="152"/>
    <x v="2"/>
    <s v="Regular"/>
    <s v="Noite"/>
    <n v="2012044604177"/>
    <m/>
    <s v="MIZAEL FERREIRA DOS SANTOS"/>
    <d v="1989-06-06T00:00:00"/>
    <s v="Masculino"/>
    <s v="Sem Deficiência"/>
    <s v="MANOEL JOSÉ DOS SANTOS"/>
    <s v="MARIA JOSÉ FERREIRA DOS SANTOS"/>
    <x v="0"/>
    <s v="Não declarada"/>
  </r>
  <r>
    <n v="625018"/>
    <n v="6"/>
    <x v="55"/>
    <x v="55"/>
    <s v="EM COMANDANTE ARNALDO VARELLA"/>
    <s v="Municipal"/>
    <s v="Urbana"/>
    <n v="1602870"/>
    <n v="153"/>
    <x v="2"/>
    <s v="Regular"/>
    <s v="Noite"/>
    <n v="2010058201758"/>
    <m/>
    <s v="TAIANA NARCISO SOUSA"/>
    <d v="1994-04-16T00:00:00"/>
    <s v="Feminino"/>
    <s v="Sem Deficiência"/>
    <s v="LAZARO RODRIGUES SOUSA"/>
    <s v="ROSIMERE NARCISO DE OLIVEIRA"/>
    <x v="1"/>
    <s v="Preta"/>
  </r>
  <r>
    <n v="313029"/>
    <n v="3"/>
    <x v="89"/>
    <x v="89"/>
    <s v="EM THOMAS MANN"/>
    <s v="Municipal"/>
    <s v="Urbana"/>
    <n v="1615664"/>
    <n v="151"/>
    <x v="2"/>
    <s v="Regular"/>
    <s v="Noite"/>
    <n v="2008017604368"/>
    <m/>
    <s v="AMANDA BRITS BRITO"/>
    <d v="1995-01-03T00:00:00"/>
    <s v="Feminino"/>
    <s v="Sem Deficiência"/>
    <s v="RICARDO FERNANDES BRITO"/>
    <s v="SAMANTA BRITS DE OLIVEIRA"/>
    <x v="1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23076850284"/>
    <m/>
    <s v="BÁRBARA VERONICA ALCÂNTARA GABRIEL"/>
    <d v="1992-12-01T00:00:00"/>
    <s v="Feminino"/>
    <s v="Sem Deficiência"/>
    <s v="DAVI JOSE GABRIEL"/>
    <s v="CARLA CRISTIANE ALCÂNTARA CRUZ GABRIELGABRIEL"/>
    <x v="0"/>
    <s v="Preta"/>
  </r>
  <r>
    <n v="1019047"/>
    <n v="10"/>
    <x v="50"/>
    <x v="50"/>
    <s v="EM JOAQUIM DA SILVA GOMES"/>
    <s v="Municipal"/>
    <s v="Urbana"/>
    <n v="1598931"/>
    <n v="151"/>
    <x v="2"/>
    <s v="Regular"/>
    <s v="Noite"/>
    <n v="2001099000324"/>
    <m/>
    <s v="FERNANDA CRISTINA MATTOS CLAUDIO"/>
    <d v="1989-11-26T00:00:00"/>
    <s v="Feminino"/>
    <s v="Sem Deficiência"/>
    <s v="FERNANDO EDUARDO CLAUDIO"/>
    <s v="ANGELA CRISTINA MATTOS"/>
    <x v="2"/>
    <s v="Parda"/>
  </r>
  <r>
    <n v="625028"/>
    <n v="6"/>
    <x v="125"/>
    <x v="125"/>
    <s v="EM DEPUTADO HILTON GAMA"/>
    <s v="Municipal"/>
    <s v="Urbana"/>
    <n v="1619970"/>
    <n v="152"/>
    <x v="2"/>
    <s v="Regular"/>
    <s v="Noite"/>
    <n v="2013057103129"/>
    <m/>
    <s v="BRENO DA SILVA ALVES"/>
    <d v="1997-02-15T00:00:00"/>
    <s v="Masculino"/>
    <s v="Sem Deficiência"/>
    <s v="MARCOS DA SILVA ALVES"/>
    <s v="ANGELA MARIA DA SILVA"/>
    <x v="2"/>
    <s v="Parda"/>
  </r>
  <r>
    <n v="312022"/>
    <n v="3"/>
    <x v="61"/>
    <x v="61"/>
    <s v="EM RUBENS BERARDO"/>
    <s v="Municipal"/>
    <s v="Urbana"/>
    <n v="1616259"/>
    <n v="152"/>
    <x v="2"/>
    <s v="Regular"/>
    <s v="Noite"/>
    <n v="2023019200446"/>
    <m/>
    <s v="CLAUDIA DE ANDRADE ANTONIO"/>
    <d v="1966-03-08T00:00:00"/>
    <s v="Feminino"/>
    <s v="Sem Deficiência"/>
    <s v="ISALINO PEDRO ANTONIO"/>
    <s v="MARLENE DE ANDRADE ANTONIO"/>
    <x v="0"/>
    <s v="Preta"/>
  </r>
  <r>
    <n v="716211"/>
    <n v="7"/>
    <x v="32"/>
    <x v="32"/>
    <s v="CIEP COMPOSITOR DONGA"/>
    <s v="Municipal"/>
    <s v="Urbana"/>
    <n v="1619511"/>
    <n v="151"/>
    <x v="2"/>
    <s v="Regular"/>
    <s v="Noite"/>
    <n v="2013066704440"/>
    <m/>
    <s v="JENNYFER BEZERRA GONÇALVES"/>
    <d v="2005-04-14T00:00:00"/>
    <s v="Feminino"/>
    <s v="Sem Deficiência"/>
    <s v="ERICA JOSE BEZERRA"/>
    <s v="ALEXANDRE SOARES GONÇALVES"/>
    <x v="0"/>
    <s v="Sem Informação"/>
  </r>
  <r>
    <n v="918203"/>
    <n v="9"/>
    <x v="34"/>
    <x v="34"/>
    <s v="CIEP CLEMENTINA DE JESUS"/>
    <s v="Municipal"/>
    <s v="Urbana"/>
    <n v="1601818"/>
    <n v="151"/>
    <x v="2"/>
    <s v="Regular"/>
    <s v="Noite"/>
    <n v="2023092600335"/>
    <m/>
    <s v="SELMA ALVES DA SILVA"/>
    <d v="1964-02-25T00:00:00"/>
    <s v="Feminino"/>
    <s v="Sem Deficiência"/>
    <s v="WALDEMIRO PEREIRA DA SILVA"/>
    <s v="ADELINA ALVES DA SILVA"/>
    <x v="2"/>
    <s v="Não declarada"/>
  </r>
  <r>
    <n v="430201"/>
    <n v="4"/>
    <x v="0"/>
    <x v="0"/>
    <s v="CIEP MINISTRO GUSTAVO CAPANEMA"/>
    <s v="Municipal"/>
    <s v="Urbana"/>
    <n v="1612601"/>
    <n v="151"/>
    <x v="2"/>
    <s v="Regular"/>
    <s v="Noite"/>
    <n v="2001040200335"/>
    <m/>
    <s v="DIEGO DA SILVA DE OLIVEIRA"/>
    <d v="1993-02-22T00:00:00"/>
    <s v="Masculino"/>
    <s v="Sem Deficiência"/>
    <s v="JOSÉ LUIZ DE OLIVEIRA"/>
    <s v="REGINA JOSÉ DA SILVA"/>
    <x v="1"/>
    <s v="Branca"/>
  </r>
  <r>
    <n v="515030"/>
    <n v="5"/>
    <x v="90"/>
    <x v="90"/>
    <s v="EM IRINEU MARINHO"/>
    <s v="Municipal"/>
    <s v="Urbana"/>
    <n v="1601764"/>
    <n v="151"/>
    <x v="2"/>
    <s v="Regular"/>
    <s v="Noite"/>
    <n v="2007053304206"/>
    <m/>
    <s v="ADRIANA LIMA DE OLIVEIRA"/>
    <d v="1991-12-30T00:00:00"/>
    <s v="Feminino"/>
    <s v="Sem Deficiência"/>
    <s v="GIVALDO PEREIRA DE OLIVEIRA"/>
    <s v="ELENITA DE JESUS LIMA"/>
    <x v="0"/>
    <s v="Preta"/>
  </r>
  <r>
    <n v="313002"/>
    <n v="3"/>
    <x v="33"/>
    <x v="33"/>
    <s v="EM JOSÉ VERÍSSIMO"/>
    <s v="Municipal"/>
    <s v="Urbana"/>
    <n v="1618994"/>
    <n v="151"/>
    <x v="2"/>
    <s v="Regular"/>
    <s v="Manhã"/>
    <n v="2023021600243"/>
    <m/>
    <s v="ROBERTA DE CASTRO BIZARELLI DOS SANTOS"/>
    <d v="2003-11-16T00:00:00"/>
    <s v="Feminino"/>
    <s v="Sem Deficiência"/>
    <s v="MARCOS BIZARELLI DOS SANTOS"/>
    <s v="ANDREIA SABINA DE CASTRO"/>
    <x v="2"/>
    <s v="Preta"/>
  </r>
  <r>
    <n v="1026003"/>
    <n v="10"/>
    <x v="114"/>
    <x v="114"/>
    <s v="EM PROFESSOR CASTILHO"/>
    <s v="Municipal"/>
    <s v="Urbana"/>
    <n v="1617200"/>
    <n v="151"/>
    <x v="2"/>
    <s v="Regular"/>
    <s v="Noite"/>
    <n v="2009069550020"/>
    <m/>
    <s v="BRENDA SANTOS AVELAR"/>
    <d v="2002-08-15T00:00:00"/>
    <s v="Feminino"/>
    <s v="Sem Deficiência"/>
    <s v="MARCOS ROBERTO LIMA DE AVELAR"/>
    <s v="CATARINA DOS SANTOS"/>
    <x v="0"/>
    <s v="Preta"/>
  </r>
  <r>
    <n v="724502"/>
    <n v="7"/>
    <x v="52"/>
    <x v="52"/>
    <s v="CIEP MARGARET MEE"/>
    <s v="Municipal"/>
    <s v="Urbana"/>
    <n v="1617123"/>
    <n v="151"/>
    <x v="2"/>
    <s v="Regular"/>
    <s v="Noite"/>
    <n v="2012069250069"/>
    <m/>
    <s v="LUIZ CARLOS DE MACÊDO CORREIA"/>
    <d v="2006-02-10T00:00:00"/>
    <s v="Masculino"/>
    <s v="Sem Deficiência"/>
    <s v="LUIZ CARLOS PEREIRA CORREIA"/>
    <s v="MARINALVA DE MACÊDO"/>
    <x v="1"/>
    <s v="Branca"/>
  </r>
  <r>
    <n v="313007"/>
    <n v="3"/>
    <x v="67"/>
    <x v="67"/>
    <s v="EM SARMIENTO"/>
    <s v="Municipal"/>
    <s v="Urbana"/>
    <n v="1615854"/>
    <n v="152"/>
    <x v="2"/>
    <s v="Regular"/>
    <s v="Noite"/>
    <n v="2006017801876"/>
    <m/>
    <s v="TELMA VIDAL FARIAS"/>
    <d v="2001-05-18T00:00:00"/>
    <s v="Feminino"/>
    <s v="Sem Deficiência"/>
    <s v="JUSCILENA MARIA VIDAL"/>
    <s v="GONÇALO FERREIRA FARIAS FILHO"/>
    <x v="0"/>
    <s v="Não declarada"/>
  </r>
  <r>
    <n v="312014"/>
    <n v="3"/>
    <x v="1"/>
    <x v="1"/>
    <s v="EM NEREU SAMPAIO"/>
    <s v="Municipal"/>
    <s v="Urbana"/>
    <n v="1616968"/>
    <n v="152"/>
    <x v="2"/>
    <s v="Regular"/>
    <s v="Noite"/>
    <n v="2012137701610"/>
    <m/>
    <s v="GABRIEL GOMES DA SILVA"/>
    <d v="2006-09-14T00:00:00"/>
    <s v="Masculino"/>
    <s v="Sem Deficiência"/>
    <s v="RAFAEL GOMES DA SILVA"/>
    <s v="JAQUELINE DOS SANTOS DA SILVA"/>
    <x v="0"/>
    <s v="Não declarada"/>
  </r>
  <r>
    <n v="1202701"/>
    <n v="12"/>
    <x v="91"/>
    <x v="91"/>
    <s v="CREJA - CENTRO MUNICIPAL DE REFERÊNCIA DE EDUCAÇÃO DE JOVENS E ADULTOS"/>
    <s v="Municipal"/>
    <s v="Urbana"/>
    <n v="1614115"/>
    <n v="256"/>
    <x v="2"/>
    <s v="Regular"/>
    <s v="Noite"/>
    <n v="2023126301327"/>
    <m/>
    <s v="CARLOS ALBERTO DENI"/>
    <d v="1971-11-27T00:00:00"/>
    <s v="Masculino"/>
    <s v="Sem Deficiência"/>
    <s v="JOSÉ CARLOS DENI"/>
    <s v="TEREZINHA DE JESUS DENI"/>
    <x v="1"/>
    <s v="Branca"/>
  </r>
  <r>
    <n v="1019210"/>
    <n v="10"/>
    <x v="45"/>
    <x v="45"/>
    <s v="CIEP ALBERTO PASQUALINE"/>
    <s v="Municipal"/>
    <s v="Urbana"/>
    <n v="1600003"/>
    <n v="152"/>
    <x v="2"/>
    <s v="Regular"/>
    <s v="Noite"/>
    <n v="2021126300201"/>
    <m/>
    <s v="MARCELO SANTOS AMARO"/>
    <d v="1976-04-24T00:00:00"/>
    <s v="Masculino"/>
    <s v="Sem Deficiência"/>
    <s v="BRUNO AMARO"/>
    <s v="ROSA FLORIANO SANTOS"/>
    <x v="0"/>
    <s v="Preta"/>
  </r>
  <r>
    <n v="411202"/>
    <n v="4"/>
    <x v="84"/>
    <x v="84"/>
    <s v="CIEP GREGÓRIO BEZERRA"/>
    <s v="Municipal"/>
    <s v="Urbana"/>
    <n v="1608447"/>
    <n v="151"/>
    <x v="2"/>
    <s v="Regular"/>
    <s v="Noite"/>
    <n v="2011029603558"/>
    <m/>
    <s v="KAUANNY PEREIRA DA SILVA"/>
    <d v="2006-12-01T00:00:00"/>
    <s v="Feminino"/>
    <s v="Sem Deficiência"/>
    <s v="ALEXANDRE FIRMINO DA SLVA"/>
    <s v="MARCELLE PEREIRA GUEDES"/>
    <x v="0"/>
    <s v="Preta"/>
  </r>
  <r>
    <n v="716049"/>
    <n v="7"/>
    <x v="62"/>
    <x v="62"/>
    <s v="EM RENATO LEITE"/>
    <s v="Municipal"/>
    <s v="Urbana"/>
    <n v="1623881"/>
    <n v="154"/>
    <x v="2"/>
    <s v="Regular"/>
    <s v="Noite"/>
    <n v="2023063700343"/>
    <m/>
    <s v="REGINA LUCIA CUSTODIO "/>
    <d v="1955-07-18T00:00:00"/>
    <s v="Feminino"/>
    <s v="Sem Deficiência"/>
    <s v="AFFONSO CUSTODIO"/>
    <s v="AMELIA OCTAVIANO"/>
    <x v="1"/>
    <s v="Preta"/>
  </r>
  <r>
    <n v="918203"/>
    <n v="9"/>
    <x v="34"/>
    <x v="34"/>
    <s v="CIEP CLEMENTINA DE JESUS"/>
    <s v="Municipal"/>
    <s v="Urbana"/>
    <n v="1601822"/>
    <n v="153"/>
    <x v="2"/>
    <s v="Regular"/>
    <s v="Noite"/>
    <n v="2012093280126"/>
    <m/>
    <s v="MIRACEIA DE OLIVEIRA IAMAKE"/>
    <d v="1974-08-15T00:00:00"/>
    <s v="Feminino"/>
    <s v="Sem Deficiência"/>
    <s v="OZIAS SANTOS DE OLIVEIRA"/>
    <s v="NADI CALDEIRA DE OLIVEIRA"/>
    <x v="0"/>
    <s v="Branca"/>
  </r>
  <r>
    <n v="312022"/>
    <n v="3"/>
    <x v="61"/>
    <x v="61"/>
    <s v="EM RUBENS BERARDO"/>
    <s v="Municipal"/>
    <s v="Urbana"/>
    <n v="1616259"/>
    <n v="152"/>
    <x v="2"/>
    <s v="Regular"/>
    <s v="Noite"/>
    <n v="2003020201146"/>
    <m/>
    <s v="THAYNARA DA SILVA JARDIM"/>
    <d v="1999-02-25T00:00:00"/>
    <s v="Feminino"/>
    <s v="Sem Deficiência"/>
    <s v="OSIEL DA SILVA JARDIM"/>
    <s v="ADRIANA LAURA DA SILVA"/>
    <x v="0"/>
    <s v="Pard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23065952277"/>
    <m/>
    <s v="RAIMUNDA MARIA BARBOZA"/>
    <d v="1976-05-10T00:00:00"/>
    <s v="Feminino"/>
    <s v="Sem Deficiência"/>
    <s v="DAVID FRANCISCO BARBOZA"/>
    <s v="JUSCELINA MARIA DA CONCEIÇÃO"/>
    <x v="0"/>
    <s v="Parda"/>
  </r>
  <r>
    <n v="102505"/>
    <n v="1"/>
    <x v="30"/>
    <x v="30"/>
    <s v="CIEP JOSÉ PEDRO VARELA"/>
    <s v="Municipal"/>
    <s v="Urbana"/>
    <n v="1613580"/>
    <n v="151"/>
    <x v="2"/>
    <s v="Regular"/>
    <s v="Noite"/>
    <n v="2012002480224"/>
    <m/>
    <s v="ALTAIR DIAS DE SOUZA"/>
    <d v="1966-04-14T00:00:00"/>
    <s v="Masculino"/>
    <s v="Sem Deficiência"/>
    <s v="JORGE PEREIRA DE SOUZA"/>
    <s v="MARIA MADALENA DIAS"/>
    <x v="1"/>
    <s v="Parda"/>
  </r>
  <r>
    <n v="716041"/>
    <n v="7"/>
    <x v="104"/>
    <x v="104"/>
    <s v="EM BARÃO DA TAQUARA"/>
    <s v="Municipal"/>
    <s v="Urbana"/>
    <n v="1613407"/>
    <n v="151"/>
    <x v="2"/>
    <s v="Regular"/>
    <s v="Manhã"/>
    <n v="2007065800076"/>
    <m/>
    <s v="FABIANE DA COSTA SANTOS"/>
    <d v="2002-09-14T00:00:00"/>
    <s v="Feminino"/>
    <s v="Sem Deficiência"/>
    <s v="NÃO CONSTA"/>
    <s v="FLAVIA DA COSTA SANTOS"/>
    <x v="0"/>
    <s v="Parda"/>
  </r>
  <r>
    <n v="918041"/>
    <n v="9"/>
    <x v="59"/>
    <x v="59"/>
    <s v="EM ANTONIA VARGAS CUQUEJO"/>
    <s v="Municipal"/>
    <s v="Urbana"/>
    <n v="1610788"/>
    <n v="151"/>
    <x v="2"/>
    <s v="Regular"/>
    <s v="Noite"/>
    <n v="2022088100341"/>
    <m/>
    <s v="ALESSANDRO JOAQUIM DA COSTA"/>
    <d v="1985-06-30T00:00:00"/>
    <s v="Masculino"/>
    <s v="Sem Deficiência"/>
    <s v="JOSÉ SALVADOR DA COSTA"/>
    <s v="HELENA DE SOUZA COSTA"/>
    <x v="0"/>
    <s v="Preta"/>
  </r>
  <r>
    <n v="410501"/>
    <n v="4"/>
    <x v="64"/>
    <x v="64"/>
    <s v="CIEP JUSCELINO KUBITSCHEK"/>
    <s v="Municipal"/>
    <s v="Urbana"/>
    <n v="1614342"/>
    <n v="152"/>
    <x v="2"/>
    <s v="Regular"/>
    <s v="Noite"/>
    <n v="2007017502613"/>
    <m/>
    <s v="KARINA CRUZ DA SILVA DE OLIVEIRA"/>
    <d v="1993-06-14T00:00:00"/>
    <s v="Feminino"/>
    <s v="Sem Deficiência"/>
    <s v="JAYME DO CARMO DA SILVA"/>
    <s v="MÁRCIA CRISTINA CRUZ DOS REIS"/>
    <x v="0"/>
    <s v="Branca"/>
  </r>
  <r>
    <n v="716211"/>
    <n v="7"/>
    <x v="32"/>
    <x v="32"/>
    <s v="CIEP COMPOSITOR DONGA"/>
    <s v="Municipal"/>
    <s v="Urbana"/>
    <n v="1619511"/>
    <n v="151"/>
    <x v="2"/>
    <s v="Regular"/>
    <s v="Noite"/>
    <n v="2013028400242"/>
    <m/>
    <s v="KAILAYNE BEATRIZ SILVA GUIMARÃES"/>
    <d v="2007-02-11T00:00:00"/>
    <s v="Feminino"/>
    <s v="Sem Deficiência"/>
    <s v="ANTONIO LOPES GUIMARÃES"/>
    <s v="BRUNA SILVA DE SERRA"/>
    <x v="2"/>
    <s v="Parda"/>
  </r>
  <r>
    <n v="431014"/>
    <n v="4"/>
    <x v="117"/>
    <x v="117"/>
    <s v="EM MINISTRO LAFAYETTE DE ANDRADA"/>
    <s v="Municipal"/>
    <s v="Urbana"/>
    <n v="1618216"/>
    <n v="152"/>
    <x v="2"/>
    <s v="Regular"/>
    <s v="Manhã"/>
    <n v="2020034150140"/>
    <m/>
    <s v="GIOVANNA DE SOUZA LIMA ALVES"/>
    <d v="2005-07-18T00:00:00"/>
    <s v="Feminino"/>
    <s v="Sem Deficiência"/>
    <s v="GIOVANNI DE LIMA ALVES"/>
    <s v="ANA CLAUDIA PEREIRA DE SOUZA"/>
    <x v="0"/>
    <s v="Parda"/>
  </r>
  <r>
    <n v="313051"/>
    <n v="3"/>
    <x v="60"/>
    <x v="60"/>
    <s v="EM ALAGOAS"/>
    <s v="Municipal"/>
    <s v="Urbana"/>
    <n v="1618855"/>
    <n v="151"/>
    <x v="2"/>
    <s v="Regular"/>
    <s v="Noite"/>
    <n v="2007024702576"/>
    <m/>
    <s v="KAREN CONCEIÇÃO BROUCK SOARES DE ARAUJO"/>
    <d v="1998-12-08T00:00:00"/>
    <s v="Feminino"/>
    <s v="Sem Deficiência"/>
    <s v="EDUARDO JOSE DE ARAUJO"/>
    <s v="CARLA CRISTINA SOARES DE ARAUJO"/>
    <x v="1"/>
    <s v="Parda"/>
  </r>
  <r>
    <n v="430701"/>
    <n v="4"/>
    <x v="19"/>
    <x v="19"/>
    <s v="CENTRO DE EDUCAÇÃO DE JOVENS E ADULTOS CEJA - MARÉ"/>
    <s v="Municipal"/>
    <s v="Urbana"/>
    <n v="1616789"/>
    <n v="2510"/>
    <x v="2"/>
    <s v="Regular"/>
    <s v="Noite"/>
    <n v="2009039603028"/>
    <m/>
    <s v="ESTEFANI CRISTINA FARIAS DE OLIVEIRA"/>
    <d v="2003-11-15T00:00:00"/>
    <s v="Feminino"/>
    <s v="Sem Deficiência"/>
    <s v="MARIA APARECIDA JACINTO DE OLIVEIRA"/>
    <s v="LUIZ CLAUDIO FARIAS LEITE"/>
    <x v="0"/>
    <s v="Preta"/>
  </r>
  <r>
    <n v="313007"/>
    <n v="3"/>
    <x v="67"/>
    <x v="67"/>
    <s v="EM SARMIENTO"/>
    <s v="Municipal"/>
    <s v="Urbana"/>
    <n v="1615853"/>
    <n v="151"/>
    <x v="2"/>
    <s v="Regular"/>
    <s v="Noite"/>
    <n v="2023022100805"/>
    <m/>
    <s v="NOÊMI DA CONCEIÇÃO FERREIRA "/>
    <d v="1967-05-19T00:00:00"/>
    <s v="Feminino"/>
    <s v="Sem Deficiência"/>
    <s v="MARIA JOSÉ RIBEIRO DA CONCEIÇÃO"/>
    <s v="MANOEL DA CONCEIÇÃO"/>
    <x v="1"/>
    <s v="Parda"/>
  </r>
  <r>
    <n v="625701"/>
    <n v="6"/>
    <x v="101"/>
    <x v="101"/>
    <s v="CENTRO DE EDUCAÇÃO DE JOVENS E ADULTOS CEJA - ACARI"/>
    <s v="Municipal"/>
    <s v="Urbana"/>
    <n v="1608518"/>
    <n v="253"/>
    <x v="2"/>
    <s v="Regular"/>
    <s v="Manhã"/>
    <n v="2011116800475"/>
    <m/>
    <s v="JULIANO SIMÕES CARNEIRO"/>
    <d v="2008-08-29T00:00:00"/>
    <s v="Masculino"/>
    <s v="Sem Deficiência"/>
    <s v="JANIR CARNEIRO DA SILVA JÚNIOR"/>
    <s v="ANA CLÁUDIA SIMÕES LOBO"/>
    <x v="0"/>
    <s v="Parda"/>
  </r>
  <r>
    <n v="431026"/>
    <n v="4"/>
    <x v="25"/>
    <x v="25"/>
    <s v="EM HERBERT MOSES"/>
    <s v="Municipal"/>
    <s v="Urbana"/>
    <n v="1602457"/>
    <n v="152"/>
    <x v="2"/>
    <s v="Regular"/>
    <s v="Noite"/>
    <n v="2021035500053"/>
    <m/>
    <s v="KELLY CRISTINE ROCHA SILVA DIAS"/>
    <d v="1972-05-02T00:00:00"/>
    <s v="Feminino"/>
    <s v="Sem Deficiência"/>
    <s v="AROLDO FARIA SILVA"/>
    <s v="ORLANDINA ROCHA SILVA"/>
    <x v="0"/>
    <s v="Parda"/>
  </r>
  <r>
    <n v="1202701"/>
    <n v="12"/>
    <x v="91"/>
    <x v="91"/>
    <s v="CREJA - CENTRO MUNICIPAL DE REFERÊNCIA DE EDUCAÇÃO DE JOVENS E ADULTOS"/>
    <s v="Municipal"/>
    <s v="Urbana"/>
    <n v="1614114"/>
    <n v="255"/>
    <x v="2"/>
    <s v="Regular"/>
    <s v="Noite"/>
    <n v="2022126300284"/>
    <m/>
    <s v="JODINEIA SILVA BANDEIRA"/>
    <d v="1972-02-24T00:00:00"/>
    <s v="Feminino"/>
    <s v="Sem Deficiência"/>
    <s v="VICENTE BANDEIRA"/>
    <s v="LUIZA SILVA BANDEIRA"/>
    <x v="0"/>
    <s v="Parda"/>
  </r>
  <r>
    <n v="1019031"/>
    <n v="10"/>
    <x v="20"/>
    <x v="20"/>
    <s v="EM MARECHAL PEDRO CAVALCANTI"/>
    <s v="Municipal"/>
    <s v="Urbana"/>
    <n v="1609538"/>
    <n v="153"/>
    <x v="2"/>
    <s v="Regular"/>
    <s v="Noite"/>
    <n v="2021097150200"/>
    <m/>
    <s v="FRANCISCA VERAS"/>
    <d v="1964-03-21T00:00:00"/>
    <s v="Feminino"/>
    <s v="Sem Deficiência"/>
    <s v="JUSTINO ANASTÁCIO DE SOUZA"/>
    <s v="ADELAIDE FERREIRA VERAS"/>
    <x v="0"/>
    <s v="Parda"/>
  </r>
  <r>
    <n v="107017"/>
    <n v="1"/>
    <x v="5"/>
    <x v="5"/>
    <s v="EM NEUMA GONÇALVES DA SILVA - DONA NEUMA"/>
    <s v="Municipal"/>
    <s v="Urbana"/>
    <n v="1621295"/>
    <n v="151"/>
    <x v="2"/>
    <s v="Regular"/>
    <s v="Noite"/>
    <n v="2023157900338"/>
    <m/>
    <s v="MARIA ALCIONE DA SILVA MOREIRA"/>
    <d v="1979-08-05T00:00:00"/>
    <s v="Feminino"/>
    <s v="Sem Deficiência"/>
    <s v="EXPEDITA BENEDITO DA SILVA"/>
    <s v="EZEQUIAS DA SILVA "/>
    <x v="1"/>
    <s v="Branca"/>
  </r>
  <r>
    <n v="515055"/>
    <n v="5"/>
    <x v="8"/>
    <x v="8"/>
    <s v="EM MINISTRO EDGARD ROMERO"/>
    <s v="Municipal"/>
    <s v="Urbana"/>
    <n v="1623706"/>
    <n v="152"/>
    <x v="2"/>
    <s v="Regular"/>
    <s v="Manhã"/>
    <n v="2009115900032"/>
    <m/>
    <s v="LETICIA FERREIRA DE AGUIAR CORTES"/>
    <d v="2008-08-17T00:00:00"/>
    <s v="Feminino"/>
    <s v="Sem Deficiência"/>
    <s v="ROGERIO DE AGUIAR CORTES"/>
    <s v="TELMA DA SILVA FERREIRA"/>
    <x v="3"/>
    <s v="Preta"/>
  </r>
  <r>
    <n v="918505"/>
    <n v="9"/>
    <x v="9"/>
    <x v="9"/>
    <s v="CIEP ANITA MALFATTI"/>
    <s v="Municipal"/>
    <s v="Urbana"/>
    <n v="1615592"/>
    <n v="151"/>
    <x v="2"/>
    <s v="Regular"/>
    <s v="Noite"/>
    <n v="2023092951642"/>
    <m/>
    <s v="LUCIENE DOS SANTOS RAIMUNDO"/>
    <d v="1970-06-03T00:00:00"/>
    <s v="Feminino"/>
    <s v="Sem Deficiência"/>
    <s v="FELICIANO LUIZ RAIMUNDO"/>
    <s v="MARIA LECI DOS SANTOS RAIMUNDO"/>
    <x v="0"/>
    <s v="Parda"/>
  </r>
  <r>
    <n v="724022"/>
    <n v="7"/>
    <x v="56"/>
    <x v="56"/>
    <s v="EM COMUNIDADE DE VARGEM GRANDE"/>
    <s v="Municipal"/>
    <s v="Urbana"/>
    <n v="1605597"/>
    <n v="151"/>
    <x v="2"/>
    <s v="Regular"/>
    <s v="Noite"/>
    <n v="2022069000396"/>
    <m/>
    <s v="EDUARDO FELISMINO DA SILVA"/>
    <d v="2006-06-10T00:00:00"/>
    <s v="Masculino"/>
    <s v="Sem Deficiência"/>
    <s v="ERALDO VALDEVINO DA SILVA"/>
    <s v="DIANA MARIA FELISMINO "/>
    <x v="1"/>
    <s v="Parda"/>
  </r>
  <r>
    <n v="918203"/>
    <n v="9"/>
    <x v="34"/>
    <x v="34"/>
    <s v="CIEP CLEMENTINA DE JESUS"/>
    <s v="Municipal"/>
    <s v="Urbana"/>
    <n v="1601820"/>
    <n v="152"/>
    <x v="2"/>
    <s v="Regular"/>
    <s v="Noite"/>
    <n v="2005092902350"/>
    <m/>
    <s v="MARIZA BEZERRA SANTOS"/>
    <d v="1968-01-08T00:00:00"/>
    <s v="Feminino"/>
    <s v="Sem Deficiência"/>
    <s v="RUY BEZERRA COSTA"/>
    <s v="NAIR DE OLIVEIRA BEZERRA"/>
    <x v="0"/>
    <s v="Branca"/>
  </r>
  <r>
    <n v="205004"/>
    <n v="2"/>
    <x v="134"/>
    <x v="134"/>
    <s v="EM DOUTOR COCIO BARCELLOS"/>
    <s v="Municipal"/>
    <s v="Urbana"/>
    <n v="1623679"/>
    <n v="151"/>
    <x v="2"/>
    <s v="Regular"/>
    <s v="Noite"/>
    <n v="2023007900359"/>
    <m/>
    <s v="MARGARIDA BRANDÃO ROSA"/>
    <d v="1975-09-14T00:00:00"/>
    <s v="Feminino"/>
    <s v="Sem Deficiência"/>
    <s v="FRANCISCO GOMES ROSA"/>
    <s v="OSMERINDA COSTA BRANDÃO ROSA"/>
    <x v="1"/>
    <s v="Parda"/>
  </r>
  <r>
    <n v="622006"/>
    <n v="6"/>
    <x v="38"/>
    <x v="38"/>
    <s v="EM ANTENOR NASCENTES"/>
    <s v="Municipal"/>
    <s v="Urbana"/>
    <n v="1615256"/>
    <n v="151"/>
    <x v="2"/>
    <s v="Regular"/>
    <s v="Noite"/>
    <n v="2013051500134"/>
    <m/>
    <s v="JENIFFER REZENDE DE CARVALHO"/>
    <d v="2005-08-21T00:00:00"/>
    <s v="Feminino"/>
    <s v="Sem Deficiência"/>
    <s v="JORGE DE CARVALHO"/>
    <s v="CLAUDILANE REZENDE FERREIRA DE LIMA"/>
    <x v="1"/>
    <s v="Não declarad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02092817633"/>
    <m/>
    <s v="ANA CLAUDIA RIBEIRO DA SILVA"/>
    <d v="1971-12-12T00:00:00"/>
    <s v="Feminino"/>
    <s v="Sem Deficiência"/>
    <s v="SEBASTIÃO RIBEIRO DA SILVA"/>
    <s v="ONETE CRISTIANO DA SILVA"/>
    <x v="1"/>
    <s v="Preta"/>
  </r>
  <r>
    <n v="716205"/>
    <n v="7"/>
    <x v="76"/>
    <x v="76"/>
    <s v="CIEP RUBENS PAIVA"/>
    <s v="Municipal"/>
    <s v="Urbana"/>
    <n v="1613256"/>
    <n v="151"/>
    <x v="2"/>
    <s v="Regular"/>
    <s v="Noite"/>
    <n v="2011062280169"/>
    <m/>
    <s v="MARIANA DE SOUZA BARBOSA"/>
    <d v="2006-09-30T00:00:00"/>
    <s v="Feminino"/>
    <s v="Sem Deficiência"/>
    <s v="DIEGO DE SOUZA BARBOSA"/>
    <s v="MICHELLE DE SOUZA"/>
    <x v="0"/>
    <s v="Preta"/>
  </r>
  <r>
    <n v="622007"/>
    <n v="6"/>
    <x v="13"/>
    <x v="13"/>
    <s v="EM ALEXANDRE FARAH"/>
    <s v="Municipal"/>
    <s v="Urbana"/>
    <n v="1599782"/>
    <n v="151"/>
    <x v="2"/>
    <s v="Regular"/>
    <s v="Noite"/>
    <n v="2010053501982"/>
    <m/>
    <s v="MATHEUS RODRIGUES DE SOUSA"/>
    <d v="2002-06-30T00:00:00"/>
    <s v="Masculino"/>
    <s v="Sem Deficiência"/>
    <s v="DANIEL PINTO DE SOUSA"/>
    <s v="MAGALI RODRIGUES BUARQUE DE LIMA"/>
    <x v="1"/>
    <s v="Par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14100402585"/>
    <m/>
    <s v="ALISSON SOUZA DOS SANTOS"/>
    <d v="2005-09-10T00:00:00"/>
    <s v="Feminino"/>
    <s v="Sem Deficiência"/>
    <s v="MARCIO BATISTA DOS SANTOS"/>
    <s v="GRAZIELA MOURA SOUZA"/>
    <x v="0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14093200471"/>
    <m/>
    <s v="MARIA LENI ALVES SOUSA"/>
    <d v="1970-09-21T00:00:00"/>
    <s v="Feminino"/>
    <s v="Sem Deficiência"/>
    <s v="ANTONIO RODRIGUES FARIAS"/>
    <s v="TERESA ALVES FARIAS"/>
    <x v="0"/>
    <s v="Parda"/>
  </r>
  <r>
    <n v="209003"/>
    <n v="2"/>
    <x v="74"/>
    <x v="74"/>
    <s v="EM FRANCISCO DE CASTRO"/>
    <s v="Municipal"/>
    <s v="Urbana"/>
    <n v="1616221"/>
    <n v="152"/>
    <x v="2"/>
    <s v="Regular"/>
    <s v="Manhã"/>
    <n v="2006004800591"/>
    <m/>
    <s v="YAN TAYMISON PAULA SANTOS"/>
    <d v="2001-09-13T00:00:00"/>
    <s v="Masculino"/>
    <s v=" Deficiência intelectual"/>
    <s v="VALNEI SANTOS RIBEIRO"/>
    <s v="ALINE CRISTINA PAULA FRANCISCO"/>
    <x v="0"/>
    <s v="Parda"/>
  </r>
  <r>
    <n v="918508"/>
    <n v="9"/>
    <x v="36"/>
    <x v="36"/>
    <s v="CIEP DR. ERNESTO (CHE) GUEVARA"/>
    <s v="Municipal"/>
    <s v="Urbana"/>
    <n v="1618336"/>
    <n v="151"/>
    <x v="2"/>
    <s v="Regular"/>
    <s v="Noite"/>
    <n v="2020093200280"/>
    <m/>
    <s v="CARLOS ALEXANDRE DA SILVA NASCIMENTO"/>
    <d v="1993-01-28T00:00:00"/>
    <s v="Masculino"/>
    <s v="Sem Deficiência"/>
    <s v="GERALDO DANTAS DO NASCIMENTO"/>
    <s v="LINDALVA LEANDRO DA SILVA"/>
    <x v="2"/>
    <s v="Branca"/>
  </r>
  <r>
    <n v="817074"/>
    <n v="8"/>
    <x v="110"/>
    <x v="110"/>
    <s v="EM MARECHAL ALCIDES ETCHEGOYEN"/>
    <s v="Municipal"/>
    <s v="Urbana"/>
    <n v="1623800"/>
    <n v="151"/>
    <x v="2"/>
    <s v="Regular"/>
    <s v="Noite"/>
    <n v="2023076850250"/>
    <m/>
    <s v="RENATA DA SILVA DUARTE"/>
    <d v="1985-12-27T00:00:00"/>
    <s v="Feminino"/>
    <s v="Sem Deficiência"/>
    <s v="PAULA MIGUEL DA SILVA"/>
    <s v="SEBASTIÃO MACHADO DUARTE"/>
    <x v="0"/>
    <s v="Parda"/>
  </r>
  <r>
    <n v="410012"/>
    <n v="4"/>
    <x v="27"/>
    <x v="27"/>
    <s v="EM CLOTILDE GUIMARÃES"/>
    <s v="Municipal"/>
    <s v="Urbana"/>
    <n v="1604429"/>
    <n v="255"/>
    <x v="2"/>
    <s v="Regular"/>
    <s v="Tarde"/>
    <n v="2023028500147"/>
    <m/>
    <s v="DJENANE NUNES RAMOS DIAS"/>
    <d v="1970-04-19T00:00:00"/>
    <s v="Feminino"/>
    <s v="Sem Deficiência"/>
    <s v="DJALMA RAMOS"/>
    <s v="TERESINHA MARCIA NUNES SANTANA"/>
    <x v="0"/>
    <s v="Preta"/>
  </r>
  <r>
    <n v="515055"/>
    <n v="5"/>
    <x v="8"/>
    <x v="8"/>
    <s v="EM MINISTRO EDGARD ROMERO"/>
    <s v="Municipal"/>
    <s v="Urbana"/>
    <n v="1623706"/>
    <n v="152"/>
    <x v="2"/>
    <s v="Regular"/>
    <s v="Manhã"/>
    <n v="2016057200048"/>
    <m/>
    <s v="MAYKE CORDEIRO VIEIRA"/>
    <d v="2005-06-04T00:00:00"/>
    <s v="Masculino"/>
    <s v="Sem Deficiência"/>
    <s v="ANTONIO FRANCISCO VIEIRA CORDEIRO"/>
    <s v="ILMA LOPES CORDEIRO"/>
    <x v="0"/>
    <s v="Parda"/>
  </r>
  <r>
    <n v="431018"/>
    <n v="4"/>
    <x v="85"/>
    <x v="85"/>
    <s v="EM REPÚBLICA DO LÍBANO"/>
    <s v="Municipal"/>
    <s v="Urbana"/>
    <n v="1619090"/>
    <n v="152"/>
    <x v="2"/>
    <s v="Regular"/>
    <s v="Noite"/>
    <n v="2022034600133"/>
    <m/>
    <s v="DEBORA DA SILVA CUNHA LOPES"/>
    <d v="1973-10-10T00:00:00"/>
    <s v="Feminino"/>
    <s v="Sem Deficiência"/>
    <s v="OSINEIDE DA SILVA CUNHA"/>
    <s v="MANOEL DA CUNHA"/>
    <x v="0"/>
    <s v="Não declarad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06093450337"/>
    <m/>
    <s v="RITA DE CASSIA GOMES"/>
    <d v="1971-03-21T00:00:00"/>
    <s v="Feminino"/>
    <s v="Sem Deficiência"/>
    <s v="EVARISTO GOMES"/>
    <s v="ARINDA LEAL GOMES"/>
    <x v="2"/>
    <s v="Branca"/>
  </r>
  <r>
    <n v="1019031"/>
    <n v="10"/>
    <x v="20"/>
    <x v="20"/>
    <s v="EM MARECHAL PEDRO CAVALCANTI"/>
    <s v="Municipal"/>
    <s v="Urbana"/>
    <n v="1609538"/>
    <n v="153"/>
    <x v="2"/>
    <s v="Regular"/>
    <s v="Noite"/>
    <n v="2016097100575"/>
    <m/>
    <s v="JAQUELINE SOARES SANT'ANA PAIVA"/>
    <d v="1980-01-09T00:00:00"/>
    <s v="Feminino"/>
    <s v="Sem Deficiência"/>
    <s v="ANTÔNIO CARLOS PIMENTA PAIVA"/>
    <s v="ELIZABETH SOARES SANT'ANA PAIVA"/>
    <x v="2"/>
    <s v="Parda"/>
  </r>
  <r>
    <n v="514010"/>
    <n v="5"/>
    <x v="133"/>
    <x v="133"/>
    <s v="EM IRÃ"/>
    <s v="Municipal"/>
    <s v="Urbana"/>
    <n v="1620739"/>
    <n v="151"/>
    <x v="2"/>
    <s v="Regular"/>
    <s v="Noite"/>
    <n v="2019040900291"/>
    <m/>
    <s v="CARMEN LÚCIA BRANDÃO DA SILVA"/>
    <d v="1964-08-13T00:00:00"/>
    <s v="Feminino"/>
    <s v="Sem Deficiência"/>
    <s v="BENEDITO MANOEL DA SILVA"/>
    <s v="EVANITA BRANDÃO SILVA"/>
    <x v="1"/>
    <s v="Pret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18070780041"/>
    <m/>
    <s v="MARIA EDUARDA WINGLER NOGUEIRA"/>
    <d v="2008-03-05T00:00:00"/>
    <s v="Feminino"/>
    <s v="Sem Deficiência"/>
    <s v="EDUARDO DE OLIVEIRA NOGUEIRA"/>
    <s v="LUCIANA WINGLER DA SILVA"/>
    <x v="1"/>
    <s v="Branca"/>
  </r>
  <r>
    <n v="918508"/>
    <n v="9"/>
    <x v="36"/>
    <x v="36"/>
    <s v="CIEP DR. ERNESTO (CHE) GUEVARA"/>
    <s v="Municipal"/>
    <s v="Urbana"/>
    <n v="1618336"/>
    <n v="151"/>
    <x v="2"/>
    <s v="Regular"/>
    <s v="Noite"/>
    <n v="2011089802069"/>
    <m/>
    <s v="VINICIUS DA SILVA CANEDO"/>
    <d v="2006-09-25T00:00:00"/>
    <s v="Masculino"/>
    <s v="Sem Deficiência"/>
    <s v="ALESSANDRO DOS SANTOS CANEDO"/>
    <s v="ADRIANA DA SILVA AQUINO"/>
    <x v="1"/>
    <s v="Branc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23157900273"/>
    <m/>
    <s v="MARCIA REGINA CLAUDIO "/>
    <d v="1966-08-24T00:00:00"/>
    <s v="Feminino"/>
    <s v="Sem Deficiência"/>
    <s v="REGINA HELENA CLAUDIO"/>
    <s v="ALVARO CLAUDIO"/>
    <x v="2"/>
    <s v="Preta"/>
  </r>
  <r>
    <n v="724022"/>
    <n v="7"/>
    <x v="56"/>
    <x v="56"/>
    <s v="EM COMUNIDADE DE VARGEM GRANDE"/>
    <s v="Municipal"/>
    <s v="Urbana"/>
    <n v="1605598"/>
    <n v="152"/>
    <x v="2"/>
    <s v="Regular"/>
    <s v="Noite"/>
    <n v="2014067902995"/>
    <m/>
    <s v="MILENE VITÓRIA FERREIRA SANTOS SILVA"/>
    <d v="2004-04-29T00:00:00"/>
    <s v="Feminino"/>
    <s v="Sem Deficiência"/>
    <s v="ANTONIO MARCOS SANTOS SILVA"/>
    <s v="MARIA SIMÔNICA FERREIRA"/>
    <x v="1"/>
    <s v="Parda"/>
  </r>
  <r>
    <n v="312002"/>
    <n v="3"/>
    <x v="58"/>
    <x v="58"/>
    <s v="EM ALCIDE DE GASPERI"/>
    <s v="Municipal"/>
    <s v="Urbana"/>
    <n v="1613405"/>
    <n v="151"/>
    <x v="2"/>
    <s v="Regular"/>
    <s v="Noite"/>
    <n v="2022017200238"/>
    <m/>
    <s v="ANDRIELLE INGRYD FELICIANO TEIXEIRA"/>
    <d v="2004-12-22T00:00:00"/>
    <s v="Feminino"/>
    <s v="Sem Deficiência"/>
    <s v="FRANCISCO FELIPE TEIXEIRA"/>
    <s v="ANICETA ÂNGELO FELICIANO"/>
    <x v="0"/>
    <s v="Parda"/>
  </r>
  <r>
    <n v="102504"/>
    <n v="1"/>
    <x v="2"/>
    <x v="2"/>
    <s v="CIEP AVENIDA DOS DESFILES"/>
    <s v="Municipal"/>
    <s v="Urbana"/>
    <n v="1610387"/>
    <n v="152"/>
    <x v="2"/>
    <s v="Regular"/>
    <s v="Manhã"/>
    <n v="2022034200119"/>
    <m/>
    <s v="INGRED DA SILVA"/>
    <d v="2001-05-21T00:00:00"/>
    <s v="Feminino"/>
    <s v="Sem Deficiência"/>
    <s v="HUMBERTO LOPES DA SILVA"/>
    <s v="ERLANIA GLORIA DA SILVA"/>
    <x v="0"/>
    <s v="Parda"/>
  </r>
  <r>
    <n v="430701"/>
    <n v="4"/>
    <x v="19"/>
    <x v="19"/>
    <s v="CENTRO DE EDUCAÇÃO DE JOVENS E ADULTOS CEJA - MARÉ"/>
    <s v="Municipal"/>
    <s v="Urbana"/>
    <n v="1616776"/>
    <n v="252"/>
    <x v="2"/>
    <s v="Regular"/>
    <s v="Manhã"/>
    <n v="2021143600268"/>
    <m/>
    <s v="HELENA MARIA OLIVEIRA VELOSO"/>
    <d v="1958-11-24T00:00:00"/>
    <s v="Feminino"/>
    <s v="Sem Deficiência"/>
    <s v="JOÃO DOMINGOS VELOSO"/>
    <s v="ANGELITA MARIA DE OLIVEIRA VELOSO"/>
    <x v="0"/>
    <s v="Branca"/>
  </r>
  <r>
    <n v="312002"/>
    <n v="3"/>
    <x v="58"/>
    <x v="58"/>
    <s v="EM ALCIDE DE GASPERI"/>
    <s v="Municipal"/>
    <s v="Urbana"/>
    <n v="1613408"/>
    <n v="152"/>
    <x v="2"/>
    <s v="Regular"/>
    <s v="Noite"/>
    <n v="2015017100346"/>
    <m/>
    <s v="LUCIANO DOS SANTOS JÚNIOR"/>
    <d v="2006-09-14T00:00:00"/>
    <s v="Masculino"/>
    <s v="Sem Deficiência"/>
    <s v="LUCIANO DOS SANTOS"/>
    <s v="MARIA DE FÁTIMA FERREIRA"/>
    <x v="1"/>
    <s v="Parda"/>
  </r>
  <r>
    <n v="716211"/>
    <n v="7"/>
    <x v="32"/>
    <x v="32"/>
    <s v="CIEP COMPOSITOR DONGA"/>
    <s v="Municipal"/>
    <s v="Urbana"/>
    <n v="1619512"/>
    <n v="152"/>
    <x v="2"/>
    <s v="Regular"/>
    <s v="Noite"/>
    <n v="2011061480032"/>
    <m/>
    <s v="DENILSON BRUNO NUNES DO NASCIMENTO"/>
    <d v="1998-08-26T00:00:00"/>
    <s v="Masculino"/>
    <s v="Sem Deficiência"/>
    <s v="NÃO CONSTA"/>
    <s v="MARIA GREGORIA NUNES DO NASCIMENTO"/>
    <x v="0"/>
    <s v="Parda"/>
  </r>
  <r>
    <n v="622022"/>
    <n v="6"/>
    <x v="40"/>
    <x v="40"/>
    <s v="EM ROSE KLABIN"/>
    <s v="Municipal"/>
    <s v="Urbana"/>
    <n v="1615798"/>
    <n v="151"/>
    <x v="2"/>
    <s v="Regular"/>
    <s v="Noite"/>
    <n v="2023053350609"/>
    <m/>
    <s v="LUANA SOUZA DA SILVA"/>
    <d v="1998-10-15T00:00:00"/>
    <s v="Feminino"/>
    <s v="Sem Deficiência"/>
    <s v="MARIA DE NAZARE ALVES DE SOUZA"/>
    <s v="ILSON FERREIRA DA SILVA"/>
    <x v="0"/>
    <s v="Parda"/>
  </r>
  <r>
    <n v="431502"/>
    <n v="4"/>
    <x v="11"/>
    <x v="11"/>
    <s v="CIEP GRACILIANO RAMOS"/>
    <s v="Municipal"/>
    <s v="Urbana"/>
    <n v="1622397"/>
    <n v="152"/>
    <x v="2"/>
    <s v="Regular"/>
    <s v="Noite"/>
    <n v="2009114400184"/>
    <m/>
    <s v="WELLINGTON REZENDE DE FREITAS"/>
    <d v="2007-04-18T00:00:00"/>
    <s v="Masculino"/>
    <s v="Sem Deficiência"/>
    <s v="JOÃO DE FREITAS"/>
    <s v="FABIANA DE AQUINO REZENDE"/>
    <x v="0"/>
    <s v="Branca"/>
  </r>
  <r>
    <n v="313035"/>
    <n v="3"/>
    <x v="49"/>
    <x v="49"/>
    <s v="EM EDGARD SUSSEKIND DE MENDONÇA"/>
    <s v="Municipal"/>
    <s v="Urbana"/>
    <n v="1612287"/>
    <n v="151"/>
    <x v="2"/>
    <s v="Regular"/>
    <s v="Noite"/>
    <n v="2000025100254"/>
    <m/>
    <s v="BEATRIZ DO NASCIMENTO DE SOUSA"/>
    <d v="1995-01-23T00:00:00"/>
    <s v="Feminino"/>
    <s v="Sem Deficiência"/>
    <s v="JOSÉ GERARDO JERONIMO DE SOUSA"/>
    <s v="ROSELI DO NASCIMENTO"/>
    <x v="0"/>
    <s v="Parda"/>
  </r>
  <r>
    <n v="817503"/>
    <n v="8"/>
    <x v="31"/>
    <x v="31"/>
    <s v="CIEP PADRE PAULO CORRÊA DE SÁ"/>
    <s v="Municipal"/>
    <s v="Urbana"/>
    <n v="1619913"/>
    <n v="151"/>
    <x v="2"/>
    <s v="Regular"/>
    <s v="Noite"/>
    <n v="2023082500087"/>
    <m/>
    <s v="EZEQUIEL DOS SANTOS FIGUEIREDO"/>
    <d v="1957-04-23T00:00:00"/>
    <s v="Masculino"/>
    <s v="Sem Deficiência"/>
    <s v="ANTÔNIO RIOS DE FIGUEIREDO"/>
    <s v="VENINA DOS SANTOS FIGUEIREDO"/>
    <x v="0"/>
    <s v="Branca"/>
  </r>
  <r>
    <n v="817503"/>
    <n v="8"/>
    <x v="31"/>
    <x v="31"/>
    <s v="CIEP PADRE PAULO CORRÊA DE SÁ"/>
    <s v="Municipal"/>
    <s v="Urbana"/>
    <n v="1619913"/>
    <n v="151"/>
    <x v="2"/>
    <s v="Regular"/>
    <s v="Noite"/>
    <n v="2023082500150"/>
    <m/>
    <s v="LUIZ AUGUSTO DA SILVA"/>
    <d v="1953-11-23T00:00:00"/>
    <s v="Masculino"/>
    <s v="Sem Deficiência"/>
    <s v="AUGUSTO MORENO DA SILVA"/>
    <s v="EUFROSINA MOREIRA DA SILVA"/>
    <x v="0"/>
    <s v="Parda"/>
  </r>
  <r>
    <n v="625018"/>
    <n v="6"/>
    <x v="55"/>
    <x v="55"/>
    <s v="EM COMANDANTE ARNALDO VARELLA"/>
    <s v="Municipal"/>
    <s v="Urbana"/>
    <n v="1602870"/>
    <n v="153"/>
    <x v="2"/>
    <s v="Regular"/>
    <s v="Noite"/>
    <n v="2022056100761"/>
    <m/>
    <s v="MILTON ABRAÃO WENCESLAU ALEXANDRINO"/>
    <d v="1996-10-16T00:00:00"/>
    <s v="Masculino"/>
    <s v="Sem Deficiência"/>
    <s v="ALEXANDRE BRUM ALEXANDRINO"/>
    <s v="JARCELI DO ROSARIO WENCESLAU"/>
    <x v="1"/>
    <s v="Preta"/>
  </r>
  <r>
    <n v="817509"/>
    <n v="8"/>
    <x v="119"/>
    <x v="119"/>
    <s v="CIEP MAESTRINA CHIQUINHA GONZAGA"/>
    <s v="Municipal"/>
    <s v="Urbana"/>
    <n v="1611554"/>
    <n v="151"/>
    <x v="2"/>
    <s v="Regular"/>
    <s v="Noite"/>
    <n v="2023083200371"/>
    <m/>
    <s v="LUAN DA SILVA BARBOSA"/>
    <d v="2007-10-10T00:00:00"/>
    <s v="Masculino"/>
    <s v="Sem Deficiência"/>
    <s v="RUI DA CONCEIÇÃO BABOSA"/>
    <s v="CLEIDE MARIA DA SILVA"/>
    <x v="0"/>
    <s v="Parda"/>
  </r>
  <r>
    <n v="833504"/>
    <n v="8"/>
    <x v="22"/>
    <x v="22"/>
    <s v="CIEP FRANCISCO SOLANO TRINDADE"/>
    <s v="Municipal"/>
    <s v="Urbana"/>
    <n v="1608715"/>
    <n v="151"/>
    <x v="2"/>
    <s v="Regular"/>
    <s v="Noite"/>
    <n v="2013092402218"/>
    <m/>
    <s v="GILMAR GUILHERME DOS SANTOS DA SILVA"/>
    <d v="2008-01-23T00:00:00"/>
    <s v="Masculino"/>
    <s v="Sem Deficiência"/>
    <s v="GILMAR DA SILVA"/>
    <s v="ANGELICA DOS SANTOS"/>
    <x v="0"/>
    <s v="Branca"/>
  </r>
  <r>
    <n v="206502"/>
    <n v="2"/>
    <x v="71"/>
    <x v="71"/>
    <s v="CIEP NAÇÃO RUBRO NEGRA"/>
    <s v="Municipal"/>
    <s v="Urbana"/>
    <n v="1623105"/>
    <n v="152"/>
    <x v="2"/>
    <s v="Regular"/>
    <s v="Noite"/>
    <n v="2009011250155"/>
    <m/>
    <s v="FRANCISCO JOSÉ MONTEIRO BOMFIM"/>
    <d v="1962-03-19T00:00:00"/>
    <s v="Masculino"/>
    <s v="Sem Deficiência"/>
    <s v="JOÃO MARIA DE BOMFIM"/>
    <s v="NAIR MONTEIRO BOMFIM"/>
    <x v="2"/>
    <s v="Branca"/>
  </r>
  <r>
    <n v="716049"/>
    <n v="7"/>
    <x v="62"/>
    <x v="62"/>
    <s v="EM RENATO LEITE"/>
    <s v="Municipal"/>
    <s v="Urbana"/>
    <n v="1623880"/>
    <n v="153"/>
    <x v="2"/>
    <s v="Regular"/>
    <s v="Noite"/>
    <n v="2012066750192"/>
    <m/>
    <s v="LUCIANA SOARES DA ROCHA"/>
    <d v="2007-07-22T00:00:00"/>
    <s v="Feminino"/>
    <s v="Sem Deficiência"/>
    <s v="ELIAS DOS SANTOS DA ROCHA"/>
    <s v="PRISCILLA SILVA SOARES"/>
    <x v="0"/>
    <s v="Preta"/>
  </r>
  <r>
    <n v="312002"/>
    <n v="3"/>
    <x v="58"/>
    <x v="58"/>
    <s v="EM ALCIDE DE GASPERI"/>
    <s v="Municipal"/>
    <s v="Urbana"/>
    <n v="1613408"/>
    <n v="152"/>
    <x v="2"/>
    <s v="Regular"/>
    <s v="Noite"/>
    <n v="2023017200040"/>
    <m/>
    <s v="KAYLON HENRIQUE VIEIRA DE LACERDA"/>
    <d v="2005-01-21T00:00:00"/>
    <s v="Masculino"/>
    <s v="Sem Deficiência"/>
    <s v="CRISTIANO VENANCIO DE LACERDA"/>
    <s v="LILIANE APARECIDA VIEIRA"/>
    <x v="2"/>
    <s v="Parda"/>
  </r>
  <r>
    <n v="313054"/>
    <n v="3"/>
    <x v="128"/>
    <x v="128"/>
    <s v="EM ENGENHEIRO ROBERTO MAGNO DE CARVALHO"/>
    <s v="Municipal"/>
    <s v="Urbana"/>
    <n v="1616891"/>
    <n v="151"/>
    <x v="2"/>
    <s v="Regular"/>
    <s v="Manhã"/>
    <n v="2011108000597"/>
    <m/>
    <s v="HEMILY VITORIA SILVERIO DE OLIVEIRA"/>
    <d v="2007-12-20T00:00:00"/>
    <s v="Feminino"/>
    <s v="Sem Deficiência"/>
    <s v="BRUNO SILVA DE OLIVEIRA"/>
    <s v="DIONEIA PANTOJA SILVERIO"/>
    <x v="0"/>
    <s v="Branca"/>
  </r>
  <r>
    <n v="918505"/>
    <n v="9"/>
    <x v="9"/>
    <x v="9"/>
    <s v="CIEP ANITA MALFATTI"/>
    <s v="Municipal"/>
    <s v="Urbana"/>
    <n v="1615592"/>
    <n v="151"/>
    <x v="2"/>
    <s v="Regular"/>
    <s v="Noite"/>
    <n v="2012086301245"/>
    <m/>
    <s v="YURI RAFAEL DOS SANTOS DELPHINO"/>
    <d v="2006-08-15T00:00:00"/>
    <s v="Masculino"/>
    <s v="Sem Deficiência"/>
    <s v="LUIS AUGUSTO DA SILVA DELPHINO "/>
    <s v="JULIANA CRISTINA DUARTE DOS SANTOS"/>
    <x v="0"/>
    <s v="Branca"/>
  </r>
  <r>
    <n v="918203"/>
    <n v="9"/>
    <x v="34"/>
    <x v="34"/>
    <s v="CIEP CLEMENTINA DE JESUS"/>
    <s v="Municipal"/>
    <s v="Urbana"/>
    <n v="1601818"/>
    <n v="151"/>
    <x v="2"/>
    <s v="Regular"/>
    <s v="Noite"/>
    <n v="2023092651088"/>
    <m/>
    <s v="ISIS DA SILVA"/>
    <d v="1967-08-27T00:00:00"/>
    <s v="Feminino"/>
    <s v="Sem Deficiência"/>
    <s v="ORLANDINA SALLES DA SILVA"/>
    <s v="JAIR DA SILVA"/>
    <x v="0"/>
    <s v="Preta"/>
  </r>
  <r>
    <n v="1019047"/>
    <n v="10"/>
    <x v="50"/>
    <x v="50"/>
    <s v="EM JOAQUIM DA SILVA GOMES"/>
    <s v="Municipal"/>
    <s v="Urbana"/>
    <n v="1598932"/>
    <n v="152"/>
    <x v="2"/>
    <s v="Regular"/>
    <s v="Noite"/>
    <n v="2023098750738"/>
    <m/>
    <s v="LIDIANE SANTOS DA SILVA"/>
    <d v="1986-06-26T00:00:00"/>
    <s v="Feminino"/>
    <s v="Sem Deficiência"/>
    <s v="HILDEBRANDO SANTOS DA SILVA"/>
    <s v="LUCILEIA CLAUDINO DOS SANTOS"/>
    <x v="2"/>
    <s v="Branca"/>
  </r>
  <r>
    <n v="102007"/>
    <n v="1"/>
    <x v="47"/>
    <x v="47"/>
    <s v="EM ORLANDO VILLAS BOAS"/>
    <s v="Municipal"/>
    <s v="Urbana"/>
    <n v="1600138"/>
    <n v="151"/>
    <x v="2"/>
    <s v="Regular"/>
    <s v="Tarde"/>
    <n v="2013002404763"/>
    <m/>
    <s v="DIEGO VIEIRA DE ALMEIDA"/>
    <d v="2007-08-29T00:00:00"/>
    <s v="Masculino"/>
    <s v="  Transtorno do espectro autista"/>
    <s v="FELIPE ANDRE COSTA DE ALMEIDA"/>
    <s v="JOSIANE DE JESUS VIEIRA MENDONÇA"/>
    <x v="0"/>
    <s v="Parda"/>
  </r>
  <r>
    <n v="313007"/>
    <n v="3"/>
    <x v="67"/>
    <x v="67"/>
    <s v="EM SARMIENTO"/>
    <s v="Municipal"/>
    <s v="Urbana"/>
    <n v="1615853"/>
    <n v="151"/>
    <x v="2"/>
    <s v="Regular"/>
    <s v="Noite"/>
    <n v="1999022101585"/>
    <m/>
    <s v="RODRIGO BERNARDINO DOS SANTOS"/>
    <d v="1988-07-29T00:00:00"/>
    <s v="Masculino"/>
    <s v="Sem Deficiência"/>
    <s v="DORCELINO BENTO DOS SANTOS"/>
    <s v="CENIRA APARECIDA BERNARDINO"/>
    <x v="2"/>
    <s v="Parda"/>
  </r>
  <r>
    <n v="312022"/>
    <n v="3"/>
    <x v="61"/>
    <x v="61"/>
    <s v="EM RUBENS BERARDO"/>
    <s v="Municipal"/>
    <s v="Urbana"/>
    <n v="1616259"/>
    <n v="152"/>
    <x v="2"/>
    <s v="Regular"/>
    <s v="Noite"/>
    <n v="2005030101612"/>
    <m/>
    <s v="ANA CAROLINA FERREIRA DOS SANTOS"/>
    <d v="2001-01-16T00:00:00"/>
    <s v="Masculino"/>
    <s v="Sem Deficiência"/>
    <s v="JORGE LUIZ RIBEIRO DOS SANTOS"/>
    <s v="CRISTIANE FERREIRA"/>
    <x v="0"/>
    <s v="Preta"/>
  </r>
  <r>
    <n v="817207"/>
    <n v="8"/>
    <x v="28"/>
    <x v="28"/>
    <s v="CIEP VILA KENNEDY"/>
    <s v="Municipal"/>
    <s v="Urbana"/>
    <n v="1605865"/>
    <n v="151"/>
    <x v="2"/>
    <s v="Regular"/>
    <s v="Noite"/>
    <n v="2010082801565"/>
    <m/>
    <s v="KAUAN DE ASSIS BARBOSA ANDRÉ"/>
    <d v="2005-05-08T00:00:00"/>
    <s v="Masculino"/>
    <s v="Sem Deficiência"/>
    <s v="ALEXANDRO BARBOSA ANDRE"/>
    <s v="LAIS DE ASSIS BARRETO"/>
    <x v="1"/>
    <s v="Parda"/>
  </r>
  <r>
    <n v="716049"/>
    <n v="7"/>
    <x v="62"/>
    <x v="62"/>
    <s v="EM RENATO LEITE"/>
    <s v="Municipal"/>
    <s v="Urbana"/>
    <n v="1623880"/>
    <n v="153"/>
    <x v="2"/>
    <s v="Regular"/>
    <s v="Noite"/>
    <n v="2007084800892"/>
    <m/>
    <s v="LUCAS NASCIMENTO DE ARAUJO"/>
    <d v="2003-01-26T00:00:00"/>
    <s v="Masculino"/>
    <s v="Sem Deficiência"/>
    <s v="JOSÉ AUGUSTO DE ARAUJO TAVORA"/>
    <s v="SABRINA FERREIRA DO NASCIMENTO"/>
    <x v="0"/>
    <s v="Pard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05082403598"/>
    <m/>
    <s v="KARINA TOLEDO SANTOS"/>
    <d v="1987-06-14T00:00:00"/>
    <s v="Feminino"/>
    <s v="Sem Deficiência"/>
    <s v="ELVIO DE OLIVEIRA SANTOS"/>
    <s v="NAZARÉ CONCEIÇÃO TOLEDO"/>
    <x v="0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12016802865"/>
    <m/>
    <s v="SAMUEL FERNANDES GOMES"/>
    <d v="2006-04-13T00:00:00"/>
    <s v="Masculino"/>
    <s v="Sem Deficiência"/>
    <s v="JONAS DE SOUZA GOMES"/>
    <s v="ROBERTA FERNANDES GOMES"/>
    <x v="0"/>
    <s v="Branca"/>
  </r>
  <r>
    <n v="410007"/>
    <n v="4"/>
    <x v="15"/>
    <x v="15"/>
    <s v="EM PADRE MANUEL DA NÓBREGA"/>
    <s v="Municipal"/>
    <s v="Urbana"/>
    <n v="1609699"/>
    <n v="151"/>
    <x v="2"/>
    <s v="Regular"/>
    <s v="Noite"/>
    <n v="2005028100787"/>
    <m/>
    <s v="TATIELLE HENRIQUE DA SILVA"/>
    <d v="2000-09-13T00:00:00"/>
    <s v="Feminino"/>
    <s v="Sem Deficiência"/>
    <s v="LEONARDO DA SILVA"/>
    <s v="TATIANE HENRIQUE DE OLIVEIRA"/>
    <x v="1"/>
    <s v="Pret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22087300207"/>
    <m/>
    <s v="MARIA JOSÉ DE OLIVEIRA DOS SANTOS"/>
    <d v="1956-07-17T00:00:00"/>
    <s v="Feminino"/>
    <s v="Sem Deficiência"/>
    <s v="EURIDES AMELIA DE OLIVEIRA"/>
    <s v="MESSIAS CELESTINO DE OLIVEIRA"/>
    <x v="0"/>
    <s v="Branca"/>
  </r>
  <r>
    <n v="515001"/>
    <n v="5"/>
    <x v="68"/>
    <x v="68"/>
    <s v="EM PARÁ"/>
    <s v="Municipal"/>
    <s v="Urbana"/>
    <n v="1607313"/>
    <n v="151"/>
    <x v="2"/>
    <s v="Regular"/>
    <s v="Noite"/>
    <n v="2012044604339"/>
    <m/>
    <s v="ROZALBA OLIVEIRA SOARES"/>
    <d v="1972-02-15T00:00:00"/>
    <s v="Feminino"/>
    <s v="Sem Deficiência"/>
    <s v="JOSIMO OLIVEIRA SOARES"/>
    <s v="ISOLINA OLIVEIRA"/>
    <x v="1"/>
    <s v="Não declarada"/>
  </r>
  <r>
    <n v="430201"/>
    <n v="4"/>
    <x v="0"/>
    <x v="0"/>
    <s v="CIEP MINISTRO GUSTAVO CAPANEMA"/>
    <s v="Municipal"/>
    <s v="Urbana"/>
    <n v="1612602"/>
    <n v="152"/>
    <x v="2"/>
    <s v="Regular"/>
    <s v="Noite"/>
    <n v="2023040300578"/>
    <m/>
    <s v="KETHLEEN CRISTINA SANTOS DE AQUINO"/>
    <d v="1998-06-09T00:00:00"/>
    <s v="Feminino"/>
    <s v="Sem Deficiência"/>
    <s v="WALDIR TOMAS DE AQUINO JUNIOR"/>
    <s v="DINAIR DE SOUZA DOS SANTOS"/>
    <x v="1"/>
    <s v="Parda"/>
  </r>
  <r>
    <n v="1019210"/>
    <n v="10"/>
    <x v="45"/>
    <x v="45"/>
    <s v="CIEP ALBERTO PASQUALINE"/>
    <s v="Municipal"/>
    <s v="Urbana"/>
    <n v="1600002"/>
    <n v="151"/>
    <x v="2"/>
    <s v="Regular"/>
    <s v="Noite"/>
    <n v="2018100800648"/>
    <m/>
    <s v="ELIANE TAVARES DE SOUZA FERNANDES DE BRITO"/>
    <d v="1981-06-08T00:00:00"/>
    <s v="Feminino"/>
    <s v="Sem Deficiência"/>
    <s v="ADEMIL DE SOUSA FERNANDES"/>
    <s v="SONIA TAVARES DE SOUZA FERNANDES"/>
    <x v="0"/>
    <s v="Parda"/>
  </r>
  <r>
    <n v="734010"/>
    <n v="7"/>
    <x v="82"/>
    <x v="82"/>
    <s v="EM PEDRO ALEIXO"/>
    <s v="Municipal"/>
    <s v="Urbana"/>
    <n v="1606738"/>
    <n v="151"/>
    <x v="2"/>
    <s v="Regular"/>
    <s v="Manhã"/>
    <n v="2008016700053"/>
    <m/>
    <s v="LYNCO BORGES RIBAS"/>
    <d v="2003-03-28T00:00:00"/>
    <s v="Masculino"/>
    <s v="Sem Deficiência"/>
    <s v="EMERSON RIBAS DA SILVA"/>
    <s v="FABIANA ALMEIDA BORGES"/>
    <x v="1"/>
    <s v="Parda"/>
  </r>
  <r>
    <n v="410009"/>
    <n v="4"/>
    <x v="135"/>
    <x v="135"/>
    <s v="EM DILERMANDO CRUZ"/>
    <s v="Municipal"/>
    <s v="Urbana"/>
    <n v="1598821"/>
    <n v="151"/>
    <x v="2"/>
    <s v="Regular"/>
    <s v="Tarde"/>
    <n v="2012040450051"/>
    <m/>
    <s v="BEATRIZ CARVALHO DE CASTRO"/>
    <d v="2007-08-22T00:00:00"/>
    <s v="Feminino"/>
    <s v="Sem Deficiência"/>
    <s v="WASHINGTON CONCEIÇÃO DE CASTRO"/>
    <s v="ERLANE DAS NEVES CARVALHO"/>
    <x v="0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6093204492"/>
    <m/>
    <s v="ANA CAROLINA FERREIRA RODRIGUES"/>
    <d v="1989-03-11T00:00:00"/>
    <s v="Feminino"/>
    <s v="Sem Deficiência"/>
    <s v="CELSO RODRIGUES"/>
    <s v="ROSANA SANTOS FERREIRA"/>
    <x v="0"/>
    <s v="Branca"/>
  </r>
  <r>
    <n v="1019019"/>
    <n v="10"/>
    <x v="116"/>
    <x v="116"/>
    <s v="EM FERNANDO DE AZEVEDO"/>
    <s v="Municipal"/>
    <s v="Urbana"/>
    <n v="1619174"/>
    <n v="152"/>
    <x v="2"/>
    <s v="Regular"/>
    <s v="Tarde"/>
    <n v="2012096800503"/>
    <m/>
    <s v="GABRIEL DE OLIVEIRA GUILHERME"/>
    <d v="2003-02-18T00:00:00"/>
    <s v="Masculino"/>
    <s v="Sem Deficiência"/>
    <s v="ALEX GUILHERME"/>
    <s v="MARINETE DE OLIVEIRA"/>
    <x v="0"/>
    <s v="Pard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00040100251"/>
    <m/>
    <s v="DAVI SILVA DA CONCEIÇÃO"/>
    <d v="1993-10-12T00:00:00"/>
    <s v="Masculino"/>
    <s v=" Deficiência intelectual"/>
    <s v="LUSMAR VITORIA DA CONCEIÇÃO"/>
    <s v="LUCIMAR DA SILVA DA CONCEIÇÃO"/>
    <x v="0"/>
    <s v="Sem Informação"/>
  </r>
  <r>
    <n v="918041"/>
    <n v="9"/>
    <x v="59"/>
    <x v="59"/>
    <s v="EM ANTONIA VARGAS CUQUEJO"/>
    <s v="Municipal"/>
    <s v="Urbana"/>
    <n v="1610788"/>
    <n v="151"/>
    <x v="2"/>
    <s v="Regular"/>
    <s v="Noite"/>
    <n v="2003085003161"/>
    <m/>
    <s v="LUCIENE SILVA DE OLIVEIRA"/>
    <d v="1989-04-29T00:00:00"/>
    <s v="Feminino"/>
    <s v="Sem Deficiência"/>
    <s v="JORGE UBIRAJARA DE OLIVEIRA"/>
    <s v="VERA LUCIA DA SILVA"/>
    <x v="1"/>
    <s v="Parda"/>
  </r>
  <r>
    <n v="817027"/>
    <n v="8"/>
    <x v="24"/>
    <x v="24"/>
    <s v="EM HENRIQUE DE MAGALHÃES"/>
    <s v="Municipal"/>
    <s v="Urbana"/>
    <n v="1608369"/>
    <n v="151"/>
    <x v="2"/>
    <s v="Regular"/>
    <s v="Noite"/>
    <n v="2016073300159"/>
    <m/>
    <s v="RITA DE CÁSSIA GUIMARÃES RAMOS"/>
    <d v="1965-09-30T00:00:00"/>
    <s v="Feminino"/>
    <s v="Sem Deficiência"/>
    <s v="SILVINO MATHIAS RAMOS"/>
    <s v="DILCE GUIMARÃES RAMOS"/>
    <x v="0"/>
    <s v="Preta"/>
  </r>
  <r>
    <n v="1019202"/>
    <n v="10"/>
    <x v="115"/>
    <x v="115"/>
    <s v="CIEP ISMAEL NERY"/>
    <s v="Municipal"/>
    <s v="Urbana"/>
    <n v="1603744"/>
    <n v="152"/>
    <x v="2"/>
    <s v="Regular"/>
    <s v="Tarde"/>
    <n v="2013094080048"/>
    <m/>
    <s v="ERICK DE SOUZA VIDAL"/>
    <d v="2008-01-29T00:00:00"/>
    <s v="Masculino"/>
    <s v="Sem Deficiência"/>
    <s v="GLAUCO LUIS RIBEIRO"/>
    <s v="ELIANA LIMA DE SOUZA"/>
    <x v="0"/>
    <s v="Parda"/>
  </r>
  <r>
    <n v="313051"/>
    <n v="3"/>
    <x v="60"/>
    <x v="60"/>
    <s v="EM ALAGOAS"/>
    <s v="Municipal"/>
    <s v="Urbana"/>
    <n v="1618855"/>
    <n v="151"/>
    <x v="2"/>
    <s v="Regular"/>
    <s v="Noite"/>
    <n v="2002025900338"/>
    <m/>
    <s v="ANDRÉ JOSÉ DA ROSA"/>
    <d v="1997-07-16T00:00:00"/>
    <s v="Masculino"/>
    <s v="Sem Deficiência"/>
    <s v="WALTER JOSE DA ROSA"/>
    <s v="MARIA GORETE LIRA FEITOZA"/>
    <x v="1"/>
    <s v="Branca"/>
  </r>
  <r>
    <n v="716041"/>
    <n v="7"/>
    <x v="104"/>
    <x v="104"/>
    <s v="EM BARÃO DA TAQUARA"/>
    <s v="Municipal"/>
    <s v="Urbana"/>
    <n v="1613407"/>
    <n v="151"/>
    <x v="2"/>
    <s v="Regular"/>
    <s v="Manhã"/>
    <n v="2021046600178"/>
    <m/>
    <s v="ENDRESSON CARVALHO FERREIRA"/>
    <d v="2007-02-09T00:00:00"/>
    <s v="Masculino"/>
    <s v="Sem Deficiência"/>
    <s v="ALEXANDRE FERREIRA DE SOUZA JUNIOR"/>
    <s v="RAIMUNDA CARVALHO FERREIRA"/>
    <x v="0"/>
    <s v="Parda"/>
  </r>
  <r>
    <n v="514010"/>
    <n v="5"/>
    <x v="133"/>
    <x v="133"/>
    <s v="EM IRÃ"/>
    <s v="Municipal"/>
    <s v="Urbana"/>
    <n v="1620739"/>
    <n v="151"/>
    <x v="2"/>
    <s v="Regular"/>
    <s v="Noite"/>
    <n v="2023041800337"/>
    <m/>
    <s v="GILCÉLIA FRANÇA DA SILVA REIS DA SILVA"/>
    <d v="1982-07-02T00:00:00"/>
    <s v="Feminino"/>
    <s v="Sem Deficiência"/>
    <s v="JOSÉ BATISTA DA SILVA"/>
    <s v="MARIA DA GLORIA DE FRANÇA DA SILVA"/>
    <x v="0"/>
    <s v="Parda"/>
  </r>
  <r>
    <n v="430701"/>
    <n v="4"/>
    <x v="19"/>
    <x v="19"/>
    <s v="CENTRO DE EDUCAÇÃO DE JOVENS E ADULTOS CEJA - MARÉ"/>
    <s v="Municipal"/>
    <s v="Urbana"/>
    <n v="1616792"/>
    <n v="2512"/>
    <x v="2"/>
    <s v="Regular"/>
    <s v="Noite"/>
    <n v="2022143600487"/>
    <m/>
    <s v="MARIA DE JESUS RODRIGUES SENA"/>
    <d v="1968-05-13T00:00:00"/>
    <s v="Feminino"/>
    <s v="Sem Deficiência"/>
    <s v="OTACILIO RIBEIRO DO CARMO"/>
    <s v="FRANCISCA RORIGUES DE MEDEIROS"/>
    <x v="0"/>
    <s v="Branca"/>
  </r>
  <r>
    <n v="918041"/>
    <n v="9"/>
    <x v="59"/>
    <x v="59"/>
    <s v="EM ANTONIA VARGAS CUQUEJO"/>
    <s v="Municipal"/>
    <s v="Urbana"/>
    <n v="1610788"/>
    <n v="151"/>
    <x v="2"/>
    <s v="Regular"/>
    <s v="Noite"/>
    <n v="2008088103485"/>
    <m/>
    <s v="MARIA EUGENIA MELO ROSA"/>
    <d v="1958-08-03T00:00:00"/>
    <s v="Feminino"/>
    <s v="Sem Deficiência"/>
    <s v="EDGARD CUNHA ROSA"/>
    <s v="LUCI MELO ROSA"/>
    <x v="0"/>
    <s v="Branca"/>
  </r>
  <r>
    <n v="410015"/>
    <n v="4"/>
    <x v="92"/>
    <x v="92"/>
    <s v="EM CLÓVIS BEVILÁQUA"/>
    <s v="Municipal"/>
    <s v="Urbana"/>
    <n v="1611010"/>
    <n v="152"/>
    <x v="2"/>
    <s v="Regular"/>
    <s v="Noite"/>
    <n v="2019028800207"/>
    <m/>
    <s v="MARLENE DA CRUZ RODRIGUES"/>
    <d v="1954-05-26T00:00:00"/>
    <s v="Feminino"/>
    <s v="Sem Deficiência"/>
    <s v="IZABEL LEANDRO DA CRUZ"/>
    <s v="ANTONIO NUNES DA CRUZ FILHO"/>
    <x v="2"/>
    <s v="Branca"/>
  </r>
  <r>
    <n v="312501"/>
    <n v="3"/>
    <x v="42"/>
    <x v="42"/>
    <s v="CIEP PATRICE LUMUMBA"/>
    <s v="Municipal"/>
    <s v="Urbana"/>
    <n v="1616861"/>
    <n v="151"/>
    <x v="2"/>
    <s v="Regular"/>
    <s v="Noite"/>
    <n v="2010026350189"/>
    <m/>
    <s v="JHONY OLIVEIRA BARROS DA SILVA"/>
    <d v="2006-02-14T00:00:00"/>
    <s v="Masculino"/>
    <s v="Sem Deficiência"/>
    <s v="WOSTON BARROS DA SILVA"/>
    <s v="JAQUELINE OLIVEIRA"/>
    <x v="1"/>
    <s v="Parda"/>
  </r>
  <r>
    <n v="430701"/>
    <n v="4"/>
    <x v="19"/>
    <x v="19"/>
    <s v="CENTRO DE EDUCAÇÃO DE JOVENS E ADULTOS CEJA - MARÉ"/>
    <s v="Municipal"/>
    <s v="Urbana"/>
    <n v="1616776"/>
    <n v="252"/>
    <x v="2"/>
    <s v="Regular"/>
    <s v="Manhã"/>
    <n v="2023143650504"/>
    <m/>
    <s v="ROMILDA SANTANA MACHADO"/>
    <d v="1970-03-11T00:00:00"/>
    <s v="Feminino"/>
    <s v="Sem Deficiência"/>
    <s v="MANOEL RIBEIRO MACHADO"/>
    <s v="GECILDA SANTANA MACHADO"/>
    <x v="0"/>
    <s v="Parda"/>
  </r>
  <r>
    <n v="734010"/>
    <n v="7"/>
    <x v="82"/>
    <x v="82"/>
    <s v="EM PEDRO ALEIXO"/>
    <s v="Municipal"/>
    <s v="Urbana"/>
    <n v="1606739"/>
    <n v="152"/>
    <x v="2"/>
    <s v="Regular"/>
    <s v="Manhã"/>
    <n v="2011060251366"/>
    <m/>
    <s v="LUCAS LIMA DE PAULA"/>
    <d v="2006-07-06T00:00:00"/>
    <s v="Masculino"/>
    <s v="Sem Deficiência"/>
    <s v="VLADIMIR ARAUJO DE PAULA"/>
    <s v="LUANA LIMA DE JESUS"/>
    <x v="1"/>
    <s v="Preta"/>
  </r>
  <r>
    <n v="206502"/>
    <n v="2"/>
    <x v="71"/>
    <x v="71"/>
    <s v="CIEP NAÇÃO RUBRO NEGRA"/>
    <s v="Municipal"/>
    <s v="Urbana"/>
    <n v="1623106"/>
    <n v="153"/>
    <x v="2"/>
    <s v="Regular"/>
    <s v="Noite"/>
    <n v="2012007500045"/>
    <m/>
    <s v="GABRIEL SILVA BARROS"/>
    <d v="2007-08-12T00:00:00"/>
    <s v="Masculino"/>
    <s v="Sem Deficiência"/>
    <s v="ANTONIO CARLOS FERRREIRA DE BARROS"/>
    <s v="LUCIANA FERREIRA DA SILVA"/>
    <x v="1"/>
    <s v="Branca"/>
  </r>
  <r>
    <n v="724022"/>
    <n v="7"/>
    <x v="56"/>
    <x v="56"/>
    <s v="EM COMUNIDADE DE VARGEM GRANDE"/>
    <s v="Municipal"/>
    <s v="Urbana"/>
    <n v="1605598"/>
    <n v="152"/>
    <x v="2"/>
    <s v="Regular"/>
    <s v="Noite"/>
    <n v="2013132600121"/>
    <m/>
    <s v="ISABELE INGRID MARTINS DA SILVA"/>
    <d v="1998-12-28T00:00:00"/>
    <s v="Feminino"/>
    <s v="Sem Deficiência"/>
    <s v="ANTONIO JOSÉ NOGUERA DA SILVA"/>
    <s v="MARIA IVONIZE MARTINS"/>
    <x v="0"/>
    <s v="Não declarada"/>
  </r>
  <r>
    <n v="101501"/>
    <n v="1"/>
    <x v="46"/>
    <x v="46"/>
    <s v="CIEP HENFIL"/>
    <s v="Municipal"/>
    <s v="Urbana"/>
    <n v="1613102"/>
    <n v="152"/>
    <x v="2"/>
    <s v="Regular"/>
    <s v="Noite"/>
    <n v="2010016200168"/>
    <m/>
    <s v="KAUANE DAS CHAGAS ALVES"/>
    <d v="2005-11-13T00:00:00"/>
    <s v="Feminino"/>
    <s v="Sem Deficiência"/>
    <s v="CARLOS EUGENIO ALVES"/>
    <s v="MICHELE DAS CHAGAS COSTA"/>
    <x v="0"/>
    <s v="Preta"/>
  </r>
  <r>
    <n v="312014"/>
    <n v="3"/>
    <x v="1"/>
    <x v="1"/>
    <s v="EM NEREU SAMPAIO"/>
    <s v="Municipal"/>
    <s v="Urbana"/>
    <n v="1616967"/>
    <n v="151"/>
    <x v="2"/>
    <s v="Regular"/>
    <s v="Noite"/>
    <n v="2022018400184"/>
    <m/>
    <s v="WAGNER MEDEIROS DE AZEVEDO"/>
    <d v="1966-05-21T00:00:00"/>
    <s v="Masculino"/>
    <s v="Sem Deficiência"/>
    <s v="JAYME THOMAZ DE AZEVEDO"/>
    <s v="MARINA MEDEIROS DE AZEVEDO"/>
    <x v="0"/>
    <s v="Branca"/>
  </r>
  <r>
    <n v="312022"/>
    <n v="3"/>
    <x v="61"/>
    <x v="61"/>
    <s v="EM RUBENS BERARDO"/>
    <s v="Municipal"/>
    <s v="Urbana"/>
    <n v="1616259"/>
    <n v="152"/>
    <x v="2"/>
    <s v="Regular"/>
    <s v="Noite"/>
    <n v="2000028900138"/>
    <m/>
    <s v="DÉBORA RIBEIRO CUT DE OLIVEIRA"/>
    <d v="1981-09-28T00:00:00"/>
    <s v="Feminino"/>
    <s v="Sem Deficiência"/>
    <s v="JOÃO DO NASCIMENTO RIBEIRO"/>
    <s v="ESMERALDA CORDEIRO RIBEIRO"/>
    <x v="0"/>
    <s v="Branca"/>
  </r>
  <r>
    <n v="410007"/>
    <n v="4"/>
    <x v="15"/>
    <x v="15"/>
    <s v="EM PADRE MANUEL DA NÓBREGA"/>
    <s v="Municipal"/>
    <s v="Urbana"/>
    <n v="1609701"/>
    <n v="152"/>
    <x v="2"/>
    <s v="Regular"/>
    <s v="Noite"/>
    <n v="2012027950216"/>
    <m/>
    <s v="CAUÃ VICENTE DA SILVA"/>
    <d v="2006-01-04T00:00:00"/>
    <s v="Masculino"/>
    <s v="Sem Deficiência"/>
    <s v="FRANCISCO PASSOS DA SILVA"/>
    <s v="CAMILA VICENTE DA SILVA"/>
    <x v="2"/>
    <s v="Branc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05072750333"/>
    <m/>
    <s v="JESSICA FERNANDA LOUREIRO DIAS"/>
    <d v="1999-06-24T00:00:00"/>
    <s v="Feminino"/>
    <s v="Sem Deficiência"/>
    <s v="CELIO CORREA DIAS"/>
    <s v="ALESSANDRA CRISTINA VIANA LOUREIRO"/>
    <x v="0"/>
    <s v="Preta"/>
  </r>
  <r>
    <n v="1019008"/>
    <n v="10"/>
    <x v="124"/>
    <x v="124"/>
    <s v="EM EDUARDO RABELO"/>
    <s v="Municipal"/>
    <s v="Urbana"/>
    <n v="1601216"/>
    <n v="152"/>
    <x v="2"/>
    <s v="Regular"/>
    <s v="Noite"/>
    <n v="2002095605190"/>
    <m/>
    <s v="JOICE NUNES PAIVA DO CARMO"/>
    <d v="1990-06-10T00:00:00"/>
    <s v="Feminino"/>
    <s v="Sem Deficiência"/>
    <s v="MAURO TEIXEIRA DE PAIVA"/>
    <s v="CLEONICE DE ALMEIDA NUNES"/>
    <x v="0"/>
    <s v="Branca"/>
  </r>
  <r>
    <n v="734010"/>
    <n v="7"/>
    <x v="82"/>
    <x v="82"/>
    <s v="EM PEDRO ALEIXO"/>
    <s v="Municipal"/>
    <s v="Urbana"/>
    <n v="1606738"/>
    <n v="151"/>
    <x v="2"/>
    <s v="Regular"/>
    <s v="Manhã"/>
    <n v="2021061200100"/>
    <m/>
    <s v="EUNICE COSTA SAMPAIO"/>
    <d v="1958-08-24T00:00:00"/>
    <s v="Feminino"/>
    <s v="Sem Deficiência"/>
    <s v="ISMAEL COSTA"/>
    <s v="FRANCISCA DA SILVA COSTA"/>
    <x v="2"/>
    <s v="Preta"/>
  </r>
  <r>
    <n v="817074"/>
    <n v="8"/>
    <x v="110"/>
    <x v="110"/>
    <s v="EM MARECHAL ALCIDES ETCHEGOYEN"/>
    <s v="Municipal"/>
    <s v="Urbana"/>
    <n v="1623800"/>
    <n v="151"/>
    <x v="2"/>
    <s v="Regular"/>
    <s v="Noite"/>
    <n v="2022076800041"/>
    <m/>
    <s v="MARIA DE LOURDES DINIZ"/>
    <d v="1950-03-30T00:00:00"/>
    <s v="Feminino"/>
    <s v="Sem Deficiência"/>
    <s v="JOSEFA MARIA DINIZ"/>
    <s v="ODILON FRANCISCO DINIZ"/>
    <x v="1"/>
    <s v="Sem Informação"/>
  </r>
  <r>
    <n v="206502"/>
    <n v="2"/>
    <x v="71"/>
    <x v="71"/>
    <s v="CIEP NAÇÃO RUBRO NEGRA"/>
    <s v="Municipal"/>
    <s v="Urbana"/>
    <n v="1623105"/>
    <n v="152"/>
    <x v="2"/>
    <s v="Regular"/>
    <s v="Noite"/>
    <n v="2021007800528"/>
    <m/>
    <s v="CARMEM CONCEIÇÃO DA SILVA"/>
    <d v="1964-01-02T00:00:00"/>
    <s v="Feminino"/>
    <s v="Sem Deficiência"/>
    <s v="PETROLINA HONORINA DA CONCEIÇÃO"/>
    <s v="JULIO MANOEL FRANCISCO"/>
    <x v="2"/>
    <s v="Preta"/>
  </r>
  <r>
    <n v="625018"/>
    <n v="6"/>
    <x v="55"/>
    <x v="55"/>
    <s v="EM COMANDANTE ARNALDO VARELLA"/>
    <s v="Municipal"/>
    <s v="Urbana"/>
    <n v="1602870"/>
    <n v="153"/>
    <x v="2"/>
    <s v="Regular"/>
    <s v="Noite"/>
    <n v="2022056100931"/>
    <m/>
    <s v="RENATA APARECIDA MENDES MACHADO"/>
    <d v="1972-09-23T00:00:00"/>
    <s v="Feminino"/>
    <s v="Sem Deficiência"/>
    <s v="JOÃO MENDES MACHADO"/>
    <s v="LACY GOMES DA SILVA"/>
    <x v="1"/>
    <s v="Parda"/>
  </r>
  <r>
    <n v="515001"/>
    <n v="5"/>
    <x v="68"/>
    <x v="68"/>
    <s v="EM PARÁ"/>
    <s v="Municipal"/>
    <s v="Urbana"/>
    <n v="1607314"/>
    <n v="152"/>
    <x v="2"/>
    <s v="Regular"/>
    <s v="Noite"/>
    <n v="2023044600371"/>
    <m/>
    <s v="SONIA MARIA CORREIA DE SOUZA DOS REIS"/>
    <d v="1959-12-05T00:00:00"/>
    <s v="Feminino"/>
    <s v="Sem Deficiência"/>
    <s v="THEOFILO DE SOUZA"/>
    <s v="ADELIA CORREIA"/>
    <x v="1"/>
    <s v="Pret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03089201935"/>
    <m/>
    <s v="THAISA MIRANDA COSTA"/>
    <d v="1993-07-10T00:00:00"/>
    <s v="Feminino"/>
    <s v="Sem Deficiência"/>
    <s v="JORGE LOPES DE ANDRADE COSTA"/>
    <s v="ROSANA MIRANDA PAULOCINIO"/>
    <x v="0"/>
    <s v="Preta"/>
  </r>
  <r>
    <n v="312022"/>
    <n v="3"/>
    <x v="61"/>
    <x v="61"/>
    <s v="EM RUBENS BERARDO"/>
    <s v="Municipal"/>
    <s v="Urbana"/>
    <n v="1616259"/>
    <n v="152"/>
    <x v="2"/>
    <s v="Regular"/>
    <s v="Noite"/>
    <n v="2010020901892"/>
    <m/>
    <s v="CAIO FERNANDES RAMOS DE OLIVEIRA"/>
    <d v="2006-01-07T00:00:00"/>
    <s v="Masculino"/>
    <s v="Sem Deficiência"/>
    <s v="GABRIEL SILVA DE OLIVEIRA"/>
    <s v="ÉRICA FERNANDES RAMOS"/>
    <x v="1"/>
    <s v="Pard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21093400091"/>
    <m/>
    <s v="ANA CLARA FELIX MARINHO DA CONCEIÇÃO"/>
    <d v="2004-10-01T00:00:00"/>
    <s v="Feminino"/>
    <s v="Sem Deficiência"/>
    <s v="JOSÉ CARLOS MARINHO DA CONCEIÇÃO"/>
    <s v="ADRIANA MOURA FELIX DA CONCEIÇÃO"/>
    <x v="2"/>
    <s v="Parda"/>
  </r>
  <r>
    <n v="313002"/>
    <n v="3"/>
    <x v="33"/>
    <x v="33"/>
    <s v="EM JOSÉ VERÍSSIMO"/>
    <s v="Municipal"/>
    <s v="Urbana"/>
    <n v="1618994"/>
    <n v="151"/>
    <x v="2"/>
    <s v="Regular"/>
    <s v="Manhã"/>
    <n v="2019021700185"/>
    <m/>
    <s v="JÚLIO CÉSAR DE SOUSA NEVES"/>
    <d v="2006-12-18T00:00:00"/>
    <s v="Masculino"/>
    <s v=" Deficiência física"/>
    <s v="JOSÉ FRANCISCO NUNES NEVES JUNIOR"/>
    <s v="MARIA DA CONCEIÇÃO DE SOUSA NEVES"/>
    <x v="0"/>
    <s v="Parda"/>
  </r>
  <r>
    <n v="515055"/>
    <n v="5"/>
    <x v="8"/>
    <x v="8"/>
    <s v="EM MINISTRO EDGARD ROMERO"/>
    <s v="Municipal"/>
    <s v="Urbana"/>
    <n v="1623706"/>
    <n v="152"/>
    <x v="2"/>
    <s v="Regular"/>
    <s v="Manhã"/>
    <n v="2020050650038"/>
    <m/>
    <s v="KAROL CRISTINA PEREIRA MONTE"/>
    <d v="2007-11-04T00:00:00"/>
    <s v="Feminino"/>
    <s v="Sem Deficiência"/>
    <s v="CARLOS ALBERTO PEREIRA MONTE"/>
    <s v="MARTA APARECIDA DA SILVA PEREIRA"/>
    <x v="0"/>
    <s v="Preta"/>
  </r>
  <r>
    <n v="918505"/>
    <n v="9"/>
    <x v="9"/>
    <x v="9"/>
    <s v="CIEP ANITA MALFATTI"/>
    <s v="Municipal"/>
    <s v="Urbana"/>
    <n v="1615592"/>
    <n v="151"/>
    <x v="2"/>
    <s v="Regular"/>
    <s v="Noite"/>
    <n v="2011085804393"/>
    <m/>
    <s v="ERICA DE ANDRADE CORREIA"/>
    <d v="2006-06-18T00:00:00"/>
    <s v="Feminino"/>
    <s v=" Deficiência intelectual"/>
    <s v="DIOGO FELIPE CORREIA DE MELO"/>
    <s v="BIANCA MORAES DE ANDRADE"/>
    <x v="0"/>
    <s v="Parda"/>
  </r>
  <r>
    <n v="1019047"/>
    <n v="10"/>
    <x v="50"/>
    <x v="50"/>
    <s v="EM JOAQUIM DA SILVA GOMES"/>
    <s v="Municipal"/>
    <s v="Urbana"/>
    <n v="1598936"/>
    <n v="154"/>
    <x v="2"/>
    <s v="Regular"/>
    <s v="Noite"/>
    <n v="2010098600726"/>
    <m/>
    <s v="ANA CLARA MOURA RODRIGUES"/>
    <d v="2005-08-02T00:00:00"/>
    <s v="Feminino"/>
    <s v="Sem Deficiência"/>
    <s v="NÃO DECLARADO"/>
    <s v="MARCIA MOURA RODRIGUES"/>
    <x v="2"/>
    <s v="Parda"/>
  </r>
  <r>
    <n v="918028"/>
    <n v="9"/>
    <x v="131"/>
    <x v="131"/>
    <s v="EM ALMIRANTE SALDANHA DA GAMA"/>
    <s v="Municipal"/>
    <s v="Urbana"/>
    <n v="1623473"/>
    <n v="151"/>
    <x v="2"/>
    <s v="Regular"/>
    <s v="Manhã"/>
    <n v="2014093400381"/>
    <m/>
    <s v="SAMUEL SOARES DE ASSIS GOMES"/>
    <d v="2007-12-09T00:00:00"/>
    <s v="Masculino"/>
    <s v="Sem Deficiência"/>
    <s v="ISAAC CONCEIÇÃO DE ASSIS"/>
    <s v="NATÁLIA CRISTINA SOARES GOMES"/>
    <x v="1"/>
    <s v="Parda"/>
  </r>
  <r>
    <n v="208501"/>
    <n v="2"/>
    <x v="78"/>
    <x v="78"/>
    <s v="CIEP SAMUEL WAINER"/>
    <s v="Municipal"/>
    <s v="Urbana"/>
    <n v="1609309"/>
    <n v="151"/>
    <x v="2"/>
    <s v="Regular"/>
    <s v="Noite"/>
    <n v="2021013600179"/>
    <m/>
    <s v="SHEILA SOUZA DA CONCEIÇÃO"/>
    <d v="1972-06-11T00:00:00"/>
    <s v="Feminino"/>
    <s v="Sem Deficiência"/>
    <s v="GERALDO DA CONCEIÇÃO"/>
    <s v="VILMA DE SOUZA SILVA"/>
    <x v="1"/>
    <s v="Sem Informação"/>
  </r>
  <r>
    <n v="716205"/>
    <n v="7"/>
    <x v="76"/>
    <x v="76"/>
    <s v="CIEP RUBENS PAIVA"/>
    <s v="Municipal"/>
    <s v="Urbana"/>
    <n v="1613258"/>
    <n v="153"/>
    <x v="2"/>
    <s v="Regular"/>
    <s v="Noite"/>
    <n v="2007062200710"/>
    <m/>
    <s v="VÍTOR HUGO PEREIRA DO NASCIMENTO"/>
    <d v="2001-04-16T00:00:00"/>
    <s v="Masculino"/>
    <s v="Sem Deficiência"/>
    <s v="FRANCISACO ASSIS OLIVEIRA DO NASCIMENTO"/>
    <s v="FRANCISCA MARIA PEREIRA DO NASCIMENTO"/>
    <x v="0"/>
    <s v="Pard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20067850256"/>
    <m/>
    <s v="SAMARA DA SILVA MIRANDA"/>
    <d v="2003-10-19T00:00:00"/>
    <s v="Feminino"/>
    <s v="Sem Deficiência"/>
    <s v="SEVERINO ANTÔNIO MIRANDA"/>
    <s v="MARIA DAS DORES DA SILVA"/>
    <x v="0"/>
    <s v="Não declarada"/>
  </r>
  <r>
    <n v="313046"/>
    <n v="3"/>
    <x v="96"/>
    <x v="96"/>
    <s v="EM REPÚBLICA DE EL SALVADOR"/>
    <s v="Municipal"/>
    <s v="Urbana"/>
    <n v="1599917"/>
    <n v="151"/>
    <x v="2"/>
    <s v="Regular"/>
    <s v="Noite"/>
    <n v="2023026000139"/>
    <m/>
    <s v="SILVIA HELENA CELESTINO FERNANDES DE SOUZA"/>
    <d v="1975-02-09T00:00:00"/>
    <s v="Feminino"/>
    <s v="Sem Deficiência"/>
    <s v="MARTINHO DA CRUZ CELESTINO"/>
    <s v="MARIA DE SOUZA CELESTINO"/>
    <x v="1"/>
    <s v="Parda"/>
  </r>
  <r>
    <n v="1019047"/>
    <n v="10"/>
    <x v="50"/>
    <x v="50"/>
    <s v="EM JOAQUIM DA SILVA GOMES"/>
    <s v="Municipal"/>
    <s v="Urbana"/>
    <n v="1598936"/>
    <n v="154"/>
    <x v="2"/>
    <s v="Regular"/>
    <s v="Noite"/>
    <n v="2022098700554"/>
    <m/>
    <s v="VIVIANE LOURENCIO PIRES"/>
    <d v="1987-06-25T00:00:00"/>
    <s v="Feminino"/>
    <s v="Sem Deficiência"/>
    <s v="RUBENS COUTO PIRES"/>
    <s v="MARIA LUCIA DE SOUSA LOURENCIO"/>
    <x v="2"/>
    <s v="Preta"/>
  </r>
  <r>
    <n v="410012"/>
    <n v="4"/>
    <x v="27"/>
    <x v="27"/>
    <s v="EM CLOTILDE GUIMARÃES"/>
    <s v="Municipal"/>
    <s v="Urbana"/>
    <n v="1604437"/>
    <n v="2513"/>
    <x v="2"/>
    <s v="Regular"/>
    <s v="Noite"/>
    <n v="2013030103641"/>
    <m/>
    <s v="JURACI SANTANA DOS SANTOS"/>
    <d v="1975-01-01T00:00:00"/>
    <s v="Feminino"/>
    <s v="Sem Deficiência"/>
    <s v="ADILSON MONTEIRO DOS SANTOS"/>
    <s v="MARIA LUZIA ALVES SANTANA"/>
    <x v="0"/>
    <s v="Parda"/>
  </r>
  <r>
    <n v="515028"/>
    <n v="5"/>
    <x v="18"/>
    <x v="18"/>
    <s v="EM EVANGELINA DUARTE BATISTA"/>
    <s v="Municipal"/>
    <s v="Urbana"/>
    <n v="1609297"/>
    <n v="151"/>
    <x v="2"/>
    <s v="Regular"/>
    <s v="Noite"/>
    <n v="2022047300133"/>
    <m/>
    <s v="PATRICIA AMARAL PEREIRA SILVA"/>
    <d v="1976-04-19T00:00:00"/>
    <s v="Feminino"/>
    <s v="Sem Deficiência"/>
    <s v="JORGE DE JESUS PEREIRA"/>
    <s v="ANA AMARAL PEREIRA"/>
    <x v="2"/>
    <s v="Branca"/>
  </r>
  <r>
    <n v="817064"/>
    <n v="8"/>
    <x v="7"/>
    <x v="7"/>
    <s v="EM MARIETA DA CUNHA DA SILVA"/>
    <s v="Municipal"/>
    <s v="Urbana"/>
    <n v="1610181"/>
    <n v="151"/>
    <x v="2"/>
    <s v="Regular"/>
    <s v="Noite"/>
    <n v="2022075800161"/>
    <m/>
    <s v="IZABEL CRISTIANE CARDIM DO NASCIMENTO"/>
    <d v="1981-02-10T00:00:00"/>
    <s v="Feminino"/>
    <s v="Sem Deficiência"/>
    <s v="MILTON FRANCISCO DO NASCIMENTO"/>
    <s v="PENHA CRISTINA CARDIM DO NASCIMENTO"/>
    <x v="0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2076109972"/>
    <m/>
    <s v="AGATHA CRISTINA CARMO DA SILVA"/>
    <d v="1989-01-24T00:00:00"/>
    <s v="Feminino"/>
    <s v="Sem Deficiência"/>
    <s v="ROBSON LUIS PINTO DA SILVA"/>
    <s v="CLAUDIA CRISTINA DO CARMO"/>
    <x v="0"/>
    <s v="Sem Informação"/>
  </r>
  <r>
    <n v="205009"/>
    <n v="2"/>
    <x v="122"/>
    <x v="122"/>
    <s v="EM ALENCASTRO GUIMARÃES"/>
    <s v="Municipal"/>
    <s v="Urbana"/>
    <n v="1620795"/>
    <n v="151"/>
    <x v="2"/>
    <s v="Regular"/>
    <s v="Noite"/>
    <n v="2011011080138"/>
    <m/>
    <s v="DEIVISON DE OLIVEIRA TEODORO"/>
    <d v="2006-09-16T00:00:00"/>
    <s v="Masculino"/>
    <s v="Sem Deficiência"/>
    <s v="MANOEL TEODORO"/>
    <s v="THAIS CAROLINE ROCHA DE OLIVEIRA"/>
    <x v="0"/>
    <s v="Parda"/>
  </r>
  <r>
    <n v="833031"/>
    <n v="8"/>
    <x v="21"/>
    <x v="21"/>
    <s v="EM TASSO DA SILVEIRA"/>
    <s v="Municipal"/>
    <s v="Urbana"/>
    <n v="1605928"/>
    <n v="151"/>
    <x v="2"/>
    <s v="Regular"/>
    <s v="Noite"/>
    <n v="2020080350202"/>
    <m/>
    <s v="ELZA ALVES DE FREITAS MARCULINO"/>
    <d v="1941-08-20T00:00:00"/>
    <s v="Feminino"/>
    <s v="Sem Deficiência"/>
    <s v="AMADEU DE FREITAS BAIENSE"/>
    <s v="LUCILIA ALVES PORFIRIO"/>
    <x v="0"/>
    <s v="Branca"/>
  </r>
  <r>
    <n v="817503"/>
    <n v="8"/>
    <x v="31"/>
    <x v="31"/>
    <s v="CIEP PADRE PAULO CORRÊA DE SÁ"/>
    <s v="Municipal"/>
    <s v="Urbana"/>
    <n v="1619913"/>
    <n v="151"/>
    <x v="2"/>
    <s v="Regular"/>
    <s v="Noite"/>
    <n v="2013083200233"/>
    <m/>
    <s v="MARLON DE JESUS PINTO"/>
    <d v="1982-04-23T00:00:00"/>
    <s v="Masculino"/>
    <s v="Sem Deficiência"/>
    <s v="EREDILTO GUIMARÃES PINTO"/>
    <s v="MARIA LUCIA DE JESUS PINTO"/>
    <x v="2"/>
    <s v="Preta"/>
  </r>
  <r>
    <n v="817039"/>
    <n v="8"/>
    <x v="118"/>
    <x v="118"/>
    <s v="EM SAMPAIO CORRÊA"/>
    <s v="Municipal"/>
    <s v="Urbana"/>
    <n v="1604282"/>
    <n v="152"/>
    <x v="2"/>
    <s v="Regular"/>
    <s v="Noite"/>
    <n v="2022073300102"/>
    <m/>
    <s v="IVANETE PONTES SOARES"/>
    <d v="1974-01-25T00:00:00"/>
    <s v="Feminino"/>
    <s v="Sem Deficiência"/>
    <s v="JOSÉ SOARES RODRIGUES"/>
    <s v="RAIMUNDA PONTES RODRIGUES"/>
    <x v="0"/>
    <s v="Branca"/>
  </r>
  <r>
    <n v="1019075"/>
    <n v="10"/>
    <x v="129"/>
    <x v="129"/>
    <s v="EM ROBERTO CIVITA"/>
    <s v="Municipal"/>
    <s v="Urbana"/>
    <n v="1613515"/>
    <n v="151"/>
    <x v="2"/>
    <s v="Regular"/>
    <s v="Noite"/>
    <n v="2012098500973"/>
    <m/>
    <s v="THIENNE MARQUES DA SILVA DOS SANTOS"/>
    <d v="2007-12-10T00:00:00"/>
    <s v="Feminino"/>
    <s v="Sem Deficiência"/>
    <s v="JOSE DOS SANTOS"/>
    <s v="LILIANE MARQUES DA SILVA"/>
    <x v="0"/>
    <s v="Parda"/>
  </r>
  <r>
    <n v="313035"/>
    <n v="3"/>
    <x v="49"/>
    <x v="49"/>
    <s v="EM EDGARD SUSSEKIND DE MENDONÇA"/>
    <s v="Municipal"/>
    <s v="Urbana"/>
    <n v="1612287"/>
    <n v="151"/>
    <x v="2"/>
    <s v="Regular"/>
    <s v="Noite"/>
    <n v="2012048650092"/>
    <m/>
    <s v="PEDRO HENRIQUE FERREIRA"/>
    <d v="2007-07-06T00:00:00"/>
    <s v="Masculino"/>
    <s v="Sem Deficiência"/>
    <s v="RONALDO AUGUSTO FERREIRA"/>
    <s v="ELIANA FERREIRA"/>
    <x v="0"/>
    <s v="Parda"/>
  </r>
  <r>
    <n v="716205"/>
    <n v="7"/>
    <x v="76"/>
    <x v="76"/>
    <s v="CIEP RUBENS PAIVA"/>
    <s v="Municipal"/>
    <s v="Urbana"/>
    <n v="1613256"/>
    <n v="151"/>
    <x v="2"/>
    <s v="Regular"/>
    <s v="Noite"/>
    <n v="2002066303202"/>
    <m/>
    <s v="FABIANE DA SILVA ROCHA"/>
    <d v="1982-07-12T00:00:00"/>
    <s v="Feminino"/>
    <s v="Sem Deficiência"/>
    <s v="REINALDO DA ROCHA"/>
    <s v="CLARINICE DA SILVA ROCHA"/>
    <x v="0"/>
    <s v="Parda"/>
  </r>
  <r>
    <n v="1019202"/>
    <n v="10"/>
    <x v="115"/>
    <x v="115"/>
    <s v="CIEP ISMAEL NERY"/>
    <s v="Municipal"/>
    <s v="Urbana"/>
    <n v="1603742"/>
    <n v="151"/>
    <x v="2"/>
    <s v="Regular"/>
    <s v="Tarde"/>
    <n v="2005104601095"/>
    <m/>
    <s v="VICTOR HUGO CORREIA FLÁVIO"/>
    <d v="2000-08-19T00:00:00"/>
    <s v="Masculino"/>
    <s v=" Deficiência intelectual"/>
    <s v="VÍTOR FERREIRA FLÁVIO"/>
    <s v="CARLA BARCELLOS CORREIA"/>
    <x v="0"/>
    <s v="Parda"/>
  </r>
  <r>
    <n v="205004"/>
    <n v="2"/>
    <x v="134"/>
    <x v="134"/>
    <s v="EM DOUTOR COCIO BARCELLOS"/>
    <s v="Municipal"/>
    <s v="Urbana"/>
    <n v="1623679"/>
    <n v="151"/>
    <x v="2"/>
    <s v="Regular"/>
    <s v="Noite"/>
    <n v="2020007850403"/>
    <m/>
    <s v="MARIA TEREZA DA SILVA"/>
    <d v="1964-05-12T00:00:00"/>
    <s v="Feminino"/>
    <s v="Sem Deficiência"/>
    <s v="JOSÉ CANDIDO DA SILVA FILHO"/>
    <s v="ALICE MATILDE DA CONCEIÇÃO"/>
    <x v="0"/>
    <s v="Sem Informação"/>
  </r>
  <r>
    <n v="515016"/>
    <n v="5"/>
    <x v="105"/>
    <x v="105"/>
    <s v="EM RAJA GABAGLIA"/>
    <s v="Municipal"/>
    <s v="Urbana"/>
    <n v="1599816"/>
    <n v="151"/>
    <x v="2"/>
    <s v="Regular"/>
    <s v="Noite"/>
    <n v="2004052301098"/>
    <m/>
    <s v="RAYANE CRISTINE LESSA DE MOURA"/>
    <d v="1999-04-09T00:00:00"/>
    <s v="Feminino"/>
    <s v="Sem Deficiência"/>
    <s v="VALTAIR GOMES DE MOURA"/>
    <s v="LUCIANA CRISTINA COSTA LESSA"/>
    <x v="0"/>
    <s v="Preta"/>
  </r>
  <r>
    <n v="430701"/>
    <n v="4"/>
    <x v="19"/>
    <x v="19"/>
    <s v="CENTRO DE EDUCAÇÃO DE JOVENS E ADULTOS CEJA - MARÉ"/>
    <s v="Municipal"/>
    <s v="Urbana"/>
    <n v="1616790"/>
    <n v="2511"/>
    <x v="2"/>
    <s v="Regular"/>
    <s v="Noite"/>
    <n v="2009123850308"/>
    <m/>
    <s v="GEOVANI CARDOSO LOPES"/>
    <d v="2004-06-27T00:00:00"/>
    <s v="Masculino"/>
    <s v="Sem Deficiência"/>
    <s v="GIVANILDO DE CASTRO LOPES"/>
    <s v="ELIANE CARDOSO"/>
    <x v="0"/>
    <s v="Parda"/>
  </r>
  <r>
    <n v="410012"/>
    <n v="4"/>
    <x v="27"/>
    <x v="27"/>
    <s v="EM CLOTILDE GUIMARÃES"/>
    <s v="Municipal"/>
    <s v="Urbana"/>
    <n v="1604439"/>
    <n v="2515"/>
    <x v="2"/>
    <s v="Regular"/>
    <s v="Noite"/>
    <n v="2014028501055"/>
    <m/>
    <s v="FRANCISCA DA CONCEIÇÃO SILVA"/>
    <d v="1969-02-06T00:00:00"/>
    <s v="Masculino"/>
    <s v="Sem Deficiência"/>
    <s v="JOSÉ ONOFRE DA SILVA"/>
    <s v="ARLINDA PERTULINA DA CONCEIÇÃO"/>
    <x v="0"/>
    <s v="Parda"/>
  </r>
  <r>
    <n v="514010"/>
    <n v="5"/>
    <x v="133"/>
    <x v="133"/>
    <s v="EM IRÃ"/>
    <s v="Municipal"/>
    <s v="Urbana"/>
    <n v="1620739"/>
    <n v="151"/>
    <x v="2"/>
    <s v="Regular"/>
    <s v="Noite"/>
    <n v="2023041800256"/>
    <m/>
    <s v="FABIO GUALHANUNES WANISANGH"/>
    <d v="1980-05-03T00:00:00"/>
    <s v="Masculino"/>
    <s v="Sem Deficiência"/>
    <s v="RICARDO JOSÉ DE JESUS WANISANGH"/>
    <s v="ANA LUCIA GUALHANUNES"/>
    <x v="0"/>
    <s v="Parda"/>
  </r>
  <r>
    <n v="102007"/>
    <n v="1"/>
    <x v="47"/>
    <x v="47"/>
    <s v="EM ORLANDO VILLAS BOAS"/>
    <s v="Municipal"/>
    <s v="Urbana"/>
    <n v="1600140"/>
    <n v="152"/>
    <x v="2"/>
    <s v="Regular"/>
    <s v="Noite"/>
    <n v="2022125400412"/>
    <m/>
    <s v="CARLA PIMENTEL PIRES"/>
    <d v="1993-05-02T00:00:00"/>
    <s v="Feminino"/>
    <s v="Sem Deficiência"/>
    <s v="LUIS CARLOS DA SILVA PIRES"/>
    <s v="CATIA DA SILVA PIMENTEL"/>
    <x v="0"/>
    <s v="Parda"/>
  </r>
  <r>
    <n v="515016"/>
    <n v="5"/>
    <x v="105"/>
    <x v="105"/>
    <s v="EM RAJA GABAGLIA"/>
    <s v="Municipal"/>
    <s v="Urbana"/>
    <n v="1599816"/>
    <n v="151"/>
    <x v="2"/>
    <s v="Regular"/>
    <s v="Noite"/>
    <n v="2021046100175"/>
    <m/>
    <s v="LUCI ANACLETO"/>
    <d v="1974-04-03T00:00:00"/>
    <s v="Feminino"/>
    <s v="Sem Deficiência"/>
    <s v="JOSÉ ANACLETO"/>
    <s v="ALICE MACHADO ANACLETO"/>
    <x v="1"/>
    <s v="Preta"/>
  </r>
  <r>
    <n v="227004"/>
    <n v="2"/>
    <x v="77"/>
    <x v="77"/>
    <s v="EM RINALDO DE LAMARE"/>
    <s v="Municipal"/>
    <s v="Urbana"/>
    <n v="1599201"/>
    <n v="151"/>
    <x v="2"/>
    <s v="Regular"/>
    <s v="Manhã"/>
    <n v="2022126402338"/>
    <m/>
    <s v="SILVANIDES DE OLIVEIRA BARCELLOS"/>
    <d v="1973-09-30T00:00:00"/>
    <s v="Feminino"/>
    <s v="Sem Deficiência"/>
    <s v="EDUARDO ELEOTERIO DE OLIVEIRA"/>
    <s v="MARIA JOSE MENDES DE OLIVEIRA"/>
    <x v="0"/>
    <s v="Parda"/>
  </r>
  <r>
    <n v="625028"/>
    <n v="6"/>
    <x v="125"/>
    <x v="125"/>
    <s v="EM DEPUTADO HILTON GAMA"/>
    <s v="Municipal"/>
    <s v="Urbana"/>
    <n v="1619969"/>
    <n v="151"/>
    <x v="2"/>
    <s v="Regular"/>
    <s v="Noite"/>
    <n v="2022057100331"/>
    <m/>
    <s v="GENUSIELE FRANÇA COSTA "/>
    <d v="1978-12-12T00:00:00"/>
    <s v="Feminino"/>
    <s v="Sem Deficiência"/>
    <s v="JOSÉ COSTA "/>
    <s v="NEUSA MARIA FRANÇA COSTA "/>
    <x v="0"/>
    <s v="Branca"/>
  </r>
  <r>
    <n v="716205"/>
    <n v="7"/>
    <x v="76"/>
    <x v="76"/>
    <s v="CIEP RUBENS PAIVA"/>
    <s v="Municipal"/>
    <s v="Urbana"/>
    <n v="1613256"/>
    <n v="151"/>
    <x v="2"/>
    <s v="Regular"/>
    <s v="Noite"/>
    <n v="2011066106244"/>
    <m/>
    <s v="CAUÃ BRANDÃO REIS"/>
    <d v="2006-07-01T00:00:00"/>
    <s v="Masculino"/>
    <s v="Sem Deficiência"/>
    <s v="TIAGO PURI REIS"/>
    <s v="PAULA ELAINE CONCEIÇÃO BRANDÃO"/>
    <x v="0"/>
    <s v="Parda"/>
  </r>
  <r>
    <n v="313007"/>
    <n v="3"/>
    <x v="67"/>
    <x v="67"/>
    <s v="EM SARMIENTO"/>
    <s v="Municipal"/>
    <s v="Urbana"/>
    <n v="1615854"/>
    <n v="152"/>
    <x v="2"/>
    <s v="Regular"/>
    <s v="Noite"/>
    <n v="2010111100191"/>
    <m/>
    <s v="DIEGO DA SILVA ALVES"/>
    <d v="2006-11-15T00:00:00"/>
    <s v="Masculino"/>
    <s v="Sem Deficiência"/>
    <s v="ALEXANDRE DA SILVA ALVES"/>
    <s v="JANICLEIDE CARLOS DA SILVA"/>
    <x v="0"/>
    <s v="Branca"/>
  </r>
  <r>
    <n v="312002"/>
    <n v="3"/>
    <x v="58"/>
    <x v="58"/>
    <s v="EM ALCIDE DE GASPERI"/>
    <s v="Municipal"/>
    <s v="Urbana"/>
    <n v="1613405"/>
    <n v="151"/>
    <x v="2"/>
    <s v="Regular"/>
    <s v="Noite"/>
    <n v="2023017200171"/>
    <m/>
    <s v="ROSILÉIA GONÇALVES FRANCO"/>
    <d v="1974-04-14T00:00:00"/>
    <s v="Feminino"/>
    <s v="Sem Deficiência"/>
    <s v="JOSÉ RIBAMAR FRANCO"/>
    <s v="MARIA RAIMUNDA GONÇALVES "/>
    <x v="0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22126402354"/>
    <m/>
    <s v="EDIVONETE FRANÇA DE AZEVEDO"/>
    <d v="1978-10-25T00:00:00"/>
    <s v="Feminino"/>
    <s v="Sem Deficiência"/>
    <s v="NÃO DECLARADO"/>
    <s v="RITA FRANÇA"/>
    <x v="0"/>
    <s v="Branca"/>
  </r>
  <r>
    <n v="204501"/>
    <n v="2"/>
    <x v="79"/>
    <x v="79"/>
    <s v="CIEP PRESIDENTE TANCREDO NEVES"/>
    <s v="Municipal"/>
    <s v="Urbana"/>
    <n v="1611261"/>
    <n v="151"/>
    <x v="2"/>
    <s v="Regular"/>
    <s v="Noite"/>
    <n v="2023007400402"/>
    <m/>
    <s v="MARIA CREUSA MESQUITA PEREIRA"/>
    <d v="1965-12-06T00:00:00"/>
    <s v="Feminino"/>
    <s v="Sem Deficiência"/>
    <s v="IVONE FERREIRA DE MESQUITQA"/>
    <s v="ABRAHÃO PIRES DE MESQUITA"/>
    <x v="1"/>
    <s v="Sem Informação"/>
  </r>
  <r>
    <n v="313051"/>
    <n v="3"/>
    <x v="60"/>
    <x v="60"/>
    <s v="EM ALAGOAS"/>
    <s v="Municipal"/>
    <s v="Urbana"/>
    <n v="1618855"/>
    <n v="151"/>
    <x v="2"/>
    <s v="Regular"/>
    <s v="Noite"/>
    <n v="2009026502171"/>
    <m/>
    <s v="SELMA SANTOS GONÇALVES"/>
    <d v="1955-04-25T00:00:00"/>
    <s v="Feminino"/>
    <s v="Sem Deficiência"/>
    <s v="MANOEL MATIAS DOS SANTOS"/>
    <s v="FRANCISCA PEREIRA DOS SANTOS"/>
    <x v="0"/>
    <s v="Branca"/>
  </r>
  <r>
    <n v="734010"/>
    <n v="7"/>
    <x v="82"/>
    <x v="82"/>
    <s v="EM PEDRO ALEIXO"/>
    <s v="Municipal"/>
    <s v="Urbana"/>
    <n v="1606739"/>
    <n v="152"/>
    <x v="2"/>
    <s v="Regular"/>
    <s v="Manhã"/>
    <n v="2009060203866"/>
    <m/>
    <s v="KAUAN HUMBERTO DE OLIVEIRA SOARES"/>
    <d v="2004-12-18T00:00:00"/>
    <s v="Masculino"/>
    <s v="Sem Deficiência"/>
    <s v="MAURICIO HUMBERTO SOARES"/>
    <s v="ELAINE MARCELINO DE OLIVEIRA"/>
    <x v="2"/>
    <s v="Branc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10132102720"/>
    <m/>
    <s v="CIBELE DOS SANTOS PIERRI"/>
    <d v="2006-01-15T00:00:00"/>
    <s v="Feminino"/>
    <s v="Sem Deficiência"/>
    <s v="ROBERTO PIERRI LIMA"/>
    <s v="LUCIANA LIMA DOS SANTOS"/>
    <x v="0"/>
    <s v="Branca"/>
  </r>
  <r>
    <n v="918203"/>
    <n v="9"/>
    <x v="34"/>
    <x v="34"/>
    <s v="CIEP CLEMENTINA DE JESUS"/>
    <s v="Municipal"/>
    <s v="Urbana"/>
    <n v="1601818"/>
    <n v="151"/>
    <x v="2"/>
    <s v="Regular"/>
    <s v="Noite"/>
    <n v="2011092650266"/>
    <m/>
    <s v="CARLOS ALEXANDRE CORDEIRO DE ARAUJO"/>
    <d v="2006-09-09T00:00:00"/>
    <s v="Masculino"/>
    <s v="Sem Deficiência"/>
    <s v="CARLOS ALEXANDRE DE ARAUJO"/>
    <s v="JAQUELINE CORDEIRO BEZERRA"/>
    <x v="0"/>
    <s v="Parda"/>
  </r>
  <r>
    <n v="430503"/>
    <n v="4"/>
    <x v="4"/>
    <x v="4"/>
    <s v="CIEP LEONEL DE MOURA BRIZOLA"/>
    <s v="Municipal"/>
    <s v="Urbana"/>
    <n v="1606828"/>
    <n v="151"/>
    <x v="2"/>
    <s v="Regular"/>
    <s v="Noite"/>
    <n v="2004040001248"/>
    <m/>
    <s v="CARLOS HERMÍNIO DA SILVA"/>
    <d v="1996-12-14T00:00:00"/>
    <s v="Masculino"/>
    <s v="Sem Deficiência"/>
    <s v="DAVID HERMÍNIO DA SILVA"/>
    <s v="NEUZELINA DA SILVA"/>
    <x v="0"/>
    <s v="Parda"/>
  </r>
  <r>
    <n v="1202701"/>
    <n v="12"/>
    <x v="91"/>
    <x v="91"/>
    <s v="CREJA - CENTRO MUNICIPAL DE REFERÊNCIA DE EDUCAÇÃO DE JOVENS E ADULTOS"/>
    <s v="Municipal"/>
    <s v="Urbana"/>
    <n v="1614100"/>
    <n v="252"/>
    <x v="2"/>
    <s v="Regular"/>
    <s v="Manhã"/>
    <n v="2012018180063"/>
    <m/>
    <s v="TAÍSSA GOMES DA CONCEIÇÃO ALVES"/>
    <d v="2004-09-29T00:00:00"/>
    <s v="Feminino"/>
    <s v="Sem Deficiência"/>
    <s v="JORGE CARLOS DA CONCEIÇÃO ALVES"/>
    <s v="EDVANDA GOMES"/>
    <x v="0"/>
    <s v="Parda"/>
  </r>
  <r>
    <n v="817509"/>
    <n v="8"/>
    <x v="119"/>
    <x v="119"/>
    <s v="CIEP MAESTRINA CHIQUINHA GONZAGA"/>
    <s v="Municipal"/>
    <s v="Urbana"/>
    <n v="1611554"/>
    <n v="151"/>
    <x v="2"/>
    <s v="Regular"/>
    <s v="Noite"/>
    <n v="2023083200389"/>
    <m/>
    <s v="WALLACE SOUZA DE SANTANA"/>
    <d v="2005-03-25T00:00:00"/>
    <s v="Masculino"/>
    <s v="Sem Deficiência"/>
    <s v="RODRIGO AMARAL DE SANTANA"/>
    <s v="ADRIANA DE SOUZA MENDES"/>
    <x v="1"/>
    <s v="Parda"/>
  </r>
  <r>
    <n v="430701"/>
    <n v="4"/>
    <x v="19"/>
    <x v="19"/>
    <s v="CENTRO DE EDUCAÇÃO DE JOVENS E ADULTOS CEJA - MARÉ"/>
    <s v="Municipal"/>
    <s v="Urbana"/>
    <n v="1616785"/>
    <n v="258"/>
    <x v="2"/>
    <s v="Regular"/>
    <s v="Tarde"/>
    <n v="2023143600779"/>
    <m/>
    <s v="ALÉXIA POZZATTI RODRIGUES"/>
    <d v="2003-08-05T00:00:00"/>
    <s v="Feminino"/>
    <s v="Sem Deficiência"/>
    <s v="ALEXSANDRO ALMEIDA RODRIGUES"/>
    <s v="SHEILA KARLA POZZATTO"/>
    <x v="2"/>
    <s v="Parda"/>
  </r>
  <r>
    <n v="817075"/>
    <n v="8"/>
    <x v="29"/>
    <x v="29"/>
    <s v="EM GENERAL TASSO FRAGOSO"/>
    <s v="Municipal"/>
    <s v="Urbana"/>
    <n v="1605906"/>
    <n v="151"/>
    <x v="2"/>
    <s v="Regular"/>
    <s v="Noite"/>
    <n v="2018076980084"/>
    <m/>
    <s v="AURELINA MENDES DE ALMEIDA"/>
    <d v="1943-01-26T00:00:00"/>
    <s v="Feminino"/>
    <s v="Sem Deficiência"/>
    <s v="ONESIMO DIAS DE ALMEIDA"/>
    <s v="IZALTINA MENDES DE ALMEIDA"/>
    <x v="0"/>
    <s v="Branc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05040803181"/>
    <m/>
    <s v="PALOMA SANTIAGO DE LIMA"/>
    <d v="1997-02-12T00:00:00"/>
    <s v="Feminino"/>
    <s v="Sem Deficiência"/>
    <s v="ELINALDO VICENTE DE LIMA"/>
    <s v="MARIA GORETI DIAS SANTIAGO"/>
    <x v="0"/>
    <s v="Parda"/>
  </r>
  <r>
    <n v="1019013"/>
    <n v="10"/>
    <x v="39"/>
    <x v="39"/>
    <s v="EM BENTO DO AMARAL COUTINHO"/>
    <s v="Municipal"/>
    <s v="Urbana"/>
    <n v="1612837"/>
    <n v="152"/>
    <x v="2"/>
    <s v="Regular"/>
    <s v="Noite"/>
    <n v="2016095300127"/>
    <m/>
    <s v="CONCEIÇÃO ESTELITA DOS SANTOS"/>
    <d v="1950-06-12T00:00:00"/>
    <s v="Feminino"/>
    <s v="Sem Deficiência"/>
    <s v="MANOEL DOS SANTOS"/>
    <s v="SILVIA ESTELITA DOS SANTOS"/>
    <x v="0"/>
    <s v="Parda"/>
  </r>
  <r>
    <n v="625701"/>
    <n v="6"/>
    <x v="101"/>
    <x v="101"/>
    <s v="CENTRO DE EDUCAÇÃO DE JOVENS E ADULTOS CEJA - ACARI"/>
    <s v="Municipal"/>
    <s v="Urbana"/>
    <n v="1608520"/>
    <n v="255"/>
    <x v="2"/>
    <s v="Regular"/>
    <s v="Noite"/>
    <n v="2008117000219"/>
    <m/>
    <s v="KAILANE MOREIRA"/>
    <d v="2005-09-21T00:00:00"/>
    <s v="Feminino"/>
    <s v="Sem Deficiência"/>
    <s v="NÃO DECLARADO"/>
    <s v="JANAINA MOREIRA"/>
    <x v="0"/>
    <s v="Preta"/>
  </r>
  <r>
    <n v="514002"/>
    <n v="5"/>
    <x v="107"/>
    <x v="107"/>
    <s v="EM CECÍLIA MEIRELLES"/>
    <s v="Municipal"/>
    <s v="Urbana"/>
    <n v="1624097"/>
    <n v="152"/>
    <x v="2"/>
    <s v="Regular"/>
    <s v="Manhã"/>
    <n v="2011044250164"/>
    <m/>
    <s v="YARA CRISTINA DOS SANTOS ASSIS DA SILVA"/>
    <d v="2007-01-03T00:00:00"/>
    <s v="Feminino"/>
    <s v="Sem Deficiência"/>
    <s v="GUTEMBERG DE ASSIS DA SILVA"/>
    <s v="CRISTIANE CONCEIÇÃO DOS SANTOS"/>
    <x v="0"/>
    <s v="Preta"/>
  </r>
  <r>
    <n v="102504"/>
    <n v="1"/>
    <x v="2"/>
    <x v="2"/>
    <s v="CIEP AVENIDA DOS DESFILES"/>
    <s v="Municipal"/>
    <s v="Urbana"/>
    <n v="1609984"/>
    <n v="151"/>
    <x v="2"/>
    <s v="Regular"/>
    <s v="Manhã"/>
    <n v="2007001501639"/>
    <m/>
    <s v="ROSILENE RODRIGUES DOS SANTOS"/>
    <d v="1975-01-06T00:00:00"/>
    <s v="Feminino"/>
    <s v="Sem Deficiência"/>
    <s v="JOÃO BATISTA RODRIGUES DOS SANTOS"/>
    <s v="MARIA DA PENHA VIEIRA DOS SANTOS"/>
    <x v="1"/>
    <s v="Branc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13143301928"/>
    <m/>
    <s v="MARIA VITÓRIA SALES ALVES"/>
    <d v="2007-03-20T00:00:00"/>
    <s v="Feminino"/>
    <s v="Sem Deficiência"/>
    <s v="NÃO DECLARADO"/>
    <s v="ANA FLAVIA SALES ALVES"/>
    <x v="0"/>
    <s v="Parda"/>
  </r>
  <r>
    <n v="716054"/>
    <n v="7"/>
    <x v="35"/>
    <x v="35"/>
    <s v="EM PIO X"/>
    <s v="Municipal"/>
    <s v="Urbana"/>
    <n v="1612529"/>
    <n v="152"/>
    <x v="2"/>
    <s v="Regular"/>
    <s v="Noite"/>
    <n v="2012064203917"/>
    <m/>
    <s v="THAÍS NAZARE DE FARIA"/>
    <d v="1992-01-18T00:00:00"/>
    <s v="Feminino"/>
    <s v="Sem Deficiência"/>
    <s v="MARCELO SILVA DE FARIA"/>
    <s v="IVANETI NAZARE"/>
    <x v="0"/>
    <s v="Preta"/>
  </r>
  <r>
    <n v="1019031"/>
    <n v="10"/>
    <x v="20"/>
    <x v="20"/>
    <s v="EM MARECHAL PEDRO CAVALCANTI"/>
    <s v="Municipal"/>
    <s v="Urbana"/>
    <n v="1609538"/>
    <n v="153"/>
    <x v="2"/>
    <s v="Regular"/>
    <s v="Noite"/>
    <n v="2019097180115"/>
    <m/>
    <s v="LENON GAMA ALVES PEREIRA"/>
    <d v="2000-12-20T00:00:00"/>
    <s v="Masculino"/>
    <s v="Sem Deficiência"/>
    <s v="SAMUEL ALVES PEREIRA"/>
    <s v="MARA LUIZA DOS SANTOS GAMA PEREIRA"/>
    <x v="0"/>
    <s v="Parda"/>
  </r>
  <r>
    <n v="1019075"/>
    <n v="10"/>
    <x v="129"/>
    <x v="129"/>
    <s v="EM ROBERTO CIVITA"/>
    <s v="Municipal"/>
    <s v="Urbana"/>
    <n v="1613516"/>
    <n v="152"/>
    <x v="2"/>
    <s v="Regular"/>
    <s v="Noite"/>
    <n v="2023145200174"/>
    <m/>
    <s v="MÁRCIA ENÉSIO DOS SANTOS"/>
    <d v="1968-04-30T00:00:00"/>
    <s v="Feminino"/>
    <s v="Sem Deficiência"/>
    <s v="JONAS ENESIO DOS SANTOS"/>
    <s v="MARINA RODRIGUES DO AMARAL"/>
    <x v="0"/>
    <s v="Preta"/>
  </r>
  <r>
    <n v="918041"/>
    <n v="9"/>
    <x v="59"/>
    <x v="59"/>
    <s v="EM ANTONIA VARGAS CUQUEJO"/>
    <s v="Municipal"/>
    <s v="Urbana"/>
    <n v="1610789"/>
    <n v="152"/>
    <x v="2"/>
    <s v="Regular"/>
    <s v="Noite"/>
    <n v="2022088100058"/>
    <m/>
    <s v="MARCIO DA SILVA"/>
    <d v="1969-10-19T00:00:00"/>
    <s v="Masculino"/>
    <s v="Sem Deficiência"/>
    <s v="ADOLFO DA SILVA"/>
    <s v="MARLI DE OLIVEIRA DA SILVA"/>
    <x v="0"/>
    <s v="Parda"/>
  </r>
  <r>
    <n v="817027"/>
    <n v="8"/>
    <x v="24"/>
    <x v="24"/>
    <s v="EM HENRIQUE DE MAGALHÃES"/>
    <s v="Municipal"/>
    <s v="Urbana"/>
    <n v="1608369"/>
    <n v="151"/>
    <x v="2"/>
    <s v="Regular"/>
    <s v="Noite"/>
    <n v="2010082703041"/>
    <m/>
    <s v="MARCOS ARAGÃO DOS SANTOS"/>
    <d v="1978-05-25T00:00:00"/>
    <s v="Masculino"/>
    <s v="Sem Deficiência"/>
    <s v="COSME DOS SANTOS"/>
    <s v="MARIA DELVITA CARLOS ARAGÃO"/>
    <x v="2"/>
    <s v="Preta"/>
  </r>
  <r>
    <n v="918041"/>
    <n v="9"/>
    <x v="59"/>
    <x v="59"/>
    <s v="EM ANTONIA VARGAS CUQUEJO"/>
    <s v="Municipal"/>
    <s v="Urbana"/>
    <n v="1610789"/>
    <n v="152"/>
    <x v="2"/>
    <s v="Regular"/>
    <s v="Noite"/>
    <n v="2015044400347"/>
    <m/>
    <s v="MARIA FERNANDA ROSADO PIRES"/>
    <d v="2006-12-26T00:00:00"/>
    <s v="Feminino"/>
    <s v="Sem Deficiência"/>
    <s v="FABRICIO PIRES"/>
    <s v="MAYARA DA SILVA ROSADO"/>
    <x v="0"/>
    <s v="Preta"/>
  </r>
  <r>
    <n v="1019031"/>
    <n v="10"/>
    <x v="20"/>
    <x v="20"/>
    <s v="EM MARECHAL PEDRO CAVALCANTI"/>
    <s v="Municipal"/>
    <s v="Urbana"/>
    <n v="1609536"/>
    <n v="151"/>
    <x v="2"/>
    <s v="Regular"/>
    <s v="Noite"/>
    <n v="2012097104021"/>
    <m/>
    <s v="ROSELI DE SOUSA SOARES"/>
    <d v="1973-05-07T00:00:00"/>
    <s v="Feminino"/>
    <s v="Sem Deficiência"/>
    <s v="RAIMUNDO MARTINS SOARES"/>
    <s v="TEREZINHA DE JESUS DE SOUSA SOARES"/>
    <x v="0"/>
    <s v="Parda"/>
  </r>
  <r>
    <n v="515028"/>
    <n v="5"/>
    <x v="18"/>
    <x v="18"/>
    <s v="EM EVANGELINA DUARTE BATISTA"/>
    <s v="Municipal"/>
    <s v="Urbana"/>
    <n v="1609297"/>
    <n v="151"/>
    <x v="2"/>
    <s v="Regular"/>
    <s v="Noite"/>
    <n v="2013046900961"/>
    <m/>
    <s v="MAX FELIPE TEIXEIRA GOMES"/>
    <d v="2007-05-04T00:00:00"/>
    <s v="Masculino"/>
    <s v="Sem Deficiência"/>
    <s v="EDNO PRADO GOMES"/>
    <s v="ADRIANA TEIXEIRA ARMANDO"/>
    <x v="1"/>
    <s v="Parda"/>
  </r>
  <r>
    <n v="102007"/>
    <n v="1"/>
    <x v="47"/>
    <x v="47"/>
    <s v="EM ORLANDO VILLAS BOAS"/>
    <s v="Municipal"/>
    <s v="Urbana"/>
    <n v="1600138"/>
    <n v="151"/>
    <x v="2"/>
    <s v="Regular"/>
    <s v="Tarde"/>
    <n v="2012125402841"/>
    <m/>
    <s v="VERA LUCIA SILVA PAULO"/>
    <d v="1952-11-30T00:00:00"/>
    <s v="Feminino"/>
    <s v="Sem Deficiência"/>
    <s v="PEDRO PAULO"/>
    <s v="ODETE SILVA PAULO"/>
    <x v="0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08004550493"/>
    <m/>
    <s v="MYKAELLE CORREIA RIBEIRO"/>
    <d v="2003-10-13T00:00:00"/>
    <s v="Feminino"/>
    <s v="Sem Deficiência"/>
    <s v="WAGNER RIBEIRO DE SOUZA"/>
    <s v="MONICA CORREIA DA SILVA"/>
    <x v="1"/>
    <s v="Parda"/>
  </r>
  <r>
    <n v="430503"/>
    <n v="4"/>
    <x v="4"/>
    <x v="4"/>
    <s v="CIEP LEONEL DE MOURA BRIZOLA"/>
    <s v="Municipal"/>
    <s v="Urbana"/>
    <n v="1606828"/>
    <n v="151"/>
    <x v="2"/>
    <s v="Regular"/>
    <s v="Noite"/>
    <n v="2023040700291"/>
    <m/>
    <s v="ANDREZA PAGE AUGUSTO"/>
    <d v="1994-07-31T00:00:00"/>
    <s v="Feminino"/>
    <s v="Sem Deficiência"/>
    <s v="JOSÉ AUGUSTO FILHO"/>
    <s v="ANDREA DE ALMEIDA PAGE"/>
    <x v="0"/>
    <s v="Não declarada"/>
  </r>
  <r>
    <n v="716041"/>
    <n v="7"/>
    <x v="104"/>
    <x v="104"/>
    <s v="EM BARÃO DA TAQUARA"/>
    <s v="Municipal"/>
    <s v="Urbana"/>
    <n v="1613409"/>
    <n v="152"/>
    <x v="2"/>
    <s v="Regular"/>
    <s v="Manhã"/>
    <n v="2013066502065"/>
    <m/>
    <s v="FABIANO JOSÉ TEIXEIRA JUNIOR"/>
    <d v="2007-01-02T00:00:00"/>
    <s v="Masculino"/>
    <s v="Sem Deficiência"/>
    <s v="FABIANO JOSÉ TEIXEIRA"/>
    <s v="KEILA GRAÇA DA SILVA"/>
    <x v="0"/>
    <s v="Parda"/>
  </r>
  <r>
    <n v="817034"/>
    <n v="8"/>
    <x v="111"/>
    <x v="111"/>
    <s v="EM JORGE JABOUR"/>
    <s v="Municipal"/>
    <s v="Urbana"/>
    <n v="1616156"/>
    <n v="151"/>
    <x v="2"/>
    <s v="Regular"/>
    <s v="Noite"/>
    <n v="2009073400606"/>
    <m/>
    <s v="EMILY MARTINS BAHIA CLEMENTE"/>
    <d v="2004-08-10T00:00:00"/>
    <s v="Feminino"/>
    <s v="Sem Deficiência"/>
    <s v="EDILSON BAHIA CLEMENTE"/>
    <s v="MARCELE MARTINS"/>
    <x v="0"/>
    <s v="Parda"/>
  </r>
  <r>
    <n v="312002"/>
    <n v="3"/>
    <x v="58"/>
    <x v="58"/>
    <s v="EM ALCIDE DE GASPERI"/>
    <s v="Municipal"/>
    <s v="Urbana"/>
    <n v="1613405"/>
    <n v="151"/>
    <x v="2"/>
    <s v="Regular"/>
    <s v="Noite"/>
    <n v="2006031301851"/>
    <m/>
    <s v="KHAWANNY MARIA FELISMINO GUIMARÃES"/>
    <d v="1999-05-03T00:00:00"/>
    <s v="Feminino"/>
    <s v="Sem Deficiência"/>
    <s v="ROGERIO GUIMARÃES"/>
    <s v="SHEILA BATISTA FELISMINO"/>
    <x v="0"/>
    <s v="Preta"/>
  </r>
  <r>
    <n v="716205"/>
    <n v="7"/>
    <x v="76"/>
    <x v="76"/>
    <s v="CIEP RUBENS PAIVA"/>
    <s v="Municipal"/>
    <s v="Urbana"/>
    <n v="1613258"/>
    <n v="153"/>
    <x v="2"/>
    <s v="Regular"/>
    <s v="Noite"/>
    <n v="2006066150638"/>
    <m/>
    <s v="MARIA DAS DORES CAVALCANTE"/>
    <d v="1950-03-22T00:00:00"/>
    <s v="Feminino"/>
    <s v="Sem Deficiência"/>
    <s v="JOSÉ RAIMUNDO CAVALCANTE"/>
    <s v="JOSEFA CABARAL DE MELO"/>
    <x v="1"/>
    <s v="Branca"/>
  </r>
  <r>
    <n v="205009"/>
    <n v="2"/>
    <x v="122"/>
    <x v="122"/>
    <s v="EM ALENCASTRO GUIMARÃES"/>
    <s v="Municipal"/>
    <s v="Urbana"/>
    <n v="1620795"/>
    <n v="151"/>
    <x v="2"/>
    <s v="Regular"/>
    <s v="Noite"/>
    <n v="2012007680299"/>
    <m/>
    <s v="EZEQUIEL FIRMINO CESARIO"/>
    <d v="2008-02-08T00:00:00"/>
    <s v="Masculino"/>
    <s v="Sem Deficiência"/>
    <s v="ISMAEL CESARIO"/>
    <s v="ANGELICA FIRMINO DOS SANTOS"/>
    <x v="0"/>
    <s v="Preta"/>
  </r>
  <r>
    <n v="724022"/>
    <n v="7"/>
    <x v="56"/>
    <x v="56"/>
    <s v="EM COMUNIDADE DE VARGEM GRANDE"/>
    <s v="Municipal"/>
    <s v="Urbana"/>
    <n v="1605597"/>
    <n v="151"/>
    <x v="2"/>
    <s v="Regular"/>
    <s v="Noite"/>
    <n v="2006068901088"/>
    <m/>
    <s v="EDUARDA MARQUES DE SOUZA"/>
    <d v="2000-03-15T00:00:00"/>
    <s v="Feminino"/>
    <s v="Sem Deficiência"/>
    <s v="JOSÉ ROBERTO DE SOUZA SANTOS"/>
    <s v="MARLENE SANTOS MARQUES"/>
    <x v="0"/>
    <s v="Parda"/>
  </r>
  <r>
    <n v="817064"/>
    <n v="8"/>
    <x v="7"/>
    <x v="7"/>
    <s v="EM MARIETA DA CUNHA DA SILVA"/>
    <s v="Municipal"/>
    <s v="Urbana"/>
    <n v="1610182"/>
    <n v="152"/>
    <x v="2"/>
    <s v="Regular"/>
    <s v="Noite"/>
    <n v="2008119300171"/>
    <m/>
    <s v="RAFAELLA APARECIDA DE SANTANA CARDOSO"/>
    <d v="2006-05-17T00:00:00"/>
    <s v="Feminino"/>
    <s v="Sem Deficiência"/>
    <s v="CARLOS EDUARDO CARDOSO"/>
    <s v="IRACEMA SILVA DE SANTANA"/>
    <x v="0"/>
    <s v="Parda"/>
  </r>
  <r>
    <n v="431502"/>
    <n v="4"/>
    <x v="11"/>
    <x v="11"/>
    <s v="CIEP GRACILIANO RAMOS"/>
    <s v="Municipal"/>
    <s v="Urbana"/>
    <n v="1622397"/>
    <n v="152"/>
    <x v="2"/>
    <s v="Regular"/>
    <s v="Noite"/>
    <n v="2008036004974"/>
    <m/>
    <s v="DAIANE SANTOS DE LIMA"/>
    <d v="1992-07-30T00:00:00"/>
    <s v="Feminino"/>
    <s v="Sem Deficiência"/>
    <s v="JOSÉ MARTINS DE LIMA"/>
    <s v="RUBENITA LIMA SANTOS"/>
    <x v="0"/>
    <s v="Preta"/>
  </r>
  <r>
    <n v="410018"/>
    <n v="4"/>
    <x v="87"/>
    <x v="87"/>
    <s v="EM BERLIM"/>
    <s v="Municipal"/>
    <s v="Urbana"/>
    <n v="1613813"/>
    <n v="151"/>
    <x v="2"/>
    <s v="Regular"/>
    <s v="Noite"/>
    <n v="2002035807721"/>
    <m/>
    <s v="WELTON VENTURA RIGLIACO"/>
    <d v="1994-05-04T00:00:00"/>
    <s v="Masculino"/>
    <s v="Sem Deficiência"/>
    <s v="JOSÉ LUÍS DOS SANTOS RIGLIACO"/>
    <s v="SÔNIA VENTURA RIGLIACO"/>
    <x v="0"/>
    <s v="Preta"/>
  </r>
  <r>
    <n v="430503"/>
    <n v="4"/>
    <x v="4"/>
    <x v="4"/>
    <s v="CIEP LEONEL DE MOURA BRIZOLA"/>
    <s v="Municipal"/>
    <s v="Urbana"/>
    <n v="1606828"/>
    <n v="151"/>
    <x v="2"/>
    <s v="Regular"/>
    <s v="Noite"/>
    <n v="2004011300399"/>
    <m/>
    <s v="MILLENE CRISTINA GOMES DA SILVA"/>
    <d v="1999-12-07T00:00:00"/>
    <s v="Feminino"/>
    <s v="Sem Deficiência"/>
    <s v="PAULO RICARDO DA SILVA"/>
    <s v="LILIAN GOMES DE OLIVEIRA"/>
    <x v="0"/>
    <s v="Preta"/>
  </r>
  <r>
    <n v="514010"/>
    <n v="5"/>
    <x v="133"/>
    <x v="133"/>
    <s v="EM IRÃ"/>
    <s v="Municipal"/>
    <s v="Urbana"/>
    <n v="1620739"/>
    <n v="151"/>
    <x v="2"/>
    <s v="Regular"/>
    <s v="Noite"/>
    <n v="2020042850350"/>
    <m/>
    <s v="ESHILEY MARIA FERREIRA FROTA SOARES"/>
    <d v="2007-04-17T00:00:00"/>
    <s v="Feminino"/>
    <s v="Sem Deficiência"/>
    <s v="ANDERSON FROTA SOARES"/>
    <s v="ERICA NASCIMENTO FERREIRA"/>
    <x v="0"/>
    <s v="Branca"/>
  </r>
  <r>
    <n v="833201"/>
    <n v="8"/>
    <x v="112"/>
    <x v="112"/>
    <s v="CIEP FREI VELOSO"/>
    <s v="Municipal"/>
    <s v="Urbana"/>
    <n v="1622666"/>
    <n v="151"/>
    <x v="2"/>
    <s v="Regular"/>
    <s v="Noite"/>
    <n v="2013082880036"/>
    <m/>
    <s v="SAMUEL VÍTOR DIOGO LESSA"/>
    <d v="2007-11-12T00:00:00"/>
    <s v="Masculino"/>
    <s v="Sem Deficiência"/>
    <s v="THIAGO REGIS DE SOUZA LESSA"/>
    <s v="VALDILEA DOS SANTOS DIOGO"/>
    <x v="0"/>
    <s v="Pret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13072804973"/>
    <m/>
    <s v="CÉSAR LUÍS DE ALMEIDA DANIEL"/>
    <d v="1974-02-07T00:00:00"/>
    <s v="Masculino"/>
    <s v="Sem Deficiência"/>
    <s v="TIERS DANIEL"/>
    <s v="ZELIA DE ALMEIDA DANIEL"/>
    <x v="0"/>
    <s v="Parda"/>
  </r>
  <r>
    <n v="430503"/>
    <n v="4"/>
    <x v="4"/>
    <x v="4"/>
    <s v="CIEP LEONEL DE MOURA BRIZOLA"/>
    <s v="Municipal"/>
    <s v="Urbana"/>
    <n v="1606828"/>
    <n v="151"/>
    <x v="2"/>
    <s v="Regular"/>
    <s v="Noite"/>
    <n v="2005040000410"/>
    <m/>
    <s v="AMANDA PEREIRA DA SILVA"/>
    <d v="2000-05-03T00:00:00"/>
    <s v="Feminino"/>
    <s v="Sem Deficiência"/>
    <s v="DAMIÃO DA SILVA"/>
    <s v="ADRIANA AUGUSTA PEREIRA"/>
    <x v="0"/>
    <s v="Branca"/>
  </r>
  <r>
    <n v="206502"/>
    <n v="2"/>
    <x v="71"/>
    <x v="71"/>
    <s v="CIEP NAÇÃO RUBRO NEGRA"/>
    <s v="Municipal"/>
    <s v="Urbana"/>
    <n v="1623106"/>
    <n v="153"/>
    <x v="2"/>
    <s v="Regular"/>
    <s v="Noite"/>
    <n v="2022011201097"/>
    <m/>
    <s v="GEANE GERMANO DA SILVA"/>
    <d v="1964-12-23T00:00:00"/>
    <s v="Feminino"/>
    <s v="Sem Deficiência"/>
    <s v="EMIDIO GERMANO DA SILVA"/>
    <s v="JOANA LUIZ DA SILVA"/>
    <x v="1"/>
    <s v="Sem Informação"/>
  </r>
  <r>
    <n v="313029"/>
    <n v="3"/>
    <x v="89"/>
    <x v="89"/>
    <s v="EM THOMAS MANN"/>
    <s v="Municipal"/>
    <s v="Urbana"/>
    <n v="1615664"/>
    <n v="151"/>
    <x v="2"/>
    <s v="Regular"/>
    <s v="Noite"/>
    <n v="2010023900064"/>
    <m/>
    <s v="RAYSSA VITORIA LEAL DE OLIVEIRA BASTOS"/>
    <d v="2005-10-17T00:00:00"/>
    <s v="Feminino"/>
    <s v=" Deficiência intelectual"/>
    <s v="RONALDO DE OLIVEIRA BASTOS"/>
    <s v="ADRIANA ALVES NOGUEIRA LEAL"/>
    <x v="1"/>
    <s v="Parda"/>
  </r>
  <r>
    <n v="716041"/>
    <n v="7"/>
    <x v="104"/>
    <x v="104"/>
    <s v="EM BARÃO DA TAQUARA"/>
    <s v="Municipal"/>
    <s v="Urbana"/>
    <n v="1613407"/>
    <n v="151"/>
    <x v="2"/>
    <s v="Regular"/>
    <s v="Manhã"/>
    <n v="2006059600381"/>
    <m/>
    <s v="FABRICIO NUNES DOS SANTOS"/>
    <d v="2002-01-23T00:00:00"/>
    <s v="Masculino"/>
    <s v=" Deficiência intelectual"/>
    <s v="FLAVIO DOS SANTOS"/>
    <s v="LUZINETE NUNES SANTOS"/>
    <x v="2"/>
    <s v="Parda"/>
  </r>
  <r>
    <n v="515052"/>
    <n v="5"/>
    <x v="81"/>
    <x v="81"/>
    <s v="EM AZEVEDO JUNIOR"/>
    <s v="Municipal"/>
    <s v="Urbana"/>
    <n v="1614951"/>
    <n v="151"/>
    <x v="2"/>
    <s v="Regular"/>
    <s v="Noite"/>
    <n v="2019042780218"/>
    <m/>
    <s v="BRUNA DA SILVA FREIRE"/>
    <d v="2007-07-13T00:00:00"/>
    <s v="Feminino"/>
    <s v="Sem Deficiência"/>
    <s v="JICÉLIO SANTOS FREIRE"/>
    <s v="SOLANGE DA SILVA LEITE"/>
    <x v="0"/>
    <s v="Parda"/>
  </r>
  <r>
    <n v="817039"/>
    <n v="8"/>
    <x v="118"/>
    <x v="118"/>
    <s v="EM SAMPAIO CORRÊA"/>
    <s v="Municipal"/>
    <s v="Urbana"/>
    <n v="1604282"/>
    <n v="152"/>
    <x v="2"/>
    <s v="Regular"/>
    <s v="Noite"/>
    <n v="2023075850205"/>
    <m/>
    <s v="JOSÉ LINDERSON LAURENTINO SOARES"/>
    <d v="1995-07-09T00:00:00"/>
    <s v="Masculino"/>
    <s v="Sem Deficiência"/>
    <s v="JOSÉ SOARES SOBRINHO"/>
    <s v="SEVERINA LAURENTINO DE SOUZA SOARES"/>
    <x v="0"/>
    <s v="Branca"/>
  </r>
  <r>
    <n v="716049"/>
    <n v="7"/>
    <x v="62"/>
    <x v="62"/>
    <s v="EM RENATO LEITE"/>
    <s v="Municipal"/>
    <s v="Urbana"/>
    <n v="1623880"/>
    <n v="153"/>
    <x v="2"/>
    <s v="Regular"/>
    <s v="Noite"/>
    <n v="2023063700548"/>
    <m/>
    <s v="DEJAIR GOMES DA SILVA FILHO"/>
    <d v="1963-09-29T00:00:00"/>
    <s v="Masculino"/>
    <s v="Sem Deficiência"/>
    <s v="DEJAIR GOMES DA SILVA"/>
    <s v="MARIA DE LOURDES SANTOS DA SILVA"/>
    <x v="1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23012400105"/>
    <m/>
    <s v="FRANCISCA DAS CHAGAS MORAIS FARIAS"/>
    <d v="1979-08-09T00:00:00"/>
    <s v="Feminino"/>
    <s v="Sem Deficiência"/>
    <s v="RAIMUNDO ALVES BRAGA"/>
    <s v="ANTONIA DE MARIA MORAIS BRAGA"/>
    <x v="0"/>
    <s v="Branca"/>
  </r>
  <r>
    <n v="431014"/>
    <n v="4"/>
    <x v="117"/>
    <x v="117"/>
    <s v="EM MINISTRO LAFAYETTE DE ANDRADA"/>
    <s v="Municipal"/>
    <s v="Urbana"/>
    <n v="1618210"/>
    <n v="151"/>
    <x v="2"/>
    <s v="Regular"/>
    <s v="Manhã"/>
    <n v="2009111800751"/>
    <m/>
    <s v="KAUAN ANTONIO MACHADO PEREIRA"/>
    <d v="2006-07-30T00:00:00"/>
    <s v="Masculino"/>
    <s v="Sem Deficiência"/>
    <s v="ANTONIO CARLOS PEREIRA"/>
    <s v="ANA PAULA MACHADO"/>
    <x v="0"/>
    <s v="Preta"/>
  </r>
  <r>
    <n v="431018"/>
    <n v="4"/>
    <x v="85"/>
    <x v="85"/>
    <s v="EM REPÚBLICA DO LÍBANO"/>
    <s v="Municipal"/>
    <s v="Urbana"/>
    <n v="1619089"/>
    <n v="151"/>
    <x v="2"/>
    <s v="Regular"/>
    <s v="Noite"/>
    <n v="2009035700720"/>
    <m/>
    <s v="RAQUEL DE OLIVEIRA MACEDO"/>
    <d v="2002-03-04T00:00:00"/>
    <s v="Feminino"/>
    <s v="Sem Deficiência"/>
    <s v="JORGE DANIEL MACEDO"/>
    <s v="BRUNA ROMANO DE OLIVEIRA"/>
    <x v="1"/>
    <s v="Parda"/>
  </r>
  <r>
    <n v="716205"/>
    <n v="7"/>
    <x v="76"/>
    <x v="76"/>
    <s v="CIEP RUBENS PAIVA"/>
    <s v="Municipal"/>
    <s v="Urbana"/>
    <n v="1613256"/>
    <n v="151"/>
    <x v="2"/>
    <s v="Regular"/>
    <s v="Noite"/>
    <n v="2013070400743"/>
    <m/>
    <s v="ANA KAROLINA OLIVEIRA DO NASCIMENTO"/>
    <d v="2006-06-10T00:00:00"/>
    <s v="Feminino"/>
    <s v="Sem Deficiência"/>
    <s v="CARLOS ALBERTO FREITAS DO NASCIMENTO"/>
    <s v="ANGELICA ALINE DE OLIVEIRA PIRES"/>
    <x v="0"/>
    <s v="Parda"/>
  </r>
  <r>
    <n v="918041"/>
    <n v="9"/>
    <x v="59"/>
    <x v="59"/>
    <s v="EM ANTONIA VARGAS CUQUEJO"/>
    <s v="Municipal"/>
    <s v="Urbana"/>
    <n v="1610788"/>
    <n v="151"/>
    <x v="2"/>
    <s v="Regular"/>
    <s v="Noite"/>
    <n v="2022088100040"/>
    <m/>
    <s v="MARCIA BARCELOS DE CARVALHO GARCIA"/>
    <d v="1971-01-01T00:00:00"/>
    <s v="Feminino"/>
    <s v="Sem Deficiência"/>
    <s v="EDMILSON SOARES DE CARVALHO"/>
    <s v="LUCIA FERREIRA BARCELOS"/>
    <x v="0"/>
    <s v="Branca"/>
  </r>
  <r>
    <n v="430201"/>
    <n v="4"/>
    <x v="0"/>
    <x v="0"/>
    <s v="CIEP MINISTRO GUSTAVO CAPANEMA"/>
    <s v="Municipal"/>
    <s v="Urbana"/>
    <n v="1612602"/>
    <n v="152"/>
    <x v="2"/>
    <s v="Regular"/>
    <s v="Noite"/>
    <n v="2019030100705"/>
    <m/>
    <s v="JAQUELINE CRISTINA FONSECA"/>
    <d v="1977-11-03T00:00:00"/>
    <s v="Feminino"/>
    <s v="Sem Deficiência"/>
    <s v="NÃO CONSTA NA CERTIDÃO"/>
    <s v="FATIMA APARECIDA DAS GRAÇAS FONSECA"/>
    <x v="0"/>
    <s v="Parda"/>
  </r>
  <r>
    <n v="313029"/>
    <n v="3"/>
    <x v="89"/>
    <x v="89"/>
    <s v="EM THOMAS MANN"/>
    <s v="Municipal"/>
    <s v="Urbana"/>
    <n v="1615664"/>
    <n v="151"/>
    <x v="2"/>
    <s v="Regular"/>
    <s v="Noite"/>
    <n v="2019024300307"/>
    <m/>
    <s v="MARLUCE CONCEIÇÃO CORDEIRO DA MOTA"/>
    <d v="1969-12-08T00:00:00"/>
    <s v="Feminino"/>
    <s v="Sem Deficiência"/>
    <s v="MARIA JOSE DA COSTA CORDEIRO"/>
    <s v="MAGNO DA SILVA CORDEIRO"/>
    <x v="1"/>
    <s v="Branc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11003850086"/>
    <m/>
    <s v="GEOVANA DE OLIVEIRA SANTOS"/>
    <d v="2007-01-16T00:00:00"/>
    <s v="Feminino"/>
    <s v="Sem Deficiência"/>
    <s v="RICARDO SANTOS DA CRUZ"/>
    <s v="DIANA BRITO DE OLIVEIRA"/>
    <x v="0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02091801938"/>
    <m/>
    <s v="LUCÍLIA DA SILVA NASCIMENTO"/>
    <d v="1988-09-26T00:00:00"/>
    <s v="Feminino"/>
    <s v="Sem Deficiência"/>
    <s v="JURANDI SILVANO DO NASCIMENTO"/>
    <s v="MARIA CELESTE DA SILVA NASCIMENTO"/>
    <x v="1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22102400670"/>
    <m/>
    <s v="ANTONIA FRANCINEIDE DA SILVA SANTOS"/>
    <d v="1990-08-26T00:00:00"/>
    <s v="Feminino"/>
    <s v="Sem Deficiência"/>
    <s v="RAIMUNDO TEODORO DA SILVA"/>
    <s v="RAIMUNDA MARIA DA CONCEIÇÃO SILVA"/>
    <x v="2"/>
    <s v="Parda"/>
  </r>
  <r>
    <n v="918508"/>
    <n v="9"/>
    <x v="36"/>
    <x v="36"/>
    <s v="CIEP DR. ERNESTO (CHE) GUEVARA"/>
    <s v="Municipal"/>
    <s v="Urbana"/>
    <n v="1618338"/>
    <n v="153"/>
    <x v="2"/>
    <s v="Regular"/>
    <s v="Noite"/>
    <n v="2022093201100"/>
    <m/>
    <s v="MARCIA SEBASTIÃO LOURENÇO"/>
    <d v="1977-01-26T00:00:00"/>
    <s v="Feminino"/>
    <s v="Sem Deficiência"/>
    <s v="ANTONIO CARLOS LOURENÇO"/>
    <s v="ANA REGINA SEBASTIÃO"/>
    <x v="0"/>
    <s v="Preta"/>
  </r>
  <r>
    <n v="206502"/>
    <n v="2"/>
    <x v="71"/>
    <x v="71"/>
    <s v="CIEP NAÇÃO RUBRO NEGRA"/>
    <s v="Municipal"/>
    <s v="Urbana"/>
    <n v="1623106"/>
    <n v="153"/>
    <x v="2"/>
    <s v="Regular"/>
    <s v="Noite"/>
    <n v="2022011200198"/>
    <m/>
    <s v="FRANCILENE PEREIRA DE OLIVEIRA"/>
    <d v="1972-08-04T00:00:00"/>
    <s v="Feminino"/>
    <s v="Sem Deficiência"/>
    <s v="FRANCISCO LOPES DE OLIVEIRA"/>
    <s v="LUIZA MARIA PEREIRA DE OLIVEIRA"/>
    <x v="1"/>
    <s v="Branca"/>
  </r>
  <r>
    <n v="410015"/>
    <n v="4"/>
    <x v="92"/>
    <x v="92"/>
    <s v="EM CLÓVIS BEVILÁQUA"/>
    <s v="Municipal"/>
    <s v="Urbana"/>
    <n v="1611009"/>
    <n v="151"/>
    <x v="2"/>
    <s v="Regular"/>
    <s v="Noite"/>
    <n v="2011029350382"/>
    <m/>
    <s v="PETERSON JORGE TORQUATO DA SILVA"/>
    <d v="2006-08-22T00:00:00"/>
    <s v="Masculino"/>
    <s v="Sem Deficiência"/>
    <s v="EDIVAN FELIX DA SILVA"/>
    <s v="PATRICIA CARVALHO TORQUATO"/>
    <x v="0"/>
    <s v="Parda"/>
  </r>
  <r>
    <n v="1019013"/>
    <n v="10"/>
    <x v="39"/>
    <x v="39"/>
    <s v="EM BENTO DO AMARAL COUTINHO"/>
    <s v="Municipal"/>
    <s v="Urbana"/>
    <n v="1612836"/>
    <n v="151"/>
    <x v="2"/>
    <s v="Regular"/>
    <s v="Noite"/>
    <n v="2023095300022"/>
    <m/>
    <s v="ADRIANA FERREIRA DOS SANTOS RAMOS"/>
    <d v="1974-12-25T00:00:00"/>
    <s v="Feminino"/>
    <s v="Sem Deficiência"/>
    <s v="SEBASTIÃO DOS SANTOS"/>
    <s v="HELENA FERREIRA DO CARMO"/>
    <x v="0"/>
    <s v="Preta"/>
  </r>
  <r>
    <n v="625018"/>
    <n v="6"/>
    <x v="55"/>
    <x v="55"/>
    <s v="EM COMANDANTE ARNALDO VARELLA"/>
    <s v="Municipal"/>
    <s v="Urbana"/>
    <n v="1602870"/>
    <n v="153"/>
    <x v="2"/>
    <s v="Regular"/>
    <s v="Noite"/>
    <n v="2021056100364"/>
    <m/>
    <s v="WELLISSON GOMES PASCOAL"/>
    <d v="1994-04-15T00:00:00"/>
    <s v="Masculino"/>
    <s v="Sem Deficiência"/>
    <s v="EDNALDO GOMES PASCOAL"/>
    <s v="EDIVÂNIA FERREIRA GOMES"/>
    <x v="1"/>
    <s v="Parda"/>
  </r>
  <r>
    <n v="1019031"/>
    <n v="10"/>
    <x v="20"/>
    <x v="20"/>
    <s v="EM MARECHAL PEDRO CAVALCANTI"/>
    <s v="Municipal"/>
    <s v="Urbana"/>
    <n v="1609537"/>
    <n v="152"/>
    <x v="2"/>
    <s v="Regular"/>
    <s v="Noite"/>
    <n v="2023097150451"/>
    <m/>
    <s v="JAQUELINE FONSECA QUINTINO RIBEIRO"/>
    <d v="1985-08-15T00:00:00"/>
    <s v="Feminino"/>
    <s v="Sem Deficiência"/>
    <s v="PAULO CESAR ABELHA"/>
    <s v="JOCELIA DOS SANTOS"/>
    <x v="0"/>
    <s v="Parda"/>
  </r>
  <r>
    <n v="625701"/>
    <n v="6"/>
    <x v="101"/>
    <x v="101"/>
    <s v="CENTRO DE EDUCAÇÃO DE JOVENS E ADULTOS CEJA - ACARI"/>
    <s v="Municipal"/>
    <s v="Urbana"/>
    <n v="1608520"/>
    <n v="255"/>
    <x v="2"/>
    <s v="Regular"/>
    <s v="Noite"/>
    <n v="2012057201262"/>
    <m/>
    <s v="HEITOR DE SOUZA LUCAS"/>
    <d v="2007-03-19T00:00:00"/>
    <s v="Masculino"/>
    <s v="Sem Deficiência"/>
    <s v="ILTON MARCOLINO LUCAS"/>
    <s v="JOSELMA BALBINO DE SOUZA"/>
    <x v="0"/>
    <s v="Parda"/>
  </r>
  <r>
    <n v="102505"/>
    <n v="1"/>
    <x v="30"/>
    <x v="30"/>
    <s v="CIEP JOSÉ PEDRO VARELA"/>
    <s v="Municipal"/>
    <s v="Urbana"/>
    <n v="1613580"/>
    <n v="151"/>
    <x v="2"/>
    <s v="Regular"/>
    <s v="Noite"/>
    <n v="2009000200666"/>
    <m/>
    <s v="MATEUS DA SILVA DA COSTA"/>
    <d v="2004-04-18T00:00:00"/>
    <s v="Masculino"/>
    <s v="Sem Deficiência"/>
    <s v="ALVARO PAULO DA COSTA"/>
    <s v="KATIANA DA SILVA"/>
    <x v="1"/>
    <s v="Parda"/>
  </r>
  <r>
    <n v="918203"/>
    <n v="9"/>
    <x v="34"/>
    <x v="34"/>
    <s v="CIEP CLEMENTINA DE JESUS"/>
    <s v="Municipal"/>
    <s v="Urbana"/>
    <n v="1601822"/>
    <n v="153"/>
    <x v="2"/>
    <s v="Regular"/>
    <s v="Noite"/>
    <n v="2007092650969"/>
    <m/>
    <s v="LIDIANE TEIXEIRA DA COSTA"/>
    <d v="1981-02-14T00:00:00"/>
    <s v="Feminino"/>
    <s v="Sem Deficiência"/>
    <s v="JOEL ROSA TEIXEIRA"/>
    <s v="LIDIA CARLA DA CONCEIÇÃO"/>
    <x v="0"/>
    <s v="Branca"/>
  </r>
  <r>
    <n v="734010"/>
    <n v="7"/>
    <x v="82"/>
    <x v="82"/>
    <s v="EM PEDRO ALEIXO"/>
    <s v="Municipal"/>
    <s v="Urbana"/>
    <n v="1606738"/>
    <n v="151"/>
    <x v="2"/>
    <s v="Regular"/>
    <s v="Manhã"/>
    <n v="2012060501310"/>
    <m/>
    <s v="VITÓRIA LOPES DE PAULA"/>
    <d v="2006-05-15T00:00:00"/>
    <s v="Feminino"/>
    <s v="Sem Deficiência"/>
    <s v="DEJAILTON JOSE DE PAULA"/>
    <s v="SIMONE CADOZO LOPES"/>
    <x v="1"/>
    <s v="Par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23065900595"/>
    <m/>
    <s v="JOÃO LUIZ DE JESUS PENNA"/>
    <d v="1985-05-22T00:00:00"/>
    <s v="Masculino"/>
    <s v="Sem Deficiência"/>
    <s v="GILDA MARIA DE JESUS PENNA"/>
    <s v="VANDERLEI REIS LIMA"/>
    <x v="0"/>
    <s v="Parda"/>
  </r>
  <r>
    <n v="625028"/>
    <n v="6"/>
    <x v="125"/>
    <x v="125"/>
    <s v="EM DEPUTADO HILTON GAMA"/>
    <s v="Municipal"/>
    <s v="Urbana"/>
    <n v="1619969"/>
    <n v="151"/>
    <x v="2"/>
    <s v="Regular"/>
    <s v="Noite"/>
    <n v="2013057104541"/>
    <m/>
    <s v="MICHEL SCHMILOSKI E SOUSA"/>
    <d v="1981-10-25T00:00:00"/>
    <s v="Masculino"/>
    <s v="Sem Deficiência"/>
    <s v="WALFREDO DA SILVA E SOUSA"/>
    <s v="JOANA SCHMILOSKI E SOUSA"/>
    <x v="0"/>
    <s v="Branca"/>
  </r>
  <r>
    <n v="514007"/>
    <n v="5"/>
    <x v="6"/>
    <x v="6"/>
    <s v="EM ALBERT SABIN"/>
    <s v="Municipal"/>
    <s v="Urbana"/>
    <n v="1622420"/>
    <n v="151"/>
    <x v="2"/>
    <s v="Regular"/>
    <s v="Noite"/>
    <n v="2022041500084"/>
    <m/>
    <s v="ANITA ALEXANDRE DA SILVA GUEDES"/>
    <d v="1960-06-08T00:00:00"/>
    <s v="Feminino"/>
    <s v="Sem Deficiência"/>
    <s v="FRANCISCA ALEXANDRA DA SILVA"/>
    <s v="VALDO  ARAUJO DA SILVA"/>
    <x v="0"/>
    <s v="Branca"/>
  </r>
  <r>
    <n v="430701"/>
    <n v="4"/>
    <x v="19"/>
    <x v="19"/>
    <s v="CENTRO DE EDUCAÇÃO DE JOVENS E ADULTOS CEJA - MARÉ"/>
    <s v="Municipal"/>
    <s v="Urbana"/>
    <n v="1616777"/>
    <n v="253"/>
    <x v="2"/>
    <s v="Regular"/>
    <s v="Manhã"/>
    <n v="2022029151393"/>
    <m/>
    <s v="MARIA HELOIZY RODRIGUES MELO"/>
    <d v="2007-07-31T00:00:00"/>
    <s v="Feminino"/>
    <s v="Sem Deficiência"/>
    <s v="FRANCISCO EUDES DA SILVA MELO"/>
    <s v="VANUBIA RODRIGUES DA SILVA"/>
    <x v="0"/>
    <s v="Branca"/>
  </r>
  <r>
    <n v="102005"/>
    <n v="1"/>
    <x v="109"/>
    <x v="109"/>
    <s v="EM CALOUSTE GULBENKIAN"/>
    <s v="Municipal"/>
    <s v="Urbana"/>
    <n v="1610638"/>
    <n v="152"/>
    <x v="2"/>
    <s v="Regular"/>
    <s v="Noite"/>
    <n v="2009062701952"/>
    <m/>
    <s v="ALEXANDER DA SILVA BALDNER"/>
    <d v="1976-02-22T00:00:00"/>
    <s v="Masculino"/>
    <s v=" Deficiência auditiva"/>
    <s v="ANDRÉ BALDNER"/>
    <s v="ISABEL MUNIZ DA SILVA"/>
    <x v="2"/>
    <s v="Branca"/>
  </r>
  <r>
    <n v="209003"/>
    <n v="2"/>
    <x v="74"/>
    <x v="74"/>
    <s v="EM FRANCISCO DE CASTRO"/>
    <s v="Municipal"/>
    <s v="Urbana"/>
    <n v="1616220"/>
    <n v="151"/>
    <x v="2"/>
    <s v="Regular"/>
    <s v="Manhã"/>
    <n v="2020014200028"/>
    <m/>
    <s v="FELIPE DOS SANTOS SEIXAS"/>
    <d v="1991-02-04T00:00:00"/>
    <s v="Masculino"/>
    <s v=" Deficiência intelectual"/>
    <s v="MAURO FERREIRA SEIXAS"/>
    <s v="MARIA DO CARMO CARVALHOSA DOS SANTOS"/>
    <x v="0"/>
    <s v="Branca"/>
  </r>
  <r>
    <n v="410015"/>
    <n v="4"/>
    <x v="92"/>
    <x v="92"/>
    <s v="EM CLÓVIS BEVILÁQUA"/>
    <s v="Municipal"/>
    <s v="Urbana"/>
    <n v="1611009"/>
    <n v="151"/>
    <x v="2"/>
    <s v="Regular"/>
    <s v="Noite"/>
    <n v="2017028800227"/>
    <m/>
    <s v="DULCILEIDE DE CARVALHO ALVES"/>
    <d v="1974-05-24T00:00:00"/>
    <s v="Feminino"/>
    <s v="Sem Deficiência"/>
    <s v="JULIO FELIX ALVES"/>
    <s v="LUCI DE CARVALHO ALVES"/>
    <x v="0"/>
    <s v="Não declarada"/>
  </r>
  <r>
    <n v="716205"/>
    <n v="7"/>
    <x v="76"/>
    <x v="76"/>
    <s v="CIEP RUBENS PAIVA"/>
    <s v="Municipal"/>
    <s v="Urbana"/>
    <n v="1613258"/>
    <n v="153"/>
    <x v="2"/>
    <s v="Regular"/>
    <s v="Noite"/>
    <n v="2008123950576"/>
    <m/>
    <s v="CARLOS EDUARDO DOS RAMOS CALEIA"/>
    <d v="2003-06-18T00:00:00"/>
    <s v="Masculino"/>
    <s v="Sem Deficiência"/>
    <s v="GRAZIELE ALVES DOS RAMOS"/>
    <s v="CARLOS EDUARDO DE ARAÚJO CALEIA"/>
    <x v="0"/>
    <s v="Parda"/>
  </r>
  <r>
    <n v="410009"/>
    <n v="4"/>
    <x v="135"/>
    <x v="135"/>
    <s v="EM DILERMANDO CRUZ"/>
    <s v="Municipal"/>
    <s v="Urbana"/>
    <n v="1598821"/>
    <n v="151"/>
    <x v="2"/>
    <s v="Regular"/>
    <s v="Tarde"/>
    <n v="2012028750610"/>
    <m/>
    <s v="LETICIA EVLEN MELO OLIVEIRA"/>
    <d v="2007-06-25T00:00:00"/>
    <s v="Feminino"/>
    <s v="  Transtorno do espectro autista"/>
    <s v="FRANCISCO NASCIMENTO DE OLIVEIRA"/>
    <s v="MARIA SOCORRO SILVA MELO"/>
    <x v="0"/>
    <s v="Branc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02066501101"/>
    <m/>
    <s v="VALÉRIA MELO DUARTE"/>
    <d v="1979-11-10T00:00:00"/>
    <s v="Feminino"/>
    <s v="Sem Deficiência"/>
    <s v="MARIA DE LOURDES MELO DUARTE"/>
    <s v="FRANCISCO PEDRO DUARTE"/>
    <x v="0"/>
    <s v="Pard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09105500198"/>
    <m/>
    <s v="LUCAS AUGUSTO DE OLIVEIRA"/>
    <d v="2005-12-14T00:00:00"/>
    <s v="Masculino"/>
    <s v=" Deficiência intelectual"/>
    <s v="THAIS AUGUSTO DA CONCEIÇÃO"/>
    <s v="LEANDRO DE OLIVEIRA LOPES"/>
    <x v="0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22102400751"/>
    <m/>
    <s v="ELIANE DE LIMA SANTOS"/>
    <d v="1973-04-27T00:00:00"/>
    <s v="Feminino"/>
    <s v="Sem Deficiência"/>
    <s v="LUIS SEBASTIÃO"/>
    <s v="MARIA HELENA DA SILVA LIMA"/>
    <x v="0"/>
    <s v="Parda"/>
  </r>
  <r>
    <n v="208012"/>
    <n v="2"/>
    <x v="102"/>
    <x v="102"/>
    <s v="EM ORSINA DA FONSECA"/>
    <s v="Municipal"/>
    <s v="Urbana"/>
    <n v="1602503"/>
    <n v="151"/>
    <x v="2"/>
    <s v="Regular"/>
    <s v="Noite"/>
    <n v="2010013401278"/>
    <m/>
    <s v="DAMIANA JULLIA OLIVEIRA DE BRITO"/>
    <d v="2001-02-25T00:00:00"/>
    <s v="Feminino"/>
    <s v="Sem Deficiência"/>
    <s v="LUIZ FERREIRA DE BRITO"/>
    <s v="GLEICE CRISTINA DE OLIVEIRA ROCHA"/>
    <x v="2"/>
    <s v="Parda"/>
  </r>
  <r>
    <n v="1019008"/>
    <n v="10"/>
    <x v="124"/>
    <x v="124"/>
    <s v="EM EDUARDO RABELO"/>
    <s v="Municipal"/>
    <s v="Urbana"/>
    <n v="1601216"/>
    <n v="152"/>
    <x v="2"/>
    <s v="Regular"/>
    <s v="Noite"/>
    <n v="2023094800218"/>
    <m/>
    <s v="JOANA MARIA DA SILVA ALVARENGA"/>
    <d v="1985-12-02T00:00:00"/>
    <s v="Feminino"/>
    <s v="Sem Deficiência"/>
    <s v="JACIRA DA SILVA ALVARENGA"/>
    <s v="EUCLIDES FELIX ALVARENGA FILHO"/>
    <x v="0"/>
    <s v="Parda"/>
  </r>
  <r>
    <n v="833031"/>
    <n v="8"/>
    <x v="21"/>
    <x v="21"/>
    <s v="EM TASSO DA SILVEIRA"/>
    <s v="Municipal"/>
    <s v="Urbana"/>
    <n v="1605928"/>
    <n v="151"/>
    <x v="2"/>
    <s v="Regular"/>
    <s v="Noite"/>
    <n v="2011080303582"/>
    <m/>
    <s v="VERONICA CRISTINA DE OLIVEIRA"/>
    <d v="1974-01-24T00:00:00"/>
    <s v="Feminino"/>
    <s v="Sem Deficiência"/>
    <s v="ANTONIO DE OLIVEIRA FILHO"/>
    <s v="DULCINEIA GOMES DA SILVA"/>
    <x v="0"/>
    <s v="Parda"/>
  </r>
  <r>
    <n v="1019075"/>
    <n v="10"/>
    <x v="129"/>
    <x v="129"/>
    <s v="EM ROBERTO CIVITA"/>
    <s v="Municipal"/>
    <s v="Urbana"/>
    <n v="1613515"/>
    <n v="151"/>
    <x v="2"/>
    <s v="Regular"/>
    <s v="Noite"/>
    <n v="2008116601286"/>
    <m/>
    <s v="NATIELLY NICOLY FREITAS DE ALMEIDA"/>
    <d v="2007-07-29T00:00:00"/>
    <s v="Feminino"/>
    <s v="Sem Deficiência"/>
    <s v="MARCELO BRUM DE ALMEIDA"/>
    <s v="DANIELE SANTOS DE FREITAS"/>
    <x v="1"/>
    <s v="Preta"/>
  </r>
  <r>
    <n v="1019210"/>
    <n v="10"/>
    <x v="45"/>
    <x v="45"/>
    <s v="CIEP ALBERTO PASQUALINE"/>
    <s v="Municipal"/>
    <s v="Urbana"/>
    <n v="1600002"/>
    <n v="151"/>
    <x v="2"/>
    <s v="Regular"/>
    <s v="Noite"/>
    <n v="2007060701941"/>
    <m/>
    <s v="CLAUDIO RODRIGUES DA SILVA LEANDRO"/>
    <d v="1977-12-26T00:00:00"/>
    <s v="Masculino"/>
    <s v="Sem Deficiência"/>
    <s v="PAULO ROBERTO DA SILVA LEANDRO"/>
    <s v="MARIA JOSÉ DA SILVA"/>
    <x v="1"/>
    <s v="Parda"/>
  </r>
  <r>
    <n v="431014"/>
    <n v="4"/>
    <x v="117"/>
    <x v="117"/>
    <s v="EM MINISTRO LAFAYETTE DE ANDRADA"/>
    <s v="Municipal"/>
    <s v="Urbana"/>
    <n v="1618210"/>
    <n v="151"/>
    <x v="2"/>
    <s v="Regular"/>
    <s v="Manhã"/>
    <n v="2011033050088"/>
    <m/>
    <s v="CRISTIAN MORAIS DOS SANTOS"/>
    <d v="2006-04-30T00:00:00"/>
    <s v="Masculino"/>
    <s v="Sem Deficiência"/>
    <s v="ALEXANDRE MORAIS MARIANO DOS SANTOS"/>
    <s v="CARMEN DOS SANTOS"/>
    <x v="0"/>
    <s v="Preta"/>
  </r>
  <r>
    <n v="724022"/>
    <n v="7"/>
    <x v="56"/>
    <x v="56"/>
    <s v="EM COMUNIDADE DE VARGEM GRANDE"/>
    <s v="Municipal"/>
    <s v="Urbana"/>
    <n v="1605597"/>
    <n v="151"/>
    <x v="2"/>
    <s v="Regular"/>
    <s v="Noite"/>
    <n v="2018069000088"/>
    <m/>
    <s v="VERA LUCIA LEÃO"/>
    <d v="1959-10-13T00:00:00"/>
    <s v="Feminino"/>
    <s v="Sem Deficiência"/>
    <s v="MANOEL CRISPIM LEÃO"/>
    <s v="NOELIA XAVIER DA PAIXÃO"/>
    <x v="2"/>
    <s v="Preta"/>
  </r>
  <r>
    <n v="716211"/>
    <n v="7"/>
    <x v="32"/>
    <x v="32"/>
    <s v="CIEP COMPOSITOR DONGA"/>
    <s v="Municipal"/>
    <s v="Urbana"/>
    <n v="1619511"/>
    <n v="151"/>
    <x v="2"/>
    <s v="Regular"/>
    <s v="Noite"/>
    <n v="2022066701814"/>
    <m/>
    <s v="CRISTIANO JOSÉ SOARES DE SOUZA"/>
    <d v="1975-01-06T00:00:00"/>
    <s v="Masculino"/>
    <s v="Sem Deficiência"/>
    <s v="LYLY SOARES DO NASCIMENTO"/>
    <s v="WILSON PEREIRA DE SOUZA"/>
    <x v="1"/>
    <s v="Parda"/>
  </r>
  <r>
    <n v="622022"/>
    <n v="6"/>
    <x v="40"/>
    <x v="40"/>
    <s v="EM ROSE KLABIN"/>
    <s v="Municipal"/>
    <s v="Urbana"/>
    <n v="1615798"/>
    <n v="151"/>
    <x v="2"/>
    <s v="Regular"/>
    <s v="Noite"/>
    <n v="2009019500177"/>
    <m/>
    <s v="BRUNA CARLA HORTENCIO DA SILVA"/>
    <d v="2004-03-14T00:00:00"/>
    <s v="Feminino"/>
    <s v="Sem Deficiência"/>
    <s v="CARLOS HENRIQUE DA SILVA"/>
    <s v="FERNANDA DE OLIVEIRA HORTENCIO"/>
    <x v="1"/>
    <s v="Parda"/>
  </r>
  <r>
    <n v="817027"/>
    <n v="8"/>
    <x v="24"/>
    <x v="24"/>
    <s v="EM HENRIQUE DE MAGALHÃES"/>
    <s v="Municipal"/>
    <s v="Urbana"/>
    <n v="1608369"/>
    <n v="151"/>
    <x v="2"/>
    <s v="Regular"/>
    <s v="Noite"/>
    <n v="2011070602838"/>
    <m/>
    <s v="ELIAS FELIZARDO DIAMANTINO"/>
    <d v="2002-07-10T00:00:00"/>
    <s v="Masculino"/>
    <s v=" Deficiência intelectual"/>
    <s v="VALMIR DA SILVA DIAMANTINO"/>
    <s v="JOCILANE FELIZARDO"/>
    <x v="1"/>
    <s v="Parda"/>
  </r>
  <r>
    <n v="918041"/>
    <n v="9"/>
    <x v="59"/>
    <x v="59"/>
    <s v="EM ANTONIA VARGAS CUQUEJO"/>
    <s v="Municipal"/>
    <s v="Urbana"/>
    <n v="1610788"/>
    <n v="151"/>
    <x v="2"/>
    <s v="Regular"/>
    <s v="Noite"/>
    <n v="2011100804743"/>
    <m/>
    <s v="EDWARD HENRY DA SILVA"/>
    <d v="1999-04-03T00:00:00"/>
    <s v="Masculino"/>
    <s v="Sem Deficiência"/>
    <s v="ELIAS DA SILVA"/>
    <s v="MARIA TEREZA DA SILVA"/>
    <x v="0"/>
    <s v="Pret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05106203577"/>
    <m/>
    <s v="LUCIANO DA SILVA GALIZA"/>
    <d v="1983-10-18T00:00:00"/>
    <s v="Masculino"/>
    <s v="Sem Deficiência"/>
    <s v="DERINALDO GALIZA"/>
    <s v="CREUSA DA SILVA GALIZA"/>
    <x v="1"/>
    <s v="Branca"/>
  </r>
  <r>
    <n v="625701"/>
    <n v="6"/>
    <x v="101"/>
    <x v="101"/>
    <s v="CENTRO DE EDUCAÇÃO DE JOVENS E ADULTOS CEJA - ACARI"/>
    <s v="Municipal"/>
    <s v="Urbana"/>
    <n v="1608522"/>
    <n v="257"/>
    <x v="2"/>
    <s v="Regular"/>
    <s v="Noite"/>
    <n v="2022157700641"/>
    <m/>
    <s v="ANTONIO CARLOS DE ARAUJO"/>
    <d v="1985-01-08T00:00:00"/>
    <s v="Masculino"/>
    <s v="Sem Deficiência"/>
    <s v="MARIA DE FATIMA ARAUJO"/>
    <s v="GERALDO DO CARMO ARAUJO"/>
    <x v="2"/>
    <s v="Parda"/>
  </r>
  <r>
    <n v="1019207"/>
    <n v="10"/>
    <x v="88"/>
    <x v="88"/>
    <s v="CIEP DEPUTADO ULYSSES GUIMARÃES"/>
    <s v="Municipal"/>
    <s v="Urbana"/>
    <n v="1617916"/>
    <n v="153"/>
    <x v="2"/>
    <s v="Regular"/>
    <s v="Noite"/>
    <n v="2007123201125"/>
    <m/>
    <s v="DOUGLAS NEVES DE OLIVEIRA"/>
    <d v="2006-12-11T00:00:00"/>
    <s v="Masculino"/>
    <s v="Sem Deficiência"/>
    <s v="ADRIANO PAULA DE OLIVEIRA"/>
    <s v="CRISTIANE LARA MONTE NEVES"/>
    <x v="2"/>
    <s v="Preta"/>
  </r>
  <r>
    <n v="724026"/>
    <n v="7"/>
    <x v="16"/>
    <x v="16"/>
    <s v="EM EMBAIXADOR ÍTALO ZAPPA"/>
    <s v="Municipal"/>
    <s v="Urbana"/>
    <n v="1620408"/>
    <n v="151"/>
    <x v="2"/>
    <s v="Regular"/>
    <s v="Noite"/>
    <n v="2010103550051"/>
    <m/>
    <s v="JULIANA SILVA DOS SANTOS"/>
    <d v="2005-10-19T00:00:00"/>
    <s v="Feminino"/>
    <s v="Sem Deficiência"/>
    <s v="JOÃO GUIDO DOS SANTOS"/>
    <s v="MARIA EDINALVA DA SILVA"/>
    <x v="0"/>
    <s v="Branca"/>
  </r>
  <r>
    <n v="515001"/>
    <n v="5"/>
    <x v="68"/>
    <x v="68"/>
    <s v="EM PARÁ"/>
    <s v="Municipal"/>
    <s v="Urbana"/>
    <n v="1607313"/>
    <n v="151"/>
    <x v="2"/>
    <s v="Regular"/>
    <s v="Noite"/>
    <n v="2001044602543"/>
    <m/>
    <s v="NATANE OLIVEIRA BARBOSA"/>
    <d v="1989-10-18T00:00:00"/>
    <s v="Feminino"/>
    <s v=" Deficiência intelectual"/>
    <s v="FRANCISCO FERNANDO BARBOSA"/>
    <s v="MARLENE OLIVEIRA DE SOUZA"/>
    <x v="1"/>
    <s v="Parda"/>
  </r>
  <r>
    <n v="410012"/>
    <n v="4"/>
    <x v="27"/>
    <x v="27"/>
    <s v="EM CLOTILDE GUIMARÃES"/>
    <s v="Municipal"/>
    <s v="Urbana"/>
    <n v="1604434"/>
    <n v="2510"/>
    <x v="2"/>
    <s v="Regular"/>
    <s v="Noite"/>
    <n v="2010030104642"/>
    <m/>
    <s v="THALITA DE ALMEIDA XAVIER ROCHA"/>
    <d v="2001-09-17T00:00:00"/>
    <s v="Feminino"/>
    <s v="Sem Deficiência"/>
    <s v="PAULO DE MORAES ROCHA"/>
    <s v="CLAUDECI NUNES DE ALMEIDA XAVIER"/>
    <x v="0"/>
    <s v="Parda"/>
  </r>
  <r>
    <n v="204501"/>
    <n v="2"/>
    <x v="79"/>
    <x v="79"/>
    <s v="CIEP PRESIDENTE TANCREDO NEVES"/>
    <s v="Municipal"/>
    <s v="Urbana"/>
    <n v="1611261"/>
    <n v="151"/>
    <x v="2"/>
    <s v="Regular"/>
    <s v="Noite"/>
    <n v="2023007400496"/>
    <m/>
    <s v="ALESSANDRA DOS SANTOS PAULINO"/>
    <d v="1986-09-25T00:00:00"/>
    <s v="Feminino"/>
    <s v="Sem Deficiência"/>
    <s v="ERNANDES JOSÉ GONÇALVES PAULINO"/>
    <s v="LUCIA GOMES DOS SANTOS"/>
    <x v="1"/>
    <s v="Sem Informação"/>
  </r>
  <r>
    <n v="1019047"/>
    <n v="10"/>
    <x v="50"/>
    <x v="50"/>
    <s v="EM JOAQUIM DA SILVA GOMES"/>
    <s v="Municipal"/>
    <s v="Urbana"/>
    <n v="1598934"/>
    <n v="153"/>
    <x v="2"/>
    <s v="Regular"/>
    <s v="Noite"/>
    <n v="2013056380641"/>
    <m/>
    <s v="GABRIEL HENRIQUE FERREIRA RAIOL"/>
    <d v="2005-08-11T00:00:00"/>
    <s v="Masculino"/>
    <s v="Sem Deficiência"/>
    <s v="BRENNO JOSE RIBEIRO RAIOL"/>
    <s v="ERICA CRISTINA DA SILVA FERREIRA"/>
    <x v="2"/>
    <s v="Parda"/>
  </r>
  <r>
    <n v="625028"/>
    <n v="6"/>
    <x v="125"/>
    <x v="125"/>
    <s v="EM DEPUTADO HILTON GAMA"/>
    <s v="Municipal"/>
    <s v="Urbana"/>
    <n v="1619970"/>
    <n v="152"/>
    <x v="2"/>
    <s v="Regular"/>
    <s v="Noite"/>
    <n v="2017057100483"/>
    <m/>
    <s v="ADRIANA GOMES VIEIRA"/>
    <d v="1969-11-10T00:00:00"/>
    <s v="Feminino"/>
    <s v="Sem Deficiência"/>
    <s v="MARIA JOSE NUNES GOMES"/>
    <s v="RONDINEY RODRIGUES DIAS VIEIRA"/>
    <x v="1"/>
    <s v="Branca"/>
  </r>
  <r>
    <n v="817503"/>
    <n v="8"/>
    <x v="31"/>
    <x v="31"/>
    <s v="CIEP PADRE PAULO CORRÊA DE SÁ"/>
    <s v="Municipal"/>
    <s v="Urbana"/>
    <n v="1619913"/>
    <n v="151"/>
    <x v="2"/>
    <s v="Regular"/>
    <s v="Noite"/>
    <n v="2023082500257"/>
    <m/>
    <s v="GIRCELIA MARIA DA SILVA CASTRO"/>
    <d v="1959-02-23T00:00:00"/>
    <s v="Feminino"/>
    <s v="Sem Deficiência"/>
    <s v="ALBERICO REIS DE CASTRO"/>
    <s v="JOANA DA SILVA DE CASTRO"/>
    <x v="1"/>
    <s v="Sem Informação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18106200588"/>
    <m/>
    <s v="BASILIO PIRES DA SILVA"/>
    <d v="1956-01-02T00:00:00"/>
    <s v="Masculino"/>
    <s v="Sem Deficiência"/>
    <s v="MARIA ROSA UMBURANA PIRES"/>
    <s v="OSVALDO DIAS DA SILVA"/>
    <x v="0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07101500421"/>
    <m/>
    <s v="THAISSA ALMEIDA DA SILVA"/>
    <d v="2002-08-18T00:00:00"/>
    <s v="Feminino"/>
    <s v="Sem Deficiência"/>
    <s v="ALONSO COSTA DA SILVA"/>
    <s v="ANA PAULA SANT'ANNA DE ALMEIDA"/>
    <x v="2"/>
    <s v="Preta"/>
  </r>
  <r>
    <n v="410015"/>
    <n v="4"/>
    <x v="92"/>
    <x v="92"/>
    <s v="EM CLÓVIS BEVILÁQUA"/>
    <s v="Municipal"/>
    <s v="Urbana"/>
    <n v="1611009"/>
    <n v="151"/>
    <x v="2"/>
    <s v="Regular"/>
    <s v="Noite"/>
    <n v="2023028800086"/>
    <m/>
    <s v="ADRIANA MARIA GOMES BARRETO"/>
    <d v="1973-05-29T00:00:00"/>
    <s v="Feminino"/>
    <s v="Sem Deficiência"/>
    <s v="ELIZA GOMES BARRETO"/>
    <s v="LINDBERG LOIOLA DO REGO BARRETO"/>
    <x v="2"/>
    <s v="Parda"/>
  </r>
  <r>
    <n v="622007"/>
    <n v="6"/>
    <x v="13"/>
    <x v="13"/>
    <s v="EM ALEXANDRE FARAH"/>
    <s v="Municipal"/>
    <s v="Urbana"/>
    <n v="1599783"/>
    <n v="152"/>
    <x v="2"/>
    <s v="Regular"/>
    <s v="Noite"/>
    <n v="2010051250583"/>
    <m/>
    <s v="KAIO GABRIEL SANTIAGO RODRIGUES"/>
    <d v="2006-02-28T00:00:00"/>
    <s v="Masculino"/>
    <s v="Sem Deficiência"/>
    <s v="CLAUDIO DOS SANTOS RODRIGUES"/>
    <s v="PRISCILA SANTIAGO DO NASCIMENTO"/>
    <x v="0"/>
    <s v="Não declarada"/>
  </r>
  <r>
    <n v="515001"/>
    <n v="5"/>
    <x v="68"/>
    <x v="68"/>
    <s v="EM PARÁ"/>
    <s v="Municipal"/>
    <s v="Urbana"/>
    <n v="1607314"/>
    <n v="152"/>
    <x v="2"/>
    <s v="Regular"/>
    <s v="Noite"/>
    <n v="2012054500749"/>
    <m/>
    <s v="MARIA CLARA NACTIVIDADE ADELAIDE"/>
    <d v="2007-10-04T00:00:00"/>
    <s v="Feminino"/>
    <s v="Sem Deficiência"/>
    <s v="LUZIMAR JORGE NACTIVIDADE"/>
    <s v="EDSON DA SILVA ADELAIDE"/>
    <x v="0"/>
    <s v="Preta"/>
  </r>
  <r>
    <n v="625018"/>
    <n v="6"/>
    <x v="55"/>
    <x v="55"/>
    <s v="EM COMANDANTE ARNALDO VARELLA"/>
    <s v="Municipal"/>
    <s v="Urbana"/>
    <n v="1602871"/>
    <n v="154"/>
    <x v="2"/>
    <s v="Regular"/>
    <s v="Noite"/>
    <n v="2012057601406"/>
    <m/>
    <s v="DANIELLE DA SILVA TORRES"/>
    <d v="2002-06-11T00:00:00"/>
    <s v="Feminino"/>
    <s v="Sem Deficiência"/>
    <s v="CREMILDO ANTONIO DOS SANTOS TORRES"/>
    <s v="ROSENILDA DA SILVA"/>
    <x v="0"/>
    <s v="Branca"/>
  </r>
  <r>
    <n v="313007"/>
    <n v="3"/>
    <x v="67"/>
    <x v="67"/>
    <s v="EM SARMIENTO"/>
    <s v="Municipal"/>
    <s v="Urbana"/>
    <n v="1615853"/>
    <n v="151"/>
    <x v="2"/>
    <s v="Regular"/>
    <s v="Noite"/>
    <n v="2019022180088"/>
    <m/>
    <s v="SOFIA RODRIGUES DO NASCIMENTO"/>
    <d v="1973-08-28T00:00:00"/>
    <s v="Feminino"/>
    <s v="Sem Deficiência"/>
    <s v="PEDRO GOMES DO NASCIMENTO"/>
    <s v="RITA RODRIGUES DO NASCIMENTO"/>
    <x v="2"/>
    <s v="Parda"/>
  </r>
  <r>
    <n v="1019047"/>
    <n v="10"/>
    <x v="50"/>
    <x v="50"/>
    <s v="EM JOAQUIM DA SILVA GOMES"/>
    <s v="Municipal"/>
    <s v="Urbana"/>
    <n v="1598936"/>
    <n v="154"/>
    <x v="2"/>
    <s v="Regular"/>
    <s v="Noite"/>
    <n v="2023094850649"/>
    <m/>
    <s v="CILENE COUTO DA SILVA"/>
    <d v="1979-07-08T00:00:00"/>
    <s v="Feminino"/>
    <s v="Sem Deficiência"/>
    <s v="ROBERTO RODRIGUES DA SILVA"/>
    <s v="HILDA COUTO DA SILVA"/>
    <x v="2"/>
    <s v="Pard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17065902046"/>
    <m/>
    <s v="LUCIMEIRE GOMES DORIA"/>
    <d v="1967-09-30T00:00:00"/>
    <s v="Feminino"/>
    <s v="Sem Deficiência"/>
    <s v="MARIA EUNICE GOMES"/>
    <s v="JOÃO ALVES DORIA"/>
    <x v="0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22012450261"/>
    <m/>
    <s v="MARTA CRISTINA DE SOUZA"/>
    <d v="1973-03-29T00:00:00"/>
    <s v="Feminino"/>
    <s v="Sem Deficiência"/>
    <s v="JOÃO BATISTA DE SOUZA"/>
    <s v="JOSIRENE ALVES MARINHO"/>
    <x v="0"/>
    <s v="Branca"/>
  </r>
  <r>
    <n v="625028"/>
    <n v="6"/>
    <x v="125"/>
    <x v="125"/>
    <s v="EM DEPUTADO HILTON GAMA"/>
    <s v="Municipal"/>
    <s v="Urbana"/>
    <n v="1619969"/>
    <n v="151"/>
    <x v="2"/>
    <s v="Regular"/>
    <s v="Noite"/>
    <n v="2023057100585"/>
    <m/>
    <s v="MIGUEL EDUARDO SOUZA DA SILVA"/>
    <d v="2007-08-18T00:00:00"/>
    <s v="Masculino"/>
    <s v="Sem Deficiência"/>
    <s v="BARBARA SOUZA ALBERNIZ"/>
    <s v="CARLOS EDUARDO DA SILVA"/>
    <x v="0"/>
    <s v="Parda"/>
  </r>
  <r>
    <n v="1019013"/>
    <n v="10"/>
    <x v="39"/>
    <x v="39"/>
    <s v="EM BENTO DO AMARAL COUTINHO"/>
    <s v="Municipal"/>
    <s v="Urbana"/>
    <n v="1612836"/>
    <n v="151"/>
    <x v="2"/>
    <s v="Regular"/>
    <s v="Noite"/>
    <n v="2022095350625"/>
    <m/>
    <s v="ALINE APARECIDA ROSA"/>
    <d v="1981-10-09T00:00:00"/>
    <s v="Feminino"/>
    <s v="Sem Deficiência"/>
    <s v="OSWALDO ANASTÁCIO ROSA"/>
    <s v="MARLI APARECIDA ROSA"/>
    <x v="0"/>
    <s v="Parda"/>
  </r>
  <r>
    <n v="716205"/>
    <n v="7"/>
    <x v="76"/>
    <x v="76"/>
    <s v="CIEP RUBENS PAIVA"/>
    <s v="Municipal"/>
    <s v="Urbana"/>
    <n v="1613257"/>
    <n v="152"/>
    <x v="2"/>
    <s v="Regular"/>
    <s v="Noite"/>
    <n v="2012059601225"/>
    <m/>
    <s v="MYRELL A MONIQUE CARVALHO ALENCAR"/>
    <d v="2007-07-09T00:00:00"/>
    <s v="Feminino"/>
    <s v="Sem Deficiência"/>
    <s v="IRISVALDO DE ARAUJO ALENCAR"/>
    <s v="MICHELE MONIQUE LIMA CARVALHO DA SILVA"/>
    <x v="0"/>
    <s v="Branca"/>
  </r>
  <r>
    <n v="514015"/>
    <n v="5"/>
    <x v="70"/>
    <x v="70"/>
    <s v="EM BARCELONA"/>
    <s v="Municipal"/>
    <s v="Urbana"/>
    <n v="1613980"/>
    <n v="151"/>
    <x v="2"/>
    <s v="Regular"/>
    <s v="Noite"/>
    <n v="2007102700271"/>
    <m/>
    <s v="SHAYANNE GOMES DE CARVALHO"/>
    <d v="1996-09-05T00:00:00"/>
    <s v="Feminino"/>
    <s v="Sem Deficiência"/>
    <s v="HILÁRIO OLIVEIRA DE CARVALHO"/>
    <s v="FABIANE GOMES GONÇALVES"/>
    <x v="0"/>
    <s v="Branca"/>
  </r>
  <r>
    <n v="515001"/>
    <n v="5"/>
    <x v="68"/>
    <x v="68"/>
    <s v="EM PARÁ"/>
    <s v="Municipal"/>
    <s v="Urbana"/>
    <n v="1607313"/>
    <n v="151"/>
    <x v="2"/>
    <s v="Regular"/>
    <s v="Noite"/>
    <n v="2018044600049"/>
    <m/>
    <s v="RONALDO QUIRINO DE OLIVEIRA"/>
    <d v="1966-05-02T00:00:00"/>
    <s v="Masculino"/>
    <s v="Sem Deficiência"/>
    <s v="FRANCISCO JULIO DE OLIVEIRA"/>
    <s v="MARIA TEREZA QUIRINO"/>
    <x v="1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06076803863"/>
    <m/>
    <s v="MARIA NEUZA DO NASCIMENTO MOIZINHO"/>
    <d v="1965-09-02T00:00:00"/>
    <s v="Feminino"/>
    <s v="Sem Deficiência"/>
    <s v="GEORGE SEVERINO DO NASCIMENTO"/>
    <s v="CREUZA GOMES BARBOSA"/>
    <x v="0"/>
    <s v="Não declarad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23083250963"/>
    <m/>
    <s v="LEANDRO RICARDO MOTA DA CONCEIÇÃO"/>
    <d v="1983-03-15T00:00:00"/>
    <s v="Masculino"/>
    <s v="Sem Deficiência"/>
    <s v="JOSELENE ALVES DA MOTA"/>
    <s v="IZAIAS LINO DA CONCEIÇÃO"/>
    <x v="0"/>
    <s v="Parda"/>
  </r>
  <r>
    <n v="410501"/>
    <n v="4"/>
    <x v="64"/>
    <x v="64"/>
    <s v="CIEP JUSCELINO KUBITSCHEK"/>
    <s v="Municipal"/>
    <s v="Urbana"/>
    <n v="1614341"/>
    <n v="151"/>
    <x v="2"/>
    <s v="Regular"/>
    <s v="Noite"/>
    <n v="2023030000253"/>
    <m/>
    <s v="PATRICIA DO NASCIMENTO"/>
    <d v="1973-04-15T00:00:00"/>
    <s v="Feminino"/>
    <s v="Sem Deficiência"/>
    <s v="JOSÉ MARIA DO NASCIMENTO"/>
    <s v="PELAGEA GRECOFF DO NASCIMENTO"/>
    <x v="1"/>
    <s v="Sem Informação"/>
  </r>
  <r>
    <n v="410007"/>
    <n v="4"/>
    <x v="15"/>
    <x v="15"/>
    <s v="EM PADRE MANUEL DA NÓBREGA"/>
    <s v="Municipal"/>
    <s v="Urbana"/>
    <n v="1609701"/>
    <n v="152"/>
    <x v="2"/>
    <s v="Regular"/>
    <s v="Noite"/>
    <n v="2004027300211"/>
    <m/>
    <s v="VITORIA OLIVEIRA DOS SANTOS"/>
    <d v="1999-07-01T00:00:00"/>
    <s v="Feminino"/>
    <s v="Sem Deficiência"/>
    <s v="RUI ALBERTO SOARES DOS SANTOS"/>
    <s v="VALERIA CRISTINA DE OLIVEIRA"/>
    <x v="0"/>
    <s v="Branc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06093200021"/>
    <m/>
    <s v="JOSUE BATISTA QUIRINO"/>
    <d v="2001-05-26T00:00:00"/>
    <s v="Masculino"/>
    <s v="Sem Deficiência"/>
    <s v="JOÃO BATISTA QUIRINO"/>
    <s v="JOSELIA APARECIDA SOARES QUIRINO"/>
    <x v="1"/>
    <s v="Parda"/>
  </r>
  <r>
    <n v="1120019"/>
    <n v="11"/>
    <x v="37"/>
    <x v="37"/>
    <s v="EM RODRIGO OTÁVIO"/>
    <s v="Municipal"/>
    <s v="Urbana"/>
    <n v="1620851"/>
    <n v="151"/>
    <x v="2"/>
    <s v="Regular"/>
    <s v="Noite"/>
    <n v="2018151380131"/>
    <m/>
    <s v="KAUANE COSTA DE OLIVEIRA"/>
    <d v="2006-07-02T00:00:00"/>
    <s v="Feminino"/>
    <s v="Sem Deficiência"/>
    <s v="PAULO VALADAO DE OLIVEIRA"/>
    <s v="CRISTIANE SILVA DA COSTA"/>
    <x v="1"/>
    <s v="Parda"/>
  </r>
  <r>
    <n v="410012"/>
    <n v="4"/>
    <x v="27"/>
    <x v="27"/>
    <s v="EM CLOTILDE GUIMARÃES"/>
    <s v="Municipal"/>
    <s v="Urbana"/>
    <n v="1604442"/>
    <n v="2518"/>
    <x v="2"/>
    <s v="Regular"/>
    <s v="Noite"/>
    <n v="2009040850416"/>
    <m/>
    <s v="CAYLAINE MARQUES DA CRUZ"/>
    <d v="2004-05-31T00:00:00"/>
    <s v="Feminino"/>
    <s v="Sem Deficiência"/>
    <s v="CLAUDIO FERREIRA DA CRUZ"/>
    <s v="PRISCILA MARQUES SOTERO"/>
    <x v="0"/>
    <s v="Branca"/>
  </r>
  <r>
    <n v="204012"/>
    <n v="2"/>
    <x v="65"/>
    <x v="65"/>
    <s v="EM MÉXICO"/>
    <s v="Municipal"/>
    <s v="Urbana"/>
    <n v="1613277"/>
    <n v="151"/>
    <x v="2"/>
    <s v="Regular"/>
    <s v="Noite"/>
    <n v="2018006500661"/>
    <m/>
    <s v="JOSÉ GILBERTO ARAÚJO DIAS"/>
    <d v="1984-03-26T00:00:00"/>
    <s v="Masculino"/>
    <s v="Sem Deficiência"/>
    <s v="BRAULIO DIAS DE ARAÚJO"/>
    <s v="MARIA ARAÚJO DIAS"/>
    <x v="0"/>
    <s v="Branca"/>
  </r>
  <r>
    <n v="515001"/>
    <n v="5"/>
    <x v="68"/>
    <x v="68"/>
    <s v="EM PARÁ"/>
    <s v="Municipal"/>
    <s v="Urbana"/>
    <n v="1607314"/>
    <n v="152"/>
    <x v="2"/>
    <s v="Regular"/>
    <s v="Noite"/>
    <n v="2023044600274"/>
    <m/>
    <s v="MARCELO ALBERTO RAMOS DRUMOND"/>
    <d v="1987-03-04T00:00:00"/>
    <s v="Masculino"/>
    <s v="Sem Deficiência"/>
    <s v="CARLOS ALBERTO DRUMOND"/>
    <s v="ROSE CLEA GONÇALVES"/>
    <x v="0"/>
    <s v="Parda"/>
  </r>
  <r>
    <n v="1019075"/>
    <n v="10"/>
    <x v="129"/>
    <x v="129"/>
    <s v="EM ROBERTO CIVITA"/>
    <s v="Municipal"/>
    <s v="Urbana"/>
    <n v="1613516"/>
    <n v="152"/>
    <x v="2"/>
    <s v="Regular"/>
    <s v="Noite"/>
    <n v="2011085150261"/>
    <m/>
    <s v="EMANUEL JULIO SILVA FONSECA"/>
    <d v="2006-12-12T00:00:00"/>
    <s v="Masculino"/>
    <s v="Sem Deficiência"/>
    <s v="FABIO JULIO FONSECA"/>
    <s v="MÔNICA DE OLIVEIRA SILVA"/>
    <x v="0"/>
    <s v="Parda"/>
  </r>
  <r>
    <n v="716211"/>
    <n v="7"/>
    <x v="32"/>
    <x v="32"/>
    <s v="CIEP COMPOSITOR DONGA"/>
    <s v="Municipal"/>
    <s v="Urbana"/>
    <n v="1619511"/>
    <n v="151"/>
    <x v="2"/>
    <s v="Regular"/>
    <s v="Noite"/>
    <n v="2006066703211"/>
    <m/>
    <s v="LUCAS FONSECA DOS SANTOS"/>
    <d v="2000-12-18T00:00:00"/>
    <s v="Masculino"/>
    <s v="Sem Deficiência"/>
    <s v="DJALMA MANOEL DOS SANTOS"/>
    <s v="MARLUCIA MARIA DA FONSECA"/>
    <x v="0"/>
    <s v="Preta"/>
  </r>
  <r>
    <n v="1120019"/>
    <n v="11"/>
    <x v="37"/>
    <x v="37"/>
    <s v="EM RODRIGO OTÁVIO"/>
    <s v="Municipal"/>
    <s v="Urbana"/>
    <n v="1620851"/>
    <n v="151"/>
    <x v="2"/>
    <s v="Regular"/>
    <s v="Noite"/>
    <n v="2009038800113"/>
    <m/>
    <s v="ANA LUÍZA MARTINS LINHARES"/>
    <d v="2004-10-28T00:00:00"/>
    <s v="Feminino"/>
    <s v="Sem Deficiência"/>
    <s v="NÃO DECLARADA"/>
    <s v="SUZETE MARTINS LINHARES"/>
    <x v="0"/>
    <s v="Não declarada"/>
  </r>
  <r>
    <n v="817027"/>
    <n v="8"/>
    <x v="24"/>
    <x v="24"/>
    <s v="EM HENRIQUE DE MAGALHÃES"/>
    <s v="Municipal"/>
    <s v="Urbana"/>
    <n v="1608369"/>
    <n v="151"/>
    <x v="2"/>
    <s v="Regular"/>
    <s v="Noite"/>
    <n v="2022072100193"/>
    <m/>
    <s v="JACKSON ANUNCIAÇÃO ALVES"/>
    <d v="1978-04-23T00:00:00"/>
    <s v="Masculino"/>
    <s v="Sem Deficiência"/>
    <s v="WALDEMIRO ALVES"/>
    <s v="MARIA CELIA DA ANUNCIAÇÃO"/>
    <x v="1"/>
    <s v="Preta"/>
  </r>
  <r>
    <n v="625018"/>
    <n v="6"/>
    <x v="55"/>
    <x v="55"/>
    <s v="EM COMANDANTE ARNALDO VARELLA"/>
    <s v="Municipal"/>
    <s v="Urbana"/>
    <n v="1602871"/>
    <n v="154"/>
    <x v="2"/>
    <s v="Regular"/>
    <s v="Noite"/>
    <n v="2005055502131"/>
    <m/>
    <s v="SUZANA MORAES DE SANTANA"/>
    <d v="2000-09-20T00:00:00"/>
    <s v="Feminino"/>
    <s v="Sem Deficiência"/>
    <s v="ALOISIO TEODORO DE SANTANA"/>
    <s v="ROSILENE DE SOUZA MORAES"/>
    <x v="0"/>
    <s v="Parda"/>
  </r>
  <r>
    <n v="515001"/>
    <n v="5"/>
    <x v="68"/>
    <x v="68"/>
    <s v="EM PARÁ"/>
    <s v="Municipal"/>
    <s v="Urbana"/>
    <n v="1607313"/>
    <n v="151"/>
    <x v="2"/>
    <s v="Regular"/>
    <s v="Noite"/>
    <n v="2022044600411"/>
    <m/>
    <s v="JANE JÓ PEREIRA DA SILVA MARTINS"/>
    <d v="1959-04-08T00:00:00"/>
    <s v="Feminino"/>
    <s v="Sem Deficiência"/>
    <s v="JOSÉ PEREIRA DA SILVA"/>
    <s v="NAIR LOURENÇO PEREIRA DA SILVA"/>
    <x v="2"/>
    <s v="Parda"/>
  </r>
  <r>
    <n v="1026003"/>
    <n v="10"/>
    <x v="114"/>
    <x v="114"/>
    <s v="EM PROFESSOR CASTILHO"/>
    <s v="Municipal"/>
    <s v="Urbana"/>
    <n v="1617200"/>
    <n v="151"/>
    <x v="2"/>
    <s v="Regular"/>
    <s v="Noite"/>
    <n v="2012140001429"/>
    <m/>
    <s v="YURI DOS SANTOS CAMÊLO DA SILVA"/>
    <d v="2008-07-10T00:00:00"/>
    <s v="Masculino"/>
    <s v="Sem Deficiência"/>
    <s v="NASCIMENTO CAMÊLO DA SILVA"/>
    <s v="FABIANA JOSÉ DOS SANTOS"/>
    <x v="2"/>
    <s v="Branc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22106250681"/>
    <m/>
    <s v="VANESSA PEREIRA DA SILVA GUEDES"/>
    <d v="1985-08-03T00:00:00"/>
    <s v="Feminino"/>
    <s v="Sem Deficiência"/>
    <s v="JOSÉ CARLOS DA SILVA"/>
    <s v="SEVERINA PEREIRA DA FONSECA"/>
    <x v="0"/>
    <s v="Parda"/>
  </r>
  <r>
    <n v="817039"/>
    <n v="8"/>
    <x v="118"/>
    <x v="118"/>
    <s v="EM SAMPAIO CORRÊA"/>
    <s v="Municipal"/>
    <s v="Urbana"/>
    <n v="1604282"/>
    <n v="152"/>
    <x v="2"/>
    <s v="Regular"/>
    <s v="Noite"/>
    <n v="2022073300323"/>
    <m/>
    <s v="MAURI FERREIRA GUIMARÃES"/>
    <d v="1970-11-01T00:00:00"/>
    <s v="Masculino"/>
    <s v="Sem Deficiência"/>
    <s v="IRINEU MOREIRA GUIMARÃES"/>
    <s v="MARIA FERREIRA GUIMARÃES"/>
    <x v="0"/>
    <s v="Parda"/>
  </r>
  <r>
    <n v="312002"/>
    <n v="3"/>
    <x v="58"/>
    <x v="58"/>
    <s v="EM ALCIDE DE GASPERI"/>
    <s v="Municipal"/>
    <s v="Urbana"/>
    <n v="1613405"/>
    <n v="151"/>
    <x v="2"/>
    <s v="Regular"/>
    <s v="Noite"/>
    <n v="2023017200163"/>
    <m/>
    <s v="MARINA SILVA DE ARRUDA"/>
    <d v="1972-01-10T00:00:00"/>
    <s v="Feminino"/>
    <s v="Sem Deficiência"/>
    <s v="MIZAEL NORBERTO DA SILVA"/>
    <s v="ERCILA MARIA DA SILVA"/>
    <x v="0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14016850637"/>
    <m/>
    <s v="SAULO SOARES REIS"/>
    <d v="2006-05-21T00:00:00"/>
    <s v="Masculino"/>
    <s v="Sem Deficiência"/>
    <s v="ARCHIMEDES REIS MACHADO"/>
    <s v="TEREZA DO NASCIMENTO SOARES"/>
    <x v="2"/>
    <s v="Parda"/>
  </r>
  <r>
    <n v="734010"/>
    <n v="7"/>
    <x v="82"/>
    <x v="82"/>
    <s v="EM PEDRO ALEIXO"/>
    <s v="Municipal"/>
    <s v="Urbana"/>
    <n v="1606738"/>
    <n v="151"/>
    <x v="2"/>
    <s v="Regular"/>
    <s v="Manhã"/>
    <n v="2012060880132"/>
    <m/>
    <s v="NICOLY DA SILVA NOGUEIRA"/>
    <d v="2005-04-22T00:00:00"/>
    <s v="Feminino"/>
    <s v="Sem Deficiência"/>
    <s v="CARLOS ALEXANDRE VIANA NOGUEIRA"/>
    <s v="INGRID TAVARES DA SILVA"/>
    <x v="1"/>
    <s v="Pard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19085200108"/>
    <m/>
    <s v="PEDRO HENRIQUE LIMA MARTINS"/>
    <d v="2007-11-23T00:00:00"/>
    <s v="Masculino"/>
    <s v="Sem Deficiência"/>
    <s v="WAGNER MARTINS DOS SANTOS"/>
    <s v="JENIFER LIMA SANTOS"/>
    <x v="0"/>
    <s v="Parda"/>
  </r>
  <r>
    <n v="918508"/>
    <n v="9"/>
    <x v="36"/>
    <x v="36"/>
    <s v="CIEP DR. ERNESTO (CHE) GUEVARA"/>
    <s v="Municipal"/>
    <s v="Urbana"/>
    <n v="1618336"/>
    <n v="151"/>
    <x v="2"/>
    <s v="Regular"/>
    <s v="Noite"/>
    <n v="2011093205711"/>
    <m/>
    <s v="SHIRLEI DE SOUZA BRANDÃO"/>
    <d v="1956-01-01T00:00:00"/>
    <s v="Feminino"/>
    <s v="Sem Deficiência"/>
    <s v="PEDRO LOPES DE SOUZA"/>
    <s v="TEREZA PINTO CERQUEIRA"/>
    <x v="2"/>
    <s v="Preta"/>
  </r>
  <r>
    <n v="1120019"/>
    <n v="11"/>
    <x v="37"/>
    <x v="37"/>
    <s v="EM RODRIGO OTÁVIO"/>
    <s v="Municipal"/>
    <s v="Urbana"/>
    <n v="1620852"/>
    <n v="152"/>
    <x v="2"/>
    <s v="Regular"/>
    <s v="Noite"/>
    <n v="2003038103227"/>
    <m/>
    <s v="WALLACE SANTOS DA SILVA"/>
    <d v="1997-02-04T00:00:00"/>
    <s v="Masculino"/>
    <s v=" Deficiência intelectual"/>
    <s v="ANTONIO PAULO DA SILVA"/>
    <s v="CARLA SANTOS DA SILVA"/>
    <x v="0"/>
    <s v="Preta"/>
  </r>
  <r>
    <n v="817075"/>
    <n v="8"/>
    <x v="29"/>
    <x v="29"/>
    <s v="EM GENERAL TASSO FRAGOSO"/>
    <s v="Municipal"/>
    <s v="Urbana"/>
    <n v="1605906"/>
    <n v="151"/>
    <x v="2"/>
    <s v="Regular"/>
    <s v="Noite"/>
    <n v="2015027600473"/>
    <m/>
    <s v="RAISSA DE SOUZA RODRIGUES"/>
    <d v="2005-11-08T00:00:00"/>
    <s v="Feminino"/>
    <s v=" Deficiência auditiva"/>
    <s v="JOÃO PAULO DA CONCEIÇÃO RODRIGUES"/>
    <s v="ALUANA DE SOUZA CRUZ"/>
    <x v="0"/>
    <s v="Parda"/>
  </r>
  <r>
    <n v="411015"/>
    <n v="4"/>
    <x v="72"/>
    <x v="72"/>
    <s v="EM SUÍÇA"/>
    <s v="Municipal"/>
    <s v="Urbana"/>
    <n v="1601785"/>
    <n v="152"/>
    <x v="2"/>
    <s v="Regular"/>
    <s v="Noite"/>
    <n v="2012031780346"/>
    <m/>
    <s v="MARIA DO CARMO FISCÔTT DA SILVA"/>
    <d v="1998-07-22T00:00:00"/>
    <s v="Feminino"/>
    <s v="Sem Deficiência"/>
    <s v="EDVANIO VICENTE DA SILVA"/>
    <s v="ALBA VALRIA DA SILVA FISCÔTT"/>
    <x v="0"/>
    <s v="Preta"/>
  </r>
  <r>
    <n v="1202701"/>
    <n v="12"/>
    <x v="91"/>
    <x v="91"/>
    <s v="CREJA - CENTRO MUNICIPAL DE REFERÊNCIA DE EDUCAÇÃO DE JOVENS E ADULTOS"/>
    <s v="Municipal"/>
    <s v="Urbana"/>
    <n v="1614101"/>
    <n v="253"/>
    <x v="2"/>
    <s v="Regular"/>
    <s v="Manhã"/>
    <n v="2023126301319"/>
    <m/>
    <s v="MAICON ALEXANDRE RAMOS"/>
    <d v="1980-01-29T00:00:00"/>
    <s v="Masculino"/>
    <s v="Sem Deficiência"/>
    <s v="TERCILIO DE RAMOS"/>
    <s v="EUDIVIA SOARES RAMOS"/>
    <x v="0"/>
    <s v="Parda"/>
  </r>
  <r>
    <n v="208012"/>
    <n v="2"/>
    <x v="102"/>
    <x v="102"/>
    <s v="EM ORSINA DA FONSECA"/>
    <s v="Municipal"/>
    <s v="Urbana"/>
    <n v="1602505"/>
    <n v="152"/>
    <x v="2"/>
    <s v="Regular"/>
    <s v="Noite"/>
    <n v="2023012400202"/>
    <m/>
    <s v="ANDREA BARBOSA DOS SANTOS"/>
    <d v="1974-02-26T00:00:00"/>
    <s v="Feminino"/>
    <s v="Sem Deficiência"/>
    <s v="NÃO DECLARADO NA CERTIDÃO"/>
    <s v="VITORIA BARBOSA DOS SANTOS"/>
    <x v="0"/>
    <s v="Parda"/>
  </r>
  <r>
    <n v="918076"/>
    <n v="9"/>
    <x v="132"/>
    <x v="132"/>
    <s v="EM DR. JAIR TAVARES DE OLIVEIRA"/>
    <s v="Municipal"/>
    <s v="Urbana"/>
    <n v="1603126"/>
    <n v="151"/>
    <x v="2"/>
    <s v="Regular"/>
    <s v="Tarde"/>
    <n v="2012100550189"/>
    <m/>
    <s v="HEMILLY PIMENTEL PACÍFICO DA SILVA"/>
    <d v="2006-08-13T00:00:00"/>
    <s v="Feminino"/>
    <s v="Sem Deficiência"/>
    <s v="SULIANE PAIVA PIMENTEL"/>
    <s v="FABRICIO PACIFICO MONTEIRO DA SILVA"/>
    <x v="0"/>
    <s v="Branca"/>
  </r>
  <r>
    <n v="1026008"/>
    <n v="10"/>
    <x v="43"/>
    <x v="43"/>
    <s v="EM ENGENHEIRO GASTÃO RANGEL"/>
    <s v="Municipal"/>
    <s v="Urbana"/>
    <n v="1613011"/>
    <n v="151"/>
    <x v="2"/>
    <s v="Regular"/>
    <s v="Noite"/>
    <n v="2021106300060"/>
    <m/>
    <s v="RIQUELME DE ANDRADE ALEXANDRE"/>
    <d v="2007-10-29T00:00:00"/>
    <s v="Masculino"/>
    <s v="Sem Deficiência"/>
    <s v="JARDIEL ALEXANDRE"/>
    <s v="ANA RÚBIA TAVARES DE ANDRADE"/>
    <x v="1"/>
    <s v="Parda"/>
  </r>
  <r>
    <n v="1202701"/>
    <n v="12"/>
    <x v="91"/>
    <x v="91"/>
    <s v="CREJA - CENTRO MUNICIPAL DE REFERÊNCIA DE EDUCAÇÃO DE JOVENS E ADULTOS"/>
    <s v="Municipal"/>
    <s v="Urbana"/>
    <n v="1614115"/>
    <n v="256"/>
    <x v="2"/>
    <s v="Regular"/>
    <s v="Noite"/>
    <n v="2021126300499"/>
    <m/>
    <s v="MARIA DO CARMO ALMEIDA CAMPOS"/>
    <d v="1977-01-09T00:00:00"/>
    <s v="Feminino"/>
    <s v="Sem Deficiência"/>
    <s v="NETUNO FAGUNDES CAMPOS"/>
    <s v="MOEMA GONÇALVES DE ALMEIDA"/>
    <x v="0"/>
    <s v="Pard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10082300841"/>
    <m/>
    <s v="MARCOS VITOR DE OLIVEIRA SILVA"/>
    <d v="2004-01-31T00:00:00"/>
    <s v="Masculino"/>
    <s v="Sem Deficiência"/>
    <s v="MARCOS SILVA DE LIMA"/>
    <s v="ALESSANDRA DE OLIVEIRA SANTOS"/>
    <x v="0"/>
    <s v="Parda"/>
  </r>
  <r>
    <n v="918203"/>
    <n v="9"/>
    <x v="34"/>
    <x v="34"/>
    <s v="CIEP CLEMENTINA DE JESUS"/>
    <s v="Municipal"/>
    <s v="Urbana"/>
    <n v="1601822"/>
    <n v="153"/>
    <x v="2"/>
    <s v="Regular"/>
    <s v="Noite"/>
    <n v="2023092600181"/>
    <m/>
    <s v="FLAVIO MARTINEZ GRANJA"/>
    <d v="1970-07-14T00:00:00"/>
    <s v="Masculino"/>
    <s v="Sem Deficiência"/>
    <s v="EUGENIO DE OLIVEIRA GRANJA"/>
    <s v="ROSE MARTINEZ GRANJA"/>
    <x v="0"/>
    <s v="Branca"/>
  </r>
  <r>
    <n v="102005"/>
    <n v="1"/>
    <x v="109"/>
    <x v="109"/>
    <s v="EM CALOUSTE GULBENKIAN"/>
    <s v="Municipal"/>
    <s v="Urbana"/>
    <n v="1610637"/>
    <n v="151"/>
    <x v="2"/>
    <s v="Regular"/>
    <s v="Noite"/>
    <n v="2023001600329"/>
    <m/>
    <s v="KAIRON BORGES DA CONCEIÇÃO"/>
    <d v="2006-04-13T00:00:00"/>
    <s v="Masculino"/>
    <s v="Sem Deficiência"/>
    <s v="ANTÔNIO DA CRUZ DA CONCEIÇÃO"/>
    <s v="MARIA DO SOCORRO RIBEIRO BORGES DOS SANTOS"/>
    <x v="0"/>
    <s v="Parda"/>
  </r>
  <r>
    <n v="817039"/>
    <n v="8"/>
    <x v="118"/>
    <x v="118"/>
    <s v="EM SAMPAIO CORRÊA"/>
    <s v="Municipal"/>
    <s v="Urbana"/>
    <n v="1604282"/>
    <n v="152"/>
    <x v="2"/>
    <s v="Regular"/>
    <s v="Noite"/>
    <n v="2005073302202"/>
    <m/>
    <s v="JÉSSICA CRISTINA DA SILVA"/>
    <d v="1997-10-29T00:00:00"/>
    <s v="Feminino"/>
    <s v="Sem Deficiência"/>
    <s v="JORGE EDSON DA SILVA"/>
    <s v="AURICEIA DA COSTA DA SILVA"/>
    <x v="0"/>
    <s v="Parda"/>
  </r>
  <r>
    <n v="1026003"/>
    <n v="10"/>
    <x v="114"/>
    <x v="114"/>
    <s v="EM PROFESSOR CASTILHO"/>
    <s v="Municipal"/>
    <s v="Urbana"/>
    <n v="1617200"/>
    <n v="151"/>
    <x v="2"/>
    <s v="Regular"/>
    <s v="Noite"/>
    <n v="2014101901941"/>
    <m/>
    <s v="CRISTIANE SOARES VIEIRA MALAQUIAS"/>
    <d v="1986-01-01T00:00:00"/>
    <s v="Feminino"/>
    <s v="Sem Deficiência"/>
    <s v="ADÃO VIEIRA"/>
    <s v="MARIA DE JESUS SOARES VIEIRA"/>
    <x v="1"/>
    <s v="Preta"/>
  </r>
  <r>
    <n v="716049"/>
    <n v="7"/>
    <x v="62"/>
    <x v="62"/>
    <s v="EM RENATO LEITE"/>
    <s v="Municipal"/>
    <s v="Urbana"/>
    <n v="1623879"/>
    <n v="152"/>
    <x v="2"/>
    <s v="Regular"/>
    <s v="Noite"/>
    <n v="2012060801003"/>
    <m/>
    <s v="LOHANE FELIX DOS SANTOS"/>
    <d v="2008-01-24T00:00:00"/>
    <s v="Feminino"/>
    <s v="Sem Deficiência"/>
    <s v="LUIZ FELIX DOS SANTOS"/>
    <s v="NAIRA PEDRA DOS SANTOS"/>
    <x v="1"/>
    <s v="Pret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10091950187"/>
    <m/>
    <s v="KAUÃ COSTA DE SOUZA"/>
    <d v="2005-04-11T00:00:00"/>
    <s v="Masculino"/>
    <s v=" Deficiência intelectual"/>
    <s v="ANTONIO LUIZ DE SOUZA "/>
    <s v="MARTA PEREIRA COSTA"/>
    <x v="1"/>
    <s v="Preta"/>
  </r>
  <r>
    <n v="313046"/>
    <n v="3"/>
    <x v="96"/>
    <x v="96"/>
    <s v="EM REPÚBLICA DE EL SALVADOR"/>
    <s v="Municipal"/>
    <s v="Urbana"/>
    <n v="1599917"/>
    <n v="151"/>
    <x v="2"/>
    <s v="Regular"/>
    <s v="Noite"/>
    <n v="2023026050764"/>
    <m/>
    <s v="RAFAELA DOS SANTOS CONRADO"/>
    <d v="1985-03-28T00:00:00"/>
    <s v="Feminino"/>
    <s v="Sem Deficiência"/>
    <s v="ACEDIO CONRADO"/>
    <s v="IRINEIA CAMPOS DOS SANTOS"/>
    <x v="0"/>
    <s v="Parda"/>
  </r>
  <r>
    <n v="206502"/>
    <n v="2"/>
    <x v="71"/>
    <x v="71"/>
    <s v="CIEP NAÇÃO RUBRO NEGRA"/>
    <s v="Municipal"/>
    <s v="Urbana"/>
    <n v="1623106"/>
    <n v="153"/>
    <x v="2"/>
    <s v="Regular"/>
    <s v="Noite"/>
    <n v="2022011200741"/>
    <m/>
    <s v="MARIA VALQUIRIA MARCELINO "/>
    <d v="1966-11-14T00:00:00"/>
    <s v="Feminino"/>
    <s v="Sem Deficiência"/>
    <s v="JOÃO MARCELINO DO NASCIMENTO"/>
    <s v="RAIMUNDA MARCELINO VIANA"/>
    <x v="1"/>
    <s v="Parda"/>
  </r>
  <r>
    <n v="1120502"/>
    <n v="11"/>
    <x v="3"/>
    <x v="3"/>
    <s v="CIEP JOÃO MANGABEIRA"/>
    <s v="Municipal"/>
    <s v="Urbana"/>
    <n v="1604972"/>
    <n v="152"/>
    <x v="2"/>
    <s v="Regular"/>
    <s v="Noite"/>
    <n v="2012036580116"/>
    <m/>
    <s v="CARLOS EDUARDO NUNES ALCÂNTARA DA SILVA"/>
    <d v="2005-08-22T00:00:00"/>
    <s v="Masculino"/>
    <s v="Sem Deficiência"/>
    <s v="JOSÉ CARLOS ANCÂNTARA DA SILVA"/>
    <s v="VANESSA NUNES DOS SANTOS"/>
    <x v="0"/>
    <s v="Parda"/>
  </r>
  <r>
    <n v="918510"/>
    <n v="9"/>
    <x v="69"/>
    <x v="69"/>
    <s v="CIEP ARMINDO MARCÍLIO DOUTEL DE ANDRADE"/>
    <s v="Municipal"/>
    <s v="Urbana"/>
    <n v="1621563"/>
    <n v="151"/>
    <x v="2"/>
    <s v="Regular"/>
    <s v="Noite"/>
    <n v="2003093405531"/>
    <m/>
    <s v="YSLAINE ELLEN DOS SANTOS DE OLIVEIRA"/>
    <d v="1994-07-25T00:00:00"/>
    <s v="Feminino"/>
    <s v="Sem Deficiência"/>
    <s v="CLAUDINO DE OLIVEIRA"/>
    <s v="LÊDA MARIA DOS SANTOS DE OLIVEIRA"/>
    <x v="1"/>
    <s v="Não declarada"/>
  </r>
  <r>
    <n v="431003"/>
    <n v="4"/>
    <x v="10"/>
    <x v="10"/>
    <s v="EM MIGUEL GUSTAVO"/>
    <s v="Municipal"/>
    <s v="Urbana"/>
    <n v="1618619"/>
    <n v="151"/>
    <x v="2"/>
    <s v="Regular"/>
    <s v="Noite"/>
    <n v="2014032800495"/>
    <m/>
    <s v="ALESSANDRA GOMES FERREIRA"/>
    <d v="1986-03-23T00:00:00"/>
    <s v="Feminino"/>
    <s v="Sem Deficiência"/>
    <s v="MARGARIDA GOMES FERREIRA"/>
    <s v="SIDNEY DE SOUZA FERREIRA"/>
    <x v="2"/>
    <s v="Parda"/>
  </r>
  <r>
    <n v="1019019"/>
    <n v="10"/>
    <x v="116"/>
    <x v="116"/>
    <s v="EM FERNANDO DE AZEVEDO"/>
    <s v="Municipal"/>
    <s v="Urbana"/>
    <n v="1619173"/>
    <n v="151"/>
    <x v="2"/>
    <s v="Regular"/>
    <s v="Tarde"/>
    <n v="2006100402444"/>
    <m/>
    <s v="SENARA LUCENA DE OLIVEIRA"/>
    <d v="2001-06-23T00:00:00"/>
    <s v="Feminino"/>
    <s v="Sem Deficiência"/>
    <s v="SEBASTIÃO DOS SANTOS DE OLIVEIRA"/>
    <s v="MARIA SOCORRO DE LUCENA DA CONCEIÇÃO"/>
    <x v="0"/>
    <s v="Branca"/>
  </r>
  <r>
    <n v="430503"/>
    <n v="4"/>
    <x v="4"/>
    <x v="4"/>
    <s v="CIEP LEONEL DE MOURA BRIZOLA"/>
    <s v="Municipal"/>
    <s v="Urbana"/>
    <n v="1606828"/>
    <n v="151"/>
    <x v="2"/>
    <s v="Regular"/>
    <s v="Noite"/>
    <n v="2023040700215"/>
    <m/>
    <s v="ROSIMERE FELIX DA SILVA"/>
    <d v="1973-05-17T00:00:00"/>
    <s v="Feminino"/>
    <s v="Sem Deficiência"/>
    <s v="JOÃO FELIX DA SILVA"/>
    <s v="SEVERINA PEDRO DA SILVA "/>
    <x v="0"/>
    <s v="Sem Informação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23061250472"/>
    <m/>
    <s v="MANOELE DA SILVA LIMA"/>
    <d v="2007-04-13T00:00:00"/>
    <s v="Feminino"/>
    <s v="Sem Deficiência"/>
    <s v="EDILMA BEZERRA DA SILVA"/>
    <s v="MANOEL DE OLIVEIRA LIMA"/>
    <x v="0"/>
    <s v="Não declarada"/>
  </r>
  <r>
    <n v="411015"/>
    <n v="4"/>
    <x v="72"/>
    <x v="72"/>
    <s v="EM SUÍÇA"/>
    <s v="Municipal"/>
    <s v="Urbana"/>
    <n v="1601783"/>
    <n v="151"/>
    <x v="2"/>
    <s v="Regular"/>
    <s v="Noite"/>
    <n v="2006035100825"/>
    <m/>
    <s v="STEFFANY VITORIA ARAUJO DE ALMEIDA"/>
    <d v="1999-06-26T00:00:00"/>
    <s v="Feminino"/>
    <s v="Sem Deficiência"/>
    <s v="ULYSSES MANOEL DE ALMEIDA FILHO"/>
    <s v="MARIA DE FATIMA PEREIRA DE ARAÚJO"/>
    <x v="0"/>
    <s v="Preta"/>
  </r>
  <r>
    <n v="817083"/>
    <n v="8"/>
    <x v="120"/>
    <x v="120"/>
    <s v="EM JORNALISTA SANDRO MOREYRA"/>
    <s v="Municipal"/>
    <s v="Urbana"/>
    <n v="1607050"/>
    <n v="151"/>
    <x v="2"/>
    <s v="Regular"/>
    <s v="Noite"/>
    <n v="2008079202182"/>
    <m/>
    <s v="ELIANE DA SILVA FERREIRA"/>
    <d v="1969-06-28T00:00:00"/>
    <s v="Feminino"/>
    <s v="Sem Deficiência"/>
    <s v="SEBASTIÃO LUIZ FERREIRA"/>
    <s v="NELCINA MARIANO DA SILVA FERREIRA"/>
    <x v="1"/>
    <s v="Parda"/>
  </r>
  <r>
    <n v="734010"/>
    <n v="7"/>
    <x v="82"/>
    <x v="82"/>
    <s v="EM PEDRO ALEIXO"/>
    <s v="Municipal"/>
    <s v="Urbana"/>
    <n v="1606739"/>
    <n v="152"/>
    <x v="2"/>
    <s v="Regular"/>
    <s v="Manhã"/>
    <n v="2010061203847"/>
    <m/>
    <s v="MARIA FERNANDA DE JESUS PINHEIRO BAPTISTA"/>
    <d v="2004-01-31T00:00:00"/>
    <s v="Feminino"/>
    <s v="Sem Deficiência"/>
    <s v="FERNANDO PINHEIRO BAPTISTA DE SOUZA"/>
    <s v="ELIZABETE DE JESUS LIMA"/>
    <x v="1"/>
    <s v="Parda"/>
  </r>
  <r>
    <n v="1019210"/>
    <n v="10"/>
    <x v="45"/>
    <x v="45"/>
    <s v="CIEP ALBERTO PASQUALINE"/>
    <s v="Municipal"/>
    <s v="Urbana"/>
    <n v="1600002"/>
    <n v="151"/>
    <x v="2"/>
    <s v="Regular"/>
    <s v="Noite"/>
    <n v="2023100800351"/>
    <m/>
    <s v="CLEONEUZA FERREIRA MIRANDA DE SOUZA"/>
    <d v="1968-02-13T00:00:00"/>
    <s v="Feminino"/>
    <s v="Sem Deficiência"/>
    <s v="MARINALVA SANTOS DE ASSUNÇÃO"/>
    <s v="OSVALDO FERREIRA DE MIRANDA"/>
    <x v="1"/>
    <s v="Parda"/>
  </r>
  <r>
    <n v="817207"/>
    <n v="8"/>
    <x v="28"/>
    <x v="28"/>
    <s v="CIEP VILA KENNEDY"/>
    <s v="Municipal"/>
    <s v="Urbana"/>
    <n v="1605865"/>
    <n v="151"/>
    <x v="2"/>
    <s v="Regular"/>
    <s v="Noite"/>
    <n v="2001082808013"/>
    <m/>
    <s v="ALOISIO TEIXEIRA DE SIQUEIRA"/>
    <d v="1978-12-01T00:00:00"/>
    <s v="Masculino"/>
    <s v="Sem Deficiência"/>
    <s v="LUIZ CARLOS DE SIQUEIRA"/>
    <s v="MAGNOLIA TEIXEIRA"/>
    <x v="0"/>
    <s v="Branca"/>
  </r>
  <r>
    <n v="1120019"/>
    <n v="11"/>
    <x v="37"/>
    <x v="37"/>
    <s v="EM RODRIGO OTÁVIO"/>
    <s v="Municipal"/>
    <s v="Urbana"/>
    <n v="1620851"/>
    <n v="151"/>
    <x v="2"/>
    <s v="Regular"/>
    <s v="Noite"/>
    <n v="2009038102742"/>
    <m/>
    <s v="DAVI DE SOUZA LOPES"/>
    <d v="2003-12-11T00:00:00"/>
    <s v="Masculino"/>
    <s v="Sem Deficiência"/>
    <s v="FELIX LOPES SOARES"/>
    <s v="ALEANDRA FERREIRA DE SOUZA"/>
    <x v="0"/>
    <s v="Parda"/>
  </r>
  <r>
    <n v="102007"/>
    <n v="1"/>
    <x v="47"/>
    <x v="47"/>
    <s v="EM ORLANDO VILLAS BOAS"/>
    <s v="Municipal"/>
    <s v="Urbana"/>
    <n v="1600140"/>
    <n v="152"/>
    <x v="2"/>
    <s v="Regular"/>
    <s v="Noite"/>
    <n v="2012007802009"/>
    <m/>
    <s v="SOLANGE VIEIRA DE SOUZA"/>
    <d v="1959-03-11T00:00:00"/>
    <s v="Feminino"/>
    <s v="Sem Deficiência"/>
    <s v="OSWALDO JOSÉ DE SOUZA"/>
    <s v="CELINA VIEIRA DE SOUZA"/>
    <x v="0"/>
    <s v="Preta"/>
  </r>
  <r>
    <n v="1019031"/>
    <n v="10"/>
    <x v="20"/>
    <x v="20"/>
    <s v="EM MARECHAL PEDRO CAVALCANTI"/>
    <s v="Municipal"/>
    <s v="Urbana"/>
    <n v="1609537"/>
    <n v="152"/>
    <x v="2"/>
    <s v="Regular"/>
    <s v="Noite"/>
    <n v="2004063802131"/>
    <m/>
    <s v="PAULO RUAN COSTA DOS REIS"/>
    <d v="2000-02-15T00:00:00"/>
    <s v="Masculino"/>
    <s v="Sem Deficiência"/>
    <s v="ROBERTO RUFINO DOS REIS"/>
    <s v="VALQUIRIA MARGARIDA DAS DORES COSTA"/>
    <x v="0"/>
    <s v="Preta"/>
  </r>
  <r>
    <n v="817064"/>
    <n v="8"/>
    <x v="7"/>
    <x v="7"/>
    <s v="EM MARIETA DA CUNHA DA SILVA"/>
    <s v="Municipal"/>
    <s v="Urbana"/>
    <n v="1610182"/>
    <n v="152"/>
    <x v="2"/>
    <s v="Regular"/>
    <s v="Noite"/>
    <n v="2011083901014"/>
    <m/>
    <s v="MARCOS HENRIQUE MARTINS BARCELOS"/>
    <d v="2006-09-11T00:00:00"/>
    <s v="Masculino"/>
    <s v="Sem Deficiência"/>
    <s v="MARCOS HENRIQUE DA SILVA BARCELOS"/>
    <s v="DAIANE DA PAIXÃO MARTINS"/>
    <x v="0"/>
    <s v="Preta"/>
  </r>
  <r>
    <n v="514015"/>
    <n v="5"/>
    <x v="70"/>
    <x v="70"/>
    <s v="EM BARCELONA"/>
    <s v="Municipal"/>
    <s v="Urbana"/>
    <n v="1613980"/>
    <n v="151"/>
    <x v="2"/>
    <s v="Regular"/>
    <s v="Noite"/>
    <n v="2005054902313"/>
    <m/>
    <s v="MAIARA ROSA DIAS"/>
    <d v="1993-11-21T00:00:00"/>
    <s v="Feminino"/>
    <s v="Sem Deficiência"/>
    <s v="MAURO FELICIANO DIAS"/>
    <s v="MARILZA HELIANA ROSA"/>
    <x v="1"/>
    <s v="Parda"/>
  </r>
  <r>
    <n v="833031"/>
    <n v="8"/>
    <x v="21"/>
    <x v="21"/>
    <s v="EM TASSO DA SILVEIRA"/>
    <s v="Municipal"/>
    <s v="Urbana"/>
    <n v="1605928"/>
    <n v="151"/>
    <x v="2"/>
    <s v="Regular"/>
    <s v="Noite"/>
    <n v="2012078500765"/>
    <m/>
    <s v="GABRIELE VITÓRIA SILVA DOS SANTOS"/>
    <d v="2007-05-13T00:00:00"/>
    <s v="Feminino"/>
    <s v="Sem Deficiência"/>
    <s v="VALDIR PEREIRA DOS SANTOS"/>
    <s v="ADRIANA ROSA DA SILVA"/>
    <x v="0"/>
    <s v="Parda"/>
  </r>
  <r>
    <n v="1019031"/>
    <n v="10"/>
    <x v="20"/>
    <x v="20"/>
    <s v="EM MARECHAL PEDRO CAVALCANTI"/>
    <s v="Municipal"/>
    <s v="Urbana"/>
    <n v="1609536"/>
    <n v="151"/>
    <x v="2"/>
    <s v="Regular"/>
    <s v="Noite"/>
    <n v="2023097100284"/>
    <m/>
    <s v="VERA LUCIA CASTRO DE OLIVEIRA"/>
    <d v="1957-03-06T00:00:00"/>
    <s v="Feminino"/>
    <s v="Sem Deficiência"/>
    <s v="CLÉA CASTRO LEÃO"/>
    <s v="WALDYR BARROS DE OLIVEIRA"/>
    <x v="1"/>
    <s v="Branca"/>
  </r>
  <r>
    <n v="1026024"/>
    <n v="10"/>
    <x v="130"/>
    <x v="130"/>
    <s v="EM TATIANA CHAGAS MEMÓRIA"/>
    <s v="Municipal"/>
    <s v="Urbana"/>
    <n v="1611745"/>
    <n v="151"/>
    <x v="2"/>
    <s v="Regular"/>
    <s v="Manhã"/>
    <n v="2011102500997"/>
    <m/>
    <s v="KATHELEN DOS SANTOS CABRAL"/>
    <d v="2003-05-07T00:00:00"/>
    <s v="Feminino"/>
    <s v="Sem Deficiência"/>
    <s v="ANTONIO MARCOS DA ROCHA CABRAL"/>
    <s v="DAILANE AZEVEDO DOS SANTOS"/>
    <x v="0"/>
    <s v="Parda"/>
  </r>
  <r>
    <n v="625018"/>
    <n v="6"/>
    <x v="55"/>
    <x v="55"/>
    <s v="EM COMANDANTE ARNALDO VARELLA"/>
    <s v="Municipal"/>
    <s v="Urbana"/>
    <n v="1602870"/>
    <n v="153"/>
    <x v="2"/>
    <s v="Regular"/>
    <s v="Noite"/>
    <n v="2023056100638"/>
    <m/>
    <s v="DANIEL DOS SANTOS MACEDO"/>
    <d v="1990-07-08T00:00:00"/>
    <s v="Masculino"/>
    <s v="Sem Deficiência"/>
    <s v="JOSÉ DAMIÃO RAMOS DE MACEDO"/>
    <s v="ELIENE BARBOSA DOS SANTOS"/>
    <x v="1"/>
    <s v="Parda"/>
  </r>
  <r>
    <n v="625028"/>
    <n v="6"/>
    <x v="125"/>
    <x v="125"/>
    <s v="EM DEPUTADO HILTON GAMA"/>
    <s v="Municipal"/>
    <s v="Urbana"/>
    <n v="1619970"/>
    <n v="152"/>
    <x v="2"/>
    <s v="Regular"/>
    <s v="Noite"/>
    <n v="2016057100680"/>
    <m/>
    <s v="GELSON DE OLIVEIRA LAURENTINO"/>
    <d v="2001-02-26T00:00:00"/>
    <s v="Masculino"/>
    <s v="Sem Deficiência"/>
    <s v="FRANCISCO MATTOS LAURENTINO"/>
    <s v="VERONICA GOMES DE OLIVEIRA"/>
    <x v="0"/>
    <s v="Preta"/>
  </r>
  <r>
    <n v="227004"/>
    <n v="2"/>
    <x v="77"/>
    <x v="77"/>
    <s v="EM RINALDO DE LAMARE"/>
    <s v="Municipal"/>
    <s v="Urbana"/>
    <n v="1599202"/>
    <n v="152"/>
    <x v="2"/>
    <s v="Regular"/>
    <s v="Noite"/>
    <n v="2019126480380"/>
    <m/>
    <s v="APARECIDA IMACULADA DA SILVA COSTA"/>
    <d v="1973-03-28T00:00:00"/>
    <s v="Feminino"/>
    <s v="Sem Deficiência"/>
    <s v="ANA GOMES DA SILVA COSTA"/>
    <s v="SABASTIAO DA SILVA COSTA"/>
    <x v="0"/>
    <s v="Branca"/>
  </r>
  <r>
    <n v="313018"/>
    <n v="3"/>
    <x v="103"/>
    <x v="103"/>
    <s v="EM ISABEL MENDES"/>
    <s v="Municipal"/>
    <s v="Urbana"/>
    <n v="1613508"/>
    <n v="151"/>
    <x v="2"/>
    <s v="Regular"/>
    <s v="Noite"/>
    <n v="2003025100861"/>
    <m/>
    <s v="MACIEL DE ARAUJO DE LIMA"/>
    <d v="1993-10-28T00:00:00"/>
    <s v="Masculino"/>
    <s v="Sem Deficiência"/>
    <s v="MARCELO LUIS DE LIMA"/>
    <s v="ANGELICA DE ARAUJO SILVA"/>
    <x v="1"/>
    <s v="Parda"/>
  </r>
  <r>
    <n v="1019202"/>
    <n v="10"/>
    <x v="115"/>
    <x v="115"/>
    <s v="CIEP ISMAEL NERY"/>
    <s v="Municipal"/>
    <s v="Urbana"/>
    <n v="1603742"/>
    <n v="151"/>
    <x v="2"/>
    <s v="Regular"/>
    <s v="Tarde"/>
    <n v="2014104601884"/>
    <m/>
    <s v="ISABELA FRANÇA DA SILVA"/>
    <d v="2005-04-20T00:00:00"/>
    <s v="Feminino"/>
    <s v="Sem Deficiência"/>
    <s v="VALDECY PEREIRA DA SILVA"/>
    <s v="ISABEL CRISTINA FRANÇA"/>
    <x v="0"/>
    <s v="Parda"/>
  </r>
  <r>
    <n v="312022"/>
    <n v="3"/>
    <x v="61"/>
    <x v="61"/>
    <s v="EM RUBENS BERARDO"/>
    <s v="Municipal"/>
    <s v="Urbana"/>
    <n v="1616259"/>
    <n v="152"/>
    <x v="2"/>
    <s v="Regular"/>
    <s v="Noite"/>
    <n v="2023019200667"/>
    <m/>
    <s v="GILVAN PAULO DE SOUZA"/>
    <d v="1978-07-02T00:00:00"/>
    <s v="Masculino"/>
    <s v="Sem Deficiência"/>
    <s v="ROZENDO PAULO DE SOUZA"/>
    <s v="MARIA DAS NEVES DE ARAUJO SOUZA"/>
    <x v="1"/>
    <s v="Parda"/>
  </r>
  <r>
    <n v="209003"/>
    <n v="2"/>
    <x v="74"/>
    <x v="74"/>
    <s v="EM FRANCISCO DE CASTRO"/>
    <s v="Municipal"/>
    <s v="Urbana"/>
    <n v="1616220"/>
    <n v="151"/>
    <x v="2"/>
    <s v="Regular"/>
    <s v="Manhã"/>
    <n v="2022014200075"/>
    <m/>
    <s v="MÁRIO MÁRCIO MENDES MACHADO"/>
    <d v="1996-08-15T00:00:00"/>
    <s v="Masculino"/>
    <s v="Sem Deficiência"/>
    <s v="MARIA ANGELA COSTA VELHO MENDES MACHADO"/>
    <s v="ROBERTO LUIZ DE SOUZA MACHADO"/>
    <x v="0"/>
    <s v="Sem Informação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23082400074"/>
    <m/>
    <s v="ANA CRISTINA GARCIA DIAS DA SILVA"/>
    <d v="1972-04-01T00:00:00"/>
    <s v="Feminino"/>
    <s v="Sem Deficiência"/>
    <s v="ALMIR BARBOSA"/>
    <s v="DARCY SANTOS GARCIA BARBOSA"/>
    <x v="0"/>
    <s v="Branca"/>
  </r>
  <r>
    <n v="817207"/>
    <n v="8"/>
    <x v="28"/>
    <x v="28"/>
    <s v="CIEP VILA KENNEDY"/>
    <s v="Municipal"/>
    <s v="Urbana"/>
    <n v="1605866"/>
    <n v="152"/>
    <x v="2"/>
    <s v="Regular"/>
    <s v="Noite"/>
    <n v="2013082800954"/>
    <m/>
    <s v="MARCIA DAGMAR SOUZA GONÇALVES"/>
    <d v="1964-12-11T00:00:00"/>
    <s v="Feminino"/>
    <s v="Sem Deficiência"/>
    <s v="MANOEL FRANCISCO DA SILVA"/>
    <s v="EDIR SOUZA DA SILVA"/>
    <x v="0"/>
    <s v="Parda"/>
  </r>
  <r>
    <n v="431003"/>
    <n v="4"/>
    <x v="10"/>
    <x v="10"/>
    <s v="EM MIGUEL GUSTAVO"/>
    <s v="Municipal"/>
    <s v="Urbana"/>
    <n v="1618619"/>
    <n v="151"/>
    <x v="2"/>
    <s v="Regular"/>
    <s v="Noite"/>
    <n v="2011032800784"/>
    <m/>
    <s v="MARIA VITÓRIA CAMINHA DA CONCEIÇÃO"/>
    <d v="2006-12-08T00:00:00"/>
    <s v="Feminino"/>
    <s v="Sem Deficiência"/>
    <s v="ALTAMIR C VELOSO"/>
    <s v="ANGELA M C CABRAL"/>
    <x v="1"/>
    <s v="Branca"/>
  </r>
  <r>
    <n v="411202"/>
    <n v="4"/>
    <x v="84"/>
    <x v="84"/>
    <s v="CIEP GREGÓRIO BEZERRA"/>
    <s v="Municipal"/>
    <s v="Urbana"/>
    <n v="1608448"/>
    <n v="152"/>
    <x v="2"/>
    <s v="Regular"/>
    <s v="Noite"/>
    <n v="2020036350049"/>
    <m/>
    <s v="LUIZ GUSTAVO DE CARVALHO GERALDO"/>
    <d v="2006-07-13T00:00:00"/>
    <s v="Masculino"/>
    <s v="Sem Deficiência"/>
    <s v="AMANCIA MALAQUIAS DE CARVALHO"/>
    <s v="WILLIAM JOÃO GERALDO"/>
    <x v="2"/>
    <s v="Preta"/>
  </r>
  <r>
    <n v="411202"/>
    <n v="4"/>
    <x v="84"/>
    <x v="84"/>
    <s v="CIEP GREGÓRIO BEZERRA"/>
    <s v="Municipal"/>
    <s v="Urbana"/>
    <n v="1608447"/>
    <n v="151"/>
    <x v="2"/>
    <s v="Regular"/>
    <s v="Noite"/>
    <n v="2023035800371"/>
    <m/>
    <s v="DEUZINA CUSTÓDIO DE AMORIM"/>
    <d v="1970-06-15T00:00:00"/>
    <s v="Feminino"/>
    <s v="Sem Deficiência"/>
    <s v="JOÃO ALFREDO DE AMORIM"/>
    <s v="MARIA JOSÉ CUSTÓDIO"/>
    <x v="0"/>
    <s v="Parda"/>
  </r>
  <r>
    <n v="515020"/>
    <n v="5"/>
    <x v="86"/>
    <x v="86"/>
    <s v="EM WALDEMAR FALCÃO"/>
    <s v="Municipal"/>
    <s v="Urbana"/>
    <n v="1610969"/>
    <n v="151"/>
    <x v="2"/>
    <s v="Regular"/>
    <s v="Noite"/>
    <n v="2019046580043"/>
    <m/>
    <s v="ZULEIDE DE SANTANA"/>
    <d v="1949-01-01T00:00:00"/>
    <s v="Feminino"/>
    <s v="Sem Deficiência"/>
    <s v="MARIA DE LOURDES DE SANTANA"/>
    <s v="ANTONIO JOSÉ DE SANTANA"/>
    <x v="1"/>
    <s v="Não declarada"/>
  </r>
  <r>
    <n v="716049"/>
    <n v="7"/>
    <x v="62"/>
    <x v="62"/>
    <s v="EM RENATO LEITE"/>
    <s v="Municipal"/>
    <s v="Urbana"/>
    <n v="1623878"/>
    <n v="151"/>
    <x v="2"/>
    <s v="Regular"/>
    <s v="Noite"/>
    <n v="2019063700485"/>
    <m/>
    <s v="IVANILDA OLIVEIRA DA SILVA"/>
    <d v="1964-06-17T00:00:00"/>
    <s v="Feminino"/>
    <s v="Sem Deficiência"/>
    <s v="SALVADOR CUSTODIO DA SILVA"/>
    <s v="BELMIRA ALVES OLIVEIRA DA SILVA"/>
    <x v="0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08122900028"/>
    <m/>
    <s v="STEFFANI CRISTHINE LAMEIRA DE AZEVEDO"/>
    <d v="2007-09-15T00:00:00"/>
    <s v="Feminino"/>
    <s v="Sem Deficiência"/>
    <s v="ALEXANDRE SOUZA DE AZEVEDO"/>
    <s v="RAILANE CRISTINA DE AMORIM LAMEIRA"/>
    <x v="2"/>
    <s v="Preta"/>
  </r>
  <r>
    <n v="918508"/>
    <n v="9"/>
    <x v="36"/>
    <x v="36"/>
    <s v="CIEP DR. ERNESTO (CHE) GUEVARA"/>
    <s v="Municipal"/>
    <s v="Urbana"/>
    <n v="1618337"/>
    <n v="152"/>
    <x v="2"/>
    <s v="Regular"/>
    <s v="Noite"/>
    <n v="2003093204129"/>
    <m/>
    <s v="CARLOS ROBERTO DOS SANTOS FRANQUE"/>
    <d v="1962-05-28T00:00:00"/>
    <s v="Masculino"/>
    <s v="Sem Deficiência"/>
    <s v="FRANCISCO BERNARDO FRANQUE"/>
    <s v="SEVERINA DOS SANTOS FRANQUE"/>
    <x v="0"/>
    <s v="Branca"/>
  </r>
  <r>
    <n v="1120502"/>
    <n v="11"/>
    <x v="3"/>
    <x v="3"/>
    <s v="CIEP JOÃO MANGABEIRA"/>
    <s v="Municipal"/>
    <s v="Urbana"/>
    <n v="1604972"/>
    <n v="152"/>
    <x v="2"/>
    <s v="Regular"/>
    <s v="Noite"/>
    <n v="2001039302227"/>
    <m/>
    <s v="ROSELI MACEDO DOS SANTOS"/>
    <d v="1986-05-16T00:00:00"/>
    <s v="Feminino"/>
    <s v="Sem Deficiência"/>
    <s v="JORGE DOS SANTOS"/>
    <s v="ROSEMARY MACEDO DE ASSIS"/>
    <x v="1"/>
    <s v="Não declarada"/>
  </r>
  <r>
    <n v="724026"/>
    <n v="7"/>
    <x v="16"/>
    <x v="16"/>
    <s v="EM EMBAIXADOR ÍTALO ZAPPA"/>
    <s v="Municipal"/>
    <s v="Urbana"/>
    <n v="1620408"/>
    <n v="151"/>
    <x v="2"/>
    <s v="Regular"/>
    <s v="Noite"/>
    <n v="2006083403727"/>
    <m/>
    <s v="SILVANIA MARIA CORDEIRO E SILVA"/>
    <d v="1981-05-02T00:00:00"/>
    <s v="Feminino"/>
    <s v="Sem Deficiência"/>
    <s v="SEVERINO CORDEIRO"/>
    <s v="MARIA DAS DORES DA SILVA CORDEIRO"/>
    <x v="2"/>
    <s v="Parda"/>
  </r>
  <r>
    <n v="410012"/>
    <n v="4"/>
    <x v="27"/>
    <x v="27"/>
    <s v="EM CLOTILDE GUIMARÃES"/>
    <s v="Municipal"/>
    <s v="Urbana"/>
    <n v="1604435"/>
    <n v="2511"/>
    <x v="2"/>
    <s v="Regular"/>
    <s v="Noite"/>
    <n v="2023028550535"/>
    <m/>
    <s v="LUCIA DE FATIMA DE OLIVEIRA"/>
    <d v="1979-07-13T00:00:00"/>
    <s v="Feminino"/>
    <s v="Sem Deficiência"/>
    <s v="GONÇALO MARQUES DE OLIVEIRA"/>
    <s v="MARIA JOSE DA SILVA OLIVEIRA"/>
    <x v="1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23093200969"/>
    <m/>
    <s v="JOSUÉ BARBOSA DE LIMA"/>
    <d v="1981-01-15T00:00:00"/>
    <s v="Masculino"/>
    <s v="Sem Deficiência"/>
    <s v="JOSÉ DE LIMA"/>
    <s v="CELIA BARBOSA"/>
    <x v="2"/>
    <s v="Branca"/>
  </r>
  <r>
    <n v="102504"/>
    <n v="1"/>
    <x v="2"/>
    <x v="2"/>
    <s v="CIEP AVENIDA DOS DESFILES"/>
    <s v="Municipal"/>
    <s v="Urbana"/>
    <n v="1610387"/>
    <n v="152"/>
    <x v="2"/>
    <s v="Regular"/>
    <s v="Manhã"/>
    <n v="2008133100567"/>
    <m/>
    <s v="YAGO SALGADO REBOUÇAS"/>
    <d v="2006-06-10T00:00:00"/>
    <s v="Masculino"/>
    <s v="Sem Deficiência"/>
    <s v="DELMECI REBOUÇAS DA SILVA"/>
    <s v="PATRÍCIA SALGADO CÔCO"/>
    <x v="0"/>
    <s v="Parda"/>
  </r>
  <r>
    <n v="918041"/>
    <n v="9"/>
    <x v="59"/>
    <x v="59"/>
    <s v="EM ANTONIA VARGAS CUQUEJO"/>
    <s v="Municipal"/>
    <s v="Urbana"/>
    <n v="1610788"/>
    <n v="151"/>
    <x v="2"/>
    <s v="Regular"/>
    <s v="Noite"/>
    <n v="2011083101514"/>
    <m/>
    <s v="RAISSA VITÓRIA DA SILVA TEIXEIRA"/>
    <d v="2003-07-31T00:00:00"/>
    <s v="Feminino"/>
    <s v="Sem Deficiência"/>
    <s v="ADRIANO DA SILVA TEIXEIRA"/>
    <s v="LUCIENE ALVES DA SILVA TEIXEIRA"/>
    <x v="0"/>
    <s v="Branca"/>
  </r>
  <r>
    <n v="1019019"/>
    <n v="10"/>
    <x v="116"/>
    <x v="116"/>
    <s v="EM FERNANDO DE AZEVEDO"/>
    <s v="Municipal"/>
    <s v="Urbana"/>
    <n v="1619173"/>
    <n v="151"/>
    <x v="2"/>
    <s v="Regular"/>
    <s v="Tarde"/>
    <n v="2009095250101"/>
    <m/>
    <s v="KAMILA DA SILVA FELICIANO"/>
    <d v="2002-07-17T00:00:00"/>
    <s v="Masculino"/>
    <s v="Sem Deficiência"/>
    <s v="JOSE CARLOS FELICIANO"/>
    <s v="VANESSA GERALDO DA SILVA"/>
    <x v="0"/>
    <s v="Não declarada"/>
  </r>
  <r>
    <n v="102505"/>
    <n v="1"/>
    <x v="30"/>
    <x v="30"/>
    <s v="CIEP JOSÉ PEDRO VARELA"/>
    <s v="Municipal"/>
    <s v="Urbana"/>
    <n v="1613580"/>
    <n v="151"/>
    <x v="2"/>
    <s v="Regular"/>
    <s v="Noite"/>
    <n v="2017002400787"/>
    <m/>
    <s v="AURORA DE JESUS PIRES"/>
    <d v="1963-09-12T00:00:00"/>
    <s v="Feminino"/>
    <s v="Sem Deficiência"/>
    <s v="FLODOALDO VALANÇUELA PIRES"/>
    <s v="DAMIANA MARIANA DE JESUS"/>
    <x v="0"/>
    <s v="Parda"/>
  </r>
  <r>
    <n v="817064"/>
    <n v="8"/>
    <x v="7"/>
    <x v="7"/>
    <s v="EM MARIETA DA CUNHA DA SILVA"/>
    <s v="Municipal"/>
    <s v="Urbana"/>
    <n v="1610181"/>
    <n v="151"/>
    <x v="2"/>
    <s v="Regular"/>
    <s v="Noite"/>
    <n v="2006075802723"/>
    <m/>
    <s v="MARINETE SILVA"/>
    <d v="1963-05-18T00:00:00"/>
    <s v="Feminino"/>
    <s v="Sem Deficiência"/>
    <s v="VILELA SILVA"/>
    <s v="LE DOS SANTOS"/>
    <x v="1"/>
    <s v="Preta"/>
  </r>
  <r>
    <n v="206502"/>
    <n v="2"/>
    <x v="71"/>
    <x v="71"/>
    <s v="CIEP NAÇÃO RUBRO NEGRA"/>
    <s v="Municipal"/>
    <s v="Urbana"/>
    <n v="1623105"/>
    <n v="152"/>
    <x v="2"/>
    <s v="Regular"/>
    <s v="Noite"/>
    <n v="2004010700351"/>
    <m/>
    <s v="MATHEUS GONÇALVES DO CARMO"/>
    <d v="1999-03-27T00:00:00"/>
    <s v="Masculino"/>
    <s v="Sem Deficiência"/>
    <s v="ANTONIO RIBEIRO DO CARMO"/>
    <s v="FRANCISCA CLAUDIA DA CONCEIÇÃO GONÇALVES"/>
    <x v="2"/>
    <s v="Parda"/>
  </r>
  <r>
    <n v="411202"/>
    <n v="4"/>
    <x v="84"/>
    <x v="84"/>
    <s v="CIEP GREGÓRIO BEZERRA"/>
    <s v="Municipal"/>
    <s v="Urbana"/>
    <n v="1608448"/>
    <n v="152"/>
    <x v="2"/>
    <s v="Regular"/>
    <s v="Noite"/>
    <n v="2023035850603"/>
    <m/>
    <s v="GLAUCIA ALVES DOS SANTOS"/>
    <d v="1998-10-09T00:00:00"/>
    <s v="Feminino"/>
    <s v="Sem Deficiência"/>
    <s v="CLAYTON DALTON DE CARVALHO VIEIRA"/>
    <s v="ANGELA ALVES DOS SANTOS"/>
    <x v="1"/>
    <s v="Preta"/>
  </r>
  <r>
    <n v="817501"/>
    <n v="8"/>
    <x v="127"/>
    <x v="127"/>
    <s v="CIEP GILBERTO FREYRE"/>
    <s v="Municipal"/>
    <s v="Urbana"/>
    <n v="1605704"/>
    <n v="151"/>
    <x v="2"/>
    <s v="Regular"/>
    <s v="Noite"/>
    <n v="2007074000460"/>
    <m/>
    <s v="EVELYM FERREIRA SILVA"/>
    <d v="2002-04-04T00:00:00"/>
    <s v="Feminino"/>
    <s v="Sem Deficiência"/>
    <s v="JOÃO CARLOS CORRÊA DA SILVA"/>
    <s v="BEATRIZ SILVA FERREIRA"/>
    <x v="0"/>
    <s v="Parda"/>
  </r>
  <r>
    <n v="918508"/>
    <n v="9"/>
    <x v="36"/>
    <x v="36"/>
    <s v="CIEP DR. ERNESTO (CHE) GUEVARA"/>
    <s v="Municipal"/>
    <s v="Urbana"/>
    <n v="1618336"/>
    <n v="151"/>
    <x v="2"/>
    <s v="Regular"/>
    <s v="Noite"/>
    <n v="2023093200322"/>
    <m/>
    <s v="MARILZA VENCESLAU DOS SANTOS"/>
    <d v="1971-10-08T00:00:00"/>
    <s v="Feminino"/>
    <s v="Sem Deficiência"/>
    <s v="CONSTATINO VENCESLAU DOS SANTOS"/>
    <s v="MARINA DOS SANTOS"/>
    <x v="0"/>
    <s v="Preta"/>
  </r>
  <r>
    <n v="817064"/>
    <n v="8"/>
    <x v="7"/>
    <x v="7"/>
    <s v="EM MARIETA DA CUNHA DA SILVA"/>
    <s v="Municipal"/>
    <s v="Urbana"/>
    <n v="1610182"/>
    <n v="152"/>
    <x v="2"/>
    <s v="Regular"/>
    <s v="Noite"/>
    <n v="2005080502491"/>
    <m/>
    <s v="ADRIELLY LEAL VIANA SOBRAL"/>
    <d v="1999-09-11T00:00:00"/>
    <s v="Feminino"/>
    <s v="Sem Deficiência"/>
    <s v="ANDRE LUIZ DUARTE SOBRAL"/>
    <s v="ELIANA LEAL VIANA"/>
    <x v="0"/>
    <s v="Branca"/>
  </r>
  <r>
    <n v="918203"/>
    <n v="9"/>
    <x v="34"/>
    <x v="34"/>
    <s v="CIEP CLEMENTINA DE JESUS"/>
    <s v="Municipal"/>
    <s v="Urbana"/>
    <n v="1601822"/>
    <n v="153"/>
    <x v="2"/>
    <s v="Regular"/>
    <s v="Noite"/>
    <n v="2000087314959"/>
    <m/>
    <s v="PABLO VIENNA RANGEL"/>
    <d v="1983-11-30T00:00:00"/>
    <s v="Masculino"/>
    <s v="Sem Deficiência"/>
    <s v="PEDRO DE O SANTOS"/>
    <s v="IOLANDA VIANNA RANGEL"/>
    <x v="0"/>
    <s v="Sem Informação"/>
  </r>
  <r>
    <n v="208501"/>
    <n v="2"/>
    <x v="78"/>
    <x v="78"/>
    <s v="CIEP SAMUEL WAINER"/>
    <s v="Municipal"/>
    <s v="Urbana"/>
    <n v="1609309"/>
    <n v="151"/>
    <x v="2"/>
    <s v="Regular"/>
    <s v="Noite"/>
    <n v="2020013600286"/>
    <m/>
    <s v="JOSILENE DE SOUZA FERREIRA"/>
    <d v="1981-02-25T00:00:00"/>
    <s v="Feminino"/>
    <s v="Sem Deficiência"/>
    <s v="JOÃO BATISTA FERREIRA"/>
    <s v="JOSENILDA DE SOUZA"/>
    <x v="1"/>
    <s v="Sem Informação"/>
  </r>
  <r>
    <n v="1026024"/>
    <n v="10"/>
    <x v="130"/>
    <x v="130"/>
    <s v="EM TATIANA CHAGAS MEMÓRIA"/>
    <s v="Municipal"/>
    <s v="Urbana"/>
    <n v="1611745"/>
    <n v="151"/>
    <x v="2"/>
    <s v="Regular"/>
    <s v="Manhã"/>
    <n v="2012132204855"/>
    <m/>
    <s v="ALESSANDRA GONÇALVES RODRIGUES"/>
    <d v="2008-03-10T00:00:00"/>
    <s v="Feminino"/>
    <s v="Sem Deficiência"/>
    <s v="ALESSANDRO RODRIGUES"/>
    <s v="FATIMA CRISTINA GONÇALVES"/>
    <x v="0"/>
    <s v="Branca"/>
  </r>
  <r>
    <n v="410012"/>
    <n v="4"/>
    <x v="27"/>
    <x v="27"/>
    <s v="EM CLOTILDE GUIMARÃES"/>
    <s v="Municipal"/>
    <s v="Urbana"/>
    <n v="1604429"/>
    <n v="255"/>
    <x v="2"/>
    <s v="Regular"/>
    <s v="Tarde"/>
    <n v="2005040701515"/>
    <m/>
    <s v="VANESSA DE CARVALHO FEITOSA"/>
    <d v="1982-01-18T00:00:00"/>
    <s v="Feminino"/>
    <s v="Sem Deficiência"/>
    <s v="SEVERINO GOMES FEITOSA"/>
    <s v="MARIA DO CARMO DE C FEITOSA"/>
    <x v="0"/>
    <s v="Parda"/>
  </r>
  <r>
    <n v="817075"/>
    <n v="8"/>
    <x v="29"/>
    <x v="29"/>
    <s v="EM GENERAL TASSO FRAGOSO"/>
    <s v="Municipal"/>
    <s v="Urbana"/>
    <n v="1605906"/>
    <n v="151"/>
    <x v="2"/>
    <s v="Regular"/>
    <s v="Noite"/>
    <n v="2015074150021"/>
    <m/>
    <s v="ANDREY MIGUEL FERNANDES CASEMIRO"/>
    <d v="2007-01-01T00:00:00"/>
    <s v="Masculino"/>
    <s v="Sem Deficiência"/>
    <s v="THIAGO CASEMIRO PEQUENO"/>
    <s v="LUCIMAR FERNANDES DO NASCIMENTO"/>
    <x v="0"/>
    <s v="Branca"/>
  </r>
  <r>
    <n v="102007"/>
    <n v="1"/>
    <x v="47"/>
    <x v="47"/>
    <s v="EM ORLANDO VILLAS BOAS"/>
    <s v="Municipal"/>
    <s v="Urbana"/>
    <n v="1600140"/>
    <n v="152"/>
    <x v="2"/>
    <s v="Regular"/>
    <s v="Noite"/>
    <n v="2006006102050"/>
    <m/>
    <s v="LAUDICEIA RODRIGUES DOS SANTOS"/>
    <d v="1967-12-23T00:00:00"/>
    <s v="Feminino"/>
    <s v="Sem Deficiência"/>
    <s v="SEVERINO GALDINO DOS SANTOS"/>
    <s v="ARCENIA RODRIGUES DOS SANTOS"/>
    <x v="0"/>
    <s v="Parda"/>
  </r>
  <r>
    <n v="716049"/>
    <n v="7"/>
    <x v="62"/>
    <x v="62"/>
    <s v="EM RENATO LEITE"/>
    <s v="Municipal"/>
    <s v="Urbana"/>
    <n v="1623879"/>
    <n v="152"/>
    <x v="2"/>
    <s v="Regular"/>
    <s v="Noite"/>
    <n v="2007061000431"/>
    <m/>
    <s v="CAMILE DOS SANTOS DA SILVA"/>
    <d v="2003-01-14T00:00:00"/>
    <s v="Feminino"/>
    <s v="Sem Deficiência"/>
    <s v="JONE FERREIRA DA SILVA"/>
    <s v="ELISANGELA FERREIRA DOS SANTOS"/>
    <x v="0"/>
    <s v="Branca"/>
  </r>
  <r>
    <n v="1019202"/>
    <n v="10"/>
    <x v="115"/>
    <x v="115"/>
    <s v="CIEP ISMAEL NERY"/>
    <s v="Municipal"/>
    <s v="Urbana"/>
    <n v="1603742"/>
    <n v="151"/>
    <x v="2"/>
    <s v="Regular"/>
    <s v="Tarde"/>
    <n v="2013069401430"/>
    <m/>
    <s v="VICTOR HUGO FERREIRA SANTOS"/>
    <d v="2005-08-30T00:00:00"/>
    <s v="Masculino"/>
    <s v=" Deficiência intelectual"/>
    <s v="ANDERSON DA SILVA SANTOS"/>
    <s v="DAIANA CRISTINA FERREIRA GOMES"/>
    <x v="0"/>
    <s v="Preta"/>
  </r>
  <r>
    <n v="716211"/>
    <n v="7"/>
    <x v="32"/>
    <x v="32"/>
    <s v="CIEP COMPOSITOR DONGA"/>
    <s v="Municipal"/>
    <s v="Urbana"/>
    <n v="1619511"/>
    <n v="151"/>
    <x v="2"/>
    <s v="Regular"/>
    <s v="Noite"/>
    <n v="2010051150139"/>
    <m/>
    <s v="SUZANA DA SILVA LOPES"/>
    <d v="2004-01-31T00:00:00"/>
    <s v="Feminino"/>
    <s v="Sem Deficiência"/>
    <s v="CARLOS ALBERTO FEREIRA LOPES"/>
    <s v="DANIELA BERNARDO DA SILVA"/>
    <x v="0"/>
    <s v="Preta"/>
  </r>
  <r>
    <n v="101501"/>
    <n v="1"/>
    <x v="46"/>
    <x v="46"/>
    <s v="CIEP HENFIL"/>
    <s v="Municipal"/>
    <s v="Urbana"/>
    <n v="1613101"/>
    <n v="151"/>
    <x v="2"/>
    <s v="Regular"/>
    <s v="Noite"/>
    <n v="2022001100344"/>
    <m/>
    <s v="ANTONIA DE CASTRO BEZERRA"/>
    <d v="1968-06-13T00:00:00"/>
    <s v="Feminino"/>
    <s v="Sem Deficiência"/>
    <s v="FRANCISCO AGAPITO BEZERRA"/>
    <s v="MARIA VIEIRA DE CASTRO"/>
    <x v="1"/>
    <s v="Parda"/>
  </r>
  <r>
    <n v="206502"/>
    <n v="2"/>
    <x v="71"/>
    <x v="71"/>
    <s v="CIEP NAÇÃO RUBRO NEGRA"/>
    <s v="Municipal"/>
    <s v="Urbana"/>
    <n v="1623853"/>
    <n v="154"/>
    <x v="2"/>
    <s v="Regular"/>
    <s v="Noite"/>
    <n v="2018011200491"/>
    <m/>
    <s v="VILMA LOPES DE FREITAS"/>
    <d v="1975-07-30T00:00:00"/>
    <s v="Feminino"/>
    <s v="Sem Deficiência"/>
    <s v="SEVERINO VICENTE DE FREITAS"/>
    <s v="MARIA JOSÉ LOPES DE FREITAS"/>
    <x v="0"/>
    <s v="Parda"/>
  </r>
  <r>
    <n v="515052"/>
    <n v="5"/>
    <x v="81"/>
    <x v="81"/>
    <s v="EM AZEVEDO JUNIOR"/>
    <s v="Municipal"/>
    <s v="Urbana"/>
    <n v="1614952"/>
    <n v="152"/>
    <x v="2"/>
    <s v="Regular"/>
    <s v="Noite"/>
    <n v="2013013602928"/>
    <m/>
    <s v="MARIA DAS GRAÇAS FERREIRA DE AGUIAR"/>
    <d v="1958-02-19T00:00:00"/>
    <s v="Feminino"/>
    <s v="Sem Deficiência"/>
    <s v="NÃO DECLARADO"/>
    <s v="JOSEFA FERREIRA DA SILVA"/>
    <x v="2"/>
    <s v="Parda"/>
  </r>
  <r>
    <n v="206502"/>
    <n v="2"/>
    <x v="71"/>
    <x v="71"/>
    <s v="CIEP NAÇÃO RUBRO NEGRA"/>
    <s v="Municipal"/>
    <s v="Urbana"/>
    <n v="1623853"/>
    <n v="154"/>
    <x v="2"/>
    <s v="Regular"/>
    <s v="Noite"/>
    <n v="2023011200234"/>
    <m/>
    <s v="ADRIANA SOARES CÂMARA"/>
    <d v="1985-12-28T00:00:00"/>
    <s v="Feminino"/>
    <s v="Sem Deficiência"/>
    <s v="JOSEFA SALETE CÂMARA"/>
    <s v="ANTÔNIO SOARES CÂMARA"/>
    <x v="0"/>
    <s v="Sem Informação"/>
  </r>
  <r>
    <n v="716054"/>
    <n v="7"/>
    <x v="35"/>
    <x v="35"/>
    <s v="EM PIO X"/>
    <s v="Municipal"/>
    <s v="Urbana"/>
    <n v="1612529"/>
    <n v="152"/>
    <x v="2"/>
    <s v="Regular"/>
    <s v="Noite"/>
    <n v="2022064200397"/>
    <m/>
    <s v="MARISÍLVIA SANTOS TRINDADE"/>
    <d v="1984-06-04T00:00:00"/>
    <s v="Feminino"/>
    <s v="Sem Deficiência"/>
    <s v="JOÃO EVANGELISTA DOS SANTOS TRINDADE"/>
    <s v="MARIA DO CARMO DA CONCEIÇÃO SANTOS"/>
    <x v="0"/>
    <s v="Parda"/>
  </r>
  <r>
    <n v="817034"/>
    <n v="8"/>
    <x v="111"/>
    <x v="111"/>
    <s v="EM JORGE JABOUR"/>
    <s v="Municipal"/>
    <s v="Urbana"/>
    <n v="1616156"/>
    <n v="151"/>
    <x v="2"/>
    <s v="Regular"/>
    <s v="Noite"/>
    <n v="2022072800381"/>
    <m/>
    <s v="ANDERSON PINHEIRO ALVES SILVEIRA"/>
    <d v="1978-12-02T00:00:00"/>
    <s v="Masculino"/>
    <s v="Sem Deficiência"/>
    <s v="IVAN DA SILVA ALVES"/>
    <s v="NILMA REIS PINHEIRO"/>
    <x v="1"/>
    <s v="Parda"/>
  </r>
  <r>
    <n v="724502"/>
    <n v="7"/>
    <x v="52"/>
    <x v="52"/>
    <s v="CIEP MARGARET MEE"/>
    <s v="Municipal"/>
    <s v="Urbana"/>
    <n v="1617123"/>
    <n v="151"/>
    <x v="2"/>
    <s v="Regular"/>
    <s v="Noite"/>
    <n v="2006069002222"/>
    <m/>
    <s v="JORGE DE OLIVEIRA"/>
    <d v="1973-04-04T00:00:00"/>
    <s v="Masculino"/>
    <s v="Sem Deficiência"/>
    <s v="JOSE SEVERINO DE OLIVEIRA"/>
    <s v="ANTONIA MARIA CARDILHA"/>
    <x v="1"/>
    <s v="Preta"/>
  </r>
  <r>
    <n v="430701"/>
    <n v="4"/>
    <x v="19"/>
    <x v="19"/>
    <s v="CENTRO DE EDUCAÇÃO DE JOVENS E ADULTOS CEJA - MARÉ"/>
    <s v="Municipal"/>
    <s v="Urbana"/>
    <n v="1616776"/>
    <n v="252"/>
    <x v="2"/>
    <s v="Regular"/>
    <s v="Manhã"/>
    <n v="2019143601319"/>
    <m/>
    <s v="ANTONIA DE MARIA DAMAZIO PEREIRA"/>
    <d v="1974-07-01T00:00:00"/>
    <s v="Feminino"/>
    <s v="Sem Deficiência"/>
    <s v="JOSÉ ALVES PEREIRA"/>
    <s v="RAIMUNDA DAMAZIO PEREIRA"/>
    <x v="0"/>
    <s v="Branca"/>
  </r>
  <r>
    <n v="430701"/>
    <n v="4"/>
    <x v="19"/>
    <x v="19"/>
    <s v="CENTRO DE EDUCAÇÃO DE JOVENS E ADULTOS CEJA - MARÉ"/>
    <s v="Municipal"/>
    <s v="Urbana"/>
    <n v="1616781"/>
    <n v="256"/>
    <x v="2"/>
    <s v="Regular"/>
    <s v="Tarde"/>
    <n v="2023143600442"/>
    <m/>
    <s v="NILCY SOUSA JANSEM"/>
    <d v="1980-02-06T00:00:00"/>
    <s v="Feminino"/>
    <s v="Sem Deficiência"/>
    <s v="MARCELINO JANSEM"/>
    <s v="MARTINHA SOUSA"/>
    <x v="1"/>
    <s v="Parda"/>
  </r>
  <r>
    <n v="209026"/>
    <n v="2"/>
    <x v="41"/>
    <x v="41"/>
    <s v="EM PROFESSOR LOURENÇO FILHO"/>
    <s v="Municipal"/>
    <s v="Urbana"/>
    <n v="1622828"/>
    <n v="152"/>
    <x v="2"/>
    <s v="Regular"/>
    <s v="Noite"/>
    <n v="2008016450081"/>
    <m/>
    <s v="GABRIEL DA SILVA OLIVEIRA DE ARAUJO"/>
    <d v="2004-01-25T00:00:00"/>
    <s v="Masculino"/>
    <s v="Sem Deficiência"/>
    <s v="MARCELO OLIVEIRA DE ARAUJO"/>
    <s v="MARIA DO CARMO DE ARAÚJO"/>
    <x v="0"/>
    <s v="Branca"/>
  </r>
  <r>
    <n v="1026008"/>
    <n v="10"/>
    <x v="43"/>
    <x v="43"/>
    <s v="EM ENGENHEIRO GASTÃO RANGEL"/>
    <s v="Municipal"/>
    <s v="Urbana"/>
    <n v="1613011"/>
    <n v="151"/>
    <x v="2"/>
    <s v="Regular"/>
    <s v="Noite"/>
    <n v="2023102400104"/>
    <m/>
    <s v="MARILENE NEVES BATISTA"/>
    <d v="1982-01-25T00:00:00"/>
    <s v="Feminino"/>
    <s v="Sem Deficiência"/>
    <s v="GESSI BATISTA VALADARES"/>
    <s v="MARIA JOSÉ NEVES"/>
    <x v="0"/>
    <s v="Preta"/>
  </r>
  <r>
    <n v="411202"/>
    <n v="4"/>
    <x v="84"/>
    <x v="84"/>
    <s v="CIEP GREGÓRIO BEZERRA"/>
    <s v="Municipal"/>
    <s v="Urbana"/>
    <n v="1608448"/>
    <n v="152"/>
    <x v="2"/>
    <s v="Regular"/>
    <s v="Noite"/>
    <n v="2008029603469"/>
    <m/>
    <s v="KETHELEN VICTÓRIA DA SILVA DE OLIVEIRA ARAÚJO"/>
    <d v="2003-10-20T00:00:00"/>
    <s v="Feminino"/>
    <s v="Sem Deficiência"/>
    <s v="BRUNO DE OLIVEIRA ARAÚJO"/>
    <s v="ANA CAROLINE PEREIRA GUEDES DA SILVA "/>
    <x v="1"/>
    <s v="Preta"/>
  </r>
  <r>
    <n v="1019207"/>
    <n v="10"/>
    <x v="88"/>
    <x v="88"/>
    <s v="CIEP DEPUTADO ULYSSES GUIMARÃES"/>
    <s v="Municipal"/>
    <s v="Urbana"/>
    <n v="1617913"/>
    <n v="151"/>
    <x v="2"/>
    <s v="Regular"/>
    <s v="Noite"/>
    <n v="2001098704221"/>
    <m/>
    <s v="JANAINA DOS SANTOS MARVILA"/>
    <d v="1987-02-28T00:00:00"/>
    <s v="Feminino"/>
    <s v="Sem Deficiência"/>
    <s v="OZENILDO GOMES MARVILA"/>
    <s v="ROSA MARIA DOS SANTOS"/>
    <x v="0"/>
    <s v="Parda"/>
  </r>
  <r>
    <n v="1019031"/>
    <n v="10"/>
    <x v="20"/>
    <x v="20"/>
    <s v="EM MARECHAL PEDRO CAVALCANTI"/>
    <s v="Municipal"/>
    <s v="Urbana"/>
    <n v="1609536"/>
    <n v="151"/>
    <x v="2"/>
    <s v="Regular"/>
    <s v="Noite"/>
    <n v="2004097301224"/>
    <m/>
    <s v="DANIELA PIRES RIBEIRO DOS SANTOS"/>
    <d v="1991-03-29T00:00:00"/>
    <s v="Feminino"/>
    <s v="Sem Deficiência"/>
    <s v="JOSÉ DANIEL DOS SANTOS"/>
    <s v="SÔNIA PIRES RIBEIRO DOS SANTOS"/>
    <x v="0"/>
    <s v="Preta"/>
  </r>
  <r>
    <n v="431003"/>
    <n v="4"/>
    <x v="10"/>
    <x v="10"/>
    <s v="EM MIGUEL GUSTAVO"/>
    <s v="Municipal"/>
    <s v="Urbana"/>
    <n v="1618619"/>
    <n v="151"/>
    <x v="2"/>
    <s v="Regular"/>
    <s v="Noite"/>
    <n v="2022032800933"/>
    <m/>
    <s v="ANDRÉ LUIS MOURA OLIVEIRA"/>
    <d v="1973-02-04T00:00:00"/>
    <s v="Masculino"/>
    <s v="Sem Deficiência"/>
    <s v="VERA LÚCIA MOURA OLIVEIRA"/>
    <s v="LUIZ CARLOS DE SOUZA OLIVEIRA"/>
    <x v="1"/>
    <s v="Parda"/>
  </r>
  <r>
    <n v="625018"/>
    <n v="6"/>
    <x v="55"/>
    <x v="55"/>
    <s v="EM COMANDANTE ARNALDO VARELLA"/>
    <s v="Municipal"/>
    <s v="Urbana"/>
    <n v="1602870"/>
    <n v="153"/>
    <x v="2"/>
    <s v="Regular"/>
    <s v="Noite"/>
    <n v="2015056100823"/>
    <m/>
    <s v="LILIANE SANTOS DE SOUZA"/>
    <d v="1995-07-23T00:00:00"/>
    <s v="Feminino"/>
    <s v="Sem Deficiência"/>
    <s v="MANOEL MESSIAS ALVES DE SOUZA"/>
    <s v="IVONETE BATISTA DOS SANTOS"/>
    <x v="1"/>
    <s v="Branca"/>
  </r>
  <r>
    <n v="514002"/>
    <n v="5"/>
    <x v="107"/>
    <x v="107"/>
    <s v="EM CECÍLIA MEIRELLES"/>
    <s v="Municipal"/>
    <s v="Urbana"/>
    <n v="1602683"/>
    <n v="151"/>
    <x v="2"/>
    <s v="Regular"/>
    <s v="Manhã"/>
    <n v="2011135900552"/>
    <m/>
    <s v="KAIO SOUSA DOS SANTOS"/>
    <d v="2008-09-13T00:00:00"/>
    <s v="Masculino"/>
    <s v="Sem Deficiência"/>
    <s v="LEORNADO REIS DOS SANTOS"/>
    <s v="VIVIANE DE SOUSA LUIZ"/>
    <x v="0"/>
    <s v="Parda"/>
  </r>
  <r>
    <n v="1019207"/>
    <n v="10"/>
    <x v="88"/>
    <x v="88"/>
    <s v="CIEP DEPUTADO ULYSSES GUIMARÃES"/>
    <s v="Municipal"/>
    <s v="Urbana"/>
    <n v="1617914"/>
    <n v="152"/>
    <x v="2"/>
    <s v="Regular"/>
    <s v="Noite"/>
    <n v="2023100500543"/>
    <m/>
    <s v="CARLOS ALBERTO XAVIER DA CONCEIÇÃO"/>
    <d v="1968-03-29T00:00:00"/>
    <s v="Masculino"/>
    <s v="Sem Deficiência"/>
    <s v="MARIO DA CONCEIÇÃO"/>
    <s v="GUIOMAR XAVIER DA CONCEIÇÃO"/>
    <x v="1"/>
    <s v="Parda"/>
  </r>
  <r>
    <n v="313018"/>
    <n v="3"/>
    <x v="103"/>
    <x v="103"/>
    <s v="EM ISABEL MENDES"/>
    <s v="Municipal"/>
    <s v="Urbana"/>
    <n v="1613509"/>
    <n v="152"/>
    <x v="2"/>
    <s v="Regular"/>
    <s v="Noite"/>
    <n v="2022023200333"/>
    <m/>
    <s v="ALEXANDRE GOMES DA SILVA"/>
    <d v="1988-11-24T00:00:00"/>
    <s v="Masculino"/>
    <s v="Sem Deficiência"/>
    <s v="MARIANO GOMES DA SILVA"/>
    <s v="ELISABETE SERAFIM GOMES"/>
    <x v="0"/>
    <s v="Branca"/>
  </r>
  <r>
    <n v="410501"/>
    <n v="4"/>
    <x v="64"/>
    <x v="64"/>
    <s v="CIEP JUSCELINO KUBITSCHEK"/>
    <s v="Municipal"/>
    <s v="Urbana"/>
    <n v="1614342"/>
    <n v="152"/>
    <x v="2"/>
    <s v="Regular"/>
    <s v="Noite"/>
    <n v="2012029902006"/>
    <m/>
    <s v="VITÓRIA DE SOUZA CARVALHO"/>
    <d v="2006-08-30T00:00:00"/>
    <s v="Feminino"/>
    <s v="Sem Deficiência"/>
    <s v="VALDECI CARVALHO"/>
    <s v="CLAUDIA MARIA DE SOUZA CARVALHO"/>
    <x v="0"/>
    <s v="Parda"/>
  </r>
  <r>
    <n v="431026"/>
    <n v="4"/>
    <x v="25"/>
    <x v="25"/>
    <s v="EM HERBERT MOSES"/>
    <s v="Municipal"/>
    <s v="Urbana"/>
    <n v="1602455"/>
    <n v="151"/>
    <x v="2"/>
    <s v="Regular"/>
    <s v="Noite"/>
    <n v="2011035202349"/>
    <m/>
    <s v="GABRIELLA PINHO DE OLIVEIRA"/>
    <d v="2005-10-30T00:00:00"/>
    <s v="Feminino"/>
    <s v="Sem Deficiência"/>
    <s v="FRANCISCO GOMES DE OLIVEIRA"/>
    <s v="DÉBORA SOARES PINHO ARAUJO"/>
    <x v="0"/>
    <s v="Branca"/>
  </r>
  <r>
    <n v="312014"/>
    <n v="3"/>
    <x v="1"/>
    <x v="1"/>
    <s v="EM NEREU SAMPAIO"/>
    <s v="Municipal"/>
    <s v="Urbana"/>
    <n v="1616967"/>
    <n v="151"/>
    <x v="2"/>
    <s v="Regular"/>
    <s v="Noite"/>
    <n v="2020018550082"/>
    <m/>
    <s v="LUCAS DA SILVA BARBOSA CANDIDO"/>
    <d v="2007-04-06T00:00:00"/>
    <s v="Masculino"/>
    <s v="Sem Deficiência"/>
    <s v="ANDERSON AGUINALDO DA SILVA BARBOSA"/>
    <s v="PATRICIA MARTINS CANDIDO"/>
    <x v="0"/>
    <s v="Preta"/>
  </r>
  <r>
    <n v="312022"/>
    <n v="3"/>
    <x v="61"/>
    <x v="61"/>
    <s v="EM RUBENS BERARDO"/>
    <s v="Municipal"/>
    <s v="Urbana"/>
    <n v="1616258"/>
    <n v="151"/>
    <x v="2"/>
    <s v="Regular"/>
    <s v="Noite"/>
    <n v="2009020900043"/>
    <m/>
    <s v="KAUAN BRENDO DOS SANTOS RANGEL"/>
    <d v="2003-09-30T00:00:00"/>
    <s v="Masculino"/>
    <s v=" Deficiência intelectual"/>
    <s v="PEDRO PAULO RANGEL"/>
    <s v="PAULA ROBERTA DOS SANTOS VASCONCELOS"/>
    <x v="0"/>
    <s v="Parda"/>
  </r>
  <r>
    <n v="716205"/>
    <n v="7"/>
    <x v="76"/>
    <x v="76"/>
    <s v="CIEP RUBENS PAIVA"/>
    <s v="Municipal"/>
    <s v="Urbana"/>
    <n v="1613256"/>
    <n v="151"/>
    <x v="2"/>
    <s v="Regular"/>
    <s v="Noite"/>
    <n v="2006058202501"/>
    <m/>
    <s v="MILENA DE ANDRADE FLORENTINO"/>
    <d v="1999-02-17T00:00:00"/>
    <s v="Feminino"/>
    <s v="Sem Deficiência"/>
    <s v="ALEXANDRE DE JESUS FLORENTINO"/>
    <s v="MARIA FRANCILENE NASCIMENTO DE ANDRADE"/>
    <x v="0"/>
    <s v="Branca"/>
  </r>
  <r>
    <n v="1202701"/>
    <n v="12"/>
    <x v="91"/>
    <x v="91"/>
    <s v="CREJA - CENTRO MUNICIPAL DE REFERÊNCIA DE EDUCAÇÃO DE JOVENS E ADULTOS"/>
    <s v="Municipal"/>
    <s v="Urbana"/>
    <n v="1614116"/>
    <n v="257"/>
    <x v="2"/>
    <s v="Regular"/>
    <s v="Noite"/>
    <n v="2023126300274"/>
    <m/>
    <s v="CRISTIANA CARDOSO DE LIMA"/>
    <d v="1983-02-21T00:00:00"/>
    <s v="Feminino"/>
    <s v="Sem Deficiência"/>
    <s v="VALDEMAR CARDOSO DE LIMA"/>
    <s v="MARLENE DE LIMA"/>
    <x v="1"/>
    <s v="Branca"/>
  </r>
  <r>
    <n v="430201"/>
    <n v="4"/>
    <x v="0"/>
    <x v="0"/>
    <s v="CIEP MINISTRO GUSTAVO CAPANEMA"/>
    <s v="Municipal"/>
    <s v="Urbana"/>
    <n v="1612602"/>
    <n v="152"/>
    <x v="2"/>
    <s v="Regular"/>
    <s v="Noite"/>
    <n v="2022039500064"/>
    <m/>
    <s v="CARLOS DAVI DA SILVA LIMA"/>
    <d v="2006-03-04T00:00:00"/>
    <s v="Masculino"/>
    <s v="Sem Deficiência"/>
    <s v="DAYVISON DE LIMA HENRIQUE"/>
    <s v="ELIANE NASCIMENTO DA SILVA"/>
    <x v="0"/>
    <s v="Sem Informação"/>
  </r>
  <r>
    <n v="1202701"/>
    <n v="12"/>
    <x v="91"/>
    <x v="91"/>
    <s v="CREJA - CENTRO MUNICIPAL DE REFERÊNCIA DE EDUCAÇÃO DE JOVENS E ADULTOS"/>
    <s v="Municipal"/>
    <s v="Urbana"/>
    <n v="1614100"/>
    <n v="252"/>
    <x v="2"/>
    <s v="Regular"/>
    <s v="Manhã"/>
    <n v="2023126301033"/>
    <m/>
    <s v="MARIA DE FÁTIMA DE OLIVEIRA FERREIRA"/>
    <d v="1962-09-08T00:00:00"/>
    <s v="Feminino"/>
    <s v="Sem Deficiência"/>
    <s v="SEVERINO RAMOS DE OLIVEIRA"/>
    <s v="TEREZINHA PORFIRIO DOS SANTOS"/>
    <x v="1"/>
    <s v="Parda"/>
  </r>
  <r>
    <n v="817083"/>
    <n v="8"/>
    <x v="120"/>
    <x v="120"/>
    <s v="EM JORNALISTA SANDRO MOREYRA"/>
    <s v="Municipal"/>
    <s v="Urbana"/>
    <n v="1607050"/>
    <n v="151"/>
    <x v="2"/>
    <s v="Regular"/>
    <s v="Noite"/>
    <n v="2023077700138"/>
    <m/>
    <s v="SANDRA REGINA PEREIRA JOSÉ"/>
    <d v="1971-10-25T00:00:00"/>
    <s v="Feminino"/>
    <s v="Sem Deficiência"/>
    <s v="TERESA DE JESUS GONÇALVES PEREIRA"/>
    <s v="LAFAYETE MATTOS PEREIRA"/>
    <x v="1"/>
    <s v="Branca"/>
  </r>
  <r>
    <n v="514010"/>
    <n v="5"/>
    <x v="133"/>
    <x v="133"/>
    <s v="EM IRÃ"/>
    <s v="Municipal"/>
    <s v="Urbana"/>
    <n v="1620739"/>
    <n v="151"/>
    <x v="2"/>
    <s v="Regular"/>
    <s v="Noite"/>
    <n v="2023041800507"/>
    <m/>
    <s v="ADRIANO LIMA DO VALE"/>
    <d v="1986-08-18T00:00:00"/>
    <s v="Masculino"/>
    <s v="Sem Deficiência"/>
    <s v="SILAS RIBEIRO DO VALE"/>
    <s v="DENI LUCIA DE LIMA"/>
    <x v="1"/>
    <s v="Preta"/>
  </r>
  <r>
    <n v="430503"/>
    <n v="4"/>
    <x v="4"/>
    <x v="4"/>
    <s v="CIEP LEONEL DE MOURA BRIZOLA"/>
    <s v="Municipal"/>
    <s v="Urbana"/>
    <n v="1606828"/>
    <n v="151"/>
    <x v="2"/>
    <s v="Regular"/>
    <s v="Noite"/>
    <n v="2022028500173"/>
    <m/>
    <s v="RICHARD VIDAL SOUZA"/>
    <d v="2007-02-03T00:00:00"/>
    <s v="Masculino"/>
    <s v="Sem Deficiência"/>
    <s v="RODRIGO HOMEM SOUZA"/>
    <s v="ALINE NUNES VIDAL"/>
    <x v="0"/>
    <s v="Preta"/>
  </r>
  <r>
    <n v="515016"/>
    <n v="5"/>
    <x v="105"/>
    <x v="105"/>
    <s v="EM RAJA GABAGLIA"/>
    <s v="Municipal"/>
    <s v="Urbana"/>
    <n v="1599816"/>
    <n v="151"/>
    <x v="2"/>
    <s v="Regular"/>
    <s v="Noite"/>
    <n v="2023044651057"/>
    <m/>
    <s v="WILSON DE FREITAS DE LIMA"/>
    <d v="1976-01-15T00:00:00"/>
    <s v="Masculino"/>
    <s v="Sem Deficiência"/>
    <s v="WILSON DE LIMA"/>
    <s v="JORGINA DE FREITAS"/>
    <x v="1"/>
    <s v="Preta"/>
  </r>
  <r>
    <n v="431026"/>
    <n v="4"/>
    <x v="25"/>
    <x v="25"/>
    <s v="EM HERBERT MOSES"/>
    <s v="Municipal"/>
    <s v="Urbana"/>
    <n v="1602457"/>
    <n v="152"/>
    <x v="2"/>
    <s v="Regular"/>
    <s v="Noite"/>
    <n v="2022035500221"/>
    <m/>
    <s v="FABRICIO GALDINO DA ROCHA"/>
    <d v="1983-12-13T00:00:00"/>
    <s v="Masculino"/>
    <s v="Sem Deficiência"/>
    <s v="MANUEL FERREIRA DA ROCHA"/>
    <s v="ERANILDA GALDINO DA ROCHA"/>
    <x v="0"/>
    <s v="Parda"/>
  </r>
  <r>
    <n v="918505"/>
    <n v="9"/>
    <x v="9"/>
    <x v="9"/>
    <s v="CIEP ANITA MALFATTI"/>
    <s v="Municipal"/>
    <s v="Urbana"/>
    <n v="1615592"/>
    <n v="151"/>
    <x v="2"/>
    <s v="Regular"/>
    <s v="Noite"/>
    <n v="2012086950421"/>
    <m/>
    <s v="DANIEL MALVÃO FREITAS"/>
    <d v="2007-12-06T00:00:00"/>
    <s v="Masculino"/>
    <s v="Sem Deficiência"/>
    <s v="ELVIS DA CONCEIÇÃO FREITAS"/>
    <s v="ANDREA MARIA MALVÃO"/>
    <x v="0"/>
    <s v="Branca"/>
  </r>
  <r>
    <n v="817064"/>
    <n v="8"/>
    <x v="7"/>
    <x v="7"/>
    <s v="EM MARIETA DA CUNHA DA SILVA"/>
    <s v="Municipal"/>
    <s v="Urbana"/>
    <n v="1610181"/>
    <n v="151"/>
    <x v="2"/>
    <s v="Regular"/>
    <s v="Noite"/>
    <n v="2023075800011"/>
    <m/>
    <s v="ALCIONE DA FONSECA DA SILVA"/>
    <d v="1976-05-03T00:00:00"/>
    <s v="Feminino"/>
    <s v="Sem Deficiência"/>
    <s v="BENEDICTA DA FONSECA DA SILVA"/>
    <s v="HILSON RODRIGUES DA SILVA"/>
    <x v="0"/>
    <s v="Parda"/>
  </r>
  <r>
    <n v="204014"/>
    <n v="2"/>
    <x v="121"/>
    <x v="121"/>
    <s v="EM PRESIDENTE ARTHUR DA COSTA E SILVA"/>
    <s v="Municipal"/>
    <s v="Urbana"/>
    <n v="1623352"/>
    <n v="151"/>
    <x v="2"/>
    <s v="Regular"/>
    <s v="Manhã"/>
    <n v="2007126602015"/>
    <m/>
    <s v="MARIA EDUARDA ARAÚJO DE ALCANTARA"/>
    <d v="1996-12-07T00:00:00"/>
    <s v="Feminino"/>
    <s v=" Deficiência intelectual"/>
    <s v="EUCLIDES FABIO DE ALCANTARA JUNIOR"/>
    <s v="ERIZONETE DE SOUZA ARAÚJO ALCANTARA"/>
    <x v="1"/>
    <s v="Branca"/>
  </r>
  <r>
    <n v="430701"/>
    <n v="4"/>
    <x v="19"/>
    <x v="19"/>
    <s v="CENTRO DE EDUCAÇÃO DE JOVENS E ADULTOS CEJA - MARÉ"/>
    <s v="Municipal"/>
    <s v="Urbana"/>
    <n v="1616777"/>
    <n v="253"/>
    <x v="2"/>
    <s v="Regular"/>
    <s v="Manhã"/>
    <n v="2004040403281"/>
    <m/>
    <s v="ESTEFANE PEDRO DE AMURIM"/>
    <d v="1999-11-13T00:00:00"/>
    <s v="Feminino"/>
    <s v="Sem Deficiência"/>
    <s v="ALEXANDRE DE AMURIM SILVA"/>
    <s v="ANA TANIA COURA PEDRO"/>
    <x v="0"/>
    <s v="Parda"/>
  </r>
  <r>
    <n v="1120502"/>
    <n v="11"/>
    <x v="3"/>
    <x v="3"/>
    <s v="CIEP JOÃO MANGABEIRA"/>
    <s v="Municipal"/>
    <s v="Urbana"/>
    <n v="1604972"/>
    <n v="152"/>
    <x v="2"/>
    <s v="Regular"/>
    <s v="Noite"/>
    <n v="2006039301841"/>
    <m/>
    <s v="RODRIGO DE ARAÚJO ALMEIDA"/>
    <d v="1976-08-02T00:00:00"/>
    <s v="Masculino"/>
    <s v="Sem Deficiência"/>
    <s v="GENIR TAVARES DE ALMEIDA"/>
    <s v="MARIA DA PENHA DE ARAÚJO"/>
    <x v="1"/>
    <s v="Branc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17106200709"/>
    <m/>
    <s v="WANDERSON RUAN SOARES LOPES"/>
    <d v="2001-05-11T00:00:00"/>
    <s v="Masculino"/>
    <s v="Sem Deficiência"/>
    <s v="CICERO LOPES DE OLIVEIRA"/>
    <s v="MARIA JOSE SOARES LOPES"/>
    <x v="2"/>
    <s v="Parda"/>
  </r>
  <r>
    <n v="410012"/>
    <n v="4"/>
    <x v="27"/>
    <x v="27"/>
    <s v="EM CLOTILDE GUIMARÃES"/>
    <s v="Municipal"/>
    <s v="Urbana"/>
    <n v="1604437"/>
    <n v="2513"/>
    <x v="2"/>
    <s v="Regular"/>
    <s v="Noite"/>
    <n v="2023028500449"/>
    <m/>
    <s v="MARIA APARECIDA BARBOSA"/>
    <d v="1985-09-26T00:00:00"/>
    <s v="Feminino"/>
    <s v="Sem Deficiência"/>
    <s v="MANOEL BARBOSA FILHO"/>
    <s v="MARIA DA GRAÇA BARBOSA"/>
    <x v="0"/>
    <s v="Parda"/>
  </r>
  <r>
    <n v="430701"/>
    <n v="4"/>
    <x v="19"/>
    <x v="19"/>
    <s v="CENTRO DE EDUCAÇÃO DE JOVENS E ADULTOS CEJA - MARÉ"/>
    <s v="Municipal"/>
    <s v="Urbana"/>
    <n v="1616774"/>
    <n v="251"/>
    <x v="2"/>
    <s v="Regular"/>
    <s v="Manhã"/>
    <n v="2015143601057"/>
    <m/>
    <s v="MONICA OLIVEIRA MARQUES"/>
    <d v="1981-05-15T00:00:00"/>
    <s v="Feminino"/>
    <s v="Sem Deficiência"/>
    <s v="VALDOMIRO SOUZA DE ANDRADE"/>
    <s v="CLARICE ALVES DE OLIVEIRA"/>
    <x v="2"/>
    <s v="Parda"/>
  </r>
  <r>
    <n v="817503"/>
    <n v="8"/>
    <x v="31"/>
    <x v="31"/>
    <s v="CIEP PADRE PAULO CORRÊA DE SÁ"/>
    <s v="Municipal"/>
    <s v="Urbana"/>
    <n v="1619913"/>
    <n v="151"/>
    <x v="2"/>
    <s v="Regular"/>
    <s v="Noite"/>
    <n v="2023082500214"/>
    <m/>
    <s v="ANA PAULA BARCELOS DE ARAUJO"/>
    <d v="1974-08-30T00:00:00"/>
    <s v="Feminino"/>
    <s v="Sem Deficiência"/>
    <s v="MANOEL GUILHERME DA SILVA NETO"/>
    <s v="MADALENA MARIA BARCELOS"/>
    <x v="0"/>
    <s v="Parda"/>
  </r>
  <r>
    <n v="625205"/>
    <n v="6"/>
    <x v="97"/>
    <x v="97"/>
    <s v="CIEP ANTONIO CANDEIA FILHO"/>
    <s v="Municipal"/>
    <s v="Urbana"/>
    <n v="1613206"/>
    <n v="151"/>
    <x v="2"/>
    <s v="Regular"/>
    <s v="Noite"/>
    <n v="2023058200371"/>
    <m/>
    <s v="ELISANGELA SANTOS SANT'ANA"/>
    <d v="1978-12-22T00:00:00"/>
    <s v="Feminino"/>
    <s v="Sem Deficiência"/>
    <s v="DULCINÉA DOS SANTOS SANT'ANA"/>
    <s v="JOSÉ HAMILTON TEIXEIRA DE SANT'ANA"/>
    <x v="2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23093200951"/>
    <m/>
    <s v="LAUDICEA TEIXEIRA CUSTODIO"/>
    <d v="1947-02-28T00:00:00"/>
    <s v="Feminino"/>
    <s v="Sem Deficiência"/>
    <s v="SEVERINA DE MELO TEIXEIRA"/>
    <s v="EZEQUIAS DE MELO TEIXEIRA"/>
    <x v="2"/>
    <s v="Branca"/>
  </r>
  <r>
    <n v="410012"/>
    <n v="4"/>
    <x v="27"/>
    <x v="27"/>
    <s v="EM CLOTILDE GUIMARÃES"/>
    <s v="Municipal"/>
    <s v="Urbana"/>
    <n v="1604438"/>
    <n v="2514"/>
    <x v="2"/>
    <s v="Regular"/>
    <s v="Noite"/>
    <n v="2015040580197"/>
    <m/>
    <s v="HELLEN VITÓRIA DE OLIVEIRA MACHADO"/>
    <d v="2006-10-17T00:00:00"/>
    <s v="Feminino"/>
    <s v="Sem Deficiência"/>
    <s v="ELIAS JOSE MACHADO"/>
    <s v="SUELLEN DE OLIVEIRA"/>
    <x v="0"/>
    <s v="Parda"/>
  </r>
  <r>
    <n v="724026"/>
    <n v="7"/>
    <x v="16"/>
    <x v="16"/>
    <s v="EM EMBAIXADOR ÍTALO ZAPPA"/>
    <s v="Municipal"/>
    <s v="Urbana"/>
    <n v="1620408"/>
    <n v="151"/>
    <x v="2"/>
    <s v="Regular"/>
    <s v="Noite"/>
    <n v="2009067700687"/>
    <m/>
    <s v="EVELYN DE LIMA TADEU"/>
    <d v="2004-07-24T00:00:00"/>
    <s v="Feminino"/>
    <s v="Sem Deficiência"/>
    <s v="JOSÉ JOÃO TADEU"/>
    <s v="MARIA JOANA DE FRANÇA DE LIMA"/>
    <x v="0"/>
    <s v="Branca"/>
  </r>
  <r>
    <n v="625018"/>
    <n v="6"/>
    <x v="55"/>
    <x v="55"/>
    <s v="EM COMANDANTE ARNALDO VARELLA"/>
    <s v="Municipal"/>
    <s v="Urbana"/>
    <n v="1602870"/>
    <n v="153"/>
    <x v="2"/>
    <s v="Regular"/>
    <s v="Noite"/>
    <n v="2006057405785"/>
    <m/>
    <s v="GENAIR PEREIRA"/>
    <d v="1964-01-12T00:00:00"/>
    <s v="Feminino"/>
    <s v="Sem Deficiência"/>
    <s v="MANOEL PEREIRA"/>
    <s v="THEREZA FRANCISCA PEREIRA"/>
    <x v="1"/>
    <s v="Parda"/>
  </r>
  <r>
    <n v="817034"/>
    <n v="8"/>
    <x v="111"/>
    <x v="111"/>
    <s v="EM JORGE JABOUR"/>
    <s v="Municipal"/>
    <s v="Urbana"/>
    <n v="1616156"/>
    <n v="151"/>
    <x v="2"/>
    <s v="Regular"/>
    <s v="Noite"/>
    <n v="2005094001309"/>
    <m/>
    <s v="MARCO ANTONIO LIMA DO NASCIMENTO"/>
    <d v="1999-12-24T00:00:00"/>
    <s v="Masculino"/>
    <s v="Sem Deficiência"/>
    <s v="ANTONIO MARCOS LOPES"/>
    <s v="MARTA LIMA LOPES"/>
    <x v="1"/>
    <s v="Preta"/>
  </r>
  <r>
    <n v="431018"/>
    <n v="4"/>
    <x v="85"/>
    <x v="85"/>
    <s v="EM REPÚBLICA DO LÍBANO"/>
    <s v="Municipal"/>
    <s v="Urbana"/>
    <n v="1619089"/>
    <n v="151"/>
    <x v="2"/>
    <s v="Regular"/>
    <s v="Noite"/>
    <n v="2022034600109"/>
    <m/>
    <s v="IVANETE MOREIRA DE SOUZA"/>
    <d v="1976-11-04T00:00:00"/>
    <s v="Feminino"/>
    <s v="Sem Deficiência"/>
    <s v="JOAQUIM FERREIRA DE SOUZA"/>
    <s v="MARIA ELIZABETE MOREIRA DE SOUZA"/>
    <x v="2"/>
    <s v="Não declara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05059800713"/>
    <m/>
    <s v="ANDRESSA FERREIRA DOS SANTOS"/>
    <d v="1998-03-05T00:00:00"/>
    <s v="Feminino"/>
    <s v="Sem Deficiência"/>
    <s v="LUIZ MILTON DOS SANTOS"/>
    <s v="MÁRCIA DE FATIMA FERREIRA SEGUNDO"/>
    <x v="0"/>
    <s v="Pard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02093105726"/>
    <m/>
    <s v="ELAINE ALBUQUERQUE DE PAIVA"/>
    <d v="1985-08-06T00:00:00"/>
    <s v="Feminino"/>
    <s v=" Deficiência intelectual"/>
    <s v="ALVARO CARDOSO DE PAIVA"/>
    <s v="ELIETE DE ALBUQUERQUE"/>
    <x v="1"/>
    <s v="Parda"/>
  </r>
  <r>
    <n v="1019013"/>
    <n v="10"/>
    <x v="39"/>
    <x v="39"/>
    <s v="EM BENTO DO AMARAL COUTINHO"/>
    <s v="Municipal"/>
    <s v="Urbana"/>
    <n v="1612837"/>
    <n v="152"/>
    <x v="2"/>
    <s v="Regular"/>
    <s v="Noite"/>
    <n v="2010095302198"/>
    <m/>
    <s v="SILAS JOSE MARQUES"/>
    <d v="1963-08-25T00:00:00"/>
    <s v="Masculino"/>
    <s v="Sem Deficiência"/>
    <s v="ANTONIO JOSE MARQUES"/>
    <s v="MARIA PEREIRA MARQUES"/>
    <x v="0"/>
    <s v="Parda"/>
  </r>
  <r>
    <n v="430701"/>
    <n v="4"/>
    <x v="19"/>
    <x v="19"/>
    <s v="CENTRO DE EDUCAÇÃO DE JOVENS E ADULTOS CEJA - MARÉ"/>
    <s v="Municipal"/>
    <s v="Urbana"/>
    <n v="1616790"/>
    <n v="2511"/>
    <x v="2"/>
    <s v="Regular"/>
    <s v="Noite"/>
    <n v="2023143600663"/>
    <m/>
    <s v="NIVIA BERNARDES DE OLIVEIRA"/>
    <d v="1979-07-04T00:00:00"/>
    <s v="Feminino"/>
    <s v="Sem Deficiência"/>
    <s v="PAULO BERNARDES DE OLIVEIRA"/>
    <s v="MARIA DO DESTERRO SILVA DE OLIVEIRA"/>
    <x v="1"/>
    <s v="Parda"/>
  </r>
  <r>
    <n v="716205"/>
    <n v="7"/>
    <x v="76"/>
    <x v="76"/>
    <s v="CIEP RUBENS PAIVA"/>
    <s v="Municipal"/>
    <s v="Urbana"/>
    <n v="1613257"/>
    <n v="152"/>
    <x v="2"/>
    <s v="Regular"/>
    <s v="Noite"/>
    <n v="2006059601468"/>
    <m/>
    <s v="RAFAEL SILVA SANTOS"/>
    <d v="2002-02-22T00:00:00"/>
    <s v="Masculino"/>
    <s v="Sem Deficiência"/>
    <s v="MARCELLO SANTOS DA CONCEIÇÃO"/>
    <s v="NADIANA NUNES SILVA"/>
    <x v="1"/>
    <s v="Branca"/>
  </r>
  <r>
    <n v="313007"/>
    <n v="3"/>
    <x v="67"/>
    <x v="67"/>
    <s v="EM SARMIENTO"/>
    <s v="Municipal"/>
    <s v="Urbana"/>
    <n v="1615854"/>
    <n v="152"/>
    <x v="2"/>
    <s v="Regular"/>
    <s v="Noite"/>
    <n v="2007130600552"/>
    <m/>
    <s v="ESTEFANI SOARES GOMES"/>
    <d v="2003-12-02T00:00:00"/>
    <s v="Feminino"/>
    <s v="Sem Deficiência"/>
    <s v="LUCIANO GOMES MARTINS"/>
    <s v="LUCIENE SOARES DOS SANTOS"/>
    <x v="0"/>
    <s v="Parda"/>
  </r>
  <r>
    <n v="430201"/>
    <n v="4"/>
    <x v="0"/>
    <x v="0"/>
    <s v="CIEP MINISTRO GUSTAVO CAPANEMA"/>
    <s v="Municipal"/>
    <s v="Urbana"/>
    <n v="1612602"/>
    <n v="152"/>
    <x v="2"/>
    <s v="Regular"/>
    <s v="Noite"/>
    <n v="2011040650427"/>
    <m/>
    <s v="LILLYAN DA SILVA DOS PASSOS"/>
    <d v="2006-08-30T00:00:00"/>
    <s v="Feminino"/>
    <s v="Sem Deficiência"/>
    <s v="ADEMILSON DA CUNHA DOS PASSOS"/>
    <s v="LILIANE BARBOSA DA SILVA"/>
    <x v="0"/>
    <s v="Branca"/>
  </r>
  <r>
    <n v="622022"/>
    <n v="6"/>
    <x v="40"/>
    <x v="40"/>
    <s v="EM ROSE KLABIN"/>
    <s v="Municipal"/>
    <s v="Urbana"/>
    <n v="1615798"/>
    <n v="151"/>
    <x v="2"/>
    <s v="Regular"/>
    <s v="Noite"/>
    <n v="2023053300156"/>
    <m/>
    <s v="NATHÁLIA DE OLIVEIRA FERREIRA"/>
    <d v="2007-01-25T00:00:00"/>
    <s v="Feminino"/>
    <s v="Sem Deficiência"/>
    <s v="VALDECY DOS SANTOS"/>
    <s v="MARCELE SOUZA DE OLIVEIRA"/>
    <x v="0"/>
    <s v="Branc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10082804416"/>
    <m/>
    <s v="LUCIENE VITÓRIA ARAUJO CHARDELLI"/>
    <d v="2006-02-03T00:00:00"/>
    <s v="Feminino"/>
    <s v="Sem Deficiência"/>
    <s v="LEANDERSON TEOFILO CHARDELLI"/>
    <s v="LUCIANA ARAUJO CHARDELLI"/>
    <x v="0"/>
    <s v="Branca"/>
  </r>
  <r>
    <n v="1019019"/>
    <n v="10"/>
    <x v="116"/>
    <x v="116"/>
    <s v="EM FERNANDO DE AZEVEDO"/>
    <s v="Municipal"/>
    <s v="Urbana"/>
    <n v="1619174"/>
    <n v="152"/>
    <x v="2"/>
    <s v="Regular"/>
    <s v="Tarde"/>
    <n v="2009098600056"/>
    <m/>
    <s v="ALESSANDRO TOBIAS DE LIRA"/>
    <d v="2003-08-25T00:00:00"/>
    <s v="Masculino"/>
    <s v="Sem Deficiência"/>
    <s v="RICARDO BATISTA DE LIRA"/>
    <s v="MARIA DE FATIMA JESUS TOBIAS"/>
    <x v="0"/>
    <s v="Parda"/>
  </r>
  <r>
    <n v="817039"/>
    <n v="8"/>
    <x v="118"/>
    <x v="118"/>
    <s v="EM SAMPAIO CORRÊA"/>
    <s v="Municipal"/>
    <s v="Urbana"/>
    <n v="1604282"/>
    <n v="152"/>
    <x v="2"/>
    <s v="Regular"/>
    <s v="Noite"/>
    <n v="2012082202161"/>
    <m/>
    <s v="DEYSIANE DA SILVA SANTOS"/>
    <d v="1992-04-13T00:00:00"/>
    <s v="Feminino"/>
    <s v="Sem Deficiência"/>
    <s v="EROALDO FERREIRA DOS SANTOS"/>
    <s v="MARIA APARECIDA CAETANO DA SILVA"/>
    <x v="0"/>
    <s v="Parda"/>
  </r>
  <r>
    <n v="313035"/>
    <n v="3"/>
    <x v="49"/>
    <x v="49"/>
    <s v="EM EDGARD SUSSEKIND DE MENDONÇA"/>
    <s v="Municipal"/>
    <s v="Urbana"/>
    <n v="1612287"/>
    <n v="151"/>
    <x v="2"/>
    <s v="Regular"/>
    <s v="Noite"/>
    <n v="2016024900521"/>
    <m/>
    <s v="MARTA BEZERRA DE SOUZA"/>
    <d v="1980-01-23T00:00:00"/>
    <s v="Feminino"/>
    <s v="Sem Deficiência"/>
    <s v="BRAZ BEZERRA"/>
    <s v="SEVERINA LAUREANO RIBEIRO"/>
    <x v="1"/>
    <s v="Sem Informação"/>
  </r>
  <r>
    <n v="833201"/>
    <n v="8"/>
    <x v="112"/>
    <x v="112"/>
    <s v="CIEP FREI VELOSO"/>
    <s v="Municipal"/>
    <s v="Urbana"/>
    <n v="1622666"/>
    <n v="151"/>
    <x v="2"/>
    <s v="Regular"/>
    <s v="Noite"/>
    <n v="2017076300174"/>
    <m/>
    <s v="EDUARDO GABRIEL MARTINS REIS"/>
    <d v="2007-12-08T00:00:00"/>
    <s v="Masculino"/>
    <s v="Sem Deficiência"/>
    <s v="JOSE EDUARDO DOS SANTOS REIS"/>
    <s v="BIANCA DA SILVA MARTINS REIS"/>
    <x v="0"/>
    <s v="Branca"/>
  </r>
  <r>
    <n v="724010"/>
    <n v="7"/>
    <x v="113"/>
    <x v="113"/>
    <s v="EM FREDERICO TROTTA"/>
    <s v="Municipal"/>
    <s v="Urbana"/>
    <n v="1621996"/>
    <n v="151"/>
    <x v="2"/>
    <s v="Regular"/>
    <s v="Noite"/>
    <n v="2010069100508"/>
    <m/>
    <s v="AMANDA SANTOS VENANCIO"/>
    <d v="2000-01-24T00:00:00"/>
    <s v="Feminino"/>
    <s v="Sem Deficiência"/>
    <s v="ALEXANDRE ALVES VENANCIO"/>
    <s v="JOANICE SENA SANTOS"/>
    <x v="0"/>
    <s v="Branca"/>
  </r>
  <r>
    <n v="716049"/>
    <n v="7"/>
    <x v="62"/>
    <x v="62"/>
    <s v="EM RENATO LEITE"/>
    <s v="Municipal"/>
    <s v="Urbana"/>
    <n v="1623881"/>
    <n v="154"/>
    <x v="2"/>
    <s v="Regular"/>
    <s v="Noite"/>
    <n v="2022063700761"/>
    <m/>
    <s v="PATRICIA PEREIRA DE MORAES"/>
    <d v="1974-02-28T00:00:00"/>
    <s v="Feminino"/>
    <s v="Sem Deficiência"/>
    <s v="LUIZ CARLOS PEREIRA DE MORAES"/>
    <s v="ROSELI FERNANDES LOPES"/>
    <x v="1"/>
    <s v="Parda"/>
  </r>
  <r>
    <n v="410018"/>
    <n v="4"/>
    <x v="87"/>
    <x v="87"/>
    <s v="EM BERLIM"/>
    <s v="Municipal"/>
    <s v="Urbana"/>
    <n v="1613813"/>
    <n v="151"/>
    <x v="2"/>
    <s v="Regular"/>
    <s v="Noite"/>
    <n v="2022029100071"/>
    <m/>
    <s v="ELIEUSE DOS SANTOS"/>
    <d v="1976-10-02T00:00:00"/>
    <s v="Feminino"/>
    <s v="Sem Deficiência"/>
    <s v="NÃO CONSTA NA CERTIDÃO"/>
    <s v="MARIA FRANCISCA DOS SANTOS"/>
    <x v="0"/>
    <s v="Preta"/>
  </r>
  <r>
    <n v="515030"/>
    <n v="5"/>
    <x v="90"/>
    <x v="90"/>
    <s v="EM IRINEU MARINHO"/>
    <s v="Municipal"/>
    <s v="Urbana"/>
    <n v="1601765"/>
    <n v="152"/>
    <x v="2"/>
    <s v="Regular"/>
    <s v="Noite"/>
    <n v="2011047503241"/>
    <m/>
    <s v="CRISTIANE ANGELITA DE SOUZA"/>
    <d v="1986-04-06T00:00:00"/>
    <s v="Feminino"/>
    <s v="Sem Deficiência"/>
    <s v="JOÃO COSME DE SOUZA"/>
    <s v="SEVERINA ANGELITA DO CARMO"/>
    <x v="1"/>
    <s v="Branca"/>
  </r>
  <r>
    <n v="410012"/>
    <n v="4"/>
    <x v="27"/>
    <x v="27"/>
    <s v="EM CLOTILDE GUIMARÃES"/>
    <s v="Municipal"/>
    <s v="Urbana"/>
    <n v="1604435"/>
    <n v="2511"/>
    <x v="2"/>
    <s v="Regular"/>
    <s v="Noite"/>
    <n v="2018028680203"/>
    <m/>
    <s v="MICHAEL BRITO CORREIA SANTOS"/>
    <d v="2006-06-02T00:00:00"/>
    <s v="Masculino"/>
    <s v="Sem Deficiência"/>
    <s v="MARLON SANTOS"/>
    <s v="ANA CRISTINA BRITO CORREIA"/>
    <x v="0"/>
    <s v="Branca"/>
  </r>
  <r>
    <n v="312501"/>
    <n v="3"/>
    <x v="42"/>
    <x v="42"/>
    <s v="CIEP PATRICE LUMUMBA"/>
    <s v="Municipal"/>
    <s v="Urbana"/>
    <n v="1616862"/>
    <n v="152"/>
    <x v="2"/>
    <s v="Regular"/>
    <s v="Noite"/>
    <n v="2023020700139"/>
    <m/>
    <s v="MARTA COSTA SOARES FRANÇA"/>
    <d v="1968-01-02T00:00:00"/>
    <s v="Feminino"/>
    <s v="Sem Deficiência"/>
    <s v="OSWALDO RODRIGUES SOARES"/>
    <s v="VERA LÚCIA COSTA SOARES"/>
    <x v="0"/>
    <s v="Branca"/>
  </r>
  <r>
    <n v="625028"/>
    <n v="6"/>
    <x v="125"/>
    <x v="125"/>
    <s v="EM DEPUTADO HILTON GAMA"/>
    <s v="Municipal"/>
    <s v="Urbana"/>
    <n v="1619969"/>
    <n v="151"/>
    <x v="2"/>
    <s v="Regular"/>
    <s v="Noite"/>
    <n v="2012057103481"/>
    <m/>
    <s v="SANDRA SANTOS DA SILVA"/>
    <d v="1967-10-11T00:00:00"/>
    <s v="Feminino"/>
    <s v="Sem Deficiência"/>
    <s v="LUCIANO DOS SANTOS"/>
    <s v="JUREMA NASCIMENTO DOS SANTOS"/>
    <x v="1"/>
    <s v="Não declarada"/>
  </r>
  <r>
    <n v="1019047"/>
    <n v="10"/>
    <x v="50"/>
    <x v="50"/>
    <s v="EM JOAQUIM DA SILVA GOMES"/>
    <s v="Municipal"/>
    <s v="Urbana"/>
    <n v="1598932"/>
    <n v="152"/>
    <x v="2"/>
    <s v="Regular"/>
    <s v="Noite"/>
    <n v="2006100701972"/>
    <m/>
    <s v="CREUZA FERREIRA ALCANTARA"/>
    <d v="1957-06-01T00:00:00"/>
    <s v="Feminino"/>
    <s v="Sem Deficiência"/>
    <s v="JOAO INACIO FERREIRA"/>
    <s v="EVA LUCIA ALVES DE AMORIM"/>
    <x v="2"/>
    <s v="Branca"/>
  </r>
  <r>
    <n v="102504"/>
    <n v="1"/>
    <x v="2"/>
    <x v="2"/>
    <s v="CIEP AVENIDA DOS DESFILES"/>
    <s v="Municipal"/>
    <s v="Urbana"/>
    <n v="1610387"/>
    <n v="152"/>
    <x v="2"/>
    <s v="Regular"/>
    <s v="Manhã"/>
    <n v="2013020480158"/>
    <m/>
    <s v="VICTOR HUGO ARAUJO KAMGANG"/>
    <d v="2008-04-02T00:00:00"/>
    <s v="Masculino"/>
    <s v="Sem Deficiência"/>
    <s v="ROGER KAMGANG"/>
    <s v="MARIA DAS NEVES ARAUJO DE JESUS"/>
    <x v="1"/>
    <s v="Preta"/>
  </r>
  <r>
    <n v="918201"/>
    <n v="9"/>
    <x v="23"/>
    <x v="23"/>
    <s v="CIEP ENGENHEIRO WAGNER GASPAR EMERY"/>
    <s v="Municipal"/>
    <s v="Urbana"/>
    <n v="1614212"/>
    <n v="152"/>
    <x v="2"/>
    <s v="Regular"/>
    <s v="Noite"/>
    <n v="2009080950225"/>
    <m/>
    <s v="MATHEUS DA SILVA OLIVEIRA"/>
    <d v="2004-08-26T00:00:00"/>
    <s v="Masculino"/>
    <s v="Sem Deficiência"/>
    <s v="WALMIR DA SILVA OLIVEIRA JUNIOR"/>
    <s v="SHEILA DA SILVA CRUZ"/>
    <x v="0"/>
    <s v="Parda"/>
  </r>
  <r>
    <n v="209003"/>
    <n v="2"/>
    <x v="74"/>
    <x v="74"/>
    <s v="EM FRANCISCO DE CASTRO"/>
    <s v="Municipal"/>
    <s v="Urbana"/>
    <n v="1616221"/>
    <n v="152"/>
    <x v="2"/>
    <s v="Regular"/>
    <s v="Manhã"/>
    <n v="2023014250135"/>
    <m/>
    <s v="YAKINI SCHUTZ MOIOLI"/>
    <d v="2005-12-03T00:00:00"/>
    <s v="Feminino"/>
    <s v="*Deficiência múltipla"/>
    <s v="TIAGO SOLONO MOIOLI"/>
    <s v="YULA SCHUTZ SOLONO MOIOLI"/>
    <x v="0"/>
    <s v="Branca"/>
  </r>
  <r>
    <n v="918027"/>
    <n v="9"/>
    <x v="106"/>
    <x v="106"/>
    <s v="EM RUBENS DE FARIAS NEVES"/>
    <s v="Municipal"/>
    <s v="Urbana"/>
    <n v="1599735"/>
    <n v="151"/>
    <x v="2"/>
    <s v="Regular"/>
    <s v="Noite"/>
    <n v="2009092604475"/>
    <m/>
    <s v="GABRIELE EUGENIA GARCIA"/>
    <d v="1992-11-17T00:00:00"/>
    <s v="Feminino"/>
    <s v="Sem Deficiência"/>
    <s v="TARCISIO ANTONIO GARCIA"/>
    <s v="Sem Informação"/>
    <x v="0"/>
    <s v="Parda"/>
  </r>
  <r>
    <n v="1019047"/>
    <n v="10"/>
    <x v="50"/>
    <x v="50"/>
    <s v="EM JOAQUIM DA SILVA GOMES"/>
    <s v="Municipal"/>
    <s v="Urbana"/>
    <n v="1598931"/>
    <n v="151"/>
    <x v="2"/>
    <s v="Regular"/>
    <s v="Noite"/>
    <n v="2009083403195"/>
    <m/>
    <s v="LUCAS FERNANDES DE SOUZA"/>
    <d v="2004-10-12T00:00:00"/>
    <s v="Masculino"/>
    <s v="Sem Deficiência"/>
    <s v="FRANCISCO FERNANDES DE SOUZA"/>
    <s v="MARCIA N DE SOUZA"/>
    <x v="2"/>
    <s v="Parda"/>
  </r>
  <r>
    <n v="716054"/>
    <n v="7"/>
    <x v="35"/>
    <x v="35"/>
    <s v="EM PIO X"/>
    <s v="Municipal"/>
    <s v="Urbana"/>
    <n v="1612529"/>
    <n v="152"/>
    <x v="2"/>
    <s v="Regular"/>
    <s v="Noite"/>
    <n v="2009061302094"/>
    <m/>
    <s v="TALIS DEODORO DE ARAUJO OLOWOSHILE"/>
    <d v="2004-07-29T00:00:00"/>
    <s v="Masculino"/>
    <s v="Sem Deficiência"/>
    <s v="MUSIBAU ENIOLA OLOWOSHILE"/>
    <s v="MÔNICA DEODORO DE ARAÚJO"/>
    <x v="0"/>
    <s v="Parda"/>
  </r>
  <r>
    <n v="410012"/>
    <n v="4"/>
    <x v="27"/>
    <x v="27"/>
    <s v="EM CLOTILDE GUIMARÃES"/>
    <s v="Municipal"/>
    <s v="Urbana"/>
    <n v="1604426"/>
    <n v="252"/>
    <x v="2"/>
    <s v="Regular"/>
    <s v="Manhã"/>
    <n v="2022056100664"/>
    <m/>
    <s v="MARCOS FARIAS DE SOUZA LIMA"/>
    <d v="2008-04-21T00:00:00"/>
    <s v="Masculino"/>
    <s v="Sem Deficiência"/>
    <s v="MURILO NOBREGA DE SOUZA LIMA"/>
    <s v="ROBERTA AUGUSTA FARIAS"/>
    <x v="1"/>
    <s v="Parda"/>
  </r>
  <r>
    <n v="431003"/>
    <n v="4"/>
    <x v="10"/>
    <x v="10"/>
    <s v="EM MIGUEL GUSTAVO"/>
    <s v="Municipal"/>
    <s v="Urbana"/>
    <n v="1618619"/>
    <n v="151"/>
    <x v="2"/>
    <s v="Regular"/>
    <s v="Noite"/>
    <n v="2023032800842"/>
    <m/>
    <s v="CRISLAYNE DE SOUZA MELO"/>
    <d v="2006-04-05T00:00:00"/>
    <s v="Feminino"/>
    <s v="Sem Deficiência"/>
    <s v="CRISTIANO DA SILVA MELO"/>
    <s v="ELAINE NUNES DE SOUZA"/>
    <x v="1"/>
    <s v="Pard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06100008568"/>
    <m/>
    <s v="ESTELA SEBASTIANA DE OLIVEIRA GOUVÊA"/>
    <d v="1999-07-04T00:00:00"/>
    <s v="Feminino"/>
    <s v="Sem Deficiência"/>
    <s v="JORGE EMANUEL DA SILVA GOUVÊA"/>
    <s v="ELIANE LUDGÉRIO DE OLIVEIRA"/>
    <x v="2"/>
    <s v="Parda"/>
  </r>
  <r>
    <n v="817083"/>
    <n v="8"/>
    <x v="120"/>
    <x v="120"/>
    <s v="EM JORNALISTA SANDRO MOREYRA"/>
    <s v="Municipal"/>
    <s v="Urbana"/>
    <n v="1607050"/>
    <n v="151"/>
    <x v="2"/>
    <s v="Regular"/>
    <s v="Noite"/>
    <n v="2009077701848"/>
    <m/>
    <s v="LUCIANA MARIA DA CONCEIÇÃO"/>
    <d v="1966-07-18T00:00:00"/>
    <s v="Feminino"/>
    <s v="Sem Deficiência"/>
    <s v="NÃO DECLARADO"/>
    <s v="DAMIANA MARIA DA CONCEIÇÃO"/>
    <x v="1"/>
    <s v="Branca"/>
  </r>
  <r>
    <n v="817501"/>
    <n v="8"/>
    <x v="127"/>
    <x v="127"/>
    <s v="CIEP GILBERTO FREYRE"/>
    <s v="Municipal"/>
    <s v="Urbana"/>
    <n v="1605704"/>
    <n v="151"/>
    <x v="2"/>
    <s v="Regular"/>
    <s v="Noite"/>
    <n v="2012071900768"/>
    <m/>
    <s v="CAIO SILVA DE OLIVEIRA"/>
    <d v="2007-12-01T00:00:00"/>
    <s v="Masculino"/>
    <s v="Sem Deficiência"/>
    <s v="WALLACE DE OLIVEIRA CELESTINO"/>
    <s v="TAIANE CILENE SILVA"/>
    <x v="0"/>
    <s v="Parda"/>
  </r>
  <r>
    <n v="622006"/>
    <n v="6"/>
    <x v="38"/>
    <x v="38"/>
    <s v="EM ANTENOR NASCENTES"/>
    <s v="Municipal"/>
    <s v="Urbana"/>
    <n v="1615256"/>
    <n v="151"/>
    <x v="2"/>
    <s v="Regular"/>
    <s v="Noite"/>
    <n v="2011051804641"/>
    <m/>
    <s v="CARLOS AMÉRICO DA SILVA"/>
    <d v="1970-10-20T00:00:00"/>
    <s v="Masculino"/>
    <s v="Sem Deficiência"/>
    <s v="JAYME CYRINEU DA SILVA"/>
    <s v="MARLY VIANNA"/>
    <x v="1"/>
    <s v="Preta"/>
  </r>
  <r>
    <n v="313007"/>
    <n v="3"/>
    <x v="67"/>
    <x v="67"/>
    <s v="EM SARMIENTO"/>
    <s v="Municipal"/>
    <s v="Urbana"/>
    <n v="1615853"/>
    <n v="151"/>
    <x v="2"/>
    <s v="Regular"/>
    <s v="Noite"/>
    <n v="2007110800173"/>
    <m/>
    <s v="THAUÃN MACHADO DOS REIS"/>
    <d v="2006-03-18T00:00:00"/>
    <s v="Masculino"/>
    <s v="Sem Deficiência"/>
    <s v="DEJAIR MARTINS DOS REIS"/>
    <s v="JUPIARA MACHADO DE SOUZA"/>
    <x v="1"/>
    <s v="Preta"/>
  </r>
  <r>
    <n v="833503"/>
    <n v="8"/>
    <x v="95"/>
    <x v="95"/>
    <s v="CIEP THOMAS JEFFERSON"/>
    <s v="Municipal"/>
    <s v="Urbana"/>
    <n v="1600080"/>
    <n v="151"/>
    <x v="2"/>
    <s v="Regular"/>
    <s v="Noite"/>
    <n v="2023083400639"/>
    <m/>
    <s v="SANDRA LUCIA DE SOUZA"/>
    <d v="1969-10-16T00:00:00"/>
    <s v="Feminino"/>
    <s v="Sem Deficiência"/>
    <s v="AGOSTINHO DE SOUZA"/>
    <s v="MARIA JOSE DE SOUZA"/>
    <x v="0"/>
    <s v="Preta"/>
  </r>
  <r>
    <n v="410501"/>
    <n v="4"/>
    <x v="64"/>
    <x v="64"/>
    <s v="CIEP JUSCELINO KUBITSCHEK"/>
    <s v="Municipal"/>
    <s v="Urbana"/>
    <n v="1614341"/>
    <n v="151"/>
    <x v="2"/>
    <s v="Regular"/>
    <s v="Noite"/>
    <n v="2009029950141"/>
    <m/>
    <s v="THIAGO DA SILVA DE OLIVEIRA"/>
    <d v="2004-12-14T00:00:00"/>
    <s v="Masculino"/>
    <s v="Sem Deficiência"/>
    <s v="GENESSY GONÇALVES DE OLIVEIRA"/>
    <s v="VÂNIA DA SILVA VASCONCELLOS"/>
    <x v="2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15147000198"/>
    <m/>
    <s v="DANIELLE DE MELLO CARDOSO GONÇALVES"/>
    <d v="2002-11-06T00:00:00"/>
    <s v="Feminino"/>
    <s v="Sem Deficiência"/>
    <s v="ONÉZIMO LOPES GONÇALVES"/>
    <s v="ROSANA DE MELLO CARDOSO GONÇALVES"/>
    <x v="2"/>
    <s v="Não declarada"/>
  </r>
  <r>
    <n v="515028"/>
    <n v="5"/>
    <x v="18"/>
    <x v="18"/>
    <s v="EM EVANGELINA DUARTE BATISTA"/>
    <s v="Municipal"/>
    <s v="Urbana"/>
    <n v="1609297"/>
    <n v="151"/>
    <x v="2"/>
    <s v="Regular"/>
    <s v="Noite"/>
    <n v="2010050903346"/>
    <m/>
    <s v="AURORA MARIA DA COSTA RODRIGUES"/>
    <d v="1950-06-09T00:00:00"/>
    <s v="Feminino"/>
    <s v="Sem Deficiência"/>
    <s v="ARTHUR LUIZ COSTA"/>
    <s v="LAURINDA MARIA DA COSTA"/>
    <x v="2"/>
    <s v="Pard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23087300060"/>
    <m/>
    <s v="MARIA DAS NEVES SILVA"/>
    <d v="1957-08-10T00:00:00"/>
    <s v="Feminino"/>
    <s v="Sem Deficiência"/>
    <s v="SEVERINA MARIA DA SILVA"/>
    <s v="LUIZ FELIX DA SILVA"/>
    <x v="0"/>
    <s v="Parda"/>
  </r>
  <r>
    <n v="430701"/>
    <n v="4"/>
    <x v="19"/>
    <x v="19"/>
    <s v="CENTRO DE EDUCAÇÃO DE JOVENS E ADULTOS CEJA - MARÉ"/>
    <s v="Municipal"/>
    <s v="Urbana"/>
    <n v="1616789"/>
    <n v="2510"/>
    <x v="2"/>
    <s v="Regular"/>
    <s v="Noite"/>
    <n v="2004040202359"/>
    <m/>
    <s v="PALOMA FERREIRA DE ARAUJO"/>
    <d v="1999-04-26T00:00:00"/>
    <s v="Feminino"/>
    <s v="Sem Deficiência"/>
    <s v="PEDRO DE ARAUJO TELES"/>
    <s v="ZELIA FERREIRA"/>
    <x v="0"/>
    <s v="Parda"/>
  </r>
  <r>
    <n v="1019031"/>
    <n v="10"/>
    <x v="20"/>
    <x v="20"/>
    <s v="EM MARECHAL PEDRO CAVALCANTI"/>
    <s v="Municipal"/>
    <s v="Urbana"/>
    <n v="1609536"/>
    <n v="151"/>
    <x v="2"/>
    <s v="Regular"/>
    <s v="Noite"/>
    <n v="2010100650888"/>
    <m/>
    <s v="VICTOR HUGO BORGES DE SOUZA"/>
    <d v="1999-06-25T00:00:00"/>
    <s v="Masculino"/>
    <s v="Sem Deficiência"/>
    <s v="VALDIR CLAUDINO DE SOUZA"/>
    <s v="VENANCIA GLORIA BORGES"/>
    <x v="0"/>
    <s v="Preta"/>
  </r>
  <r>
    <n v="817027"/>
    <n v="8"/>
    <x v="24"/>
    <x v="24"/>
    <s v="EM HENRIQUE DE MAGALHÃES"/>
    <s v="Municipal"/>
    <s v="Urbana"/>
    <n v="1608369"/>
    <n v="151"/>
    <x v="2"/>
    <s v="Regular"/>
    <s v="Noite"/>
    <n v="2007108701406"/>
    <m/>
    <s v="ENDREL VICTOR FONSECA DOS SANTOS"/>
    <d v="2006-09-14T00:00:00"/>
    <s v="Masculino"/>
    <s v="Sem Deficiência"/>
    <s v="FLAVIO DA CRUZ SANTOS"/>
    <s v="CARMECI DA SILVA FONSECA"/>
    <x v="1"/>
    <s v="Parda"/>
  </r>
  <r>
    <n v="625205"/>
    <n v="6"/>
    <x v="97"/>
    <x v="97"/>
    <s v="CIEP ANTONIO CANDEIA FILHO"/>
    <s v="Municipal"/>
    <s v="Urbana"/>
    <n v="1613207"/>
    <n v="152"/>
    <x v="2"/>
    <s v="Regular"/>
    <s v="Noite"/>
    <n v="2004058200013"/>
    <m/>
    <s v="ANTONIO MARCOS ALVES DE SENA"/>
    <d v="1998-05-12T00:00:00"/>
    <s v="Masculino"/>
    <s v="Sem Deficiência"/>
    <s v="ANTONIO SALVINO SENA"/>
    <s v="MARIA ZÉLIA ALVES DE SENA"/>
    <x v="0"/>
    <s v="Branca"/>
  </r>
  <r>
    <n v="1120019"/>
    <n v="11"/>
    <x v="37"/>
    <x v="37"/>
    <s v="EM RODRIGO OTÁVIO"/>
    <s v="Municipal"/>
    <s v="Urbana"/>
    <n v="1620852"/>
    <n v="152"/>
    <x v="2"/>
    <s v="Regular"/>
    <s v="Noite"/>
    <n v="2012037903482"/>
    <m/>
    <s v="JOÃO BATISTA NETO"/>
    <d v="1968-07-07T00:00:00"/>
    <s v="Masculino"/>
    <s v="Sem Deficiência"/>
    <s v="MIGUEL MONTEIRO NUNES"/>
    <s v="MARIA DE JESUS NUNES"/>
    <x v="0"/>
    <s v="Branca"/>
  </r>
  <r>
    <n v="410015"/>
    <n v="4"/>
    <x v="92"/>
    <x v="92"/>
    <s v="EM CLÓVIS BEVILÁQUA"/>
    <s v="Municipal"/>
    <s v="Urbana"/>
    <n v="1611009"/>
    <n v="151"/>
    <x v="2"/>
    <s v="Regular"/>
    <s v="Noite"/>
    <n v="2014028800401"/>
    <m/>
    <s v="CARMEN DA SILVA"/>
    <d v="1961-07-19T00:00:00"/>
    <s v="Feminino"/>
    <s v="Sem Deficiência"/>
    <s v="BERNARDINO DA SILVA"/>
    <s v="IDALINA ALVES DA SILVA"/>
    <x v="1"/>
    <s v="Não declarada"/>
  </r>
  <r>
    <n v="1019047"/>
    <n v="10"/>
    <x v="50"/>
    <x v="50"/>
    <s v="EM JOAQUIM DA SILVA GOMES"/>
    <s v="Municipal"/>
    <s v="Urbana"/>
    <n v="1598931"/>
    <n v="151"/>
    <x v="2"/>
    <s v="Regular"/>
    <s v="Noite"/>
    <n v="2022098700601"/>
    <m/>
    <s v="ROMILDO AMORIM DE SOUSA"/>
    <d v="1974-01-27T00:00:00"/>
    <s v="Masculino"/>
    <s v="Sem Deficiência"/>
    <s v="DJALMA PRIMO DE SOUSA"/>
    <s v="MARIA DAS GRAÇAS AMORIM DE SOUZA"/>
    <x v="2"/>
    <s v="Branca"/>
  </r>
  <r>
    <n v="431026"/>
    <n v="4"/>
    <x v="25"/>
    <x v="25"/>
    <s v="EM HERBERT MOSES"/>
    <s v="Municipal"/>
    <s v="Urbana"/>
    <n v="1602457"/>
    <n v="152"/>
    <x v="2"/>
    <s v="Regular"/>
    <s v="Noite"/>
    <n v="2015007600362"/>
    <m/>
    <s v="ARTHUR RODRIGO BARROS CAMPOS DO AMARAL"/>
    <d v="2007-07-06T00:00:00"/>
    <s v="Masculino"/>
    <s v="Sem Deficiência"/>
    <s v="RODRIGO DE SOUZA CAMPOS DO AMARAL"/>
    <s v="VANESSA APARECIDA BARROS"/>
    <x v="0"/>
    <s v="Preta"/>
  </r>
  <r>
    <n v="410012"/>
    <n v="4"/>
    <x v="27"/>
    <x v="27"/>
    <s v="EM CLOTILDE GUIMARÃES"/>
    <s v="Municipal"/>
    <s v="Urbana"/>
    <n v="1604439"/>
    <n v="2515"/>
    <x v="2"/>
    <s v="Regular"/>
    <s v="Noite"/>
    <n v="2014028400101"/>
    <m/>
    <s v="ANA CLARA SALOMÃO RICHARDSON"/>
    <d v="2006-10-15T00:00:00"/>
    <s v="Feminino"/>
    <s v="Sem Deficiência"/>
    <s v="DAVID RICHARDSON"/>
    <s v="ADRIANA FELIPE SALOMÃO"/>
    <x v="0"/>
    <s v="Parda"/>
  </r>
  <r>
    <n v="313007"/>
    <n v="3"/>
    <x v="67"/>
    <x v="67"/>
    <s v="EM SARMIENTO"/>
    <s v="Municipal"/>
    <s v="Urbana"/>
    <n v="1615853"/>
    <n v="151"/>
    <x v="2"/>
    <s v="Regular"/>
    <s v="Noite"/>
    <n v="2009022102152"/>
    <m/>
    <s v="JACIRA MARIA DA SILVA BARBOSA PINTO"/>
    <d v="1965-12-31T00:00:00"/>
    <s v="Feminino"/>
    <s v="Sem Deficiência"/>
    <s v="JOSÉ FRANCISCO DA SILVA"/>
    <s v="MARIA VICENTE DA SILVA"/>
    <x v="1"/>
    <s v="Branca"/>
  </r>
  <r>
    <n v="625028"/>
    <n v="6"/>
    <x v="125"/>
    <x v="125"/>
    <s v="EM DEPUTADO HILTON GAMA"/>
    <s v="Municipal"/>
    <s v="Urbana"/>
    <n v="1619970"/>
    <n v="152"/>
    <x v="2"/>
    <s v="Regular"/>
    <s v="Noite"/>
    <n v="2011057201566"/>
    <m/>
    <s v="RAFAELA CASSEMIRO DA SILVA DIAS"/>
    <d v="2006-11-27T00:00:00"/>
    <s v="Feminino"/>
    <s v="Sem Deficiência"/>
    <s v="IVAN CASSEMIRO DIAS"/>
    <s v="CLAUDINEIA DA SILVA REIS"/>
    <x v="0"/>
    <s v="Não declarada"/>
  </r>
  <r>
    <n v="206502"/>
    <n v="2"/>
    <x v="71"/>
    <x v="71"/>
    <s v="CIEP NAÇÃO RUBRO NEGRA"/>
    <s v="Municipal"/>
    <s v="Urbana"/>
    <n v="1623105"/>
    <n v="152"/>
    <x v="2"/>
    <s v="Regular"/>
    <s v="Noite"/>
    <n v="2003064300948"/>
    <m/>
    <s v="DAYANA XAVIER DA SILVA"/>
    <d v="1991-02-01T00:00:00"/>
    <s v="Feminino"/>
    <s v="Sem Deficiência"/>
    <s v="ANTONIO CARLOS DA SILVA"/>
    <s v="SEBASTIANA XAVIER"/>
    <x v="0"/>
    <s v="Sem Informação"/>
  </r>
  <r>
    <n v="1026008"/>
    <n v="10"/>
    <x v="43"/>
    <x v="43"/>
    <s v="EM ENGENHEIRO GASTÃO RANGEL"/>
    <s v="Municipal"/>
    <s v="Urbana"/>
    <n v="1613012"/>
    <n v="152"/>
    <x v="2"/>
    <s v="Regular"/>
    <s v="Noite"/>
    <n v="2023102400147"/>
    <m/>
    <s v="REIZIANA ROSA DE JESUS"/>
    <d v="1982-01-20T00:00:00"/>
    <s v="Masculino"/>
    <s v="Sem Deficiência"/>
    <s v="LAURINTINO DE SOUZA OLIVEIRA"/>
    <s v="ANA ROSA DE JESUS"/>
    <x v="2"/>
    <s v="Parda"/>
  </r>
  <r>
    <n v="107001"/>
    <n v="1"/>
    <x v="73"/>
    <x v="73"/>
    <s v="EM GONÇALVES DIAS"/>
    <s v="Municipal"/>
    <s v="Urbana"/>
    <n v="1606876"/>
    <n v="151"/>
    <x v="2"/>
    <s v="Regular"/>
    <s v="Noite"/>
    <n v="2023003350290"/>
    <m/>
    <s v="JAQUELINE DE SOUZA DA CONCEIÇÃO"/>
    <d v="1995-04-28T00:00:00"/>
    <s v="Feminino"/>
    <s v="Sem Deficiência"/>
    <s v="MARIA DE FÁTIMA SOUZA CONCEIÇÃO"/>
    <s v="FELIPE JOÃO DA CONCEIÇÃO"/>
    <x v="0"/>
    <s v="Preta"/>
  </r>
  <r>
    <n v="206502"/>
    <n v="2"/>
    <x v="71"/>
    <x v="71"/>
    <s v="CIEP NAÇÃO RUBRO NEGRA"/>
    <s v="Municipal"/>
    <s v="Urbana"/>
    <n v="1623853"/>
    <n v="154"/>
    <x v="2"/>
    <s v="Regular"/>
    <s v="Noite"/>
    <n v="2011126404327"/>
    <m/>
    <s v="VITORIA REGIA GOMES DA SILVA"/>
    <d v="2005-08-30T00:00:00"/>
    <s v="Feminino"/>
    <s v="Sem Deficiência"/>
    <s v="RAIMUNDO NONATO DA SILVA"/>
    <s v="DENISE GOMES RIBEIRO"/>
    <x v="0"/>
    <s v="Parda"/>
  </r>
  <r>
    <n v="313046"/>
    <n v="3"/>
    <x v="96"/>
    <x v="96"/>
    <s v="EM REPÚBLICA DE EL SALVADOR"/>
    <s v="Municipal"/>
    <s v="Urbana"/>
    <n v="1599917"/>
    <n v="151"/>
    <x v="2"/>
    <s v="Regular"/>
    <s v="Noite"/>
    <n v="2023026000066"/>
    <m/>
    <s v="ANTONIO DA SILVA SANTOS"/>
    <d v="1982-06-04T00:00:00"/>
    <s v="Masculino"/>
    <s v="Sem Deficiência"/>
    <s v="HORTÊNCIO JORGE DOS SANTOS"/>
    <s v="MARIANA FIDELES DA SILVA SANTOS"/>
    <x v="0"/>
    <s v="Parda"/>
  </r>
  <r>
    <n v="431026"/>
    <n v="4"/>
    <x v="25"/>
    <x v="25"/>
    <s v="EM HERBERT MOSES"/>
    <s v="Municipal"/>
    <s v="Urbana"/>
    <n v="1602457"/>
    <n v="152"/>
    <x v="2"/>
    <s v="Regular"/>
    <s v="Noite"/>
    <n v="2023035500084"/>
    <m/>
    <s v="LUCIANO ANDRADE SANTOS"/>
    <d v="1977-07-01T00:00:00"/>
    <s v="Masculino"/>
    <s v="Sem Deficiência"/>
    <s v="CÍCERO JOSÉ DOS SANTOS"/>
    <s v="LUZIENE FRANCISCA DE ANDRADE"/>
    <x v="0"/>
    <s v="Preta"/>
  </r>
  <r>
    <n v="918505"/>
    <n v="9"/>
    <x v="9"/>
    <x v="9"/>
    <s v="CIEP ANITA MALFATTI"/>
    <s v="Municipal"/>
    <s v="Urbana"/>
    <n v="1615592"/>
    <n v="151"/>
    <x v="2"/>
    <s v="Regular"/>
    <s v="Noite"/>
    <n v="2008020502236"/>
    <m/>
    <s v="KAREN HELOISA NASCIMENTO FERNANDES"/>
    <d v="1999-05-19T00:00:00"/>
    <s v="Feminino"/>
    <s v="Sem Deficiência"/>
    <s v="ARI ALVES FERNANDES"/>
    <s v="HELOISA HELENA NASCIMENTO"/>
    <x v="0"/>
    <s v="Pret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01082701553"/>
    <m/>
    <s v="BEATRIZ OLIVEIRA DE SOUZA DE PAIVA"/>
    <d v="1985-06-12T00:00:00"/>
    <s v="Feminino"/>
    <s v="Sem Deficiência"/>
    <s v="SEVERINO FERREIRA DE SOUZA"/>
    <s v="EDINALVA SIMIÃO DE OLIVEIRA"/>
    <x v="0"/>
    <s v="Sem Informação"/>
  </r>
  <r>
    <n v="716063"/>
    <n v="7"/>
    <x v="136"/>
    <x v="136"/>
    <s v="EM SOBRAL PINTO"/>
    <s v="Municipal"/>
    <s v="Urbana"/>
    <n v="1616448"/>
    <n v="151"/>
    <x v="2"/>
    <s v="Regular"/>
    <s v="Manhã"/>
    <n v="2012062680017"/>
    <m/>
    <s v="LUCAS DA SILVA DE AGUIAR"/>
    <d v="2007-11-21T00:00:00"/>
    <s v="Masculino"/>
    <s v="Sem Deficiência"/>
    <s v="REGIS ALBERT DE AGUIAR"/>
    <s v="BRUNA DE SOUZA DA SILVA"/>
    <x v="0"/>
    <s v="Branca"/>
  </r>
  <r>
    <n v="410012"/>
    <n v="4"/>
    <x v="27"/>
    <x v="27"/>
    <s v="EM CLOTILDE GUIMARÃES"/>
    <s v="Municipal"/>
    <s v="Urbana"/>
    <n v="1604438"/>
    <n v="2514"/>
    <x v="2"/>
    <s v="Regular"/>
    <s v="Noite"/>
    <n v="2023028500261"/>
    <m/>
    <s v="RAIMUNDA NONATA DA SILVA NASCIMENTO"/>
    <d v="1985-08-20T00:00:00"/>
    <s v="Feminino"/>
    <s v="Sem Deficiência"/>
    <s v="ANTONIO ESPINDOLA DO NASCIMENTO"/>
    <s v="MARIA CELESTE DA SILVA"/>
    <x v="1"/>
    <s v="Parda"/>
  </r>
  <r>
    <n v="724026"/>
    <n v="7"/>
    <x v="16"/>
    <x v="16"/>
    <s v="EM EMBAIXADOR ÍTALO ZAPPA"/>
    <s v="Municipal"/>
    <s v="Urbana"/>
    <n v="1620408"/>
    <n v="151"/>
    <x v="2"/>
    <s v="Regular"/>
    <s v="Noite"/>
    <n v="2023103500943"/>
    <m/>
    <s v="ROSILENE NATAL BRAGA"/>
    <d v="1979-09-13T00:00:00"/>
    <s v="Feminino"/>
    <s v="Sem Deficiência"/>
    <s v="JOÃO EVANGELISTA BRAGA"/>
    <s v="ZELIA NATAL BRAGA"/>
    <x v="0"/>
    <s v="Branca"/>
  </r>
  <r>
    <n v="918508"/>
    <n v="9"/>
    <x v="36"/>
    <x v="36"/>
    <s v="CIEP DR. ERNESTO (CHE) GUEVARA"/>
    <s v="Municipal"/>
    <s v="Urbana"/>
    <n v="1618337"/>
    <n v="152"/>
    <x v="2"/>
    <s v="Regular"/>
    <s v="Noite"/>
    <n v="2003093202665"/>
    <m/>
    <s v="RAFAEL DA COSTA FERREIRA"/>
    <d v="1986-02-16T00:00:00"/>
    <s v="Masculino"/>
    <s v="Sem Deficiência"/>
    <s v="OSWALDO FERREIRA JUNIOR"/>
    <s v="EUDA DE O COSTA"/>
    <x v="0"/>
    <s v="Branca"/>
  </r>
  <r>
    <n v="410501"/>
    <n v="4"/>
    <x v="64"/>
    <x v="64"/>
    <s v="CIEP JUSCELINO KUBITSCHEK"/>
    <s v="Municipal"/>
    <s v="Urbana"/>
    <n v="1614342"/>
    <n v="152"/>
    <x v="2"/>
    <s v="Regular"/>
    <s v="Noite"/>
    <n v="2023030000351"/>
    <m/>
    <s v="RENATA ABREU SIMPLICIO"/>
    <d v="1984-08-03T00:00:00"/>
    <s v="Feminino"/>
    <s v="Sem Deficiência"/>
    <s v="PAULO ROBERTO SIMPLICIO"/>
    <s v="VANDA DOS SANTOS ABREU"/>
    <x v="2"/>
    <s v="Parda"/>
  </r>
  <r>
    <n v="515052"/>
    <n v="5"/>
    <x v="81"/>
    <x v="81"/>
    <s v="EM AZEVEDO JUNIOR"/>
    <s v="Municipal"/>
    <s v="Urbana"/>
    <n v="1614951"/>
    <n v="151"/>
    <x v="2"/>
    <s v="Regular"/>
    <s v="Noite"/>
    <n v="2011025300755"/>
    <m/>
    <s v="RYAN KAUÊ SABINO BAHIA"/>
    <d v="2007-11-04T00:00:00"/>
    <s v="Masculino"/>
    <s v="Sem Deficiência"/>
    <s v="EVANDRO CÂNDIDO BAHIA"/>
    <s v="CRISTINA MARIA SABINO RIBEIRO"/>
    <x v="0"/>
    <s v="Preta"/>
  </r>
  <r>
    <n v="1120012"/>
    <n v="11"/>
    <x v="93"/>
    <x v="93"/>
    <s v="EM BRIGADEIRO EDUARDO GOMES"/>
    <s v="Municipal"/>
    <s v="Urbana"/>
    <n v="1617240"/>
    <n v="151"/>
    <x v="2"/>
    <s v="Regular"/>
    <s v="Tarde"/>
    <n v="2019039300171"/>
    <m/>
    <s v="PATRÍCIA BITTENCOURT DE ALMEIDA"/>
    <d v="1985-12-29T00:00:00"/>
    <s v="Feminino"/>
    <s v="Sem Deficiência"/>
    <s v="WILLIAM CESÁRIO DE ALMEIDA"/>
    <s v="SANDRA HELENA DOS SANTOS BITTENCOURT"/>
    <x v="0"/>
    <s v="Preta"/>
  </r>
  <r>
    <n v="1019047"/>
    <n v="10"/>
    <x v="50"/>
    <x v="50"/>
    <s v="EM JOAQUIM DA SILVA GOMES"/>
    <s v="Municipal"/>
    <s v="Urbana"/>
    <n v="1598931"/>
    <n v="151"/>
    <x v="2"/>
    <s v="Regular"/>
    <s v="Noite"/>
    <n v="2009096300021"/>
    <m/>
    <s v="YASMIN DE ASSIS DOS SANTOS"/>
    <d v="2005-03-03T00:00:00"/>
    <s v="Feminino"/>
    <s v="Sem Deficiência"/>
    <s v="MARCO AURELIO DOS SANTOS"/>
    <s v="ELAINE CRISTINE DE ASSIS SILVA"/>
    <x v="2"/>
    <s v="Preta"/>
  </r>
  <r>
    <n v="622006"/>
    <n v="6"/>
    <x v="38"/>
    <x v="38"/>
    <s v="EM ANTENOR NASCENTES"/>
    <s v="Municipal"/>
    <s v="Urbana"/>
    <n v="1615256"/>
    <n v="151"/>
    <x v="2"/>
    <s v="Regular"/>
    <s v="Noite"/>
    <n v="2023051700301"/>
    <m/>
    <s v="PRISCILA NARCIZO DE MAGALHÃES"/>
    <d v="1983-01-20T00:00:00"/>
    <s v="Feminino"/>
    <s v="Sem Deficiência"/>
    <s v="MARÍLIA LUCIA NARCISO"/>
    <s v="MARCO AURÉLIO DE MAGALHÃES"/>
    <x v="1"/>
    <s v="Parda"/>
  </r>
  <r>
    <n v="102007"/>
    <n v="1"/>
    <x v="47"/>
    <x v="47"/>
    <s v="EM ORLANDO VILLAS BOAS"/>
    <s v="Municipal"/>
    <s v="Urbana"/>
    <n v="1600138"/>
    <n v="151"/>
    <x v="2"/>
    <s v="Regular"/>
    <s v="Tarde"/>
    <n v="2014000300012"/>
    <m/>
    <s v="DAVID JOHN ASSIS AMARAL"/>
    <d v="2007-10-20T00:00:00"/>
    <s v="Masculino"/>
    <s v="Sem Deficiência"/>
    <s v="GILVAN ASSIS DOS SANTOS"/>
    <s v="ELENIR MOTA DO AMARAL"/>
    <x v="0"/>
    <s v="Parda"/>
  </r>
  <r>
    <n v="1019210"/>
    <n v="10"/>
    <x v="45"/>
    <x v="45"/>
    <s v="CIEP ALBERTO PASQUALINE"/>
    <s v="Municipal"/>
    <s v="Urbana"/>
    <n v="1600002"/>
    <n v="151"/>
    <x v="2"/>
    <s v="Regular"/>
    <s v="Noite"/>
    <n v="2023100800342"/>
    <m/>
    <s v="ADRIANA DIAS DE LIRA"/>
    <d v="1975-12-27T00:00:00"/>
    <s v="Feminino"/>
    <s v="Sem Deficiência"/>
    <s v="MARIA DE LOURDES DIAS DE ARAÚJO "/>
    <s v="FRANCISCO GOMES DE LIRA"/>
    <x v="1"/>
    <s v="Parda"/>
  </r>
  <r>
    <n v="817083"/>
    <n v="8"/>
    <x v="120"/>
    <x v="120"/>
    <s v="EM JORNALISTA SANDRO MOREYRA"/>
    <s v="Municipal"/>
    <s v="Urbana"/>
    <n v="1607050"/>
    <n v="151"/>
    <x v="2"/>
    <s v="Regular"/>
    <s v="Noite"/>
    <n v="2010075750373"/>
    <m/>
    <s v="MATHEUS ANTONIO GONZAGA LEMOS"/>
    <d v="2005-12-14T00:00:00"/>
    <s v="Masculino"/>
    <s v="Sem Deficiência"/>
    <s v="NÃO DECLARADO"/>
    <s v="JANAINA GONZAGA LEMOS"/>
    <x v="0"/>
    <s v="Parda"/>
  </r>
  <r>
    <n v="312022"/>
    <n v="3"/>
    <x v="61"/>
    <x v="61"/>
    <s v="EM RUBENS BERARDO"/>
    <s v="Municipal"/>
    <s v="Urbana"/>
    <n v="1616259"/>
    <n v="152"/>
    <x v="2"/>
    <s v="Regular"/>
    <s v="Noite"/>
    <n v="2015029200049"/>
    <m/>
    <s v="RICARDO DA SILVA DUTRA"/>
    <d v="2007-12-06T00:00:00"/>
    <s v="Masculino"/>
    <s v="Sem Deficiência"/>
    <s v="SERGIO RICARDO DE OLIVEIRA DUTRA"/>
    <s v="LIDIANE OLIVEIRA PEREIRA DA SILVA"/>
    <x v="0"/>
    <s v="Parda"/>
  </r>
  <r>
    <n v="716049"/>
    <n v="7"/>
    <x v="62"/>
    <x v="62"/>
    <s v="EM RENATO LEITE"/>
    <s v="Municipal"/>
    <s v="Urbana"/>
    <n v="1623878"/>
    <n v="151"/>
    <x v="2"/>
    <s v="Regular"/>
    <s v="Noite"/>
    <n v="2020063700080"/>
    <m/>
    <s v="MARIA DE LOURDES RODRIGUES SILVA"/>
    <d v="1958-05-13T00:00:00"/>
    <s v="Feminino"/>
    <s v="Sem Deficiência"/>
    <s v="ANTONIO GOMES RODRIGUES"/>
    <s v="ANTONIA MARQUES RODRIGUES"/>
    <x v="0"/>
    <s v="Branca"/>
  </r>
  <r>
    <n v="107001"/>
    <n v="1"/>
    <x v="73"/>
    <x v="73"/>
    <s v="EM GONÇALVES DIAS"/>
    <s v="Municipal"/>
    <s v="Urbana"/>
    <n v="1606877"/>
    <n v="152"/>
    <x v="2"/>
    <s v="Regular"/>
    <s v="Noite"/>
    <n v="2012003350162"/>
    <m/>
    <s v="MARIA BENEDITA HENRIQUE PIRES MARQUES"/>
    <d v="1949-06-05T00:00:00"/>
    <s v="Feminino"/>
    <s v="Sem Deficiência"/>
    <s v="MIGUEL HENRIQUE"/>
    <s v="TEREZA DA CRUZ HENRIQUE"/>
    <x v="0"/>
    <s v="Preta"/>
  </r>
  <r>
    <n v="1019008"/>
    <n v="10"/>
    <x v="124"/>
    <x v="124"/>
    <s v="EM EDUARDO RABELO"/>
    <s v="Municipal"/>
    <s v="Urbana"/>
    <n v="1601216"/>
    <n v="152"/>
    <x v="2"/>
    <s v="Regular"/>
    <s v="Noite"/>
    <n v="2023094800081"/>
    <m/>
    <s v="SILVIA ALVES DE SOUSA"/>
    <d v="1973-09-27T00:00:00"/>
    <s v="Feminino"/>
    <s v="Sem Deficiência"/>
    <s v="FRANCISCA RODRIGUES DO NASCIMENTO"/>
    <s v="RAIMUNDO ALVES DE SOUSA"/>
    <x v="0"/>
    <s v="Parda"/>
  </r>
  <r>
    <n v="734010"/>
    <n v="7"/>
    <x v="82"/>
    <x v="82"/>
    <s v="EM PEDRO ALEIXO"/>
    <s v="Municipal"/>
    <s v="Urbana"/>
    <n v="1606738"/>
    <n v="151"/>
    <x v="2"/>
    <s v="Regular"/>
    <s v="Manhã"/>
    <n v="2015060800478"/>
    <m/>
    <s v="BRUNA EVELYN MARQUES DOS SANTOS"/>
    <d v="2007-09-17T00:00:00"/>
    <s v="Feminino"/>
    <s v="Sem Deficiência"/>
    <s v="BRUNO HENRIQUE VIEIRA DOS SANTOS"/>
    <s v="PRISCILA MÁRCIA MONTEIRO MARQUES"/>
    <x v="1"/>
    <s v="Preta"/>
  </r>
  <r>
    <n v="1019047"/>
    <n v="10"/>
    <x v="50"/>
    <x v="50"/>
    <s v="EM JOAQUIM DA SILVA GOMES"/>
    <s v="Municipal"/>
    <s v="Urbana"/>
    <n v="1598932"/>
    <n v="152"/>
    <x v="2"/>
    <s v="Regular"/>
    <s v="Noite"/>
    <n v="2013101200091"/>
    <m/>
    <s v="GIOVANA SANTOS GONÇALVES"/>
    <d v="2008-06-01T00:00:00"/>
    <s v="Feminino"/>
    <s v="Sem Deficiência"/>
    <s v="MARCOS FLAVIO DA SILVA GONÇALVES"/>
    <s v="PAULA SANTOS DA GAMA"/>
    <x v="2"/>
    <s v="Parda"/>
  </r>
  <r>
    <n v="1019019"/>
    <n v="10"/>
    <x v="116"/>
    <x v="116"/>
    <s v="EM FERNANDO DE AZEVEDO"/>
    <s v="Municipal"/>
    <s v="Urbana"/>
    <n v="1619173"/>
    <n v="151"/>
    <x v="2"/>
    <s v="Regular"/>
    <s v="Tarde"/>
    <n v="2018095900163"/>
    <m/>
    <s v="GUILHERME ESTEFANO DIAS"/>
    <d v="2003-02-11T00:00:00"/>
    <s v="Masculino"/>
    <s v="Sem Deficiência"/>
    <s v="CLEITON INOCENCIO DIAS"/>
    <s v="ALDA REGINA DE SOUZA ESTEFANO"/>
    <x v="0"/>
    <s v="Sem Informação"/>
  </r>
  <r>
    <n v="204012"/>
    <n v="2"/>
    <x v="65"/>
    <x v="65"/>
    <s v="EM MÉXICO"/>
    <s v="Municipal"/>
    <s v="Urbana"/>
    <n v="1613277"/>
    <n v="151"/>
    <x v="2"/>
    <s v="Regular"/>
    <s v="Noite"/>
    <n v="2012007801363"/>
    <m/>
    <s v="ELIZETHE SANTOS PEREIRA"/>
    <d v="1960-07-20T00:00:00"/>
    <s v="Feminino"/>
    <s v="Sem Deficiência"/>
    <s v="ROMUALDO MANOEL PEREIRA"/>
    <s v="DURVALINA MARIA DE JESUS"/>
    <x v="0"/>
    <s v="Pret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23092400522"/>
    <m/>
    <s v="SOLANGE DE FRANÇA DOS SANTOS"/>
    <d v="1970-11-05T00:00:00"/>
    <s v="Feminino"/>
    <s v="Sem Deficiência"/>
    <s v="FRANCISCO FERREIRA DE FRANÇA"/>
    <s v="CICERA CORREIA DE FRANÇA"/>
    <x v="2"/>
    <s v="Branca"/>
  </r>
  <r>
    <n v="918041"/>
    <n v="9"/>
    <x v="59"/>
    <x v="59"/>
    <s v="EM ANTONIA VARGAS CUQUEJO"/>
    <s v="Municipal"/>
    <s v="Urbana"/>
    <n v="1610789"/>
    <n v="152"/>
    <x v="2"/>
    <s v="Regular"/>
    <s v="Noite"/>
    <n v="2021088100262"/>
    <m/>
    <s v="CRISTIANE DE SOUZA DO CARMO"/>
    <d v="1980-10-06T00:00:00"/>
    <s v="Feminino"/>
    <s v="Sem Deficiência"/>
    <s v="SEBASTIÃO DE SOUZA"/>
    <s v="NÃO CONSTA"/>
    <x v="2"/>
    <s v="Preta"/>
  </r>
  <r>
    <n v="622022"/>
    <n v="6"/>
    <x v="40"/>
    <x v="40"/>
    <s v="EM ROSE KLABIN"/>
    <s v="Municipal"/>
    <s v="Urbana"/>
    <n v="1615798"/>
    <n v="151"/>
    <x v="2"/>
    <s v="Regular"/>
    <s v="Noite"/>
    <n v="2023053300113"/>
    <m/>
    <s v="ELISANIA MARIA OLIVEIRA FARIAS"/>
    <d v="1983-06-19T00:00:00"/>
    <s v="Feminino"/>
    <s v="Sem Deficiência"/>
    <s v="EUNICE MARIA DE OLIVEIRA"/>
    <s v="FERNANDO VICTOR DE FARIAS"/>
    <x v="0"/>
    <s v="Parda"/>
  </r>
  <r>
    <n v="716041"/>
    <n v="7"/>
    <x v="104"/>
    <x v="104"/>
    <s v="EM BARÃO DA TAQUARA"/>
    <s v="Municipal"/>
    <s v="Urbana"/>
    <n v="1613409"/>
    <n v="152"/>
    <x v="2"/>
    <s v="Regular"/>
    <s v="Manhã"/>
    <n v="2011135701371"/>
    <m/>
    <s v="GABRIEL DA CONCEIÇÃO DO NASCIMENTO"/>
    <d v="2006-07-29T00:00:00"/>
    <s v="Masculino"/>
    <s v=" Deficiência intelectual"/>
    <s v="EXPEDITO MANOEL DO NASCIMENTO"/>
    <s v="SHEILA DA CONCEIÇÃO"/>
    <x v="1"/>
    <s v="Branc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22106200349"/>
    <m/>
    <s v="ROSANGELA SIQUEIRA VELOZO"/>
    <d v="1965-07-22T00:00:00"/>
    <s v="Feminino"/>
    <s v="Sem Deficiência"/>
    <s v="CARLOS FRANCISCO VELOSO"/>
    <s v="LUCIA SIQUEIRA DA SILVA"/>
    <x v="0"/>
    <s v="Sem Informação"/>
  </r>
  <r>
    <n v="625018"/>
    <n v="6"/>
    <x v="55"/>
    <x v="55"/>
    <s v="EM COMANDANTE ARNALDO VARELLA"/>
    <s v="Municipal"/>
    <s v="Urbana"/>
    <n v="1602870"/>
    <n v="153"/>
    <x v="2"/>
    <s v="Regular"/>
    <s v="Noite"/>
    <n v="2022056100915"/>
    <m/>
    <s v="FÁBIA CHRISTINE SANTOS DA SILVA"/>
    <d v="1990-05-16T00:00:00"/>
    <s v="Feminino"/>
    <s v="Sem Deficiência"/>
    <s v="LUIS FERNANDES DA SILVA"/>
    <s v="ARLEIR SILVA DOS SANTOS"/>
    <x v="1"/>
    <s v="Preta"/>
  </r>
  <r>
    <n v="102007"/>
    <n v="1"/>
    <x v="47"/>
    <x v="47"/>
    <s v="EM ORLANDO VILLAS BOAS"/>
    <s v="Municipal"/>
    <s v="Urbana"/>
    <n v="1600140"/>
    <n v="152"/>
    <x v="2"/>
    <s v="Regular"/>
    <s v="Noite"/>
    <n v="2010095302635"/>
    <m/>
    <s v="RENATA DE OLIVEIRA BRAGA"/>
    <d v="1975-06-23T00:00:00"/>
    <s v="Feminino"/>
    <s v="Sem Deficiência"/>
    <s v="DIONISIO PEREIRA BRAGA"/>
    <s v="MARIA LEIA DE OLIVEIRA BRAGA"/>
    <x v="0"/>
    <s v="Parda"/>
  </r>
  <r>
    <n v="625028"/>
    <n v="6"/>
    <x v="125"/>
    <x v="125"/>
    <s v="EM DEPUTADO HILTON GAMA"/>
    <s v="Municipal"/>
    <s v="Urbana"/>
    <n v="1619969"/>
    <n v="151"/>
    <x v="2"/>
    <s v="Regular"/>
    <s v="Noite"/>
    <n v="2010056501126"/>
    <m/>
    <s v="LOHAN DA SILVA SANTOS"/>
    <d v="2001-05-30T00:00:00"/>
    <s v="Masculino"/>
    <s v="Sem Deficiência"/>
    <s v="JACKSON DA SILVA SANTOS"/>
    <s v="MARIA DJANIRA LEOPOLDINO CAVALCANTE"/>
    <x v="0"/>
    <s v="Parda"/>
  </r>
  <r>
    <n v="514001"/>
    <n v="5"/>
    <x v="14"/>
    <x v="14"/>
    <s v="EM DESEMBARGADOR MONTENEGRO"/>
    <s v="Municipal"/>
    <s v="Urbana"/>
    <n v="1605218"/>
    <n v="151"/>
    <x v="2"/>
    <s v="Regular"/>
    <s v="Noite"/>
    <n v="2006042350157"/>
    <m/>
    <s v="NATALINA CUSTODIO NUNES"/>
    <d v="1958-12-25T00:00:00"/>
    <s v="Feminino"/>
    <s v="Sem Deficiência"/>
    <s v="ALCEBIADES CUSTODIO NUNES"/>
    <s v="FRANCISCA DE JESUS NUNES"/>
    <x v="0"/>
    <s v="Parda"/>
  </r>
  <r>
    <n v="1019047"/>
    <n v="10"/>
    <x v="50"/>
    <x v="50"/>
    <s v="EM JOAQUIM DA SILVA GOMES"/>
    <s v="Municipal"/>
    <s v="Urbana"/>
    <n v="1598932"/>
    <n v="152"/>
    <x v="2"/>
    <s v="Regular"/>
    <s v="Noite"/>
    <n v="2006096101082"/>
    <m/>
    <s v="FERNANDA DA SILVA BARBOSA"/>
    <d v="1993-03-08T00:00:00"/>
    <s v="Feminino"/>
    <s v="Sem Deficiência"/>
    <s v="SEBASTIÃO GOMES BARBOSA"/>
    <s v="EUNICE HELENA DA SILVA BARBOSA"/>
    <x v="2"/>
    <s v="Branca"/>
  </r>
  <r>
    <n v="625018"/>
    <n v="6"/>
    <x v="55"/>
    <x v="55"/>
    <s v="EM COMANDANTE ARNALDO VARELLA"/>
    <s v="Municipal"/>
    <s v="Urbana"/>
    <n v="1602871"/>
    <n v="154"/>
    <x v="2"/>
    <s v="Regular"/>
    <s v="Noite"/>
    <n v="2008060550291"/>
    <m/>
    <s v="MILENA ROCHA DOS SANTOS"/>
    <d v="2003-08-24T00:00:00"/>
    <s v="Feminino"/>
    <s v="Sem Deficiência"/>
    <s v="CARLOS ALEXANDRE PATROCINIO DOS SANTOS"/>
    <s v="DIANA DA ROCHA SOUZA"/>
    <x v="0"/>
    <s v="Branca"/>
  </r>
  <r>
    <n v="724026"/>
    <n v="7"/>
    <x v="16"/>
    <x v="16"/>
    <s v="EM EMBAIXADOR ÍTALO ZAPPA"/>
    <s v="Municipal"/>
    <s v="Urbana"/>
    <n v="1620408"/>
    <n v="151"/>
    <x v="2"/>
    <s v="Regular"/>
    <s v="Noite"/>
    <n v="2008066503430"/>
    <m/>
    <s v="KÁTIA DUARTE GALDINO"/>
    <d v="1980-03-19T00:00:00"/>
    <s v="Feminino"/>
    <s v="Sem Deficiência"/>
    <s v="IRENEU GALDINO"/>
    <s v="LEONÍDIA DUARTE GALDINO"/>
    <x v="1"/>
    <s v="Branca"/>
  </r>
  <r>
    <n v="1026024"/>
    <n v="10"/>
    <x v="130"/>
    <x v="130"/>
    <s v="EM TATIANA CHAGAS MEMÓRIA"/>
    <s v="Municipal"/>
    <s v="Urbana"/>
    <n v="1611745"/>
    <n v="151"/>
    <x v="2"/>
    <s v="Regular"/>
    <s v="Manhã"/>
    <n v="2013072300436"/>
    <m/>
    <s v="RODOLFO GIORGIO REFE VALENTIM"/>
    <d v="2007-03-18T00:00:00"/>
    <s v="Masculino"/>
    <s v="Sem Deficiência"/>
    <s v="REFE RODOLFO PAOLO MAURO"/>
    <s v="FABIA ELOISA ANDRADE VALENTIM"/>
    <x v="0"/>
    <s v="Parda"/>
  </r>
  <r>
    <n v="1120502"/>
    <n v="11"/>
    <x v="3"/>
    <x v="3"/>
    <s v="CIEP JOÃO MANGABEIRA"/>
    <s v="Municipal"/>
    <s v="Urbana"/>
    <n v="1604972"/>
    <n v="152"/>
    <x v="2"/>
    <s v="Regular"/>
    <s v="Noite"/>
    <n v="2013039300929"/>
    <m/>
    <s v="JOYCE FLORÊNCIO DA SILVA"/>
    <d v="2008-07-23T00:00:00"/>
    <s v="Feminino"/>
    <s v="Sem Deficiência"/>
    <s v="CAETANO DE OLIVEIRA DA SILVA"/>
    <s v="INGLIDY FLORÊNCIO FREIRE"/>
    <x v="1"/>
    <s v="Parda"/>
  </r>
  <r>
    <n v="107017"/>
    <n v="1"/>
    <x v="5"/>
    <x v="5"/>
    <s v="EM NEUMA GONÇALVES DA SILVA - DONA NEUMA"/>
    <s v="Municipal"/>
    <s v="Urbana"/>
    <n v="1621295"/>
    <n v="151"/>
    <x v="2"/>
    <s v="Regular"/>
    <s v="Noite"/>
    <n v="2010107700473"/>
    <m/>
    <s v="VÍTOR HUGO RODRIGUES VIEIRA"/>
    <d v="2008-02-12T00:00:00"/>
    <s v="Masculino"/>
    <s v="Sem Deficiência"/>
    <s v="LEONARDO VIEIRA"/>
    <s v="JULIANA RODRIGUES DE LIMA"/>
    <x v="1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19102480029"/>
    <m/>
    <s v="MARGARIDA IVO RODRIGUES"/>
    <d v="1981-06-29T00:00:00"/>
    <s v="Feminino"/>
    <s v="Sem Deficiência"/>
    <s v="JOAO BATISTA RODRIGUES"/>
    <s v="FRANCISCA MARIA IVO RODRIGUES"/>
    <x v="0"/>
    <s v="Parda"/>
  </r>
  <r>
    <n v="625701"/>
    <n v="6"/>
    <x v="101"/>
    <x v="101"/>
    <s v="CENTRO DE EDUCAÇÃO DE JOVENS E ADULTOS CEJA - ACARI"/>
    <s v="Municipal"/>
    <s v="Urbana"/>
    <n v="1608520"/>
    <n v="255"/>
    <x v="2"/>
    <s v="Regular"/>
    <s v="Noite"/>
    <n v="2008044150038"/>
    <m/>
    <s v="THIAGO WELLINGTON RAMOS DOS SANTOS"/>
    <d v="2001-11-11T00:00:00"/>
    <s v="Masculino"/>
    <s v="Sem Deficiência"/>
    <s v="LUIZ NEY DOS SANTOS"/>
    <s v="SIMONE RAMOS LEMOS"/>
    <x v="0"/>
    <s v="Preta"/>
  </r>
  <r>
    <n v="430701"/>
    <n v="4"/>
    <x v="19"/>
    <x v="19"/>
    <s v="CENTRO DE EDUCAÇÃO DE JOVENS E ADULTOS CEJA - MARÉ"/>
    <s v="Municipal"/>
    <s v="Urbana"/>
    <n v="1616781"/>
    <n v="256"/>
    <x v="2"/>
    <s v="Regular"/>
    <s v="Tarde"/>
    <n v="2009039001516"/>
    <m/>
    <s v="ANA BEATRIZ DO NASCIMENTO DA SILVA"/>
    <d v="2002-04-01T00:00:00"/>
    <s v="Feminino"/>
    <s v="Sem Deficiência"/>
    <s v="CARLOS HENRIQUE PEREIRA DA SILVA"/>
    <s v="MICHELLE NAZARIO DO NASCIMENTO"/>
    <x v="1"/>
    <s v="Parda"/>
  </r>
  <r>
    <n v="1120019"/>
    <n v="11"/>
    <x v="37"/>
    <x v="37"/>
    <s v="EM RODRIGO OTÁVIO"/>
    <s v="Municipal"/>
    <s v="Urbana"/>
    <n v="1620851"/>
    <n v="151"/>
    <x v="2"/>
    <s v="Regular"/>
    <s v="Noite"/>
    <n v="2011036300271"/>
    <m/>
    <s v="JÉSSICA CARLOS DE FREITAS"/>
    <d v="2007-03-13T00:00:00"/>
    <s v="Feminino"/>
    <s v="Sem Deficiência"/>
    <s v="JOSINALDO BERTO DOMINGOS DE FREITAS"/>
    <s v="VILMA CARLOS DE LIMA"/>
    <x v="1"/>
    <s v="Branca"/>
  </r>
  <r>
    <n v="817083"/>
    <n v="8"/>
    <x v="120"/>
    <x v="120"/>
    <s v="EM JORNALISTA SANDRO MOREYRA"/>
    <s v="Municipal"/>
    <s v="Urbana"/>
    <n v="1607050"/>
    <n v="151"/>
    <x v="2"/>
    <s v="Regular"/>
    <s v="Noite"/>
    <n v="2023077750801"/>
    <m/>
    <s v="JOSINEIDE PEREIRA SANTOS"/>
    <d v="1978-05-21T00:00:00"/>
    <s v="Feminino"/>
    <s v="Sem Deficiência"/>
    <s v="PEDRO PEREIRA DOS SANTOS"/>
    <s v="JOANA AGREPINA DE ARAUJO SANTOS"/>
    <x v="1"/>
    <s v="Parda"/>
  </r>
  <r>
    <n v="817509"/>
    <n v="8"/>
    <x v="119"/>
    <x v="119"/>
    <s v="CIEP MAESTRINA CHIQUINHA GONZAGA"/>
    <s v="Municipal"/>
    <s v="Urbana"/>
    <n v="1611554"/>
    <n v="151"/>
    <x v="2"/>
    <s v="Regular"/>
    <s v="Noite"/>
    <n v="2023083200354"/>
    <m/>
    <s v="ELISA PEREIRA DE LIMA"/>
    <d v="1969-07-18T00:00:00"/>
    <s v="Feminino"/>
    <s v="Sem Deficiência"/>
    <s v="ABRAHÃO PEREIRA DE LIMA FILHO"/>
    <s v="RAIMUNDA PEREIRA DE LIMA"/>
    <x v="1"/>
    <s v="Preta"/>
  </r>
  <r>
    <n v="1019047"/>
    <n v="10"/>
    <x v="50"/>
    <x v="50"/>
    <s v="EM JOAQUIM DA SILVA GOMES"/>
    <s v="Municipal"/>
    <s v="Urbana"/>
    <n v="1598932"/>
    <n v="152"/>
    <x v="2"/>
    <s v="Regular"/>
    <s v="Noite"/>
    <n v="2007098400344"/>
    <m/>
    <s v="COSME MOTA DOS SANTOS"/>
    <d v="2003-02-25T00:00:00"/>
    <s v="Masculino"/>
    <s v="Sem Deficiência"/>
    <s v="EDILSON BRITO DOS SANTOS"/>
    <s v="LUCIENE GOMES MOTA"/>
    <x v="2"/>
    <s v="Branca"/>
  </r>
  <r>
    <n v="716049"/>
    <n v="7"/>
    <x v="62"/>
    <x v="62"/>
    <s v="EM RENATO LEITE"/>
    <s v="Municipal"/>
    <s v="Urbana"/>
    <n v="1623880"/>
    <n v="153"/>
    <x v="2"/>
    <s v="Regular"/>
    <s v="Noite"/>
    <n v="2022063700434"/>
    <m/>
    <s v="MARIA GEORGINA PEREIRA"/>
    <d v="1950-03-18T00:00:00"/>
    <s v="Feminino"/>
    <s v="Sem Deficiência"/>
    <s v="NÃO DECLARADO"/>
    <s v="MARIA JOSÉ PEREIRA"/>
    <x v="1"/>
    <s v="Preta"/>
  </r>
  <r>
    <n v="515001"/>
    <n v="5"/>
    <x v="68"/>
    <x v="68"/>
    <s v="EM PARÁ"/>
    <s v="Municipal"/>
    <s v="Urbana"/>
    <n v="1607314"/>
    <n v="152"/>
    <x v="2"/>
    <s v="Regular"/>
    <s v="Noite"/>
    <n v="2022044600179"/>
    <m/>
    <s v="SANDRA REGINA FARIAS SALLES"/>
    <d v="1974-11-14T00:00:00"/>
    <s v="Feminino"/>
    <s v="Sem Deficiência"/>
    <s v="JORGE ALFREDO SALLES"/>
    <s v="ANTONIA FARIA SALLES"/>
    <x v="0"/>
    <s v="Pard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23092451470"/>
    <m/>
    <s v="EDILEUZA DE MELO DE JESUS"/>
    <d v="1972-05-05T00:00:00"/>
    <s v="Feminino"/>
    <s v="Sem Deficiência"/>
    <s v="IRÊNIO DE JESUS"/>
    <s v="LINDAURA DE MELO DE JESUS"/>
    <x v="2"/>
    <s v="Preta"/>
  </r>
  <r>
    <n v="410015"/>
    <n v="4"/>
    <x v="92"/>
    <x v="92"/>
    <s v="EM CLÓVIS BEVILÁQUA"/>
    <s v="Municipal"/>
    <s v="Urbana"/>
    <n v="1611010"/>
    <n v="152"/>
    <x v="2"/>
    <s v="Regular"/>
    <s v="Noite"/>
    <n v="2010030250061"/>
    <m/>
    <s v="MICHEL SILVA RODRIGUES PEREIRA"/>
    <d v="2005-12-16T00:00:00"/>
    <s v="Masculino"/>
    <s v="Sem Deficiência"/>
    <s v="JOSE ROBERTO RODRIGUES PEREIRA"/>
    <s v="JOCILENE SOUZA SILVA"/>
    <x v="0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03006301953"/>
    <m/>
    <s v="RODRIGO RODRIGUES CAMILO"/>
    <d v="1992-03-27T00:00:00"/>
    <s v="Masculino"/>
    <s v=" Deficiência intelectual"/>
    <s v="LUCIVALDO FREIRE CAMILO"/>
    <s v="ANTONIA LUCIENE RODRIGUES FARIAS"/>
    <x v="1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23093251865"/>
    <m/>
    <s v="FERNANDO LIMA SANTANA"/>
    <d v="1975-08-04T00:00:00"/>
    <s v="Masculino"/>
    <s v="Sem Deficiência"/>
    <s v="EDUARDO SANTANA"/>
    <s v="INES DA COSTA LIMA SANTANA"/>
    <x v="2"/>
    <s v="Branca"/>
  </r>
  <r>
    <n v="716205"/>
    <n v="7"/>
    <x v="76"/>
    <x v="76"/>
    <s v="CIEP RUBENS PAIVA"/>
    <s v="Municipal"/>
    <s v="Urbana"/>
    <n v="1613258"/>
    <n v="153"/>
    <x v="2"/>
    <s v="Regular"/>
    <s v="Noite"/>
    <n v="2010132700279"/>
    <m/>
    <s v="MIRIAM VITÓRIA DA SILVA BAHIA"/>
    <d v="2006-04-17T00:00:00"/>
    <s v="Feminino"/>
    <s v="Sem Deficiência"/>
    <s v="PAULO SERGIO DA SILVA BAHIA"/>
    <s v="TATIANA ALVES SOUZA DA SILVA"/>
    <x v="0"/>
    <s v="Preta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21093400465"/>
    <m/>
    <s v="ISABEL CRISTINA DA SILVA RAMOS"/>
    <d v="1977-11-20T00:00:00"/>
    <s v="Feminino"/>
    <s v="Sem Deficiência"/>
    <s v="HANILTON RAMOS"/>
    <s v="ANTONIA ROSALIA DA SILVA"/>
    <x v="0"/>
    <s v="Parda"/>
  </r>
  <r>
    <n v="313002"/>
    <n v="3"/>
    <x v="33"/>
    <x v="33"/>
    <s v="EM JOSÉ VERÍSSIMO"/>
    <s v="Municipal"/>
    <s v="Urbana"/>
    <n v="1618994"/>
    <n v="151"/>
    <x v="2"/>
    <s v="Regular"/>
    <s v="Manhã"/>
    <n v="2009021550372"/>
    <m/>
    <s v="KEROLAYNE MARIA ALVES FERREIRA"/>
    <d v="2004-01-25T00:00:00"/>
    <s v="Feminino"/>
    <s v="Sem Deficiência"/>
    <s v="ANDERSON DOS SANTOS FERREIRA"/>
    <s v="MONICA DANIELA ALVES"/>
    <x v="0"/>
    <s v="Parda"/>
  </r>
  <r>
    <n v="313007"/>
    <n v="3"/>
    <x v="67"/>
    <x v="67"/>
    <s v="EM SARMIENTO"/>
    <s v="Municipal"/>
    <s v="Urbana"/>
    <n v="1615854"/>
    <n v="152"/>
    <x v="2"/>
    <s v="Regular"/>
    <s v="Noite"/>
    <n v="2006008802130"/>
    <m/>
    <s v="JOÃO PEDRO RIBEIRO DA SILVA"/>
    <d v="1998-08-03T00:00:00"/>
    <s v="Masculino"/>
    <s v="Sem Deficiência"/>
    <s v="SHIRLEIDE RIBEIRO DA SILVA"/>
    <s v="NÃO DECLARADO"/>
    <x v="0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11066150731"/>
    <m/>
    <s v="DANIELLA DE CASTRO GONÇALVES DA SILVA"/>
    <d v="2006-07-10T00:00:00"/>
    <s v="Feminino"/>
    <s v="Sem Deficiência"/>
    <s v="DANIEL GONÇALVES DA SILVA"/>
    <s v="PRISCILA DA COSTA DE CASTRO"/>
    <x v="0"/>
    <s v="Parda"/>
  </r>
  <r>
    <n v="514015"/>
    <n v="5"/>
    <x v="70"/>
    <x v="70"/>
    <s v="EM BARCELONA"/>
    <s v="Municipal"/>
    <s v="Urbana"/>
    <n v="1613980"/>
    <n v="151"/>
    <x v="2"/>
    <s v="Regular"/>
    <s v="Noite"/>
    <n v="2010044401334"/>
    <m/>
    <s v="YASMIN DAMASCENO RODRIGUES DO NASCIMENTO"/>
    <d v="2006-03-11T00:00:00"/>
    <s v="Feminino"/>
    <s v="Sem Deficiência"/>
    <s v="RUBENSEL RODRIGUES DO NASCIMENTO"/>
    <s v="GLAUCIA HERCULANO DAMASCENO"/>
    <x v="2"/>
    <s v="Branca"/>
  </r>
  <r>
    <n v="312002"/>
    <n v="3"/>
    <x v="58"/>
    <x v="58"/>
    <s v="EM ALCIDE DE GASPERI"/>
    <s v="Municipal"/>
    <s v="Urbana"/>
    <n v="1613405"/>
    <n v="151"/>
    <x v="2"/>
    <s v="Regular"/>
    <s v="Noite"/>
    <n v="2020017250034"/>
    <m/>
    <s v="ROSA MARINA DA SILVA NEVES"/>
    <d v="1949-06-03T00:00:00"/>
    <s v="Feminino"/>
    <s v="Sem Deficiência"/>
    <s v="SEBASTIÃO EURÍDICE DA SILVA"/>
    <s v="SATIRA CANDIDA DA SILVA"/>
    <x v="0"/>
    <s v="Parda"/>
  </r>
  <r>
    <n v="817039"/>
    <n v="8"/>
    <x v="118"/>
    <x v="118"/>
    <s v="EM SAMPAIO CORRÊA"/>
    <s v="Municipal"/>
    <s v="Urbana"/>
    <n v="1604281"/>
    <n v="151"/>
    <x v="2"/>
    <s v="Regular"/>
    <s v="Noite"/>
    <n v="2022073300374"/>
    <m/>
    <s v="GERLANE SILVA DO NASCIMENTO"/>
    <d v="1971-12-20T00:00:00"/>
    <s v="Feminino"/>
    <s v="Sem Deficiência"/>
    <s v="ANTENOR PEDRO DA SILVA"/>
    <s v="JOSEFA BENTO DA SILVA"/>
    <x v="2"/>
    <s v="Branca"/>
  </r>
  <r>
    <n v="817027"/>
    <n v="8"/>
    <x v="24"/>
    <x v="24"/>
    <s v="EM HENRIQUE DE MAGALHÃES"/>
    <s v="Municipal"/>
    <s v="Urbana"/>
    <n v="1608369"/>
    <n v="151"/>
    <x v="2"/>
    <s v="Regular"/>
    <s v="Noite"/>
    <n v="2010080901155"/>
    <m/>
    <s v="DAVI NASCIMENTO DA CUNHA"/>
    <d v="2004-04-07T00:00:00"/>
    <s v="Masculino"/>
    <s v="Sem Deficiência"/>
    <s v="EVANDRO FERREIRA DA CUNHA"/>
    <s v="ADRIANA DO NASCIMENTO DA SILVA"/>
    <x v="0"/>
    <s v="Parda"/>
  </r>
  <r>
    <n v="918505"/>
    <n v="9"/>
    <x v="9"/>
    <x v="9"/>
    <s v="CIEP ANITA MALFATTI"/>
    <s v="Municipal"/>
    <s v="Urbana"/>
    <n v="1615592"/>
    <n v="151"/>
    <x v="2"/>
    <s v="Regular"/>
    <s v="Noite"/>
    <n v="2007092904791"/>
    <m/>
    <s v="MICHELE DA SILVA RAMOS"/>
    <d v="1989-02-12T00:00:00"/>
    <s v="Feminino"/>
    <s v="Sem Deficiência"/>
    <s v="EDMAR ROSA RAMOS"/>
    <s v="ROSELICE RIBEIRO DA SILVA"/>
    <x v="0"/>
    <s v="Parda"/>
  </r>
  <r>
    <n v="206502"/>
    <n v="2"/>
    <x v="71"/>
    <x v="71"/>
    <s v="CIEP NAÇÃO RUBRO NEGRA"/>
    <s v="Municipal"/>
    <s v="Urbana"/>
    <n v="1623105"/>
    <n v="152"/>
    <x v="2"/>
    <s v="Regular"/>
    <s v="Noite"/>
    <n v="2008010601835"/>
    <m/>
    <s v="IGOR CALDAS DE ALMEIDA"/>
    <d v="1995-12-08T00:00:00"/>
    <s v="Masculino"/>
    <s v="Sem Deficiência"/>
    <s v="NÃO DECLARADO"/>
    <s v="ROSANGELA CALDAS DE ALMEIDA"/>
    <x v="2"/>
    <s v="Branca"/>
  </r>
  <r>
    <n v="515016"/>
    <n v="5"/>
    <x v="105"/>
    <x v="105"/>
    <s v="EM RAJA GABAGLIA"/>
    <s v="Municipal"/>
    <s v="Urbana"/>
    <n v="1599816"/>
    <n v="151"/>
    <x v="2"/>
    <s v="Regular"/>
    <s v="Noite"/>
    <n v="2012047250112"/>
    <m/>
    <s v="BEATRIZ DA CONCEIÇÃO DIAS DOS SANTOS"/>
    <d v="2007-11-30T00:00:00"/>
    <s v="Feminino"/>
    <s v="Sem Deficiência"/>
    <s v="DIOGO DIAS DOS SANTOS"/>
    <s v="LAUDICEIA ALVES DOS SANTOS"/>
    <x v="0"/>
    <s v="Parda"/>
  </r>
  <r>
    <n v="410018"/>
    <n v="4"/>
    <x v="87"/>
    <x v="87"/>
    <s v="EM BERLIM"/>
    <s v="Municipal"/>
    <s v="Urbana"/>
    <n v="1613813"/>
    <n v="151"/>
    <x v="2"/>
    <s v="Regular"/>
    <s v="Noite"/>
    <n v="2023029151901"/>
    <m/>
    <s v="ANDRESSA MELO DE SOUZA"/>
    <d v="1989-12-26T00:00:00"/>
    <s v="Feminino"/>
    <s v="Sem Deficiência"/>
    <s v="EVERALDO SILVA DE SOUZA"/>
    <s v="VALÉRIA MORGANA MELO BARRETO DE SOUZA"/>
    <x v="0"/>
    <s v="Branca"/>
  </r>
  <r>
    <n v="716205"/>
    <n v="7"/>
    <x v="76"/>
    <x v="76"/>
    <s v="CIEP RUBENS PAIVA"/>
    <s v="Municipal"/>
    <s v="Urbana"/>
    <n v="1613256"/>
    <n v="151"/>
    <x v="2"/>
    <s v="Regular"/>
    <s v="Noite"/>
    <n v="2023066151421"/>
    <m/>
    <s v="MARIA DE FÁTIMA DOS SANTOS"/>
    <d v="1982-09-10T00:00:00"/>
    <s v="Feminino"/>
    <s v="Sem Deficiência"/>
    <s v="JOSÉ PAIXÃO DOS SANTOS"/>
    <s v="FRANCISCA VIRGINIA DOS SANTOS"/>
    <x v="0"/>
    <s v="Parda"/>
  </r>
  <r>
    <n v="410012"/>
    <n v="4"/>
    <x v="27"/>
    <x v="27"/>
    <s v="EM CLOTILDE GUIMARÃES"/>
    <s v="Municipal"/>
    <s v="Urbana"/>
    <n v="1604437"/>
    <n v="2513"/>
    <x v="2"/>
    <s v="Regular"/>
    <s v="Noite"/>
    <n v="2000065703201"/>
    <m/>
    <s v="VANESSA FERREIRA PIMENTEL GERALDINE"/>
    <d v="1992-01-31T00:00:00"/>
    <s v="Feminino"/>
    <s v="Sem Deficiência"/>
    <s v="JOSÉ HENRIQUE PIMENTEL GERLDINE"/>
    <s v="NAIR FERREIRA"/>
    <x v="0"/>
    <s v="Branca"/>
  </r>
  <r>
    <n v="430015"/>
    <n v="4"/>
    <x v="94"/>
    <x v="94"/>
    <s v="EM ERPÍDIO CABRAL DE SOUZA (ÍNDIO DA MARÉ)"/>
    <s v="Municipal"/>
    <s v="Urbana"/>
    <n v="1604940"/>
    <n v="152"/>
    <x v="2"/>
    <s v="Regular"/>
    <s v="Manhã"/>
    <n v="2023151300037"/>
    <m/>
    <s v="PRISCILA DO NASCIMENTO ALVES DOS SANTOS"/>
    <d v="1987-09-21T00:00:00"/>
    <s v="Feminino"/>
    <s v="Sem Deficiência"/>
    <s v="MARCOS ANTONIO ALVES DOS SANTOS"/>
    <s v="MÉRCIA MARIA DO NASCIMENTO"/>
    <x v="0"/>
    <s v="Parda"/>
  </r>
  <r>
    <n v="410012"/>
    <n v="4"/>
    <x v="27"/>
    <x v="27"/>
    <s v="EM CLOTILDE GUIMARÃES"/>
    <s v="Municipal"/>
    <s v="Urbana"/>
    <n v="1604442"/>
    <n v="2518"/>
    <x v="2"/>
    <s v="Regular"/>
    <s v="Noite"/>
    <n v="2022030100781"/>
    <m/>
    <s v="JOSÉ PEREIRA NETO"/>
    <d v="1975-12-12T00:00:00"/>
    <s v="Masculino"/>
    <s v="Sem Deficiência"/>
    <s v="JOSÉ ELIAS PEREIRA"/>
    <s v="MARIA ANA DA CONCEIÇÃO"/>
    <x v="0"/>
    <s v="Parda"/>
  </r>
  <r>
    <n v="410012"/>
    <n v="4"/>
    <x v="27"/>
    <x v="27"/>
    <s v="EM CLOTILDE GUIMARÃES"/>
    <s v="Municipal"/>
    <s v="Urbana"/>
    <n v="1604431"/>
    <n v="257"/>
    <x v="2"/>
    <s v="Regular"/>
    <s v="Manhã"/>
    <n v="2016151300204"/>
    <m/>
    <s v="IZADORA MARTINS DE ANDRADE"/>
    <d v="2007-06-25T00:00:00"/>
    <s v="Feminino"/>
    <s v="Sem Deficiência"/>
    <s v="EDUARDO SALES DE ANDRADE"/>
    <s v="ELIZABETE MARTINS COSTA"/>
    <x v="0"/>
    <s v="Parda"/>
  </r>
  <r>
    <n v="312009"/>
    <n v="3"/>
    <x v="54"/>
    <x v="54"/>
    <s v="EM GEORGE SUMNER"/>
    <s v="Municipal"/>
    <s v="Urbana"/>
    <n v="1617224"/>
    <n v="151"/>
    <x v="2"/>
    <s v="Regular"/>
    <s v="Noite"/>
    <n v="2022017900337"/>
    <m/>
    <s v="IVANI DO NASCIMENTO BIA"/>
    <d v="1974-05-28T00:00:00"/>
    <s v="Feminino"/>
    <s v="Sem Deficiência"/>
    <s v="JOSÉ FELIPE BIA"/>
    <s v="JOSEFA DO NASCIMENTO BIA"/>
    <x v="2"/>
    <s v="Pard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19065980264"/>
    <m/>
    <s v="GISELE DOS SANTOS SILVA DE OLIVEIRA"/>
    <d v="1990-01-07T00:00:00"/>
    <s v="Feminino"/>
    <s v="Sem Deficiência"/>
    <s v="LUIZ DA SILVA"/>
    <s v="LEONICE DOS SANTOS ARAÚJO"/>
    <x v="0"/>
    <s v="Preta"/>
  </r>
  <r>
    <n v="625018"/>
    <n v="6"/>
    <x v="55"/>
    <x v="55"/>
    <s v="EM COMANDANTE ARNALDO VARELLA"/>
    <s v="Municipal"/>
    <s v="Urbana"/>
    <n v="1602868"/>
    <n v="151"/>
    <x v="2"/>
    <s v="Regular"/>
    <s v="Noite"/>
    <n v="2000053508319"/>
    <m/>
    <s v="ELISABETE DA SILVA OLIVEIRA"/>
    <d v="1987-03-10T00:00:00"/>
    <s v="Feminino"/>
    <s v="Sem Deficiência"/>
    <s v="ATAIDES MEDEIRO DE OLIVEIRA"/>
    <s v="MARLETE PEREIRA DA SILVA OLIVEIRA"/>
    <x v="0"/>
    <s v="Parda"/>
  </r>
  <r>
    <n v="101501"/>
    <n v="1"/>
    <x v="46"/>
    <x v="46"/>
    <s v="CIEP HENFIL"/>
    <s v="Municipal"/>
    <s v="Urbana"/>
    <n v="1613101"/>
    <n v="151"/>
    <x v="2"/>
    <s v="Regular"/>
    <s v="Noite"/>
    <n v="2023001100105"/>
    <m/>
    <s v="ELIETE DE MACÊDO SILVA"/>
    <d v="1989-07-03T00:00:00"/>
    <s v="Feminino"/>
    <s v="Sem Deficiência"/>
    <s v="LUIZ JOÃO DA SILVA"/>
    <s v="MARIA DE FÁTIMA DE MACÊDO  SILVA"/>
    <x v="0"/>
    <s v="Parda"/>
  </r>
  <r>
    <n v="1019211"/>
    <n v="10"/>
    <x v="98"/>
    <x v="98"/>
    <s v="CIEP MAJOR MANUEL GOMES ARCHER"/>
    <s v="Municipal"/>
    <s v="Urbana"/>
    <n v="1607931"/>
    <n v="151"/>
    <x v="2"/>
    <s v="Regular"/>
    <s v="Noite"/>
    <n v="2023100900258"/>
    <m/>
    <s v="SUENI BARROS DE OLIVEIRA"/>
    <d v="1961-06-22T00:00:00"/>
    <s v="Feminino"/>
    <s v="Sem Deficiência"/>
    <s v="FRANCELINA CORRÊA DA SILVA"/>
    <s v="MIGUEL BARROS DA SILVA"/>
    <x v="0"/>
    <s v="Não declarada"/>
  </r>
  <r>
    <n v="1019013"/>
    <n v="10"/>
    <x v="39"/>
    <x v="39"/>
    <s v="EM BENTO DO AMARAL COUTINHO"/>
    <s v="Municipal"/>
    <s v="Urbana"/>
    <n v="1612836"/>
    <n v="151"/>
    <x v="2"/>
    <s v="Regular"/>
    <s v="Noite"/>
    <n v="2023095350801"/>
    <m/>
    <s v="SIMONE FERREIRA"/>
    <d v="1975-08-30T00:00:00"/>
    <s v="Feminino"/>
    <s v="Sem Deficiência"/>
    <s v="WANDA MARIA PAES DE ANDRADE"/>
    <s v="EDSON FERREIRA"/>
    <x v="0"/>
    <s v="Branca"/>
  </r>
  <r>
    <n v="313007"/>
    <n v="3"/>
    <x v="67"/>
    <x v="67"/>
    <s v="EM SARMIENTO"/>
    <s v="Municipal"/>
    <s v="Urbana"/>
    <n v="1615854"/>
    <n v="152"/>
    <x v="2"/>
    <s v="Regular"/>
    <s v="Noite"/>
    <n v="2000019202636"/>
    <m/>
    <s v="CAMILA DE ALMEIDA LUNA"/>
    <d v="1989-03-13T00:00:00"/>
    <s v="Feminino"/>
    <s v="Sem Deficiência"/>
    <s v="JOSEMAR LUNA SILVA"/>
    <s v="EDNA DE ALMEIDA LOPES"/>
    <x v="0"/>
    <s v="Parda"/>
  </r>
  <r>
    <n v="1202701"/>
    <n v="12"/>
    <x v="91"/>
    <x v="91"/>
    <s v="CREJA - CENTRO MUNICIPAL DE REFERÊNCIA DE EDUCAÇÃO DE JOVENS E ADULTOS"/>
    <s v="Municipal"/>
    <s v="Urbana"/>
    <n v="1614102"/>
    <n v="254"/>
    <x v="2"/>
    <s v="Regular"/>
    <s v="Manhã"/>
    <n v="2005126300292"/>
    <m/>
    <s v="RAFAELA DOS SANTOS RIBEIRO"/>
    <d v="1990-09-04T00:00:00"/>
    <s v="Feminino"/>
    <s v="Sem Deficiência"/>
    <s v="ADILSON SANTANA RIBEIRO"/>
    <s v="ANA VITORIA DOS SANTOS"/>
    <x v="0"/>
    <s v="Parda"/>
  </r>
  <r>
    <n v="430503"/>
    <n v="4"/>
    <x v="4"/>
    <x v="4"/>
    <s v="CIEP LEONEL DE MOURA BRIZOLA"/>
    <s v="Municipal"/>
    <s v="Urbana"/>
    <n v="1606828"/>
    <n v="151"/>
    <x v="2"/>
    <s v="Regular"/>
    <s v="Noite"/>
    <n v="2007055502021"/>
    <m/>
    <s v="ANA VITÓRIA BEZERRA DO NASCIMENTO"/>
    <d v="2003-02-19T00:00:00"/>
    <s v="Feminino"/>
    <s v="Sem Deficiência"/>
    <s v="ILTON AMARO DO NASCIMENTO"/>
    <s v="GIRLANDIA BEZERRA DO NASCIMENTO"/>
    <x v="0"/>
    <s v="Branca"/>
  </r>
  <r>
    <n v="724502"/>
    <n v="7"/>
    <x v="52"/>
    <x v="52"/>
    <s v="CIEP MARGARET MEE"/>
    <s v="Municipal"/>
    <s v="Urbana"/>
    <n v="1617123"/>
    <n v="151"/>
    <x v="2"/>
    <s v="Regular"/>
    <s v="Noite"/>
    <n v="2008118200092"/>
    <m/>
    <s v="BRUNO GABRIEL FERREIRA DA SILVA"/>
    <d v="2007-06-27T00:00:00"/>
    <s v="Masculino"/>
    <s v="Sem Deficiência"/>
    <s v="NÃO DECLARADO"/>
    <s v="ARLENE FERREIRA DA SILVA"/>
    <x v="0"/>
    <s v="Não declarada"/>
  </r>
  <r>
    <n v="410012"/>
    <n v="4"/>
    <x v="27"/>
    <x v="27"/>
    <s v="EM CLOTILDE GUIMARÃES"/>
    <s v="Municipal"/>
    <s v="Urbana"/>
    <n v="1604438"/>
    <n v="2514"/>
    <x v="2"/>
    <s v="Regular"/>
    <s v="Noite"/>
    <n v="2023028500732"/>
    <m/>
    <s v="FLÁVIA DE LIMA ANDRADE"/>
    <d v="1972-08-10T00:00:00"/>
    <s v="Feminino"/>
    <s v="Sem Deficiência"/>
    <s v="THEODOMIRO CAMPOS DE ANDRADE"/>
    <s v="MARLY DE LIMA ANDRADE"/>
    <x v="1"/>
    <s v="Parda"/>
  </r>
  <r>
    <n v="734010"/>
    <n v="7"/>
    <x v="82"/>
    <x v="82"/>
    <s v="EM PEDRO ALEIXO"/>
    <s v="Municipal"/>
    <s v="Urbana"/>
    <n v="1606739"/>
    <n v="152"/>
    <x v="2"/>
    <s v="Regular"/>
    <s v="Manhã"/>
    <n v="2007118700577"/>
    <m/>
    <s v="LAUANY CRISTINA DE JESUS GONÇALVES"/>
    <d v="2004-10-29T00:00:00"/>
    <s v="Feminino"/>
    <s v="Sem Deficiência"/>
    <s v="LUIZ CLÁUDIO GONÇALVES"/>
    <s v="CATIA CILENE DE JESUS LOPES"/>
    <x v="0"/>
    <s v="Preta"/>
  </r>
  <r>
    <n v="430503"/>
    <n v="4"/>
    <x v="4"/>
    <x v="4"/>
    <s v="CIEP LEONEL DE MOURA BRIZOLA"/>
    <s v="Municipal"/>
    <s v="Urbana"/>
    <n v="1606828"/>
    <n v="151"/>
    <x v="2"/>
    <s v="Regular"/>
    <s v="Noite"/>
    <n v="2011046350166"/>
    <m/>
    <s v="KAUÃ COSTA DA SILVA"/>
    <d v="2006-07-17T00:00:00"/>
    <s v="Masculino"/>
    <s v="Sem Deficiência"/>
    <s v="GLAUBER MESSEDER DA SILVA"/>
    <s v="LUCIANE ALEXANDRE DA COSTA"/>
    <x v="0"/>
    <s v="Parda"/>
  </r>
  <r>
    <n v="205004"/>
    <n v="2"/>
    <x v="134"/>
    <x v="134"/>
    <s v="EM DOUTOR COCIO BARCELLOS"/>
    <s v="Municipal"/>
    <s v="Urbana"/>
    <n v="1623679"/>
    <n v="151"/>
    <x v="2"/>
    <s v="Regular"/>
    <s v="Noite"/>
    <n v="2023007950631"/>
    <m/>
    <s v="NILMA DE SOUZA"/>
    <d v="1993-01-14T00:00:00"/>
    <s v="Feminino"/>
    <s v="Sem Deficiência"/>
    <s v="LEONARDO SANTOS DE SOUZA"/>
    <s v="NEUZA MARTIN DE SOUZA"/>
    <x v="0"/>
    <s v="Não declarada"/>
  </r>
  <r>
    <n v="410018"/>
    <n v="4"/>
    <x v="87"/>
    <x v="87"/>
    <s v="EM BERLIM"/>
    <s v="Municipal"/>
    <s v="Urbana"/>
    <n v="1613814"/>
    <n v="152"/>
    <x v="2"/>
    <s v="Regular"/>
    <s v="Noite"/>
    <n v="2013064000747"/>
    <m/>
    <s v="WILLIAM DE SOUZA OLIVEIRA ARAUJO"/>
    <d v="2002-02-22T00:00:00"/>
    <s v="Masculino"/>
    <s v="Sem Deficiência"/>
    <s v="EDSON DE SOUZA ARAUJO"/>
    <s v="SANDRA MARA SOUZA DE OLIVEIRA"/>
    <x v="0"/>
    <s v="Preta"/>
  </r>
  <r>
    <n v="817027"/>
    <n v="8"/>
    <x v="24"/>
    <x v="24"/>
    <s v="EM HENRIQUE DE MAGALHÃES"/>
    <s v="Municipal"/>
    <s v="Urbana"/>
    <n v="1608370"/>
    <n v="152"/>
    <x v="2"/>
    <s v="Regular"/>
    <s v="Tarde"/>
    <n v="2013071880048"/>
    <m/>
    <s v="LUCAS AMORIM DE CARVALHO"/>
    <d v="2002-10-27T00:00:00"/>
    <s v="Masculino"/>
    <s v="  Transtorno do espectro autista"/>
    <s v="DALQUIR LUIS FERREIRA DE CARVALHO"/>
    <s v="DEISE ASSIS AMORIM"/>
    <x v="0"/>
    <s v="Branca"/>
  </r>
  <r>
    <n v="205009"/>
    <n v="2"/>
    <x v="122"/>
    <x v="122"/>
    <s v="EM ALENCASTRO GUIMARÃES"/>
    <s v="Municipal"/>
    <s v="Urbana"/>
    <n v="1620795"/>
    <n v="151"/>
    <x v="2"/>
    <s v="Regular"/>
    <s v="Noite"/>
    <n v="2023008400309"/>
    <m/>
    <s v="SHIRLEY BALISA DE OLIVEIRA"/>
    <d v="1979-05-31T00:00:00"/>
    <s v="Feminino"/>
    <s v="Sem Deficiência"/>
    <s v="SEVERINO BALISA DE OLVEIRA"/>
    <s v="ANA MARIA DOS SANTOS"/>
    <x v="1"/>
    <s v="Parda"/>
  </r>
  <r>
    <n v="208501"/>
    <n v="2"/>
    <x v="78"/>
    <x v="78"/>
    <s v="CIEP SAMUEL WAINER"/>
    <s v="Municipal"/>
    <s v="Urbana"/>
    <n v="1609309"/>
    <n v="151"/>
    <x v="2"/>
    <s v="Regular"/>
    <s v="Noite"/>
    <n v="2020013600171"/>
    <m/>
    <s v="TATIANE DE SOUZA GOMES"/>
    <d v="1984-10-31T00:00:00"/>
    <s v="Feminino"/>
    <s v="Sem Deficiência"/>
    <s v="GILBERTO DE JESUS GOMES"/>
    <s v="REGINA MARTA DE SOUZA"/>
    <x v="2"/>
    <s v="Parda"/>
  </r>
  <r>
    <n v="312501"/>
    <n v="3"/>
    <x v="42"/>
    <x v="42"/>
    <s v="CIEP PATRICE LUMUMBA"/>
    <s v="Municipal"/>
    <s v="Urbana"/>
    <n v="1616861"/>
    <n v="151"/>
    <x v="2"/>
    <s v="Regular"/>
    <s v="Noite"/>
    <n v="2007030702655"/>
    <m/>
    <s v="GILVANA RAMOS DA SILVA"/>
    <d v="1999-01-19T00:00:00"/>
    <s v="Feminino"/>
    <s v=" Deficiência intelectual"/>
    <s v="JAILTON ROBERTO RAMOS DA SILVA"/>
    <s v="SONIA MACHADO DA SILVA"/>
    <x v="1"/>
    <s v="Branca"/>
  </r>
  <r>
    <n v="1202701"/>
    <n v="12"/>
    <x v="91"/>
    <x v="91"/>
    <s v="CREJA - CENTRO MUNICIPAL DE REFERÊNCIA DE EDUCAÇÃO DE JOVENS E ADULTOS"/>
    <s v="Municipal"/>
    <s v="Urbana"/>
    <n v="1614101"/>
    <n v="253"/>
    <x v="2"/>
    <s v="Regular"/>
    <s v="Manhã"/>
    <n v="2007125404970"/>
    <m/>
    <s v="PEDRO PAULO RODRIGUES DA SILVA MARTINS"/>
    <d v="1950-06-29T00:00:00"/>
    <s v="Masculino"/>
    <s v="Sem Deficiência"/>
    <s v="AMARO MARTINS DA SILVA MOÇO"/>
    <s v="CECÍLIA RODRIGUES MARTINS"/>
    <x v="0"/>
    <s v="Branca"/>
  </r>
  <r>
    <n v="515001"/>
    <n v="5"/>
    <x v="68"/>
    <x v="68"/>
    <s v="EM PARÁ"/>
    <s v="Municipal"/>
    <s v="Urbana"/>
    <n v="1607314"/>
    <n v="152"/>
    <x v="2"/>
    <s v="Regular"/>
    <s v="Noite"/>
    <n v="2023044600070"/>
    <m/>
    <s v="MÁRCIO DOS SANTOS LEANDRO"/>
    <d v="1978-10-18T00:00:00"/>
    <s v="Masculino"/>
    <s v="Sem Deficiência"/>
    <s v="LUIZ ELIAS LEANDRO"/>
    <s v="MARCILIA DOS SANTOS LEANDRO"/>
    <x v="0"/>
    <s v="Preta"/>
  </r>
  <r>
    <n v="817075"/>
    <n v="8"/>
    <x v="29"/>
    <x v="29"/>
    <s v="EM GENERAL TASSO FRAGOSO"/>
    <s v="Municipal"/>
    <s v="Urbana"/>
    <n v="1605906"/>
    <n v="151"/>
    <x v="2"/>
    <s v="Regular"/>
    <s v="Noite"/>
    <n v="2007076903874"/>
    <m/>
    <s v="KARINE DOS SANTOS DAS NEVES"/>
    <d v="1991-01-01T00:00:00"/>
    <s v="Feminino"/>
    <s v="Sem Deficiência"/>
    <s v="AVELINO BARBOSA DAS NEVES"/>
    <s v="CARITAS ROSANA DOS SANTOS"/>
    <x v="1"/>
    <s v="Parda"/>
  </r>
  <r>
    <n v="817039"/>
    <n v="8"/>
    <x v="118"/>
    <x v="118"/>
    <s v="EM SAMPAIO CORRÊA"/>
    <s v="Municipal"/>
    <s v="Urbana"/>
    <n v="1604281"/>
    <n v="151"/>
    <x v="2"/>
    <s v="Regular"/>
    <s v="Noite"/>
    <n v="2010124500053"/>
    <m/>
    <s v="TAMARA OLIVEIRA MARQUES DE PINHO"/>
    <d v="2007-05-10T00:00:00"/>
    <s v="Feminino"/>
    <s v="Sem Deficiência"/>
    <s v="FRANCISCO ERIVALDO MARQUES DE PINHO"/>
    <s v="SIMONE OLIVEIRA DE FREITAS"/>
    <x v="0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20102450166"/>
    <m/>
    <s v="SIDNEIA CORRÊA PEREIRA"/>
    <d v="1971-06-22T00:00:00"/>
    <s v="Feminino"/>
    <s v="Sem Deficiência"/>
    <s v="SIDNEI DE CAMPOS PEREIRA"/>
    <s v="MARIA BERCY RODRIGUES CORRÊA"/>
    <x v="0"/>
    <s v="Branca"/>
  </r>
  <r>
    <n v="817027"/>
    <n v="8"/>
    <x v="24"/>
    <x v="24"/>
    <s v="EM HENRIQUE DE MAGALHÃES"/>
    <s v="Municipal"/>
    <s v="Urbana"/>
    <n v="1608370"/>
    <n v="152"/>
    <x v="2"/>
    <s v="Regular"/>
    <s v="Tarde"/>
    <n v="2014077200845"/>
    <m/>
    <s v="KAYKE DA ROZA DA CRUZ"/>
    <d v="2007-09-07T00:00:00"/>
    <s v="Masculino"/>
    <s v="Sem Deficiência"/>
    <s v="JONATAS GOMES DA CRUZ"/>
    <s v="SABRINA DA ROZA DE ANDRADE"/>
    <x v="0"/>
    <s v="Parda"/>
  </r>
  <r>
    <n v="734010"/>
    <n v="7"/>
    <x v="82"/>
    <x v="82"/>
    <s v="EM PEDRO ALEIXO"/>
    <s v="Municipal"/>
    <s v="Urbana"/>
    <n v="1606738"/>
    <n v="151"/>
    <x v="2"/>
    <s v="Regular"/>
    <s v="Manhã"/>
    <n v="2022062900197"/>
    <m/>
    <s v="CASSIANE ABRANTES DE MELO"/>
    <d v="2007-11-03T00:00:00"/>
    <s v="Feminino"/>
    <s v="Sem Deficiência"/>
    <s v="CASSIA FERREIRA ABRANTES"/>
    <s v="ALEXANDRE FERNANDES DE MELO"/>
    <x v="1"/>
    <s v="Parda"/>
  </r>
  <r>
    <n v="411015"/>
    <n v="4"/>
    <x v="72"/>
    <x v="72"/>
    <s v="EM SUÍÇA"/>
    <s v="Municipal"/>
    <s v="Urbana"/>
    <n v="1601785"/>
    <n v="152"/>
    <x v="2"/>
    <s v="Regular"/>
    <s v="Noite"/>
    <n v="2009035801801"/>
    <m/>
    <s v="EBERLE NUNES DA SILVA"/>
    <d v="1990-12-31T00:00:00"/>
    <s v="Masculino"/>
    <s v="Sem Deficiência"/>
    <s v="OSWALDO NUNES DA SILVA"/>
    <s v="HELOISA CRISTINA DA SILVA COLARES"/>
    <x v="0"/>
    <s v="Parda"/>
  </r>
  <r>
    <n v="101501"/>
    <n v="1"/>
    <x v="46"/>
    <x v="46"/>
    <s v="CIEP HENFIL"/>
    <s v="Municipal"/>
    <s v="Urbana"/>
    <n v="1613101"/>
    <n v="151"/>
    <x v="2"/>
    <s v="Regular"/>
    <s v="Noite"/>
    <n v="2022001100221"/>
    <m/>
    <s v="MARIA DE LOURDES DA SILVA PAULO"/>
    <d v="1972-11-15T00:00:00"/>
    <s v="Feminino"/>
    <s v="Sem Deficiência"/>
    <s v="LUIZ JOSÉ DA SILVA"/>
    <s v="MARIA JOSÉ DA SILVA"/>
    <x v="1"/>
    <s v="Preta"/>
  </r>
  <r>
    <n v="411202"/>
    <n v="4"/>
    <x v="84"/>
    <x v="84"/>
    <s v="CIEP GREGÓRIO BEZERRA"/>
    <s v="Municipal"/>
    <s v="Urbana"/>
    <n v="1608447"/>
    <n v="151"/>
    <x v="2"/>
    <s v="Regular"/>
    <s v="Noite"/>
    <n v="2018031200080"/>
    <m/>
    <s v="TONY ELITON FERRAZ DO NASCIMENTO"/>
    <d v="2002-03-24T00:00:00"/>
    <s v="Masculino"/>
    <s v="Sem Deficiência"/>
    <s v="CRISTIANE DO NASCIMENTO"/>
    <s v="ELENILDO JOSÉ FERRAZ DOS SANTOS"/>
    <x v="0"/>
    <s v="Parda"/>
  </r>
  <r>
    <n v="313007"/>
    <n v="3"/>
    <x v="67"/>
    <x v="67"/>
    <s v="EM SARMIENTO"/>
    <s v="Municipal"/>
    <s v="Urbana"/>
    <n v="1615854"/>
    <n v="152"/>
    <x v="2"/>
    <s v="Regular"/>
    <s v="Noite"/>
    <n v="2020027050020"/>
    <m/>
    <s v="EVELLYN VIVIAN SANTOS E SOUZA"/>
    <d v="2006-07-05T00:00:00"/>
    <s v="Feminino"/>
    <s v="Sem Deficiência"/>
    <s v="MARCO ANTONIO DE SOUZA"/>
    <s v="ELISABETH ELIODORA DOS SANTOS"/>
    <x v="0"/>
    <s v="Pard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23065952111"/>
    <m/>
    <s v="RITA MARIA DOS SANTOS"/>
    <d v="1971-07-02T00:00:00"/>
    <s v="Feminino"/>
    <s v="Sem Deficiência"/>
    <s v="NEUSA DOS SANTOS"/>
    <s v="PEDRO LOPES DOS SANTOS"/>
    <x v="0"/>
    <s v="Parda"/>
  </r>
  <r>
    <n v="1026029"/>
    <n v="10"/>
    <x v="53"/>
    <x v="53"/>
    <s v="EM PROFESSOR ARI MARQUES PONTES"/>
    <s v="Municipal"/>
    <s v="Urbana"/>
    <n v="1611219"/>
    <n v="153"/>
    <x v="2"/>
    <s v="Regular"/>
    <s v="Noite"/>
    <n v="2008066108565"/>
    <m/>
    <s v="MIRIAN SOUZA DOS SANTOS"/>
    <d v="1992-12-07T00:00:00"/>
    <s v="Feminino"/>
    <s v="Sem Deficiência"/>
    <s v="VALDECI DE LOURDES DOS SANTOS"/>
    <s v="MARIA APARECIDA DE SOUZA"/>
    <x v="1"/>
    <s v="Parda"/>
  </r>
  <r>
    <n v="1019211"/>
    <n v="10"/>
    <x v="98"/>
    <x v="98"/>
    <s v="CIEP MAJOR MANUEL GOMES ARCHER"/>
    <s v="Municipal"/>
    <s v="Urbana"/>
    <n v="1607931"/>
    <n v="151"/>
    <x v="2"/>
    <s v="Regular"/>
    <s v="Noite"/>
    <n v="2006046302530"/>
    <m/>
    <s v="THAYNÁ CHRISTINA CRAVO DA SILVA"/>
    <d v="1994-07-13T00:00:00"/>
    <s v="Feminino"/>
    <s v="Sem Deficiência"/>
    <s v="JURANDIR PASSOS DA SILVA"/>
    <s v="SIMONE ACOCELLA CRAVO"/>
    <x v="1"/>
    <s v="Preta"/>
  </r>
  <r>
    <n v="515052"/>
    <n v="5"/>
    <x v="81"/>
    <x v="81"/>
    <s v="EM AZEVEDO JUNIOR"/>
    <s v="Municipal"/>
    <s v="Urbana"/>
    <n v="1614952"/>
    <n v="152"/>
    <x v="2"/>
    <s v="Regular"/>
    <s v="Noite"/>
    <n v="2022049700384"/>
    <m/>
    <s v="JOSE JANDERSON DA SILVA PATROCINIO"/>
    <d v="2006-03-18T00:00:00"/>
    <s v="Masculino"/>
    <s v="Sem Deficiência"/>
    <s v="SEBASTIAO JOSE PARICIO"/>
    <s v="MARIA EUNICE DA SILVA"/>
    <x v="0"/>
    <s v="Parda"/>
  </r>
  <r>
    <n v="515055"/>
    <n v="5"/>
    <x v="8"/>
    <x v="8"/>
    <s v="EM MINISTRO EDGARD ROMERO"/>
    <s v="Municipal"/>
    <s v="Urbana"/>
    <n v="1623705"/>
    <n v="151"/>
    <x v="2"/>
    <s v="Regular"/>
    <s v="Manhã"/>
    <n v="2022050000064"/>
    <m/>
    <s v="SANDRA MARINHO NUNES"/>
    <d v="1974-06-02T00:00:00"/>
    <s v="Feminino"/>
    <s v="Sem Deficiência"/>
    <s v="FRANCISCO NETO DA SILVA NUNES"/>
    <s v="LOURDES DA SILVA MARINHO NUNES"/>
    <x v="1"/>
    <s v="Parda"/>
  </r>
  <r>
    <n v="817075"/>
    <n v="8"/>
    <x v="29"/>
    <x v="29"/>
    <s v="EM GENERAL TASSO FRAGOSO"/>
    <s v="Municipal"/>
    <s v="Urbana"/>
    <n v="1605906"/>
    <n v="151"/>
    <x v="2"/>
    <s v="Regular"/>
    <s v="Noite"/>
    <n v="2021076900145"/>
    <m/>
    <s v="LEONARDO DA SILVA RAIMUNDO"/>
    <d v="1987-02-11T00:00:00"/>
    <s v="Masculino"/>
    <s v="Sem Deficiência"/>
    <s v="GERSI RAIMUNDO"/>
    <s v="MARIA DE LOURDES DA SILVA LEITE"/>
    <x v="1"/>
    <s v="Parda"/>
  </r>
  <r>
    <n v="1202701"/>
    <n v="12"/>
    <x v="91"/>
    <x v="91"/>
    <s v="CREJA - CENTRO MUNICIPAL DE REFERÊNCIA DE EDUCAÇÃO DE JOVENS E ADULTOS"/>
    <s v="Municipal"/>
    <s v="Urbana"/>
    <n v="1614101"/>
    <n v="253"/>
    <x v="2"/>
    <s v="Regular"/>
    <s v="Manhã"/>
    <n v="2023126350654"/>
    <m/>
    <s v="EMANOEL PINHEIRO DA SILVA SANTOS"/>
    <d v="2005-05-16T00:00:00"/>
    <s v="Masculino"/>
    <s v="Sem Deficiência"/>
    <s v="WAGNER DA SILVA SANTOS"/>
    <s v="ELAINE PINHEIRO GALDEANO SANTOS"/>
    <x v="0"/>
    <s v="Parda"/>
  </r>
  <r>
    <n v="515045"/>
    <n v="5"/>
    <x v="137"/>
    <x v="137"/>
    <s v="EM JAIME COSTA"/>
    <s v="Municipal"/>
    <s v="Urbana"/>
    <n v="1622779"/>
    <n v="151"/>
    <x v="2"/>
    <s v="Regular"/>
    <s v="Noite"/>
    <n v="2023049000071"/>
    <m/>
    <s v="RAQUEL DA SILVA VIRGÍLIO"/>
    <d v="1989-09-27T00:00:00"/>
    <s v="Feminino"/>
    <s v="Sem Deficiência"/>
    <s v="PAULO CÉSAR VIRGÍLIO"/>
    <s v="APARECIDA DONIZETE DE ALMEIDA"/>
    <x v="1"/>
    <s v="Par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17061500270"/>
    <m/>
    <s v="BIANCA DA SILVA ABREU"/>
    <d v="2006-06-22T00:00:00"/>
    <s v="Feminino"/>
    <s v="Sem Deficiência"/>
    <s v="JOSÉ BRUNO ABREU"/>
    <s v="MARIA NAZARÉ SOARES DA SILVA"/>
    <x v="0"/>
    <s v="Parda"/>
  </r>
  <r>
    <n v="1026008"/>
    <n v="10"/>
    <x v="43"/>
    <x v="43"/>
    <s v="EM ENGENHEIRO GASTÃO RANGEL"/>
    <s v="Municipal"/>
    <s v="Urbana"/>
    <n v="1613012"/>
    <n v="152"/>
    <x v="2"/>
    <s v="Regular"/>
    <s v="Noite"/>
    <n v="2021102400311"/>
    <m/>
    <s v="THALIANA DA ROCHA DIAS"/>
    <d v="1992-02-01T00:00:00"/>
    <s v="Feminino"/>
    <s v="Sem Deficiência"/>
    <s v="JOÃO DIAS DE LIMA"/>
    <s v="MARILENE ROCHA DO NASCIMENTO"/>
    <x v="0"/>
    <s v="Branca"/>
  </r>
  <r>
    <n v="515016"/>
    <n v="5"/>
    <x v="105"/>
    <x v="105"/>
    <s v="EM RAJA GABAGLIA"/>
    <s v="Municipal"/>
    <s v="Urbana"/>
    <n v="1599816"/>
    <n v="151"/>
    <x v="2"/>
    <s v="Regular"/>
    <s v="Noite"/>
    <n v="2022046100211"/>
    <m/>
    <s v="ANDERSON RODRIGUES DOS SANTOS"/>
    <d v="1975-05-29T00:00:00"/>
    <s v="Masculino"/>
    <s v="Sem Deficiência"/>
    <s v="NILO RODRIGUES DOS SANTOS"/>
    <s v="EDINÉA SUELI DE SOUZA"/>
    <x v="0"/>
    <s v="Parda"/>
  </r>
  <r>
    <n v="817501"/>
    <n v="8"/>
    <x v="127"/>
    <x v="127"/>
    <s v="CIEP GILBERTO FREYRE"/>
    <s v="Municipal"/>
    <s v="Urbana"/>
    <n v="1605704"/>
    <n v="151"/>
    <x v="2"/>
    <s v="Regular"/>
    <s v="Noite"/>
    <n v="2010134800475"/>
    <m/>
    <s v="ANA LUIZA SOARES XAVIER"/>
    <d v="2008-01-19T00:00:00"/>
    <s v="Feminino"/>
    <s v="Sem Deficiência"/>
    <s v="THIAGO WILIAM XAVIER DOS SANTOS"/>
    <s v="CARLA CRISTINA SOARES DA SILVA"/>
    <x v="0"/>
    <s v="Não declarada"/>
  </r>
  <r>
    <n v="102007"/>
    <n v="1"/>
    <x v="47"/>
    <x v="47"/>
    <s v="EM ORLANDO VILLAS BOAS"/>
    <s v="Municipal"/>
    <s v="Urbana"/>
    <n v="1600140"/>
    <n v="152"/>
    <x v="2"/>
    <s v="Regular"/>
    <s v="Noite"/>
    <n v="2018125480191"/>
    <m/>
    <s v="DIVA TEIXEIRA DE OLIVEIRA"/>
    <d v="1963-05-12T00:00:00"/>
    <s v="Feminino"/>
    <s v="Sem Deficiência"/>
    <s v="ANTONIO TEIXEIRA DE OLIVEIRA"/>
    <s v="FRANCISCA DAS CHAGAS DE OLIVEIRA"/>
    <x v="0"/>
    <s v="Branca"/>
  </r>
  <r>
    <n v="430503"/>
    <n v="4"/>
    <x v="4"/>
    <x v="4"/>
    <s v="CIEP LEONEL DE MOURA BRIZOLA"/>
    <s v="Municipal"/>
    <s v="Urbana"/>
    <n v="1606828"/>
    <n v="151"/>
    <x v="2"/>
    <s v="Regular"/>
    <s v="Noite"/>
    <n v="2015091300302"/>
    <m/>
    <s v="GABRIELLA VIEIRA PEREIRA DA COSTA"/>
    <d v="2006-06-28T00:00:00"/>
    <s v="Feminino"/>
    <s v="Sem Deficiência"/>
    <s v="DIEGO TADEU PEREIRA DA COSTA"/>
    <s v="TATIANA DE OLIVEIRA VIEIRA"/>
    <x v="0"/>
    <s v="Pard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17150601012"/>
    <m/>
    <s v="JOÃO PEDRO FRANCISCO DOS SANTOS DA SILVA"/>
    <d v="2005-04-14T00:00:00"/>
    <s v="Masculino"/>
    <s v="Sem Deficiência"/>
    <s v="JOSINALDO FRANCISCO DA SILVA"/>
    <s v="RAIMUNDA PORFIRIO DOS SANTOS"/>
    <x v="0"/>
    <s v="Preta"/>
  </r>
  <r>
    <n v="515055"/>
    <n v="5"/>
    <x v="8"/>
    <x v="8"/>
    <s v="EM MINISTRO EDGARD ROMERO"/>
    <s v="Municipal"/>
    <s v="Urbana"/>
    <n v="1623706"/>
    <n v="152"/>
    <x v="2"/>
    <s v="Regular"/>
    <s v="Manhã"/>
    <n v="2023050050744"/>
    <m/>
    <s v="ANA CLÁUDIA DA SILVA"/>
    <d v="1971-04-30T00:00:00"/>
    <s v="Feminino"/>
    <s v="Sem Deficiência"/>
    <s v="JOSÉ VITOR DA SILVA"/>
    <s v="MARIA APARECIDA BALDUINO"/>
    <x v="0"/>
    <s v="Parda"/>
  </r>
  <r>
    <n v="1026008"/>
    <n v="10"/>
    <x v="43"/>
    <x v="43"/>
    <s v="EM ENGENHEIRO GASTÃO RANGEL"/>
    <s v="Municipal"/>
    <s v="Urbana"/>
    <n v="1613011"/>
    <n v="151"/>
    <x v="2"/>
    <s v="Regular"/>
    <s v="Noite"/>
    <n v="2009123300316"/>
    <m/>
    <s v="LUCAS ALVES DE OLIVEIRA"/>
    <d v="2005-09-23T00:00:00"/>
    <s v="Masculino"/>
    <s v="Sem Deficiência"/>
    <s v="FRANCISCO ALVES ROMÃO"/>
    <s v="CÍCERA JUVÊNCIO DE OLIVEIRA"/>
    <x v="0"/>
    <s v="Parda"/>
  </r>
  <r>
    <n v="1026003"/>
    <n v="10"/>
    <x v="114"/>
    <x v="114"/>
    <s v="EM PROFESSOR CASTILHO"/>
    <s v="Municipal"/>
    <s v="Urbana"/>
    <n v="1617200"/>
    <n v="151"/>
    <x v="2"/>
    <s v="Regular"/>
    <s v="Noite"/>
    <n v="2023152350631"/>
    <m/>
    <s v="GEOVANNE MOURA DA SILVA"/>
    <d v="2006-11-27T00:00:00"/>
    <s v="Masculino"/>
    <s v="Sem Deficiência"/>
    <s v="ANA LIGIA GOMES MOURA"/>
    <s v="GILIAN DA SILVA"/>
    <x v="0"/>
    <s v="Parda"/>
  </r>
  <r>
    <n v="410501"/>
    <n v="4"/>
    <x v="64"/>
    <x v="64"/>
    <s v="CIEP JUSCELINO KUBITSCHEK"/>
    <s v="Municipal"/>
    <s v="Urbana"/>
    <n v="1614341"/>
    <n v="151"/>
    <x v="2"/>
    <s v="Regular"/>
    <s v="Noite"/>
    <n v="2008029902393"/>
    <m/>
    <s v="LILIAN BENTO BRANDÃO"/>
    <d v="2003-03-17T00:00:00"/>
    <s v="Feminino"/>
    <s v="Sem Deficiência"/>
    <s v="WECSLEY DA SILVA BRANDÃO"/>
    <s v="MARIA ROSA RIBEIRO BENTO"/>
    <x v="1"/>
    <s v="Preta"/>
  </r>
  <r>
    <n v="817075"/>
    <n v="8"/>
    <x v="29"/>
    <x v="29"/>
    <s v="EM GENERAL TASSO FRAGOSO"/>
    <s v="Municipal"/>
    <s v="Urbana"/>
    <n v="1605906"/>
    <n v="151"/>
    <x v="2"/>
    <s v="Regular"/>
    <s v="Noite"/>
    <n v="2002083703701"/>
    <m/>
    <s v="VINICIUS DOS SANTOS MACHADO"/>
    <d v="2000-12-25T00:00:00"/>
    <s v="Masculino"/>
    <s v=" Deficiência intelectual"/>
    <s v="NEILTON DA LUZ MACHADO"/>
    <s v="TEREZA CRISTINA EVANGELISTA DOS SANTOS"/>
    <x v="1"/>
    <s v="Sem Informação"/>
  </r>
  <r>
    <n v="918510"/>
    <n v="9"/>
    <x v="69"/>
    <x v="69"/>
    <s v="CIEP ARMINDO MARCÍLIO DOUTEL DE ANDRADE"/>
    <s v="Municipal"/>
    <s v="Urbana"/>
    <n v="1621564"/>
    <n v="152"/>
    <x v="2"/>
    <s v="Regular"/>
    <s v="Noite"/>
    <n v="2013065500310"/>
    <m/>
    <s v="ISMAEL DOS SANTOS DA SILVA GOMES"/>
    <d v="1996-06-07T00:00:00"/>
    <s v="Masculino"/>
    <s v="Sem Deficiência"/>
    <s v="RICARDO COELHO DA SILVA "/>
    <s v="ROGERIA SIRINO PEREIRA DOS SANTOS "/>
    <x v="0"/>
    <s v="Branca"/>
  </r>
  <r>
    <n v="410015"/>
    <n v="4"/>
    <x v="92"/>
    <x v="92"/>
    <s v="EM CLÓVIS BEVILÁQUA"/>
    <s v="Municipal"/>
    <s v="Urbana"/>
    <n v="1611010"/>
    <n v="152"/>
    <x v="2"/>
    <s v="Regular"/>
    <s v="Noite"/>
    <n v="2014029200229"/>
    <m/>
    <s v="FABIO DA ROCHA BRAGA JUNIOR"/>
    <d v="2005-09-12T00:00:00"/>
    <s v="Masculino"/>
    <s v="Sem Deficiência"/>
    <s v="FABIO ROCHA BRAGA"/>
    <s v="ANGÉLICA CONCEIÇÃO MARQUES PINTO"/>
    <x v="0"/>
    <s v="Parda"/>
  </r>
  <r>
    <n v="833503"/>
    <n v="8"/>
    <x v="95"/>
    <x v="95"/>
    <s v="CIEP THOMAS JEFFERSON"/>
    <s v="Municipal"/>
    <s v="Urbana"/>
    <n v="1600080"/>
    <n v="151"/>
    <x v="2"/>
    <s v="Regular"/>
    <s v="Noite"/>
    <n v="2023083400761"/>
    <m/>
    <s v="IRACILDA SILVA DA COSTA OLIVEIRA"/>
    <d v="1977-08-30T00:00:00"/>
    <s v="Feminino"/>
    <s v="Sem Deficiência"/>
    <s v="ADALBERICO LUIZ DA COSTA"/>
    <s v="JOSEFA MARIA SILVA DA COSTA"/>
    <x v="1"/>
    <s v="Parda"/>
  </r>
  <r>
    <n v="625701"/>
    <n v="6"/>
    <x v="101"/>
    <x v="101"/>
    <s v="CENTRO DE EDUCAÇÃO DE JOVENS E ADULTOS CEJA - ACARI"/>
    <s v="Municipal"/>
    <s v="Urbana"/>
    <n v="1608517"/>
    <n v="252"/>
    <x v="2"/>
    <s v="Regular"/>
    <s v="Manhã"/>
    <n v="2023157700282"/>
    <m/>
    <s v="FRANCISCA FERREIRA RODRIGUES"/>
    <d v="1968-10-29T00:00:00"/>
    <s v="Feminino"/>
    <s v="Sem Deficiência"/>
    <s v="RITA FERREIRA ALVES"/>
    <s v="ANTONIO MANOEL RODRIGUES"/>
    <x v="0"/>
    <s v="Branca"/>
  </r>
  <r>
    <n v="204014"/>
    <n v="2"/>
    <x v="121"/>
    <x v="121"/>
    <s v="EM PRESIDENTE ARTHUR DA COSTA E SILVA"/>
    <s v="Municipal"/>
    <s v="Urbana"/>
    <n v="1623353"/>
    <n v="152"/>
    <x v="2"/>
    <s v="Regular"/>
    <s v="Manhã"/>
    <n v="2012007350086"/>
    <m/>
    <s v="FELIPE O'CONNOR NAGY"/>
    <d v="2007-05-21T00:00:00"/>
    <s v="Masculino"/>
    <s v="  Transtorno do espectro autista"/>
    <s v="SAMUEL JOSÉ DE BERENGUER NAGY"/>
    <s v="CLÁUDIA O'CONNOR DOS REIS"/>
    <x v="1"/>
    <s v="Branca"/>
  </r>
  <r>
    <n v="227004"/>
    <n v="2"/>
    <x v="77"/>
    <x v="77"/>
    <s v="EM RINALDO DE LAMARE"/>
    <s v="Municipal"/>
    <s v="Urbana"/>
    <n v="1599201"/>
    <n v="151"/>
    <x v="2"/>
    <s v="Regular"/>
    <s v="Manhã"/>
    <n v="2023126402182"/>
    <m/>
    <s v="MARIA DE LOURDES LUNA DA SILVA "/>
    <d v="1960-08-17T00:00:00"/>
    <s v="Feminino"/>
    <s v="Sem Deficiência"/>
    <s v="SEVERINO FRANCISCO DE LUNA "/>
    <s v="MARIA FRANCISCA DA CONCEIÇÃO"/>
    <x v="2"/>
    <s v="Branca"/>
  </r>
  <r>
    <n v="1019202"/>
    <n v="10"/>
    <x v="115"/>
    <x v="115"/>
    <s v="CIEP ISMAEL NERY"/>
    <s v="Municipal"/>
    <s v="Urbana"/>
    <n v="1603744"/>
    <n v="152"/>
    <x v="2"/>
    <s v="Regular"/>
    <s v="Tarde"/>
    <n v="2011127402778"/>
    <m/>
    <s v="PAULO RICARDO LIMA DA COSTA"/>
    <d v="1998-10-08T00:00:00"/>
    <s v="Masculino"/>
    <s v=" Deficiência intelectual"/>
    <s v="JOSÉ RUBERLÂNIO DA SILVA LIMA"/>
    <s v="JOELMA RUFINO DA COSTA"/>
    <x v="0"/>
    <s v="Parda"/>
  </r>
  <r>
    <n v="918203"/>
    <n v="9"/>
    <x v="34"/>
    <x v="34"/>
    <s v="CIEP CLEMENTINA DE JESUS"/>
    <s v="Municipal"/>
    <s v="Urbana"/>
    <n v="1601822"/>
    <n v="153"/>
    <x v="2"/>
    <s v="Regular"/>
    <s v="Noite"/>
    <n v="2011092980312"/>
    <m/>
    <s v="ADRIANA DA SILVA CORDEIRO"/>
    <d v="2006-04-10T00:00:00"/>
    <s v="Feminino"/>
    <s v="Sem Deficiência"/>
    <s v="ADRIANO DOS SANTOS CORDEIRO"/>
    <s v="SHEILA DA SILVA VICTORINO"/>
    <x v="0"/>
    <s v="Preta"/>
  </r>
  <r>
    <n v="622006"/>
    <n v="6"/>
    <x v="38"/>
    <x v="38"/>
    <s v="EM ANTENOR NASCENTES"/>
    <s v="Municipal"/>
    <s v="Urbana"/>
    <n v="1615256"/>
    <n v="151"/>
    <x v="2"/>
    <s v="Regular"/>
    <s v="Noite"/>
    <n v="2023051700327"/>
    <m/>
    <s v="KARLOS EDUARDO TOSCANO PRUDÊNCIO"/>
    <d v="2005-08-22T00:00:00"/>
    <s v="Masculino"/>
    <s v="Sem Deficiência"/>
    <s v="MAURO DE ATHAYDE DE PRUDÊNCIO"/>
    <s v="FRANCINE TOSCANO"/>
    <x v="1"/>
    <s v="Parda"/>
  </r>
  <r>
    <n v="622006"/>
    <n v="6"/>
    <x v="38"/>
    <x v="38"/>
    <s v="EM ANTENOR NASCENTES"/>
    <s v="Municipal"/>
    <s v="Urbana"/>
    <n v="1615257"/>
    <n v="152"/>
    <x v="2"/>
    <s v="Regular"/>
    <s v="Noite"/>
    <n v="2014053780086"/>
    <m/>
    <s v="LETICIA DE OLIVEIRA RIBEIRO"/>
    <d v="2006-08-03T00:00:00"/>
    <s v="Feminino"/>
    <s v="Sem Deficiência"/>
    <s v="ANDERSON GABRIEL DE SOUZA RIBEIRO"/>
    <s v="LEDIANE DE OLIVEIRA PEREIRA"/>
    <x v="0"/>
    <s v="Parda"/>
  </r>
  <r>
    <n v="1120012"/>
    <n v="11"/>
    <x v="93"/>
    <x v="93"/>
    <s v="EM BRIGADEIRO EDUARDO GOMES"/>
    <s v="Municipal"/>
    <s v="Urbana"/>
    <n v="1617240"/>
    <n v="151"/>
    <x v="2"/>
    <s v="Regular"/>
    <s v="Tarde"/>
    <n v="2016039400057"/>
    <m/>
    <s v="ANA CAROLINE RAMOS SILVA"/>
    <d v="2008-08-29T00:00:00"/>
    <s v="Feminino"/>
    <s v="Sem Deficiência"/>
    <s v="HUMBERTO DOS SANTOS SILVA"/>
    <s v="ANA PAULA DOS SANTOS RAMOS "/>
    <x v="0"/>
    <s v="Parda"/>
  </r>
  <r>
    <n v="515001"/>
    <n v="5"/>
    <x v="68"/>
    <x v="68"/>
    <s v="EM PARÁ"/>
    <s v="Municipal"/>
    <s v="Urbana"/>
    <n v="1607313"/>
    <n v="151"/>
    <x v="2"/>
    <s v="Regular"/>
    <s v="Noite"/>
    <n v="2022044600349"/>
    <m/>
    <s v="FLÁVIO SILVA TORRES"/>
    <d v="1980-02-04T00:00:00"/>
    <s v="Masculino"/>
    <s v="Sem Deficiência"/>
    <s v="SEBASTIÃO DE OLIVEIRA TORRES"/>
    <s v="DENIR SILVA TORRES"/>
    <x v="1"/>
    <s v="Não declarada"/>
  </r>
  <r>
    <n v="209026"/>
    <n v="2"/>
    <x v="41"/>
    <x v="41"/>
    <s v="EM PROFESSOR LOURENÇO FILHO"/>
    <s v="Municipal"/>
    <s v="Urbana"/>
    <n v="1622828"/>
    <n v="152"/>
    <x v="2"/>
    <s v="Regular"/>
    <s v="Noite"/>
    <n v="2016016550052"/>
    <m/>
    <s v="JANETE ESTEVAM DOS ANJOS"/>
    <d v="1972-05-08T00:00:00"/>
    <s v="Feminino"/>
    <s v="Sem Deficiência"/>
    <s v="PEDRO ESTEVAM DOS ANJOS"/>
    <s v="ARGENTINA ANTONIA DA CONCEIÇÃO"/>
    <x v="0"/>
    <s v="Parda"/>
  </r>
  <r>
    <n v="622022"/>
    <n v="6"/>
    <x v="40"/>
    <x v="40"/>
    <s v="EM ROSE KLABIN"/>
    <s v="Municipal"/>
    <s v="Urbana"/>
    <n v="1615798"/>
    <n v="151"/>
    <x v="2"/>
    <s v="Regular"/>
    <s v="Noite"/>
    <n v="2003053100195"/>
    <m/>
    <s v="LARISSA PONTES DA SILVA"/>
    <d v="1997-11-20T00:00:00"/>
    <s v="Feminino"/>
    <s v="Sem Deficiência"/>
    <s v="LUCIANO SANTOS DA SILVA"/>
    <s v="CLAUDINEIA ROCHA PONTES"/>
    <x v="0"/>
    <s v="Parda"/>
  </r>
  <r>
    <n v="1019210"/>
    <n v="10"/>
    <x v="45"/>
    <x v="45"/>
    <s v="CIEP ALBERTO PASQUALINE"/>
    <s v="Municipal"/>
    <s v="Urbana"/>
    <n v="1600002"/>
    <n v="151"/>
    <x v="2"/>
    <s v="Regular"/>
    <s v="Noite"/>
    <n v="2013011202868"/>
    <m/>
    <s v="IGOR PEREIRA SABINO RODRIGUES"/>
    <d v="1998-02-21T00:00:00"/>
    <s v="Masculino"/>
    <s v="Sem Deficiência"/>
    <s v="MARCIO JOSÉ SABINO RODRIGUES"/>
    <s v="ROSANA PEREIRA"/>
    <x v="1"/>
    <s v="Preta"/>
  </r>
  <r>
    <n v="817501"/>
    <n v="8"/>
    <x v="127"/>
    <x v="127"/>
    <s v="CIEP GILBERTO FREYRE"/>
    <s v="Municipal"/>
    <s v="Urbana"/>
    <n v="1605704"/>
    <n v="151"/>
    <x v="2"/>
    <s v="Regular"/>
    <s v="Noite"/>
    <n v="2004074001836"/>
    <m/>
    <s v="GABRIEL DE JESUS PORTUGAL"/>
    <d v="2000-01-19T00:00:00"/>
    <s v="Masculino"/>
    <s v="Sem Deficiência"/>
    <s v="JOEL DA SILVA PORTUGAL"/>
    <s v="EUZA ALVES DE JESUS PORTUGAL"/>
    <x v="0"/>
    <s v="Branca"/>
  </r>
  <r>
    <n v="431026"/>
    <n v="4"/>
    <x v="25"/>
    <x v="25"/>
    <s v="EM HERBERT MOSES"/>
    <s v="Municipal"/>
    <s v="Urbana"/>
    <n v="1602457"/>
    <n v="152"/>
    <x v="2"/>
    <s v="Regular"/>
    <s v="Noite"/>
    <n v="2022035500051"/>
    <m/>
    <s v="CARLOS ALBERTO VEIGA MARTINS"/>
    <d v="1974-10-15T00:00:00"/>
    <s v="Masculino"/>
    <s v="Sem Deficiência"/>
    <s v="JOSÉ CARLOS MARTINS"/>
    <s v="JORGINA VEIGA MARTINS"/>
    <x v="0"/>
    <s v="Parda"/>
  </r>
  <r>
    <n v="625005"/>
    <n v="6"/>
    <x v="57"/>
    <x v="57"/>
    <s v="EM CHARLES ANDERSON WEAVER"/>
    <s v="Municipal"/>
    <s v="Urbana"/>
    <n v="1605116"/>
    <n v="151"/>
    <x v="2"/>
    <s v="Regular"/>
    <s v="Noite"/>
    <n v="2009129800507"/>
    <m/>
    <s v="ALEXANDRE GUILHERME PINTO DE ARAÚJO"/>
    <d v="2005-10-14T00:00:00"/>
    <s v="Masculino"/>
    <s v="Sem Deficiência"/>
    <s v="LEANDRO GUILHERME DE ARAUJO"/>
    <s v="ANA CRISTINA DA SILVA PINTO"/>
    <x v="0"/>
    <s v="Parda"/>
  </r>
  <r>
    <n v="431014"/>
    <n v="4"/>
    <x v="117"/>
    <x v="117"/>
    <s v="EM MINISTRO LAFAYETTE DE ANDRADA"/>
    <s v="Municipal"/>
    <s v="Urbana"/>
    <n v="1618210"/>
    <n v="151"/>
    <x v="2"/>
    <s v="Regular"/>
    <s v="Manhã"/>
    <n v="2010034002071"/>
    <m/>
    <s v="KESYA CRISTYNE GUIMARAES BENEDITO"/>
    <d v="2006-05-17T00:00:00"/>
    <s v="Feminino"/>
    <s v="Sem Deficiência"/>
    <s v="JOSIMAR FELIPE BENEDITO"/>
    <s v="BÁRBARA EVANIR DE OLIVEIRA GUIMARÃES"/>
    <x v="0"/>
    <s v="Branca"/>
  </r>
  <r>
    <n v="312501"/>
    <n v="3"/>
    <x v="42"/>
    <x v="42"/>
    <s v="CIEP PATRICE LUMUMBA"/>
    <s v="Municipal"/>
    <s v="Urbana"/>
    <n v="1616861"/>
    <n v="151"/>
    <x v="2"/>
    <s v="Regular"/>
    <s v="Noite"/>
    <n v="2023020750411"/>
    <m/>
    <s v="LENILZA FERREIRA BERNARDO"/>
    <d v="1996-03-14T00:00:00"/>
    <s v="Feminino"/>
    <s v="Sem Deficiência"/>
    <s v="CICERO DA SILVA BERNARDO"/>
    <s v="MARIA DA GUIA IRINEU FERREIRA"/>
    <x v="0"/>
    <s v="Pard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12092902034"/>
    <m/>
    <s v="JESSICA MARIA BORGES DA SILVA"/>
    <d v="2005-11-13T00:00:00"/>
    <s v="Feminino"/>
    <s v="Sem Deficiência"/>
    <s v="OZEIAS DA SILVA"/>
    <s v="JOSILAINE BORGES COSTA DA SILVA"/>
    <x v="0"/>
    <s v="Parda"/>
  </r>
  <r>
    <n v="918033"/>
    <n v="9"/>
    <x v="17"/>
    <x v="17"/>
    <s v="EM PROFESSOR GILBERTO BENTO DA SILVA"/>
    <s v="Municipal"/>
    <s v="Urbana"/>
    <n v="1599035"/>
    <n v="151"/>
    <x v="2"/>
    <s v="Regular"/>
    <s v="Noite"/>
    <n v="2010092651582"/>
    <m/>
    <s v="ROSELI DOS SANTOS COELHO CELESTINO"/>
    <d v="1973-01-15T00:00:00"/>
    <s v="Feminino"/>
    <s v="Sem Deficiência"/>
    <s v="FRANCISCO PAULO COELHO"/>
    <s v="MABEL DOS SANTOS COELHO"/>
    <x v="1"/>
    <s v="Não declarada"/>
  </r>
  <r>
    <n v="204501"/>
    <n v="2"/>
    <x v="79"/>
    <x v="79"/>
    <s v="CIEP PRESIDENTE TANCREDO NEVES"/>
    <s v="Municipal"/>
    <s v="Urbana"/>
    <n v="1611261"/>
    <n v="151"/>
    <x v="2"/>
    <s v="Regular"/>
    <s v="Noite"/>
    <n v="2013100550608"/>
    <m/>
    <s v="NICOLAS GOMES PAULO DA SILVA"/>
    <d v="2006-08-30T00:00:00"/>
    <s v="Masculino"/>
    <s v="Sem Deficiência"/>
    <s v="ALEXSSANDRO PAULO DA SILVA"/>
    <s v="RENATA GOMES DE OLIVEIRA"/>
    <x v="0"/>
    <s v="Parda"/>
  </r>
  <r>
    <n v="410012"/>
    <n v="4"/>
    <x v="27"/>
    <x v="27"/>
    <s v="EM CLOTILDE GUIMARÃES"/>
    <s v="Municipal"/>
    <s v="Urbana"/>
    <n v="1604433"/>
    <n v="259"/>
    <x v="2"/>
    <s v="Regular"/>
    <s v="Noite"/>
    <n v="2022028550341"/>
    <m/>
    <s v="MARIA GLÁUCIA SOUSA SILVA"/>
    <d v="2003-02-12T00:00:00"/>
    <s v="Feminino"/>
    <s v="Sem Deficiência"/>
    <s v="JOÃO PEREIRA ALVES SILVA"/>
    <s v="ANTONIA EDILEUDA DA CONCEIÇÃO SOUZA"/>
    <x v="2"/>
    <s v="Parda"/>
  </r>
  <r>
    <n v="209026"/>
    <n v="2"/>
    <x v="41"/>
    <x v="41"/>
    <s v="EM PROFESSOR LOURENÇO FILHO"/>
    <s v="Municipal"/>
    <s v="Urbana"/>
    <n v="1622827"/>
    <n v="151"/>
    <x v="2"/>
    <s v="Regular"/>
    <s v="Noite"/>
    <n v="2018016500299"/>
    <m/>
    <s v="VANIA ALVES DA SILVA  "/>
    <d v="1984-01-27T00:00:00"/>
    <s v="Feminino"/>
    <s v="Sem Deficiência"/>
    <s v="ANTONIO FERNANDES DA SILVA"/>
    <s v="ROSINEIS ALVES DUARTE"/>
    <x v="1"/>
    <s v="Sem Informação"/>
  </r>
  <r>
    <n v="515052"/>
    <n v="5"/>
    <x v="81"/>
    <x v="81"/>
    <s v="EM AZEVEDO JUNIOR"/>
    <s v="Municipal"/>
    <s v="Urbana"/>
    <n v="1614951"/>
    <n v="151"/>
    <x v="2"/>
    <s v="Regular"/>
    <s v="Noite"/>
    <n v="2019049780019"/>
    <m/>
    <s v="LEANDRO SETUBAL ROCHA"/>
    <d v="1972-10-24T00:00:00"/>
    <s v="Masculino"/>
    <s v="Sem Deficiência"/>
    <s v="JORGE DO NASCIMENTO ROCHA"/>
    <s v="DARCY SETUBAL ROCHA"/>
    <x v="0"/>
    <s v="Parda"/>
  </r>
  <r>
    <n v="102005"/>
    <n v="1"/>
    <x v="109"/>
    <x v="109"/>
    <s v="EM CALOUSTE GULBENKIAN"/>
    <s v="Municipal"/>
    <s v="Urbana"/>
    <n v="1610637"/>
    <n v="151"/>
    <x v="2"/>
    <s v="Regular"/>
    <s v="Noite"/>
    <n v="2022001600291"/>
    <m/>
    <s v="ROSÂNGELA DA COSTA FERNANDES"/>
    <d v="1965-09-10T00:00:00"/>
    <s v="Feminino"/>
    <s v="Sem Deficiência"/>
    <s v="JULIO FERNANDES"/>
    <s v="MARIA ROSA DA COSTA FERNANDES"/>
    <x v="0"/>
    <s v="Parda"/>
  </r>
  <r>
    <n v="102007"/>
    <n v="1"/>
    <x v="47"/>
    <x v="47"/>
    <s v="EM ORLANDO VILLAS BOAS"/>
    <s v="Municipal"/>
    <s v="Urbana"/>
    <n v="1600140"/>
    <n v="152"/>
    <x v="2"/>
    <s v="Regular"/>
    <s v="Noite"/>
    <n v="2021125400350"/>
    <m/>
    <s v="MIRIAN ALVES DE OLIVEIRA"/>
    <d v="1979-11-05T00:00:00"/>
    <s v="Feminino"/>
    <s v="Sem Deficiência"/>
    <s v="FRANCISCO GONÇALVES DE OLIVEIRA"/>
    <s v="ANTONIA ALVES DE OLIVEIRA"/>
    <x v="0"/>
    <s v="Branca"/>
  </r>
  <r>
    <n v="208012"/>
    <n v="2"/>
    <x v="102"/>
    <x v="102"/>
    <s v="EM ORSINA DA FONSECA"/>
    <s v="Municipal"/>
    <s v="Urbana"/>
    <n v="1602503"/>
    <n v="151"/>
    <x v="2"/>
    <s v="Regular"/>
    <s v="Noite"/>
    <n v="2023012400300"/>
    <m/>
    <s v="GLEICE DOMINGOS PEREIRA"/>
    <d v="1982-03-17T00:00:00"/>
    <s v="Feminino"/>
    <s v="Sem Deficiência"/>
    <s v="ANTONIO PEREIRA DOS ANJOS FILHO"/>
    <s v="LUCIA DOMINGOS"/>
    <x v="1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12027900839"/>
    <m/>
    <s v="ADRIANO ANTONIO DA SILVA"/>
    <d v="2008-02-28T00:00:00"/>
    <s v="Masculino"/>
    <s v="Sem Deficiência"/>
    <s v="AGUINALDO ANTONIO DA SILVA"/>
    <s v="ELISANGELA MARIA DA SILVA"/>
    <x v="2"/>
    <s v="Parda"/>
  </r>
  <r>
    <n v="430701"/>
    <n v="4"/>
    <x v="19"/>
    <x v="19"/>
    <s v="CENTRO DE EDUCAÇÃO DE JOVENS E ADULTOS CEJA - MARÉ"/>
    <s v="Municipal"/>
    <s v="Urbana"/>
    <n v="1616787"/>
    <n v="259"/>
    <x v="2"/>
    <s v="Regular"/>
    <s v="Noite"/>
    <n v="2020143650062"/>
    <m/>
    <s v="NILO JORGE MARTINHO SOARES"/>
    <d v="1973-07-09T00:00:00"/>
    <s v="Masculino"/>
    <s v="Sem Deficiência"/>
    <s v="MARIA ELISABETH SOARES"/>
    <s v="JORGE MARTINHO FLORENTINO"/>
    <x v="0"/>
    <s v="Preta"/>
  </r>
  <r>
    <n v="313054"/>
    <n v="3"/>
    <x v="128"/>
    <x v="128"/>
    <s v="EM ENGENHEIRO ROBERTO MAGNO DE CARVALHO"/>
    <s v="Municipal"/>
    <s v="Urbana"/>
    <n v="1616891"/>
    <n v="151"/>
    <x v="2"/>
    <s v="Regular"/>
    <s v="Manhã"/>
    <n v="2012026701328"/>
    <m/>
    <s v="KAUÃ ALVES COSME E SILVA"/>
    <d v="2007-12-18T00:00:00"/>
    <s v="Masculino"/>
    <s v="Sem Deficiência"/>
    <s v="LEONARDO COSME SOARES E SILVA"/>
    <s v="CARINA ALVES DA SILVA"/>
    <x v="0"/>
    <s v="Parda"/>
  </r>
  <r>
    <n v="716211"/>
    <n v="7"/>
    <x v="32"/>
    <x v="32"/>
    <s v="CIEP COMPOSITOR DONGA"/>
    <s v="Municipal"/>
    <s v="Urbana"/>
    <n v="1619511"/>
    <n v="151"/>
    <x v="2"/>
    <s v="Regular"/>
    <s v="Noite"/>
    <n v="2017066701648"/>
    <m/>
    <s v="REGINALDO DE SOUZA"/>
    <d v="1983-10-21T00:00:00"/>
    <s v="Masculino"/>
    <s v="Sem Deficiência"/>
    <s v="NÃO DECLARADO"/>
    <s v="ELIANA DE SOUZA"/>
    <x v="2"/>
    <s v="Não declarada"/>
  </r>
  <r>
    <n v="1019207"/>
    <n v="10"/>
    <x v="88"/>
    <x v="88"/>
    <s v="CIEP DEPUTADO ULYSSES GUIMARÃES"/>
    <s v="Municipal"/>
    <s v="Urbana"/>
    <n v="1617914"/>
    <n v="152"/>
    <x v="2"/>
    <s v="Regular"/>
    <s v="Noite"/>
    <n v="2022100500162"/>
    <m/>
    <s v="JOSELIA ILARIO DO NASCIMENTO"/>
    <d v="1983-12-13T00:00:00"/>
    <s v="Feminino"/>
    <s v="Sem Deficiência"/>
    <s v="JOSE ILARIO DO NASCIMENTO"/>
    <s v="MATILDE DO NASCIMENTO"/>
    <x v="0"/>
    <s v="Parda"/>
  </r>
  <r>
    <n v="625701"/>
    <n v="6"/>
    <x v="101"/>
    <x v="101"/>
    <s v="CENTRO DE EDUCAÇÃO DE JOVENS E ADULTOS CEJA - ACARI"/>
    <s v="Municipal"/>
    <s v="Urbana"/>
    <n v="1608519"/>
    <n v="254"/>
    <x v="2"/>
    <s v="Regular"/>
    <s v="Manhã"/>
    <n v="2023157700584"/>
    <m/>
    <s v="ALCIONE DE CASTRO VIEIRA"/>
    <d v="1978-03-19T00:00:00"/>
    <s v="Feminino"/>
    <s v="Sem Deficiência"/>
    <s v="MARILENE DE CASTRO VIEIRA"/>
    <s v="FERNANDO RODRIGUES VIEIRA"/>
    <x v="2"/>
    <s v="Parda"/>
  </r>
  <r>
    <n v="514002"/>
    <n v="5"/>
    <x v="107"/>
    <x v="107"/>
    <s v="EM CECÍLIA MEIRELLES"/>
    <s v="Municipal"/>
    <s v="Urbana"/>
    <n v="1624097"/>
    <n v="152"/>
    <x v="2"/>
    <s v="Regular"/>
    <s v="Manhã"/>
    <n v="2023041000055"/>
    <m/>
    <s v="HUDSON DOS SANTOS SILVA DE JESUS"/>
    <d v="2007-11-27T00:00:00"/>
    <s v="Masculino"/>
    <s v="Sem Deficiência"/>
    <s v="MARCIONE SILVA DE JESUS"/>
    <s v="JANAÍNA DOS SANTOS SILVA DE JESUS"/>
    <x v="1"/>
    <s v="Parda"/>
  </r>
  <r>
    <n v="430201"/>
    <n v="4"/>
    <x v="0"/>
    <x v="0"/>
    <s v="CIEP MINISTRO GUSTAVO CAPANEMA"/>
    <s v="Municipal"/>
    <s v="Urbana"/>
    <n v="1612601"/>
    <n v="151"/>
    <x v="2"/>
    <s v="Regular"/>
    <s v="Noite"/>
    <n v="2023040300586"/>
    <m/>
    <s v="PRISCILA DA SILVA DE ALMEIDA"/>
    <d v="1985-07-14T00:00:00"/>
    <s v="Feminino"/>
    <s v="Sem Deficiência"/>
    <s v="MANUEL SIMÕES DE ALMEIDA"/>
    <s v="SANDRA PEREIRA DA SILVA"/>
    <x v="1"/>
    <s v="Branca"/>
  </r>
  <r>
    <n v="515001"/>
    <n v="5"/>
    <x v="68"/>
    <x v="68"/>
    <s v="EM PARÁ"/>
    <s v="Municipal"/>
    <s v="Urbana"/>
    <n v="1607314"/>
    <n v="152"/>
    <x v="2"/>
    <s v="Regular"/>
    <s v="Noite"/>
    <n v="2013047502691"/>
    <m/>
    <s v="LARISSA SILVA MATOS"/>
    <d v="2005-07-14T00:00:00"/>
    <s v="Feminino"/>
    <s v="Sem Deficiência"/>
    <s v="LUIZ FERNANDO DE JESUS MATOS"/>
    <s v="VALERIA DA PENHA SILVA DE ARAUJO"/>
    <x v="0"/>
    <s v="Branc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08059000011"/>
    <m/>
    <s v="RONEY SILVA DE CARVALHO"/>
    <d v="2003-06-06T00:00:00"/>
    <s v="Masculino"/>
    <s v="Sem Deficiência"/>
    <s v="ROMERIO SOARES DE CARVALHO"/>
    <s v="CIRLENE SILVA COSTA"/>
    <x v="0"/>
    <s v="Parda"/>
  </r>
  <r>
    <n v="1019047"/>
    <n v="10"/>
    <x v="50"/>
    <x v="50"/>
    <s v="EM JOAQUIM DA SILVA GOMES"/>
    <s v="Municipal"/>
    <s v="Urbana"/>
    <n v="1598934"/>
    <n v="153"/>
    <x v="2"/>
    <s v="Regular"/>
    <s v="Noite"/>
    <n v="2023098700323"/>
    <m/>
    <s v="ANTONIO MARCO BERNARDO DA COSTA"/>
    <d v="1980-11-23T00:00:00"/>
    <s v="Masculino"/>
    <s v="Sem Deficiência"/>
    <s v="OSMAR BERNARDO DA COSTA"/>
    <s v="DULCINÉA FARIAS DA LUZ"/>
    <x v="2"/>
    <s v="Não declarad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12006650043"/>
    <m/>
    <s v="LETICIA NASCIMENTO RODRIGUES"/>
    <d v="2006-09-10T00:00:00"/>
    <s v="Feminino"/>
    <s v="Sem Deficiência"/>
    <s v="AURICELIA ELIAS DO NASCIMENTO"/>
    <s v="ANTONIO JOSE ROBERTO RODRIGUES"/>
    <x v="0"/>
    <s v="Branca"/>
  </r>
  <r>
    <n v="312002"/>
    <n v="3"/>
    <x v="58"/>
    <x v="58"/>
    <s v="EM ALCIDE DE GASPERI"/>
    <s v="Municipal"/>
    <s v="Urbana"/>
    <n v="1613405"/>
    <n v="151"/>
    <x v="2"/>
    <s v="Regular"/>
    <s v="Noite"/>
    <n v="2021017200060"/>
    <m/>
    <s v="JACYRA MARIA DA SILVA"/>
    <d v="1960-04-14T00:00:00"/>
    <s v="Feminino"/>
    <s v="Sem Deficiência"/>
    <s v="FRANCISCO VICENTE DA SILVA"/>
    <s v="MARIA JOSÉ DE JESUS"/>
    <x v="0"/>
    <s v="Parda"/>
  </r>
  <r>
    <n v="312009"/>
    <n v="3"/>
    <x v="54"/>
    <x v="54"/>
    <s v="EM GEORGE SUMNER"/>
    <s v="Municipal"/>
    <s v="Urbana"/>
    <n v="1617224"/>
    <n v="151"/>
    <x v="2"/>
    <s v="Regular"/>
    <s v="Noite"/>
    <n v="2023017900131"/>
    <m/>
    <s v="RENATO IZIDRO JORGE JUNIOR"/>
    <d v="2008-07-04T00:00:00"/>
    <s v="Masculino"/>
    <s v="Sem Deficiência"/>
    <s v="RENATO IZIDRO JORGE"/>
    <s v="GRAZIELA DOS SANTOS DE JESUS"/>
    <x v="0"/>
    <s v="Sem Informação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02004401201"/>
    <m/>
    <s v="MARCELLE MONTEIRO XAVIER DOS SANTOS"/>
    <d v="1985-11-22T00:00:00"/>
    <s v="Feminino"/>
    <s v="Sem Deficiência"/>
    <s v="WALTER XAVIER DOS SANTOS FILHO"/>
    <s v="ELIANE MONTEIRO"/>
    <x v="1"/>
    <s v="Sem Informação"/>
  </r>
  <r>
    <n v="514001"/>
    <n v="5"/>
    <x v="14"/>
    <x v="14"/>
    <s v="EM DESEMBARGADOR MONTENEGRO"/>
    <s v="Municipal"/>
    <s v="Urbana"/>
    <n v="1605218"/>
    <n v="151"/>
    <x v="2"/>
    <s v="Regular"/>
    <s v="Noite"/>
    <n v="2009128500739"/>
    <m/>
    <s v="NATHIELLEN ANTÔNIA CALAZANCA VIANNA"/>
    <d v="2005-06-13T00:00:00"/>
    <s v="Feminino"/>
    <s v=" Deficiência intelectual"/>
    <s v="ROBSON DA COSTA VIANNA"/>
    <s v="VANESSA DA SILVA CALAZANCA"/>
    <x v="0"/>
    <s v="Preta"/>
  </r>
  <r>
    <n v="1019031"/>
    <n v="10"/>
    <x v="20"/>
    <x v="20"/>
    <s v="EM MARECHAL PEDRO CAVALCANTI"/>
    <s v="Municipal"/>
    <s v="Urbana"/>
    <n v="1609536"/>
    <n v="151"/>
    <x v="2"/>
    <s v="Regular"/>
    <s v="Noite"/>
    <n v="2014098700022"/>
    <m/>
    <s v="MARIA JOSÉ DA CONCEIÇÃO"/>
    <d v="1975-06-22T00:00:00"/>
    <s v="Feminino"/>
    <s v="Sem Deficiência"/>
    <s v="JOSÉ VIEIRA DA SILVA"/>
    <s v="MARIA DAMIANA DA CONCEIÇÃO"/>
    <x v="2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12095100117"/>
    <m/>
    <s v="KAYKE MARQUES DA SILVA"/>
    <d v="2007-10-05T00:00:00"/>
    <s v="Masculino"/>
    <s v="Sem Deficiência"/>
    <s v="JEFERSON ALBERTO MARQUES DE OLIVEIRA"/>
    <s v="ROBERTA DA SILVA ROSA"/>
    <x v="1"/>
    <s v="Parda"/>
  </r>
  <r>
    <n v="431014"/>
    <n v="4"/>
    <x v="117"/>
    <x v="117"/>
    <s v="EM MINISTRO LAFAYETTE DE ANDRADA"/>
    <s v="Municipal"/>
    <s v="Urbana"/>
    <n v="1618210"/>
    <n v="151"/>
    <x v="2"/>
    <s v="Regular"/>
    <s v="Manhã"/>
    <n v="2023034200133"/>
    <m/>
    <s v="ALLINE BRITO GOMES"/>
    <d v="1997-01-04T00:00:00"/>
    <s v="Feminino"/>
    <s v=" Deficiência intelectual"/>
    <s v="JOÃO BATISTA ARAUJO GOMES"/>
    <s v="MARIA JOSÉ BRITO"/>
    <x v="0"/>
    <s v="Pard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10128500554"/>
    <m/>
    <s v="KARINA RODRIGUES DA FONSECA"/>
    <d v="2007-10-02T00:00:00"/>
    <s v="Feminino"/>
    <s v="Sem Deficiência"/>
    <s v="RENATO DA FONSECA"/>
    <s v="FERNANDA RODRIGUES"/>
    <x v="0"/>
    <s v="Branca"/>
  </r>
  <r>
    <n v="1019013"/>
    <n v="10"/>
    <x v="39"/>
    <x v="39"/>
    <s v="EM BENTO DO AMARAL COUTINHO"/>
    <s v="Municipal"/>
    <s v="Urbana"/>
    <n v="1612836"/>
    <n v="151"/>
    <x v="2"/>
    <s v="Regular"/>
    <s v="Noite"/>
    <n v="2023095350771"/>
    <m/>
    <s v="ALMERINDA ANTONIA GOMES DA SILVA"/>
    <d v="1954-07-20T00:00:00"/>
    <s v="Feminino"/>
    <s v="Sem Deficiência"/>
    <s v="ALBERTO ANTONIO DA SILVA"/>
    <s v="BONIFACIA DA CONCEIÇÃO SILVA"/>
    <x v="0"/>
    <s v="Parda"/>
  </r>
  <r>
    <n v="817039"/>
    <n v="8"/>
    <x v="118"/>
    <x v="118"/>
    <s v="EM SAMPAIO CORRÊA"/>
    <s v="Municipal"/>
    <s v="Urbana"/>
    <n v="1604282"/>
    <n v="152"/>
    <x v="2"/>
    <s v="Regular"/>
    <s v="Noite"/>
    <n v="2013073380018"/>
    <m/>
    <s v="MARIA DAS GRAÇAS DA SILVA BATISTA"/>
    <d v="1956-10-15T00:00:00"/>
    <s v="Feminino"/>
    <s v="Sem Deficiência"/>
    <s v="ANTONIO ROSENDO DA SILVA"/>
    <s v="MARIA JOSE DOS SANTOS SILVA"/>
    <x v="0"/>
    <s v="Parda"/>
  </r>
  <r>
    <n v="918203"/>
    <n v="9"/>
    <x v="34"/>
    <x v="34"/>
    <s v="CIEP CLEMENTINA DE JESUS"/>
    <s v="Municipal"/>
    <s v="Urbana"/>
    <n v="1601820"/>
    <n v="152"/>
    <x v="2"/>
    <s v="Regular"/>
    <s v="Noite"/>
    <n v="2022092600116"/>
    <m/>
    <s v="FRANCIELE DE MORAES SOUZA"/>
    <d v="1999-02-12T00:00:00"/>
    <s v="Feminino"/>
    <s v="Sem Deficiência"/>
    <s v="WANDERLEY VIEIRA DE SOUZA"/>
    <s v="CLAUDIA VICENTINA DE MORAES"/>
    <x v="0"/>
    <s v="Preta"/>
  </r>
  <r>
    <n v="430701"/>
    <n v="4"/>
    <x v="19"/>
    <x v="19"/>
    <s v="CENTRO DE EDUCAÇÃO DE JOVENS E ADULTOS CEJA - MARÉ"/>
    <s v="Municipal"/>
    <s v="Urbana"/>
    <n v="1616781"/>
    <n v="256"/>
    <x v="2"/>
    <s v="Regular"/>
    <s v="Tarde"/>
    <n v="2013040303626"/>
    <m/>
    <s v="MARIA LUIZA ALVES DA SILVA"/>
    <d v="2005-07-09T00:00:00"/>
    <s v="Feminino"/>
    <s v="Sem Deficiência"/>
    <s v="LUIZ HENRIQUE PEREIRA DA SILVA"/>
    <s v="CHAIENE ALVES DOS SANTOS"/>
    <x v="1"/>
    <s v="Parda"/>
  </r>
  <r>
    <n v="430701"/>
    <n v="4"/>
    <x v="19"/>
    <x v="19"/>
    <s v="CENTRO DE EDUCAÇÃO DE JOVENS E ADULTOS CEJA - MARÉ"/>
    <s v="Municipal"/>
    <s v="Urbana"/>
    <n v="1616777"/>
    <n v="253"/>
    <x v="2"/>
    <s v="Regular"/>
    <s v="Manhã"/>
    <n v="2008039703954"/>
    <m/>
    <s v="MONIQUE DA COSTA SILVA"/>
    <d v="2001-06-29T00:00:00"/>
    <s v="Feminino"/>
    <s v="Sem Deficiência"/>
    <s v="EDNEY RAMOS DA SILVA"/>
    <s v="CLAUDIA AZEVEDO DA COSTA"/>
    <x v="1"/>
    <s v="Parda"/>
  </r>
  <r>
    <n v="515052"/>
    <n v="5"/>
    <x v="81"/>
    <x v="81"/>
    <s v="EM AZEVEDO JUNIOR"/>
    <s v="Municipal"/>
    <s v="Urbana"/>
    <n v="1614952"/>
    <n v="152"/>
    <x v="2"/>
    <s v="Regular"/>
    <s v="Noite"/>
    <n v="2008125503810"/>
    <m/>
    <s v="PÂMELA SILVA DOS SANTOS"/>
    <d v="2002-07-11T00:00:00"/>
    <s v="Feminino"/>
    <s v="Sem Deficiência"/>
    <s v="PALOMA SILVA DOS SANTOS"/>
    <s v="JOSÉ LUIZ DOS SANTOS"/>
    <x v="1"/>
    <s v="Pard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06082402557"/>
    <m/>
    <s v="CLAUDIO AUGUSTO BARBOSA DA SILVA"/>
    <d v="1995-03-18T00:00:00"/>
    <s v="Masculino"/>
    <s v="Sem Deficiência"/>
    <s v="CLAUDIR BARBOSA DA SILVA"/>
    <s v="TANIA MARIA ROSA BARBOSA"/>
    <x v="0"/>
    <s v="Parda"/>
  </r>
  <r>
    <n v="1019075"/>
    <n v="10"/>
    <x v="129"/>
    <x v="129"/>
    <s v="EM ROBERTO CIVITA"/>
    <s v="Municipal"/>
    <s v="Urbana"/>
    <n v="1613516"/>
    <n v="152"/>
    <x v="2"/>
    <s v="Regular"/>
    <s v="Noite"/>
    <n v="2023145200328"/>
    <m/>
    <s v="ABIGAIL FERREIRA RIBEIRO"/>
    <d v="1970-09-12T00:00:00"/>
    <s v="Feminino"/>
    <s v="Sem Deficiência"/>
    <s v="BENEDITO RIBEIRO"/>
    <s v="FRANCISCA FERREIRA RIBEIRO"/>
    <x v="1"/>
    <s v="Branca"/>
  </r>
  <r>
    <n v="206502"/>
    <n v="2"/>
    <x v="71"/>
    <x v="71"/>
    <s v="CIEP NAÇÃO RUBRO NEGRA"/>
    <s v="Municipal"/>
    <s v="Urbana"/>
    <n v="1623853"/>
    <n v="154"/>
    <x v="2"/>
    <s v="Regular"/>
    <s v="Noite"/>
    <n v="2005008801003"/>
    <m/>
    <s v="LEANDRO FREIRE PAIVA"/>
    <d v="1993-05-27T00:00:00"/>
    <s v="Masculino"/>
    <s v="Sem Deficiência"/>
    <s v="JOSE ARNOBIO CARLOS PAIVA"/>
    <s v="VANDA CELIA FREIRE PAIVA"/>
    <x v="0"/>
    <s v="Branca"/>
  </r>
  <r>
    <n v="430503"/>
    <n v="4"/>
    <x v="4"/>
    <x v="4"/>
    <s v="CIEP LEONEL DE MOURA BRIZOLA"/>
    <s v="Municipal"/>
    <s v="Urbana"/>
    <n v="1606828"/>
    <n v="151"/>
    <x v="2"/>
    <s v="Regular"/>
    <s v="Noite"/>
    <n v="2019040780113"/>
    <m/>
    <s v="ANTONIO FABRICIO DE OLIVEIRA"/>
    <d v="1966-06-02T00:00:00"/>
    <s v="Masculino"/>
    <s v="Sem Deficiência"/>
    <s v="CRISPINIANO FABRICIO GOMES DE OLIVEIRA"/>
    <s v="ANA MARTINS DE OLIVEIRA"/>
    <x v="0"/>
    <s v="Parda"/>
  </r>
  <r>
    <n v="410021"/>
    <n v="4"/>
    <x v="44"/>
    <x v="44"/>
    <s v="EM BRASIL"/>
    <s v="Municipal"/>
    <s v="Urbana"/>
    <n v="1613563"/>
    <n v="151"/>
    <x v="2"/>
    <s v="Regular"/>
    <s v="Noite"/>
    <n v="2020029400087"/>
    <m/>
    <s v="JACIARA SANTOS DO NASCIMENTO"/>
    <d v="1965-04-10T00:00:00"/>
    <s v="Feminino"/>
    <s v="Sem Deficiência"/>
    <s v="JUSTINO PEREIRA DO NASCIMENTO"/>
    <s v="LOURDES MARIA DE SOUZA SANTOS"/>
    <x v="1"/>
    <s v="Sem Informação"/>
  </r>
  <r>
    <n v="410007"/>
    <n v="4"/>
    <x v="15"/>
    <x v="15"/>
    <s v="EM PADRE MANUEL DA NÓBREGA"/>
    <s v="Municipal"/>
    <s v="Urbana"/>
    <n v="1609699"/>
    <n v="151"/>
    <x v="2"/>
    <s v="Regular"/>
    <s v="Noite"/>
    <n v="2014027950123"/>
    <m/>
    <s v="YASMIM MARTINS DA SILVA"/>
    <d v="2008-03-02T00:00:00"/>
    <s v="Feminino"/>
    <s v="Sem Deficiência"/>
    <s v="ALEX COSTA DA SILVA"/>
    <s v="ELIENI MARTINS FERREIRA"/>
    <x v="2"/>
    <s v="Parda"/>
  </r>
  <r>
    <n v="817034"/>
    <n v="8"/>
    <x v="111"/>
    <x v="111"/>
    <s v="EM JORGE JABOUR"/>
    <s v="Municipal"/>
    <s v="Urbana"/>
    <n v="1616156"/>
    <n v="151"/>
    <x v="2"/>
    <s v="Regular"/>
    <s v="Noite"/>
    <n v="2019066780269"/>
    <m/>
    <s v="REJANE VIANA MENEZES"/>
    <d v="1973-10-15T00:00:00"/>
    <s v="Feminino"/>
    <s v="Sem Deficiência"/>
    <s v="VALZENI GONÇALVES PEREIRA"/>
    <s v="ELZA VIANA PEREIRA"/>
    <x v="1"/>
    <s v="Branc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15096700228"/>
    <m/>
    <s v="DANIEL JOSÉ TAVARES FERREIRA"/>
    <d v="2007-11-08T00:00:00"/>
    <s v="Masculino"/>
    <s v="Sem Deficiência"/>
    <s v="ASTROGILDO FERREIRA DE OLIVEIRA"/>
    <s v="ADRIANA TAVARES DA CONCEIÇÃO"/>
    <x v="2"/>
    <s v="Preta"/>
  </r>
  <r>
    <n v="724026"/>
    <n v="7"/>
    <x v="16"/>
    <x v="16"/>
    <s v="EM EMBAIXADOR ÍTALO ZAPPA"/>
    <s v="Municipal"/>
    <s v="Urbana"/>
    <n v="1620408"/>
    <n v="151"/>
    <x v="2"/>
    <s v="Regular"/>
    <s v="Noite"/>
    <n v="2022103500694"/>
    <m/>
    <s v="JEAN ALTIDOR AUGUSTE"/>
    <d v="1959-05-30T00:00:00"/>
    <s v="Masculino"/>
    <s v="Sem Deficiência"/>
    <s v="SALVADOR AUGUSTE"/>
    <s v="ALTAGRACE EDOUARD"/>
    <x v="0"/>
    <s v="Não declarada"/>
  </r>
  <r>
    <n v="918033"/>
    <n v="9"/>
    <x v="17"/>
    <x v="17"/>
    <s v="EM PROFESSOR GILBERTO BENTO DA SILVA"/>
    <s v="Municipal"/>
    <s v="Urbana"/>
    <n v="1599037"/>
    <n v="152"/>
    <x v="2"/>
    <s v="Regular"/>
    <s v="Noite"/>
    <n v="2014092700357"/>
    <m/>
    <s v="GABRIEL DAS NEVES E SILVA"/>
    <d v="2006-04-23T00:00:00"/>
    <s v="Masculino"/>
    <s v="Sem Deficiência"/>
    <s v="ALAN PEREIRA E SILVA"/>
    <s v="MARILIA REGINA DAS NEVES"/>
    <x v="0"/>
    <s v="Parda"/>
  </r>
  <r>
    <n v="204012"/>
    <n v="2"/>
    <x v="65"/>
    <x v="65"/>
    <s v="EM MÉXICO"/>
    <s v="Municipal"/>
    <s v="Urbana"/>
    <n v="1613277"/>
    <n v="151"/>
    <x v="2"/>
    <s v="Regular"/>
    <s v="Noite"/>
    <n v="2021006500440"/>
    <m/>
    <s v="JOSÉ VIANA MARTINS"/>
    <d v="1968-01-26T00:00:00"/>
    <s v="Masculino"/>
    <s v="Sem Deficiência"/>
    <s v="RAIMUNDO JOSÉ VIANA"/>
    <s v="MARIA DE LOURDES MARTINS"/>
    <x v="0"/>
    <s v="Pard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23065952129"/>
    <m/>
    <s v="CAIO VENICIOS ALVES DE ARAUJO"/>
    <d v="2005-07-11T00:00:00"/>
    <s v="Masculino"/>
    <s v="Sem Deficiência"/>
    <s v="MARIA EDILEUZA ALVES DE FREITAS"/>
    <s v="JOSE MARQUES DE ARAUJO"/>
    <x v="0"/>
    <s v="Parda"/>
  </r>
  <r>
    <n v="622006"/>
    <n v="6"/>
    <x v="38"/>
    <x v="38"/>
    <s v="EM ANTENOR NASCENTES"/>
    <s v="Municipal"/>
    <s v="Urbana"/>
    <n v="1615257"/>
    <n v="152"/>
    <x v="2"/>
    <s v="Regular"/>
    <s v="Noite"/>
    <n v="2010054100108"/>
    <m/>
    <s v="LUCAS LIMA LAGES"/>
    <d v="2005-03-18T00:00:00"/>
    <s v="Masculino"/>
    <s v="  Transtorno do espectro autista"/>
    <s v="ANDERSON LUIZ MACHADO LAGES"/>
    <s v="ANGELA BRANDÃO DE OLIVEIRA LIMA"/>
    <x v="0"/>
    <s v="Parda"/>
  </r>
  <r>
    <n v="410501"/>
    <n v="4"/>
    <x v="64"/>
    <x v="64"/>
    <s v="CIEP JUSCELINO KUBITSCHEK"/>
    <s v="Municipal"/>
    <s v="Urbana"/>
    <n v="1614341"/>
    <n v="151"/>
    <x v="2"/>
    <s v="Regular"/>
    <s v="Noite"/>
    <n v="2020020750077"/>
    <m/>
    <s v="MILAINE BRAULINO CARDOSO"/>
    <d v="1998-12-01T00:00:00"/>
    <s v="Feminino"/>
    <s v="Sem Deficiência"/>
    <s v="JORGE PEÇANHA CARDOSO"/>
    <s v="MARIA HELENA BRAULINO"/>
    <x v="0"/>
    <s v="Preta"/>
  </r>
  <r>
    <n v="918203"/>
    <n v="9"/>
    <x v="34"/>
    <x v="34"/>
    <s v="CIEP CLEMENTINA DE JESUS"/>
    <s v="Municipal"/>
    <s v="Urbana"/>
    <n v="1601822"/>
    <n v="153"/>
    <x v="2"/>
    <s v="Regular"/>
    <s v="Noite"/>
    <n v="2013092680404"/>
    <m/>
    <s v="ANTONIO LUCIANO DA SILVA"/>
    <d v="1988-03-17T00:00:00"/>
    <s v="Masculino"/>
    <s v="Sem Deficiência"/>
    <s v="SEBASTIÃO BENEDITO DA SILVA"/>
    <s v="FRANCISCA LUCIANO DA SILVA"/>
    <x v="0"/>
    <s v="Parda"/>
  </r>
  <r>
    <n v="1026024"/>
    <n v="10"/>
    <x v="130"/>
    <x v="130"/>
    <s v="EM TATIANA CHAGAS MEMÓRIA"/>
    <s v="Municipal"/>
    <s v="Urbana"/>
    <n v="1611745"/>
    <n v="151"/>
    <x v="2"/>
    <s v="Regular"/>
    <s v="Manhã"/>
    <n v="2020103350238"/>
    <m/>
    <s v="LARIZA BATISTA RAMOS"/>
    <d v="2008-09-30T00:00:00"/>
    <s v="Feminino"/>
    <s v="Sem Deficiência"/>
    <s v="LUCIANA BATISTA DA SILVA"/>
    <s v="JOSE LAUDJANE RAMOS DA SILVA"/>
    <x v="0"/>
    <s v="Sem Informação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10092450358"/>
    <m/>
    <s v="VITÓRIA EDUARDA TEIXEIRA FERREIRA"/>
    <d v="2005-09-12T00:00:00"/>
    <s v="Feminino"/>
    <s v="Sem Deficiência"/>
    <s v="WELLIGTON SOARES FERREIRA"/>
    <s v="CARMELITA DA COSTA TEIXEIRA"/>
    <x v="2"/>
    <s v="Parda"/>
  </r>
  <r>
    <n v="625701"/>
    <n v="6"/>
    <x v="101"/>
    <x v="101"/>
    <s v="CENTRO DE EDUCAÇÃO DE JOVENS E ADULTOS CEJA - ACARI"/>
    <s v="Municipal"/>
    <s v="Urbana"/>
    <n v="1608522"/>
    <n v="257"/>
    <x v="2"/>
    <s v="Regular"/>
    <s v="Noite"/>
    <n v="2023157700487"/>
    <m/>
    <s v="ELIANE MARIA CAMPELLO"/>
    <d v="1972-12-08T00:00:00"/>
    <s v="Feminino"/>
    <s v="Sem Deficiência"/>
    <s v="GEORGINA MARIA CAMPELLO"/>
    <s v="LAURINDO DE VASCONCELOS CAMPELLO FILHO"/>
    <x v="1"/>
    <s v="Não declarada"/>
  </r>
  <r>
    <n v="312022"/>
    <n v="3"/>
    <x v="61"/>
    <x v="61"/>
    <s v="EM RUBENS BERARDO"/>
    <s v="Municipal"/>
    <s v="Urbana"/>
    <n v="1616259"/>
    <n v="152"/>
    <x v="2"/>
    <s v="Regular"/>
    <s v="Noite"/>
    <n v="2012019401659"/>
    <m/>
    <s v="VITÓRIA SANTOS SANTANA"/>
    <d v="2005-01-15T00:00:00"/>
    <s v="Feminino"/>
    <s v="Sem Deficiência"/>
    <s v="ANDRÉ LIMA FEITOSA SANTANA"/>
    <s v="SIMONE SILVA SANTOS"/>
    <x v="0"/>
    <s v="Branca"/>
  </r>
  <r>
    <n v="514015"/>
    <n v="5"/>
    <x v="70"/>
    <x v="70"/>
    <s v="EM BARCELONA"/>
    <s v="Municipal"/>
    <s v="Urbana"/>
    <n v="1613980"/>
    <n v="151"/>
    <x v="2"/>
    <s v="Regular"/>
    <s v="Noite"/>
    <n v="2001050700195"/>
    <m/>
    <s v="ANA PAULA LEAL DA CONCEIÇÃO"/>
    <d v="1987-04-17T00:00:00"/>
    <s v="Feminino"/>
    <s v="Sem Deficiência"/>
    <s v="SIDNEY SIMÕES DA CONCEIÇÃO"/>
    <s v="EVANILDE SOARES LEAL"/>
    <x v="1"/>
    <s v="Preta"/>
  </r>
  <r>
    <n v="1019047"/>
    <n v="10"/>
    <x v="50"/>
    <x v="50"/>
    <s v="EM JOAQUIM DA SILVA GOMES"/>
    <s v="Municipal"/>
    <s v="Urbana"/>
    <n v="1598932"/>
    <n v="152"/>
    <x v="2"/>
    <s v="Regular"/>
    <s v="Noite"/>
    <n v="2022098700104"/>
    <m/>
    <s v="MARCELO DOMICIO SANTOS PINTO"/>
    <d v="1974-12-20T00:00:00"/>
    <s v="Masculino"/>
    <s v="Sem Deficiência"/>
    <s v="DOMICIO PINTO"/>
    <s v="MARIA ELISA DOS SANTOS"/>
    <x v="2"/>
    <s v="Branca"/>
  </r>
  <r>
    <n v="313029"/>
    <n v="3"/>
    <x v="89"/>
    <x v="89"/>
    <s v="EM THOMAS MANN"/>
    <s v="Municipal"/>
    <s v="Urbana"/>
    <n v="1615664"/>
    <n v="151"/>
    <x v="2"/>
    <s v="Regular"/>
    <s v="Noite"/>
    <n v="2011021801091"/>
    <m/>
    <s v="ISTALY SOUSA DA SILVA"/>
    <d v="1999-02-26T00:00:00"/>
    <s v="Masculino"/>
    <s v="Sem Deficiência"/>
    <s v="ISRAEL MARTINS DA SILVA"/>
    <s v="VERA LUCIA SOUSA FREITAS"/>
    <x v="1"/>
    <s v="Preta"/>
  </r>
  <r>
    <n v="1019207"/>
    <n v="10"/>
    <x v="88"/>
    <x v="88"/>
    <s v="CIEP DEPUTADO ULYSSES GUIMARÃES"/>
    <s v="Municipal"/>
    <s v="Urbana"/>
    <n v="1617917"/>
    <n v="154"/>
    <x v="2"/>
    <s v="Regular"/>
    <s v="Noite"/>
    <n v="2019088180248"/>
    <m/>
    <s v="JOELMA DA SILVA MIRANDA"/>
    <d v="1980-04-23T00:00:00"/>
    <s v="Feminino"/>
    <s v="Sem Deficiência"/>
    <s v="LAERTE NUNES DE MIRANDA"/>
    <s v="MARIA LUCIA MAIA DA SILVA"/>
    <x v="1"/>
    <s v="Parda"/>
  </r>
  <r>
    <n v="1026029"/>
    <n v="10"/>
    <x v="53"/>
    <x v="53"/>
    <s v="EM PROFESSOR ARI MARQUES PONTES"/>
    <s v="Municipal"/>
    <s v="Urbana"/>
    <n v="1611217"/>
    <n v="151"/>
    <x v="2"/>
    <s v="Regular"/>
    <s v="Noite"/>
    <n v="2022152300687"/>
    <m/>
    <s v="ANA PAULA SILVA MADRUGA DE LIMA"/>
    <d v="1980-10-01T00:00:00"/>
    <s v="Feminino"/>
    <s v="Sem Deficiência"/>
    <s v="MARIA NAZARE ALVES DA SILVA"/>
    <s v="ABELARDO DE OLIVEIRA SANTOS"/>
    <x v="0"/>
    <s v="Não declarada"/>
  </r>
  <r>
    <n v="1019202"/>
    <n v="10"/>
    <x v="115"/>
    <x v="115"/>
    <s v="CIEP ISMAEL NERY"/>
    <s v="Municipal"/>
    <s v="Urbana"/>
    <n v="1603744"/>
    <n v="152"/>
    <x v="2"/>
    <s v="Regular"/>
    <s v="Tarde"/>
    <n v="2019100000178"/>
    <m/>
    <s v="FÁTIMA DE OLIVEIRA AMARAL"/>
    <d v="1966-08-01T00:00:00"/>
    <s v="Feminino"/>
    <s v="Sem Deficiência"/>
    <s v="EUZENIR DE OLIVEIRA AMARAL"/>
    <s v="JORGE AMARAL "/>
    <x v="0"/>
    <s v="Preta"/>
  </r>
  <r>
    <n v="918505"/>
    <n v="9"/>
    <x v="9"/>
    <x v="9"/>
    <s v="CIEP ANITA MALFATTI"/>
    <s v="Municipal"/>
    <s v="Urbana"/>
    <n v="1615592"/>
    <n v="151"/>
    <x v="2"/>
    <s v="Regular"/>
    <s v="Noite"/>
    <n v="2023092900177"/>
    <m/>
    <s v="JAQUELINE ALVES DE NOVAES"/>
    <d v="1978-12-31T00:00:00"/>
    <s v="Feminino"/>
    <s v="Sem Deficiência"/>
    <s v="VERA LUCIA DA SILVA"/>
    <s v="RONALDO ALVES DE NOVAES"/>
    <x v="0"/>
    <s v="Preta"/>
  </r>
  <r>
    <n v="431026"/>
    <n v="4"/>
    <x v="25"/>
    <x v="25"/>
    <s v="EM HERBERT MOSES"/>
    <s v="Municipal"/>
    <s v="Urbana"/>
    <n v="1602455"/>
    <n v="151"/>
    <x v="2"/>
    <s v="Regular"/>
    <s v="Noite"/>
    <n v="2023035500092"/>
    <m/>
    <s v="LUCIA MARIA SILVA "/>
    <d v="1967-03-06T00:00:00"/>
    <s v="Masculino"/>
    <s v="Sem Deficiência"/>
    <s v="ANTONIO BANDEIRA DA SILVA"/>
    <s v="CELINA DO CARMO SILVA"/>
    <x v="0"/>
    <s v="Parda"/>
  </r>
  <r>
    <n v="102007"/>
    <n v="1"/>
    <x v="47"/>
    <x v="47"/>
    <s v="EM ORLANDO VILLAS BOAS"/>
    <s v="Municipal"/>
    <s v="Urbana"/>
    <n v="1600140"/>
    <n v="152"/>
    <x v="2"/>
    <s v="Regular"/>
    <s v="Noite"/>
    <n v="2020125400092"/>
    <m/>
    <s v="JOSÉ ANTONIO MESQUITA FARIAS"/>
    <d v="1947-11-19T00:00:00"/>
    <s v="Masculino"/>
    <s v="Sem Deficiência"/>
    <s v="MANOEL RODRIGUES FARIAS"/>
    <s v="CLEMENCIA ANICETA MESQUITA FARIAS"/>
    <x v="0"/>
    <s v="Branca"/>
  </r>
  <r>
    <n v="817509"/>
    <n v="8"/>
    <x v="119"/>
    <x v="119"/>
    <s v="CIEP MAESTRINA CHIQUINHA GONZAGA"/>
    <s v="Municipal"/>
    <s v="Urbana"/>
    <n v="1611554"/>
    <n v="151"/>
    <x v="2"/>
    <s v="Regular"/>
    <s v="Noite"/>
    <n v="2010074401243"/>
    <m/>
    <s v="INOAN LOPES FERNANDES"/>
    <d v="1996-04-29T00:00:00"/>
    <s v="Masculino"/>
    <s v="Sem Deficiência"/>
    <s v="IRAPUAN FERNANDES DOS SANTOS FILHO"/>
    <s v="ELIANE DA SILVA LOPES"/>
    <x v="0"/>
    <s v="Parda"/>
  </r>
  <r>
    <n v="918201"/>
    <n v="9"/>
    <x v="23"/>
    <x v="23"/>
    <s v="CIEP ENGENHEIRO WAGNER GASPAR EMERY"/>
    <s v="Municipal"/>
    <s v="Urbana"/>
    <n v="1614212"/>
    <n v="152"/>
    <x v="2"/>
    <s v="Regular"/>
    <s v="Noite"/>
    <n v="2022092400206"/>
    <m/>
    <s v="VALDILENE MARTINS AZEVEDO GARCIA"/>
    <d v="1975-02-04T00:00:00"/>
    <s v="Feminino"/>
    <s v="Sem Deficiência"/>
    <s v="VICENTE AZEVEDO"/>
    <s v="MARIA MADALENA MARTINS DA SILVA"/>
    <x v="0"/>
    <s v="Parda"/>
  </r>
  <r>
    <n v="410012"/>
    <n v="4"/>
    <x v="27"/>
    <x v="27"/>
    <s v="EM CLOTILDE GUIMARÃES"/>
    <s v="Municipal"/>
    <s v="Urbana"/>
    <n v="1604434"/>
    <n v="2510"/>
    <x v="2"/>
    <s v="Regular"/>
    <s v="Noite"/>
    <n v="2018028500566"/>
    <m/>
    <s v="RAPHAELA RODRIGUES DE VASCONCELOS"/>
    <d v="1986-05-13T00:00:00"/>
    <s v="Feminino"/>
    <s v="Sem Deficiência"/>
    <s v="NÃO CONSTA"/>
    <s v="MARIA DA PENHA RODRIGUES DE VASCONCELOS"/>
    <x v="0"/>
    <s v="Parda"/>
  </r>
  <r>
    <n v="431003"/>
    <n v="4"/>
    <x v="10"/>
    <x v="10"/>
    <s v="EM MIGUEL GUSTAVO"/>
    <s v="Municipal"/>
    <s v="Urbana"/>
    <n v="1618622"/>
    <n v="152"/>
    <x v="2"/>
    <s v="Regular"/>
    <s v="Noite"/>
    <n v="2011032500616"/>
    <m/>
    <s v="ANA CLARA LUZ DOS SANTOS PEREIRA"/>
    <d v="2006-12-07T00:00:00"/>
    <s v="Feminino"/>
    <s v="Sem Deficiência"/>
    <s v="FABIO DOS SANTOS PEREIRA"/>
    <s v="GISELE LUZ COSTA DOS SANTOS"/>
    <x v="0"/>
    <s v="Parda"/>
  </r>
  <r>
    <n v="817207"/>
    <n v="8"/>
    <x v="28"/>
    <x v="28"/>
    <s v="CIEP VILA KENNEDY"/>
    <s v="Municipal"/>
    <s v="Urbana"/>
    <n v="1605865"/>
    <n v="151"/>
    <x v="2"/>
    <s v="Regular"/>
    <s v="Noite"/>
    <n v="2008119500162"/>
    <m/>
    <s v="KETHELEN VITÓRIA DE CARVALHO PEREIRA"/>
    <d v="2006-10-28T00:00:00"/>
    <s v="Feminino"/>
    <s v="Sem Deficiência"/>
    <s v="LARISSA MICHELE DE CARVALHO"/>
    <s v="EVERSON JOSÉ PEREIRA"/>
    <x v="1"/>
    <s v="Branca"/>
  </r>
  <r>
    <n v="515052"/>
    <n v="5"/>
    <x v="81"/>
    <x v="81"/>
    <s v="EM AZEVEDO JUNIOR"/>
    <s v="Municipal"/>
    <s v="Urbana"/>
    <n v="1614952"/>
    <n v="152"/>
    <x v="2"/>
    <s v="Regular"/>
    <s v="Noite"/>
    <n v="2023049700331"/>
    <m/>
    <s v="AILTON VEIGA DA SILVA"/>
    <d v="1984-12-03T00:00:00"/>
    <s v="Masculino"/>
    <s v="Sem Deficiência"/>
    <s v="ADILSON CONCEIÇÃO DA SILVA"/>
    <s v="MARIA NAZARETH DE SOUZA VEIGA"/>
    <x v="0"/>
    <s v="Preta"/>
  </r>
  <r>
    <n v="410501"/>
    <n v="4"/>
    <x v="64"/>
    <x v="64"/>
    <s v="CIEP JUSCELINO KUBITSCHEK"/>
    <s v="Municipal"/>
    <s v="Urbana"/>
    <n v="1614342"/>
    <n v="152"/>
    <x v="2"/>
    <s v="Regular"/>
    <s v="Noite"/>
    <n v="2002017400747"/>
    <m/>
    <s v="BRENDA BERNARDO LYRA"/>
    <d v="1990-04-09T00:00:00"/>
    <s v="Feminino"/>
    <s v="Sem Deficiência"/>
    <s v="JOSÉ LUIZ LYRA"/>
    <s v="SANDRA MARIA BERNARDO"/>
    <x v="1"/>
    <s v="Parda"/>
  </r>
  <r>
    <n v="430701"/>
    <n v="4"/>
    <x v="19"/>
    <x v="19"/>
    <s v="CENTRO DE EDUCAÇÃO DE JOVENS E ADULTOS CEJA - MARÉ"/>
    <s v="Municipal"/>
    <s v="Urbana"/>
    <n v="1616790"/>
    <n v="2511"/>
    <x v="2"/>
    <s v="Regular"/>
    <s v="Noite"/>
    <n v="2000039912710"/>
    <m/>
    <s v="NIVEIA MARIA IZAIAS"/>
    <d v="1980-01-10T00:00:00"/>
    <s v="Feminino"/>
    <s v="Sem Deficiência"/>
    <s v="CLAUDIO IZAIAS"/>
    <s v="SIDINEIDE LUIZ IZAIAS"/>
    <x v="0"/>
    <s v="Parda"/>
  </r>
  <r>
    <n v="724026"/>
    <n v="7"/>
    <x v="16"/>
    <x v="16"/>
    <s v="EM EMBAIXADOR ÍTALO ZAPPA"/>
    <s v="Municipal"/>
    <s v="Urbana"/>
    <n v="1620408"/>
    <n v="151"/>
    <x v="2"/>
    <s v="Regular"/>
    <s v="Noite"/>
    <n v="2009103500077"/>
    <m/>
    <s v="ERICK SILVA DA COSTA"/>
    <d v="2003-05-22T00:00:00"/>
    <s v="Masculino"/>
    <s v="Sem Deficiência"/>
    <s v="JOSUE BORGES DA COSTA"/>
    <s v="ELIANE SAMUEL DA SILVA"/>
    <x v="1"/>
    <s v="Parda"/>
  </r>
  <r>
    <n v="313018"/>
    <n v="3"/>
    <x v="103"/>
    <x v="103"/>
    <s v="EM ISABEL MENDES"/>
    <s v="Municipal"/>
    <s v="Urbana"/>
    <n v="1613508"/>
    <n v="151"/>
    <x v="2"/>
    <s v="Regular"/>
    <s v="Noite"/>
    <n v="2008023201032"/>
    <m/>
    <s v="MATHEUS VIEIRA RODRIGUES"/>
    <d v="2002-06-04T00:00:00"/>
    <s v="Masculino"/>
    <s v="Sem Deficiência"/>
    <s v="AGNALDO FERREIRA RODRIGUES"/>
    <s v="JULIANA VIEIRA PRATA"/>
    <x v="2"/>
    <s v="Parda"/>
  </r>
  <r>
    <n v="918033"/>
    <n v="9"/>
    <x v="17"/>
    <x v="17"/>
    <s v="EM PROFESSOR GILBERTO BENTO DA SILVA"/>
    <s v="Municipal"/>
    <s v="Urbana"/>
    <n v="1599035"/>
    <n v="151"/>
    <x v="2"/>
    <s v="Regular"/>
    <s v="Noite"/>
    <n v="2006093501993"/>
    <m/>
    <s v="VÂNIA SILVA DA CONCEIÇÃO"/>
    <d v="1984-12-08T00:00:00"/>
    <s v="Feminino"/>
    <s v="Sem Deficiência"/>
    <s v="VALDIR DA CONCEIÇÃO"/>
    <s v="CLELIA SILVA DA CONCEIÇÃO"/>
    <x v="2"/>
    <s v="Parda"/>
  </r>
  <r>
    <n v="430201"/>
    <n v="4"/>
    <x v="0"/>
    <x v="0"/>
    <s v="CIEP MINISTRO GUSTAVO CAPANEMA"/>
    <s v="Municipal"/>
    <s v="Urbana"/>
    <n v="1612601"/>
    <n v="151"/>
    <x v="2"/>
    <s v="Regular"/>
    <s v="Noite"/>
    <n v="2011039550449"/>
    <m/>
    <s v="KAYO RODRIGO MIRANDA DE SOUZA"/>
    <d v="2004-12-09T00:00:00"/>
    <s v="Masculino"/>
    <s v="Sem Deficiência"/>
    <s v="FABIO HERCULANO DE SOUZA"/>
    <s v="KELLY CRISTINA MIRANDA"/>
    <x v="0"/>
    <s v="Parda"/>
  </r>
  <r>
    <n v="716203"/>
    <n v="7"/>
    <x v="26"/>
    <x v="26"/>
    <s v="CIEP PROFESSOR LAURO DE OLIVEIRA LIMA"/>
    <s v="Municipal"/>
    <s v="Urbana"/>
    <n v="1619791"/>
    <n v="155"/>
    <x v="2"/>
    <s v="Regular"/>
    <s v="Noite"/>
    <n v="2022065900601"/>
    <m/>
    <s v="MARIA ELIANE DOS SANTOS OLIVEIRA"/>
    <d v="1985-10-26T00:00:00"/>
    <s v="Feminino"/>
    <s v="Sem Deficiência"/>
    <s v="MANOEL CRUZ DE OLIVEIRA"/>
    <s v="MARIA LUCIA DOS SANTOS DE OLIVEIRA"/>
    <x v="0"/>
    <s v="Parda"/>
  </r>
  <r>
    <n v="918028"/>
    <n v="9"/>
    <x v="131"/>
    <x v="131"/>
    <s v="EM ALMIRANTE SALDANHA DA GAMA"/>
    <s v="Municipal"/>
    <s v="Urbana"/>
    <n v="1623473"/>
    <n v="151"/>
    <x v="2"/>
    <s v="Regular"/>
    <s v="Manhã"/>
    <n v="2023086800018"/>
    <m/>
    <s v="EMANUEL SANTOS DE AMORIM"/>
    <d v="2006-04-26T00:00:00"/>
    <s v="Masculino"/>
    <s v="Sem Deficiência"/>
    <s v="MANOEL FLORIANO DE AMORIM"/>
    <s v="SILVANA BATISTA DOS SANTOS"/>
    <x v="0"/>
    <s v="Parda"/>
  </r>
  <r>
    <n v="918027"/>
    <n v="9"/>
    <x v="106"/>
    <x v="106"/>
    <s v="EM RUBENS DE FARIAS NEVES"/>
    <s v="Municipal"/>
    <s v="Urbana"/>
    <n v="1599736"/>
    <n v="152"/>
    <x v="2"/>
    <s v="Regular"/>
    <s v="Noite"/>
    <n v="2002092506107"/>
    <m/>
    <s v="CRISTIANO DA GUIA DE OLIVEIRA"/>
    <d v="1986-11-11T00:00:00"/>
    <s v="Masculino"/>
    <s v="Sem Deficiência"/>
    <s v="ADILSON FERREIRA DE OLIVEIRA"/>
    <s v="APARECIDA PEDROLINA DA GUIA"/>
    <x v="0"/>
    <s v="Parda"/>
  </r>
  <r>
    <n v="1019207"/>
    <n v="10"/>
    <x v="88"/>
    <x v="88"/>
    <s v="CIEP DEPUTADO ULYSSES GUIMARÃES"/>
    <s v="Municipal"/>
    <s v="Urbana"/>
    <n v="1617916"/>
    <n v="153"/>
    <x v="2"/>
    <s v="Regular"/>
    <s v="Noite"/>
    <n v="2023100500110"/>
    <m/>
    <s v="MARIA JOSE DA SILVA DE BRITO"/>
    <d v="1972-04-28T00:00:00"/>
    <s v="Feminino"/>
    <s v="Sem Deficiência"/>
    <s v="ANTONIO COSMO DA SILVA"/>
    <s v="MARIA ANA DA SILVA"/>
    <x v="0"/>
    <s v="Preta"/>
  </r>
  <r>
    <n v="716205"/>
    <n v="7"/>
    <x v="76"/>
    <x v="76"/>
    <s v="CIEP RUBENS PAIVA"/>
    <s v="Municipal"/>
    <s v="Urbana"/>
    <n v="1613256"/>
    <n v="151"/>
    <x v="2"/>
    <s v="Regular"/>
    <s v="Noite"/>
    <n v="2023066100134"/>
    <m/>
    <s v="LAURA MIRANDA DA SILVA"/>
    <d v="1979-07-12T00:00:00"/>
    <s v="Feminino"/>
    <s v="Sem Deficiência"/>
    <s v="AZENIR MIRANDA DE OLIVEIRA"/>
    <s v="JOAQUIM RODRIGUES DA SILVA"/>
    <x v="0"/>
    <s v="Parda"/>
  </r>
  <r>
    <n v="1019008"/>
    <n v="10"/>
    <x v="124"/>
    <x v="124"/>
    <s v="EM EDUARDO RABELO"/>
    <s v="Municipal"/>
    <s v="Urbana"/>
    <n v="1601216"/>
    <n v="152"/>
    <x v="2"/>
    <s v="Regular"/>
    <s v="Noite"/>
    <n v="2003100201614"/>
    <m/>
    <s v="HIGOR CARDOSO DANTAS"/>
    <d v="1995-02-28T00:00:00"/>
    <s v="Masculino"/>
    <s v="Sem Deficiência"/>
    <s v="SANDRO DE OLIVEIRA DANTAS"/>
    <s v="CARLA CIRLENE ESPERANÇA CARDOSO"/>
    <x v="0"/>
    <s v="Preta"/>
  </r>
  <r>
    <n v="1019207"/>
    <n v="10"/>
    <x v="88"/>
    <x v="88"/>
    <s v="CIEP DEPUTADO ULYSSES GUIMARÃES"/>
    <s v="Municipal"/>
    <s v="Urbana"/>
    <n v="1617913"/>
    <n v="151"/>
    <x v="2"/>
    <s v="Regular"/>
    <s v="Noite"/>
    <n v="2013096404339"/>
    <m/>
    <s v="ANA JULIA DE OLIVEIRA DA SILVA"/>
    <d v="2007-06-29T00:00:00"/>
    <s v="Feminino"/>
    <s v="Sem Deficiência"/>
    <s v="ABIMAEL VIEIRA DA SILVA JUNIOR"/>
    <s v="ELIZÂNGELA FARIA DE OLIVEIRA"/>
    <x v="0"/>
    <s v="Branca"/>
  </r>
  <r>
    <n v="515052"/>
    <n v="5"/>
    <x v="81"/>
    <x v="81"/>
    <s v="EM AZEVEDO JUNIOR"/>
    <s v="Municipal"/>
    <s v="Urbana"/>
    <n v="1614952"/>
    <n v="152"/>
    <x v="2"/>
    <s v="Regular"/>
    <s v="Noite"/>
    <n v="2004048600434"/>
    <m/>
    <s v="JULIANA PAIVA FERRAZ"/>
    <d v="1999-06-12T00:00:00"/>
    <s v="Feminino"/>
    <s v="Sem Deficiência"/>
    <s v="RICARDO FERRAZ"/>
    <s v="MARILENE DA SILVA PAIVA"/>
    <x v="1"/>
    <s v="Preta"/>
  </r>
  <r>
    <n v="208501"/>
    <n v="2"/>
    <x v="78"/>
    <x v="78"/>
    <s v="CIEP SAMUEL WAINER"/>
    <s v="Municipal"/>
    <s v="Urbana"/>
    <n v="1609309"/>
    <n v="151"/>
    <x v="2"/>
    <s v="Regular"/>
    <s v="Noite"/>
    <n v="2020013600111"/>
    <m/>
    <s v="LICÉLIA PAULINO DOS SANTOS"/>
    <d v="1967-03-13T00:00:00"/>
    <s v="Feminino"/>
    <s v="Sem Deficiência"/>
    <s v="ANTONIO PAULINO"/>
    <s v="MARIZA DA CONCEIÇÃO SANTOS"/>
    <x v="1"/>
    <s v="Parda"/>
  </r>
  <r>
    <n v="724022"/>
    <n v="7"/>
    <x v="56"/>
    <x v="56"/>
    <s v="EM COMUNIDADE DE VARGEM GRANDE"/>
    <s v="Municipal"/>
    <s v="Urbana"/>
    <n v="1605597"/>
    <n v="151"/>
    <x v="2"/>
    <s v="Regular"/>
    <s v="Noite"/>
    <n v="2023069000360"/>
    <m/>
    <s v="MARIA EDUARDA RODRIGUES MACHADO"/>
    <d v="2002-07-24T00:00:00"/>
    <s v="Feminino"/>
    <s v="Sem Deficiência"/>
    <s v="NILTON GOMES MACHADO"/>
    <s v="NORMA LÚCIA RODRIGUES MACHADO "/>
    <x v="1"/>
    <s v="Preta"/>
  </r>
  <r>
    <n v="817075"/>
    <n v="8"/>
    <x v="29"/>
    <x v="29"/>
    <s v="EM GENERAL TASSO FRAGOSO"/>
    <s v="Municipal"/>
    <s v="Urbana"/>
    <n v="1605906"/>
    <n v="151"/>
    <x v="2"/>
    <s v="Regular"/>
    <s v="Noite"/>
    <n v="2012074700999"/>
    <m/>
    <s v="HELENE CRISTINE SILVA DO NASCIMENTO"/>
    <d v="2006-10-06T00:00:00"/>
    <s v="Feminino"/>
    <s v="Sem Deficiência"/>
    <s v="RAFAEL PEREIRA DO NASCIMENTO"/>
    <s v="IVETE OLIVEIRA DA SILVA  "/>
    <x v="1"/>
    <s v="Parda"/>
  </r>
  <r>
    <n v="313021"/>
    <n v="3"/>
    <x v="123"/>
    <x v="123"/>
    <s v="EM FRANCISCO JOBIM"/>
    <s v="Municipal"/>
    <s v="Urbana"/>
    <n v="1612980"/>
    <n v="151"/>
    <x v="2"/>
    <s v="Regular"/>
    <s v="Manhã"/>
    <n v="2010025300404"/>
    <m/>
    <s v="MATHEUS HENRIQUE SILVANO BAPTISTA DA SILVA"/>
    <d v="2007-02-09T00:00:00"/>
    <s v="Masculino"/>
    <s v="Sem Deficiência"/>
    <s v="ADRIANO BAPTISTA DA SILVA"/>
    <s v="VANIA SILVANO BATISTA"/>
    <x v="0"/>
    <s v="Preta"/>
  </r>
  <r>
    <n v="515028"/>
    <n v="5"/>
    <x v="18"/>
    <x v="18"/>
    <s v="EM EVANGELINA DUARTE BATISTA"/>
    <s v="Municipal"/>
    <s v="Urbana"/>
    <n v="1609298"/>
    <n v="152"/>
    <x v="2"/>
    <s v="Regular"/>
    <s v="Noite"/>
    <n v="2016047300210"/>
    <m/>
    <s v="JOSE CARLOS DIAS DE ORNELLAS"/>
    <d v="1959-03-05T00:00:00"/>
    <s v="Masculino"/>
    <s v=" Deficiência física"/>
    <s v="ORLANDO FIGUEIRA DE ORNELLAS"/>
    <s v="SELMA DIAS NEVES"/>
    <x v="1"/>
    <s v="Branca"/>
  </r>
  <r>
    <n v="227004"/>
    <n v="2"/>
    <x v="77"/>
    <x v="77"/>
    <s v="EM RINALDO DE LAMARE"/>
    <s v="Municipal"/>
    <s v="Urbana"/>
    <n v="1599201"/>
    <n v="151"/>
    <x v="2"/>
    <s v="Regular"/>
    <s v="Manhã"/>
    <n v="2018126480799"/>
    <m/>
    <s v="MARIA AMÉLIA DE MIRANDA"/>
    <d v="1953-08-23T00:00:00"/>
    <s v="Feminino"/>
    <s v="Sem Deficiência"/>
    <s v="ADAUTO PEDRO DE MIRANDA"/>
    <s v="AMÉLIA MARIA DA CONCEIÇÃO"/>
    <x v="2"/>
    <s v="Parda"/>
  </r>
  <r>
    <n v="1019047"/>
    <n v="10"/>
    <x v="50"/>
    <x v="50"/>
    <s v="EM JOAQUIM DA SILVA GOMES"/>
    <s v="Municipal"/>
    <s v="Urbana"/>
    <n v="1598934"/>
    <n v="153"/>
    <x v="2"/>
    <s v="Regular"/>
    <s v="Noite"/>
    <n v="2003082803514"/>
    <m/>
    <s v="TAIGUARA CRUZ ROSA"/>
    <d v="1970-12-19T00:00:00"/>
    <s v="Masculino"/>
    <s v="Sem Deficiência"/>
    <s v="JOSE MARIA ROSA"/>
    <s v="IVETTE CRUZ ROSA"/>
    <x v="2"/>
    <s v="Não declarada"/>
  </r>
  <r>
    <n v="102007"/>
    <n v="1"/>
    <x v="47"/>
    <x v="47"/>
    <s v="EM ORLANDO VILLAS BOAS"/>
    <s v="Municipal"/>
    <s v="Urbana"/>
    <n v="1600138"/>
    <n v="151"/>
    <x v="2"/>
    <s v="Regular"/>
    <s v="Tarde"/>
    <n v="2023125400054"/>
    <m/>
    <s v="LUANA STHEFANY DOS SANTOS DE SOUZA"/>
    <d v="2003-11-24T00:00:00"/>
    <s v="Feminino"/>
    <s v="Sem Deficiência"/>
    <s v="RICARDO ALEXANDRE SANTOS DE SOUZA"/>
    <s v="VALQUIRIA BATISTA DOS SANTOS"/>
    <x v="0"/>
    <s v="Parda"/>
  </r>
  <r>
    <n v="817064"/>
    <n v="8"/>
    <x v="7"/>
    <x v="7"/>
    <s v="EM MARIETA DA CUNHA DA SILVA"/>
    <s v="Municipal"/>
    <s v="Urbana"/>
    <n v="1610181"/>
    <n v="151"/>
    <x v="2"/>
    <s v="Regular"/>
    <s v="Noite"/>
    <n v="2014077201108"/>
    <m/>
    <s v="ANTÔNIO GUILHERME LIMA CABRAL"/>
    <d v="2008-03-11T00:00:00"/>
    <s v="Masculino"/>
    <s v="Sem Deficiência"/>
    <s v="RENATO DOS SANTOS CABRAL"/>
    <s v="GEICE MARIA DE MENDONÇA LIMA"/>
    <x v="0"/>
    <s v="Branca"/>
  </r>
  <r>
    <n v="313029"/>
    <n v="3"/>
    <x v="89"/>
    <x v="89"/>
    <s v="EM THOMAS MANN"/>
    <s v="Municipal"/>
    <s v="Urbana"/>
    <n v="1615664"/>
    <n v="151"/>
    <x v="2"/>
    <s v="Regular"/>
    <s v="Noite"/>
    <n v="2010027050073"/>
    <m/>
    <s v="CAROLAYNE FERREIRA BARBOSA DE FRANÇA"/>
    <d v="2001-05-09T00:00:00"/>
    <s v="Feminino"/>
    <s v="Sem Deficiência"/>
    <s v="DJAIR BARBOSA DE FRANÇA"/>
    <s v="VANESSA SILVA FERREIRA"/>
    <x v="0"/>
    <s v="Parda"/>
  </r>
  <r>
    <n v="430015"/>
    <n v="4"/>
    <x v="94"/>
    <x v="94"/>
    <s v="EM ERPÍDIO CABRAL DE SOUZA (ÍNDIO DA MARÉ)"/>
    <s v="Municipal"/>
    <s v="Urbana"/>
    <n v="1604939"/>
    <n v="151"/>
    <x v="2"/>
    <s v="Regular"/>
    <s v="Manhã"/>
    <n v="2020143600111"/>
    <m/>
    <s v="MARIA PATRÍCIA SANTOS DO NASCIMENTO"/>
    <d v="1968-07-02T00:00:00"/>
    <s v="Feminino"/>
    <s v="Sem Deficiência"/>
    <s v="LOURENÇO DOMINGOS DO NASCIMENTO"/>
    <s v="MARIA EUNICE SANTOS DO NASCIMENTO"/>
    <x v="0"/>
    <s v="Branca"/>
  </r>
  <r>
    <n v="918086"/>
    <n v="9"/>
    <x v="83"/>
    <x v="83"/>
    <s v="EM PROFESSOR FÁBIO CÉSAR PACÍFICO"/>
    <s v="Municipal"/>
    <s v="Urbana"/>
    <n v="1603078"/>
    <n v="152"/>
    <x v="2"/>
    <s v="Regular"/>
    <s v="Noite"/>
    <n v="2018106200103"/>
    <m/>
    <s v="JORGE DOMINGOS"/>
    <d v="1978-01-19T00:00:00"/>
    <s v="Masculino"/>
    <s v="Sem Deficiência"/>
    <s v="PEDRO DOMINGOS "/>
    <s v="MARIA DA LUZ FERREIRA"/>
    <x v="0"/>
    <s v="Parda"/>
  </r>
  <r>
    <n v="209026"/>
    <n v="2"/>
    <x v="41"/>
    <x v="41"/>
    <s v="EM PROFESSOR LOURENÇO FILHO"/>
    <s v="Municipal"/>
    <s v="Urbana"/>
    <n v="1622827"/>
    <n v="151"/>
    <x v="2"/>
    <s v="Regular"/>
    <s v="Noite"/>
    <n v="2003015102178"/>
    <m/>
    <s v="BARBIANE OLIVEIRA DOS SANTOS DUARTE"/>
    <d v="1989-01-23T00:00:00"/>
    <s v="Feminino"/>
    <s v="Sem Deficiência"/>
    <s v="JORGE LUIZ SOARES DOS SANTOS"/>
    <s v="MARISETE DE OLIVEIRA DOS SANTOS"/>
    <x v="2"/>
    <s v="Não declarada"/>
  </r>
  <r>
    <n v="1019031"/>
    <n v="10"/>
    <x v="20"/>
    <x v="20"/>
    <s v="EM MARECHAL PEDRO CAVALCANTI"/>
    <s v="Municipal"/>
    <s v="Urbana"/>
    <n v="1609536"/>
    <n v="151"/>
    <x v="2"/>
    <s v="Regular"/>
    <s v="Noite"/>
    <n v="2023093451104"/>
    <m/>
    <s v="ANDRESSA ALVES DA SILVA"/>
    <d v="2005-11-07T00:00:00"/>
    <s v="Feminino"/>
    <s v="Sem Deficiência"/>
    <s v="MARIA APARECIDA ALVES DA SILVA"/>
    <s v="FRANCISCO MAURICIO RUFINO DA SILVA"/>
    <x v="0"/>
    <s v="Branca"/>
  </r>
  <r>
    <n v="1120012"/>
    <n v="11"/>
    <x v="93"/>
    <x v="93"/>
    <s v="EM BRIGADEIRO EDUARDO GOMES"/>
    <s v="Municipal"/>
    <s v="Urbana"/>
    <n v="1617240"/>
    <n v="151"/>
    <x v="2"/>
    <s v="Regular"/>
    <s v="Tarde"/>
    <n v="2012036600494"/>
    <m/>
    <s v="YASMIN GISELE VIEIRA RODRIGUES"/>
    <d v="2007-10-24T00:00:00"/>
    <s v="Feminino"/>
    <s v="Sem Deficiência"/>
    <s v="ALEXANDRE DE OLIVEIRA RODRIGUES"/>
    <s v="IZA MARA VIEIRA SILVA"/>
    <x v="0"/>
    <s v="Parda"/>
  </r>
  <r>
    <n v="514002"/>
    <n v="5"/>
    <x v="107"/>
    <x v="107"/>
    <s v="EM CECÍLIA MEIRELLES"/>
    <s v="Municipal"/>
    <s v="Urbana"/>
    <n v="1602683"/>
    <n v="151"/>
    <x v="2"/>
    <s v="Regular"/>
    <s v="Manhã"/>
    <n v="2010041450091"/>
    <m/>
    <s v="JOÃO PEDRO PERSEQUINO DE FREITAS"/>
    <d v="2003-01-30T00:00:00"/>
    <s v="Masculino"/>
    <s v="*Deficiência múltipla"/>
    <s v="DJALMA DE FREITAS"/>
    <s v="JULIA CARLA PERSEQUINO DE FREITAS"/>
    <x v="1"/>
    <s v="Branca"/>
  </r>
  <r>
    <n v="1026008"/>
    <n v="10"/>
    <x v="43"/>
    <x v="43"/>
    <s v="EM ENGENHEIRO GASTÃO RANGEL"/>
    <s v="Municipal"/>
    <s v="Urbana"/>
    <n v="1613011"/>
    <n v="151"/>
    <x v="2"/>
    <s v="Regular"/>
    <s v="Noite"/>
    <n v="2023102400643"/>
    <m/>
    <s v="VANDERLÉIA DA SILVA SANTOS"/>
    <d v="2005-03-25T00:00:00"/>
    <s v="Feminino"/>
    <s v="Sem Deficiência"/>
    <s v="ANTONIO SILVA DOS SANTOS"/>
    <s v="EDELZITA MARTINS DA SILVA"/>
    <x v="2"/>
    <s v="Parda"/>
  </r>
  <r>
    <n v="716049"/>
    <n v="7"/>
    <x v="62"/>
    <x v="62"/>
    <s v="EM RENATO LEITE"/>
    <s v="Municipal"/>
    <s v="Urbana"/>
    <n v="1623880"/>
    <n v="153"/>
    <x v="2"/>
    <s v="Regular"/>
    <s v="Noite"/>
    <n v="2023063700327"/>
    <m/>
    <s v="JONATHAN HENRIQUE AZEVEDO QUEROGA "/>
    <d v="2001-03-18T00:00:00"/>
    <s v="Masculino"/>
    <s v="Sem Deficiência"/>
    <s v="JORGE HENRIQUE SANTIAGO QUEROGA"/>
    <s v="ELIDIA SOARES DE AZEVEDO"/>
    <x v="0"/>
    <s v="Parda"/>
  </r>
  <r>
    <n v="1019008"/>
    <n v="10"/>
    <x v="124"/>
    <x v="124"/>
    <s v="EM EDUARDO RABELO"/>
    <s v="Municipal"/>
    <s v="Urbana"/>
    <n v="1601216"/>
    <n v="152"/>
    <x v="2"/>
    <s v="Regular"/>
    <s v="Noite"/>
    <n v="2012096300101"/>
    <m/>
    <s v="YASMIN DA SILVA OLIVEIRA"/>
    <d v="2007-12-19T00:00:00"/>
    <s v="Feminino"/>
    <s v="Sem Deficiência"/>
    <s v="CELSO OLIVEIRA DA SILVA JUNIOR"/>
    <s v="PAULA SABRINA DA SILVA VIANA"/>
    <x v="0"/>
    <s v="Preta"/>
  </r>
  <r>
    <n v="313021"/>
    <n v="3"/>
    <x v="123"/>
    <x v="123"/>
    <s v="EM FRANCISCO JOBIM"/>
    <s v="Municipal"/>
    <s v="Urbana"/>
    <n v="1612980"/>
    <n v="151"/>
    <x v="2"/>
    <s v="Regular"/>
    <s v="Manhã"/>
    <n v="2010069403489"/>
    <m/>
    <s v="LUANA LUCIANO DE SOUZA"/>
    <d v="2005-07-15T00:00:00"/>
    <s v="Feminino"/>
    <s v="Sem Deficiência"/>
    <s v="LUIZ CARLOS GOMES DE SOUZA"/>
    <s v="ANA PAULA LAURINDO LUCIANO"/>
    <x v="0"/>
    <s v="Preta"/>
  </r>
  <r>
    <n v="410012"/>
    <n v="4"/>
    <x v="27"/>
    <x v="27"/>
    <s v="EM CLOTILDE GUIMARÃES"/>
    <s v="Municipal"/>
    <s v="Urbana"/>
    <n v="1604439"/>
    <n v="2515"/>
    <x v="2"/>
    <s v="Regular"/>
    <s v="Noite"/>
    <n v="2006030103311"/>
    <m/>
    <s v="THAINA MARTINS MATOS"/>
    <d v="2001-06-04T00:00:00"/>
    <s v="Feminino"/>
    <s v="Sem Deficiência"/>
    <s v="ELPIDIO MOURA MATOS"/>
    <s v="ZONIDIA MARIA MARTINS"/>
    <x v="0"/>
    <s v="Pard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23093000382"/>
    <m/>
    <s v="LUIS HENRIQUE DO CARMO DE OLIVEIRA"/>
    <d v="2005-06-25T00:00:00"/>
    <s v="Feminino"/>
    <s v="Sem Deficiência"/>
    <s v="NEUMA DA SILVA DO CARMO"/>
    <s v="GENIVAL SOARES DE OLIVEIRA"/>
    <x v="1"/>
    <s v="Parda"/>
  </r>
  <r>
    <n v="716205"/>
    <n v="7"/>
    <x v="76"/>
    <x v="76"/>
    <s v="CIEP RUBENS PAIVA"/>
    <s v="Municipal"/>
    <s v="Urbana"/>
    <n v="1613257"/>
    <n v="152"/>
    <x v="2"/>
    <s v="Regular"/>
    <s v="Noite"/>
    <n v="2023066100274"/>
    <m/>
    <s v="KAUÃ DEMENTINO MACIEL"/>
    <d v="2007-01-29T00:00:00"/>
    <s v="Masculino"/>
    <s v="Sem Deficiência"/>
    <s v="DIRCILENE DEMENTINO DONATO"/>
    <s v="REGINALDO ALVES MACIEL"/>
    <x v="0"/>
    <s v="Parda"/>
  </r>
  <r>
    <n v="1019202"/>
    <n v="10"/>
    <x v="115"/>
    <x v="115"/>
    <s v="CIEP ISMAEL NERY"/>
    <s v="Municipal"/>
    <s v="Urbana"/>
    <n v="1603742"/>
    <n v="151"/>
    <x v="2"/>
    <s v="Regular"/>
    <s v="Tarde"/>
    <n v="2008101150313"/>
    <m/>
    <s v="BLENDA LEANY ANTONIO DE SOUZA"/>
    <d v="2004-02-23T00:00:00"/>
    <s v="Feminino"/>
    <s v="  Transtorno do espectro autista"/>
    <s v="LEANDRO DE SOUZA"/>
    <s v="GENECILDA ANTONIO DE SOUZA"/>
    <x v="1"/>
    <s v="Preta"/>
  </r>
  <r>
    <n v="107001"/>
    <n v="1"/>
    <x v="73"/>
    <x v="73"/>
    <s v="EM GONÇALVES DIAS"/>
    <s v="Municipal"/>
    <s v="Urbana"/>
    <n v="1606877"/>
    <n v="152"/>
    <x v="2"/>
    <s v="Regular"/>
    <s v="Noite"/>
    <n v="2008027250097"/>
    <m/>
    <s v="GABRIELLY LUIZ MIRANDA"/>
    <d v="2003-05-29T00:00:00"/>
    <s v="Feminino"/>
    <s v="Sem Deficiência"/>
    <s v="LEANDRO DE SOUZA MIRANDA"/>
    <s v="MARCIA INGRID MACHADO LUIZ"/>
    <x v="0"/>
    <s v="Preta"/>
  </r>
  <r>
    <n v="515001"/>
    <n v="5"/>
    <x v="68"/>
    <x v="68"/>
    <s v="EM PARÁ"/>
    <s v="Municipal"/>
    <s v="Urbana"/>
    <n v="1607313"/>
    <n v="151"/>
    <x v="2"/>
    <s v="Regular"/>
    <s v="Noite"/>
    <n v="2023044600291"/>
    <m/>
    <s v="ANDRÉA NASCIMENTO GUIMARÃES"/>
    <d v="1992-03-21T00:00:00"/>
    <s v="Feminino"/>
    <s v="Sem Deficiência"/>
    <s v="FRANCISCO TEIXEIRA GUIMARÃES"/>
    <s v="IDALINA LUZIA DO NASCIMENTO"/>
    <x v="0"/>
    <s v="Branca"/>
  </r>
  <r>
    <n v="817083"/>
    <n v="8"/>
    <x v="120"/>
    <x v="120"/>
    <s v="EM JORNALISTA SANDRO MOREYRA"/>
    <s v="Municipal"/>
    <s v="Urbana"/>
    <n v="1607050"/>
    <n v="151"/>
    <x v="2"/>
    <s v="Regular"/>
    <s v="Noite"/>
    <n v="2023077750810"/>
    <m/>
    <s v="OLGA SUELI DE ASSIS"/>
    <d v="1958-05-20T00:00:00"/>
    <s v="Feminino"/>
    <s v="Sem Deficiência"/>
    <s v="ANISIO SOUZA DE ASSIS"/>
    <s v="ILLYDIA EUGENIA DE ASSIS"/>
    <x v="1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05091506884"/>
    <m/>
    <s v="DENILDA DE SOUZA TURQUES MOTTA"/>
    <d v="1953-09-18T00:00:00"/>
    <s v="Feminino"/>
    <s v="Sem Deficiência"/>
    <s v="SEBASTIÃO DE SOUZA TURQUES"/>
    <s v="BENTA GERMANIA TURQUES"/>
    <x v="2"/>
    <s v="Parda"/>
  </r>
  <r>
    <n v="209003"/>
    <n v="2"/>
    <x v="74"/>
    <x v="74"/>
    <s v="EM FRANCISCO DE CASTRO"/>
    <s v="Municipal"/>
    <s v="Urbana"/>
    <n v="1616220"/>
    <n v="151"/>
    <x v="2"/>
    <s v="Regular"/>
    <s v="Manhã"/>
    <n v="2009111500277"/>
    <m/>
    <s v="WENDEL NASCIMENTO DA CONCEIÇÃO"/>
    <d v="2008-02-12T00:00:00"/>
    <s v="Masculino"/>
    <s v="Sem Deficiência"/>
    <s v="VANIA NASCIMENTO"/>
    <s v="IVALDO DA CONCEIÇÃO"/>
    <x v="0"/>
    <s v="Sem Informação"/>
  </r>
  <r>
    <n v="918203"/>
    <n v="9"/>
    <x v="34"/>
    <x v="34"/>
    <s v="CIEP CLEMENTINA DE JESUS"/>
    <s v="Municipal"/>
    <s v="Urbana"/>
    <n v="1601818"/>
    <n v="151"/>
    <x v="2"/>
    <s v="Regular"/>
    <s v="Noite"/>
    <n v="2023092600106"/>
    <m/>
    <s v="VANDERLEIA ROSA DE CASTRO DE MATOS"/>
    <d v="1969-03-23T00:00:00"/>
    <s v="Feminino"/>
    <s v="Sem Deficiência"/>
    <s v="ELI PEREIRA DE CASTRO"/>
    <s v="ERNESTINA ROSA DE CASTRO"/>
    <x v="1"/>
    <s v="Parda"/>
  </r>
  <r>
    <n v="1026029"/>
    <n v="10"/>
    <x v="53"/>
    <x v="53"/>
    <s v="EM PROFESSOR ARI MARQUES PONTES"/>
    <s v="Municipal"/>
    <s v="Urbana"/>
    <n v="1611217"/>
    <n v="151"/>
    <x v="2"/>
    <s v="Regular"/>
    <s v="Noite"/>
    <n v="2023152300081"/>
    <m/>
    <s v="AMAURI DOS SANTOS THOMAZ"/>
    <d v="1978-01-16T00:00:00"/>
    <s v="Masculino"/>
    <s v="Sem Deficiência"/>
    <s v="ANTONIO THOMAZ"/>
    <s v="MARIA DAS DORES LOURENÇO DOS SANTOS"/>
    <x v="0"/>
    <s v="Preta"/>
  </r>
  <r>
    <n v="716211"/>
    <n v="7"/>
    <x v="32"/>
    <x v="32"/>
    <s v="CIEP COMPOSITOR DONGA"/>
    <s v="Municipal"/>
    <s v="Urbana"/>
    <n v="1619512"/>
    <n v="152"/>
    <x v="2"/>
    <s v="Regular"/>
    <s v="Noite"/>
    <n v="2022066701857"/>
    <m/>
    <s v="ISRAEL OLIVEIRA DE JESUS"/>
    <d v="1965-07-14T00:00:00"/>
    <s v="Masculino"/>
    <s v="Sem Deficiência"/>
    <s v="MARIA ROSA OLIVEIRA DE JESUS"/>
    <s v="ALOISIO FRANCISCO DE JESUS"/>
    <x v="0"/>
    <s v="Parda"/>
  </r>
  <r>
    <n v="1026003"/>
    <n v="10"/>
    <x v="114"/>
    <x v="114"/>
    <s v="EM PROFESSOR CASTILHO"/>
    <s v="Municipal"/>
    <s v="Urbana"/>
    <n v="1617200"/>
    <n v="151"/>
    <x v="2"/>
    <s v="Regular"/>
    <s v="Noite"/>
    <n v="2017101901326"/>
    <m/>
    <s v="LUCAS DE SOUZA BARBOSA"/>
    <d v="2001-11-01T00:00:00"/>
    <s v="Masculino"/>
    <s v="Sem Deficiência"/>
    <s v="SEBASTIÃO BARBOSA CAMELO"/>
    <s v="CATIA SILENE FARIA DE SOUZA "/>
    <x v="0"/>
    <s v="Parda"/>
  </r>
  <r>
    <n v="431018"/>
    <n v="4"/>
    <x v="85"/>
    <x v="85"/>
    <s v="EM REPÚBLICA DO LÍBANO"/>
    <s v="Municipal"/>
    <s v="Urbana"/>
    <n v="1619089"/>
    <n v="151"/>
    <x v="2"/>
    <s v="Regular"/>
    <s v="Noite"/>
    <n v="2005034450603"/>
    <m/>
    <s v="DANIEL CANTALICE DOMINGOS"/>
    <d v="1998-11-13T00:00:00"/>
    <s v="Masculino"/>
    <s v="Sem Deficiência"/>
    <s v="MARCOS DOS SANTOS DOMINGOS"/>
    <s v="SEVERINA CANTALICE FONSECA"/>
    <x v="2"/>
    <s v="Branca"/>
  </r>
  <r>
    <n v="1019031"/>
    <n v="10"/>
    <x v="20"/>
    <x v="20"/>
    <s v="EM MARECHAL PEDRO CAVALCANTI"/>
    <s v="Municipal"/>
    <s v="Urbana"/>
    <n v="1609538"/>
    <n v="153"/>
    <x v="2"/>
    <s v="Regular"/>
    <s v="Noite"/>
    <n v="2018097150030"/>
    <m/>
    <s v="IVANIR FRANCISCO DA SILVA DELFIM"/>
    <d v="1969-06-15T00:00:00"/>
    <s v="Feminino"/>
    <s v="Sem Deficiência"/>
    <s v="NESTOR FRANCISCO DA SILVA"/>
    <s v="MARIA MADALENA DA SILVA"/>
    <x v="0"/>
    <s v="Par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12060201294"/>
    <m/>
    <s v="JULLY DA SILVA SANTOS"/>
    <d v="2007-11-13T00:00:00"/>
    <s v="Feminino"/>
    <s v="Sem Deficiência"/>
    <s v="MARCO ANTONIO LUIZ DO CARMO SANTOS"/>
    <s v="ROSE CLEIDE MADEIRA DA SILVA"/>
    <x v="1"/>
    <s v="Parda"/>
  </r>
  <r>
    <n v="1120502"/>
    <n v="11"/>
    <x v="3"/>
    <x v="3"/>
    <s v="CIEP JOÃO MANGABEIRA"/>
    <s v="Municipal"/>
    <s v="Urbana"/>
    <n v="1604970"/>
    <n v="151"/>
    <x v="2"/>
    <s v="Regular"/>
    <s v="Noite"/>
    <n v="2002039303132"/>
    <m/>
    <s v="RONALDO SANTOS DA SILVA"/>
    <d v="1987-07-30T00:00:00"/>
    <s v="Masculino"/>
    <s v="Sem Deficiência"/>
    <s v="RONALDO DA SILVA"/>
    <s v="MARIA DE FÁTIMA DOS SANTOS"/>
    <x v="1"/>
    <s v="Não declarada"/>
  </r>
  <r>
    <n v="102007"/>
    <n v="1"/>
    <x v="47"/>
    <x v="47"/>
    <s v="EM ORLANDO VILLAS BOAS"/>
    <s v="Municipal"/>
    <s v="Urbana"/>
    <n v="1600140"/>
    <n v="152"/>
    <x v="2"/>
    <s v="Regular"/>
    <s v="Noite"/>
    <n v="2022125400382"/>
    <m/>
    <s v="DAVINA BATISTA DE LIMA"/>
    <d v="1977-09-12T00:00:00"/>
    <s v="Feminino"/>
    <s v="Sem Deficiência"/>
    <s v="ARLINDO FERREIRA DE LIMA"/>
    <s v="SEVERINA BATISTA MARINHO"/>
    <x v="0"/>
    <s v="Branca"/>
  </r>
  <r>
    <n v="312009"/>
    <n v="3"/>
    <x v="54"/>
    <x v="54"/>
    <s v="EM GEORGE SUMNER"/>
    <s v="Municipal"/>
    <s v="Urbana"/>
    <n v="1617224"/>
    <n v="151"/>
    <x v="2"/>
    <s v="Regular"/>
    <s v="Noite"/>
    <n v="2011013750131"/>
    <m/>
    <s v="THAUANE LUIZA FONSECA"/>
    <d v="2006-08-16T00:00:00"/>
    <s v="Feminino"/>
    <s v="Sem Deficiência"/>
    <s v="JORGE LUIZ FONSECA DOS SANTOS"/>
    <s v="ANA CLAUDIA DA SILVA RUBENS"/>
    <x v="0"/>
    <s v="Branca"/>
  </r>
  <r>
    <n v="622022"/>
    <n v="6"/>
    <x v="40"/>
    <x v="40"/>
    <s v="EM ROSE KLABIN"/>
    <s v="Municipal"/>
    <s v="Urbana"/>
    <n v="1615798"/>
    <n v="151"/>
    <x v="2"/>
    <s v="Regular"/>
    <s v="Noite"/>
    <n v="2006057103363"/>
    <m/>
    <s v="LOANNE DOS SANTOS FREIRE"/>
    <d v="1991-09-06T00:00:00"/>
    <s v="Feminino"/>
    <s v="Sem Deficiência"/>
    <s v="RIVALDO FERREIRA FREIRE"/>
    <s v="RENATA LUCAS DOS SANTOS"/>
    <x v="1"/>
    <s v="Branca"/>
  </r>
  <r>
    <n v="102005"/>
    <n v="1"/>
    <x v="109"/>
    <x v="109"/>
    <s v="EM CALOUSTE GULBENKIAN"/>
    <s v="Municipal"/>
    <s v="Urbana"/>
    <n v="1610638"/>
    <n v="152"/>
    <x v="2"/>
    <s v="Regular"/>
    <s v="Noite"/>
    <n v="2010013950018"/>
    <m/>
    <s v="ANDRÉ OLIVEIRA PURCENA DA SILVA"/>
    <d v="2006-01-24T00:00:00"/>
    <s v="Masculino"/>
    <s v="Sem Deficiência"/>
    <s v="RODRIGO FERNANDO PURCENA DA SILVA"/>
    <s v="JULIANA OLIVEIRA DE FARIA"/>
    <x v="1"/>
    <s v="Parda"/>
  </r>
  <r>
    <n v="208012"/>
    <n v="2"/>
    <x v="102"/>
    <x v="102"/>
    <s v="EM ORSINA DA FONSECA"/>
    <s v="Municipal"/>
    <s v="Urbana"/>
    <n v="1602503"/>
    <n v="151"/>
    <x v="2"/>
    <s v="Regular"/>
    <s v="Noite"/>
    <n v="2023012400440"/>
    <m/>
    <s v="SABRINA DA CONCEIÇÃO JOSÉ"/>
    <d v="1980-12-06T00:00:00"/>
    <s v="Feminino"/>
    <s v="Sem Deficiência"/>
    <s v="CARLOS JOSÉ"/>
    <s v="LUCIA MARIA IZABEL DA CONCEIÇÃO"/>
    <x v="1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11066151088"/>
    <m/>
    <s v="JULIA DOS SANTOS CAMPOS"/>
    <d v="2006-08-21T00:00:00"/>
    <s v="Feminino"/>
    <s v="Sem Deficiência"/>
    <s v="FLAVIO DE ALMEIDA CAMPOS"/>
    <s v="ERICA DOS SANTOS SILVA"/>
    <x v="0"/>
    <s v="Preta"/>
  </r>
  <r>
    <n v="411015"/>
    <n v="4"/>
    <x v="72"/>
    <x v="72"/>
    <s v="EM SUÍÇA"/>
    <s v="Municipal"/>
    <s v="Urbana"/>
    <n v="1601783"/>
    <n v="151"/>
    <x v="2"/>
    <s v="Regular"/>
    <s v="Noite"/>
    <n v="2023031700143"/>
    <m/>
    <s v="DULCINÉIA DA CONCEIÇÃO ALVES"/>
    <d v="1965-01-03T00:00:00"/>
    <s v="Feminino"/>
    <s v="Sem Deficiência"/>
    <s v="NÃO CONSTA NA CERTIDÃO"/>
    <s v="REGINA MARIA DA CONCEIÇÃO"/>
    <x v="0"/>
    <s v="Parda"/>
  </r>
  <r>
    <n v="208012"/>
    <n v="2"/>
    <x v="102"/>
    <x v="102"/>
    <s v="EM ORSINA DA FONSECA"/>
    <s v="Municipal"/>
    <s v="Urbana"/>
    <n v="1602503"/>
    <n v="151"/>
    <x v="2"/>
    <s v="Regular"/>
    <s v="Noite"/>
    <n v="2002016001156"/>
    <m/>
    <s v="THAÍS CRISTINA ARAÚJO DA SILVA"/>
    <d v="1997-08-31T00:00:00"/>
    <s v="Feminino"/>
    <s v="Sem Deficiência"/>
    <s v="JOSÉ HENRIQUE XAVIER DA SILVA"/>
    <s v="CRISTIANE E SILVA ARAUJO"/>
    <x v="2"/>
    <s v="Preta"/>
  </r>
  <r>
    <n v="734010"/>
    <n v="7"/>
    <x v="82"/>
    <x v="82"/>
    <s v="EM PEDRO ALEIXO"/>
    <s v="Municipal"/>
    <s v="Urbana"/>
    <n v="1606739"/>
    <n v="152"/>
    <x v="2"/>
    <s v="Regular"/>
    <s v="Manhã"/>
    <n v="2005104703165"/>
    <m/>
    <s v="DANIEL JESUINO GALDINO"/>
    <d v="2000-09-21T00:00:00"/>
    <s v="Masculino"/>
    <s v="Sem Deficiência"/>
    <s v="JOEL GALDINO"/>
    <s v="MARIA DE FATIMA JESUINO"/>
    <x v="1"/>
    <s v="Par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08107700099"/>
    <m/>
    <s v="GABRIEL AZEREDO DE FREITAS"/>
    <d v="2007-03-06T00:00:00"/>
    <s v="Masculino"/>
    <s v="Sem Deficiência"/>
    <s v="GEOVANE NEVES DE FREITAS"/>
    <s v="SÔNIA AZEREDO"/>
    <x v="0"/>
    <s v="Branca"/>
  </r>
  <r>
    <n v="817034"/>
    <n v="8"/>
    <x v="111"/>
    <x v="111"/>
    <s v="EM JORGE JABOUR"/>
    <s v="Municipal"/>
    <s v="Urbana"/>
    <n v="1616156"/>
    <n v="151"/>
    <x v="2"/>
    <s v="Regular"/>
    <s v="Noite"/>
    <n v="2017072800768"/>
    <m/>
    <s v="JOSIRENE SOUZA DE OLIVEIRA"/>
    <d v="1974-05-03T00:00:00"/>
    <s v="Feminino"/>
    <s v="Sem Deficiência"/>
    <s v="VAGNER DA SILVA DE CASTRO"/>
    <s v="EUZELINA DE SOUZA"/>
    <x v="2"/>
    <s v="Parda"/>
  </r>
  <r>
    <n v="515052"/>
    <n v="5"/>
    <x v="81"/>
    <x v="81"/>
    <s v="EM AZEVEDO JUNIOR"/>
    <s v="Municipal"/>
    <s v="Urbana"/>
    <n v="1614951"/>
    <n v="151"/>
    <x v="2"/>
    <s v="Regular"/>
    <s v="Noite"/>
    <n v="2022049700112"/>
    <m/>
    <s v="MÁRCIA DA SILVA COSTA"/>
    <d v="1967-05-14T00:00:00"/>
    <s v="Feminino"/>
    <s v="Sem Deficiência"/>
    <s v="JOÃO DA COSTA"/>
    <s v="JURACI DA SILVA COSTA"/>
    <x v="0"/>
    <s v="Parda"/>
  </r>
  <r>
    <n v="1019031"/>
    <n v="10"/>
    <x v="20"/>
    <x v="20"/>
    <s v="EM MARECHAL PEDRO CAVALCANTI"/>
    <s v="Municipal"/>
    <s v="Urbana"/>
    <n v="1609538"/>
    <n v="153"/>
    <x v="2"/>
    <s v="Regular"/>
    <s v="Noite"/>
    <n v="2022097100545"/>
    <m/>
    <s v="ALICE SINES MACHADO"/>
    <d v="1963-12-04T00:00:00"/>
    <s v="Feminino"/>
    <s v="Sem Deficiência"/>
    <s v="ARY MACHADO"/>
    <s v="MARIA DA PENHA SINES TEIXEIRA "/>
    <x v="0"/>
    <s v="Parda"/>
  </r>
  <r>
    <n v="205004"/>
    <n v="2"/>
    <x v="134"/>
    <x v="134"/>
    <s v="EM DOUTOR COCIO BARCELLOS"/>
    <s v="Municipal"/>
    <s v="Urbana"/>
    <n v="1623680"/>
    <n v="152"/>
    <x v="2"/>
    <s v="Regular"/>
    <s v="Noite"/>
    <n v="2020045550250"/>
    <m/>
    <s v="ISABELLY DOS SANTOS SILVA"/>
    <d v="2006-10-24T00:00:00"/>
    <s v="Feminino"/>
    <s v="Sem Deficiência"/>
    <s v="ANDRE DA SILVA"/>
    <s v="JAQUELINE MARTINS DOS SANTOS"/>
    <x v="0"/>
    <s v="Branca"/>
  </r>
  <r>
    <n v="411202"/>
    <n v="4"/>
    <x v="84"/>
    <x v="84"/>
    <s v="CIEP GREGÓRIO BEZERRA"/>
    <s v="Municipal"/>
    <s v="Urbana"/>
    <n v="1608447"/>
    <n v="151"/>
    <x v="2"/>
    <s v="Regular"/>
    <s v="Noite"/>
    <n v="2012038101967"/>
    <m/>
    <s v="GABRIEL OLIVEIRA DE SOUZA LEMOS"/>
    <d v="2005-11-22T00:00:00"/>
    <s v="Masculino"/>
    <s v="Sem Deficiência"/>
    <s v="THIAGO SILVA LEMOS"/>
    <s v="JÉSSICA OLIVEIRA DE SOUZA"/>
    <x v="0"/>
    <s v="Branca"/>
  </r>
  <r>
    <n v="410012"/>
    <n v="4"/>
    <x v="27"/>
    <x v="27"/>
    <s v="EM CLOTILDE GUIMARÃES"/>
    <s v="Municipal"/>
    <s v="Urbana"/>
    <n v="1604437"/>
    <n v="2513"/>
    <x v="2"/>
    <s v="Regular"/>
    <s v="Noite"/>
    <n v="2012040101031"/>
    <m/>
    <s v="EVELLEEN NAYANNE DA SILVA SANTOS"/>
    <d v="2003-10-26T00:00:00"/>
    <s v="Feminino"/>
    <s v="Sem Deficiência"/>
    <s v="PEDRO OTAVIO DA SILVA"/>
    <s v="PATRICIA DOMINICIA DOS SANTOS"/>
    <x v="0"/>
    <s v="Parda"/>
  </r>
  <r>
    <n v="625028"/>
    <n v="6"/>
    <x v="125"/>
    <x v="125"/>
    <s v="EM DEPUTADO HILTON GAMA"/>
    <s v="Municipal"/>
    <s v="Urbana"/>
    <n v="1619970"/>
    <n v="152"/>
    <x v="2"/>
    <s v="Regular"/>
    <s v="Noite"/>
    <n v="2005058000047"/>
    <m/>
    <s v="JONATAS ALMEIDA DOS SANTOS"/>
    <d v="2000-07-21T00:00:00"/>
    <s v="Masculino"/>
    <s v="Sem Deficiência"/>
    <s v="ERIVALDO DOS SANTOS"/>
    <s v="JUCIARA LINS DE ALMEIDA"/>
    <x v="2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13095101031"/>
    <m/>
    <s v="MAURICIO MEDRADO DA COSTA"/>
    <d v="2007-07-05T00:00:00"/>
    <s v="Masculino"/>
    <s v="Sem Deficiência"/>
    <s v="LEONARDO FEITOZA DA COSTA"/>
    <s v="RAFAELA MEDRADO PINHO"/>
    <x v="0"/>
    <s v="Branca"/>
  </r>
  <r>
    <n v="724026"/>
    <n v="7"/>
    <x v="16"/>
    <x v="16"/>
    <s v="EM EMBAIXADOR ÍTALO ZAPPA"/>
    <s v="Municipal"/>
    <s v="Urbana"/>
    <n v="1620408"/>
    <n v="151"/>
    <x v="2"/>
    <s v="Regular"/>
    <s v="Noite"/>
    <n v="2023103551793"/>
    <m/>
    <s v="ARLY DE OLIVEIRA MOREIRA"/>
    <d v="1937-12-22T00:00:00"/>
    <s v="Feminino"/>
    <s v="Sem Deficiência"/>
    <s v="JOAO DE OLIVEIRA ROLEIRO"/>
    <s v="DORALICE TEIXEIRA ROLEIRO"/>
    <x v="0"/>
    <s v="Preta"/>
  </r>
  <r>
    <n v="817501"/>
    <n v="8"/>
    <x v="127"/>
    <x v="127"/>
    <s v="CIEP GILBERTO FREYRE"/>
    <s v="Municipal"/>
    <s v="Urbana"/>
    <n v="1605704"/>
    <n v="151"/>
    <x v="2"/>
    <s v="Regular"/>
    <s v="Noite"/>
    <n v="2018073300244"/>
    <m/>
    <s v="ANDRE NUNES DE ALVARENGA"/>
    <d v="1981-05-15T00:00:00"/>
    <s v="Masculino"/>
    <s v="Sem Deficiência"/>
    <s v="ANTONIO NUNES DE ALVARENGA"/>
    <s v="EULICE NUNES DE ALVARENGA"/>
    <x v="0"/>
    <s v="Parda"/>
  </r>
  <r>
    <n v="625205"/>
    <n v="6"/>
    <x v="97"/>
    <x v="97"/>
    <s v="CIEP ANTONIO CANDEIA FILHO"/>
    <s v="Municipal"/>
    <s v="Urbana"/>
    <n v="1613206"/>
    <n v="151"/>
    <x v="2"/>
    <s v="Regular"/>
    <s v="Noite"/>
    <n v="2007044803530"/>
    <m/>
    <s v="TUANE VERNE GOMES"/>
    <d v="1994-07-09T00:00:00"/>
    <s v="Feminino"/>
    <s v="Sem Deficiência"/>
    <s v="JOSÉ GABRIEL DA ROCHA GOMES"/>
    <s v="CLEIDE VERNE DA ROCHA GOMES"/>
    <x v="0"/>
    <s v="Parda"/>
  </r>
  <r>
    <n v="410015"/>
    <n v="4"/>
    <x v="92"/>
    <x v="92"/>
    <s v="EM CLÓVIS BEVILÁQUA"/>
    <s v="Municipal"/>
    <s v="Urbana"/>
    <n v="1611009"/>
    <n v="151"/>
    <x v="2"/>
    <s v="Regular"/>
    <s v="Noite"/>
    <n v="2002029503848"/>
    <m/>
    <s v="JOSÉ LUIZ CHANO DA SILVA"/>
    <d v="1995-12-12T00:00:00"/>
    <s v="Masculino"/>
    <s v="Sem Deficiência"/>
    <s v="SERGIO LUIZ CHANO DA SILVA"/>
    <s v="SANDRA BARRETO DA SILVA"/>
    <x v="0"/>
    <s v="Branc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23082400112"/>
    <m/>
    <s v="FABIO RAMOS LIMA"/>
    <d v="1981-12-01T00:00:00"/>
    <s v="Masculino"/>
    <s v="Sem Deficiência"/>
    <s v="ALOISIO FRANCO LIMA FILHO"/>
    <s v="VANDETE RAMOS LIMA"/>
    <x v="1"/>
    <s v="Preta"/>
  </r>
  <r>
    <n v="1019047"/>
    <n v="10"/>
    <x v="50"/>
    <x v="50"/>
    <s v="EM JOAQUIM DA SILVA GOMES"/>
    <s v="Municipal"/>
    <s v="Urbana"/>
    <n v="1598932"/>
    <n v="152"/>
    <x v="2"/>
    <s v="Regular"/>
    <s v="Noite"/>
    <n v="2020093250261"/>
    <m/>
    <s v="ANTONIO CARLOS LOURENÇO DA SILVA"/>
    <d v="1987-02-09T00:00:00"/>
    <s v="Masculino"/>
    <s v="Sem Deficiência"/>
    <s v="PAULO CÉSAR DA SILVA"/>
    <s v="SOLANGE LOURENÇO"/>
    <x v="2"/>
    <s v="Parda"/>
  </r>
  <r>
    <n v="1019013"/>
    <n v="10"/>
    <x v="39"/>
    <x v="39"/>
    <s v="EM BENTO DO AMARAL COUTINHO"/>
    <s v="Municipal"/>
    <s v="Urbana"/>
    <n v="1612837"/>
    <n v="152"/>
    <x v="2"/>
    <s v="Regular"/>
    <s v="Noite"/>
    <n v="1998094105953"/>
    <m/>
    <s v="ANDRESSA CRISTINA DE OLIVEIRA COUTINHO"/>
    <d v="1988-09-14T00:00:00"/>
    <s v="Feminino"/>
    <s v="Sem Deficiência"/>
    <s v="AYRES DE SOUZA COUTINHO"/>
    <s v="VERA LUCIA DE OLIVEIRA"/>
    <x v="1"/>
    <s v="Parda"/>
  </r>
  <r>
    <n v="410012"/>
    <n v="4"/>
    <x v="27"/>
    <x v="27"/>
    <s v="EM CLOTILDE GUIMARÃES"/>
    <s v="Municipal"/>
    <s v="Urbana"/>
    <n v="1604440"/>
    <n v="2516"/>
    <x v="2"/>
    <s v="Regular"/>
    <s v="Noite"/>
    <n v="2023028500112"/>
    <m/>
    <s v="MARIA DAS GRAÇAS GONÇALVES DE ARAÚJO"/>
    <d v="1971-10-25T00:00:00"/>
    <s v="Feminino"/>
    <s v="Sem Deficiência"/>
    <s v="JOSÉ SILVA"/>
    <s v="MARIA DO CARMO GONÇALVES SILVA"/>
    <x v="0"/>
    <s v="Branca"/>
  </r>
  <r>
    <n v="817207"/>
    <n v="8"/>
    <x v="28"/>
    <x v="28"/>
    <s v="CIEP VILA KENNEDY"/>
    <s v="Municipal"/>
    <s v="Urbana"/>
    <n v="1605865"/>
    <n v="151"/>
    <x v="2"/>
    <s v="Regular"/>
    <s v="Noite"/>
    <n v="2023082800064"/>
    <m/>
    <s v="ANDERSON OLAVO ANSELME DA COSTA"/>
    <d v="2006-01-27T00:00:00"/>
    <s v="Masculino"/>
    <s v="Sem Deficiência"/>
    <s v="ANDERSON OLAVO COSTA"/>
    <s v="BRUNA ANSELME MARQUES"/>
    <x v="0"/>
    <s v="Parda"/>
  </r>
  <r>
    <n v="515052"/>
    <n v="5"/>
    <x v="81"/>
    <x v="81"/>
    <s v="EM AZEVEDO JUNIOR"/>
    <s v="Municipal"/>
    <s v="Urbana"/>
    <n v="1614952"/>
    <n v="152"/>
    <x v="2"/>
    <s v="Regular"/>
    <s v="Noite"/>
    <n v="2022049700333"/>
    <m/>
    <s v="MARIA REJANE SOARES DA COSTA"/>
    <d v="1971-11-30T00:00:00"/>
    <s v="Feminino"/>
    <s v="Sem Deficiência"/>
    <s v="MANOEL SOARES DA COSTA"/>
    <s v="EDITE FRANCISCA DO NASCIMENTO"/>
    <x v="2"/>
    <s v="Parda"/>
  </r>
  <r>
    <n v="102005"/>
    <n v="1"/>
    <x v="109"/>
    <x v="109"/>
    <s v="EM CALOUSTE GULBENKIAN"/>
    <s v="Municipal"/>
    <s v="Urbana"/>
    <n v="1610637"/>
    <n v="151"/>
    <x v="2"/>
    <s v="Regular"/>
    <s v="Noite"/>
    <n v="2023001600060"/>
    <m/>
    <s v="FLAVIA DA CONCEIÇÃO COELHO COTTA"/>
    <d v="1973-02-04T00:00:00"/>
    <s v="Feminino"/>
    <s v="Sem Deficiência"/>
    <s v="NELSON COELHO COTTA"/>
    <s v="HILDA MARIA DA CONCEIÇÃO"/>
    <x v="0"/>
    <s v="Sem Informação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23157900541"/>
    <m/>
    <s v="CLAUDETE DA SILVA CASTRO"/>
    <d v="1988-01-03T00:00:00"/>
    <s v="Feminino"/>
    <s v="Sem Deficiência"/>
    <s v="GILSON RIBEIRO DA SILVA"/>
    <s v="JACIARA DA SILVA"/>
    <x v="0"/>
    <s v="Não declarad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15004400401"/>
    <m/>
    <s v="VICENTE RODRIGUES FERNANDES"/>
    <d v="1959-10-23T00:00:00"/>
    <s v="Masculino"/>
    <s v="Sem Deficiência"/>
    <s v="MANOEL RODRIGUES DE CARVALHO"/>
    <s v="BENEDITA FERNANDES DE CARVALHO"/>
    <x v="0"/>
    <s v="Branca"/>
  </r>
  <r>
    <n v="313018"/>
    <n v="3"/>
    <x v="103"/>
    <x v="103"/>
    <s v="EM ISABEL MENDES"/>
    <s v="Municipal"/>
    <s v="Urbana"/>
    <n v="1613509"/>
    <n v="152"/>
    <x v="2"/>
    <s v="Regular"/>
    <s v="Noite"/>
    <n v="2008027101962"/>
    <m/>
    <s v="INGRID MATOS DOS SANTOS"/>
    <d v="2001-08-09T00:00:00"/>
    <s v="Feminino"/>
    <s v="Sem Deficiência"/>
    <s v="CARLOS ALBERTO DIAS"/>
    <s v="MONICA MATOS DE AQUINO"/>
    <x v="1"/>
    <s v="Parda"/>
  </r>
  <r>
    <n v="1026029"/>
    <n v="10"/>
    <x v="53"/>
    <x v="53"/>
    <s v="EM PROFESSOR ARI MARQUES PONTES"/>
    <s v="Municipal"/>
    <s v="Urbana"/>
    <n v="1611220"/>
    <n v="154"/>
    <x v="2"/>
    <s v="Regular"/>
    <s v="Noite"/>
    <n v="2015102200236"/>
    <m/>
    <s v="MARCELLE APARECIDA SANTOS VITAL"/>
    <d v="1988-05-24T00:00:00"/>
    <s v="Feminino"/>
    <s v="Sem Deficiência"/>
    <s v="MARCELLO DA SILVA SANTOS"/>
    <s v="Sem Informação"/>
    <x v="0"/>
    <s v="Pret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22093050519"/>
    <m/>
    <s v="ROSIMAR GABRIEL DO NASCIMENTO"/>
    <d v="1968-09-13T00:00:00"/>
    <s v="Feminino"/>
    <s v="Sem Deficiência"/>
    <s v="SONIA MARIA DE SOUZA GABRIEL"/>
    <s v="OSVALDO JOSE GABRIEL"/>
    <x v="0"/>
    <s v="Parda"/>
  </r>
  <r>
    <n v="1019019"/>
    <n v="10"/>
    <x v="116"/>
    <x v="116"/>
    <s v="EM FERNANDO DE AZEVEDO"/>
    <s v="Municipal"/>
    <s v="Urbana"/>
    <n v="1619174"/>
    <n v="152"/>
    <x v="2"/>
    <s v="Regular"/>
    <s v="Tarde"/>
    <n v="2005112200339"/>
    <m/>
    <s v="CAROLINE DO NASCIMENTO DOS SANTOS"/>
    <d v="2003-08-03T00:00:00"/>
    <s v="Feminino"/>
    <s v="Sem Deficiência"/>
    <s v="MARLI DO NASCIMENTO RODRIGUES"/>
    <s v="BRAS FELIPE DOS SANTOS"/>
    <x v="0"/>
    <s v="Parda"/>
  </r>
  <r>
    <n v="625018"/>
    <n v="6"/>
    <x v="55"/>
    <x v="55"/>
    <s v="EM COMANDANTE ARNALDO VARELLA"/>
    <s v="Municipal"/>
    <s v="Urbana"/>
    <n v="1602868"/>
    <n v="151"/>
    <x v="2"/>
    <s v="Regular"/>
    <s v="Noite"/>
    <n v="2001054001437"/>
    <m/>
    <s v="JULIANE CRISTINA LEITE NASCIMENTO"/>
    <d v="1991-03-24T00:00:00"/>
    <s v="Feminino"/>
    <s v="Sem Deficiência"/>
    <s v="JOSÉ CARLOS NASCIMENTO"/>
    <s v="MARIA PAULA LEITE"/>
    <x v="0"/>
    <s v="Parda"/>
  </r>
  <r>
    <n v="918041"/>
    <n v="9"/>
    <x v="59"/>
    <x v="59"/>
    <s v="EM ANTONIA VARGAS CUQUEJO"/>
    <s v="Municipal"/>
    <s v="Urbana"/>
    <n v="1610788"/>
    <n v="151"/>
    <x v="2"/>
    <s v="Regular"/>
    <s v="Noite"/>
    <n v="2004084900850"/>
    <m/>
    <s v="ANDREZA CURIONE DE QUEIROZ"/>
    <d v="1997-08-11T00:00:00"/>
    <s v="Feminino"/>
    <s v="Sem Deficiência"/>
    <s v="MAURO CESAR DE QUEIROZ"/>
    <s v="VALENCIA GONZAGA CURIONE"/>
    <x v="1"/>
    <s v="Branca"/>
  </r>
  <r>
    <n v="102007"/>
    <n v="1"/>
    <x v="47"/>
    <x v="47"/>
    <s v="EM ORLANDO VILLAS BOAS"/>
    <s v="Municipal"/>
    <s v="Urbana"/>
    <n v="1600140"/>
    <n v="152"/>
    <x v="2"/>
    <s v="Regular"/>
    <s v="Noite"/>
    <n v="2017125400513"/>
    <m/>
    <s v="ROSA ALVES PESSANHA"/>
    <d v="1962-12-08T00:00:00"/>
    <s v="Feminino"/>
    <s v="Sem Deficiência"/>
    <s v="OSVALDO ALVES PESSANHA"/>
    <s v="ZULMIRA PAULINO DA CONCEIÇÃO"/>
    <x v="0"/>
    <s v="Parda"/>
  </r>
  <r>
    <n v="724502"/>
    <n v="7"/>
    <x v="52"/>
    <x v="52"/>
    <s v="CIEP MARGARET MEE"/>
    <s v="Municipal"/>
    <s v="Urbana"/>
    <n v="1617123"/>
    <n v="151"/>
    <x v="2"/>
    <s v="Regular"/>
    <s v="Noite"/>
    <n v="2023069400384"/>
    <m/>
    <s v="REGINA CELIA SIQUEIRA ROMEIRO"/>
    <d v="1962-09-06T00:00:00"/>
    <s v="Feminino"/>
    <s v="Sem Deficiência"/>
    <s v="RUTH SIQUEIRA ROMEIRO"/>
    <s v="LUIS ROMEIRO JUNIOR"/>
    <x v="0"/>
    <s v="Branca"/>
  </r>
  <r>
    <n v="515055"/>
    <n v="5"/>
    <x v="8"/>
    <x v="8"/>
    <s v="EM MINISTRO EDGARD ROMERO"/>
    <s v="Municipal"/>
    <s v="Urbana"/>
    <n v="1623705"/>
    <n v="151"/>
    <x v="2"/>
    <s v="Regular"/>
    <s v="Manhã"/>
    <n v="2023050000232"/>
    <m/>
    <s v="GISELLE DE ANDRADE DA SILVA"/>
    <d v="1982-12-14T00:00:00"/>
    <s v="Feminino"/>
    <s v="Sem Deficiência"/>
    <s v="JACOB VENANCIO DA SILVA"/>
    <s v="ANA CRISTINA DE ANDRADE DA SILVA"/>
    <x v="2"/>
    <s v="Parda"/>
  </r>
  <r>
    <n v="817075"/>
    <n v="8"/>
    <x v="29"/>
    <x v="29"/>
    <s v="EM GENERAL TASSO FRAGOSO"/>
    <s v="Municipal"/>
    <s v="Urbana"/>
    <n v="1605907"/>
    <n v="152"/>
    <x v="2"/>
    <s v="Regular"/>
    <s v="Noite"/>
    <n v="2011079580225"/>
    <m/>
    <s v="IAN RAMOS DA CUNHA FERNANDES"/>
    <d v="2007-02-20T00:00:00"/>
    <s v="Masculino"/>
    <s v="Sem Deficiência"/>
    <s v="ROBERTO DA CUNHA FERNANDES"/>
    <s v="ALINE RAMOS PACHECO"/>
    <x v="0"/>
    <s v="Parda"/>
  </r>
  <r>
    <n v="514015"/>
    <n v="5"/>
    <x v="70"/>
    <x v="70"/>
    <s v="EM BARCELONA"/>
    <s v="Municipal"/>
    <s v="Urbana"/>
    <n v="1613980"/>
    <n v="151"/>
    <x v="2"/>
    <s v="Regular"/>
    <s v="Noite"/>
    <n v="2015031180114"/>
    <m/>
    <s v="LUCIANO DOS SANTOS DAVID"/>
    <d v="2001-04-26T00:00:00"/>
    <s v="Masculino"/>
    <s v="Sem Deficiência"/>
    <s v="ANDERSON EDGAR DAVID"/>
    <s v="JULIANA DOS SANTOS FARIAS"/>
    <x v="1"/>
    <s v="Parda"/>
  </r>
  <r>
    <n v="515030"/>
    <n v="5"/>
    <x v="90"/>
    <x v="90"/>
    <s v="EM IRINEU MARINHO"/>
    <s v="Municipal"/>
    <s v="Urbana"/>
    <n v="1601765"/>
    <n v="152"/>
    <x v="2"/>
    <s v="Regular"/>
    <s v="Noite"/>
    <n v="2019053280254"/>
    <m/>
    <s v="JOÃO PEDRO GOMES LUZ"/>
    <d v="2006-06-28T00:00:00"/>
    <s v="Masculino"/>
    <s v="Sem Deficiência"/>
    <s v="CARLOS ALBERTO DE AZEVEDO LUZ"/>
    <s v="MARCIA GOMES"/>
    <x v="1"/>
    <s v="Parda"/>
  </r>
  <r>
    <n v="1019207"/>
    <n v="10"/>
    <x v="88"/>
    <x v="88"/>
    <s v="CIEP DEPUTADO ULYSSES GUIMARÃES"/>
    <s v="Municipal"/>
    <s v="Urbana"/>
    <n v="1617913"/>
    <n v="151"/>
    <x v="2"/>
    <s v="Regular"/>
    <s v="Noite"/>
    <n v="2010122000789"/>
    <m/>
    <s v="ESTER VICTORIA REIS DE LIMA"/>
    <d v="2008-03-02T00:00:00"/>
    <s v="Feminino"/>
    <s v="Sem Deficiência"/>
    <s v="JHONNATA AGUIAR DE LIMA"/>
    <s v="SUEID REIS PEIXOTO DE LIMA"/>
    <x v="1"/>
    <s v="Branca"/>
  </r>
  <r>
    <n v="410012"/>
    <n v="4"/>
    <x v="27"/>
    <x v="27"/>
    <s v="EM CLOTILDE GUIMARÃES"/>
    <s v="Municipal"/>
    <s v="Urbana"/>
    <n v="1604441"/>
    <n v="2517"/>
    <x v="2"/>
    <s v="Regular"/>
    <s v="Noite"/>
    <n v="2015039200289"/>
    <m/>
    <s v="MARTHA EMILLY DA SILVA LOPES"/>
    <d v="2006-01-13T00:00:00"/>
    <s v="Feminino"/>
    <s v="Sem Deficiência"/>
    <s v="ANTÔNIO ERIVÂNIO PONTES LOPES"/>
    <s v="ADRIANA FIRMINO DA SILVA"/>
    <x v="0"/>
    <s v="Parda"/>
  </r>
  <r>
    <n v="622007"/>
    <n v="6"/>
    <x v="13"/>
    <x v="13"/>
    <s v="EM ALEXANDRE FARAH"/>
    <s v="Municipal"/>
    <s v="Urbana"/>
    <n v="1599782"/>
    <n v="151"/>
    <x v="2"/>
    <s v="Regular"/>
    <s v="Noite"/>
    <n v="2022051800196"/>
    <m/>
    <s v="AILTON RENATO FERREIRA MIGUEL"/>
    <d v="1979-02-04T00:00:00"/>
    <s v="Masculino"/>
    <s v="Sem Deficiência"/>
    <s v="NADIA FERREIRA DE SOUZA"/>
    <s v="VALTER MIGUEL"/>
    <x v="2"/>
    <s v="Parda"/>
  </r>
  <r>
    <n v="431502"/>
    <n v="4"/>
    <x v="11"/>
    <x v="11"/>
    <s v="CIEP GRACILIANO RAMOS"/>
    <s v="Municipal"/>
    <s v="Urbana"/>
    <n v="1622396"/>
    <n v="151"/>
    <x v="2"/>
    <s v="Regular"/>
    <s v="Noite"/>
    <n v="2023036000221"/>
    <m/>
    <s v="LAÍS CAVALCANTE ARRUDA SANTOS"/>
    <d v="1987-08-30T00:00:00"/>
    <s v="Feminino"/>
    <s v="Sem Deficiência"/>
    <s v="ANTONIO LUIZ DOS SANTOS"/>
    <s v="LINDALVA CAVALCANTE DE ALMEIDA"/>
    <x v="1"/>
    <s v="Parda"/>
  </r>
  <r>
    <n v="410012"/>
    <n v="4"/>
    <x v="27"/>
    <x v="27"/>
    <s v="EM CLOTILDE GUIMARÃES"/>
    <s v="Municipal"/>
    <s v="Urbana"/>
    <n v="1604432"/>
    <n v="258"/>
    <x v="2"/>
    <s v="Regular"/>
    <s v="Manhã"/>
    <n v="2019030100667"/>
    <m/>
    <s v="MARIA NAZARÉ AZEVEDO EXPEDITO"/>
    <d v="1966-01-14T00:00:00"/>
    <s v="Feminino"/>
    <s v="Sem Deficiência"/>
    <s v="NERI MARQUES AZEVEDO"/>
    <s v="MARIA REGINA DE AZEVEDO"/>
    <x v="0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03051903959"/>
    <m/>
    <s v="JULIANA DA SILVA"/>
    <d v="1985-04-02T00:00:00"/>
    <s v="Feminino"/>
    <s v="Sem Deficiência"/>
    <s v="JORGE PEDRO DA SILVA"/>
    <s v="MARIA DO SOCORRO DA SILVA"/>
    <x v="1"/>
    <s v="Preta"/>
  </r>
  <r>
    <n v="716203"/>
    <n v="7"/>
    <x v="26"/>
    <x v="26"/>
    <s v="CIEP PROFESSOR LAURO DE OLIVEIRA LIMA"/>
    <s v="Municipal"/>
    <s v="Urbana"/>
    <n v="1619792"/>
    <n v="156"/>
    <x v="2"/>
    <s v="Regular"/>
    <s v="Noite"/>
    <n v="2023065901117"/>
    <m/>
    <s v="JARDIELY LOPES DINIZ"/>
    <d v="2008-07-28T00:00:00"/>
    <s v="Feminino"/>
    <s v="Sem Deficiência"/>
    <s v="ELIETE LOPES SILVA"/>
    <s v="JOÃO BATISTA SOUTO DINIZ"/>
    <x v="1"/>
    <s v="Parda"/>
  </r>
  <r>
    <n v="625205"/>
    <n v="6"/>
    <x v="97"/>
    <x v="97"/>
    <s v="CIEP ANTONIO CANDEIA FILHO"/>
    <s v="Municipal"/>
    <s v="Urbana"/>
    <n v="1613207"/>
    <n v="152"/>
    <x v="2"/>
    <s v="Regular"/>
    <s v="Noite"/>
    <n v="2021058200170"/>
    <m/>
    <s v="MARIA DA CONCEIÇÃO RODRIGUES ELIAS"/>
    <d v="1965-12-08T00:00:00"/>
    <s v="Feminino"/>
    <s v="Sem Deficiência"/>
    <s v="MAURÍCIO NASCIMENTO ELIAS"/>
    <s v="SONIA MARIA RODRIGUES DA SILVA"/>
    <x v="0"/>
    <s v="Branca"/>
  </r>
  <r>
    <n v="1120502"/>
    <n v="11"/>
    <x v="3"/>
    <x v="3"/>
    <s v="CIEP JOÃO MANGABEIRA"/>
    <s v="Municipal"/>
    <s v="Urbana"/>
    <n v="1604972"/>
    <n v="152"/>
    <x v="2"/>
    <s v="Regular"/>
    <s v="Noite"/>
    <n v="2015037900101"/>
    <m/>
    <s v="BARBARA CRISTINA SOUZA CERQUEIRA "/>
    <d v="1985-03-28T00:00:00"/>
    <s v="Feminino"/>
    <s v="Sem Deficiência"/>
    <s v="RAIMUNDO DOS SANTOS CERQUEIRA"/>
    <s v="MARIA JOSÉ SOUZA"/>
    <x v="0"/>
    <s v="Preta"/>
  </r>
  <r>
    <n v="205004"/>
    <n v="2"/>
    <x v="134"/>
    <x v="134"/>
    <s v="EM DOUTOR COCIO BARCELLOS"/>
    <s v="Municipal"/>
    <s v="Urbana"/>
    <n v="1623680"/>
    <n v="152"/>
    <x v="2"/>
    <s v="Regular"/>
    <s v="Noite"/>
    <n v="2012011001031"/>
    <m/>
    <s v="LUCAS GABY GALDINO"/>
    <d v="2007-09-12T00:00:00"/>
    <s v="Masculino"/>
    <s v="Sem Deficiência"/>
    <s v="MOISÉS GABY DE ALMEIDA"/>
    <s v="TAMIRES GALDINO"/>
    <x v="1"/>
    <s v="Parda"/>
  </r>
  <r>
    <n v="1019008"/>
    <n v="10"/>
    <x v="124"/>
    <x v="124"/>
    <s v="EM EDUARDO RABELO"/>
    <s v="Municipal"/>
    <s v="Urbana"/>
    <n v="1601216"/>
    <n v="152"/>
    <x v="2"/>
    <s v="Regular"/>
    <s v="Noite"/>
    <n v="2011122600237"/>
    <m/>
    <s v="LAURA OLIVEIRA NOVAES"/>
    <d v="2007-11-15T00:00:00"/>
    <s v="Feminino"/>
    <s v="Sem Deficiência"/>
    <s v="VINIBALDO RIBEIRO DE NOVAES"/>
    <s v="ENI DE OLIVEIRA PASSOS"/>
    <x v="0"/>
    <s v="Branca"/>
  </r>
  <r>
    <n v="833201"/>
    <n v="8"/>
    <x v="112"/>
    <x v="112"/>
    <s v="CIEP FREI VELOSO"/>
    <s v="Municipal"/>
    <s v="Urbana"/>
    <n v="1622666"/>
    <n v="151"/>
    <x v="2"/>
    <s v="Regular"/>
    <s v="Noite"/>
    <n v="2008079901102"/>
    <m/>
    <s v="ANA CARLA DE SOUZA"/>
    <d v="1985-06-24T00:00:00"/>
    <s v="Feminino"/>
    <s v="Sem Deficiência"/>
    <s v="CARLOS SERGIO DE SOUZA"/>
    <s v="MARLI ROMERO DE SOUZA"/>
    <x v="1"/>
    <s v="Branc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06060202385"/>
    <m/>
    <s v="YAN RODRIGUES INÁCIO"/>
    <d v="2001-06-18T00:00:00"/>
    <s v="Masculino"/>
    <s v=" Deficiência intelectual"/>
    <s v="GILSON FERREIRA INÁCIO"/>
    <s v="ELISANGELA RODRIGUES GOES"/>
    <x v="2"/>
    <s v="Branca"/>
  </r>
  <r>
    <n v="107017"/>
    <n v="1"/>
    <x v="5"/>
    <x v="5"/>
    <s v="EM NEUMA GONÇALVES DA SILVA - DONA NEUMA"/>
    <s v="Municipal"/>
    <s v="Urbana"/>
    <n v="1624096"/>
    <n v="152"/>
    <x v="2"/>
    <s v="Regular"/>
    <s v="Noite"/>
    <n v="2009004700574"/>
    <m/>
    <s v="MARCOS MARTINS DE OLIVEIRA"/>
    <d v="2004-03-31T00:00:00"/>
    <s v="Masculino"/>
    <s v="Sem Deficiência"/>
    <s v="ANDERSON MACEDO DE OLIVEIRA"/>
    <s v="CRISTIANE MARTINS BEZERRA"/>
    <x v="1"/>
    <s v="Preta"/>
  </r>
  <r>
    <n v="102504"/>
    <n v="1"/>
    <x v="2"/>
    <x v="2"/>
    <s v="CIEP AVENIDA DOS DESFILES"/>
    <s v="Municipal"/>
    <s v="Urbana"/>
    <n v="1610387"/>
    <n v="152"/>
    <x v="2"/>
    <s v="Regular"/>
    <s v="Manhã"/>
    <n v="2023002250135"/>
    <m/>
    <s v="COSME DOS SANTOS MONTEIRO"/>
    <d v="1968-09-29T00:00:00"/>
    <s v="Masculino"/>
    <s v="Sem Deficiência"/>
    <s v="JOSÉ CARLOS MONTEIRO"/>
    <s v="GILCELIA MARIA DOS SANTOS MONTEIRO"/>
    <x v="0"/>
    <s v="Parda"/>
  </r>
  <r>
    <n v="515055"/>
    <n v="5"/>
    <x v="8"/>
    <x v="8"/>
    <s v="EM MINISTRO EDGARD ROMERO"/>
    <s v="Municipal"/>
    <s v="Urbana"/>
    <n v="1623705"/>
    <n v="151"/>
    <x v="2"/>
    <s v="Regular"/>
    <s v="Manhã"/>
    <n v="2023050050752"/>
    <m/>
    <s v="ANA LUCIA COSTA SANT' ANNA"/>
    <d v="1967-03-21T00:00:00"/>
    <s v="Feminino"/>
    <s v="Sem Deficiência"/>
    <s v="ANTONIO SANT' ANNA"/>
    <s v="CILDA COSTA SANT' ANNA"/>
    <x v="0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22092600329"/>
    <m/>
    <s v="WESLEY ARIEL CAMPISTA LOPES"/>
    <d v="2007-07-30T00:00:00"/>
    <s v="Masculino"/>
    <s v="Sem Deficiência"/>
    <s v="ANDRE DA SILVA LOPES"/>
    <s v="TELMA ALVES CAMPISTA"/>
    <x v="0"/>
    <s v="Parda"/>
  </r>
  <r>
    <n v="918028"/>
    <n v="9"/>
    <x v="131"/>
    <x v="131"/>
    <s v="EM ALMIRANTE SALDANHA DA GAMA"/>
    <s v="Municipal"/>
    <s v="Urbana"/>
    <n v="1623473"/>
    <n v="151"/>
    <x v="2"/>
    <s v="Regular"/>
    <s v="Manhã"/>
    <n v="2018146400111"/>
    <m/>
    <s v="MARIAH EDUARDA CARNEIRO RAIMUNDO"/>
    <d v="2007-03-10T00:00:00"/>
    <s v="Feminino"/>
    <s v="Sem Deficiência"/>
    <s v="ADRIANO RIBEIRO RAIMUNDO"/>
    <s v="NOEMIA ELIZABETH CORREA CARNEIRO"/>
    <x v="0"/>
    <s v="Parda"/>
  </r>
  <r>
    <n v="1026008"/>
    <n v="10"/>
    <x v="43"/>
    <x v="43"/>
    <s v="EM ENGENHEIRO GASTÃO RANGEL"/>
    <s v="Municipal"/>
    <s v="Urbana"/>
    <n v="1613011"/>
    <n v="151"/>
    <x v="2"/>
    <s v="Regular"/>
    <s v="Noite"/>
    <n v="2022102400033"/>
    <m/>
    <s v="JOVANIA FERREIRA DOS SANTOS"/>
    <d v="1975-04-10T00:00:00"/>
    <s v="Feminino"/>
    <s v="Sem Deficiência"/>
    <s v="BENEDITO FERREIRA DOS SANTOS"/>
    <s v="GERALDINA AVELINA DE SOUZA"/>
    <x v="1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23092600050"/>
    <m/>
    <s v="JOANA ANGELICA SOARES DE JESUS"/>
    <d v="1983-06-23T00:00:00"/>
    <s v="Feminino"/>
    <s v="Sem Deficiência"/>
    <s v="ALICIO DE JESUS"/>
    <s v="ERIVANDA RODRIGUES SOARES"/>
    <x v="1"/>
    <s v="Parda"/>
  </r>
  <r>
    <n v="625018"/>
    <n v="6"/>
    <x v="55"/>
    <x v="55"/>
    <s v="EM COMANDANTE ARNALDO VARELLA"/>
    <s v="Municipal"/>
    <s v="Urbana"/>
    <n v="1602869"/>
    <n v="152"/>
    <x v="2"/>
    <s v="Regular"/>
    <s v="Noite"/>
    <n v="2009048250337"/>
    <m/>
    <s v="SARAH CARDOSO PAULINO DA SILVA"/>
    <d v="2004-07-22T00:00:00"/>
    <s v="Feminino"/>
    <s v="Sem Deficiência"/>
    <s v="JOÃO CARLOS DA SILVA"/>
    <s v="SILVIA REGINA CARDOSO PAULINO"/>
    <x v="0"/>
    <s v="Parda"/>
  </r>
  <r>
    <n v="515028"/>
    <n v="5"/>
    <x v="18"/>
    <x v="18"/>
    <s v="EM EVANGELINA DUARTE BATISTA"/>
    <s v="Municipal"/>
    <s v="Urbana"/>
    <n v="1609297"/>
    <n v="151"/>
    <x v="2"/>
    <s v="Regular"/>
    <s v="Noite"/>
    <n v="2023047300140"/>
    <m/>
    <s v="VALCINEIA SILVA DE ALMEIDA"/>
    <d v="1970-02-02T00:00:00"/>
    <s v="Feminino"/>
    <s v="Sem Deficiência"/>
    <s v="JOSÉ DA SILVA"/>
    <s v="VALQUIRIA SOARES DA SILVA"/>
    <x v="0"/>
    <s v="Preta"/>
  </r>
  <r>
    <n v="313051"/>
    <n v="3"/>
    <x v="60"/>
    <x v="60"/>
    <s v="EM ALAGOAS"/>
    <s v="Municipal"/>
    <s v="Urbana"/>
    <n v="1618855"/>
    <n v="151"/>
    <x v="2"/>
    <s v="Regular"/>
    <s v="Noite"/>
    <n v="2006019301251"/>
    <m/>
    <s v="DANIEL PHABRÍCIO NASCIMENTO RODRIGUES"/>
    <d v="2001-06-21T00:00:00"/>
    <s v="Masculino"/>
    <s v="Sem Deficiência"/>
    <s v="PAULO ROBERTO RODRIGUES"/>
    <s v="WILMA DOS SANTOS NASCIMENTO"/>
    <x v="0"/>
    <s v="Parda"/>
  </r>
  <r>
    <n v="724026"/>
    <n v="7"/>
    <x v="16"/>
    <x v="16"/>
    <s v="EM EMBAIXADOR ÍTALO ZAPPA"/>
    <s v="Municipal"/>
    <s v="Urbana"/>
    <n v="1620408"/>
    <n v="151"/>
    <x v="2"/>
    <s v="Regular"/>
    <s v="Noite"/>
    <n v="2023066100444"/>
    <m/>
    <s v="KAILANE RODRIGUES SILVA"/>
    <d v="2008-03-18T00:00:00"/>
    <s v="Feminino"/>
    <s v="Sem Deficiência"/>
    <s v="CARLA DE LIMA RODRIGUES"/>
    <s v="ANDERSON DE SOUZA SILVA"/>
    <x v="0"/>
    <s v="Parda"/>
  </r>
  <r>
    <n v="411202"/>
    <n v="4"/>
    <x v="84"/>
    <x v="84"/>
    <s v="CIEP GREGÓRIO BEZERRA"/>
    <s v="Municipal"/>
    <s v="Urbana"/>
    <n v="1608447"/>
    <n v="151"/>
    <x v="2"/>
    <s v="Regular"/>
    <s v="Noite"/>
    <n v="2003035900584"/>
    <m/>
    <s v="ELEN CRISTINA DA COSTA FERREIRA"/>
    <d v="1998-10-26T00:00:00"/>
    <s v="Feminino"/>
    <s v="Sem Deficiência"/>
    <s v="GLAUCIO RODRIGUES FERREIRA"/>
    <s v="LUCIANE ARAUJO DA COSTA"/>
    <x v="0"/>
    <s v="Parda"/>
  </r>
  <r>
    <n v="312031"/>
    <n v="3"/>
    <x v="66"/>
    <x v="66"/>
    <s v="EM EURICO SALLES"/>
    <s v="Municipal"/>
    <s v="Urbana"/>
    <n v="1612133"/>
    <n v="151"/>
    <x v="2"/>
    <s v="Regular"/>
    <s v="Noite"/>
    <n v="2011069301293"/>
    <m/>
    <s v="JOÃO GABRIEL DA FONSECA MACHADO"/>
    <d v="2007-07-27T00:00:00"/>
    <s v="Masculino"/>
    <s v="Sem Deficiência"/>
    <s v="ALEXSANDRO DOS SANTOS MACHADO"/>
    <s v="THAIS DA FONSECA"/>
    <x v="2"/>
    <s v="Parda"/>
  </r>
  <r>
    <n v="1120502"/>
    <n v="11"/>
    <x v="3"/>
    <x v="3"/>
    <s v="CIEP JOÃO MANGABEIRA"/>
    <s v="Municipal"/>
    <s v="Urbana"/>
    <n v="1604970"/>
    <n v="151"/>
    <x v="2"/>
    <s v="Regular"/>
    <s v="Noite"/>
    <n v="2012036702807"/>
    <m/>
    <s v="GUILHERME LEMOS DA SILVA"/>
    <d v="2002-10-09T00:00:00"/>
    <s v="Masculino"/>
    <s v="Sem Deficiência"/>
    <s v="NÃO DECLARADO"/>
    <s v="SHEILA LEMOS DA SILVA"/>
    <x v="2"/>
    <s v="Preta"/>
  </r>
  <r>
    <n v="102505"/>
    <n v="1"/>
    <x v="30"/>
    <x v="30"/>
    <s v="CIEP JOSÉ PEDRO VARELA"/>
    <s v="Municipal"/>
    <s v="Urbana"/>
    <n v="1613580"/>
    <n v="151"/>
    <x v="2"/>
    <s v="Regular"/>
    <s v="Noite"/>
    <n v="2009119600092"/>
    <m/>
    <s v="MARLON ANDRÉ LIMA DE SÁ FREIRE"/>
    <d v="2007-08-02T00:00:00"/>
    <s v="Masculino"/>
    <s v="Sem Deficiência"/>
    <s v="MÁRCIO ANDRÉ VITORIANO DE SÁ FREIRE"/>
    <s v="JAQUELINE SANTOS LIMA"/>
    <x v="0"/>
    <s v="Parda"/>
  </r>
  <r>
    <n v="102505"/>
    <n v="1"/>
    <x v="30"/>
    <x v="30"/>
    <s v="CIEP JOSÉ PEDRO VARELA"/>
    <s v="Municipal"/>
    <s v="Urbana"/>
    <n v="1613580"/>
    <n v="151"/>
    <x v="2"/>
    <s v="Regular"/>
    <s v="Noite"/>
    <n v="2010002404912"/>
    <m/>
    <s v="DINÁ DE OLIVEIRA SANTOS"/>
    <d v="1975-12-04T00:00:00"/>
    <s v="Feminino"/>
    <s v="Sem Deficiência"/>
    <s v="VIRGILINO SANTOS"/>
    <s v="TOMAZIA DE OLIVEIRA SANTOS"/>
    <x v="0"/>
    <s v="Parda"/>
  </r>
  <r>
    <n v="431014"/>
    <n v="4"/>
    <x v="117"/>
    <x v="117"/>
    <s v="EM MINISTRO LAFAYETTE DE ANDRADA"/>
    <s v="Municipal"/>
    <s v="Urbana"/>
    <n v="1618216"/>
    <n v="152"/>
    <x v="2"/>
    <s v="Regular"/>
    <s v="Manhã"/>
    <n v="2010035701258"/>
    <m/>
    <s v="TIAGO SILVA ALVES"/>
    <d v="2005-07-09T00:00:00"/>
    <s v="Masculino"/>
    <s v="Sem Deficiência"/>
    <s v="JOSÉ ALVES DA CRUZ"/>
    <s v="MARIA DAS GRAÇAS BATISTA SILVA"/>
    <x v="0"/>
    <s v="Sem Informação"/>
  </r>
  <r>
    <n v="312501"/>
    <n v="3"/>
    <x v="42"/>
    <x v="42"/>
    <s v="CIEP PATRICE LUMUMBA"/>
    <s v="Municipal"/>
    <s v="Urbana"/>
    <n v="1616862"/>
    <n v="152"/>
    <x v="2"/>
    <s v="Regular"/>
    <s v="Noite"/>
    <n v="2006050600132"/>
    <m/>
    <s v="YASMIN VITÓRIA DA GLORIA CAMARAGIBE"/>
    <d v="2000-11-01T00:00:00"/>
    <s v="Feminino"/>
    <s v="Sem Deficiência"/>
    <s v="ANDERSON DOS SANTOS CAMARAGIBE"/>
    <s v="MONICA DA GLORIA OLIVEIRA"/>
    <x v="0"/>
    <s v="Parda"/>
  </r>
  <r>
    <n v="1019013"/>
    <n v="10"/>
    <x v="39"/>
    <x v="39"/>
    <s v="EM BENTO DO AMARAL COUTINHO"/>
    <s v="Municipal"/>
    <s v="Urbana"/>
    <n v="1612837"/>
    <n v="152"/>
    <x v="2"/>
    <s v="Regular"/>
    <s v="Noite"/>
    <n v="2004042305457"/>
    <m/>
    <s v="JOSIANE DE OLIVEIRA DOS SANTOS"/>
    <d v="1990-06-04T00:00:00"/>
    <s v="Feminino"/>
    <s v="Sem Deficiência"/>
    <s v="CLEBER DOS SANTOS"/>
    <s v="ANA CRISTINA DE OLIVEIRA DOS SANTOS"/>
    <x v="1"/>
    <s v="Parda"/>
  </r>
  <r>
    <n v="102007"/>
    <n v="1"/>
    <x v="47"/>
    <x v="47"/>
    <s v="EM ORLANDO VILLAS BOAS"/>
    <s v="Municipal"/>
    <s v="Urbana"/>
    <n v="1600140"/>
    <n v="152"/>
    <x v="2"/>
    <s v="Regular"/>
    <s v="Noite"/>
    <n v="2021125450594"/>
    <m/>
    <s v="LUZEILDA GOMES DE SOUSA"/>
    <d v="1974-12-03T00:00:00"/>
    <s v="Feminino"/>
    <s v="Sem Deficiência"/>
    <s v="MARTINS GOMES DE SOUSA"/>
    <s v="MARIA DE LOURDES SOUSA"/>
    <x v="0"/>
    <s v="Parda"/>
  </r>
  <r>
    <n v="514015"/>
    <n v="5"/>
    <x v="70"/>
    <x v="70"/>
    <s v="EM BARCELONA"/>
    <s v="Municipal"/>
    <s v="Urbana"/>
    <n v="1613980"/>
    <n v="151"/>
    <x v="2"/>
    <s v="Regular"/>
    <s v="Noite"/>
    <n v="2001039302081"/>
    <m/>
    <s v="SILVANIA VENÂNCIO DA SILVA"/>
    <d v="1974-09-29T00:00:00"/>
    <s v="Feminino"/>
    <s v="Sem Deficiência"/>
    <s v="ANTÔNIO PEREIRA DA SILVA"/>
    <s v="MARIA LUIZA VENÂNCIO DA SILVA"/>
    <x v="0"/>
    <s v="Branca"/>
  </r>
  <r>
    <n v="1202701"/>
    <n v="12"/>
    <x v="91"/>
    <x v="91"/>
    <s v="CREJA - CENTRO MUNICIPAL DE REFERÊNCIA DE EDUCAÇÃO DE JOVENS E ADULTOS"/>
    <s v="Municipal"/>
    <s v="Urbana"/>
    <n v="1614100"/>
    <n v="252"/>
    <x v="2"/>
    <s v="Regular"/>
    <s v="Manhã"/>
    <n v="2023126300266"/>
    <m/>
    <s v="CLÁUDIA REGINA THEOMOTEO VENANCIO"/>
    <d v="1972-03-03T00:00:00"/>
    <s v="Feminino"/>
    <s v="Sem Deficiência"/>
    <s v="JOSÉ ANTONIO VENANCIO"/>
    <s v="SANDRA DA CONCEIÇÃO"/>
    <x v="0"/>
    <s v="Preta"/>
  </r>
  <r>
    <n v="1019207"/>
    <n v="10"/>
    <x v="88"/>
    <x v="88"/>
    <s v="CIEP DEPUTADO ULYSSES GUIMARÃES"/>
    <s v="Municipal"/>
    <s v="Urbana"/>
    <n v="1617916"/>
    <n v="153"/>
    <x v="2"/>
    <s v="Regular"/>
    <s v="Noite"/>
    <n v="2015050300120"/>
    <m/>
    <s v="PAMELLA RAQUEL CLEMENTE GOMES"/>
    <d v="2008-07-16T00:00:00"/>
    <s v="Feminino"/>
    <s v="Sem Deficiência"/>
    <s v="ALEXANDER CLEMENTE DE OLIVEIRA"/>
    <s v="NATHALIA DA SILVA GOMES"/>
    <x v="2"/>
    <s v="Branca"/>
  </r>
  <r>
    <n v="102007"/>
    <n v="1"/>
    <x v="47"/>
    <x v="47"/>
    <s v="EM ORLANDO VILLAS BOAS"/>
    <s v="Municipal"/>
    <s v="Urbana"/>
    <n v="1600140"/>
    <n v="152"/>
    <x v="2"/>
    <s v="Regular"/>
    <s v="Noite"/>
    <n v="2023125400046"/>
    <m/>
    <s v="SANDRO RODRIGUES FREIRE"/>
    <d v="1972-09-15T00:00:00"/>
    <s v="Masculino"/>
    <s v="Sem Deficiência"/>
    <s v="JOSÉ WANDERLEI FREIRE"/>
    <s v="SOLANGE RODRIGUES FREIRE"/>
    <x v="0"/>
    <s v="Parda"/>
  </r>
  <r>
    <n v="625701"/>
    <n v="6"/>
    <x v="101"/>
    <x v="101"/>
    <s v="CENTRO DE EDUCAÇÃO DE JOVENS E ADULTOS CEJA - ACARI"/>
    <s v="Municipal"/>
    <s v="Urbana"/>
    <n v="1608520"/>
    <n v="255"/>
    <x v="2"/>
    <s v="Regular"/>
    <s v="Noite"/>
    <n v="2022012200167"/>
    <m/>
    <s v="JOESLEY JEFFERSON BALBINO ARAUJO"/>
    <d v="2007-05-19T00:00:00"/>
    <s v="Masculino"/>
    <s v="Sem Deficiência"/>
    <s v="EDILSON SOUSA ARAUJO"/>
    <s v="JOELMA BALBINO DE SOUZA"/>
    <x v="0"/>
    <s v="Branca"/>
  </r>
  <r>
    <n v="102505"/>
    <n v="1"/>
    <x v="30"/>
    <x v="30"/>
    <s v="CIEP JOSÉ PEDRO VARELA"/>
    <s v="Municipal"/>
    <s v="Urbana"/>
    <n v="1613580"/>
    <n v="151"/>
    <x v="2"/>
    <s v="Regular"/>
    <s v="Noite"/>
    <n v="2009000350072"/>
    <m/>
    <s v="LUCAS DA SILVA COSTA"/>
    <d v="2002-04-12T00:00:00"/>
    <s v="Masculino"/>
    <s v="Sem Deficiência"/>
    <s v="ALVARO PAULO DA COSTA"/>
    <s v="KATIANA DA SILVA"/>
    <x v="1"/>
    <s v="Não declarada"/>
  </r>
  <r>
    <n v="724022"/>
    <n v="7"/>
    <x v="56"/>
    <x v="56"/>
    <s v="EM COMUNIDADE DE VARGEM GRANDE"/>
    <s v="Municipal"/>
    <s v="Urbana"/>
    <n v="1605598"/>
    <n v="152"/>
    <x v="2"/>
    <s v="Regular"/>
    <s v="Noite"/>
    <n v="2009068900191"/>
    <m/>
    <s v="VITÓRIA DOS SANTOS SILVA"/>
    <d v="2004-10-11T00:00:00"/>
    <s v="Feminino"/>
    <s v="Sem Deficiência"/>
    <s v="JOÃO LUIZ DA SILVA"/>
    <s v="MARIA APARECIDA DOS SANTOS SILVA"/>
    <x v="0"/>
    <s v="Parda"/>
  </r>
  <r>
    <n v="1019008"/>
    <n v="10"/>
    <x v="124"/>
    <x v="124"/>
    <s v="EM EDUARDO RABELO"/>
    <s v="Municipal"/>
    <s v="Urbana"/>
    <n v="1601216"/>
    <n v="152"/>
    <x v="2"/>
    <s v="Regular"/>
    <s v="Noite"/>
    <n v="2011094250109"/>
    <m/>
    <s v="CARLOS EDUARDO NUNES MORAES"/>
    <d v="2005-12-05T00:00:00"/>
    <s v="Masculino"/>
    <s v="Sem Deficiência"/>
    <s v="FRANCISCO CARLOS MORAES"/>
    <s v="ELAINE CRISTINE DE SOUZA NUNES"/>
    <x v="0"/>
    <s v="Preta"/>
  </r>
  <r>
    <n v="716211"/>
    <n v="7"/>
    <x v="32"/>
    <x v="32"/>
    <s v="CIEP COMPOSITOR DONGA"/>
    <s v="Municipal"/>
    <s v="Urbana"/>
    <n v="1619511"/>
    <n v="151"/>
    <x v="2"/>
    <s v="Regular"/>
    <s v="Noite"/>
    <n v="2011045001460"/>
    <m/>
    <s v="PEDRO HENRIQUE LIMA CORREIA"/>
    <d v="2006-04-17T00:00:00"/>
    <s v="Masculino"/>
    <s v="Sem Deficiência"/>
    <s v="LEONARDO HENRIQUE CORREIA"/>
    <s v="KARINA LIMA DA SILVA"/>
    <x v="1"/>
    <s v="Parda"/>
  </r>
  <r>
    <n v="918508"/>
    <n v="9"/>
    <x v="36"/>
    <x v="36"/>
    <s v="CIEP DR. ERNESTO (CHE) GUEVARA"/>
    <s v="Municipal"/>
    <s v="Urbana"/>
    <n v="1618337"/>
    <n v="152"/>
    <x v="2"/>
    <s v="Regular"/>
    <s v="Noite"/>
    <n v="2014076900291"/>
    <m/>
    <s v="ISABEL CRISTINA ESTEVAM"/>
    <d v="1977-07-30T00:00:00"/>
    <s v="Feminino"/>
    <s v="Sem Deficiência"/>
    <s v="PAULO ROBERTO ESTEVAM"/>
    <s v="SONIA MARIA DE OLIVEIRA ESTEVAM"/>
    <x v="0"/>
    <s v="Preta"/>
  </r>
  <r>
    <n v="204501"/>
    <n v="2"/>
    <x v="79"/>
    <x v="79"/>
    <s v="CIEP PRESIDENTE TANCREDO NEVES"/>
    <s v="Municipal"/>
    <s v="Urbana"/>
    <n v="1611261"/>
    <n v="151"/>
    <x v="2"/>
    <s v="Regular"/>
    <s v="Noite"/>
    <n v="2009005100911"/>
    <m/>
    <s v="ERIKA SILVA DOS SANTOS"/>
    <d v="2005-02-12T00:00:00"/>
    <s v="Feminino"/>
    <s v="Sem Deficiência"/>
    <s v="EDSON GONÇALVES DOS SANTOS"/>
    <s v="ROBERTA DA SILVA JERONIMO"/>
    <x v="1"/>
    <s v="Preta"/>
  </r>
  <r>
    <n v="1019210"/>
    <n v="10"/>
    <x v="45"/>
    <x v="45"/>
    <s v="CIEP ALBERTO PASQUALINE"/>
    <s v="Municipal"/>
    <s v="Urbana"/>
    <n v="1600002"/>
    <n v="151"/>
    <x v="2"/>
    <s v="Regular"/>
    <s v="Noite"/>
    <n v="2003098601606"/>
    <m/>
    <s v="MATEUS BONIFACIO DE ALMEIDA"/>
    <d v="1996-04-03T00:00:00"/>
    <s v="Masculino"/>
    <s v="Sem Deficiência"/>
    <s v="FERNANDO NASCIMENTO DE ALMEIDA"/>
    <s v="REGINA AGUIAR BONIFACIO"/>
    <x v="0"/>
    <s v="Pard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23083200303"/>
    <m/>
    <s v="THAWAN DA SILVA MAGALHÃES"/>
    <d v="2002-12-26T00:00:00"/>
    <s v="Masculino"/>
    <s v="Sem Deficiência"/>
    <s v="OZÉAS DA SILVA MAGALHÃES"/>
    <s v="GIOVANA DA SILVA MARTA"/>
    <x v="0"/>
    <s v="Preta"/>
  </r>
  <r>
    <n v="313007"/>
    <n v="3"/>
    <x v="67"/>
    <x v="67"/>
    <s v="EM SARMIENTO"/>
    <s v="Municipal"/>
    <s v="Urbana"/>
    <n v="1615854"/>
    <n v="152"/>
    <x v="2"/>
    <s v="Regular"/>
    <s v="Noite"/>
    <n v="2013020900670"/>
    <m/>
    <s v="THAYNAN JASMIN RIBEIRO BORGES"/>
    <d v="2005-09-09T00:00:00"/>
    <s v="Feminino"/>
    <s v="Sem Deficiência"/>
    <s v="JENILSON CAMPOS BORGES "/>
    <s v="ELIZABETH DO DESTERRO GAMA RIBEIRO"/>
    <x v="0"/>
    <s v="Parda"/>
  </r>
  <r>
    <n v="102005"/>
    <n v="1"/>
    <x v="109"/>
    <x v="109"/>
    <s v="EM CALOUSTE GULBENKIAN"/>
    <s v="Municipal"/>
    <s v="Urbana"/>
    <n v="1610637"/>
    <n v="151"/>
    <x v="2"/>
    <s v="Regular"/>
    <s v="Noite"/>
    <n v="2013002080062"/>
    <m/>
    <s v="CAMILA ROCHA DE SOUZA"/>
    <d v="2007-10-01T00:00:00"/>
    <s v="Feminino"/>
    <s v="Sem Deficiência"/>
    <s v="ALOIZIO DE SOUZA"/>
    <s v="VALERIA ROCHA DA SILVA"/>
    <x v="0"/>
    <s v="Preta"/>
  </r>
  <r>
    <n v="625018"/>
    <n v="6"/>
    <x v="55"/>
    <x v="55"/>
    <s v="EM COMANDANTE ARNALDO VARELLA"/>
    <s v="Municipal"/>
    <s v="Urbana"/>
    <n v="1602869"/>
    <n v="152"/>
    <x v="2"/>
    <s v="Regular"/>
    <s v="Noite"/>
    <n v="2009054101798"/>
    <m/>
    <s v="PATRÍCIA DO NASCIMENTO MOURA"/>
    <d v="2004-11-26T00:00:00"/>
    <s v="Feminino"/>
    <s v="Sem Deficiência"/>
    <s v="GLAUCIO DA FONSECA MOURA"/>
    <s v="GILCEMARA GRANDE DO NASCIMENTO"/>
    <x v="0"/>
    <s v="Parda"/>
  </r>
  <r>
    <n v="410012"/>
    <n v="4"/>
    <x v="27"/>
    <x v="27"/>
    <s v="EM CLOTILDE GUIMARÃES"/>
    <s v="Municipal"/>
    <s v="Urbana"/>
    <n v="1604438"/>
    <n v="2514"/>
    <x v="2"/>
    <s v="Regular"/>
    <s v="Noite"/>
    <n v="2005030102279"/>
    <m/>
    <s v="KAROLAINE DA SILVA ARAUJO"/>
    <d v="1997-07-24T00:00:00"/>
    <s v="Feminino"/>
    <s v=" Deficiência física"/>
    <s v="GILSON PEREIRA ARAUJO"/>
    <s v="ADECLICIS ALVES DA SILVA"/>
    <x v="0"/>
    <s v="Parda"/>
  </r>
  <r>
    <n v="205009"/>
    <n v="2"/>
    <x v="122"/>
    <x v="122"/>
    <s v="EM ALENCASTRO GUIMARÃES"/>
    <s v="Municipal"/>
    <s v="Urbana"/>
    <n v="1620795"/>
    <n v="151"/>
    <x v="2"/>
    <s v="Regular"/>
    <s v="Noite"/>
    <n v="2004006400178"/>
    <m/>
    <s v="MARIA VANESSA LIMA DE ARAÚJO"/>
    <d v="1990-03-03T00:00:00"/>
    <s v="Feminino"/>
    <s v="Sem Deficiência"/>
    <s v="MARCELO MENDES DE ARAÚJO"/>
    <s v="MARIA CREUZA DE LIMA"/>
    <x v="1"/>
    <s v="Pard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13091980081"/>
    <m/>
    <s v="DEVID IVAM SILVA NASCIMENTO"/>
    <d v="2006-09-19T00:00:00"/>
    <s v="Masculino"/>
    <s v="Sem Deficiência"/>
    <s v="JORGE SIMÕES DO NASCIMENTO"/>
    <s v="LUCIANA SILVA NASCIMENTO"/>
    <x v="0"/>
    <s v="Branca"/>
  </r>
  <r>
    <n v="817075"/>
    <n v="8"/>
    <x v="29"/>
    <x v="29"/>
    <s v="EM GENERAL TASSO FRAGOSO"/>
    <s v="Municipal"/>
    <s v="Urbana"/>
    <n v="1605907"/>
    <n v="152"/>
    <x v="2"/>
    <s v="Regular"/>
    <s v="Noite"/>
    <n v="2011076903546"/>
    <m/>
    <s v="FABIO OLIVEIRA DE SOUSA"/>
    <d v="1980-04-09T00:00:00"/>
    <s v="Masculino"/>
    <s v="Sem Deficiência"/>
    <s v="WASHINGTON LUIS ALVES DE SOUSA"/>
    <s v="ALTINA DE OLIVEIRA"/>
    <x v="1"/>
    <s v="Parda"/>
  </r>
  <r>
    <n v="716203"/>
    <n v="7"/>
    <x v="26"/>
    <x v="26"/>
    <s v="CIEP PROFESSOR LAURO DE OLIVEIRA LIMA"/>
    <s v="Municipal"/>
    <s v="Urbana"/>
    <n v="1619787"/>
    <n v="151"/>
    <x v="2"/>
    <s v="Regular"/>
    <s v="Noite"/>
    <n v="2007104001973"/>
    <m/>
    <s v="RAQUEL VIEIRA DIAS"/>
    <d v="2001-07-03T00:00:00"/>
    <s v="Feminino"/>
    <s v="Sem Deficiência"/>
    <s v="ROBSON DIAS DA SILVA"/>
    <s v="VIVIANE ROBADEY VIEIRA"/>
    <x v="2"/>
    <s v="Parda"/>
  </r>
  <r>
    <n v="734010"/>
    <n v="7"/>
    <x v="82"/>
    <x v="82"/>
    <s v="EM PEDRO ALEIXO"/>
    <s v="Municipal"/>
    <s v="Urbana"/>
    <n v="1606738"/>
    <n v="151"/>
    <x v="2"/>
    <s v="Regular"/>
    <s v="Manhã"/>
    <n v="2005013602536"/>
    <m/>
    <s v="ANDRESSA OLIVEIRA COSTA PIRES"/>
    <d v="1997-09-06T00:00:00"/>
    <s v="Feminino"/>
    <s v="Sem Deficiência"/>
    <s v="CARLOS GUTEMBERG OLIVEIRA COSTA"/>
    <s v="ANDREA COSTA PIRES"/>
    <x v="1"/>
    <s v="Preta"/>
  </r>
  <r>
    <n v="716211"/>
    <n v="7"/>
    <x v="32"/>
    <x v="32"/>
    <s v="CIEP COMPOSITOR DONGA"/>
    <s v="Municipal"/>
    <s v="Urbana"/>
    <n v="1619511"/>
    <n v="151"/>
    <x v="2"/>
    <s v="Regular"/>
    <s v="Noite"/>
    <n v="2023066701006"/>
    <m/>
    <s v="MARCELO DE MOURA SILVERIO"/>
    <d v="1997-05-15T00:00:00"/>
    <s v="Masculino"/>
    <s v="Sem Deficiência"/>
    <s v="MARIA MADALENA DE MOURA GOMES"/>
    <s v="JOSÉ SILVERIO"/>
    <x v="0"/>
    <s v="Parda"/>
  </r>
  <r>
    <n v="1202701"/>
    <n v="12"/>
    <x v="91"/>
    <x v="91"/>
    <s v="CREJA - CENTRO MUNICIPAL DE REFERÊNCIA DE EDUCAÇÃO DE JOVENS E ADULTOS"/>
    <s v="Municipal"/>
    <s v="Urbana"/>
    <n v="1614099"/>
    <n v="251"/>
    <x v="2"/>
    <s v="Regular"/>
    <s v="Manhã"/>
    <n v="2009126600167"/>
    <m/>
    <s v="ALESSANDRA ROSANA LIMA DA SILVA"/>
    <d v="2004-06-21T00:00:00"/>
    <s v="Feminino"/>
    <s v="Sem Deficiência"/>
    <s v="JORGE DA SILVA"/>
    <s v="MARTA ROSANA DE LIMA"/>
    <x v="0"/>
    <s v="Preta"/>
  </r>
  <r>
    <n v="817039"/>
    <n v="8"/>
    <x v="118"/>
    <x v="118"/>
    <s v="EM SAMPAIO CORRÊA"/>
    <s v="Municipal"/>
    <s v="Urbana"/>
    <n v="1604281"/>
    <n v="151"/>
    <x v="2"/>
    <s v="Regular"/>
    <s v="Noite"/>
    <n v="2012082200011"/>
    <m/>
    <s v="ISABELLA VITORIA DA CUNHA GOMES"/>
    <d v="2004-06-23T00:00:00"/>
    <s v="Feminino"/>
    <s v="Sem Deficiência"/>
    <s v="JOSÉ VITOR TEIXEIRA GOMES"/>
    <s v="GLEICE SABRINA DA CUNHA"/>
    <x v="1"/>
    <s v="Parda"/>
  </r>
  <r>
    <n v="625701"/>
    <n v="6"/>
    <x v="101"/>
    <x v="101"/>
    <s v="CENTRO DE EDUCAÇÃO DE JOVENS E ADULTOS CEJA - ACARI"/>
    <s v="Municipal"/>
    <s v="Urbana"/>
    <n v="1608518"/>
    <n v="253"/>
    <x v="2"/>
    <s v="Regular"/>
    <s v="Manhã"/>
    <n v="2013031980017"/>
    <m/>
    <s v="VITÓRIA DA SILVA FLORES"/>
    <d v="2007-01-20T00:00:00"/>
    <s v="Feminino"/>
    <s v="Sem Deficiência"/>
    <s v="CLECIO DA SILVA FLORES"/>
    <s v="ZAIRA RODRIGUES DA SILVA FLORES"/>
    <x v="0"/>
    <s v="Branca"/>
  </r>
  <r>
    <n v="208501"/>
    <n v="2"/>
    <x v="78"/>
    <x v="78"/>
    <s v="CIEP SAMUEL WAINER"/>
    <s v="Municipal"/>
    <s v="Urbana"/>
    <n v="1609309"/>
    <n v="151"/>
    <x v="2"/>
    <s v="Regular"/>
    <s v="Noite"/>
    <n v="2023013600272"/>
    <m/>
    <s v="ANA PAULA SOUZA SILVA"/>
    <d v="1976-12-05T00:00:00"/>
    <s v="Feminino"/>
    <s v="Sem Deficiência"/>
    <s v="PAULO AUGUSTO DA SILVA"/>
    <s v="LUCIA ROSA DE SOUZA"/>
    <x v="0"/>
    <s v="Pret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23083200176"/>
    <m/>
    <s v="FLÁVIO PEREIRA DA SILVA"/>
    <d v="1971-02-06T00:00:00"/>
    <s v="Masculino"/>
    <s v="Sem Deficiência"/>
    <s v="WALDEMAR PEREIRA DA SILVA"/>
    <s v="MARIA DO CARMO BORGES"/>
    <x v="0"/>
    <s v="Parda"/>
  </r>
  <r>
    <n v="430701"/>
    <n v="4"/>
    <x v="19"/>
    <x v="19"/>
    <s v="CENTRO DE EDUCAÇÃO DE JOVENS E ADULTOS CEJA - MARÉ"/>
    <s v="Municipal"/>
    <s v="Urbana"/>
    <n v="1616780"/>
    <n v="255"/>
    <x v="2"/>
    <s v="Regular"/>
    <s v="Tarde"/>
    <n v="2012039603150"/>
    <m/>
    <s v="THALES PIERRE VICENTE DOS REIS"/>
    <d v="1997-01-02T00:00:00"/>
    <s v="Masculino"/>
    <s v="  Transtorno do espectro autista"/>
    <s v="LAECIO INACIO DOS REIS"/>
    <s v="MARIA DA CONCEIÇÃO VICENTE"/>
    <x v="0"/>
    <s v="Preta"/>
  </r>
  <r>
    <n v="716211"/>
    <n v="7"/>
    <x v="32"/>
    <x v="32"/>
    <s v="CIEP COMPOSITOR DONGA"/>
    <s v="Municipal"/>
    <s v="Urbana"/>
    <n v="1619511"/>
    <n v="151"/>
    <x v="2"/>
    <s v="Regular"/>
    <s v="Noite"/>
    <n v="2023066701456"/>
    <m/>
    <s v="AILZA CLAUDIA SANTOS DO ESPIRITO SANTO"/>
    <d v="1979-06-10T00:00:00"/>
    <s v="Feminino"/>
    <s v="Sem Deficiência"/>
    <s v="ARTHUR MENDES DO ESPIRITO SANTO FILHO"/>
    <s v="NILZA SANTOS DO ESPIRITO SANTO"/>
    <x v="1"/>
    <s v="Não declarada"/>
  </r>
  <r>
    <n v="716203"/>
    <n v="7"/>
    <x v="26"/>
    <x v="26"/>
    <s v="CIEP PROFESSOR LAURO DE OLIVEIRA LIMA"/>
    <s v="Municipal"/>
    <s v="Urbana"/>
    <n v="1619789"/>
    <n v="153"/>
    <x v="2"/>
    <s v="Regular"/>
    <s v="Noite"/>
    <n v="2010069303921"/>
    <m/>
    <s v="MARCELLO HENRIQUE LINHARES AVELINO"/>
    <d v="2006-08-19T00:00:00"/>
    <s v="Masculino"/>
    <s v="Sem Deficiência"/>
    <s v="LUIZ CESAR AVELINO"/>
    <s v="MICHELE LINHARES ALVES"/>
    <x v="0"/>
    <s v="Branca"/>
  </r>
  <r>
    <n v="817207"/>
    <n v="8"/>
    <x v="28"/>
    <x v="28"/>
    <s v="CIEP VILA KENNEDY"/>
    <s v="Municipal"/>
    <s v="Urbana"/>
    <n v="1605865"/>
    <n v="151"/>
    <x v="2"/>
    <s v="Regular"/>
    <s v="Noite"/>
    <n v="2004082802656"/>
    <m/>
    <s v="JACIARA GOMES NASCIMENTO"/>
    <d v="1975-10-29T00:00:00"/>
    <s v="Feminino"/>
    <s v="Sem Deficiência"/>
    <s v="PEDRO GOMES DO NASCIMENTO FILHO"/>
    <s v="MARIA NOÊMIA DE CARVALHO"/>
    <x v="1"/>
    <s v="Parda"/>
  </r>
  <r>
    <n v="734010"/>
    <n v="7"/>
    <x v="82"/>
    <x v="82"/>
    <s v="EM PEDRO ALEIXO"/>
    <s v="Municipal"/>
    <s v="Urbana"/>
    <n v="1606739"/>
    <n v="152"/>
    <x v="2"/>
    <s v="Regular"/>
    <s v="Manhã"/>
    <n v="2010132102738"/>
    <m/>
    <s v="ARTHUR ALBERTO RODRIGUES DA CONCEIÇÃO"/>
    <d v="2005-08-27T00:00:00"/>
    <s v="Masculino"/>
    <s v="Sem Deficiência"/>
    <s v="JOSÉ ALBERTO SANTANA DA CONCEIÇÃO"/>
    <s v="MARLIETE RODRIGUES FERREIRA"/>
    <x v="1"/>
    <s v="Branca"/>
  </r>
  <r>
    <n v="312022"/>
    <n v="3"/>
    <x v="61"/>
    <x v="61"/>
    <s v="EM RUBENS BERARDO"/>
    <s v="Municipal"/>
    <s v="Urbana"/>
    <n v="1616258"/>
    <n v="151"/>
    <x v="2"/>
    <s v="Regular"/>
    <s v="Noite"/>
    <n v="2015019200216"/>
    <m/>
    <s v="MARCILENE DE OLIVEIRA VIANA "/>
    <d v="1974-12-24T00:00:00"/>
    <s v="Feminino"/>
    <s v="Sem Deficiência"/>
    <s v="MANOEL DUTRA VIANA"/>
    <s v="SEVERINA DE OLIVEIRA VIANA"/>
    <x v="0"/>
    <s v="Branca"/>
  </r>
  <r>
    <n v="1019008"/>
    <n v="10"/>
    <x v="124"/>
    <x v="124"/>
    <s v="EM EDUARDO RABELO"/>
    <s v="Municipal"/>
    <s v="Urbana"/>
    <n v="1601216"/>
    <n v="152"/>
    <x v="2"/>
    <s v="Regular"/>
    <s v="Noite"/>
    <n v="2023100800032"/>
    <m/>
    <s v="MATHEUS DOS SANTOS FERREIRA"/>
    <d v="2006-01-22T00:00:00"/>
    <s v="Masculino"/>
    <s v="Sem Deficiência"/>
    <s v="TONI ANGELO DOS SANTOS FERREIRA"/>
    <s v="GIZELE DA SILVA DOS SANTOS"/>
    <x v="0"/>
    <s v="Preta"/>
  </r>
  <r>
    <n v="1120019"/>
    <n v="11"/>
    <x v="37"/>
    <x v="37"/>
    <s v="EM RODRIGO OTÁVIO"/>
    <s v="Municipal"/>
    <s v="Urbana"/>
    <n v="1620851"/>
    <n v="151"/>
    <x v="2"/>
    <s v="Regular"/>
    <s v="Noite"/>
    <n v="2013037903049"/>
    <m/>
    <s v="MARIA DO CARMO SALUSTIANO DA SILVA DE SOUZA"/>
    <d v="1969-03-19T00:00:00"/>
    <s v="Feminino"/>
    <s v="Sem Deficiência"/>
    <s v="MANOEL SALUSTIANO DA SILVA"/>
    <s v="JOANA MARIA DA CONCEIÇÃO"/>
    <x v="1"/>
    <s v="Pard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06093002806"/>
    <m/>
    <s v="ILMA SOUZA DA SILVA OLIVEIRA"/>
    <d v="1969-04-08T00:00:00"/>
    <s v="Feminino"/>
    <s v="Sem Deficiência"/>
    <s v="LEQUISON DA SILVA"/>
    <s v="SELVINA BATISTA DE SOUZA"/>
    <x v="1"/>
    <s v="Branca"/>
  </r>
  <r>
    <n v="817027"/>
    <n v="8"/>
    <x v="24"/>
    <x v="24"/>
    <s v="EM HENRIQUE DE MAGALHÃES"/>
    <s v="Municipal"/>
    <s v="Urbana"/>
    <n v="1608369"/>
    <n v="151"/>
    <x v="2"/>
    <s v="Regular"/>
    <s v="Noite"/>
    <n v="2012072602604"/>
    <m/>
    <s v="LÚCIO DOUGLAS DE LIMA DIAS DANIEL"/>
    <d v="2004-12-24T00:00:00"/>
    <s v="Masculino"/>
    <s v="Sem Deficiência"/>
    <s v="LUCIANO DIAS DANIEL"/>
    <s v="KATIA CRISTINA DE LIMA"/>
    <x v="0"/>
    <s v="Preta"/>
  </r>
  <r>
    <n v="833201"/>
    <n v="8"/>
    <x v="112"/>
    <x v="112"/>
    <s v="CIEP FREI VELOSO"/>
    <s v="Municipal"/>
    <s v="Urbana"/>
    <n v="1622666"/>
    <n v="151"/>
    <x v="2"/>
    <s v="Regular"/>
    <s v="Noite"/>
    <n v="2011080901064"/>
    <m/>
    <s v="FABRICIO DOS SANTOS DA SILVA"/>
    <d v="2006-04-25T00:00:00"/>
    <s v="Masculino"/>
    <s v="Sem Deficiência"/>
    <s v="ALAN DA SILVA FERREIRA"/>
    <s v="CINTIA RAQUEL DA SILVA DOS SANTOS"/>
    <x v="0"/>
    <s v="Parda"/>
  </r>
  <r>
    <n v="918508"/>
    <n v="9"/>
    <x v="36"/>
    <x v="36"/>
    <s v="CIEP DR. ERNESTO (CHE) GUEVARA"/>
    <s v="Municipal"/>
    <s v="Urbana"/>
    <n v="1618338"/>
    <n v="153"/>
    <x v="2"/>
    <s v="Regular"/>
    <s v="Noite"/>
    <n v="2023093200250"/>
    <m/>
    <s v="VANIA VIEIRA MOREIRA"/>
    <d v="1979-04-07T00:00:00"/>
    <s v="Feminino"/>
    <s v="Sem Deficiência"/>
    <s v="VALDEMIR LELIS MOREIRA"/>
    <s v="VANDA VIEIRA"/>
    <x v="0"/>
    <s v="Preta"/>
  </r>
  <r>
    <n v="430701"/>
    <n v="4"/>
    <x v="19"/>
    <x v="19"/>
    <s v="CENTRO DE EDUCAÇÃO DE JOVENS E ADULTOS CEJA - MARÉ"/>
    <s v="Municipal"/>
    <s v="Urbana"/>
    <n v="1616774"/>
    <n v="251"/>
    <x v="2"/>
    <s v="Regular"/>
    <s v="Manhã"/>
    <n v="2020143600049"/>
    <m/>
    <s v="SANDRA MARIA DA SILVA DE OLIVEIRA"/>
    <d v="1972-10-04T00:00:00"/>
    <s v="Feminino"/>
    <s v="Sem Deficiência"/>
    <s v="NÃO DECLARADO"/>
    <s v="MARIA DO CARMO DA SILVA"/>
    <x v="2"/>
    <s v="Parda"/>
  </r>
  <r>
    <n v="716205"/>
    <n v="7"/>
    <x v="76"/>
    <x v="76"/>
    <s v="CIEP RUBENS PAIVA"/>
    <s v="Municipal"/>
    <s v="Urbana"/>
    <n v="1613258"/>
    <n v="153"/>
    <x v="2"/>
    <s v="Regular"/>
    <s v="Noite"/>
    <n v="2014103501789"/>
    <m/>
    <s v="WENDEL SOBREIRA GONZAGA DOS SANTOS"/>
    <d v="2005-10-09T00:00:00"/>
    <s v="Masculino"/>
    <s v="Sem Deficiência"/>
    <s v="WALLACE GONZAGADOS SANTOS"/>
    <s v="ANGELA SOBREIRA GOMES"/>
    <x v="0"/>
    <s v="Não declarada"/>
  </r>
  <r>
    <n v="817207"/>
    <n v="8"/>
    <x v="28"/>
    <x v="28"/>
    <s v="CIEP VILA KENNEDY"/>
    <s v="Municipal"/>
    <s v="Urbana"/>
    <n v="1605865"/>
    <n v="151"/>
    <x v="2"/>
    <s v="Regular"/>
    <s v="Noite"/>
    <n v="2003076104529"/>
    <m/>
    <s v="LINDIARIA CORREIA DE OLIVEIRA"/>
    <d v="1990-12-08T00:00:00"/>
    <s v="Feminino"/>
    <s v="Sem Deficiência"/>
    <s v="JORGE DE OLIVEIRA"/>
    <s v="ROSENI DOS SANTOS CORREIA"/>
    <x v="0"/>
    <s v="Preta"/>
  </r>
  <r>
    <n v="208012"/>
    <n v="2"/>
    <x v="102"/>
    <x v="102"/>
    <s v="EM ORSINA DA FONSECA"/>
    <s v="Municipal"/>
    <s v="Urbana"/>
    <n v="1602505"/>
    <n v="152"/>
    <x v="2"/>
    <s v="Regular"/>
    <s v="Noite"/>
    <n v="2022012400247"/>
    <m/>
    <s v="JOANE BATISTA DIAS CADETE"/>
    <d v="2001-06-24T00:00:00"/>
    <s v="Feminino"/>
    <s v="Sem Deficiência"/>
    <s v="NÃO CONSTA NA CERTIDÃO"/>
    <s v="ROSEILDE DIAS CADETE"/>
    <x v="0"/>
    <s v="Parda"/>
  </r>
  <r>
    <n v="430701"/>
    <n v="4"/>
    <x v="19"/>
    <x v="19"/>
    <s v="CENTRO DE EDUCAÇÃO DE JOVENS E ADULTOS CEJA - MARÉ"/>
    <s v="Municipal"/>
    <s v="Urbana"/>
    <n v="1616790"/>
    <n v="2511"/>
    <x v="2"/>
    <s v="Regular"/>
    <s v="Noite"/>
    <n v="2023143650521"/>
    <m/>
    <s v="ROSEMARY DA CONCEIÇÃO AMARAL"/>
    <d v="1975-01-31T00:00:00"/>
    <s v="Feminino"/>
    <s v="Sem Deficiência"/>
    <s v="MANOEL AMARAL"/>
    <s v="NAIR ROSA DA CONCEIÇÃO"/>
    <x v="0"/>
    <s v="Parda"/>
  </r>
  <r>
    <n v="431026"/>
    <n v="4"/>
    <x v="25"/>
    <x v="25"/>
    <s v="EM HERBERT MOSES"/>
    <s v="Municipal"/>
    <s v="Urbana"/>
    <n v="1602455"/>
    <n v="151"/>
    <x v="2"/>
    <s v="Regular"/>
    <s v="Noite"/>
    <n v="2023035500203"/>
    <m/>
    <s v="THAWANY SILVA SANTOS"/>
    <d v="2007-06-24T00:00:00"/>
    <s v="Feminino"/>
    <s v="Sem Deficiência"/>
    <s v="CLEBER QUEIROZ SANTOS"/>
    <s v="PAMELA PEREIRA DA SILVA"/>
    <x v="0"/>
    <s v="Preta"/>
  </r>
  <r>
    <n v="716049"/>
    <n v="7"/>
    <x v="62"/>
    <x v="62"/>
    <s v="EM RENATO LEITE"/>
    <s v="Municipal"/>
    <s v="Urbana"/>
    <n v="1623880"/>
    <n v="153"/>
    <x v="2"/>
    <s v="Regular"/>
    <s v="Noite"/>
    <n v="2023063700319"/>
    <m/>
    <s v="MARCIO ROGERIO RODRIGUES GARCEZ"/>
    <d v="1978-03-22T00:00:00"/>
    <s v="Masculino"/>
    <s v="Sem Deficiência"/>
    <s v="WALDEMAR GARCEZ"/>
    <s v="MARILENE RODRIGUES"/>
    <x v="0"/>
    <s v="Parda"/>
  </r>
  <r>
    <n v="514007"/>
    <n v="5"/>
    <x v="6"/>
    <x v="6"/>
    <s v="EM ALBERT SABIN"/>
    <s v="Municipal"/>
    <s v="Urbana"/>
    <n v="1622420"/>
    <n v="151"/>
    <x v="2"/>
    <s v="Regular"/>
    <s v="Noite"/>
    <n v="2011020180166"/>
    <m/>
    <s v="EDSON DE SOUZA CRUZ"/>
    <d v="1970-03-09T00:00:00"/>
    <s v="Masculino"/>
    <s v="Sem Deficiência"/>
    <s v="ESMAEL DA CRUZ"/>
    <s v="ELIETE BARROS SOUZA"/>
    <x v="0"/>
    <s v="Parda"/>
  </r>
  <r>
    <n v="312501"/>
    <n v="3"/>
    <x v="42"/>
    <x v="42"/>
    <s v="CIEP PATRICE LUMUMBA"/>
    <s v="Municipal"/>
    <s v="Urbana"/>
    <n v="1616861"/>
    <n v="151"/>
    <x v="2"/>
    <s v="Regular"/>
    <s v="Noite"/>
    <n v="2000019306245"/>
    <m/>
    <s v="JANAÍNA CRISTINA DE OLIVEIRA DE ALMEIDA"/>
    <d v="1987-12-05T00:00:00"/>
    <s v="Feminino"/>
    <s v="Sem Deficiência"/>
    <s v="PAULO CÉZAR DE ALMEIDA"/>
    <s v="HILDA DE OLIVEIRA GONÇALVES"/>
    <x v="0"/>
    <s v="Sem Informação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04087800872"/>
    <m/>
    <s v="JEFERSON DOS SANTOS MOREIRA"/>
    <d v="1994-06-02T00:00:00"/>
    <s v="Masculino"/>
    <s v="Sem Deficiência"/>
    <s v="AMARILDO HENRIQUE MOREIRA"/>
    <s v="ZEZA JOAQUIM DOS SANTOS MOREIRA"/>
    <x v="1"/>
    <s v="Parda"/>
  </r>
  <r>
    <n v="1120012"/>
    <n v="11"/>
    <x v="93"/>
    <x v="93"/>
    <s v="EM BRIGADEIRO EDUARDO GOMES"/>
    <s v="Municipal"/>
    <s v="Urbana"/>
    <n v="1617240"/>
    <n v="151"/>
    <x v="2"/>
    <s v="Regular"/>
    <s v="Tarde"/>
    <n v="2013039350063"/>
    <m/>
    <s v="VINICIUS DE OLIVEIRA TAVARES"/>
    <d v="2007-02-20T00:00:00"/>
    <s v="Masculino"/>
    <s v="Sem Deficiência"/>
    <s v="CRISTIANO DO NASCIMENTO TAVARES DOS SANTOS"/>
    <s v="ROSANA DE OLIVEIRA ANDRADE"/>
    <x v="0"/>
    <s v="Branca"/>
  </r>
  <r>
    <n v="817075"/>
    <n v="8"/>
    <x v="29"/>
    <x v="29"/>
    <s v="EM GENERAL TASSO FRAGOSO"/>
    <s v="Municipal"/>
    <s v="Urbana"/>
    <n v="1605906"/>
    <n v="151"/>
    <x v="2"/>
    <s v="Regular"/>
    <s v="Noite"/>
    <n v="2012083301163"/>
    <m/>
    <s v="ADRIANO DE SOUZA LOPES"/>
    <d v="2006-11-13T00:00:00"/>
    <s v="Masculino"/>
    <s v="Sem Deficiência"/>
    <s v="FLAVIO JOSÉ DE SOUZA LOPES"/>
    <s v="ROSANGELA JULIA DE SOUZA LOPES"/>
    <x v="1"/>
    <s v="Parda"/>
  </r>
  <r>
    <n v="430201"/>
    <n v="4"/>
    <x v="0"/>
    <x v="0"/>
    <s v="CIEP MINISTRO GUSTAVO CAPANEMA"/>
    <s v="Municipal"/>
    <s v="Urbana"/>
    <n v="1612601"/>
    <n v="151"/>
    <x v="2"/>
    <s v="Regular"/>
    <s v="Noite"/>
    <n v="2007027350280"/>
    <m/>
    <s v="RAFAEL LIMA GOMES"/>
    <d v="2002-09-17T00:00:00"/>
    <s v="Masculino"/>
    <s v="Sem Deficiência"/>
    <s v="SEVERINO GOMES DA SILVA"/>
    <s v="MILIANI LIMA DE JESUS"/>
    <x v="0"/>
    <s v="Parda"/>
  </r>
  <r>
    <n v="724022"/>
    <n v="7"/>
    <x v="56"/>
    <x v="56"/>
    <s v="EM COMUNIDADE DE VARGEM GRANDE"/>
    <s v="Municipal"/>
    <s v="Urbana"/>
    <n v="1605597"/>
    <n v="151"/>
    <x v="2"/>
    <s v="Regular"/>
    <s v="Noite"/>
    <n v="2011068500306"/>
    <m/>
    <s v="MARCOS HENRIQUE OLIVEIRA LOPES"/>
    <d v="2006-09-21T00:00:00"/>
    <s v="Masculino"/>
    <s v="Sem Deficiência"/>
    <s v="MARCOS ANDRÉ LOPES"/>
    <s v="ANA PAULA GOMES DE OLIVEIRA ORNELLAS"/>
    <x v="0"/>
    <s v="Branca"/>
  </r>
  <r>
    <n v="410501"/>
    <n v="4"/>
    <x v="64"/>
    <x v="64"/>
    <s v="CIEP JUSCELINO KUBITSCHEK"/>
    <s v="Municipal"/>
    <s v="Urbana"/>
    <n v="1614341"/>
    <n v="151"/>
    <x v="2"/>
    <s v="Regular"/>
    <s v="Noite"/>
    <n v="2009027550048"/>
    <m/>
    <s v="CAMILA FARIAS TELES"/>
    <d v="2002-02-10T00:00:00"/>
    <s v="Feminino"/>
    <s v="Sem Deficiência"/>
    <s v="EDSON DE BRITO TELLES"/>
    <s v="ANTONIA FARIAS DE SOUSA"/>
    <x v="0"/>
    <s v="Parda"/>
  </r>
  <r>
    <n v="724022"/>
    <n v="7"/>
    <x v="56"/>
    <x v="56"/>
    <s v="EM COMUNIDADE DE VARGEM GRANDE"/>
    <s v="Municipal"/>
    <s v="Urbana"/>
    <n v="1605597"/>
    <n v="151"/>
    <x v="2"/>
    <s v="Regular"/>
    <s v="Noite"/>
    <n v="2011068550141"/>
    <m/>
    <s v="TAINARA DOS SANTOS RODRIGUES"/>
    <d v="2005-01-29T00:00:00"/>
    <s v="Feminino"/>
    <s v="Sem Deficiência"/>
    <s v="EDVALDO RODRIGUES"/>
    <s v="ERICA DA SILVA DOS SANTOS"/>
    <x v="0"/>
    <s v="Preta"/>
  </r>
  <r>
    <n v="209026"/>
    <n v="2"/>
    <x v="41"/>
    <x v="41"/>
    <s v="EM PROFESSOR LOURENÇO FILHO"/>
    <s v="Municipal"/>
    <s v="Urbana"/>
    <n v="1622827"/>
    <n v="151"/>
    <x v="2"/>
    <s v="Regular"/>
    <s v="Noite"/>
    <n v="2013016100427"/>
    <m/>
    <s v="CARLOS EDUARDO THEODORO ELIZIÁRIO"/>
    <d v="2007-10-15T00:00:00"/>
    <s v="Masculino"/>
    <s v="Sem Deficiência"/>
    <s v="CARLOS FELIPE MATHIAS ELIZIÁRIO"/>
    <s v="FERNANDA DOS SANTOS THEODORO"/>
    <x v="1"/>
    <s v="Preta"/>
  </r>
  <r>
    <n v="206502"/>
    <n v="2"/>
    <x v="71"/>
    <x v="71"/>
    <s v="CIEP NAÇÃO RUBRO NEGRA"/>
    <s v="Municipal"/>
    <s v="Urbana"/>
    <n v="1623853"/>
    <n v="154"/>
    <x v="2"/>
    <s v="Regular"/>
    <s v="Noite"/>
    <n v="2012088300793"/>
    <m/>
    <s v="DAVISON CALDAS MODESTO"/>
    <d v="2006-04-30T00:00:00"/>
    <s v="Masculino"/>
    <s v="Sem Deficiência"/>
    <s v="DAVID DA ROCHA MODESTO"/>
    <s v="SUELEN CALDAS DOS REIS"/>
    <x v="0"/>
    <s v="Branca"/>
  </r>
  <r>
    <n v="515052"/>
    <n v="5"/>
    <x v="81"/>
    <x v="81"/>
    <s v="EM AZEVEDO JUNIOR"/>
    <s v="Municipal"/>
    <s v="Urbana"/>
    <n v="1614952"/>
    <n v="152"/>
    <x v="2"/>
    <s v="Regular"/>
    <s v="Noite"/>
    <n v="2001050000169"/>
    <m/>
    <s v="ANA PAULA FERNANDES MONTEIRO"/>
    <d v="1994-04-17T00:00:00"/>
    <s v="Feminino"/>
    <s v="Sem Deficiência"/>
    <s v="ANTONIO MONTEIRO"/>
    <s v="MARIA CELIA FERNANDES MONTEIRO"/>
    <x v="1"/>
    <s v="Parda"/>
  </r>
  <r>
    <n v="431003"/>
    <n v="4"/>
    <x v="10"/>
    <x v="10"/>
    <s v="EM MIGUEL GUSTAVO"/>
    <s v="Municipal"/>
    <s v="Urbana"/>
    <n v="1618622"/>
    <n v="152"/>
    <x v="2"/>
    <s v="Regular"/>
    <s v="Noite"/>
    <n v="2014041800176"/>
    <m/>
    <s v="MATHEUS CORRÊA OLIVEIRA"/>
    <d v="2006-04-15T00:00:00"/>
    <s v="Feminino"/>
    <s v="Sem Deficiência"/>
    <s v="DAVID POCLES DE OLIVEIRA FELIX"/>
    <s v="CRISTIANE CORRÊA DA SILVA"/>
    <x v="1"/>
    <s v="Parda"/>
  </r>
  <r>
    <n v="817207"/>
    <n v="8"/>
    <x v="28"/>
    <x v="28"/>
    <s v="CIEP VILA KENNEDY"/>
    <s v="Municipal"/>
    <s v="Urbana"/>
    <n v="1605866"/>
    <n v="152"/>
    <x v="2"/>
    <s v="Regular"/>
    <s v="Noite"/>
    <n v="2011075380051"/>
    <m/>
    <s v="ANA CLARA CORREIA DOS SANTOS DE ALMEIDA"/>
    <d v="2005-10-24T00:00:00"/>
    <s v="Feminino"/>
    <s v="Sem Deficiência"/>
    <s v="JORGE LUÍS DE ALMEIDA"/>
    <s v="DENISE CORREIA DOS SANTO DE ALMEIDA"/>
    <x v="0"/>
    <s v="Branca"/>
  </r>
  <r>
    <n v="515016"/>
    <n v="5"/>
    <x v="105"/>
    <x v="105"/>
    <s v="EM RAJA GABAGLIA"/>
    <s v="Municipal"/>
    <s v="Urbana"/>
    <n v="1599816"/>
    <n v="151"/>
    <x v="2"/>
    <s v="Regular"/>
    <s v="Noite"/>
    <n v="2007045302259"/>
    <m/>
    <s v="JORGE FERNANDO DIAS TELLES"/>
    <d v="2001-07-27T00:00:00"/>
    <s v="Masculino"/>
    <s v=" Deficiência intelectual"/>
    <s v="JORGE SOARES TELLES"/>
    <s v="REGINA CLAUDIA XAVIER DIAS DO NASCIMENTO"/>
    <x v="1"/>
    <s v="Parda"/>
  </r>
  <r>
    <n v="625701"/>
    <n v="6"/>
    <x v="101"/>
    <x v="101"/>
    <s v="CENTRO DE EDUCAÇÃO DE JOVENS E ADULTOS CEJA - ACARI"/>
    <s v="Municipal"/>
    <s v="Urbana"/>
    <n v="1608516"/>
    <n v="251"/>
    <x v="2"/>
    <s v="Regular"/>
    <s v="Manhã"/>
    <n v="2023157700541"/>
    <m/>
    <s v="TEREZINHA DO CARMO CASSIMIRO"/>
    <d v="1968-11-02T00:00:00"/>
    <s v="Feminino"/>
    <s v="Sem Deficiência"/>
    <s v="CECILIA MARIA DE PAULO"/>
    <s v="FRANCISCO CASSIMIRO DE SOUZA"/>
    <x v="2"/>
    <s v="Parda"/>
  </r>
  <r>
    <n v="1202701"/>
    <n v="12"/>
    <x v="91"/>
    <x v="91"/>
    <s v="CREJA - CENTRO MUNICIPAL DE REFERÊNCIA DE EDUCAÇÃO DE JOVENS E ADULTOS"/>
    <s v="Municipal"/>
    <s v="Urbana"/>
    <n v="1614101"/>
    <n v="253"/>
    <x v="2"/>
    <s v="Regular"/>
    <s v="Manhã"/>
    <n v="2023126300789"/>
    <m/>
    <s v="CRISTIANE SILVA DE OLIVEIRA"/>
    <d v="1971-08-19T00:00:00"/>
    <s v="Feminino"/>
    <s v="Sem Deficiência"/>
    <s v="ALFREDO SERAFIM DA SILVA"/>
    <s v="ZELINA SILVA"/>
    <x v="0"/>
    <s v="Branca"/>
  </r>
  <r>
    <n v="716211"/>
    <n v="7"/>
    <x v="32"/>
    <x v="32"/>
    <s v="CIEP COMPOSITOR DONGA"/>
    <s v="Municipal"/>
    <s v="Urbana"/>
    <n v="1619511"/>
    <n v="151"/>
    <x v="2"/>
    <s v="Regular"/>
    <s v="Noite"/>
    <n v="2002059700331"/>
    <m/>
    <s v="RAYANE PEREIRA ANTONIA"/>
    <d v="1997-07-21T00:00:00"/>
    <s v="Feminino"/>
    <s v="Sem Deficiência"/>
    <s v="JOSÉ ALBERTO ANTONIA"/>
    <s v="RITA DE CASSIA DA CRUZ PEREIRA"/>
    <x v="0"/>
    <s v="Parda"/>
  </r>
  <r>
    <n v="227004"/>
    <n v="2"/>
    <x v="77"/>
    <x v="77"/>
    <s v="EM RINALDO DE LAMARE"/>
    <s v="Municipal"/>
    <s v="Urbana"/>
    <n v="1599201"/>
    <n v="151"/>
    <x v="2"/>
    <s v="Regular"/>
    <s v="Manhã"/>
    <n v="2013009600690"/>
    <m/>
    <s v="EVERSON DA CONCEIÇÃO DA SILVA"/>
    <d v="2006-10-31T00:00:00"/>
    <s v="Masculino"/>
    <s v="Sem Deficiência"/>
    <s v="EVERSON DA CONCEIÇÃO"/>
    <s v="KELLY SOARES DA SILVA"/>
    <x v="0"/>
    <s v="Preta"/>
  </r>
  <r>
    <n v="313046"/>
    <n v="3"/>
    <x v="96"/>
    <x v="96"/>
    <s v="EM REPÚBLICA DE EL SALVADOR"/>
    <s v="Municipal"/>
    <s v="Urbana"/>
    <n v="1599917"/>
    <n v="151"/>
    <x v="2"/>
    <s v="Regular"/>
    <s v="Noite"/>
    <n v="2011026301879"/>
    <m/>
    <s v="RYANHK DE SIQUEIRA DOS REIS ANTONIO"/>
    <d v="2007-04-14T00:00:00"/>
    <s v="Masculino"/>
    <s v="Sem Deficiência"/>
    <s v="RODRIGO DA SILVA ANTONIO"/>
    <s v="VANESSA DE SIQUEIRA TAVARES DOS REIS"/>
    <x v="0"/>
    <s v="Branca"/>
  </r>
  <r>
    <n v="313007"/>
    <n v="3"/>
    <x v="67"/>
    <x v="67"/>
    <s v="EM SARMIENTO"/>
    <s v="Municipal"/>
    <s v="Urbana"/>
    <n v="1615854"/>
    <n v="152"/>
    <x v="2"/>
    <s v="Regular"/>
    <s v="Noite"/>
    <n v="2021022100736"/>
    <m/>
    <s v="JÚLIA ESTEVES COSTA "/>
    <d v="2004-06-27T00:00:00"/>
    <s v="Feminino"/>
    <s v="Sem Deficiência"/>
    <s v="RENATA ESTEVES DOS SANTOS"/>
    <s v="JULIO CESAR COSTA"/>
    <x v="0"/>
    <s v="Preta"/>
  </r>
  <r>
    <n v="227004"/>
    <n v="2"/>
    <x v="77"/>
    <x v="77"/>
    <s v="EM RINALDO DE LAMARE"/>
    <s v="Municipal"/>
    <s v="Urbana"/>
    <n v="1599202"/>
    <n v="152"/>
    <x v="2"/>
    <s v="Regular"/>
    <s v="Noite"/>
    <n v="2005040302068"/>
    <m/>
    <s v="FABIANA MORAIS DE FRANÇA"/>
    <d v="1988-03-21T00:00:00"/>
    <s v="Feminino"/>
    <s v="Sem Deficiência"/>
    <s v="JOÃO ANTÔNIO DE FRANÇA"/>
    <s v="JOSEFA MANOEL DE MORAIS"/>
    <x v="0"/>
    <s v="Não declarada"/>
  </r>
  <r>
    <n v="430701"/>
    <n v="4"/>
    <x v="19"/>
    <x v="19"/>
    <s v="CENTRO DE EDUCAÇÃO DE JOVENS E ADULTOS CEJA - MARÉ"/>
    <s v="Municipal"/>
    <s v="Urbana"/>
    <n v="1616777"/>
    <n v="253"/>
    <x v="2"/>
    <s v="Regular"/>
    <s v="Manhã"/>
    <n v="2008029402676"/>
    <m/>
    <s v="IRACILDA DE SOUSA BARBOSA"/>
    <d v="1980-01-06T00:00:00"/>
    <s v="Feminino"/>
    <s v="Sem Deficiência"/>
    <s v="ANTONIO DE SOUSA BARBOSA"/>
    <s v="JOSEFA MARIA DA CONCEIÇÃO"/>
    <x v="2"/>
    <s v="Branca"/>
  </r>
  <r>
    <n v="625018"/>
    <n v="6"/>
    <x v="55"/>
    <x v="55"/>
    <s v="EM COMANDANTE ARNALDO VARELLA"/>
    <s v="Municipal"/>
    <s v="Urbana"/>
    <n v="1602870"/>
    <n v="153"/>
    <x v="2"/>
    <s v="Regular"/>
    <s v="Noite"/>
    <n v="2003051600425"/>
    <m/>
    <s v="JULIANA RIBEIRO DA SILVA"/>
    <d v="1995-07-28T00:00:00"/>
    <s v="Feminino"/>
    <s v="Sem Deficiência"/>
    <s v="LUCIANO MIGUEL DA SILVA"/>
    <s v="JOSETTE DE OLIVEIRA RIBEIRO"/>
    <x v="1"/>
    <s v="Não declarada"/>
  </r>
  <r>
    <n v="431026"/>
    <n v="4"/>
    <x v="25"/>
    <x v="25"/>
    <s v="EM HERBERT MOSES"/>
    <s v="Municipal"/>
    <s v="Urbana"/>
    <n v="1602457"/>
    <n v="152"/>
    <x v="2"/>
    <s v="Regular"/>
    <s v="Noite"/>
    <n v="2022035500078"/>
    <m/>
    <s v="JULIANA CLAUDIA MOREIRA MAIA"/>
    <d v="1980-08-13T00:00:00"/>
    <s v="Feminino"/>
    <s v="Sem Deficiência"/>
    <s v="MARCELO DOS SANTOS MAIA"/>
    <s v="SANDRA MARIA MOREIRA"/>
    <x v="0"/>
    <s v="Parda"/>
  </r>
  <r>
    <n v="918201"/>
    <n v="9"/>
    <x v="23"/>
    <x v="23"/>
    <s v="CIEP ENGENHEIRO WAGNER GASPAR EMERY"/>
    <s v="Municipal"/>
    <s v="Urbana"/>
    <n v="1614211"/>
    <n v="151"/>
    <x v="2"/>
    <s v="Regular"/>
    <s v="Noite"/>
    <n v="2008128600085"/>
    <m/>
    <s v="ANA KAROLINA MARQUES DOS SANTOS SILVA"/>
    <d v="2006-08-28T00:00:00"/>
    <s v="Feminino"/>
    <s v="Sem Deficiência"/>
    <s v="ANDERSON DOS SANTOS SILVA"/>
    <s v="MARTA MARQUES DE NORONHA"/>
    <x v="1"/>
    <s v="Preta"/>
  </r>
  <r>
    <n v="817027"/>
    <n v="8"/>
    <x v="24"/>
    <x v="24"/>
    <s v="EM HENRIQUE DE MAGALHÃES"/>
    <s v="Municipal"/>
    <s v="Urbana"/>
    <n v="1608370"/>
    <n v="152"/>
    <x v="2"/>
    <s v="Regular"/>
    <s v="Tarde"/>
    <n v="2021073500081"/>
    <m/>
    <s v="TIAGO LUAN BARROS SANTOS "/>
    <d v="2006-05-23T00:00:00"/>
    <s v="Masculino"/>
    <s v="Sem Deficiência"/>
    <s v="THIAGO BISPO DOS SANTOS"/>
    <s v="BIANCA CRISTINA BARROS DE ALMEIDA"/>
    <x v="0"/>
    <s v="Branca"/>
  </r>
  <r>
    <n v="918203"/>
    <n v="9"/>
    <x v="34"/>
    <x v="34"/>
    <s v="CIEP CLEMENTINA DE JESUS"/>
    <s v="Municipal"/>
    <s v="Urbana"/>
    <n v="1601820"/>
    <n v="152"/>
    <x v="2"/>
    <s v="Regular"/>
    <s v="Noite"/>
    <n v="2023092600190"/>
    <m/>
    <s v="CLEOBERTINA FERREIRA DE ALMEIDA"/>
    <d v="1964-10-13T00:00:00"/>
    <s v="Feminino"/>
    <s v="Sem Deficiência"/>
    <s v="LEOCIDIO FERREIRA DE ALMEIDA"/>
    <s v="SEBASTIANA DE ANDRADE"/>
    <x v="0"/>
    <s v="Parda"/>
  </r>
  <r>
    <n v="1019013"/>
    <n v="10"/>
    <x v="39"/>
    <x v="39"/>
    <s v="EM BENTO DO AMARAL COUTINHO"/>
    <s v="Municipal"/>
    <s v="Urbana"/>
    <n v="1612837"/>
    <n v="152"/>
    <x v="2"/>
    <s v="Regular"/>
    <s v="Noite"/>
    <n v="2018095300441"/>
    <m/>
    <s v="JOSÉ PEREIRA DE LIMA"/>
    <d v="1970-03-20T00:00:00"/>
    <s v="Masculino"/>
    <s v="Sem Deficiência"/>
    <s v="ROSALIA PEREIRA DE LIMA"/>
    <s v="NÃO CONSTA"/>
    <x v="0"/>
    <s v="Parda"/>
  </r>
  <r>
    <n v="204012"/>
    <n v="2"/>
    <x v="65"/>
    <x v="65"/>
    <s v="EM MÉXICO"/>
    <s v="Municipal"/>
    <s v="Urbana"/>
    <n v="1613277"/>
    <n v="151"/>
    <x v="2"/>
    <s v="Regular"/>
    <s v="Noite"/>
    <n v="2003009800608"/>
    <m/>
    <s v="YNARA SOUZA RICARDO"/>
    <d v="1999-02-02T00:00:00"/>
    <s v="Feminino"/>
    <s v="Sem Deficiência"/>
    <s v="VALDIR RICARDO"/>
    <s v="SONIA MARIA SOUZA DA COSTA"/>
    <x v="0"/>
    <s v="Preta"/>
  </r>
  <r>
    <n v="313051"/>
    <n v="3"/>
    <x v="60"/>
    <x v="60"/>
    <s v="EM ALAGOAS"/>
    <s v="Municipal"/>
    <s v="Urbana"/>
    <n v="1618855"/>
    <n v="151"/>
    <x v="2"/>
    <s v="Regular"/>
    <s v="Noite"/>
    <n v="2020026550231"/>
    <m/>
    <s v="MARCIA CRISTINA LUCAS PEREIRA"/>
    <d v="1971-08-12T00:00:00"/>
    <s v="Feminino"/>
    <s v="Sem Deficiência"/>
    <s v="PAULO CESAR PEREIRA"/>
    <s v="ZELIA DA GRAÇA LUCAS PEREIRA"/>
    <x v="0"/>
    <s v="Preta"/>
  </r>
  <r>
    <n v="716203"/>
    <n v="7"/>
    <x v="26"/>
    <x v="26"/>
    <s v="CIEP PROFESSOR LAURO DE OLIVEIRA LIMA"/>
    <s v="Municipal"/>
    <s v="Urbana"/>
    <n v="1619788"/>
    <n v="152"/>
    <x v="2"/>
    <s v="Regular"/>
    <s v="Noite"/>
    <n v="2013061302891"/>
    <m/>
    <s v="JÉSSICA DOS SANTOS SALES"/>
    <d v="2006-01-28T00:00:00"/>
    <s v="Feminino"/>
    <s v="Sem Deficiência"/>
    <s v="VALDINAR REIS SALES"/>
    <s v="ADELITA FRANCISCA DOS SANTOS"/>
    <x v="0"/>
    <s v="Parda"/>
  </r>
  <r>
    <n v="227004"/>
    <n v="2"/>
    <x v="77"/>
    <x v="77"/>
    <s v="EM RINALDO DE LAMARE"/>
    <s v="Municipal"/>
    <s v="Urbana"/>
    <n v="1599202"/>
    <n v="152"/>
    <x v="2"/>
    <s v="Regular"/>
    <s v="Noite"/>
    <n v="2003011201198"/>
    <m/>
    <s v="JOANA DA SILVA CUSTÓDIO"/>
    <d v="1994-11-24T00:00:00"/>
    <s v="Feminino"/>
    <s v="Sem Deficiência"/>
    <s v="MANOEL ALÍPIO CUSTÓDIO"/>
    <s v="MARIA DE FÁTIMA DA SILVA"/>
    <x v="1"/>
    <s v="Não declarada"/>
  </r>
  <r>
    <n v="918506"/>
    <n v="9"/>
    <x v="63"/>
    <x v="63"/>
    <s v="CIEP RAYMUNDO OTTONI DE CASTRO MAYA"/>
    <s v="Municipal"/>
    <s v="Urbana"/>
    <n v="1604834"/>
    <n v="151"/>
    <x v="2"/>
    <s v="Regular"/>
    <s v="Noite"/>
    <n v="2005092403663"/>
    <m/>
    <s v="MARCINEIDE LIMA DA SILVA"/>
    <d v="1983-08-02T00:00:00"/>
    <s v="Feminino"/>
    <s v="Sem Deficiência"/>
    <s v="JOSÉ LIBERTINO DA SILVA"/>
    <s v="JURACI LIMA DA SILVA"/>
    <x v="0"/>
    <s v="Parda"/>
  </r>
  <r>
    <n v="734010"/>
    <n v="7"/>
    <x v="82"/>
    <x v="82"/>
    <s v="EM PEDRO ALEIXO"/>
    <s v="Municipal"/>
    <s v="Urbana"/>
    <n v="1606739"/>
    <n v="152"/>
    <x v="2"/>
    <s v="Regular"/>
    <s v="Manhã"/>
    <n v="2008060801463"/>
    <m/>
    <s v="GIOVANNA SILVA DA HORA"/>
    <d v="2003-05-05T00:00:00"/>
    <s v="Feminino"/>
    <s v="Sem Deficiência"/>
    <s v="LEALMI FIRMINO DA HORA"/>
    <s v="ROSINEIA DA SILVA SANTOS"/>
    <x v="0"/>
    <s v="Preta"/>
  </r>
  <r>
    <n v="515062"/>
    <n v="5"/>
    <x v="126"/>
    <x v="126"/>
    <s v="EM FIGUEIREDO PIMENTEL"/>
    <s v="Municipal"/>
    <s v="Urbana"/>
    <n v="1606090"/>
    <n v="151"/>
    <x v="2"/>
    <s v="Regular"/>
    <s v="Tarde"/>
    <n v="2004050702907"/>
    <m/>
    <s v="DAVI EDUARDO DE OLIVEIRA"/>
    <d v="1997-10-21T00:00:00"/>
    <s v="Masculino"/>
    <s v="  Transtorno do espectro autista"/>
    <s v="EDUARDO MATURANO DE OLIVEIRA"/>
    <s v="CRISTIANE MAGORNO DE OLIVEIRA"/>
    <x v="0"/>
    <s v="Parda"/>
  </r>
  <r>
    <n v="515030"/>
    <n v="5"/>
    <x v="90"/>
    <x v="90"/>
    <s v="EM IRINEU MARINHO"/>
    <s v="Municipal"/>
    <s v="Urbana"/>
    <n v="1601765"/>
    <n v="152"/>
    <x v="2"/>
    <s v="Regular"/>
    <s v="Noite"/>
    <n v="2002047505644"/>
    <m/>
    <s v="ALESSANDRA DA SILVA ALVES"/>
    <d v="1975-04-22T00:00:00"/>
    <s v="Feminino"/>
    <s v="Sem Deficiência"/>
    <s v="ARENITO PEIXOTO ALVES"/>
    <s v="JOCELIA DA SILVA ALVES"/>
    <x v="0"/>
    <s v="Preta"/>
  </r>
  <r>
    <n v="206502"/>
    <n v="2"/>
    <x v="71"/>
    <x v="71"/>
    <s v="CIEP NAÇÃO RUBRO NEGRA"/>
    <s v="Municipal"/>
    <s v="Urbana"/>
    <n v="1623853"/>
    <n v="154"/>
    <x v="2"/>
    <s v="Regular"/>
    <s v="Noite"/>
    <n v="2019011200341"/>
    <m/>
    <s v="ALZENI ISIDIO DA SILVA"/>
    <d v="1973-07-24T00:00:00"/>
    <s v="Feminino"/>
    <s v="Sem Deficiência"/>
    <s v="SEBASTIÃO ISIDIO DA SILVA"/>
    <s v="RAIMUNDA MARIA FERREIRA"/>
    <x v="0"/>
    <s v="Parda"/>
  </r>
  <r>
    <n v="918203"/>
    <n v="9"/>
    <x v="34"/>
    <x v="34"/>
    <s v="CIEP CLEMENTINA DE JESUS"/>
    <s v="Municipal"/>
    <s v="Urbana"/>
    <n v="1601818"/>
    <n v="151"/>
    <x v="2"/>
    <s v="Regular"/>
    <s v="Noite"/>
    <n v="2023092600246"/>
    <m/>
    <s v="ROSITA DE SOUSA RODRIGUES"/>
    <d v="1970-01-01T00:00:00"/>
    <s v="Feminino"/>
    <s v="Sem Deficiência"/>
    <s v="JULIA ZEFERINO RODRIGUES"/>
    <s v="MARIA HELENA DE SOUSA"/>
    <x v="1"/>
    <s v="Branca"/>
  </r>
  <r>
    <n v="107001"/>
    <n v="1"/>
    <x v="73"/>
    <x v="73"/>
    <s v="EM GONÇALVES DIAS"/>
    <s v="Municipal"/>
    <s v="Urbana"/>
    <n v="1606876"/>
    <n v="151"/>
    <x v="2"/>
    <s v="Regular"/>
    <s v="Noite"/>
    <n v="2023003300331"/>
    <m/>
    <s v="LUCIMAR RODRIGUES DA SILVA"/>
    <d v="1974-01-26T00:00:00"/>
    <s v="Feminino"/>
    <s v="Sem Deficiência"/>
    <s v="ANTONIO PEREIRA DA SILVA"/>
    <s v="OTAVIANA RODRIGUES DA SILVA"/>
    <x v="2"/>
    <s v="Parda"/>
  </r>
  <r>
    <n v="515028"/>
    <n v="5"/>
    <x v="18"/>
    <x v="18"/>
    <s v="EM EVANGELINA DUARTE BATISTA"/>
    <s v="Municipal"/>
    <s v="Urbana"/>
    <n v="1609297"/>
    <n v="151"/>
    <x v="2"/>
    <s v="Regular"/>
    <s v="Noite"/>
    <n v="2008115000254"/>
    <m/>
    <s v="HUGO RIBEIRO SILVA"/>
    <d v="2006-02-13T00:00:00"/>
    <s v="Masculino"/>
    <s v="Sem Deficiência"/>
    <s v="FÁBIO ALEXANDRE FERREIRA DA SILVA"/>
    <s v="PRISCILA RIBEIRO GOMES"/>
    <x v="0"/>
    <s v="Parda"/>
  </r>
  <r>
    <n v="206502"/>
    <n v="2"/>
    <x v="71"/>
    <x v="71"/>
    <s v="CIEP NAÇÃO RUBRO NEGRA"/>
    <s v="Municipal"/>
    <s v="Urbana"/>
    <n v="1623853"/>
    <n v="154"/>
    <x v="2"/>
    <s v="Regular"/>
    <s v="Noite"/>
    <n v="2019011200074"/>
    <m/>
    <s v="ANA MARIA GOMES"/>
    <d v="1960-12-28T00:00:00"/>
    <s v="Feminino"/>
    <s v="Sem Deficiência"/>
    <s v="JOÉ ANASTACIO GOMES"/>
    <s v="MARIA CÍCERA DOS SANTOS GOMES"/>
    <x v="0"/>
    <s v="Branca"/>
  </r>
  <r>
    <n v="515001"/>
    <n v="5"/>
    <x v="68"/>
    <x v="68"/>
    <s v="EM PARÁ"/>
    <s v="Municipal"/>
    <s v="Urbana"/>
    <n v="1607313"/>
    <n v="151"/>
    <x v="2"/>
    <s v="Regular"/>
    <s v="Noite"/>
    <n v="2023044600487"/>
    <m/>
    <s v="PEDRO CLEMENTE DE OLIVEIRA SANTOS"/>
    <d v="1971-06-29T00:00:00"/>
    <s v="Masculino"/>
    <s v="Sem Deficiência"/>
    <s v="EXPEDITO DA ULTIMA HORA DOS SANTOS"/>
    <s v="LUCIA MARIA DE OLIVEIRA SANTOS"/>
    <x v="2"/>
    <s v="Parda"/>
  </r>
  <r>
    <n v="102007"/>
    <n v="1"/>
    <x v="47"/>
    <x v="47"/>
    <s v="EM ORLANDO VILLAS BOAS"/>
    <s v="Municipal"/>
    <s v="Urbana"/>
    <n v="1600138"/>
    <n v="151"/>
    <x v="2"/>
    <s v="Regular"/>
    <s v="Tarde"/>
    <n v="2023125400089"/>
    <m/>
    <s v="MARIA DE LOURDES LIMA"/>
    <d v="1968-01-06T00:00:00"/>
    <s v="Feminino"/>
    <s v="Sem Deficiência"/>
    <s v="PEDRO OLINTO DE LIMA"/>
    <s v="MARIA CELESTINA DE LIMA"/>
    <x v="0"/>
    <s v="Branca"/>
  </r>
  <r>
    <n v="817509"/>
    <n v="8"/>
    <x v="119"/>
    <x v="119"/>
    <s v="CIEP MAESTRINA CHIQUINHA GONZAGA"/>
    <s v="Municipal"/>
    <s v="Urbana"/>
    <n v="1611555"/>
    <n v="152"/>
    <x v="2"/>
    <s v="Regular"/>
    <s v="Noite"/>
    <n v="2007083200280"/>
    <m/>
    <s v="ELIZANDRA FARIAS BELMONT DA SILVA"/>
    <d v="2002-11-13T00:00:00"/>
    <s v="Feminino"/>
    <s v="Sem Deficiência"/>
    <s v="JOSÉ BELMONT DA SILVA"/>
    <s v="MARIA DA APARECIDA DA SILVA FARIAS"/>
    <x v="0"/>
    <s v="Parda"/>
  </r>
  <r>
    <n v="817502"/>
    <n v="8"/>
    <x v="48"/>
    <x v="48"/>
    <s v="CIEP PROFESSORA CÉLIA MARTINS MENNA BARRETO"/>
    <s v="Municipal"/>
    <s v="Urbana"/>
    <n v="1598784"/>
    <n v="151"/>
    <x v="2"/>
    <s v="Regular"/>
    <s v="Noite"/>
    <n v="2012100402767"/>
    <m/>
    <s v="GREICE KELLY MACIEL AUGUSTO"/>
    <d v="2006-11-10T00:00:00"/>
    <s v="Feminino"/>
    <s v="Sem Deficiência"/>
    <s v="ALCI DOS SANTOS AUGUSTO"/>
    <s v="MICHELE DOS SANTOS MACIEL VALENTIM"/>
    <x v="1"/>
    <s v="Parda"/>
  </r>
  <r>
    <n v="313051"/>
    <n v="3"/>
    <x v="60"/>
    <x v="60"/>
    <s v="EM ALAGOAS"/>
    <s v="Municipal"/>
    <s v="Urbana"/>
    <n v="1618855"/>
    <n v="151"/>
    <x v="2"/>
    <s v="Regular"/>
    <s v="Noite"/>
    <n v="2010026502035"/>
    <m/>
    <s v="MARIA LUCIMAR PEREIRA PEDROSA"/>
    <d v="1961-04-17T00:00:00"/>
    <s v="Feminino"/>
    <s v="Sem Deficiência"/>
    <s v="ANASTACIO ARAUJO PEDROSA"/>
    <s v="JOSEFA PEREIRA DA SILVA"/>
    <x v="2"/>
    <s v="Parda"/>
  </r>
  <r>
    <n v="515016"/>
    <n v="5"/>
    <x v="105"/>
    <x v="105"/>
    <s v="EM RAJA GABAGLIA"/>
    <s v="Municipal"/>
    <s v="Urbana"/>
    <n v="1599816"/>
    <n v="151"/>
    <x v="2"/>
    <s v="Regular"/>
    <s v="Noite"/>
    <n v="2012046501944"/>
    <m/>
    <s v="VALDINEI OLIVEIRA SOUSA"/>
    <d v="1981-07-13T00:00:00"/>
    <s v="Masculino"/>
    <s v="Sem Deficiência"/>
    <s v="ANTONIO DE SOUSA"/>
    <s v="VERA LUCIA DE OLIVEIRA"/>
    <x v="0"/>
    <s v="Não declarada"/>
  </r>
  <r>
    <n v="716211"/>
    <n v="7"/>
    <x v="32"/>
    <x v="32"/>
    <s v="CIEP COMPOSITOR DONGA"/>
    <s v="Municipal"/>
    <s v="Urbana"/>
    <n v="1619511"/>
    <n v="151"/>
    <x v="2"/>
    <s v="Regular"/>
    <s v="Noite"/>
    <n v="2013064050035"/>
    <m/>
    <s v="BEATRIZ CORRÊA DE SOUZA DE FIGUEIREDO"/>
    <d v="2008-08-19T00:00:00"/>
    <s v="Feminino"/>
    <s v="Sem Deficiência"/>
    <s v="JOSE ROBERTO DE FIGUEIREDO"/>
    <s v="SIMONE CORRÊA DE SOUZA"/>
    <x v="1"/>
    <s v="Preta"/>
  </r>
  <r>
    <n v="1019047"/>
    <n v="10"/>
    <x v="50"/>
    <x v="50"/>
    <s v="EM JOAQUIM DA SILVA GOMES"/>
    <s v="Municipal"/>
    <s v="Urbana"/>
    <n v="1598934"/>
    <n v="153"/>
    <x v="2"/>
    <s v="Regular"/>
    <s v="Noite"/>
    <n v="2023098700455"/>
    <m/>
    <s v="ROSIANE ALVES JUNGER"/>
    <d v="1981-01-16T00:00:00"/>
    <s v="Feminino"/>
    <s v="Sem Deficiência"/>
    <s v="JOSÉ CARLOS JUNGER"/>
    <s v="LUCI ROSANA ALVES DA FONSECA"/>
    <x v="2"/>
    <s v="Parda"/>
  </r>
  <r>
    <n v="1019008"/>
    <n v="10"/>
    <x v="124"/>
    <x v="124"/>
    <s v="EM EDUARDO RABELO"/>
    <s v="Municipal"/>
    <s v="Urbana"/>
    <n v="1601216"/>
    <n v="152"/>
    <x v="2"/>
    <s v="Regular"/>
    <s v="Noite"/>
    <n v="2011132280502"/>
    <m/>
    <s v="CAÍQUE DOS REIS GOMES"/>
    <d v="2006-04-23T00:00:00"/>
    <s v="Masculino"/>
    <s v="Sem Deficiência"/>
    <s v="CARLOS ALEXANDRE SILVA GOMES"/>
    <s v="LEILA APARECIDA DOS REIS"/>
    <x v="1"/>
    <s v="Preta"/>
  </r>
  <r>
    <n v="918041"/>
    <n v="9"/>
    <x v="59"/>
    <x v="59"/>
    <s v="EM ANTONIA VARGAS CUQUEJO"/>
    <s v="Municipal"/>
    <s v="Urbana"/>
    <n v="1610789"/>
    <n v="152"/>
    <x v="2"/>
    <s v="Regular"/>
    <s v="Noite"/>
    <n v="2022088100546"/>
    <m/>
    <s v="SÔNIA DE ALMEIDA "/>
    <d v="1970-02-21T00:00:00"/>
    <s v="Feminino"/>
    <s v="Sem Deficiência"/>
    <s v="DEOCLECIO BRAGA DE ALMEIDA"/>
    <s v="MARIA DAS DORES DE ALMEIDA"/>
    <x v="0"/>
    <s v="Preta"/>
  </r>
  <r>
    <n v="817027"/>
    <n v="8"/>
    <x v="24"/>
    <x v="24"/>
    <s v="EM HENRIQUE DE MAGALHÃES"/>
    <s v="Municipal"/>
    <s v="Urbana"/>
    <n v="1608370"/>
    <n v="152"/>
    <x v="2"/>
    <s v="Regular"/>
    <s v="Tarde"/>
    <n v="2017103301288"/>
    <m/>
    <s v="GEOVANNE FERREIRA DA ROCHA"/>
    <d v="2008-04-18T00:00:00"/>
    <s v="Masculino"/>
    <s v="Sem Deficiência"/>
    <s v="GEORGE MONTEIRO DA ROCHA"/>
    <s v="ANA LÍDIA FERREIRA DA COSTA"/>
    <x v="1"/>
    <s v="Parda"/>
  </r>
  <r>
    <n v="716211"/>
    <n v="7"/>
    <x v="32"/>
    <x v="32"/>
    <s v="CIEP COMPOSITOR DONGA"/>
    <s v="Municipal"/>
    <s v="Urbana"/>
    <n v="1619512"/>
    <n v="152"/>
    <x v="2"/>
    <s v="Regular"/>
    <s v="Noite"/>
    <n v="2009064001923"/>
    <m/>
    <s v="CAMILLY FERNANDA VIEIRA DA SILVA"/>
    <d v="2003-03-31T00:00:00"/>
    <s v="Feminino"/>
    <s v="Sem Deficiência"/>
    <s v="TARCISIO VIEIRA DA SILVA"/>
    <s v="MARIA DO SOCORRO DA SILVA"/>
    <x v="0"/>
    <s v="Branca"/>
  </r>
  <r>
    <n v="1019031"/>
    <n v="10"/>
    <x v="20"/>
    <x v="20"/>
    <s v="EM MARECHAL PEDRO CAVALCANTI"/>
    <s v="Municipal"/>
    <s v="Urbana"/>
    <n v="1609536"/>
    <n v="151"/>
    <x v="2"/>
    <s v="Regular"/>
    <s v="Noite"/>
    <n v="2011070201396"/>
    <m/>
    <s v="GABRIEL VICTOR SANTIAGO FERRAZ"/>
    <d v="2007-03-19T00:00:00"/>
    <s v="Masculino"/>
    <s v="Sem Deficiência"/>
    <s v="MAICON ROBERTO FERRAZ"/>
    <s v="DEBORA FELIPPE SANTIAGO"/>
    <x v="0"/>
    <s v="Parda"/>
  </r>
  <r>
    <n v="817505"/>
    <n v="8"/>
    <x v="80"/>
    <x v="80"/>
    <s v="CIEP MARECHAL JULIO CAETANO HORTA BARBOSA"/>
    <s v="Municipal"/>
    <s v="Urbana"/>
    <n v="1618812"/>
    <n v="151"/>
    <x v="2"/>
    <s v="Regular"/>
    <s v="Noite"/>
    <n v="2010057650371"/>
    <m/>
    <s v="HIAGO PATRYK DOS SANTOS DIAS"/>
    <d v="2005-02-10T00:00:00"/>
    <s v="Masculino"/>
    <s v="Sem Deficiência"/>
    <s v="WELINGTON LEMOS DIAS"/>
    <s v="ERLAINE VANUZA SILVA DOS SANTOS"/>
    <x v="0"/>
    <s v="Preta"/>
  </r>
  <r>
    <n v="622007"/>
    <n v="6"/>
    <x v="13"/>
    <x v="13"/>
    <s v="EM ALEXANDRE FARAH"/>
    <s v="Municipal"/>
    <s v="Urbana"/>
    <n v="1599782"/>
    <n v="151"/>
    <x v="2"/>
    <s v="Regular"/>
    <s v="Noite"/>
    <n v="2016053900266"/>
    <m/>
    <s v="MANOEL FELIPE FIGUEREDO DE CARVALHO"/>
    <d v="2005-11-29T00:00:00"/>
    <s v="Masculino"/>
    <s v="Sem Deficiência"/>
    <s v="ANTONIO RODRIGUES DE CARVALHO"/>
    <s v="WALDINEA SOUZA FIGUEREDO"/>
    <x v="2"/>
    <s v="Parda"/>
  </r>
  <r>
    <n v="918086"/>
    <n v="9"/>
    <x v="83"/>
    <x v="83"/>
    <s v="EM PROFESSOR FÁBIO CÉSAR PACÍFICO"/>
    <s v="Municipal"/>
    <s v="Urbana"/>
    <n v="1603077"/>
    <n v="151"/>
    <x v="2"/>
    <s v="Regular"/>
    <s v="Noite"/>
    <n v="2023106200177"/>
    <m/>
    <s v="LEILIANE MATEUS RAPOSO"/>
    <d v="1983-03-02T00:00:00"/>
    <s v="Feminino"/>
    <s v="Sem Deficiência"/>
    <s v="ADILSON RAPOSO"/>
    <s v="MARIA MATEUS TOMAZ"/>
    <x v="0"/>
    <s v="Sem Informação"/>
  </r>
  <r>
    <n v="716211"/>
    <n v="7"/>
    <x v="32"/>
    <x v="32"/>
    <s v="CIEP COMPOSITOR DONGA"/>
    <s v="Municipal"/>
    <s v="Urbana"/>
    <n v="1619512"/>
    <n v="152"/>
    <x v="2"/>
    <s v="Regular"/>
    <s v="Noite"/>
    <n v="2022066701725"/>
    <m/>
    <s v="JORGE ANDRÉ DE OLIVEIRA GONÇALVES"/>
    <d v="1972-04-23T00:00:00"/>
    <s v="Masculino"/>
    <s v="Sem Deficiência"/>
    <s v="JOSEFA DE OLIVEIRA GONÇALVES"/>
    <s v="MANOEL FRANCELINO GONÇALVES"/>
    <x v="1"/>
    <s v="Parda"/>
  </r>
  <r>
    <n v="431026"/>
    <n v="4"/>
    <x v="25"/>
    <x v="25"/>
    <s v="EM HERBERT MOSES"/>
    <s v="Municipal"/>
    <s v="Urbana"/>
    <n v="1602457"/>
    <n v="152"/>
    <x v="2"/>
    <s v="Regular"/>
    <s v="Noite"/>
    <n v="2003102409310"/>
    <m/>
    <s v="GLAUCIENE BARBOSA RIBEIRO"/>
    <d v="1993-02-17T00:00:00"/>
    <s v="Feminino"/>
    <s v="Sem Deficiência"/>
    <s v="DORÇA MOREIRA BARBOSA"/>
    <s v="FERNANDO RIBEIRO"/>
    <x v="0"/>
    <s v="Não declarada"/>
  </r>
  <r>
    <n v="410501"/>
    <n v="4"/>
    <x v="64"/>
    <x v="64"/>
    <s v="CIEP JUSCELINO KUBITSCHEK"/>
    <s v="Municipal"/>
    <s v="Urbana"/>
    <n v="1614341"/>
    <n v="151"/>
    <x v="2"/>
    <s v="Regular"/>
    <s v="Noite"/>
    <n v="2022151300128"/>
    <m/>
    <s v="MARCELLY VITÓRIA DOS SANTOS BARBOSA"/>
    <d v="2005-04-17T00:00:00"/>
    <s v="Feminino"/>
    <s v="Sem Deficiência"/>
    <s v="MARCELO JOSÉ BARBOSA"/>
    <s v="VANIA VANESSA VIRGINIO DOS SANTOS"/>
    <x v="0"/>
    <s v="Sem Informação"/>
  </r>
  <r>
    <n v="817207"/>
    <n v="8"/>
    <x v="28"/>
    <x v="28"/>
    <s v="CIEP VILA KENNEDY"/>
    <s v="Municipal"/>
    <s v="Urbana"/>
    <n v="1605865"/>
    <n v="151"/>
    <x v="2"/>
    <s v="Regular"/>
    <s v="Noite"/>
    <n v="2003076101716"/>
    <m/>
    <s v="SAIONARA DA COSTA"/>
    <d v="1991-07-16T00:00:00"/>
    <s v="Feminino"/>
    <s v="Sem Deficiência"/>
    <s v="LUIZ  CARLOS DOS SANTOS LOPES"/>
    <s v="MARLY MARIA DOS SANTOS"/>
    <x v="0"/>
    <s v="Preta"/>
  </r>
  <r>
    <n v="514001"/>
    <n v="5"/>
    <x v="14"/>
    <x v="14"/>
    <s v="EM DESEMBARGADOR MONTENEGRO"/>
    <s v="Municipal"/>
    <s v="Urbana"/>
    <n v="1605218"/>
    <n v="151"/>
    <x v="2"/>
    <s v="Regular"/>
    <s v="Noite"/>
    <n v="2023040900125"/>
    <m/>
    <s v="KAIKY ANDERSON SILVA MENDES"/>
    <d v="2004-10-24T00:00:00"/>
    <s v="Masculino"/>
    <s v="Sem Deficiência"/>
    <s v="ANDERSON SANTOS MENDES"/>
    <s v="RENATA SILVA DE MENDONÇA"/>
    <x v="0"/>
    <s v="Parda"/>
  </r>
  <r>
    <n v="622022"/>
    <n v="6"/>
    <x v="40"/>
    <x v="40"/>
    <s v="EM ROSE KLABIN"/>
    <s v="Municipal"/>
    <s v="Urbana"/>
    <n v="1615800"/>
    <n v="152"/>
    <x v="2"/>
    <s v="Regular"/>
    <s v="Noite"/>
    <n v="2003052502176"/>
    <m/>
    <s v="QUEMUEL GOMES DUARTE"/>
    <d v="1988-08-16T00:00:00"/>
    <s v="Masculino"/>
    <s v=" Deficiência intelectual"/>
    <s v="REGINALDO RODRIGUES DUARTE FILHO"/>
    <s v="SÉRGIA NUNES GOMES DUARTE"/>
    <x v="0"/>
    <s v="Parda"/>
  </r>
  <r>
    <n v="515016"/>
    <n v="5"/>
    <x v="105"/>
    <x v="105"/>
    <s v="EM RAJA GABAGLIA"/>
    <s v="Municipal"/>
    <s v="Urbana"/>
    <n v="1599816"/>
    <n v="151"/>
    <x v="2"/>
    <s v="Regular"/>
    <s v="Noite"/>
    <n v="2015053180150"/>
    <m/>
    <s v="LEANDRA STEFANY CANDEIAS SANTANA"/>
    <d v="2007-03-22T00:00:00"/>
    <s v="Feminino"/>
    <s v="Sem Deficiência"/>
    <s v="LEANDRO JOSÉ DE SANTANA"/>
    <s v="MICHELLE CRISTINA DAS CANDEIAS"/>
    <x v="0"/>
    <s v="Parda"/>
  </r>
  <r>
    <n v="817075"/>
    <n v="8"/>
    <x v="29"/>
    <x v="29"/>
    <s v="EM GENERAL TASSO FRAGOSO"/>
    <s v="Municipal"/>
    <s v="Urbana"/>
    <n v="1605906"/>
    <n v="151"/>
    <x v="2"/>
    <s v="Regular"/>
    <s v="Noite"/>
    <n v="2021074300213"/>
    <m/>
    <s v="MARIA LUIZA QUIARELI PEREIRA"/>
    <d v="2007-04-16T00:00:00"/>
    <s v="Feminino"/>
    <s v="Sem Deficiência"/>
    <s v="EDSON ROBERTO SEVERINO PEREIRA"/>
    <s v="ANDREA QUIARELI DA SILVA"/>
    <x v="0"/>
    <s v="Parda"/>
  </r>
  <r>
    <n v="1026008"/>
    <n v="10"/>
    <x v="43"/>
    <x v="43"/>
    <s v="EM ENGENHEIRO GASTÃO RANGEL"/>
    <s v="Municipal"/>
    <s v="Urbana"/>
    <n v="1613011"/>
    <n v="151"/>
    <x v="2"/>
    <s v="Regular"/>
    <s v="Noite"/>
    <n v="2022102400220"/>
    <m/>
    <s v="MARIA STELA DOS SANTOS SA"/>
    <d v="1962-01-28T00:00:00"/>
    <s v="Feminino"/>
    <s v="Sem Deficiência"/>
    <s v="LUIZ CHAVES DE SÁ"/>
    <s v="MARGARIDA DOS SANTOS SÁ"/>
    <x v="0"/>
    <s v="Parda"/>
  </r>
  <r>
    <n v="817074"/>
    <n v="8"/>
    <x v="110"/>
    <x v="110"/>
    <s v="EM MARECHAL ALCIDES ETCHEGOYEN"/>
    <s v="Municipal"/>
    <s v="Urbana"/>
    <n v="1623800"/>
    <n v="151"/>
    <x v="2"/>
    <s v="Regular"/>
    <s v="Noite"/>
    <n v="2022076800131"/>
    <m/>
    <s v="ODETE TEIXEIRA"/>
    <d v="1944-03-18T00:00:00"/>
    <s v="Feminino"/>
    <s v="Sem Deficiência"/>
    <s v="ODETE TEIXEIRA FÉLIX"/>
    <s v="EDGARD FÉLIX"/>
    <x v="1"/>
    <s v="Sem Informação"/>
  </r>
  <r>
    <n v="724026"/>
    <n v="7"/>
    <x v="16"/>
    <x v="16"/>
    <s v="EM EMBAIXADOR ÍTALO ZAPPA"/>
    <s v="Municipal"/>
    <s v="Urbana"/>
    <n v="1620408"/>
    <n v="151"/>
    <x v="2"/>
    <s v="Regular"/>
    <s v="Noite"/>
    <n v="2000065908821"/>
    <m/>
    <s v="VALDEMIRA SANTOS DAMASCENO"/>
    <d v="1971-04-29T00:00:00"/>
    <s v="Feminino"/>
    <s v="Sem Deficiência"/>
    <s v="SABINO ALVES DAMASCENO"/>
    <s v="TEREZINHA RIBEIRO DOS SANTOS"/>
    <x v="0"/>
    <s v="Preta"/>
  </r>
  <r>
    <n v="313007"/>
    <n v="3"/>
    <x v="67"/>
    <x v="67"/>
    <s v="EM SARMIENTO"/>
    <s v="Municipal"/>
    <s v="Urbana"/>
    <n v="1615853"/>
    <n v="151"/>
    <x v="2"/>
    <s v="Regular"/>
    <s v="Noite"/>
    <n v="2022022100513"/>
    <m/>
    <s v="BERNARDETE DE SOUZA LIMA"/>
    <d v="1965-08-28T00:00:00"/>
    <s v="Feminino"/>
    <s v="Sem Deficiência"/>
    <s v="JOÃO DE SOUZA LIMA"/>
    <s v="ARLINDA LIMA DE SOUZA"/>
    <x v="2"/>
    <s v="Branca"/>
  </r>
  <r>
    <n v="430701"/>
    <n v="4"/>
    <x v="19"/>
    <x v="19"/>
    <s v="CENTRO DE EDUCAÇÃO DE JOVENS E ADULTOS CEJA - MARÉ"/>
    <s v="Municipal"/>
    <s v="Urbana"/>
    <n v="1616783"/>
    <n v="257"/>
    <x v="2"/>
    <s v="Regular"/>
    <s v="Tarde"/>
    <n v="2023143600370"/>
    <m/>
    <s v="JULIENE NASCIMENTO OLIVEIRA"/>
    <d v="2000-11-23T00:00:00"/>
    <s v="Feminino"/>
    <s v="Sem Deficiência"/>
    <s v="RICRDO FRANCO DE OLIVEIRA"/>
    <s v="CLERIAM FRANCO DE OLIVEIRA"/>
    <x v="1"/>
    <s v="Preta"/>
  </r>
  <r>
    <n v="716203"/>
    <n v="7"/>
    <x v="26"/>
    <x v="26"/>
    <s v="CIEP PROFESSOR LAURO DE OLIVEIRA LIMA"/>
    <s v="Municipal"/>
    <s v="Urbana"/>
    <n v="1619790"/>
    <n v="154"/>
    <x v="2"/>
    <s v="Regular"/>
    <s v="Noite"/>
    <n v="2018132180092"/>
    <m/>
    <s v="ARTHUR DE SOUSA GOMES"/>
    <d v="2004-12-09T00:00:00"/>
    <s v="Masculino"/>
    <s v="Sem Deficiência"/>
    <s v="JOSE GOMES VIEIRA"/>
    <s v="MARIA ONEDIA DE SOUSA TARGINO"/>
    <x v="0"/>
    <s v="Branca"/>
  </r>
  <r>
    <n v="918203"/>
    <n v="9"/>
    <x v="34"/>
    <x v="34"/>
    <s v="CIEP CLEMENTINA DE JESUS"/>
    <s v="Municipal"/>
    <s v="Urbana"/>
    <n v="1601827"/>
    <n v="163"/>
    <x v="3"/>
    <s v="Regular"/>
    <s v="Noite"/>
    <n v="2006092902722"/>
    <m/>
    <s v="LUCAS GOMES NASCIMENTO DA SILVA"/>
    <d v="1995-10-17T00:00:00"/>
    <s v="Masculino"/>
    <s v="Sem Deficiência"/>
    <s v="Sem Informação"/>
    <s v="CLAUDIA GOMES NASCIMENTO DA SILVA"/>
    <x v="0"/>
    <s v="Branca"/>
  </r>
  <r>
    <n v="430201"/>
    <n v="4"/>
    <x v="0"/>
    <x v="0"/>
    <s v="CIEP MINISTRO GUSTAVO CAPANEMA"/>
    <s v="Municipal"/>
    <s v="Urbana"/>
    <n v="1612603"/>
    <n v="161"/>
    <x v="3"/>
    <s v="Regular"/>
    <s v="Noite"/>
    <n v="2011123850181"/>
    <m/>
    <s v="THAUANE RAMOS DE OLIVEIRA"/>
    <d v="2006-08-10T00:00:00"/>
    <s v="Feminino"/>
    <s v="Sem Deficiência"/>
    <s v="Sem Informação"/>
    <s v="SALIONE RAMOS DE OLIVAIRA"/>
    <x v="0"/>
    <s v="Branca"/>
  </r>
  <r>
    <n v="209026"/>
    <n v="2"/>
    <x v="41"/>
    <x v="41"/>
    <s v="EM PROFESSOR LOURENÇO FILHO"/>
    <s v="Municipal"/>
    <s v="Urbana"/>
    <n v="1622829"/>
    <n v="161"/>
    <x v="3"/>
    <s v="Regular"/>
    <s v="Noite"/>
    <n v="2022012450350"/>
    <m/>
    <s v="MARIA JOSELMA SOUTO SANTOS"/>
    <d v="1983-07-24T00:00:00"/>
    <s v="Feminino"/>
    <s v="Sem Deficiência"/>
    <s v="JOSÉ MARIA DIAS  "/>
    <s v="MARIA DOS ANJOS SOUTO DIAS"/>
    <x v="2"/>
    <s v="Branca"/>
  </r>
  <r>
    <n v="918508"/>
    <n v="9"/>
    <x v="36"/>
    <x v="36"/>
    <s v="CIEP DR. ERNESTO (CHE) GUEVARA"/>
    <s v="Municipal"/>
    <s v="Urbana"/>
    <n v="1618339"/>
    <n v="161"/>
    <x v="3"/>
    <s v="Regular"/>
    <s v="Noite"/>
    <n v="2004099904953"/>
    <m/>
    <s v="EDUARDO BARROS CALADO"/>
    <d v="1991-07-14T00:00:00"/>
    <s v="Masculino"/>
    <s v="Sem Deficiência"/>
    <s v="Sem Informação"/>
    <s v="GLAUCIA CRISTINA BARROS CALADO"/>
    <x v="2"/>
    <s v="Parda"/>
  </r>
  <r>
    <n v="1019211"/>
    <n v="10"/>
    <x v="98"/>
    <x v="98"/>
    <s v="CIEP MAJOR MANUEL GOMES ARCHER"/>
    <s v="Municipal"/>
    <s v="Urbana"/>
    <n v="1607934"/>
    <n v="161"/>
    <x v="3"/>
    <s v="Regular"/>
    <s v="Noite"/>
    <n v="2006071900526"/>
    <m/>
    <s v="CHRISTIAN DE CASTRO"/>
    <d v="2001-12-06T00:00:00"/>
    <s v="Masculino"/>
    <s v=" Deficiência intelectual"/>
    <s v="Sem Informação"/>
    <s v="ROSANGELA DE CASTRO"/>
    <x v="2"/>
    <s v="Parda"/>
  </r>
  <r>
    <n v="410012"/>
    <n v="4"/>
    <x v="27"/>
    <x v="27"/>
    <s v="EM CLOTILDE GUIMARÃES"/>
    <s v="Municipal"/>
    <s v="Urbana"/>
    <n v="1604456"/>
    <n v="2610"/>
    <x v="3"/>
    <s v="Regular"/>
    <s v="Noite"/>
    <n v="2012030102999"/>
    <m/>
    <s v="THAYLANNE FRANCISCO ANDRADE"/>
    <d v="2006-12-15T00:00:00"/>
    <s v="Feminino"/>
    <s v="Sem Deficiência"/>
    <s v="Sem Informação"/>
    <s v="CARLA DA COSTA FRANCISCO"/>
    <x v="0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23098700391"/>
    <m/>
    <s v="ALESSANDRA DA CRUZ GONÇALVES"/>
    <d v="2006-04-06T00:00:00"/>
    <s v="Feminino"/>
    <s v="Sem Deficiência"/>
    <s v="PAULO SALVIANO GONÇALVES"/>
    <s v="MARIA JOSÉ GOMES DA CRUZ"/>
    <x v="2"/>
    <s v="Parda"/>
  </r>
  <r>
    <n v="411015"/>
    <n v="4"/>
    <x v="72"/>
    <x v="72"/>
    <s v="EM SUÍÇA"/>
    <s v="Municipal"/>
    <s v="Urbana"/>
    <n v="1601786"/>
    <n v="161"/>
    <x v="3"/>
    <s v="Regular"/>
    <s v="Noite"/>
    <n v="2012031980116"/>
    <m/>
    <s v="FABIANA CAMILE DOS SANTOS"/>
    <d v="2007-05-14T00:00:00"/>
    <s v="Feminino"/>
    <s v="Sem Deficiência"/>
    <s v="Sem Informação"/>
    <s v="LILIAN DOS SANTOS"/>
    <x v="0"/>
    <s v="Preta"/>
  </r>
  <r>
    <n v="410015"/>
    <n v="4"/>
    <x v="92"/>
    <x v="92"/>
    <s v="EM CLÓVIS BEVILÁQUA"/>
    <s v="Municipal"/>
    <s v="Urbana"/>
    <n v="1611012"/>
    <n v="161"/>
    <x v="3"/>
    <s v="Regular"/>
    <s v="Noite"/>
    <n v="2007031300356"/>
    <m/>
    <s v="ESTEPHANNI DOS SANTOS PEREIRA"/>
    <d v="2002-09-09T00:00:00"/>
    <s v="Feminino"/>
    <s v="Sem Deficiência"/>
    <s v="MARIO TEIXEIRA PEREIRA"/>
    <s v="FATIMA DOMINGOS DOS SANTOS"/>
    <x v="1"/>
    <s v="Preta"/>
  </r>
  <r>
    <n v="1026024"/>
    <n v="10"/>
    <x v="130"/>
    <x v="130"/>
    <s v="EM TATIANA CHAGAS MEMÓRIA"/>
    <s v="Municipal"/>
    <s v="Urbana"/>
    <n v="1611748"/>
    <n v="162"/>
    <x v="3"/>
    <s v="Regular"/>
    <s v="Manhã"/>
    <n v="2011064150025"/>
    <m/>
    <s v="ANA CAROLINA LIMA DE ARAUJO"/>
    <d v="2007-04-06T00:00:00"/>
    <s v="Feminino"/>
    <s v="Sem Deficiência"/>
    <s v="Sem Informação"/>
    <s v="MONICA LIMA DE ARAUJO"/>
    <x v="0"/>
    <s v="Não declarada"/>
  </r>
  <r>
    <n v="918203"/>
    <n v="9"/>
    <x v="34"/>
    <x v="34"/>
    <s v="CIEP CLEMENTINA DE JESUS"/>
    <s v="Municipal"/>
    <s v="Urbana"/>
    <n v="1601829"/>
    <n v="164"/>
    <x v="3"/>
    <s v="Regular"/>
    <s v="Noite"/>
    <n v="2011097880171"/>
    <m/>
    <s v="EVELIN BRAGA COSTA"/>
    <d v="2005-01-02T00:00:00"/>
    <s v="Feminino"/>
    <s v="Sem Deficiência"/>
    <s v="Sem Informação"/>
    <s v="VANESSA BRAGA COSTA"/>
    <x v="0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06095505228"/>
    <m/>
    <s v="VANESSA RIBEIRO ESPÍNDOLA"/>
    <d v="1993-03-13T00:00:00"/>
    <s v="Feminino"/>
    <s v="Sem Deficiência"/>
    <s v="Sem Informação"/>
    <s v="MARIA JOSÉ RIBEIRO ESPINDOLA"/>
    <x v="2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22098700244"/>
    <m/>
    <s v="NATHÁLIA BEATRIZ BARBOSA NASCIMENTO"/>
    <d v="1996-11-02T00:00:00"/>
    <s v="Feminino"/>
    <s v="Sem Deficiência"/>
    <s v="JOSÉ ELENILTON NASCIMENTO"/>
    <s v="SANDRA REGINA DE OLIVEIRA BARBOSA"/>
    <x v="2"/>
    <s v="Preta"/>
  </r>
  <r>
    <n v="622022"/>
    <n v="6"/>
    <x v="40"/>
    <x v="40"/>
    <s v="EM ROSE KLABIN"/>
    <s v="Municipal"/>
    <s v="Urbana"/>
    <n v="1615803"/>
    <n v="161"/>
    <x v="3"/>
    <s v="Regular"/>
    <s v="Noite"/>
    <n v="2006047503890"/>
    <m/>
    <s v="ELLEN DA SILVA PEREIRA"/>
    <d v="2001-02-08T00:00:00"/>
    <s v="Feminino"/>
    <s v="Sem Deficiência"/>
    <s v="Sem Informação"/>
    <s v="LILIANE DA SILVA PEREIRA"/>
    <x v="1"/>
    <s v="Parda"/>
  </r>
  <r>
    <n v="102007"/>
    <n v="1"/>
    <x v="47"/>
    <x v="47"/>
    <s v="EM ORLANDO VILLAS BOAS"/>
    <s v="Municipal"/>
    <s v="Urbana"/>
    <n v="1600142"/>
    <n v="162"/>
    <x v="3"/>
    <s v="Regular"/>
    <s v="Noite"/>
    <n v="2004000301879"/>
    <m/>
    <s v="AL UNSER DIAS NASCIMENTO"/>
    <d v="1997-10-02T00:00:00"/>
    <s v="Masculino"/>
    <s v="Sem Deficiência"/>
    <s v="Sem Informação"/>
    <s v="LUCIA PEREIRA DIAS"/>
    <x v="0"/>
    <s v="Branca"/>
  </r>
  <r>
    <n v="515055"/>
    <n v="5"/>
    <x v="8"/>
    <x v="8"/>
    <s v="EM MINISTRO EDGARD ROMERO"/>
    <s v="Municipal"/>
    <s v="Urbana"/>
    <n v="1623707"/>
    <n v="161"/>
    <x v="3"/>
    <s v="Regular"/>
    <s v="Manhã"/>
    <n v="2008086602549"/>
    <m/>
    <s v="CAROLINE DA SILVA"/>
    <d v="1995-02-17T00:00:00"/>
    <s v="Feminino"/>
    <s v=" Deficiência intelectual"/>
    <s v="Sem Informação"/>
    <s v="MARCIA MARIA ROSA DA SILVA"/>
    <x v="2"/>
    <s v="Preta"/>
  </r>
  <r>
    <n v="312009"/>
    <n v="3"/>
    <x v="54"/>
    <x v="54"/>
    <s v="EM GEORGE SUMNER"/>
    <s v="Municipal"/>
    <s v="Urbana"/>
    <n v="1617225"/>
    <n v="161"/>
    <x v="3"/>
    <s v="Regular"/>
    <s v="Noite"/>
    <n v="2011017802461"/>
    <m/>
    <s v="LORENA RODRIGUES DA SILVA"/>
    <d v="2005-07-06T00:00:00"/>
    <s v="Feminino"/>
    <s v="Sem Deficiência"/>
    <s v="Sem Informação"/>
    <s v="LILIANE RODRIGUES DA SILVA"/>
    <x v="2"/>
    <s v="Não declarada"/>
  </r>
  <r>
    <n v="625205"/>
    <n v="6"/>
    <x v="97"/>
    <x v="97"/>
    <s v="CIEP ANTONIO CANDEIA FILHO"/>
    <s v="Municipal"/>
    <s v="Urbana"/>
    <n v="1613209"/>
    <n v="162"/>
    <x v="3"/>
    <s v="Regular"/>
    <s v="Noite"/>
    <n v="2004057002277"/>
    <m/>
    <s v="MÁRCIO PEREIRA"/>
    <d v="1997-05-08T00:00:00"/>
    <s v="Masculino"/>
    <s v=" Deficiência auditiva"/>
    <s v="Sem Informação"/>
    <s v="CRISTIANE PEREIRA SILVA"/>
    <x v="0"/>
    <s v="Parda"/>
  </r>
  <r>
    <n v="410007"/>
    <n v="4"/>
    <x v="15"/>
    <x v="15"/>
    <s v="EM PADRE MANUEL DA NÓBREGA"/>
    <s v="Municipal"/>
    <s v="Urbana"/>
    <n v="1609703"/>
    <n v="161"/>
    <x v="3"/>
    <s v="Regular"/>
    <s v="Noite"/>
    <n v="2011028180017"/>
    <m/>
    <s v="ANA CLARA RODRIGUES ALVES"/>
    <d v="2006-10-18T00:00:00"/>
    <s v="Feminino"/>
    <s v="Sem Deficiência"/>
    <s v="Sem Informação"/>
    <s v="JOSILENE RODRIGUES ALVES"/>
    <x v="2"/>
    <s v="Parda"/>
  </r>
  <r>
    <n v="625018"/>
    <n v="6"/>
    <x v="55"/>
    <x v="55"/>
    <s v="EM COMANDANTE ARNALDO VARELLA"/>
    <s v="Municipal"/>
    <s v="Urbana"/>
    <n v="1602872"/>
    <n v="161"/>
    <x v="3"/>
    <s v="Regular"/>
    <s v="Noite"/>
    <n v="2011044650120"/>
    <m/>
    <s v="CAICK MATHEUS DE OLIVEIRA"/>
    <d v="2006-12-09T00:00:00"/>
    <s v="Masculino"/>
    <s v="Sem Deficiência"/>
    <s v="Sem Informação"/>
    <s v="ESTELA CRISTINA DE OLIVEIRA"/>
    <x v="2"/>
    <s v="Parda"/>
  </r>
  <r>
    <n v="817083"/>
    <n v="8"/>
    <x v="120"/>
    <x v="120"/>
    <s v="EM JORNALISTA SANDRO MOREYRA"/>
    <s v="Municipal"/>
    <s v="Urbana"/>
    <n v="1607052"/>
    <n v="161"/>
    <x v="3"/>
    <s v="Regular"/>
    <s v="Noite"/>
    <n v="2001058000796"/>
    <m/>
    <s v="VANESSA SILVANO DE ANDRADE"/>
    <d v="1996-07-11T00:00:00"/>
    <s v="Feminino"/>
    <s v="Sem Deficiência"/>
    <s v="Sem Informação"/>
    <s v="MARIA APARECIDA SILVANO DE ANDRADE"/>
    <x v="2"/>
    <s v="Parda"/>
  </r>
  <r>
    <n v="1202701"/>
    <n v="12"/>
    <x v="91"/>
    <x v="91"/>
    <s v="CREJA - CENTRO MUNICIPAL DE REFERÊNCIA DE EDUCAÇÃO DE JOVENS E ADULTOS"/>
    <s v="Municipal"/>
    <s v="Urbana"/>
    <n v="1614126"/>
    <n v="361"/>
    <x v="3"/>
    <s v="Regular"/>
    <s v="Tarde"/>
    <n v="2006012450846"/>
    <m/>
    <s v="TANIA MARIA"/>
    <d v="1979-12-25T00:00:00"/>
    <s v="Feminino"/>
    <s v="Sem Deficiência"/>
    <s v="Sem Informação"/>
    <s v="ALBERTINA DOS SANTOS"/>
    <x v="1"/>
    <s v="Parda"/>
  </r>
  <r>
    <n v="625205"/>
    <n v="6"/>
    <x v="97"/>
    <x v="97"/>
    <s v="CIEP ANTONIO CANDEIA FILHO"/>
    <s v="Municipal"/>
    <s v="Urbana"/>
    <n v="1613208"/>
    <n v="161"/>
    <x v="3"/>
    <s v="Regular"/>
    <s v="Noite"/>
    <n v="2011043550521"/>
    <m/>
    <s v="KAUÃ FRANCISCO DOS SANTOS"/>
    <d v="2006-05-13T00:00:00"/>
    <s v="Masculino"/>
    <s v="Sem Deficiência"/>
    <s v="Sem Informação"/>
    <s v="JULIANA FRANCISCO DOS SANTOS"/>
    <x v="1"/>
    <s v="Sem Informação"/>
  </r>
  <r>
    <n v="410007"/>
    <n v="4"/>
    <x v="15"/>
    <x v="15"/>
    <s v="EM PADRE MANUEL DA NÓBREGA"/>
    <s v="Municipal"/>
    <s v="Urbana"/>
    <n v="1609705"/>
    <n v="162"/>
    <x v="3"/>
    <s v="Regular"/>
    <s v="Noite"/>
    <n v="2003028000891"/>
    <m/>
    <s v="VANESSA CAVALCANTE RODRIGUES"/>
    <d v="1996-04-03T00:00:00"/>
    <s v="Feminino"/>
    <s v="Sem Deficiência"/>
    <s v="Sem Informação"/>
    <s v="MARIA AURI CAVALCANTE RODRIGUES"/>
    <x v="0"/>
    <s v="Branca"/>
  </r>
  <r>
    <n v="514002"/>
    <n v="5"/>
    <x v="107"/>
    <x v="107"/>
    <s v="EM CECÍLIA MEIRELLES"/>
    <s v="Municipal"/>
    <s v="Urbana"/>
    <n v="1602685"/>
    <n v="161"/>
    <x v="3"/>
    <s v="Regular"/>
    <s v="Manhã"/>
    <n v="2011032800873"/>
    <m/>
    <s v="DAVI LUIZ NASCIMENTO TORRES"/>
    <d v="2007-02-06T00:00:00"/>
    <s v="Masculino"/>
    <s v="Sem Deficiência"/>
    <s v="JORGE LUIZ TORRES"/>
    <s v="MARCIA NASCIMENTO A LEITE"/>
    <x v="0"/>
    <s v="Parda"/>
  </r>
  <r>
    <n v="410018"/>
    <n v="4"/>
    <x v="87"/>
    <x v="87"/>
    <s v="EM BERLIM"/>
    <s v="Municipal"/>
    <s v="Urbana"/>
    <n v="1613816"/>
    <n v="162"/>
    <x v="3"/>
    <s v="Regular"/>
    <s v="Noite"/>
    <n v="2009030800301"/>
    <m/>
    <s v="GABRIEL SANTOS FIGUEIRA"/>
    <d v="2004-07-04T00:00:00"/>
    <s v="Masculino"/>
    <s v="Sem Deficiência"/>
    <s v="Sem Informação"/>
    <s v="MARIA CRISTINA SANTOS FIGUEIRA DE ALMEIRA "/>
    <x v="0"/>
    <s v="Branca"/>
  </r>
  <r>
    <n v="622007"/>
    <n v="6"/>
    <x v="13"/>
    <x v="13"/>
    <s v="EM ALEXANDRE FARAH"/>
    <s v="Municipal"/>
    <s v="Urbana"/>
    <n v="1599785"/>
    <n v="162"/>
    <x v="3"/>
    <s v="Regular"/>
    <s v="Noite"/>
    <n v="2007090201644"/>
    <m/>
    <s v="YSISLAYNE SHEENN XISMENEZ MAWTACHY"/>
    <d v="1995-09-23T00:00:00"/>
    <s v="Feminino"/>
    <s v="Sem Deficiência"/>
    <s v="Sem Informação"/>
    <s v="KATIA MILENE XISMENEZ MAWTACHY"/>
    <x v="0"/>
    <s v="Parda"/>
  </r>
  <r>
    <n v="1120502"/>
    <n v="11"/>
    <x v="3"/>
    <x v="3"/>
    <s v="CIEP JOÃO MANGABEIRA"/>
    <s v="Municipal"/>
    <s v="Urbana"/>
    <n v="1604974"/>
    <n v="161"/>
    <x v="3"/>
    <s v="Regular"/>
    <s v="Noite"/>
    <n v="2011039302488"/>
    <m/>
    <s v="LUIZ FERNANDO SANTANA DA SILVA"/>
    <d v="2008-05-03T00:00:00"/>
    <s v="Masculino"/>
    <s v="Sem Deficiência"/>
    <s v="Sem Informação"/>
    <s v="ADRIANA SANTANA DA SILVA"/>
    <x v="1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06040401064"/>
    <m/>
    <s v="MAYCON DOS SANTOS ANGELO"/>
    <d v="2001-12-13T00:00:00"/>
    <s v="Masculino"/>
    <s v="Sem Deficiência"/>
    <s v="Sem Informação"/>
    <s v="JOSELITA DOS SANTOS ANGELO"/>
    <x v="0"/>
    <s v="Parda"/>
  </r>
  <r>
    <n v="312014"/>
    <n v="3"/>
    <x v="1"/>
    <x v="1"/>
    <s v="EM NEREU SAMPAIO"/>
    <s v="Municipal"/>
    <s v="Urbana"/>
    <n v="1616969"/>
    <n v="161"/>
    <x v="3"/>
    <s v="Regular"/>
    <s v="Noite"/>
    <n v="2007020902830"/>
    <m/>
    <s v="CARLOS EDUARDO DA SILVA"/>
    <d v="2000-08-29T00:00:00"/>
    <s v="Masculino"/>
    <s v="Sem Deficiência"/>
    <s v="Sem Informação"/>
    <s v="MARIA MONICA DA SILVA"/>
    <x v="0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04066304850"/>
    <m/>
    <s v="BARBARA ADRIANA MANGUINHO LOURENÇO"/>
    <d v="1983-12-04T00:00:00"/>
    <s v="Feminino"/>
    <s v="Sem Deficiência"/>
    <s v="Sem Informação"/>
    <s v="CECILIA REGINA MANGUINHO LOURENÇO"/>
    <x v="0"/>
    <s v="Não declarada"/>
  </r>
  <r>
    <n v="515045"/>
    <n v="5"/>
    <x v="137"/>
    <x v="137"/>
    <s v="EM JAIME COSTA"/>
    <s v="Municipal"/>
    <s v="Urbana"/>
    <n v="1609198"/>
    <n v="161"/>
    <x v="3"/>
    <s v="Regular"/>
    <s v="Noite"/>
    <n v="2011003350059"/>
    <m/>
    <s v="MATHEUS GONÇALVES DA ROCHA"/>
    <d v="2006-11-30T00:00:00"/>
    <s v="Masculino"/>
    <s v="Sem Deficiência"/>
    <s v="Sem Informação"/>
    <s v="SILVANIA GONÇALVES ROCHA"/>
    <x v="2"/>
    <s v="Branca"/>
  </r>
  <r>
    <n v="1026003"/>
    <n v="10"/>
    <x v="114"/>
    <x v="114"/>
    <s v="EM PROFESSOR CASTILHO"/>
    <s v="Municipal"/>
    <s v="Urbana"/>
    <n v="1617201"/>
    <n v="161"/>
    <x v="3"/>
    <s v="Regular"/>
    <s v="Noite"/>
    <n v="2010132350481"/>
    <m/>
    <s v="ÉRICA DE OLIVEIRA"/>
    <d v="2005-04-03T00:00:00"/>
    <s v="Feminino"/>
    <s v="Sem Deficiência"/>
    <s v="Sem Informação"/>
    <s v="ANGÉLICA DE OLIVEIRA"/>
    <x v="0"/>
    <s v="Preta"/>
  </r>
  <r>
    <n v="208012"/>
    <n v="2"/>
    <x v="102"/>
    <x v="102"/>
    <s v="EM ORSINA DA FONSECA"/>
    <s v="Municipal"/>
    <s v="Urbana"/>
    <n v="1602511"/>
    <n v="162"/>
    <x v="3"/>
    <s v="Regular"/>
    <s v="Noite"/>
    <n v="2004012403639"/>
    <m/>
    <s v="SÔNIA MARIA DE FARIAS DE CASTRO"/>
    <d v="1970-10-21T00:00:00"/>
    <s v="Feminino"/>
    <s v="Sem Deficiência"/>
    <s v="Sem Informação"/>
    <s v="ROSALIA LUIS FARIAS"/>
    <x v="0"/>
    <s v="Não declarad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03001100232"/>
    <m/>
    <s v="MAYARA DA CONCEIÇÃO CUSTÓDIO"/>
    <d v="1999-01-01T00:00:00"/>
    <s v="Feminino"/>
    <s v="Sem Deficiência"/>
    <s v="Sem Informação"/>
    <s v="FABIANA DA CONCEIÇÃO CUSTÓDIO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00095800352"/>
    <m/>
    <s v="ANDRESSA LOPES DA SILVA"/>
    <d v="1994-08-22T00:00:00"/>
    <s v="Feminino"/>
    <s v="Sem Deficiência"/>
    <s v="Sem Informação"/>
    <s v="TANIA MARIA LOPES DA SILVA"/>
    <x v="2"/>
    <s v="Preta"/>
  </r>
  <r>
    <n v="208012"/>
    <n v="2"/>
    <x v="102"/>
    <x v="102"/>
    <s v="EM ORSINA DA FONSECA"/>
    <s v="Municipal"/>
    <s v="Urbana"/>
    <n v="1602508"/>
    <n v="161"/>
    <x v="3"/>
    <s v="Regular"/>
    <s v="Noite"/>
    <n v="2006012601178"/>
    <m/>
    <s v="INGRID MARCELE RIBEIRO"/>
    <d v="1994-09-18T00:00:00"/>
    <s v="Feminino"/>
    <s v="Sem Deficiência"/>
    <s v="Sem Informação"/>
    <s v="VERA LUCIA RIBEIRO"/>
    <x v="1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01095800733"/>
    <m/>
    <s v="LUANA SANTOS DA SILVA"/>
    <d v="1996-05-09T00:00:00"/>
    <s v="Feminino"/>
    <s v="Sem Deficiência"/>
    <s v="Sem Informação"/>
    <s v="IRANEIDE SANTOS DA SILVA"/>
    <x v="2"/>
    <s v="Pard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13106203365"/>
    <m/>
    <s v="ADRIANA SILVA DO NASCIMENTO"/>
    <d v="1997-05-12T00:00:00"/>
    <s v="Feminino"/>
    <s v="Sem Deficiência"/>
    <s v="JOSE MANUEL DO NASCIMENTO"/>
    <s v="ADAILZA NASCIMENTO"/>
    <x v="0"/>
    <s v="Parda"/>
  </r>
  <r>
    <n v="716041"/>
    <n v="7"/>
    <x v="104"/>
    <x v="104"/>
    <s v="EM BARÃO DA TAQUARA"/>
    <s v="Municipal"/>
    <s v="Urbana"/>
    <n v="1613411"/>
    <n v="161"/>
    <x v="3"/>
    <s v="Regular"/>
    <s v="Manhã"/>
    <n v="2010066303017"/>
    <m/>
    <s v="AMANDA CRISTINA TITO"/>
    <d v="2007-01-24T00:00:00"/>
    <s v="Feminino"/>
    <s v="Sem Deficiência"/>
    <s v="Sem Informação"/>
    <s v="MARCIA CRISTINA TITO"/>
    <x v="0"/>
    <s v="Branc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07071002470"/>
    <m/>
    <s v="KARINE DE SOUZA GONÇALVES"/>
    <d v="1994-09-12T00:00:00"/>
    <s v="Feminino"/>
    <s v="Sem Deficiência"/>
    <s v="Sem Informação"/>
    <s v="ADRIANA DE SOUZA GONÇALVES"/>
    <x v="0"/>
    <s v="Preta"/>
  </r>
  <r>
    <n v="411202"/>
    <n v="4"/>
    <x v="84"/>
    <x v="84"/>
    <s v="CIEP GREGÓRIO BEZERRA"/>
    <s v="Municipal"/>
    <s v="Urbana"/>
    <n v="1608449"/>
    <n v="161"/>
    <x v="3"/>
    <s v="Regular"/>
    <s v="Noite"/>
    <n v="2005029303185"/>
    <m/>
    <s v="EDUANI CRISTINE MACHADO"/>
    <d v="1995-01-20T00:00:00"/>
    <s v="Feminino"/>
    <s v="Sem Deficiência"/>
    <s v="Sem Informação"/>
    <s v="MARIA CRISTINA MACHADO"/>
    <x v="0"/>
    <s v="Preta"/>
  </r>
  <r>
    <n v="205009"/>
    <n v="2"/>
    <x v="122"/>
    <x v="122"/>
    <s v="EM ALENCASTRO GUIMARÃES"/>
    <s v="Municipal"/>
    <s v="Urbana"/>
    <n v="1620800"/>
    <n v="162"/>
    <x v="3"/>
    <s v="Regular"/>
    <s v="Noite"/>
    <n v="2011003101041"/>
    <m/>
    <s v="FABIENY VICTORIA TEIXEIRA"/>
    <d v="2006-10-31T00:00:00"/>
    <s v="Feminino"/>
    <s v="Sem Deficiência"/>
    <s v="Sem Informação"/>
    <s v="LIVIA CRISTINA TEIXEIRA"/>
    <x v="0"/>
    <s v="Pard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06003900621"/>
    <m/>
    <s v="GLEISIELEN DA SILVA"/>
    <d v="1999-12-02T00:00:00"/>
    <s v="Feminino"/>
    <s v="Sem Deficiência"/>
    <s v="Sem Informação"/>
    <s v="GLEISIANE DA SILVA"/>
    <x v="2"/>
    <s v="Preta"/>
  </r>
  <r>
    <n v="431502"/>
    <n v="4"/>
    <x v="11"/>
    <x v="11"/>
    <s v="CIEP GRACILIANO RAMOS"/>
    <s v="Municipal"/>
    <s v="Urbana"/>
    <n v="1622398"/>
    <n v="161"/>
    <x v="3"/>
    <s v="Regular"/>
    <s v="Noite"/>
    <n v="2011036050402"/>
    <m/>
    <s v="SARA CHAGAS RAMOS"/>
    <d v="2007-06-02T00:00:00"/>
    <s v="Feminino"/>
    <s v="Sem Deficiência"/>
    <s v="Sem Informação"/>
    <s v="GEISA CHAGAS RAMOS"/>
    <x v="1"/>
    <s v="Parda"/>
  </r>
  <r>
    <n v="1120019"/>
    <n v="11"/>
    <x v="37"/>
    <x v="37"/>
    <s v="EM RODRIGO OTÁVIO"/>
    <s v="Municipal"/>
    <s v="Urbana"/>
    <n v="1620853"/>
    <n v="161"/>
    <x v="3"/>
    <s v="Regular"/>
    <s v="Noite"/>
    <n v="2002037500518"/>
    <m/>
    <s v="SARAH GOMES BARBOSA"/>
    <d v="1997-12-26T00:00:00"/>
    <s v="Feminino"/>
    <s v="Sem Deficiência"/>
    <s v="Sem Informação"/>
    <s v="MONICA GOMES BARBOSA"/>
    <x v="1"/>
    <s v="Indígena"/>
  </r>
  <r>
    <n v="410501"/>
    <n v="4"/>
    <x v="64"/>
    <x v="64"/>
    <s v="CIEP JUSCELINO KUBITSCHEK"/>
    <s v="Municipal"/>
    <s v="Urbana"/>
    <n v="1614344"/>
    <n v="162"/>
    <x v="3"/>
    <s v="Regular"/>
    <s v="Noite"/>
    <n v="2010112200106"/>
    <m/>
    <s v="DANIELLI DE OLIVEIRA ASSIS"/>
    <d v="2007-10-21T00:00:00"/>
    <s v="Feminino"/>
    <s v="Sem Deficiência"/>
    <s v="Sem Informação"/>
    <s v="NEUZA MARIA DE OLIVEIRA ASSIS"/>
    <x v="2"/>
    <s v="Branca"/>
  </r>
  <r>
    <n v="1019008"/>
    <n v="10"/>
    <x v="124"/>
    <x v="124"/>
    <s v="EM EDUARDO RABELO"/>
    <s v="Municipal"/>
    <s v="Urbana"/>
    <n v="1601218"/>
    <n v="161"/>
    <x v="3"/>
    <s v="Regular"/>
    <s v="Noite"/>
    <n v="2004100301811"/>
    <m/>
    <s v="VALÉRIA PEREIRA DE MATTOS"/>
    <d v="1995-12-05T00:00:00"/>
    <s v="Feminino"/>
    <s v="Sem Deficiência"/>
    <s v="Sem Informação"/>
    <s v="VERÔNICA PEREIRA MATTOS"/>
    <x v="2"/>
    <s v="Parda"/>
  </r>
  <r>
    <n v="410007"/>
    <n v="4"/>
    <x v="15"/>
    <x v="15"/>
    <s v="EM PADRE MANUEL DA NÓBREGA"/>
    <s v="Municipal"/>
    <s v="Urbana"/>
    <n v="1609703"/>
    <n v="161"/>
    <x v="3"/>
    <s v="Regular"/>
    <s v="Noite"/>
    <n v="2010027650224"/>
    <m/>
    <s v="CIBELLE DA SILVA"/>
    <d v="2003-04-17T00:00:00"/>
    <s v="Feminino"/>
    <s v="Sem Deficiência"/>
    <s v="Sem Informação"/>
    <s v="SILVANA DA SILVA"/>
    <x v="1"/>
    <s v="Não declarad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05093050667"/>
    <m/>
    <s v="NATHALI THAUANY ALVES MOZER"/>
    <d v="1997-09-12T00:00:00"/>
    <s v="Feminino"/>
    <s v="Sem Deficiência"/>
    <s v="Sem Informação"/>
    <s v="CLAUDIA BASTOS ALVES"/>
    <x v="2"/>
    <s v="Branca"/>
  </r>
  <r>
    <n v="1019210"/>
    <n v="10"/>
    <x v="45"/>
    <x v="45"/>
    <s v="CIEP ALBERTO PASQUALINE"/>
    <s v="Municipal"/>
    <s v="Urbana"/>
    <n v="1600007"/>
    <n v="162"/>
    <x v="3"/>
    <s v="Regular"/>
    <s v="Noite"/>
    <n v="2007100804940"/>
    <m/>
    <s v="THAILINE DOS SANTOS CORREIA"/>
    <d v="1993-01-17T00:00:00"/>
    <s v="Feminino"/>
    <s v="Sem Deficiência"/>
    <s v="Sem Informação"/>
    <s v="EDINEA DOS SANTOS CORREIA"/>
    <x v="2"/>
    <s v="Parda"/>
  </r>
  <r>
    <n v="102007"/>
    <n v="1"/>
    <x v="47"/>
    <x v="47"/>
    <s v="EM ORLANDO VILLAS BOAS"/>
    <s v="Municipal"/>
    <s v="Urbana"/>
    <n v="1600141"/>
    <n v="161"/>
    <x v="3"/>
    <s v="Regular"/>
    <s v="Tarde"/>
    <n v="2006029902761"/>
    <m/>
    <s v="NATAN DA SILVA SANTOS"/>
    <d v="2000-04-05T00:00:00"/>
    <s v="Masculino"/>
    <s v=" Deficiência intelectual"/>
    <s v="Sem Informação"/>
    <s v="SILVANA DA SILVA SANTOS"/>
    <x v="1"/>
    <s v="Preta"/>
  </r>
  <r>
    <n v="1019210"/>
    <n v="10"/>
    <x v="45"/>
    <x v="45"/>
    <s v="CIEP ALBERTO PASQUALINE"/>
    <s v="Municipal"/>
    <s v="Urbana"/>
    <n v="1600007"/>
    <n v="162"/>
    <x v="3"/>
    <s v="Regular"/>
    <s v="Noite"/>
    <n v="2007100302073"/>
    <m/>
    <s v="MARLENE SANTOS DE ALMEIDA"/>
    <d v="1991-11-02T00:00:00"/>
    <s v="Feminino"/>
    <s v="Sem Deficiência"/>
    <s v="Sem Informação"/>
    <s v="LUCILENE SANTOS DE ALMEIDA"/>
    <x v="2"/>
    <s v="Pard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05047800179"/>
    <m/>
    <s v="ITACHIMI DA SILVA NUNES"/>
    <d v="2001-02-04T00:00:00"/>
    <s v="Masculino"/>
    <s v="Sem Deficiência"/>
    <s v="Sem Informação"/>
    <s v="FERNANDA DA SILVA NUNES"/>
    <x v="0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11053804347"/>
    <m/>
    <s v="KAYO SOUZA"/>
    <d v="2005-04-10T00:00:00"/>
    <s v="Masculino"/>
    <s v="Sem Deficiência"/>
    <s v="Sem Informação"/>
    <s v="DANIELE SOUZA"/>
    <x v="1"/>
    <s v="Pard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05084200431"/>
    <m/>
    <s v="DOUGLAS DANIEL DE OLIVEIRA GOMES"/>
    <d v="1998-06-15T00:00:00"/>
    <s v="Masculino"/>
    <s v="Sem Deficiência"/>
    <s v="Sem Informação"/>
    <s v="ELIETE DE OLIVEIRA GOMES"/>
    <x v="1"/>
    <s v="Preta"/>
  </r>
  <r>
    <n v="918508"/>
    <n v="9"/>
    <x v="36"/>
    <x v="36"/>
    <s v="CIEP DR. ERNESTO (CHE) GUEVARA"/>
    <s v="Municipal"/>
    <s v="Urbana"/>
    <n v="1618339"/>
    <n v="161"/>
    <x v="3"/>
    <s v="Regular"/>
    <s v="Noite"/>
    <n v="2009015701305"/>
    <m/>
    <s v="EVELYN LOHAINE BÔA MORTE"/>
    <d v="2000-09-20T00:00:00"/>
    <s v="Feminino"/>
    <s v="Sem Deficiência"/>
    <s v="Sem Informação"/>
    <s v="LUCIANA CHRISTINE BÔA MORTE MACHADO"/>
    <x v="0"/>
    <s v="Parda"/>
  </r>
  <r>
    <n v="514015"/>
    <n v="5"/>
    <x v="70"/>
    <x v="70"/>
    <s v="EM BARCELONA"/>
    <s v="Municipal"/>
    <s v="Urbana"/>
    <n v="1613982"/>
    <n v="161"/>
    <x v="3"/>
    <s v="Regular"/>
    <s v="Noite"/>
    <n v="2011031300974"/>
    <m/>
    <s v="RAINARA DA SILVA MACHADO"/>
    <d v="1998-12-12T00:00:00"/>
    <s v="Feminino"/>
    <s v="Sem Deficiência"/>
    <s v="Sem Informação"/>
    <s v="SUZETE DA SILVA MACHADO"/>
    <x v="1"/>
    <s v="Branc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05125503637"/>
    <m/>
    <s v="LINAMARA BORBA MENDONÇA"/>
    <d v="2001-02-05T00:00:00"/>
    <s v="Feminino"/>
    <s v="Sem Deficiência"/>
    <s v="Sem Informação"/>
    <s v="TERESA CRISTINA BORBA MENDONÇA"/>
    <x v="1"/>
    <s v="Preta"/>
  </r>
  <r>
    <n v="716501"/>
    <n v="7"/>
    <x v="75"/>
    <x v="75"/>
    <s v="CIEP CARLOS DRUMOND DE ANDRADE"/>
    <s v="Municipal"/>
    <s v="Urbana"/>
    <n v="1616697"/>
    <n v="161"/>
    <x v="3"/>
    <s v="Regular"/>
    <s v="Noite"/>
    <n v="2011083201799"/>
    <m/>
    <s v="THALYTA JOICE DOS SANTOS"/>
    <d v="2006-08-28T00:00:00"/>
    <s v="Feminino"/>
    <s v="Sem Deficiência"/>
    <s v="Sem Informação"/>
    <s v="JOELMA JESUS DOS SANTOS"/>
    <x v="1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11035250165"/>
    <m/>
    <s v="ANNA CLARA SAMPAIO SILVA"/>
    <d v="2005-02-19T00:00:00"/>
    <s v="Feminino"/>
    <s v="Sem Deficiência"/>
    <s v="Sem Informação"/>
    <s v="CLEIDIANE SAMPAIO SILVA"/>
    <x v="0"/>
    <s v="Preta"/>
  </r>
  <r>
    <n v="817027"/>
    <n v="8"/>
    <x v="24"/>
    <x v="24"/>
    <s v="EM HENRIQUE DE MAGALHÃES"/>
    <s v="Municipal"/>
    <s v="Urbana"/>
    <n v="1608371"/>
    <n v="161"/>
    <x v="3"/>
    <s v="Regular"/>
    <s v="Noite"/>
    <n v="2010070602538"/>
    <m/>
    <s v="ELISANGELA SOARES VIEIRA"/>
    <d v="2004-04-30T00:00:00"/>
    <s v="Feminino"/>
    <s v="Sem Deficiência"/>
    <s v="Sem Informação"/>
    <s v="IZABEL CRISTINA SOARES VIEIRA."/>
    <x v="1"/>
    <s v="Sem Informação"/>
  </r>
  <r>
    <n v="716054"/>
    <n v="7"/>
    <x v="35"/>
    <x v="35"/>
    <s v="EM PIO X"/>
    <s v="Municipal"/>
    <s v="Urbana"/>
    <n v="1612531"/>
    <n v="162"/>
    <x v="3"/>
    <s v="Regular"/>
    <s v="Noite"/>
    <n v="2005063801451"/>
    <m/>
    <s v="JONATHAN RODRIGUES"/>
    <d v="2000-01-28T00:00:00"/>
    <s v="Masculino"/>
    <s v="Sem Deficiência"/>
    <s v="Sem Informação"/>
    <s v="LUCIANA DA CONCEIÇÃO RODRIGUES"/>
    <x v="0"/>
    <s v="Parda"/>
  </r>
  <r>
    <n v="1019047"/>
    <n v="10"/>
    <x v="50"/>
    <x v="50"/>
    <s v="EM JOAQUIM DA SILVA GOMES"/>
    <s v="Municipal"/>
    <s v="Urbana"/>
    <n v="1598941"/>
    <n v="163"/>
    <x v="3"/>
    <s v="Regular"/>
    <s v="Noite"/>
    <n v="2002095501289"/>
    <m/>
    <s v="CLAUDIA GONÇALVES DOS SANTOS"/>
    <d v="1986-09-03T00:00:00"/>
    <s v="Feminino"/>
    <s v="Sem Deficiência"/>
    <s v="Sem Informação"/>
    <s v="MARIA GONÇALVES DOS SANTOS"/>
    <x v="2"/>
    <s v="Preta"/>
  </r>
  <r>
    <n v="817034"/>
    <n v="8"/>
    <x v="111"/>
    <x v="111"/>
    <s v="EM JORGE JABOUR"/>
    <s v="Municipal"/>
    <s v="Urbana"/>
    <n v="1616158"/>
    <n v="161"/>
    <x v="3"/>
    <s v="Regular"/>
    <s v="Noite"/>
    <n v="2006014301422"/>
    <m/>
    <s v="FLAVIO RICARDO RODRIGUES"/>
    <d v="1992-01-09T00:00:00"/>
    <s v="Masculino"/>
    <s v="Sem Deficiência"/>
    <s v="Sem Informação"/>
    <s v="JULIA RICARDO RODRIGUES"/>
    <x v="0"/>
    <s v="Preta"/>
  </r>
  <r>
    <n v="410012"/>
    <n v="4"/>
    <x v="27"/>
    <x v="27"/>
    <s v="EM CLOTILDE GUIMARÃES"/>
    <s v="Municipal"/>
    <s v="Urbana"/>
    <n v="1604447"/>
    <n v="265"/>
    <x v="3"/>
    <s v="Regular"/>
    <s v="Tarde"/>
    <n v="2009040801202"/>
    <m/>
    <s v="MÁRIO RIBEIRO DE SOUSA"/>
    <d v="2004-03-23T00:00:00"/>
    <s v="Masculino"/>
    <s v="Sem Deficiência"/>
    <s v="Sem Informação"/>
    <s v="NÚBIA RIBEIRO DE SOUSA"/>
    <x v="0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08112000351"/>
    <m/>
    <s v="CAUÃ ALVES DOS SANTOS"/>
    <d v="2006-09-08T00:00:00"/>
    <s v="Masculino"/>
    <s v="Sem Deficiência"/>
    <s v="Sem Informação"/>
    <s v="LUCIANE ALVES DOS SANTOS"/>
    <x v="0"/>
    <s v="Parda"/>
  </r>
  <r>
    <n v="313018"/>
    <n v="3"/>
    <x v="103"/>
    <x v="103"/>
    <s v="EM ISABEL MENDES"/>
    <s v="Municipal"/>
    <s v="Urbana"/>
    <n v="1613510"/>
    <n v="161"/>
    <x v="3"/>
    <s v="Regular"/>
    <s v="Noite"/>
    <n v="2005022102061"/>
    <m/>
    <s v="JOÃO LUCAS DE SOUZA VALERIANO"/>
    <d v="1999-08-11T00:00:00"/>
    <s v="Masculino"/>
    <s v="Sem Deficiência"/>
    <s v="Sem Informação"/>
    <s v="SAMANTA DE SOUZA VALERIANO"/>
    <x v="0"/>
    <s v="Parda"/>
  </r>
  <r>
    <n v="817503"/>
    <n v="8"/>
    <x v="31"/>
    <x v="31"/>
    <s v="CIEP PADRE PAULO CORRÊA DE SÁ"/>
    <s v="Municipal"/>
    <s v="Urbana"/>
    <n v="1619914"/>
    <n v="161"/>
    <x v="3"/>
    <s v="Regular"/>
    <s v="Noite"/>
    <n v="2000082506299"/>
    <m/>
    <s v="ROMÁRIO MACHADO DA SILVA"/>
    <d v="1989-09-19T00:00:00"/>
    <s v="Masculino"/>
    <s v="Sem Deficiência"/>
    <s v="Sem Informação"/>
    <s v="ELISABETE MACHADO DA SILVA"/>
    <x v="1"/>
    <s v="Preta"/>
  </r>
  <r>
    <n v="817503"/>
    <n v="8"/>
    <x v="31"/>
    <x v="31"/>
    <s v="CIEP PADRE PAULO CORRÊA DE SÁ"/>
    <s v="Municipal"/>
    <s v="Urbana"/>
    <n v="1619914"/>
    <n v="161"/>
    <x v="3"/>
    <s v="Regular"/>
    <s v="Noite"/>
    <n v="2003082501941"/>
    <m/>
    <s v="JUREMA GLORIA MANSO COSTA"/>
    <d v="1967-12-23T00:00:00"/>
    <s v="Feminino"/>
    <s v="Sem Deficiência"/>
    <s v="Sem Informação"/>
    <s v="HELENA MANSO SANTANA"/>
    <x v="1"/>
    <s v="Não declarada"/>
  </r>
  <r>
    <n v="410012"/>
    <n v="4"/>
    <x v="27"/>
    <x v="27"/>
    <s v="EM CLOTILDE GUIMARÃES"/>
    <s v="Municipal"/>
    <s v="Urbana"/>
    <n v="1604460"/>
    <n v="2614"/>
    <x v="3"/>
    <s v="Regular"/>
    <s v="Noite"/>
    <n v="2004040501500"/>
    <m/>
    <s v="RAIANE NASCIMENTO DE LIMA"/>
    <d v="1994-05-24T00:00:00"/>
    <s v="Feminino"/>
    <s v="Sem Deficiência"/>
    <s v="Sem Informação"/>
    <s v="JOZINEIDE NASCIMENTO DE LIMA"/>
    <x v="0"/>
    <s v="Parda"/>
  </r>
  <r>
    <n v="622006"/>
    <n v="6"/>
    <x v="38"/>
    <x v="38"/>
    <s v="EM ANTENOR NASCENTES"/>
    <s v="Municipal"/>
    <s v="Urbana"/>
    <n v="1615258"/>
    <n v="161"/>
    <x v="3"/>
    <s v="Regular"/>
    <s v="Noite"/>
    <n v="2006052002887"/>
    <m/>
    <s v="THAINARA DE CARVALHO BARCELLOS"/>
    <d v="1994-07-20T00:00:00"/>
    <s v="Feminino"/>
    <s v="Sem Deficiência"/>
    <s v="Sem Informação"/>
    <s v="LUCIANA DE CARVALHO BARCELLOS"/>
    <x v="1"/>
    <s v="Parda"/>
  </r>
  <r>
    <n v="622006"/>
    <n v="6"/>
    <x v="38"/>
    <x v="38"/>
    <s v="EM ANTENOR NASCENTES"/>
    <s v="Municipal"/>
    <s v="Urbana"/>
    <n v="1615258"/>
    <n v="161"/>
    <x v="3"/>
    <s v="Regular"/>
    <s v="Noite"/>
    <n v="2006053700219"/>
    <m/>
    <s v="CAROLINA DE ARAUJO ALVES"/>
    <d v="1999-03-13T00:00:00"/>
    <s v="Feminino"/>
    <s v="Sem Deficiência"/>
    <s v="Sem Informação"/>
    <s v="CLAUDETE DE ARAUJO ALVES"/>
    <x v="2"/>
    <s v="Não declarada"/>
  </r>
  <r>
    <n v="410012"/>
    <n v="4"/>
    <x v="27"/>
    <x v="27"/>
    <s v="EM CLOTILDE GUIMARÃES"/>
    <s v="Municipal"/>
    <s v="Urbana"/>
    <n v="1604444"/>
    <n v="262"/>
    <x v="3"/>
    <s v="Regular"/>
    <s v="Manhã"/>
    <n v="2011040700041"/>
    <m/>
    <s v="ALESSANDRA BATISTA BASTOS"/>
    <d v="2006-03-19T00:00:00"/>
    <s v="Feminino"/>
    <s v="Sem Deficiência"/>
    <s v="Sem Informação"/>
    <s v="MARIA RITA BATISTA BASTOS"/>
    <x v="0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03082304917"/>
    <m/>
    <s v="DIEGO TEIXEIRA PIRES"/>
    <d v="1982-01-06T00:00:00"/>
    <s v="Masculino"/>
    <s v="Sem Deficiência"/>
    <s v="Sem Informação"/>
    <s v="MARISA TEIXEIRA PIRES"/>
    <x v="0"/>
    <s v="Parda"/>
  </r>
  <r>
    <n v="410012"/>
    <n v="4"/>
    <x v="27"/>
    <x v="27"/>
    <s v="EM CLOTILDE GUIMARÃES"/>
    <s v="Municipal"/>
    <s v="Urbana"/>
    <n v="1604463"/>
    <n v="2617"/>
    <x v="3"/>
    <s v="Regular"/>
    <s v="Noite"/>
    <n v="2003040802790"/>
    <m/>
    <s v="LORRANA DAMASCENO DA CUNHA"/>
    <d v="1995-05-15T00:00:00"/>
    <s v="Feminino"/>
    <s v="Sem Deficiência"/>
    <s v="Sem Informação"/>
    <s v="MARIA BEATRIZ DAMASCENO"/>
    <x v="0"/>
    <s v="Parda"/>
  </r>
  <r>
    <n v="817207"/>
    <n v="8"/>
    <x v="28"/>
    <x v="28"/>
    <s v="CIEP VILA KENNEDY"/>
    <s v="Municipal"/>
    <s v="Urbana"/>
    <n v="1605867"/>
    <n v="161"/>
    <x v="3"/>
    <s v="Regular"/>
    <s v="Noite"/>
    <n v="2006082804621"/>
    <m/>
    <s v="MARCELO ALEXANDRE DA SILVA"/>
    <d v="1968-09-10T00:00:00"/>
    <s v="Masculino"/>
    <s v="Sem Deficiência"/>
    <s v="Sem Informação"/>
    <s v="GASPARINA FERREIRA DA SILVA"/>
    <x v="1"/>
    <s v="Parda"/>
  </r>
  <r>
    <n v="622006"/>
    <n v="6"/>
    <x v="38"/>
    <x v="38"/>
    <s v="EM ANTENOR NASCENTES"/>
    <s v="Municipal"/>
    <s v="Urbana"/>
    <n v="1615259"/>
    <n v="162"/>
    <x v="3"/>
    <s v="Regular"/>
    <s v="Noite"/>
    <n v="2002053603148"/>
    <m/>
    <s v="LUIZ HENRIQUE SOUZA DE AMORIM"/>
    <d v="1995-05-18T00:00:00"/>
    <s v="Masculino"/>
    <s v="Sem Deficiência"/>
    <s v="Sem Informação"/>
    <s v="DENISE SOUZA DE AMORIM"/>
    <x v="0"/>
    <s v="Preta"/>
  </r>
  <r>
    <n v="817207"/>
    <n v="8"/>
    <x v="28"/>
    <x v="28"/>
    <s v="CIEP VILA KENNEDY"/>
    <s v="Municipal"/>
    <s v="Urbana"/>
    <n v="1605867"/>
    <n v="161"/>
    <x v="3"/>
    <s v="Regular"/>
    <s v="Noite"/>
    <n v="2003077302481"/>
    <m/>
    <s v="VANESSA MARTINS DA COSTA"/>
    <d v="1980-01-08T00:00:00"/>
    <s v="Feminino"/>
    <s v="Sem Deficiência"/>
    <s v="Sem Informação"/>
    <s v="Sem Informação"/>
    <x v="0"/>
    <s v="Parda"/>
  </r>
  <r>
    <n v="410018"/>
    <n v="4"/>
    <x v="87"/>
    <x v="87"/>
    <s v="EM BERLIM"/>
    <s v="Municipal"/>
    <s v="Urbana"/>
    <n v="1613816"/>
    <n v="162"/>
    <x v="3"/>
    <s v="Regular"/>
    <s v="Noite"/>
    <n v="2011028700100"/>
    <m/>
    <s v="FELIPE FRANCISCO IRMÃO"/>
    <d v="2006-03-04T00:00:00"/>
    <s v="Masculino"/>
    <s v=" Deficiência intelectual"/>
    <s v="Sem Informação"/>
    <s v="MONICA FRANCISCO IRMÃO"/>
    <x v="0"/>
    <s v="Parda"/>
  </r>
  <r>
    <n v="1120502"/>
    <n v="11"/>
    <x v="3"/>
    <x v="3"/>
    <s v="CIEP JOÃO MANGABEIRA"/>
    <s v="Municipal"/>
    <s v="Urbana"/>
    <n v="1604974"/>
    <n v="161"/>
    <x v="3"/>
    <s v="Regular"/>
    <s v="Noite"/>
    <n v="2010039101395"/>
    <m/>
    <s v="SARA VITÓRIA CONCEIÇÃO DA SILVA"/>
    <d v="2006-01-04T00:00:00"/>
    <s v="Feminino"/>
    <s v="Sem Deficiência"/>
    <s v="Sem Informação"/>
    <s v="PATRICIA CONCEIÇÃO DA SILVA"/>
    <x v="1"/>
    <s v="Preta"/>
  </r>
  <r>
    <n v="1019031"/>
    <n v="10"/>
    <x v="20"/>
    <x v="20"/>
    <s v="EM MARECHAL PEDRO CAVALCANTI"/>
    <s v="Municipal"/>
    <s v="Urbana"/>
    <n v="1609540"/>
    <n v="162"/>
    <x v="3"/>
    <s v="Regular"/>
    <s v="Noite"/>
    <n v="2011100300206"/>
    <m/>
    <s v="RUAN MATHEUS DE JESUS NEVES"/>
    <d v="2007-03-25T00:00:00"/>
    <s v="Masculino"/>
    <s v="Sem Deficiência"/>
    <s v="Sem Informação"/>
    <s v="VANESSA DE JESUS NEVES"/>
    <x v="0"/>
    <s v="Preta"/>
  </r>
  <r>
    <n v="514002"/>
    <n v="5"/>
    <x v="107"/>
    <x v="107"/>
    <s v="EM CECÍLIA MEIRELLES"/>
    <s v="Municipal"/>
    <s v="Urbana"/>
    <n v="1602688"/>
    <n v="162"/>
    <x v="3"/>
    <s v="Regular"/>
    <s v="Manhã"/>
    <n v="2007112600651"/>
    <m/>
    <s v="MOISES DA SILVA CARVALHO"/>
    <d v="2006-09-17T00:00:00"/>
    <s v="Masculino"/>
    <s v="Sem Deficiência"/>
    <s v="Sem Informação"/>
    <s v="CRISTIANE DA SILVA CARVALHO"/>
    <x v="0"/>
    <s v="Branca"/>
  </r>
  <r>
    <n v="716049"/>
    <n v="7"/>
    <x v="62"/>
    <x v="62"/>
    <s v="EM RENATO LEITE"/>
    <s v="Municipal"/>
    <s v="Urbana"/>
    <n v="1623883"/>
    <n v="162"/>
    <x v="3"/>
    <s v="Regular"/>
    <s v="Noite"/>
    <n v="2011064102357"/>
    <m/>
    <s v="RICHARD DA SILVA"/>
    <d v="2006-03-18T00:00:00"/>
    <s v="Masculino"/>
    <s v="Sem Deficiência"/>
    <s v="Sem Informação"/>
    <s v="MARIA DOLORES SILVA LOPES"/>
    <x v="0"/>
    <s v="Preta"/>
  </r>
  <r>
    <n v="625005"/>
    <n v="6"/>
    <x v="57"/>
    <x v="57"/>
    <s v="EM CHARLES ANDERSON WEAVER"/>
    <s v="Municipal"/>
    <s v="Urbana"/>
    <n v="1605118"/>
    <n v="161"/>
    <x v="3"/>
    <s v="Regular"/>
    <s v="Noite"/>
    <n v="2007057900342"/>
    <m/>
    <s v="AMANDA VITORIA RIBEIRO DOS SANTOS"/>
    <d v="2003-02-12T00:00:00"/>
    <s v="Feminino"/>
    <s v="Sem Deficiência"/>
    <s v="Sem Informação"/>
    <s v="JACIANE RIBEIRO DOS SANTOS"/>
    <x v="0"/>
    <s v="Parda"/>
  </r>
  <r>
    <n v="430503"/>
    <n v="4"/>
    <x v="4"/>
    <x v="4"/>
    <s v="CIEP LEONEL DE MOURA BRIZOLA"/>
    <s v="Municipal"/>
    <s v="Urbana"/>
    <n v="1606829"/>
    <n v="161"/>
    <x v="3"/>
    <s v="Regular"/>
    <s v="Noite"/>
    <n v="2008031001969"/>
    <m/>
    <s v="ANA BEATRIZ DOS SANTOS"/>
    <d v="1992-05-07T00:00:00"/>
    <s v="Feminino"/>
    <s v="Sem Deficiência"/>
    <s v="Sem Informação"/>
    <s v="MARIA EVA DOS SANTOS"/>
    <x v="0"/>
    <s v="Branca"/>
  </r>
  <r>
    <n v="430701"/>
    <n v="4"/>
    <x v="19"/>
    <x v="19"/>
    <s v="CENTRO DE EDUCAÇÃO DE JOVENS E ADULTOS CEJA - MARÉ"/>
    <s v="Municipal"/>
    <s v="Urbana"/>
    <n v="1616793"/>
    <n v="361"/>
    <x v="3"/>
    <s v="Regular"/>
    <s v="Manhã"/>
    <n v="2004027501097"/>
    <m/>
    <s v="WANDERSON VIEIRA DINIZ"/>
    <d v="1996-07-26T00:00:00"/>
    <s v="Masculino"/>
    <s v="Sem Deficiência"/>
    <s v="Sem Informação"/>
    <s v="CIRLENE VIEIRA DINIZ"/>
    <x v="0"/>
    <s v="Branca"/>
  </r>
  <r>
    <n v="430701"/>
    <n v="4"/>
    <x v="19"/>
    <x v="19"/>
    <s v="CENTRO DE EDUCAÇÃO DE JOVENS E ADULTOS CEJA - MARÉ"/>
    <s v="Municipal"/>
    <s v="Urbana"/>
    <n v="1616818"/>
    <n v="269"/>
    <x v="3"/>
    <s v="Regular"/>
    <s v="Noite"/>
    <n v="2001039803242"/>
    <m/>
    <s v="JESSICA LOPES DA SILVA"/>
    <d v="1989-09-18T00:00:00"/>
    <s v="Feminino"/>
    <s v="Sem Deficiência"/>
    <s v="Sem Informação"/>
    <s v="CLEONICE LOPES DA SILVA"/>
    <x v="0"/>
    <s v="Parda"/>
  </r>
  <r>
    <n v="209003"/>
    <n v="2"/>
    <x v="74"/>
    <x v="74"/>
    <s v="EM FRANCISCO DE CASTRO"/>
    <s v="Municipal"/>
    <s v="Urbana"/>
    <n v="1616225"/>
    <n v="162"/>
    <x v="3"/>
    <s v="Regular"/>
    <s v="Manhã"/>
    <n v="2012015700741"/>
    <m/>
    <s v="LUKAS HENRIQUE DUARTE DA SILVA"/>
    <d v="2003-07-12T00:00:00"/>
    <s v="Masculino"/>
    <s v=" Deficiência intelectual"/>
    <s v="Sem Informação"/>
    <s v="LISANDRA PAULA DUARTE DA SILVA"/>
    <x v="0"/>
    <s v="Branca"/>
  </r>
  <r>
    <n v="101501"/>
    <n v="1"/>
    <x v="46"/>
    <x v="46"/>
    <s v="CIEP HENFIL"/>
    <s v="Municipal"/>
    <s v="Urbana"/>
    <n v="1613104"/>
    <n v="162"/>
    <x v="3"/>
    <s v="Regular"/>
    <s v="Noite"/>
    <n v="2004001100605"/>
    <m/>
    <s v="RAQUEL COSMO DA SILVA"/>
    <d v="1999-09-18T00:00:00"/>
    <s v="Feminino"/>
    <s v="Sem Deficiência"/>
    <s v="Sem Informação"/>
    <s v="MARINA COSMO DA SILVA"/>
    <x v="0"/>
    <s v="Branc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04054604306"/>
    <m/>
    <s v="ANA CAROLINI SILVA"/>
    <d v="1993-01-21T00:00:00"/>
    <s v="Feminino"/>
    <s v="Sem Deficiência"/>
    <s v="Sem Informação"/>
    <s v="AMELIA SILVA LINO"/>
    <x v="0"/>
    <s v="Sem Informação"/>
  </r>
  <r>
    <n v="817039"/>
    <n v="8"/>
    <x v="118"/>
    <x v="118"/>
    <s v="EM SAMPAIO CORRÊA"/>
    <s v="Municipal"/>
    <s v="Urbana"/>
    <n v="1604283"/>
    <n v="161"/>
    <x v="3"/>
    <s v="Regular"/>
    <s v="Noite"/>
    <n v="2005072900106"/>
    <m/>
    <s v="LEONARDO DOS SANTOS DIAS"/>
    <d v="1999-08-03T00:00:00"/>
    <s v="Masculino"/>
    <s v="Sem Deficiência"/>
    <s v="Sem Informação"/>
    <s v="ADRIANA REGINA DOS SANTOS DIAS"/>
    <x v="0"/>
    <s v="Não declarada"/>
  </r>
  <r>
    <n v="430701"/>
    <n v="4"/>
    <x v="19"/>
    <x v="19"/>
    <s v="CENTRO DE EDUCAÇÃO DE JOVENS E ADULTOS CEJA - MARÉ"/>
    <s v="Municipal"/>
    <s v="Urbana"/>
    <n v="1616801"/>
    <n v="262"/>
    <x v="3"/>
    <s v="Regular"/>
    <s v="Manhã"/>
    <n v="2002039702045"/>
    <m/>
    <s v="RAYANE CAROLINE LEMOS"/>
    <d v="1994-07-28T00:00:00"/>
    <s v="Feminino"/>
    <s v="Sem Deficiência"/>
    <s v="Sem Informação"/>
    <s v="FLAVIA LEMOS RIBEIRO"/>
    <x v="1"/>
    <s v="Parda"/>
  </r>
  <r>
    <n v="102005"/>
    <n v="1"/>
    <x v="109"/>
    <x v="109"/>
    <s v="EM CALOUSTE GULBENKIAN"/>
    <s v="Municipal"/>
    <s v="Urbana"/>
    <n v="1610640"/>
    <n v="162"/>
    <x v="3"/>
    <s v="Regular"/>
    <s v="Noite"/>
    <n v="2008001603057"/>
    <m/>
    <s v="LAURA HELENA DE OLIVEIRA"/>
    <d v="1965-06-26T00:00:00"/>
    <s v="Feminino"/>
    <s v="Sem Deficiência"/>
    <s v="Sem Informação"/>
    <s v="JUDITH ALVES DE OLIVEIRA"/>
    <x v="2"/>
    <s v="Preta"/>
  </r>
  <r>
    <n v="515001"/>
    <n v="5"/>
    <x v="68"/>
    <x v="68"/>
    <s v="EM PARÁ"/>
    <s v="Municipal"/>
    <s v="Urbana"/>
    <n v="1607316"/>
    <n v="162"/>
    <x v="3"/>
    <s v="Regular"/>
    <s v="Noite"/>
    <n v="2006044600304"/>
    <m/>
    <s v="CLEITON LUIZ XAVIER SAMPAIO"/>
    <d v="1990-12-13T00:00:00"/>
    <s v="Masculino"/>
    <s v="Sem Deficiência"/>
    <s v="Sem Informação"/>
    <s v="GLÓRIA XAVIER SAMPAIO"/>
    <x v="0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06027400963"/>
    <m/>
    <s v="THAYNARA MARA BARBOSA"/>
    <d v="2002-01-22T00:00:00"/>
    <s v="Feminino"/>
    <s v="Sem Deficiência"/>
    <s v="Sem Informação"/>
    <s v="CELIA MARIA BARBOSA"/>
    <x v="1"/>
    <s v="Preta"/>
  </r>
  <r>
    <n v="313054"/>
    <n v="3"/>
    <x v="128"/>
    <x v="128"/>
    <s v="EM ENGENHEIRO ROBERTO MAGNO DE CARVALHO"/>
    <s v="Municipal"/>
    <s v="Urbana"/>
    <n v="1616892"/>
    <n v="161"/>
    <x v="3"/>
    <s v="Regular"/>
    <s v="Manhã"/>
    <n v="2012025700085"/>
    <m/>
    <s v="MARIA JULIA DE SOUZA DA COSTA"/>
    <d v="2008-01-16T00:00:00"/>
    <s v="Feminino"/>
    <s v="Sem Deficiência"/>
    <s v="Sem Informação"/>
    <s v="MONIQUE DE SOUZA DA COSTA"/>
    <x v="0"/>
    <s v="Branca"/>
  </r>
  <r>
    <n v="410012"/>
    <n v="4"/>
    <x v="27"/>
    <x v="27"/>
    <s v="EM CLOTILDE GUIMARÃES"/>
    <s v="Municipal"/>
    <s v="Urbana"/>
    <n v="1604458"/>
    <n v="2612"/>
    <x v="3"/>
    <s v="Regular"/>
    <s v="Noite"/>
    <n v="2008040550538"/>
    <m/>
    <s v="INGRID PEREIRA DA SILVA"/>
    <d v="2003-07-04T00:00:00"/>
    <s v="Feminino"/>
    <s v="Sem Deficiência"/>
    <s v="Sem Informação"/>
    <s v="ROSIMERE PEREIRA DA SILVA"/>
    <x v="1"/>
    <s v="Branca"/>
  </r>
  <r>
    <n v="817064"/>
    <n v="8"/>
    <x v="7"/>
    <x v="7"/>
    <s v="EM MARIETA DA CUNHA DA SILVA"/>
    <s v="Municipal"/>
    <s v="Urbana"/>
    <n v="1610183"/>
    <n v="161"/>
    <x v="3"/>
    <s v="Regular"/>
    <s v="Noite"/>
    <n v="2010083201120"/>
    <m/>
    <s v="CAMILLE VITÓRIA FERREIRA DE SENA"/>
    <d v="2004-08-09T00:00:00"/>
    <s v="Feminino"/>
    <s v="Sem Deficiência"/>
    <s v="Sem Informação"/>
    <s v="BRUNA FERREIRA DE SENA"/>
    <x v="1"/>
    <s v="Branca"/>
  </r>
  <r>
    <n v="431026"/>
    <n v="4"/>
    <x v="25"/>
    <x v="25"/>
    <s v="EM HERBERT MOSES"/>
    <s v="Municipal"/>
    <s v="Urbana"/>
    <n v="1602461"/>
    <n v="162"/>
    <x v="3"/>
    <s v="Regular"/>
    <s v="Noite"/>
    <n v="2012036002694"/>
    <m/>
    <s v="JAMILSON DA SILVA"/>
    <d v="1980-04-16T00:00:00"/>
    <s v="Masculino"/>
    <s v="Sem Deficiência"/>
    <s v="Sem Informação"/>
    <s v="MARIA DIONE DA SILVA"/>
    <x v="0"/>
    <s v="Parda"/>
  </r>
  <r>
    <n v="431026"/>
    <n v="4"/>
    <x v="25"/>
    <x v="25"/>
    <s v="EM HERBERT MOSES"/>
    <s v="Municipal"/>
    <s v="Urbana"/>
    <n v="1602461"/>
    <n v="162"/>
    <x v="3"/>
    <s v="Regular"/>
    <s v="Noite"/>
    <n v="2012042650040"/>
    <m/>
    <s v="ADRIELE LIMA DO NASCIMENTO"/>
    <d v="1998-12-20T00:00:00"/>
    <s v="Feminino"/>
    <s v="Sem Deficiência"/>
    <s v="Sem Informação"/>
    <s v="VALDIRENE LIMA DO NASCIMENTO"/>
    <x v="0"/>
    <s v="Branca"/>
  </r>
  <r>
    <n v="1120502"/>
    <n v="11"/>
    <x v="3"/>
    <x v="3"/>
    <s v="CIEP JOÃO MANGABEIRA"/>
    <s v="Municipal"/>
    <s v="Urbana"/>
    <n v="1604974"/>
    <n v="161"/>
    <x v="3"/>
    <s v="Regular"/>
    <s v="Noite"/>
    <n v="2009039350057"/>
    <m/>
    <s v="IASMIM SOARES DA SILVA"/>
    <d v="2004-10-29T00:00:00"/>
    <s v="Feminino"/>
    <s v="Sem Deficiência"/>
    <s v="Sem Informação"/>
    <s v="PATRÍCIA SOARES DA SILVA"/>
    <x v="2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05009451022"/>
    <m/>
    <s v="MARIA CLARA DE PAULA"/>
    <d v="2001-07-27T00:00:00"/>
    <s v="Feminino"/>
    <s v="Sem Deficiência"/>
    <s v="Sem Informação"/>
    <s v="ANA TEREZA DE PAULA"/>
    <x v="0"/>
    <s v="Preta"/>
  </r>
  <r>
    <n v="625205"/>
    <n v="6"/>
    <x v="97"/>
    <x v="97"/>
    <s v="CIEP ANTONIO CANDEIA FILHO"/>
    <s v="Municipal"/>
    <s v="Urbana"/>
    <n v="1613208"/>
    <n v="161"/>
    <x v="3"/>
    <s v="Regular"/>
    <s v="Noite"/>
    <n v="2012058600063"/>
    <m/>
    <s v="ANA CLARA DA SILVA LOPES"/>
    <d v="2008-01-22T00:00:00"/>
    <s v="Feminino"/>
    <s v="Sem Deficiência"/>
    <s v="CARLOS ANDRE LOPES DE BARROS"/>
    <s v="ELISANGELA CONCEIÇÃO DA SILVA"/>
    <x v="0"/>
    <s v="Parda"/>
  </r>
  <r>
    <n v="1019013"/>
    <n v="10"/>
    <x v="39"/>
    <x v="39"/>
    <s v="EM BENTO DO AMARAL COUTINHO"/>
    <s v="Municipal"/>
    <s v="Urbana"/>
    <n v="1612838"/>
    <n v="161"/>
    <x v="3"/>
    <s v="Regular"/>
    <s v="Noite"/>
    <n v="2004100405951"/>
    <m/>
    <s v="SARAH ROSA DO NASCIMENTO"/>
    <d v="1994-06-12T00:00:00"/>
    <s v="Feminino"/>
    <s v="Sem Deficiência"/>
    <s v="Sem Informação"/>
    <s v="ELISABETE HIGINO DO NASCIMENTO"/>
    <x v="0"/>
    <s v="Parda"/>
  </r>
  <r>
    <n v="410007"/>
    <n v="4"/>
    <x v="15"/>
    <x v="15"/>
    <s v="EM PADRE MANUEL DA NÓBREGA"/>
    <s v="Municipal"/>
    <s v="Urbana"/>
    <n v="1609705"/>
    <n v="162"/>
    <x v="3"/>
    <s v="Regular"/>
    <s v="Noite"/>
    <n v="2007024500221"/>
    <m/>
    <s v="VIVIANE CRISTINA GOMES DA SILVA"/>
    <d v="2002-07-08T00:00:00"/>
    <s v="Feminino"/>
    <s v="Sem Deficiência"/>
    <s v="Sem Informação"/>
    <s v="LUANA CRISTINA PIMENEL GOMES DA SILVA"/>
    <x v="0"/>
    <s v="Preta"/>
  </r>
  <r>
    <n v="313024"/>
    <n v="3"/>
    <x v="100"/>
    <x v="100"/>
    <s v="EM ACRE"/>
    <s v="Municipal"/>
    <s v="Urbana"/>
    <n v="1604859"/>
    <n v="161"/>
    <x v="3"/>
    <s v="Regular"/>
    <s v="Manhã"/>
    <n v="2012023600113"/>
    <m/>
    <s v="KETLE VICTORIA DOS SANTOS SILVA"/>
    <d v="2008-01-31T00:00:00"/>
    <s v="Feminino"/>
    <s v="Sem Deficiência"/>
    <s v="Sem Informação"/>
    <s v="JOELMA DOS SANTOS SILVA"/>
    <x v="2"/>
    <s v="Preta"/>
  </r>
  <r>
    <n v="101501"/>
    <n v="1"/>
    <x v="46"/>
    <x v="46"/>
    <s v="CIEP HENFIL"/>
    <s v="Municipal"/>
    <s v="Urbana"/>
    <n v="1613103"/>
    <n v="161"/>
    <x v="3"/>
    <s v="Regular"/>
    <s v="Noite"/>
    <n v="2010107300548"/>
    <m/>
    <s v="CLARA RAYCA NUNES DE OLIVEIRA"/>
    <d v="2006-10-30T00:00:00"/>
    <s v="Feminino"/>
    <s v="Sem Deficiência"/>
    <s v="Sem Informação"/>
    <s v="TATIANI NUNES DE OLIVEIRA"/>
    <x v="0"/>
    <s v="Parda"/>
  </r>
  <r>
    <n v="312022"/>
    <n v="3"/>
    <x v="61"/>
    <x v="61"/>
    <s v="EM RUBENS BERARDO"/>
    <s v="Municipal"/>
    <s v="Urbana"/>
    <n v="1616261"/>
    <n v="162"/>
    <x v="3"/>
    <s v="Regular"/>
    <s v="Noite"/>
    <n v="2012020950342"/>
    <m/>
    <s v="MIGUEL ISAIAS SOUZA AGOSTINHO"/>
    <d v="2004-01-17T00:00:00"/>
    <s v="Masculino"/>
    <s v="Sem Deficiência"/>
    <s v="Sem Informação"/>
    <s v="MIRIAM SOUZA AGOSTINHO"/>
    <x v="0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07034000574"/>
    <m/>
    <s v="LARA CRISTINA BARROS DE SOUZA ALHO"/>
    <d v="2003-02-09T00:00:00"/>
    <s v="Feminino"/>
    <s v="Sem Deficiência"/>
    <s v="Sem Informação"/>
    <s v="ELAYNE BARROS DE SOUZA ALHO"/>
    <x v="1"/>
    <s v="Preta"/>
  </r>
  <r>
    <n v="724022"/>
    <n v="7"/>
    <x v="56"/>
    <x v="56"/>
    <s v="EM COMUNIDADE DE VARGEM GRANDE"/>
    <s v="Municipal"/>
    <s v="Urbana"/>
    <n v="1605599"/>
    <n v="161"/>
    <x v="3"/>
    <s v="Regular"/>
    <s v="Noite"/>
    <n v="2007069001941"/>
    <m/>
    <s v="RAIMUNDO NETO FARIAS DE OLIVEIRA"/>
    <d v="1987-01-10T00:00:00"/>
    <s v="Masculino"/>
    <s v="Sem Deficiência"/>
    <s v="Sem Informação"/>
    <s v="GENILDA FARIAS DE OLIVEIRA"/>
    <x v="0"/>
    <s v="Branca"/>
  </r>
  <r>
    <n v="724022"/>
    <n v="7"/>
    <x v="56"/>
    <x v="56"/>
    <s v="EM COMUNIDADE DE VARGEM GRANDE"/>
    <s v="Municipal"/>
    <s v="Urbana"/>
    <n v="1605599"/>
    <n v="161"/>
    <x v="3"/>
    <s v="Regular"/>
    <s v="Noite"/>
    <n v="2010069002336"/>
    <m/>
    <s v="RAFAELA DA CONCEIÇÃO"/>
    <d v="1993-10-05T00:00:00"/>
    <s v="Feminino"/>
    <s v="Sem Deficiência"/>
    <s v="Sem Informação"/>
    <s v="MARILDA DA CONCEIÇÃO"/>
    <x v="2"/>
    <s v="Preta"/>
  </r>
  <r>
    <n v="625018"/>
    <n v="6"/>
    <x v="55"/>
    <x v="55"/>
    <s v="EM COMANDANTE ARNALDO VARELLA"/>
    <s v="Municipal"/>
    <s v="Urbana"/>
    <n v="1602874"/>
    <n v="163"/>
    <x v="3"/>
    <s v="Regular"/>
    <s v="Noite"/>
    <n v="2007057407336"/>
    <m/>
    <s v="CRISTIANE AVELINO DA SILVA"/>
    <d v="1976-06-06T00:00:00"/>
    <s v="Feminino"/>
    <s v="Sem Deficiência"/>
    <s v="Sem Informação"/>
    <s v="MARIA AVELINO DA SILVA"/>
    <x v="0"/>
    <s v="Branca"/>
  </r>
  <r>
    <n v="724022"/>
    <n v="7"/>
    <x v="56"/>
    <x v="56"/>
    <s v="EM COMUNIDADE DE VARGEM GRANDE"/>
    <s v="Municipal"/>
    <s v="Urbana"/>
    <n v="1605600"/>
    <n v="162"/>
    <x v="3"/>
    <s v="Regular"/>
    <s v="Noite"/>
    <n v="2006068702042"/>
    <m/>
    <s v="CHRISTIAN FERREIRA DA SILVA"/>
    <d v="1992-02-15T00:00:00"/>
    <s v="Masculino"/>
    <s v="Sem Deficiência"/>
    <s v="Sem Informação"/>
    <s v="LEILA FERREIRA DA SILVA"/>
    <x v="0"/>
    <s v="Não declarada"/>
  </r>
  <r>
    <n v="724022"/>
    <n v="7"/>
    <x v="56"/>
    <x v="56"/>
    <s v="EM COMUNIDADE DE VARGEM GRANDE"/>
    <s v="Municipal"/>
    <s v="Urbana"/>
    <n v="1605600"/>
    <n v="162"/>
    <x v="3"/>
    <s v="Regular"/>
    <s v="Noite"/>
    <n v="2011069002083"/>
    <m/>
    <s v="TATIANA DA CONCEIÇÃO"/>
    <d v="1985-01-20T00:00:00"/>
    <s v="Feminino"/>
    <s v="Sem Deficiência"/>
    <s v="Sem Informação"/>
    <s v="MARILDA DA CONCEIÇÃO"/>
    <x v="0"/>
    <s v="Preta"/>
  </r>
  <r>
    <n v="312022"/>
    <n v="3"/>
    <x v="61"/>
    <x v="61"/>
    <s v="EM RUBENS BERARDO"/>
    <s v="Municipal"/>
    <s v="Urbana"/>
    <n v="1616260"/>
    <n v="161"/>
    <x v="3"/>
    <s v="Regular"/>
    <s v="Noite"/>
    <n v="2004057400183"/>
    <m/>
    <s v="JOELCIA SOARES DE SOUZA"/>
    <d v="1991-09-23T00:00:00"/>
    <s v="Feminino"/>
    <s v="Sem Deficiência"/>
    <s v="Sem Informação"/>
    <s v="SIMONE SOARES DE SOUZA"/>
    <x v="1"/>
    <s v="Parda"/>
  </r>
  <r>
    <n v="430701"/>
    <n v="4"/>
    <x v="19"/>
    <x v="19"/>
    <s v="CENTRO DE EDUCAÇÃO DE JOVENS E ADULTOS CEJA - MARÉ"/>
    <s v="Municipal"/>
    <s v="Urbana"/>
    <n v="1616806"/>
    <n v="264"/>
    <x v="3"/>
    <s v="Regular"/>
    <s v="Manhã"/>
    <n v="2012038980138"/>
    <m/>
    <s v="MARIA NARA GOMES DA SILVA"/>
    <d v="1995-07-26T00:00:00"/>
    <s v="Feminino"/>
    <s v="Sem Deficiência"/>
    <s v="Sem Informação"/>
    <s v="LUCIMAR GOMES DA SILVA"/>
    <x v="0"/>
    <s v="Branca"/>
  </r>
  <r>
    <n v="430701"/>
    <n v="4"/>
    <x v="19"/>
    <x v="19"/>
    <s v="CENTRO DE EDUCAÇÃO DE JOVENS E ADULTOS CEJA - MARÉ"/>
    <s v="Municipal"/>
    <s v="Urbana"/>
    <n v="1616824"/>
    <n v="2611"/>
    <x v="3"/>
    <s v="Regular"/>
    <s v="Noite"/>
    <n v="2012028504694"/>
    <m/>
    <s v="MARCIA DO NASCIMENTO"/>
    <d v="1972-04-20T00:00:00"/>
    <s v="Feminino"/>
    <s v="Sem Deficiência"/>
    <s v="Sem Informação"/>
    <s v="LAURICI DO NASCIIMENTO"/>
    <x v="1"/>
    <s v="Preta"/>
  </r>
  <r>
    <n v="430701"/>
    <n v="4"/>
    <x v="19"/>
    <x v="19"/>
    <s v="CENTRO DE EDUCAÇÃO DE JOVENS E ADULTOS CEJA - MARÉ"/>
    <s v="Municipal"/>
    <s v="Urbana"/>
    <n v="1616801"/>
    <n v="262"/>
    <x v="3"/>
    <s v="Regular"/>
    <s v="Manhã"/>
    <n v="2003028202966"/>
    <m/>
    <s v="VANESSA DA SILVA DE LIMA"/>
    <d v="1994-02-09T00:00:00"/>
    <s v="Feminino"/>
    <s v="Sem Deficiência"/>
    <s v="Sem Informação"/>
    <s v="SIMONE DA SILVA DE LIMA"/>
    <x v="0"/>
    <s v="Parda"/>
  </r>
  <r>
    <n v="625005"/>
    <n v="6"/>
    <x v="57"/>
    <x v="57"/>
    <s v="EM CHARLES ANDERSON WEAVER"/>
    <s v="Municipal"/>
    <s v="Urbana"/>
    <n v="1605119"/>
    <n v="162"/>
    <x v="3"/>
    <s v="Regular"/>
    <s v="Noite"/>
    <n v="2008129800703"/>
    <m/>
    <s v="CAMILLE VITÓRIA GOMES MAFRA"/>
    <d v="2005-03-06T00:00:00"/>
    <s v="Feminino"/>
    <s v="Sem Deficiência"/>
    <s v="Sem Informação"/>
    <s v="GECIANE GOMES MAFRA"/>
    <x v="0"/>
    <s v="Pret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07123200510"/>
    <m/>
    <s v="ANA VITORIA DA SILVA"/>
    <d v="2005-10-01T00:00:00"/>
    <s v="Feminino"/>
    <s v="Sem Deficiência"/>
    <s v="Sem Informação"/>
    <s v="ANA PAULA MORAES DA SILVA"/>
    <x v="0"/>
    <s v="Branc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2001850010"/>
    <m/>
    <s v="RAFAEL FERREIRA DOS SANTOS"/>
    <d v="2005-06-02T00:00:00"/>
    <s v="Masculino"/>
    <s v="  Transtorno do espectro autista"/>
    <s v="Sem Informação"/>
    <s v="ANA LUCIA FERREIRA DOS SANTOS"/>
    <x v="0"/>
    <s v="Não declarada"/>
  </r>
  <r>
    <n v="312002"/>
    <n v="3"/>
    <x v="58"/>
    <x v="58"/>
    <s v="EM ALCIDE DE GASPERI"/>
    <s v="Municipal"/>
    <s v="Urbana"/>
    <n v="1613412"/>
    <n v="162"/>
    <x v="3"/>
    <s v="Regular"/>
    <s v="Noite"/>
    <n v="2001030200481"/>
    <m/>
    <s v="IANCA CRISTINA DE OLIVEIRA"/>
    <d v="1996-05-29T00:00:00"/>
    <s v="Feminino"/>
    <s v="Sem Deficiência"/>
    <s v="Sem Informação"/>
    <s v="SANDRA REGINA TEIXEIRA DE OLIVEIRA"/>
    <x v="0"/>
    <s v="Parda"/>
  </r>
  <r>
    <n v="833503"/>
    <n v="8"/>
    <x v="95"/>
    <x v="95"/>
    <s v="CIEP THOMAS JEFFERSON"/>
    <s v="Municipal"/>
    <s v="Urbana"/>
    <n v="1600082"/>
    <n v="161"/>
    <x v="3"/>
    <s v="Regular"/>
    <s v="Noite"/>
    <n v="2007080601267"/>
    <m/>
    <s v="LARISSA VITÓRIA DE MOURA SOARES"/>
    <d v="2000-09-24T00:00:00"/>
    <s v="Feminino"/>
    <s v="Sem Deficiência"/>
    <s v="Sem Informação"/>
    <s v="SILENE DE MOURA SOARES"/>
    <x v="2"/>
    <s v="Branca"/>
  </r>
  <r>
    <n v="625018"/>
    <n v="6"/>
    <x v="55"/>
    <x v="55"/>
    <s v="EM COMANDANTE ARNALDO VARELLA"/>
    <s v="Municipal"/>
    <s v="Urbana"/>
    <n v="1602873"/>
    <n v="162"/>
    <x v="3"/>
    <s v="Regular"/>
    <s v="Noite"/>
    <n v="2002057501579"/>
    <m/>
    <s v="WALLACE DA SILVA CORREIA"/>
    <d v="1995-06-29T00:00:00"/>
    <s v="Masculino"/>
    <s v="Sem Deficiência"/>
    <s v="Sem Informação"/>
    <s v="ELAINE DA SILVA CORREIA"/>
    <x v="0"/>
    <s v="Parda"/>
  </r>
  <r>
    <n v="625018"/>
    <n v="6"/>
    <x v="55"/>
    <x v="55"/>
    <s v="EM COMANDANTE ARNALDO VARELLA"/>
    <s v="Municipal"/>
    <s v="Urbana"/>
    <n v="1602872"/>
    <n v="161"/>
    <x v="3"/>
    <s v="Regular"/>
    <s v="Noite"/>
    <n v="2007057406755"/>
    <m/>
    <s v="ANDRESA CRISTINA DANIEL"/>
    <d v="1992-05-05T00:00:00"/>
    <s v="Feminino"/>
    <s v="Sem Deficiência"/>
    <s v="Sem Informação"/>
    <s v="ANDREIA DANIEL"/>
    <x v="2"/>
    <s v="Parda"/>
  </r>
  <r>
    <n v="625018"/>
    <n v="6"/>
    <x v="55"/>
    <x v="55"/>
    <s v="EM COMANDANTE ARNALDO VARELLA"/>
    <s v="Municipal"/>
    <s v="Urbana"/>
    <n v="1602873"/>
    <n v="162"/>
    <x v="3"/>
    <s v="Regular"/>
    <s v="Noite"/>
    <n v="2004052502573"/>
    <m/>
    <s v="JESSICA INGRID PESSOA DOS SANTOS"/>
    <d v="1992-04-06T00:00:00"/>
    <s v="Feminino"/>
    <s v="Sem Deficiência"/>
    <s v="Sem Informação"/>
    <s v="CELI SANTANA PESSOA DOS SANTOS"/>
    <x v="0"/>
    <s v="Preta"/>
  </r>
  <r>
    <n v="833503"/>
    <n v="8"/>
    <x v="95"/>
    <x v="95"/>
    <s v="CIEP THOMAS JEFFERSON"/>
    <s v="Municipal"/>
    <s v="Urbana"/>
    <n v="1600082"/>
    <n v="161"/>
    <x v="3"/>
    <s v="Regular"/>
    <s v="Noite"/>
    <n v="2011083401712"/>
    <m/>
    <s v="LORIANY DIAS SAVIOTTI"/>
    <d v="1994-02-18T00:00:00"/>
    <s v="Feminino"/>
    <s v="Sem Deficiência"/>
    <s v="Sem Informação"/>
    <s v="MARINEA PLACEDINA DIAS"/>
    <x v="2"/>
    <s v="Parda"/>
  </r>
  <r>
    <n v="101501"/>
    <n v="1"/>
    <x v="46"/>
    <x v="46"/>
    <s v="CIEP HENFIL"/>
    <s v="Municipal"/>
    <s v="Urbana"/>
    <n v="1613104"/>
    <n v="162"/>
    <x v="3"/>
    <s v="Regular"/>
    <s v="Noite"/>
    <n v="2011001103020"/>
    <m/>
    <s v="LUIZ HENRIQUE DA SILVA"/>
    <d v="2006-07-29T00:00:00"/>
    <s v="Masculino"/>
    <s v="Sem Deficiência"/>
    <s v="Sem Informação"/>
    <s v="LUANA MARIA DA SILVA"/>
    <x v="0"/>
    <s v="Parda"/>
  </r>
  <r>
    <n v="209003"/>
    <n v="2"/>
    <x v="74"/>
    <x v="74"/>
    <s v="EM FRANCISCO DE CASTRO"/>
    <s v="Municipal"/>
    <s v="Urbana"/>
    <n v="1616223"/>
    <n v="161"/>
    <x v="3"/>
    <s v="Regular"/>
    <s v="Manhã"/>
    <n v="2000021705232"/>
    <m/>
    <s v="PALOMA AMORIM"/>
    <d v="1992-02-26T00:00:00"/>
    <s v="Feminino"/>
    <s v=" Deficiência intelectual"/>
    <s v="Sem Informação"/>
    <s v="WILMA AMORIM"/>
    <x v="0"/>
    <s v="Parda"/>
  </r>
  <r>
    <n v="515016"/>
    <n v="5"/>
    <x v="105"/>
    <x v="105"/>
    <s v="EM RAJA GABAGLIA"/>
    <s v="Municipal"/>
    <s v="Urbana"/>
    <n v="1599818"/>
    <n v="161"/>
    <x v="3"/>
    <s v="Regular"/>
    <s v="Noite"/>
    <n v="2003046300168"/>
    <m/>
    <s v="MATHEUS RAMOS DOS SANTOS DO CARMO"/>
    <d v="1996-01-18T00:00:00"/>
    <s v="Masculino"/>
    <s v="Sem Deficiência"/>
    <s v="Sem Informação"/>
    <s v="FÁTIMA RAMOS DOS SANTOS DO CARMO"/>
    <x v="0"/>
    <s v="Parda"/>
  </r>
  <r>
    <n v="515016"/>
    <n v="5"/>
    <x v="105"/>
    <x v="105"/>
    <s v="EM RAJA GABAGLIA"/>
    <s v="Municipal"/>
    <s v="Urbana"/>
    <n v="1599818"/>
    <n v="161"/>
    <x v="3"/>
    <s v="Regular"/>
    <s v="Noite"/>
    <n v="2000046400613"/>
    <m/>
    <s v="FLÁVIA DE SOUZA"/>
    <d v="1995-01-16T00:00:00"/>
    <s v="Feminino"/>
    <s v="Sem Deficiência"/>
    <s v="Sem Informação"/>
    <s v="MARIA DE LOURDES SOUZA"/>
    <x v="0"/>
    <s v="Preta"/>
  </r>
  <r>
    <n v="107001"/>
    <n v="1"/>
    <x v="73"/>
    <x v="73"/>
    <s v="EM GONÇALVES DIAS"/>
    <s v="Municipal"/>
    <s v="Urbana"/>
    <n v="1606881"/>
    <n v="162"/>
    <x v="3"/>
    <s v="Regular"/>
    <s v="Noite"/>
    <n v="2008003900512"/>
    <m/>
    <s v="GABRIELE BENTO JOÃO"/>
    <d v="2003-07-14T00:00:00"/>
    <s v="Feminino"/>
    <s v="Sem Deficiência"/>
    <s v="Sem Informação"/>
    <s v="MARIA BENTO JOÃO"/>
    <x v="0"/>
    <s v="Preta"/>
  </r>
  <r>
    <n v="430503"/>
    <n v="4"/>
    <x v="4"/>
    <x v="4"/>
    <s v="CIEP LEONEL DE MOURA BRIZOLA"/>
    <s v="Municipal"/>
    <s v="Urbana"/>
    <n v="1606829"/>
    <n v="161"/>
    <x v="3"/>
    <s v="Regular"/>
    <s v="Noite"/>
    <n v="2007040702739"/>
    <m/>
    <s v="KEROLAYNE SIMÃO DA SILVA"/>
    <d v="2002-10-31T00:00:00"/>
    <s v="Feminino"/>
    <s v="Sem Deficiência"/>
    <s v="Sem Informação"/>
    <s v="KELIA SIMÃO DA SILVA"/>
    <x v="0"/>
    <s v="Parda"/>
  </r>
  <r>
    <n v="817039"/>
    <n v="8"/>
    <x v="118"/>
    <x v="118"/>
    <s v="EM SAMPAIO CORRÊA"/>
    <s v="Municipal"/>
    <s v="Urbana"/>
    <n v="1604284"/>
    <n v="162"/>
    <x v="3"/>
    <s v="Regular"/>
    <s v="Noite"/>
    <n v="2010082250887"/>
    <m/>
    <s v="LUAN VICTOR MARIANO DA SILVA"/>
    <d v="2006-02-10T00:00:00"/>
    <s v="Masculino"/>
    <s v="Sem Deficiência"/>
    <s v="Sem Informação"/>
    <s v="BRUNA MARIANO DA SILVA"/>
    <x v="0"/>
    <s v="Parda"/>
  </r>
  <r>
    <n v="817039"/>
    <n v="8"/>
    <x v="118"/>
    <x v="118"/>
    <s v="EM SAMPAIO CORRÊA"/>
    <s v="Municipal"/>
    <s v="Urbana"/>
    <n v="1604284"/>
    <n v="162"/>
    <x v="3"/>
    <s v="Regular"/>
    <s v="Noite"/>
    <n v="2008052400846"/>
    <m/>
    <s v="ANA CAROLINE MENELEU DA SILVA"/>
    <d v="1997-12-05T00:00:00"/>
    <s v="Feminino"/>
    <s v="Sem Deficiência"/>
    <s v="Sem Informação"/>
    <s v="MIRIAM MARTA MENELEU DA SILVA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01065901540"/>
    <m/>
    <s v="ARIANE JUSTINO DA SILVA"/>
    <d v="1993-10-25T00:00:00"/>
    <s v="Feminino"/>
    <s v="Sem Deficiência"/>
    <s v="Sem Informação"/>
    <s v="EDNALVA JUSTINO DA SILVA"/>
    <x v="0"/>
    <s v="Parda"/>
  </r>
  <r>
    <n v="430201"/>
    <n v="4"/>
    <x v="0"/>
    <x v="0"/>
    <s v="CIEP MINISTRO GUSTAVO CAPANEMA"/>
    <s v="Municipal"/>
    <s v="Urbana"/>
    <n v="1612603"/>
    <n v="161"/>
    <x v="3"/>
    <s v="Regular"/>
    <s v="Noite"/>
    <n v="2010040450705"/>
    <m/>
    <s v="ERIC OLIVEIRA DA SILVA"/>
    <d v="2005-07-23T00:00:00"/>
    <s v="Masculino"/>
    <s v=" Deficiência intelectual"/>
    <s v="Sem Informação"/>
    <s v="LILIAN OLIVEIRA DA SILVA"/>
    <x v="1"/>
    <s v="Pard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08065912689"/>
    <m/>
    <s v="ROSELI PEREIRA RODRIGUES"/>
    <d v="1967-01-02T00:00:00"/>
    <s v="Feminino"/>
    <s v="Sem Deficiência"/>
    <s v="Sem Informação"/>
    <s v="ODÍLIA PEREIRA RODRIGUES"/>
    <x v="0"/>
    <s v="Pard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2065950350"/>
    <m/>
    <s v="EMANOEL DA SILVA FERREIRA"/>
    <d v="2005-11-09T00:00:00"/>
    <s v="Masculino"/>
    <s v=" Deficiência intelectual"/>
    <s v="Sem Informação"/>
    <s v="ELIANE DA SILVA FERREIRA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09104004421"/>
    <m/>
    <s v="GABRIEL EDUARDO DA SILVA"/>
    <d v="2005-01-09T00:00:00"/>
    <s v="Masculino"/>
    <s v=" Deficiência auditiva"/>
    <s v="Sem Informação"/>
    <s v="PATRICIA DE JESUS DA SILVA"/>
    <x v="0"/>
    <s v="Branca"/>
  </r>
  <r>
    <n v="817039"/>
    <n v="8"/>
    <x v="118"/>
    <x v="118"/>
    <s v="EM SAMPAIO CORRÊA"/>
    <s v="Municipal"/>
    <s v="Urbana"/>
    <n v="1604283"/>
    <n v="161"/>
    <x v="3"/>
    <s v="Regular"/>
    <s v="Noite"/>
    <n v="2002083202851"/>
    <m/>
    <s v="FERNANDO FERREIRA DA SILVA"/>
    <d v="1994-04-10T00:00:00"/>
    <s v="Masculino"/>
    <s v=" Baixa visão"/>
    <s v="Sem Informação"/>
    <s v="ROSANGELA FERREIRA DA SILVA"/>
    <x v="1"/>
    <s v="Parda"/>
  </r>
  <r>
    <n v="102005"/>
    <n v="1"/>
    <x v="109"/>
    <x v="109"/>
    <s v="EM CALOUSTE GULBENKIAN"/>
    <s v="Municipal"/>
    <s v="Urbana"/>
    <n v="1610639"/>
    <n v="161"/>
    <x v="3"/>
    <s v="Regular"/>
    <s v="Noite"/>
    <n v="2006003201391"/>
    <m/>
    <s v="EMILLY SANTIAGO VIEIRA DA SILVA"/>
    <d v="2001-07-04T00:00:00"/>
    <s v="Feminino"/>
    <s v="Sem Deficiência"/>
    <s v="ALEXANDRE VIEIRA DA SILVA"/>
    <s v="GISELE SANTIAGO NASCIMENTO"/>
    <x v="0"/>
    <s v="Sem Informação"/>
  </r>
  <r>
    <n v="817039"/>
    <n v="8"/>
    <x v="118"/>
    <x v="118"/>
    <s v="EM SAMPAIO CORRÊA"/>
    <s v="Municipal"/>
    <s v="Urbana"/>
    <n v="1604284"/>
    <n v="162"/>
    <x v="3"/>
    <s v="Regular"/>
    <s v="Noite"/>
    <n v="2004082604145"/>
    <m/>
    <s v="MIRIAM BARBOSA DA SILVA"/>
    <d v="1989-08-14T00:00:00"/>
    <s v="Feminino"/>
    <s v="Sem Deficiência"/>
    <s v="Sem Informação"/>
    <s v="MARISA BARBOSA DA SILVA"/>
    <x v="1"/>
    <s v="Sem Informação"/>
  </r>
  <r>
    <n v="817039"/>
    <n v="8"/>
    <x v="118"/>
    <x v="118"/>
    <s v="EM SAMPAIO CORRÊA"/>
    <s v="Municipal"/>
    <s v="Urbana"/>
    <n v="1604284"/>
    <n v="162"/>
    <x v="3"/>
    <s v="Regular"/>
    <s v="Noite"/>
    <n v="2011064702192"/>
    <m/>
    <s v="GABRIELE CORREIA GONÇALVES"/>
    <d v="2006-12-12T00:00:00"/>
    <s v="Feminino"/>
    <s v="Sem Deficiência"/>
    <s v="Sem Informação"/>
    <s v="MIRIAN APARECIDA CORREIA DE ROSA GONÇALVES"/>
    <x v="1"/>
    <s v="Branca"/>
  </r>
  <r>
    <n v="410007"/>
    <n v="4"/>
    <x v="15"/>
    <x v="15"/>
    <s v="EM PADRE MANUEL DA NÓBREGA"/>
    <s v="Municipal"/>
    <s v="Urbana"/>
    <n v="1609705"/>
    <n v="162"/>
    <x v="3"/>
    <s v="Regular"/>
    <s v="Noite"/>
    <n v="2012032100641"/>
    <m/>
    <s v="KAMILY VITÓRIA RAPOZO DOS SANTOS"/>
    <d v="2006-11-30T00:00:00"/>
    <s v="Feminino"/>
    <s v="Sem Deficiência"/>
    <s v="Sem Informação"/>
    <s v="JAQUELINE RAPOZO DOS SANTOS"/>
    <x v="2"/>
    <s v="Parda"/>
  </r>
  <r>
    <n v="833031"/>
    <n v="8"/>
    <x v="21"/>
    <x v="21"/>
    <s v="EM TASSO DA SILVEIRA"/>
    <s v="Municipal"/>
    <s v="Urbana"/>
    <n v="1605929"/>
    <n v="161"/>
    <x v="3"/>
    <s v="Regular"/>
    <s v="Noite"/>
    <n v="2004080303512"/>
    <m/>
    <s v="LUIZ ADAILTON MARQUES DE GODOI"/>
    <d v="1988-10-28T00:00:00"/>
    <s v="Masculino"/>
    <s v="Sem Deficiência"/>
    <s v="Sem Informação"/>
    <s v="REGINA CELIA MARQUES DE GODOI"/>
    <x v="0"/>
    <s v="Branc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10092851450"/>
    <m/>
    <s v="ADRIANA FERREIRA"/>
    <d v="1963-10-29T00:00:00"/>
    <s v="Feminino"/>
    <s v="Sem Deficiência"/>
    <s v="Sem Informação"/>
    <s v="MARIA HELENA FERREIRA"/>
    <x v="2"/>
    <s v="Parda"/>
  </r>
  <r>
    <n v="102504"/>
    <n v="1"/>
    <x v="2"/>
    <x v="2"/>
    <s v="CIEP AVENIDA DOS DESFILES"/>
    <s v="Municipal"/>
    <s v="Urbana"/>
    <n v="1609986"/>
    <n v="161"/>
    <x v="3"/>
    <s v="Regular"/>
    <s v="Manhã"/>
    <n v="2009133701208"/>
    <m/>
    <s v="RENATO DA COSTA CONCEIÇÃO"/>
    <d v="2005-10-26T00:00:00"/>
    <s v="Masculino"/>
    <s v="Sem Deficiência"/>
    <s v="Sem Informação"/>
    <s v="SOLANGE DA COSTA CONCEIÇÃO"/>
    <x v="0"/>
    <s v="Preta"/>
  </r>
  <r>
    <n v="102504"/>
    <n v="1"/>
    <x v="2"/>
    <x v="2"/>
    <s v="CIEP AVENIDA DOS DESFILES"/>
    <s v="Municipal"/>
    <s v="Urbana"/>
    <n v="1609986"/>
    <n v="161"/>
    <x v="3"/>
    <s v="Regular"/>
    <s v="Manhã"/>
    <n v="2007107600355"/>
    <m/>
    <s v="PIERRE DE ASSUNÇÃO ALEXANDRE"/>
    <d v="2005-09-11T00:00:00"/>
    <s v="Masculino"/>
    <s v="Sem Deficiência"/>
    <s v="Sem Informação"/>
    <s v="MÔNICA  DE ASSUNÇÃO ALEXANDRE"/>
    <x v="0"/>
    <s v="Preta"/>
  </r>
  <r>
    <n v="833504"/>
    <n v="8"/>
    <x v="22"/>
    <x v="22"/>
    <s v="CIEP FRANCISCO SOLANO TRINDADE"/>
    <s v="Municipal"/>
    <s v="Urbana"/>
    <n v="1608716"/>
    <n v="161"/>
    <x v="3"/>
    <s v="Regular"/>
    <s v="Noite"/>
    <n v="2001083500641"/>
    <m/>
    <s v="TELMA GOMES RODRIGUES"/>
    <d v="1975-04-17T00:00:00"/>
    <s v="Feminino"/>
    <s v="Sem Deficiência"/>
    <s v="Sem Informação"/>
    <s v="LÍDIA GOMES RODRIGUES"/>
    <x v="2"/>
    <s v="Branca"/>
  </r>
  <r>
    <n v="410009"/>
    <n v="4"/>
    <x v="135"/>
    <x v="135"/>
    <s v="EM DILERMANDO CRUZ"/>
    <s v="Municipal"/>
    <s v="Urbana"/>
    <n v="1598823"/>
    <n v="161"/>
    <x v="3"/>
    <s v="Regular"/>
    <s v="Tarde"/>
    <n v="2012030800530"/>
    <m/>
    <s v="RAISSA NOGUEIRA FERREIRA"/>
    <d v="2005-08-14T00:00:00"/>
    <s v="Feminino"/>
    <s v="Sem Deficiência"/>
    <s v="Sem Informação"/>
    <s v="DANIELLE NOGUEIRA FERREIRA "/>
    <x v="0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10051150180"/>
    <m/>
    <s v="FELIPE SOUZA DA SILVA"/>
    <d v="2005-03-11T00:00:00"/>
    <s v="Masculino"/>
    <s v="Sem Deficiência"/>
    <s v="Sem Informação"/>
    <s v="FABIANA SOUZA DA SILVA"/>
    <x v="2"/>
    <s v="Preta"/>
  </r>
  <r>
    <n v="625205"/>
    <n v="6"/>
    <x v="97"/>
    <x v="97"/>
    <s v="CIEP ANTONIO CANDEIA FILHO"/>
    <s v="Municipal"/>
    <s v="Urbana"/>
    <n v="1613209"/>
    <n v="162"/>
    <x v="3"/>
    <s v="Regular"/>
    <s v="Noite"/>
    <n v="2010130000377"/>
    <m/>
    <s v="NATHÁLIA DOS SANTOS COUTO"/>
    <d v="2007-04-20T00:00:00"/>
    <s v="Feminino"/>
    <s v="Sem Deficiência"/>
    <s v="Sem Informação"/>
    <s v="FABIANA DOS SANTOS COUTO"/>
    <x v="1"/>
    <s v="Parda"/>
  </r>
  <r>
    <n v="622007"/>
    <n v="6"/>
    <x v="13"/>
    <x v="13"/>
    <s v="EM ALEXANDRE FARAH"/>
    <s v="Municipal"/>
    <s v="Urbana"/>
    <n v="1599784"/>
    <n v="161"/>
    <x v="3"/>
    <s v="Regular"/>
    <s v="Noite"/>
    <n v="2003083900149"/>
    <m/>
    <s v="ELZAMARIA GOMES CASA NOVA"/>
    <d v="1998-08-24T00:00:00"/>
    <s v="Feminino"/>
    <s v="Sem Deficiência"/>
    <s v="JORGE LUIZ CASA NOVA"/>
    <s v="MARINEZ GOMES MARTINS"/>
    <x v="1"/>
    <s v="Sem Informação"/>
  </r>
  <r>
    <n v="1019031"/>
    <n v="10"/>
    <x v="20"/>
    <x v="20"/>
    <s v="EM MARECHAL PEDRO CAVALCANTI"/>
    <s v="Municipal"/>
    <s v="Urbana"/>
    <n v="1609542"/>
    <n v="164"/>
    <x v="3"/>
    <s v="Regular"/>
    <s v="Noite"/>
    <n v="2011070701241"/>
    <m/>
    <s v="KARINE GUIMARÃES CUNHA"/>
    <d v="2007-04-07T00:00:00"/>
    <s v="Feminino"/>
    <s v="Sem Deficiência"/>
    <s v="Sem Informação"/>
    <s v="SIMONE GUIMARÃES CUNHA"/>
    <x v="0"/>
    <s v="Parda"/>
  </r>
  <r>
    <n v="1120502"/>
    <n v="11"/>
    <x v="3"/>
    <x v="3"/>
    <s v="CIEP JOÃO MANGABEIRA"/>
    <s v="Municipal"/>
    <s v="Urbana"/>
    <n v="1604976"/>
    <n v="162"/>
    <x v="3"/>
    <s v="Regular"/>
    <s v="Noite"/>
    <n v="2010039301238"/>
    <m/>
    <s v="GUSTAVO FAGUNDES DA CUNHA"/>
    <d v="2005-08-10T00:00:00"/>
    <s v="Masculino"/>
    <s v="Sem Deficiência"/>
    <s v="Sem Informação"/>
    <s v="PRISCILA FAGUNDES DA CUNHA"/>
    <x v="0"/>
    <s v="Branca"/>
  </r>
  <r>
    <n v="817064"/>
    <n v="8"/>
    <x v="7"/>
    <x v="7"/>
    <s v="EM MARIETA DA CUNHA DA SILVA"/>
    <s v="Municipal"/>
    <s v="Urbana"/>
    <n v="1610183"/>
    <n v="161"/>
    <x v="3"/>
    <s v="Regular"/>
    <s v="Noite"/>
    <n v="2007119300211"/>
    <m/>
    <s v="MARIA EDUARDA OLIVEIRA DE JESUS"/>
    <d v="2006-05-31T00:00:00"/>
    <s v="Feminino"/>
    <s v="Sem Deficiência"/>
    <s v="Sem Informação"/>
    <s v="NAYRA OLIVEIRA DE JESUS"/>
    <x v="2"/>
    <s v="Branca"/>
  </r>
  <r>
    <n v="1019211"/>
    <n v="10"/>
    <x v="98"/>
    <x v="98"/>
    <s v="CIEP MAJOR MANUEL GOMES ARCHER"/>
    <s v="Municipal"/>
    <s v="Urbana"/>
    <n v="1607934"/>
    <n v="161"/>
    <x v="3"/>
    <s v="Regular"/>
    <s v="Noite"/>
    <n v="2000087301199"/>
    <m/>
    <s v="HUGO RAPHAEL FLORENTINO ROMÃO"/>
    <d v="1984-01-11T00:00:00"/>
    <s v="Masculino"/>
    <s v=" Deficiência intelectual"/>
    <s v="Sem Informação"/>
    <s v="LÉA FLORENTINO ROMÃO"/>
    <x v="1"/>
    <s v="Parda"/>
  </r>
  <r>
    <n v="1019210"/>
    <n v="10"/>
    <x v="45"/>
    <x v="45"/>
    <s v="CIEP ALBERTO PASQUALINE"/>
    <s v="Municipal"/>
    <s v="Urbana"/>
    <n v="1600005"/>
    <n v="161"/>
    <x v="3"/>
    <s v="Regular"/>
    <s v="Noite"/>
    <n v="2003097605187"/>
    <m/>
    <s v="LEANDRO DE SOUZA DUTRA"/>
    <d v="1985-11-30T00:00:00"/>
    <s v="Masculino"/>
    <s v="Sem Deficiência"/>
    <s v="Sem Informação"/>
    <s v="Sem Informação"/>
    <x v="0"/>
    <s v="Parda"/>
  </r>
  <r>
    <n v="833201"/>
    <n v="8"/>
    <x v="112"/>
    <x v="112"/>
    <s v="CIEP FREI VELOSO"/>
    <s v="Municipal"/>
    <s v="Urbana"/>
    <n v="1622667"/>
    <n v="161"/>
    <x v="3"/>
    <s v="Regular"/>
    <s v="Noite"/>
    <n v="2010083702650"/>
    <m/>
    <s v="THAMIRES CRISTINA FERREIRA DOS SANTOS"/>
    <d v="1993-11-22T00:00:00"/>
    <s v="Feminino"/>
    <s v="Sem Deficiência"/>
    <s v="Sem Informação"/>
    <s v="DANIELLE CRISTINA FERREIRA DOS SANTOS"/>
    <x v="0"/>
    <s v="Não declarada"/>
  </r>
  <r>
    <n v="312009"/>
    <n v="3"/>
    <x v="54"/>
    <x v="54"/>
    <s v="EM GEORGE SUMNER"/>
    <s v="Municipal"/>
    <s v="Urbana"/>
    <n v="1617225"/>
    <n v="161"/>
    <x v="3"/>
    <s v="Regular"/>
    <s v="Noite"/>
    <n v="2009107700364"/>
    <m/>
    <s v="KAYLANE VITÓRIA DE CARVALHO GAMA"/>
    <d v="2006-08-24T00:00:00"/>
    <s v="Feminino"/>
    <s v="Sem Deficiência"/>
    <s v="Sem Informação"/>
    <s v="PRISCILA DE CARVALHO GAMA"/>
    <x v="0"/>
    <s v="Parda"/>
  </r>
  <r>
    <n v="724502"/>
    <n v="7"/>
    <x v="52"/>
    <x v="52"/>
    <s v="CIEP MARGARET MEE"/>
    <s v="Municipal"/>
    <s v="Urbana"/>
    <n v="1617125"/>
    <n v="161"/>
    <x v="3"/>
    <s v="Regular"/>
    <s v="Noite"/>
    <n v="2011058780047"/>
    <m/>
    <s v="ANA BEATRIZ DE GODOI PINTO"/>
    <d v="2006-05-31T00:00:00"/>
    <s v="Feminino"/>
    <s v="Sem Deficiência"/>
    <s v="Sem Informação"/>
    <s v="ANA JAQUELINE DE GODOI PINTO"/>
    <x v="0"/>
    <s v="Parda"/>
  </r>
  <r>
    <n v="625005"/>
    <n v="6"/>
    <x v="57"/>
    <x v="57"/>
    <s v="EM CHARLES ANDERSON WEAVER"/>
    <s v="Municipal"/>
    <s v="Urbana"/>
    <n v="1605118"/>
    <n v="161"/>
    <x v="3"/>
    <s v="Regular"/>
    <s v="Noite"/>
    <n v="2004058400888"/>
    <m/>
    <s v="LAILA CARLA PIMENTEL"/>
    <d v="1999-10-19T00:00:00"/>
    <s v="Feminino"/>
    <s v="Sem Deficiência"/>
    <s v="Sem Informação"/>
    <s v="ALESSANDRA CARLA PIMENTEL"/>
    <x v="1"/>
    <s v="Parda"/>
  </r>
  <r>
    <n v="716205"/>
    <n v="7"/>
    <x v="76"/>
    <x v="76"/>
    <s v="CIEP RUBENS PAIVA"/>
    <s v="Municipal"/>
    <s v="Urbana"/>
    <n v="1613263"/>
    <n v="164"/>
    <x v="3"/>
    <s v="Regular"/>
    <s v="Noite"/>
    <n v="2012053801575"/>
    <m/>
    <s v="WALLACE RICARDO DA SILVA"/>
    <d v="2007-01-11T00:00:00"/>
    <s v="Masculino"/>
    <s v="Sem Deficiência"/>
    <s v="Sem Informação"/>
    <s v="SHEILA MARIA DA SILVA"/>
    <x v="2"/>
    <s v="Branca"/>
  </r>
  <r>
    <n v="107001"/>
    <n v="1"/>
    <x v="73"/>
    <x v="73"/>
    <s v="EM GONÇALVES DIAS"/>
    <s v="Municipal"/>
    <s v="Urbana"/>
    <n v="1606879"/>
    <n v="161"/>
    <x v="3"/>
    <s v="Regular"/>
    <s v="Noite"/>
    <n v="2000003600751"/>
    <m/>
    <s v="BRENDA SEBASTIANA PEREIRA"/>
    <d v="1993-05-22T00:00:00"/>
    <s v="Feminino"/>
    <s v="Sem Deficiência"/>
    <s v="Sem Informação"/>
    <s v="ALZIRA BENTO PEREIRA"/>
    <x v="0"/>
    <s v="Parda"/>
  </r>
  <r>
    <n v="430503"/>
    <n v="4"/>
    <x v="4"/>
    <x v="4"/>
    <s v="CIEP LEONEL DE MOURA BRIZOLA"/>
    <s v="Municipal"/>
    <s v="Urbana"/>
    <n v="1606829"/>
    <n v="161"/>
    <x v="3"/>
    <s v="Regular"/>
    <s v="Noite"/>
    <n v="2009033900845"/>
    <m/>
    <s v="MARIA EDUARDA AUGUSTA GOUVÊA"/>
    <d v="2003-02-20T00:00:00"/>
    <s v="Feminino"/>
    <s v="Sem Deficiência"/>
    <s v="Sem Informação"/>
    <s v="JACQUELINE AUGUSTA GOUVÊA"/>
    <x v="0"/>
    <s v="Branca"/>
  </r>
  <r>
    <n v="716205"/>
    <n v="7"/>
    <x v="76"/>
    <x v="76"/>
    <s v="CIEP RUBENS PAIVA"/>
    <s v="Municipal"/>
    <s v="Urbana"/>
    <n v="1613263"/>
    <n v="164"/>
    <x v="3"/>
    <s v="Regular"/>
    <s v="Noite"/>
    <n v="2002083501181"/>
    <m/>
    <s v="FABÍOLA CRISTINA DA COSTA"/>
    <d v="1990-04-20T00:00:00"/>
    <s v="Feminino"/>
    <s v="Sem Deficiência"/>
    <s v="Sem Informação"/>
    <s v="MARIA JOSÉ DA COSTA VALENTE"/>
    <x v="2"/>
    <s v="Parda"/>
  </r>
  <r>
    <n v="515001"/>
    <n v="5"/>
    <x v="68"/>
    <x v="68"/>
    <s v="EM PARÁ"/>
    <s v="Municipal"/>
    <s v="Urbana"/>
    <n v="1607315"/>
    <n v="161"/>
    <x v="3"/>
    <s v="Regular"/>
    <s v="Noite"/>
    <n v="2007115000141"/>
    <m/>
    <s v="RICHARD WILLIAN COELHO DO ESPIRITO SANTO"/>
    <d v="2006-09-08T00:00:00"/>
    <s v="Masculino"/>
    <s v="Sem Deficiência"/>
    <s v="Sem Informação"/>
    <s v="CRISTIANE COELHO DO ESPIRITO SANTO"/>
    <x v="0"/>
    <s v="Parda"/>
  </r>
  <r>
    <n v="817039"/>
    <n v="8"/>
    <x v="118"/>
    <x v="118"/>
    <s v="EM SAMPAIO CORRÊA"/>
    <s v="Municipal"/>
    <s v="Urbana"/>
    <n v="1604284"/>
    <n v="162"/>
    <x v="3"/>
    <s v="Regular"/>
    <s v="Noite"/>
    <n v="2003082202774"/>
    <m/>
    <s v="MIKAELY CRISTINA SIQUEIRA DE PAULA"/>
    <d v="1994-07-05T00:00:00"/>
    <s v="Feminino"/>
    <s v="Sem Deficiência"/>
    <s v="Sem Informação"/>
    <s v="CELIA VIRGINIA SIQUEIRA DE PAULA"/>
    <x v="0"/>
    <s v="Branc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09059800244"/>
    <m/>
    <s v="LUIS FELIPE DE REZENDE CASQUEIRO"/>
    <d v="2004-10-07T00:00:00"/>
    <s v="Masculino"/>
    <s v=" Deficiência intelectual"/>
    <s v="Sem Informação"/>
    <s v="JAQUELINE DE REZENDE CASQUEIRO"/>
    <x v="0"/>
    <s v="Branca"/>
  </r>
  <r>
    <n v="312002"/>
    <n v="3"/>
    <x v="58"/>
    <x v="58"/>
    <s v="EM ALCIDE DE GASPERI"/>
    <s v="Municipal"/>
    <s v="Urbana"/>
    <n v="1613412"/>
    <n v="162"/>
    <x v="3"/>
    <s v="Regular"/>
    <s v="Noite"/>
    <n v="2011030200011"/>
    <m/>
    <s v="ANA VITÓRIA LOPES DA SILVA"/>
    <d v="2007-01-02T00:00:00"/>
    <s v="Feminino"/>
    <s v="Sem Deficiência"/>
    <s v="Sem Informação"/>
    <s v="SHEILA LOPES DA SILVA"/>
    <x v="0"/>
    <s v="Branca"/>
  </r>
  <r>
    <n v="312002"/>
    <n v="3"/>
    <x v="58"/>
    <x v="58"/>
    <s v="EM ALCIDE DE GASPERI"/>
    <s v="Municipal"/>
    <s v="Urbana"/>
    <n v="1613412"/>
    <n v="162"/>
    <x v="3"/>
    <s v="Regular"/>
    <s v="Noite"/>
    <n v="2008124400022"/>
    <m/>
    <s v="GABRIEL PINHEIRO"/>
    <d v="2005-08-04T00:00:00"/>
    <s v="Masculino"/>
    <s v="Sem Deficiência"/>
    <s v="Sem Informação"/>
    <s v="SILVANIA PINHEIRO"/>
    <x v="0"/>
    <s v="Branca"/>
  </r>
  <r>
    <n v="716211"/>
    <n v="7"/>
    <x v="32"/>
    <x v="32"/>
    <s v="CIEP COMPOSITOR DONGA"/>
    <s v="Municipal"/>
    <s v="Urbana"/>
    <n v="1619513"/>
    <n v="161"/>
    <x v="3"/>
    <s v="Regular"/>
    <s v="Noite"/>
    <n v="2015049900241"/>
    <m/>
    <s v="LUANNA PAIVA DOS SANTOS ALVES"/>
    <d v="2007-02-14T00:00:00"/>
    <s v="Feminino"/>
    <s v="Sem Deficiência"/>
    <s v="ISAIAS ALVES"/>
    <s v="ANA LUCIA PAIVA DOS SANTOS"/>
    <x v="0"/>
    <s v="Parda"/>
  </r>
  <r>
    <n v="431502"/>
    <n v="4"/>
    <x v="11"/>
    <x v="11"/>
    <s v="CIEP GRACILIANO RAMOS"/>
    <s v="Municipal"/>
    <s v="Urbana"/>
    <n v="1622399"/>
    <n v="162"/>
    <x v="3"/>
    <s v="Regular"/>
    <s v="Noite"/>
    <n v="2006036001766"/>
    <m/>
    <s v="RENAN DA SILVA"/>
    <d v="2001-05-25T00:00:00"/>
    <s v="Masculino"/>
    <s v="Sem Deficiência"/>
    <s v="Sem Informação"/>
    <s v="ELISANGELA LUCIA DA SILVA"/>
    <x v="0"/>
    <s v="Parda"/>
  </r>
  <r>
    <n v="1120019"/>
    <n v="11"/>
    <x v="37"/>
    <x v="37"/>
    <s v="EM RODRIGO OTÁVIO"/>
    <s v="Municipal"/>
    <s v="Urbana"/>
    <n v="1620854"/>
    <n v="162"/>
    <x v="3"/>
    <s v="Regular"/>
    <s v="Noite"/>
    <n v="2008037401322"/>
    <m/>
    <s v="SAMARA SANTOS DA SILVA"/>
    <d v="2001-08-12T00:00:00"/>
    <s v="Feminino"/>
    <s v="Sem Deficiência"/>
    <s v="Sem Informação"/>
    <s v="ALEXSANDRA SANTOS DA SILVA"/>
    <x v="0"/>
    <s v="Branca"/>
  </r>
  <r>
    <n v="817074"/>
    <n v="8"/>
    <x v="110"/>
    <x v="110"/>
    <s v="EM MARECHAL ALCIDES ETCHEGOYEN"/>
    <s v="Municipal"/>
    <s v="Urbana"/>
    <n v="1623801"/>
    <n v="161"/>
    <x v="3"/>
    <s v="Regular"/>
    <s v="Noite"/>
    <n v="2011040701994"/>
    <m/>
    <s v="MAYARA SANTOS ALBINO"/>
    <d v="1996-02-22T00:00:00"/>
    <s v="Feminino"/>
    <s v="Sem Deficiência"/>
    <s v="Sem Informação"/>
    <s v="ROSEMERI SANTOS ALBINO"/>
    <x v="1"/>
    <s v="Preta"/>
  </r>
  <r>
    <n v="1120019"/>
    <n v="11"/>
    <x v="37"/>
    <x v="37"/>
    <s v="EM RODRIGO OTÁVIO"/>
    <s v="Municipal"/>
    <s v="Urbana"/>
    <n v="1620853"/>
    <n v="161"/>
    <x v="3"/>
    <s v="Regular"/>
    <s v="Noite"/>
    <n v="2012038200221"/>
    <m/>
    <s v="ITALO JESUS FONSECA"/>
    <d v="2007-11-03T00:00:00"/>
    <s v="Masculino"/>
    <s v="Sem Deficiência"/>
    <s v="Sem Informação"/>
    <s v="ANA PAULA DE JESUS FONSECA"/>
    <x v="2"/>
    <s v="Branca"/>
  </r>
  <r>
    <n v="817207"/>
    <n v="8"/>
    <x v="28"/>
    <x v="28"/>
    <s v="CIEP VILA KENNEDY"/>
    <s v="Municipal"/>
    <s v="Urbana"/>
    <n v="1605868"/>
    <n v="162"/>
    <x v="3"/>
    <s v="Regular"/>
    <s v="Noite"/>
    <n v="2004082805434"/>
    <m/>
    <s v="VALDINEI LUIZ DOS SANTOS"/>
    <d v="1975-07-04T00:00:00"/>
    <s v="Masculino"/>
    <s v="Sem Deficiência"/>
    <s v="Sem Informação"/>
    <s v="WILMA DAMIANA DOS SANTOS"/>
    <x v="0"/>
    <s v="Pret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07058302121"/>
    <m/>
    <s v="LARISSA DO NASCIMENTO TORRES"/>
    <d v="2000-08-24T00:00:00"/>
    <s v="Feminino"/>
    <s v="Sem Deficiência"/>
    <s v="Sem Informação"/>
    <s v="HELENAIR DO NASCIMENTO TORRES"/>
    <x v="0"/>
    <s v="Parda"/>
  </r>
  <r>
    <n v="431502"/>
    <n v="4"/>
    <x v="11"/>
    <x v="11"/>
    <s v="CIEP GRACILIANO RAMOS"/>
    <s v="Municipal"/>
    <s v="Urbana"/>
    <n v="1622398"/>
    <n v="161"/>
    <x v="3"/>
    <s v="Regular"/>
    <s v="Noite"/>
    <n v="2010036002973"/>
    <m/>
    <s v="MELISSA VITÓRIA DO NASCIMENTO ALCENIO"/>
    <d v="2005-10-13T00:00:00"/>
    <s v="Feminino"/>
    <s v="Sem Deficiência"/>
    <s v="Sem Informação"/>
    <s v="IRACEMA DO NASCIMENTO ALCENIO"/>
    <x v="1"/>
    <s v="Parda"/>
  </r>
  <r>
    <n v="515030"/>
    <n v="5"/>
    <x v="90"/>
    <x v="90"/>
    <s v="EM IRINEU MARINHO"/>
    <s v="Municipal"/>
    <s v="Urbana"/>
    <n v="1601767"/>
    <n v="162"/>
    <x v="3"/>
    <s v="Regular"/>
    <s v="Noite"/>
    <n v="2004046800606"/>
    <m/>
    <s v="BEATRIZ ALVES GOMES"/>
    <d v="2000-02-09T00:00:00"/>
    <s v="Feminino"/>
    <s v="Sem Deficiência"/>
    <s v="Sem Informação"/>
    <s v="MARCILENE ALVES GOMES"/>
    <x v="0"/>
    <s v="Não declarada"/>
  </r>
  <r>
    <n v="410501"/>
    <n v="4"/>
    <x v="64"/>
    <x v="64"/>
    <s v="CIEP JUSCELINO KUBITSCHEK"/>
    <s v="Municipal"/>
    <s v="Urbana"/>
    <n v="1614344"/>
    <n v="162"/>
    <x v="3"/>
    <s v="Regular"/>
    <s v="Noite"/>
    <n v="2011017750330"/>
    <m/>
    <s v="PAULO RICARDO VASCONCELOS"/>
    <d v="2006-05-19T00:00:00"/>
    <s v="Masculino"/>
    <s v="Sem Deficiência"/>
    <s v="Sem Informação"/>
    <s v="MIRNA LIZANDRA DE ARAUJO VASCONCELOS"/>
    <x v="0"/>
    <s v="Não declarad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09119600645"/>
    <m/>
    <s v="RAYANE COELHO ANACLETO"/>
    <d v="2006-01-02T00:00:00"/>
    <s v="Feminino"/>
    <s v="Sem Deficiência"/>
    <s v="Sem Informação"/>
    <s v="LUANA COELHO ANACLETO"/>
    <x v="1"/>
    <s v="Pard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08107700030"/>
    <m/>
    <s v="KEYCIANE RODRIGUES DA COSTA"/>
    <d v="2007-09-14T00:00:00"/>
    <s v="Feminino"/>
    <s v="Sem Deficiência"/>
    <s v="Sem Informação"/>
    <s v="JOICIANE RODRIGUES DA COSTA"/>
    <x v="2"/>
    <s v="Preta"/>
  </r>
  <r>
    <n v="410501"/>
    <n v="4"/>
    <x v="64"/>
    <x v="64"/>
    <s v="CIEP JUSCELINO KUBITSCHEK"/>
    <s v="Municipal"/>
    <s v="Urbana"/>
    <n v="1614344"/>
    <n v="162"/>
    <x v="3"/>
    <s v="Regular"/>
    <s v="Noite"/>
    <n v="2011021980026"/>
    <m/>
    <s v="LEANDRO HENRIQUE DO MONTE CARLOS"/>
    <d v="2007-03-01T00:00:00"/>
    <s v="Masculino"/>
    <s v="Sem Deficiência"/>
    <s v="Sem Informação"/>
    <s v="PATRICIA DAMASCENA DO MONTE"/>
    <x v="1"/>
    <s v="Parda"/>
  </r>
  <r>
    <n v="817207"/>
    <n v="8"/>
    <x v="28"/>
    <x v="28"/>
    <s v="CIEP VILA KENNEDY"/>
    <s v="Municipal"/>
    <s v="Urbana"/>
    <n v="1605868"/>
    <n v="162"/>
    <x v="3"/>
    <s v="Regular"/>
    <s v="Noite"/>
    <n v="2006082804761"/>
    <m/>
    <s v="CARLOS DEYVID NASCIMENTO MAIA"/>
    <d v="1986-08-31T00:00:00"/>
    <s v="Masculino"/>
    <s v="Sem Deficiência"/>
    <s v="Sem Informação"/>
    <s v="FRANCISCA NASCIMENTO MAIA"/>
    <x v="0"/>
    <s v="Pard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06082702011"/>
    <m/>
    <s v="PALOMA DE JESUS RODRIGUES"/>
    <d v="1996-06-02T00:00:00"/>
    <s v="Feminino"/>
    <s v="Sem Deficiência"/>
    <s v="Sem Informação"/>
    <s v="ELIETE DE JESUS RODRIGUES"/>
    <x v="1"/>
    <s v="Parda"/>
  </r>
  <r>
    <n v="817501"/>
    <n v="8"/>
    <x v="127"/>
    <x v="127"/>
    <s v="CIEP GILBERTO FREYRE"/>
    <s v="Municipal"/>
    <s v="Urbana"/>
    <n v="1605705"/>
    <n v="161"/>
    <x v="3"/>
    <s v="Regular"/>
    <s v="Noite"/>
    <n v="2003082203444"/>
    <m/>
    <s v="ANA LUCIA DE BARROS"/>
    <d v="1971-09-01T00:00:00"/>
    <s v="Feminino"/>
    <s v="Sem Deficiência"/>
    <s v="Sem Informação"/>
    <s v="MARIA RITA DO NASCIMENTO"/>
    <x v="1"/>
    <s v="Parda"/>
  </r>
  <r>
    <n v="1019019"/>
    <n v="10"/>
    <x v="116"/>
    <x v="116"/>
    <s v="EM FERNANDO DE AZEVEDO"/>
    <s v="Municipal"/>
    <s v="Urbana"/>
    <n v="1619176"/>
    <n v="162"/>
    <x v="3"/>
    <s v="Regular"/>
    <s v="Tarde"/>
    <n v="2009063604829"/>
    <m/>
    <s v="CINTIA CRISTINA DE SOUZA"/>
    <d v="1994-12-06T00:00:00"/>
    <s v="Feminino"/>
    <s v="Sem Deficiência"/>
    <s v="Sem Informação"/>
    <s v="CELIA REGINA DE SOUZA"/>
    <x v="0"/>
    <s v="Pard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08119600230"/>
    <m/>
    <s v="DAVI FERREIRA NASCIMENTO"/>
    <d v="2006-10-10T00:00:00"/>
    <s v="Masculino"/>
    <s v="Sem Deficiência"/>
    <s v="Sem Informação"/>
    <s v="AILA FERREIRA NASCIMENTO"/>
    <x v="0"/>
    <s v="Pret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02092612985"/>
    <m/>
    <s v="LAURA DO ESPIRITO SANTO"/>
    <d v="1990-01-16T00:00:00"/>
    <s v="Feminino"/>
    <s v="Sem Deficiência"/>
    <s v="Sem Informação"/>
    <s v="JOCELANDIA DO ESPIRITO SANTO"/>
    <x v="0"/>
    <s v="Branca"/>
  </r>
  <r>
    <n v="515020"/>
    <n v="5"/>
    <x v="86"/>
    <x v="86"/>
    <s v="EM WALDEMAR FALCÃO"/>
    <s v="Municipal"/>
    <s v="Urbana"/>
    <n v="1610970"/>
    <n v="161"/>
    <x v="3"/>
    <s v="Regular"/>
    <s v="Noite"/>
    <n v="2011046650283"/>
    <m/>
    <s v="MARIA FERNANDA DA CONCEIÇÃO DE JESUS DOS SANTOS"/>
    <d v="2006-09-01T00:00:00"/>
    <s v="Feminino"/>
    <s v="Sem Deficiência"/>
    <s v="Sem Informação"/>
    <s v="TALITA DA CONCEIÇÃO DE JESUS DOS SANTOS"/>
    <x v="0"/>
    <s v="Parda"/>
  </r>
  <r>
    <n v="313018"/>
    <n v="3"/>
    <x v="103"/>
    <x v="103"/>
    <s v="EM ISABEL MENDES"/>
    <s v="Municipal"/>
    <s v="Urbana"/>
    <n v="1613510"/>
    <n v="161"/>
    <x v="3"/>
    <s v="Regular"/>
    <s v="Noite"/>
    <n v="2005082200620"/>
    <m/>
    <s v="THAYANE FÁTIMA GOMES DE OLIVEIRA MARCÍLIO"/>
    <d v="2000-08-29T00:00:00"/>
    <s v="Feminino"/>
    <s v="Sem Deficiência"/>
    <s v="Sem Informação"/>
    <s v="MARTA MARIA GOMES DE OLIVEIRA"/>
    <x v="2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1100501465"/>
    <m/>
    <s v="KAYO VITOR CARDOSO VIEIRA"/>
    <d v="2007-04-26T00:00:00"/>
    <s v="Masculino"/>
    <s v="Sem Deficiência"/>
    <s v="Sem Informação"/>
    <s v="VALERIA CARDOSO VIEIRA"/>
    <x v="0"/>
    <s v="Branc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08093501337"/>
    <m/>
    <s v="LORRANY DE SOUZA GOMES"/>
    <d v="2003-10-22T00:00:00"/>
    <s v="Feminino"/>
    <s v="Sem Deficiência"/>
    <s v="Sem Informação"/>
    <s v="ELAINE CRISTINA DE SOUZA GOMES"/>
    <x v="1"/>
    <s v="Parda"/>
  </r>
  <r>
    <n v="918028"/>
    <n v="9"/>
    <x v="131"/>
    <x v="131"/>
    <s v="EM ALMIRANTE SALDANHA DA GAMA"/>
    <s v="Municipal"/>
    <s v="Urbana"/>
    <n v="1623474"/>
    <n v="161"/>
    <x v="3"/>
    <s v="Regular"/>
    <s v="Manhã"/>
    <n v="2013046850246"/>
    <m/>
    <s v="PIETRA LETICIA PIRES AURELIO"/>
    <d v="2005-09-13T00:00:00"/>
    <s v="Feminino"/>
    <s v="Sem Deficiência"/>
    <s v="Sem Informação"/>
    <s v="MARUSCA PIRES AURELIO"/>
    <x v="0"/>
    <s v="Pard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11067080095"/>
    <m/>
    <s v="ANTONIA THAMILLY RICARDO DA SILVA"/>
    <d v="2006-03-01T00:00:00"/>
    <s v="Feminino"/>
    <s v="Sem Deficiência"/>
    <s v="FRANCISCO ATAIDE VIEIRA DA SILVA"/>
    <s v="MICHELLY GOMES RICARDO"/>
    <x v="0"/>
    <s v="Pard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0117900831"/>
    <m/>
    <s v="ROBSON LUIZ RODRIGUES"/>
    <d v="2006-07-19T00:00:00"/>
    <s v="Masculino"/>
    <s v="Sem Deficiência"/>
    <s v="Sem Informação"/>
    <s v="VANDA DE LOURDES RODRIGUES"/>
    <x v="0"/>
    <s v="Branc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02092505933"/>
    <m/>
    <s v="JUSSARA REGINA FERREIRA DA SILVA"/>
    <d v="1991-03-25T00:00:00"/>
    <s v="Feminino"/>
    <s v="Sem Deficiência"/>
    <s v="Sem Informação"/>
    <s v="CELIA REGINA FERREIRA DA SILVA"/>
    <x v="1"/>
    <s v="Par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08093501604"/>
    <m/>
    <s v="AMANDA CRISTINA DE SOUZA GOMES"/>
    <d v="2001-06-16T00:00:00"/>
    <s v="Feminino"/>
    <s v="Sem Deficiência"/>
    <s v="Sem Informação"/>
    <s v="ELAINE CRISTINA DE SOUZA GOMES"/>
    <x v="1"/>
    <s v="Par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12088701208"/>
    <m/>
    <s v="KAILAN RODRIGO LIMA"/>
    <d v="2006-07-16T00:00:00"/>
    <s v="Masculino"/>
    <s v="Sem Deficiência"/>
    <s v="Sem Informação"/>
    <s v="SUÉLEM LUZIA LIMA"/>
    <x v="1"/>
    <s v="Parda"/>
  </r>
  <r>
    <n v="1202701"/>
    <n v="12"/>
    <x v="91"/>
    <x v="91"/>
    <s v="CREJA - CENTRO MUNICIPAL DE REFERÊNCIA DE EDUCAÇÃO DE JOVENS E ADULTOS"/>
    <s v="Municipal"/>
    <s v="Urbana"/>
    <n v="1614084"/>
    <n v="264"/>
    <x v="3"/>
    <s v="Regular"/>
    <s v="Manhã"/>
    <n v="2023126301688"/>
    <m/>
    <s v="EDEMIR PAES DE OLIVEIRA"/>
    <d v="1967-08-08T00:00:00"/>
    <s v="Masculino"/>
    <s v="Sem Deficiência"/>
    <s v="SEBASTIANA PAES DE OLIVEIRA"/>
    <s v="ANTONIO DE OLIVEIRA NETO"/>
    <x v="2"/>
    <s v="Preta"/>
  </r>
  <r>
    <n v="1026008"/>
    <n v="10"/>
    <x v="43"/>
    <x v="43"/>
    <s v="EM ENGENHEIRO GASTÃO RANGEL"/>
    <s v="Municipal"/>
    <s v="Urbana"/>
    <n v="1613014"/>
    <n v="162"/>
    <x v="3"/>
    <s v="Regular"/>
    <s v="Noite"/>
    <n v="2013103101391"/>
    <m/>
    <s v="RAFAEL ALMEIDA SANTOS"/>
    <d v="2005-12-19T00:00:00"/>
    <s v="Masculino"/>
    <s v="Sem Deficiência"/>
    <s v="Sem Informação"/>
    <s v="GILCELIA ALMEIDA SANTOS"/>
    <x v="1"/>
    <s v="Pard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1103904609"/>
    <m/>
    <s v="GUILHERME GUSTAVO NATAL"/>
    <d v="2005-03-21T00:00:00"/>
    <s v="Masculino"/>
    <s v="Sem Deficiência"/>
    <s v="Sem Informação"/>
    <s v="LUIZA ANTONIA NATAL"/>
    <x v="0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05101100532"/>
    <m/>
    <s v="ANA CLAUDIA FRANCISCO BERNARDES"/>
    <d v="2000-08-05T00:00:00"/>
    <s v="Feminino"/>
    <s v="Sem Deficiência"/>
    <s v="Sem Informação"/>
    <s v="CRISTIANE FRANCISCO BERNARDES"/>
    <x v="1"/>
    <s v="Parda"/>
  </r>
  <r>
    <n v="817083"/>
    <n v="8"/>
    <x v="120"/>
    <x v="120"/>
    <s v="EM JORNALISTA SANDRO MOREYRA"/>
    <s v="Municipal"/>
    <s v="Urbana"/>
    <n v="1607052"/>
    <n v="161"/>
    <x v="3"/>
    <s v="Regular"/>
    <s v="Noite"/>
    <n v="2004077701774"/>
    <m/>
    <s v="ELIETE ROSA NEVES"/>
    <d v="1964-01-23T00:00:00"/>
    <s v="Feminino"/>
    <s v="Sem Deficiência"/>
    <s v="ORESTES DE SOUZA NEVES"/>
    <s v="AVELINA ROSA NEVES"/>
    <x v="1"/>
    <s v="Parda"/>
  </r>
  <r>
    <n v="430701"/>
    <n v="4"/>
    <x v="19"/>
    <x v="19"/>
    <s v="CENTRO DE EDUCAÇÃO DE JOVENS E ADULTOS CEJA - MARÉ"/>
    <s v="Municipal"/>
    <s v="Urbana"/>
    <n v="1616827"/>
    <n v="2612"/>
    <x v="3"/>
    <s v="Regular"/>
    <s v="Noite"/>
    <n v="2001039504806"/>
    <m/>
    <s v="MONIQUE ROSA JESUS DO NASCIMENTO"/>
    <d v="1986-06-24T00:00:00"/>
    <s v="Feminino"/>
    <s v="Sem Deficiência"/>
    <s v="Sem Informação"/>
    <s v="LUCIA ROSA JESUS DO NASCIMENTO"/>
    <x v="2"/>
    <s v="Branca"/>
  </r>
  <r>
    <n v="514015"/>
    <n v="5"/>
    <x v="70"/>
    <x v="70"/>
    <s v="EM BARCELONA"/>
    <s v="Municipal"/>
    <s v="Urbana"/>
    <n v="1613982"/>
    <n v="161"/>
    <x v="3"/>
    <s v="Regular"/>
    <s v="Noite"/>
    <n v="2010044400346"/>
    <m/>
    <s v="RAYSSA HELENA DOS SANTOS"/>
    <d v="2006-10-16T00:00:00"/>
    <s v="Feminino"/>
    <s v="Sem Deficiência"/>
    <s v="Sem Informação"/>
    <s v="CARLA MATIAS DOS SANTOS"/>
    <x v="0"/>
    <s v="Parda"/>
  </r>
  <r>
    <n v="716054"/>
    <n v="7"/>
    <x v="35"/>
    <x v="35"/>
    <s v="EM PIO X"/>
    <s v="Municipal"/>
    <s v="Urbana"/>
    <n v="1612530"/>
    <n v="161"/>
    <x v="3"/>
    <s v="Regular"/>
    <s v="Noite"/>
    <n v="2009061303317"/>
    <m/>
    <s v="JACKSON DA COSTA"/>
    <d v="1996-06-26T00:00:00"/>
    <s v="Masculino"/>
    <s v="Sem Deficiência"/>
    <s v="Sem Informação"/>
    <s v="MARCIA REGINA DA COSTA"/>
    <x v="0"/>
    <s v="Parda"/>
  </r>
  <r>
    <n v="515055"/>
    <n v="5"/>
    <x v="8"/>
    <x v="8"/>
    <s v="EM MINISTRO EDGARD ROMERO"/>
    <s v="Municipal"/>
    <s v="Urbana"/>
    <n v="1623708"/>
    <n v="162"/>
    <x v="3"/>
    <s v="Regular"/>
    <s v="Manhã"/>
    <n v="2007046301825"/>
    <m/>
    <s v="THAUÃ VICENTE CHAVEZ"/>
    <d v="2003-01-30T00:00:00"/>
    <s v="Masculino"/>
    <s v="Sem Deficiência"/>
    <s v="Sem Informação"/>
    <s v="JULIA ROSANA VICENTE CHAVEZ"/>
    <x v="2"/>
    <s v="Parda"/>
  </r>
  <r>
    <n v="817064"/>
    <n v="8"/>
    <x v="7"/>
    <x v="7"/>
    <s v="EM MARIETA DA CUNHA DA SILVA"/>
    <s v="Municipal"/>
    <s v="Urbana"/>
    <n v="1610184"/>
    <n v="162"/>
    <x v="3"/>
    <s v="Regular"/>
    <s v="Noite"/>
    <n v="2007082902604"/>
    <m/>
    <s v="HIAGO BARROS"/>
    <d v="1995-08-03T00:00:00"/>
    <s v="Masculino"/>
    <s v=" Deficiência intelectual"/>
    <s v="Sem Informação"/>
    <s v="SILVANA MARIA BARROS"/>
    <x v="0"/>
    <s v="Não declarada"/>
  </r>
  <r>
    <n v="1019047"/>
    <n v="10"/>
    <x v="50"/>
    <x v="50"/>
    <s v="EM JOAQUIM DA SILVA GOMES"/>
    <s v="Municipal"/>
    <s v="Urbana"/>
    <n v="1598937"/>
    <n v="161"/>
    <x v="3"/>
    <s v="Regular"/>
    <s v="Noite"/>
    <n v="2004100701020"/>
    <m/>
    <s v="IZABEL CRISTINA DO ESPIRITO SANTO"/>
    <d v="1997-09-15T00:00:00"/>
    <s v="Feminino"/>
    <s v="Sem Deficiência"/>
    <s v="Sem Informação"/>
    <s v="SILVANIA FRANCISCA DE SOUSA"/>
    <x v="2"/>
    <s v="Branca"/>
  </r>
  <r>
    <n v="918508"/>
    <n v="9"/>
    <x v="36"/>
    <x v="36"/>
    <s v="CIEP DR. ERNESTO (CHE) GUEVARA"/>
    <s v="Municipal"/>
    <s v="Urbana"/>
    <n v="1618341"/>
    <n v="163"/>
    <x v="3"/>
    <s v="Regular"/>
    <s v="Noite"/>
    <n v="2008076950048"/>
    <m/>
    <s v="NATASHA DA CONCEIÇÃO DOS SANTOS"/>
    <d v="1987-07-12T00:00:00"/>
    <s v="Feminino"/>
    <s v="Sem Deficiência"/>
    <s v="Sem Informação"/>
    <s v="ANDREA DA CONCEIÇÃO"/>
    <x v="0"/>
    <s v="Parda"/>
  </r>
  <r>
    <n v="918508"/>
    <n v="9"/>
    <x v="36"/>
    <x v="36"/>
    <s v="CIEP DR. ERNESTO (CHE) GUEVARA"/>
    <s v="Municipal"/>
    <s v="Urbana"/>
    <n v="1618341"/>
    <n v="163"/>
    <x v="3"/>
    <s v="Regular"/>
    <s v="Noite"/>
    <n v="2004093201535"/>
    <m/>
    <s v="MATEUS MOISES MATTOS"/>
    <d v="1999-10-17T00:00:00"/>
    <s v="Masculino"/>
    <s v=" Deficiência intelectual"/>
    <s v="Sem Informação"/>
    <s v="ANDREIA MOISES"/>
    <x v="0"/>
    <s v="Não declarada"/>
  </r>
  <r>
    <n v="1026003"/>
    <n v="10"/>
    <x v="114"/>
    <x v="114"/>
    <s v="EM PROFESSOR CASTILHO"/>
    <s v="Municipal"/>
    <s v="Urbana"/>
    <n v="1617201"/>
    <n v="161"/>
    <x v="3"/>
    <s v="Regular"/>
    <s v="Noite"/>
    <n v="2012086380285"/>
    <m/>
    <s v="GUILHERME FREIRE"/>
    <d v="2007-04-12T00:00:00"/>
    <s v="Masculino"/>
    <s v="Sem Deficiência"/>
    <s v="Sem Informação"/>
    <s v="JESSICA DE SANTANA"/>
    <x v="2"/>
    <s v="Branca"/>
  </r>
  <r>
    <n v="515055"/>
    <n v="5"/>
    <x v="8"/>
    <x v="8"/>
    <s v="EM MINISTRO EDGARD ROMERO"/>
    <s v="Municipal"/>
    <s v="Urbana"/>
    <n v="1623708"/>
    <n v="162"/>
    <x v="3"/>
    <s v="Regular"/>
    <s v="Manhã"/>
    <n v="2007115400190"/>
    <m/>
    <s v="GABRIEL SOARES DA SILVA"/>
    <d v="2006-01-17T00:00:00"/>
    <s v="Masculino"/>
    <s v="Sem Deficiência"/>
    <s v="Sem Informação"/>
    <s v="ANA CAROLINA SOARES DA SILVA"/>
    <x v="0"/>
    <s v="Preta"/>
  </r>
  <r>
    <n v="918508"/>
    <n v="9"/>
    <x v="36"/>
    <x v="36"/>
    <s v="CIEP DR. ERNESTO (CHE) GUEVARA"/>
    <s v="Municipal"/>
    <s v="Urbana"/>
    <n v="1618341"/>
    <n v="163"/>
    <x v="3"/>
    <s v="Regular"/>
    <s v="Noite"/>
    <n v="2000091800145"/>
    <m/>
    <s v="PHELIPE NICÁCIO DA SILVA"/>
    <d v="1989-04-20T00:00:00"/>
    <s v="Masculino"/>
    <s v=" Deficiência intelectual"/>
    <s v="Sem Informação"/>
    <s v="MARTA MARY DA SILVA"/>
    <x v="0"/>
    <s v="Preta"/>
  </r>
  <r>
    <n v="1019047"/>
    <n v="10"/>
    <x v="50"/>
    <x v="50"/>
    <s v="EM JOAQUIM DA SILVA GOMES"/>
    <s v="Municipal"/>
    <s v="Urbana"/>
    <n v="1598937"/>
    <n v="161"/>
    <x v="3"/>
    <s v="Regular"/>
    <s v="Noite"/>
    <n v="2003103401398"/>
    <m/>
    <s v="FERNANDA NUNES DA SILVA"/>
    <d v="1994-03-25T00:00:00"/>
    <s v="Feminino"/>
    <s v="Sem Deficiência"/>
    <s v="Sem Informação"/>
    <s v="LUCIA HELENA NUNES DA SILVA"/>
    <x v="2"/>
    <s v="Branc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07121100372"/>
    <m/>
    <s v="MARIA EDUARDA PEREIRA CORREIA"/>
    <d v="2004-03-08T00:00:00"/>
    <s v="Feminino"/>
    <s v="Sem Deficiência"/>
    <s v="Sem Informação"/>
    <s v="VANIA PEREIRA CORREIA"/>
    <x v="0"/>
    <s v="Pard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11085204043"/>
    <m/>
    <s v="RONALDO FERREIRA LIMA"/>
    <d v="1996-10-30T00:00:00"/>
    <s v="Masculino"/>
    <s v="Sem Deficiência"/>
    <s v="Sem Informação"/>
    <s v="JUCINEIA FERREIRA LIMA"/>
    <x v="0"/>
    <s v="Preta"/>
  </r>
  <r>
    <n v="724022"/>
    <n v="7"/>
    <x v="56"/>
    <x v="56"/>
    <s v="EM COMUNIDADE DE VARGEM GRANDE"/>
    <s v="Municipal"/>
    <s v="Urbana"/>
    <n v="1605599"/>
    <n v="161"/>
    <x v="3"/>
    <s v="Regular"/>
    <s v="Noite"/>
    <n v="2010069002247"/>
    <m/>
    <s v="ROSIANE NORATO DA CONCEIÇÃO"/>
    <d v="1985-02-16T00:00:00"/>
    <s v="Feminino"/>
    <s v="Sem Deficiência"/>
    <s v="Sem Informação"/>
    <s v="GEORGINA NORATO DA CONCEIÇÃO"/>
    <x v="2"/>
    <s v="Preta"/>
  </r>
  <r>
    <n v="724022"/>
    <n v="7"/>
    <x v="56"/>
    <x v="56"/>
    <s v="EM COMUNIDADE DE VARGEM GRANDE"/>
    <s v="Municipal"/>
    <s v="Urbana"/>
    <n v="1605599"/>
    <n v="161"/>
    <x v="3"/>
    <s v="Regular"/>
    <s v="Noite"/>
    <n v="2011069100298"/>
    <m/>
    <s v="JOSÉ WELLIGTHON DO NASCIMENTO"/>
    <d v="2007-03-03T00:00:00"/>
    <s v="Masculino"/>
    <s v="Sem Deficiência"/>
    <s v="Sem Informação"/>
    <s v="ANTONIA JOSIANE DO NASCIMENTO"/>
    <x v="0"/>
    <s v="Parda"/>
  </r>
  <r>
    <n v="622007"/>
    <n v="6"/>
    <x v="13"/>
    <x v="13"/>
    <s v="EM ALEXANDRE FARAH"/>
    <s v="Municipal"/>
    <s v="Urbana"/>
    <n v="1599784"/>
    <n v="161"/>
    <x v="3"/>
    <s v="Regular"/>
    <s v="Noite"/>
    <n v="2011036003439"/>
    <m/>
    <s v="LUZIMAR DA SILVA PEREIRA"/>
    <d v="1984-01-10T00:00:00"/>
    <s v="Feminino"/>
    <s v="Sem Deficiência"/>
    <s v="Sem Informação"/>
    <s v="CIDNEIA DA SILVA PEREIRA"/>
    <x v="1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02094400047"/>
    <m/>
    <s v="DIEGO SANTIAGO BARBOSA"/>
    <d v="1995-08-17T00:00:00"/>
    <s v="Masculino"/>
    <s v="Sem Deficiência"/>
    <s v="Sem Informação"/>
    <s v="MARIA JOSÉ PAULINO BARBOSA"/>
    <x v="0"/>
    <s v="Preta"/>
  </r>
  <r>
    <n v="515062"/>
    <n v="5"/>
    <x v="126"/>
    <x v="126"/>
    <s v="EM FIGUEIREDO PIMENTEL"/>
    <s v="Municipal"/>
    <s v="Urbana"/>
    <n v="1606091"/>
    <n v="161"/>
    <x v="3"/>
    <s v="Regular"/>
    <s v="Tarde"/>
    <n v="2008115100071"/>
    <m/>
    <s v="MATHEUS LUCAS CAMPOS"/>
    <d v="2006-09-04T00:00:00"/>
    <s v="Masculino"/>
    <s v="Sem Deficiência"/>
    <s v="Sem Informação"/>
    <s v="ALESSANDRA ANTONIA CAMPOS"/>
    <x v="0"/>
    <s v="Parda"/>
  </r>
  <r>
    <n v="312022"/>
    <n v="3"/>
    <x v="61"/>
    <x v="61"/>
    <s v="EM RUBENS BERARDO"/>
    <s v="Municipal"/>
    <s v="Urbana"/>
    <n v="1616261"/>
    <n v="162"/>
    <x v="3"/>
    <s v="Regular"/>
    <s v="Noite"/>
    <n v="2008111300172"/>
    <m/>
    <s v="ERICK LIDUGERO DE MELO"/>
    <d v="2005-02-01T00:00:00"/>
    <s v="Masculino"/>
    <s v="Sem Deficiência"/>
    <s v="SILVIA ROSA LIDUGERO"/>
    <s v="RUBEN LIDUGERO DE MELO"/>
    <x v="0"/>
    <s v="Sem Informação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03082904540"/>
    <m/>
    <s v="CAROLINE DA SILVA FARIA"/>
    <d v="1997-07-20T00:00:00"/>
    <s v="Feminino"/>
    <s v="Sem Deficiência"/>
    <s v="Sem Informação"/>
    <s v="MARIA DE FATIMA DA SILVA FARIA"/>
    <x v="1"/>
    <s v="Parda"/>
  </r>
  <r>
    <n v="817075"/>
    <n v="8"/>
    <x v="29"/>
    <x v="29"/>
    <s v="EM GENERAL TASSO FRAGOSO"/>
    <s v="Municipal"/>
    <s v="Urbana"/>
    <n v="1605908"/>
    <n v="161"/>
    <x v="3"/>
    <s v="Regular"/>
    <s v="Noite"/>
    <n v="2008125100430"/>
    <m/>
    <s v="KAIO LUIZ TELES DA SILVA"/>
    <d v="2007-05-09T00:00:00"/>
    <s v="Masculino"/>
    <s v="Sem Deficiência"/>
    <s v="Sem Informação"/>
    <s v="DÉBORA TELES DA SILVA"/>
    <x v="0"/>
    <s v="Parda"/>
  </r>
  <r>
    <n v="817503"/>
    <n v="8"/>
    <x v="31"/>
    <x v="31"/>
    <s v="CIEP PADRE PAULO CORRÊA DE SÁ"/>
    <s v="Municipal"/>
    <s v="Urbana"/>
    <n v="1619914"/>
    <n v="161"/>
    <x v="3"/>
    <s v="Regular"/>
    <s v="Noite"/>
    <n v="2009080800193"/>
    <m/>
    <s v="HIAGO LUZ SOUZA"/>
    <d v="2003-11-13T00:00:00"/>
    <s v="Masculino"/>
    <s v="Sem Deficiência"/>
    <s v="Sem Informação"/>
    <s v="CLAUDIMIRA LUZ SOUZA"/>
    <x v="0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12094800425"/>
    <m/>
    <s v="SHIRLEY ANTONIA TEIXEIRA DE ARAUJO"/>
    <d v="1970-05-04T00:00:00"/>
    <s v="Feminino"/>
    <s v="Sem Deficiência"/>
    <s v="Sem Informação"/>
    <s v="MARGARIDA TEIXEIRA DE ARAUJO"/>
    <x v="0"/>
    <s v="Branca"/>
  </r>
  <r>
    <n v="431003"/>
    <n v="4"/>
    <x v="10"/>
    <x v="10"/>
    <s v="EM MIGUEL GUSTAVO"/>
    <s v="Municipal"/>
    <s v="Urbana"/>
    <n v="1618629"/>
    <n v="162"/>
    <x v="3"/>
    <s v="Regular"/>
    <s v="Noite"/>
    <n v="2013031480120"/>
    <m/>
    <s v="KATHELEN RODRIGUES FARIAS"/>
    <d v="2006-05-08T00:00:00"/>
    <s v="Feminino"/>
    <s v="Sem Deficiência"/>
    <s v="Sem Informação"/>
    <s v="LENILZA RODRIGUES FARIAS"/>
    <x v="0"/>
    <s v="Sem Informação"/>
  </r>
  <r>
    <n v="918041"/>
    <n v="9"/>
    <x v="59"/>
    <x v="59"/>
    <s v="EM ANTONIA VARGAS CUQUEJO"/>
    <s v="Municipal"/>
    <s v="Urbana"/>
    <n v="1610791"/>
    <n v="162"/>
    <x v="3"/>
    <s v="Regular"/>
    <s v="Noite"/>
    <n v="2012064880030"/>
    <m/>
    <s v="ALEXIA SARA DOS SANTOS"/>
    <d v="2007-08-15T00:00:00"/>
    <s v="Feminino"/>
    <s v="Sem Deficiência"/>
    <s v="Sem Informação"/>
    <s v="JUSSARA DO ESPIRITO SANTO DOS SANTOS"/>
    <x v="0"/>
    <s v="Pret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10072750259"/>
    <m/>
    <s v="PAULO VITOR BARBOSA MONTEIRO"/>
    <d v="2005-04-27T00:00:00"/>
    <s v="Masculino"/>
    <s v="Sem Deficiência"/>
    <s v="Sem Informação"/>
    <s v="FABIANA BARBOSA MONTEIRO"/>
    <x v="0"/>
    <s v="Pard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08107701338"/>
    <m/>
    <s v="MARIA EDUARDA GUIMARÃES JAGGER NASCIMENTO"/>
    <d v="2005-08-10T00:00:00"/>
    <s v="Feminino"/>
    <s v="Sem Deficiência"/>
    <s v="Sem Informação"/>
    <s v="DANIELE RAMOS GUIMARÃES"/>
    <x v="0"/>
    <s v="Branc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09117100092"/>
    <m/>
    <s v="PEDRO HERISON DO NASCIMENTO TEIXEIRA"/>
    <d v="2008-07-01T00:00:00"/>
    <s v="Masculino"/>
    <s v="Sem Deficiência"/>
    <s v="Sem Informação"/>
    <s v="IVANILDA DO NASCIMENTO TEIXEIRA"/>
    <x v="0"/>
    <s v="Branca"/>
  </r>
  <r>
    <n v="1019202"/>
    <n v="10"/>
    <x v="115"/>
    <x v="115"/>
    <s v="CIEP ISMAEL NERY"/>
    <s v="Municipal"/>
    <s v="Urbana"/>
    <n v="1603747"/>
    <n v="162"/>
    <x v="3"/>
    <s v="Regular"/>
    <s v="Tarde"/>
    <n v="2008101150372"/>
    <m/>
    <s v="RAFAEL GRACIANO DO NASCIMENTO SILVA CONCEIÇÃO"/>
    <d v="2004-01-04T00:00:00"/>
    <s v="Masculino"/>
    <s v="Sem Deficiência"/>
    <s v="Sem Informação"/>
    <s v="VIRGINIA DA CONCEIÇÃO NASCIMENTO"/>
    <x v="0"/>
    <s v="Parda"/>
  </r>
  <r>
    <n v="431018"/>
    <n v="4"/>
    <x v="85"/>
    <x v="85"/>
    <s v="EM REPÚBLICA DO LÍBANO"/>
    <s v="Municipal"/>
    <s v="Urbana"/>
    <n v="1619091"/>
    <n v="161"/>
    <x v="3"/>
    <s v="Regular"/>
    <s v="Noite"/>
    <n v="2012036000128"/>
    <m/>
    <s v="LUCIANA CARVALHO DE OLIVEIRA SANTOS "/>
    <d v="2005-12-05T00:00:00"/>
    <s v="Feminino"/>
    <s v="Sem Deficiência"/>
    <s v="Sem Informação"/>
    <s v="CINTIA SUELEN FERNANDES CARVALHO "/>
    <x v="1"/>
    <s v="Parda"/>
  </r>
  <r>
    <n v="515030"/>
    <n v="5"/>
    <x v="90"/>
    <x v="90"/>
    <s v="EM IRINEU MARINHO"/>
    <s v="Municipal"/>
    <s v="Urbana"/>
    <n v="1601766"/>
    <n v="161"/>
    <x v="3"/>
    <s v="Regular"/>
    <s v="Noite"/>
    <n v="2011037380015"/>
    <m/>
    <s v="LETÍCIA VITÓRIA DE JESUS PENÊDO"/>
    <d v="2005-02-16T00:00:00"/>
    <s v="Feminino"/>
    <s v="Sem Deficiência"/>
    <s v="WELLINGTON CARLOS PENEDO ARAÚJO DA SILVA"/>
    <s v="DEBORA RIBEIRO  SOARES DE JESUS"/>
    <x v="0"/>
    <s v="Branca"/>
  </r>
  <r>
    <n v="1019202"/>
    <n v="10"/>
    <x v="115"/>
    <x v="115"/>
    <s v="CIEP ISMAEL NERY"/>
    <s v="Municipal"/>
    <s v="Urbana"/>
    <n v="1603745"/>
    <n v="161"/>
    <x v="3"/>
    <s v="Regular"/>
    <s v="Tarde"/>
    <n v="2011082703120"/>
    <m/>
    <s v="EMILLY CAROLINE LINHARES"/>
    <d v="2007-05-29T00:00:00"/>
    <s v="Feminino"/>
    <s v="Sem Deficiência"/>
    <s v="Sem Informação"/>
    <s v="MÔNICA LINHARES GOMES"/>
    <x v="0"/>
    <s v="Parda"/>
  </r>
  <r>
    <n v="622006"/>
    <n v="6"/>
    <x v="38"/>
    <x v="38"/>
    <s v="EM ANTENOR NASCENTES"/>
    <s v="Municipal"/>
    <s v="Urbana"/>
    <n v="1615258"/>
    <n v="161"/>
    <x v="3"/>
    <s v="Regular"/>
    <s v="Noite"/>
    <n v="2009130200968"/>
    <m/>
    <s v="ARTHUR DE OLIVEIRA"/>
    <d v="2008-07-22T00:00:00"/>
    <s v="Masculino"/>
    <s v="Sem Deficiência"/>
    <s v="Sem Informação"/>
    <s v="VALENTINA DE OLIVEIRA"/>
    <x v="2"/>
    <s v="Pard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11104402208"/>
    <m/>
    <s v="VITORIA DE SOUZA"/>
    <d v="2003-12-18T00:00:00"/>
    <s v="Feminino"/>
    <s v="Sem Deficiência"/>
    <s v="Sem Informação"/>
    <s v="SELMA MARIA DE SOUZA"/>
    <x v="1"/>
    <s v="Parda"/>
  </r>
  <r>
    <n v="716041"/>
    <n v="7"/>
    <x v="104"/>
    <x v="104"/>
    <s v="EM BARÃO DA TAQUARA"/>
    <s v="Municipal"/>
    <s v="Urbana"/>
    <n v="1613411"/>
    <n v="161"/>
    <x v="3"/>
    <s v="Regular"/>
    <s v="Manhã"/>
    <n v="2010059600079"/>
    <m/>
    <s v="IGOR VITOR APOLINARIO"/>
    <d v="2005-06-18T00:00:00"/>
    <s v="Masculino"/>
    <s v="Sem Deficiência"/>
    <s v="Sem Informação"/>
    <s v="DANIELE APOLINARIO"/>
    <x v="1"/>
    <s v="Preta"/>
  </r>
  <r>
    <n v="716211"/>
    <n v="7"/>
    <x v="32"/>
    <x v="32"/>
    <s v="CIEP COMPOSITOR DONGA"/>
    <s v="Municipal"/>
    <s v="Urbana"/>
    <n v="1619513"/>
    <n v="161"/>
    <x v="3"/>
    <s v="Regular"/>
    <s v="Noite"/>
    <n v="2013050880014"/>
    <m/>
    <s v="GABRIELLY NARCIZO DA CONCEIÇÃO"/>
    <d v="2008-04-01T00:00:00"/>
    <s v="Feminino"/>
    <s v="Sem Deficiência"/>
    <s v="Sem Informação"/>
    <s v="BRUNA NARCIZO DA CONCEIÇÃO"/>
    <x v="0"/>
    <s v="Parda"/>
  </r>
  <r>
    <n v="716205"/>
    <n v="7"/>
    <x v="76"/>
    <x v="76"/>
    <s v="CIEP RUBENS PAIVA"/>
    <s v="Municipal"/>
    <s v="Urbana"/>
    <n v="1624140"/>
    <n v="165"/>
    <x v="3"/>
    <s v="Regular"/>
    <s v="Noite"/>
    <n v="2013062650418"/>
    <m/>
    <s v="LUAN GABRIEL DA SILVA"/>
    <d v="2008-08-22T00:00:00"/>
    <s v="Masculino"/>
    <s v="Sem Deficiência"/>
    <s v="Sem Informação"/>
    <s v="DEBORA SCHEILYENE DA SILVA"/>
    <x v="0"/>
    <s v="Pard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10101750061"/>
    <m/>
    <s v="EDUARDO RIBEIRO PESTANA"/>
    <d v="2005-05-09T00:00:00"/>
    <s v="Masculino"/>
    <s v="Sem Deficiência"/>
    <s v="Sem Informação"/>
    <s v="DILANIR RIBEIRO PESTANA"/>
    <x v="1"/>
    <s v="Sem Informação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10101150421"/>
    <m/>
    <s v="MATHEUS MARQUES DA ROCHA"/>
    <d v="2004-09-04T00:00:00"/>
    <s v="Masculino"/>
    <s v="Sem Deficiência"/>
    <s v="Sem Informação"/>
    <s v="SIMONE MARQUES DA ROCHA"/>
    <x v="1"/>
    <s v="Parda"/>
  </r>
  <r>
    <n v="515030"/>
    <n v="5"/>
    <x v="90"/>
    <x v="90"/>
    <s v="EM IRINEU MARINHO"/>
    <s v="Municipal"/>
    <s v="Urbana"/>
    <n v="1601767"/>
    <n v="162"/>
    <x v="3"/>
    <s v="Regular"/>
    <s v="Noite"/>
    <n v="2008115500664"/>
    <m/>
    <s v="LUCAS SANTOS CALDONAZZI"/>
    <d v="2005-03-14T00:00:00"/>
    <s v="Masculino"/>
    <s v="Sem Deficiência"/>
    <s v="Sem Informação"/>
    <s v="PATRÍCIA CRISTINA SANTOS CALDONAZZI"/>
    <x v="0"/>
    <s v="Parda"/>
  </r>
  <r>
    <n v="817034"/>
    <n v="8"/>
    <x v="111"/>
    <x v="111"/>
    <s v="EM JORGE JABOUR"/>
    <s v="Municipal"/>
    <s v="Urbana"/>
    <n v="1616158"/>
    <n v="161"/>
    <x v="3"/>
    <s v="Regular"/>
    <s v="Noite"/>
    <n v="2003073201949"/>
    <m/>
    <s v="JONATAN BARBOSA DE OLIVEIRA COSTA"/>
    <d v="1992-03-08T00:00:00"/>
    <s v="Masculino"/>
    <s v="Sem Deficiência"/>
    <s v="VALMIR DE OLIVEIRA COSTA"/>
    <s v="SANDRA MARIA BARBOSA"/>
    <x v="0"/>
    <s v="Branca"/>
  </r>
  <r>
    <n v="918041"/>
    <n v="9"/>
    <x v="59"/>
    <x v="59"/>
    <s v="EM ANTONIA VARGAS CUQUEJO"/>
    <s v="Municipal"/>
    <s v="Urbana"/>
    <n v="1610790"/>
    <n v="161"/>
    <x v="3"/>
    <s v="Regular"/>
    <s v="Noite"/>
    <n v="2007096550314"/>
    <m/>
    <s v="MARLON MATTOS DE SOUZA"/>
    <d v="2002-04-19T00:00:00"/>
    <s v="Masculino"/>
    <s v="Sem Deficiência"/>
    <s v="ALEX SANDRO SILVA DE SOUZA"/>
    <s v="VÂNIA DA SILVA MATTOS"/>
    <x v="0"/>
    <s v="Parda"/>
  </r>
  <r>
    <n v="107001"/>
    <n v="1"/>
    <x v="73"/>
    <x v="73"/>
    <s v="EM GONÇALVES DIAS"/>
    <s v="Municipal"/>
    <s v="Urbana"/>
    <n v="1606879"/>
    <n v="161"/>
    <x v="3"/>
    <s v="Regular"/>
    <s v="Noite"/>
    <n v="2007087304748"/>
    <m/>
    <s v="SANDRA REGINA LEANDRO DE MARCELO COUTINHO"/>
    <d v="1956-12-06T00:00:00"/>
    <s v="Feminino"/>
    <s v="Sem Deficiência"/>
    <s v="Sem Informação"/>
    <s v="GERSONITA LEANDRO DE MARCELO"/>
    <x v="0"/>
    <s v="Preta"/>
  </r>
  <r>
    <n v="515001"/>
    <n v="5"/>
    <x v="68"/>
    <x v="68"/>
    <s v="EM PARÁ"/>
    <s v="Municipal"/>
    <s v="Urbana"/>
    <n v="1607315"/>
    <n v="161"/>
    <x v="3"/>
    <s v="Regular"/>
    <s v="Noite"/>
    <n v="2009045250093"/>
    <m/>
    <s v="ABRAHÃO BELCHIOR DA SILVA"/>
    <d v="2004-10-21T00:00:00"/>
    <s v="Masculino"/>
    <s v="Sem Deficiência"/>
    <s v="Sem Informação"/>
    <s v="ADRIANA BELCHIOR DA SILVA"/>
    <x v="1"/>
    <s v="Parda"/>
  </r>
  <r>
    <n v="430503"/>
    <n v="4"/>
    <x v="4"/>
    <x v="4"/>
    <s v="CIEP LEONEL DE MOURA BRIZOLA"/>
    <s v="Municipal"/>
    <s v="Urbana"/>
    <n v="1606829"/>
    <n v="161"/>
    <x v="3"/>
    <s v="Regular"/>
    <s v="Noite"/>
    <n v="2012028750113"/>
    <m/>
    <s v="KAWÃ DO NASCIMENTO"/>
    <d v="2006-05-21T00:00:00"/>
    <s v="Masculino"/>
    <s v="Sem Deficiência"/>
    <s v="Sem Informação"/>
    <s v="SHEILA CRISTINA DO NASCIMENTO"/>
    <x v="0"/>
    <s v="Branca"/>
  </r>
  <r>
    <n v="1019013"/>
    <n v="10"/>
    <x v="39"/>
    <x v="39"/>
    <s v="EM BENTO DO AMARAL COUTINHO"/>
    <s v="Municipal"/>
    <s v="Urbana"/>
    <n v="1612839"/>
    <n v="162"/>
    <x v="3"/>
    <s v="Regular"/>
    <s v="Noite"/>
    <n v="2007095303216"/>
    <m/>
    <s v="MARIA ELIAS DA SILVA"/>
    <d v="1954-02-24T00:00:00"/>
    <s v="Feminino"/>
    <s v="Sem Deficiência"/>
    <s v="Sem Informação"/>
    <s v="OLINDINA MARIA DA CONCEIÇÃO"/>
    <x v="1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11030350111"/>
    <m/>
    <s v="RAYANE BORGES SILVA"/>
    <d v="2005-12-02T00:00:00"/>
    <s v="Feminino"/>
    <s v="Sem Deficiência"/>
    <s v="Sem Informação"/>
    <s v="LUCIANA BORGES SILVA"/>
    <x v="1"/>
    <s v="Parda"/>
  </r>
  <r>
    <n v="1019031"/>
    <n v="10"/>
    <x v="20"/>
    <x v="20"/>
    <s v="EM MARECHAL PEDRO CAVALCANTI"/>
    <s v="Municipal"/>
    <s v="Urbana"/>
    <n v="1609539"/>
    <n v="161"/>
    <x v="3"/>
    <s v="Regular"/>
    <s v="Noite"/>
    <n v="2010122301142"/>
    <m/>
    <s v="RENATO ALLAN SOARES PEREIRA"/>
    <d v="2007-06-10T00:00:00"/>
    <s v="Masculino"/>
    <s v="  Transtorno do espectro autista"/>
    <s v="Sem Informação"/>
    <s v="LUCIENE SOARES PEREIRA"/>
    <x v="0"/>
    <s v="Branca"/>
  </r>
  <r>
    <n v="833504"/>
    <n v="8"/>
    <x v="22"/>
    <x v="22"/>
    <s v="CIEP FRANCISCO SOLANO TRINDADE"/>
    <s v="Municipal"/>
    <s v="Urbana"/>
    <n v="1608716"/>
    <n v="161"/>
    <x v="3"/>
    <s v="Regular"/>
    <s v="Noite"/>
    <n v="2013071700201"/>
    <m/>
    <s v="RAYSSA MENDES DE SOUZA"/>
    <d v="2006-02-19T00:00:00"/>
    <s v="Feminino"/>
    <s v="Sem Deficiência"/>
    <s v="Sem Informação"/>
    <s v="ANA CARLA MENDES DE SOUZA"/>
    <x v="0"/>
    <s v="Parda"/>
  </r>
  <r>
    <n v="833504"/>
    <n v="8"/>
    <x v="22"/>
    <x v="22"/>
    <s v="CIEP FRANCISCO SOLANO TRINDADE"/>
    <s v="Municipal"/>
    <s v="Urbana"/>
    <n v="1608716"/>
    <n v="161"/>
    <x v="3"/>
    <s v="Regular"/>
    <s v="Noite"/>
    <n v="2011083601371"/>
    <m/>
    <s v="KAIO PEDRO DE MATTOS SALVADOR"/>
    <d v="2008-06-23T00:00:00"/>
    <s v="Masculino"/>
    <s v="Sem Deficiência"/>
    <s v="Sem Informação"/>
    <s v="ROSANA DE MATTOS SALVADOR"/>
    <x v="2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11030106554"/>
    <m/>
    <s v="JOÃO VITOR RIBEIRO"/>
    <d v="2006-05-28T00:00:00"/>
    <s v="Masculino"/>
    <s v="Sem Deficiência"/>
    <s v="Sem Informação"/>
    <s v="MARIA DE FATIMA RIBEIRO"/>
    <x v="0"/>
    <s v="Parda"/>
  </r>
  <r>
    <n v="410018"/>
    <n v="4"/>
    <x v="87"/>
    <x v="87"/>
    <s v="EM BERLIM"/>
    <s v="Municipal"/>
    <s v="Urbana"/>
    <n v="1613816"/>
    <n v="162"/>
    <x v="3"/>
    <s v="Regular"/>
    <s v="Noite"/>
    <n v="2007030300689"/>
    <m/>
    <s v="ELLEN DANIELLE CONCEIÇÃO BENTO"/>
    <d v="2001-02-19T00:00:00"/>
    <s v="Feminino"/>
    <s v="Sem Deficiência"/>
    <s v="Sem Informação"/>
    <s v="CRISTINERE CONCEIÇÃO BENTO"/>
    <x v="0"/>
    <s v="Preta"/>
  </r>
  <r>
    <n v="1019031"/>
    <n v="10"/>
    <x v="20"/>
    <x v="20"/>
    <s v="EM MARECHAL PEDRO CAVALCANTI"/>
    <s v="Municipal"/>
    <s v="Urbana"/>
    <n v="1609542"/>
    <n v="164"/>
    <x v="3"/>
    <s v="Regular"/>
    <s v="Noite"/>
    <n v="2013055850091"/>
    <m/>
    <s v="KAYQUE NUNES DE OLIVEIRA"/>
    <d v="2007-01-31T00:00:00"/>
    <s v="Masculino"/>
    <s v="Sem Deficiência"/>
    <s v="Sem Informação"/>
    <s v="ALICE NUNES DE OLIVEIRA"/>
    <x v="0"/>
    <s v="Parda"/>
  </r>
  <r>
    <n v="1026008"/>
    <n v="10"/>
    <x v="43"/>
    <x v="43"/>
    <s v="EM ENGENHEIRO GASTÃO RANGEL"/>
    <s v="Municipal"/>
    <s v="Urbana"/>
    <n v="1613014"/>
    <n v="162"/>
    <x v="3"/>
    <s v="Regular"/>
    <s v="Noite"/>
    <n v="2011103403383"/>
    <m/>
    <s v="KETLEN CRISTINA GARCIA"/>
    <d v="2004-07-04T00:00:00"/>
    <s v="Feminino"/>
    <s v="Sem Deficiência"/>
    <s v="Sem Informação"/>
    <s v="CARINA CRISTINA GARCIA"/>
    <x v="0"/>
    <s v="Branca"/>
  </r>
  <r>
    <n v="102005"/>
    <n v="1"/>
    <x v="109"/>
    <x v="109"/>
    <s v="EM CALOUSTE GULBENKIAN"/>
    <s v="Municipal"/>
    <s v="Urbana"/>
    <n v="1610640"/>
    <n v="162"/>
    <x v="3"/>
    <s v="Regular"/>
    <s v="Noite"/>
    <n v="2013001600526"/>
    <m/>
    <s v="JOÃO PEDRO TRINDADE DE SOUZA"/>
    <d v="2006-11-06T00:00:00"/>
    <s v="Masculino"/>
    <s v="Sem Deficiência"/>
    <s v="Sem Informação"/>
    <s v="ADRIANA TRINDADE DE SOUZA"/>
    <x v="2"/>
    <s v="Branca"/>
  </r>
  <r>
    <n v="515055"/>
    <n v="5"/>
    <x v="8"/>
    <x v="8"/>
    <s v="EM MINISTRO EDGARD ROMERO"/>
    <s v="Municipal"/>
    <s v="Urbana"/>
    <n v="1623707"/>
    <n v="161"/>
    <x v="3"/>
    <s v="Regular"/>
    <s v="Manhã"/>
    <n v="2011083401208"/>
    <m/>
    <s v="CLARA LOUIZE DA SILVA SOARES"/>
    <d v="2006-09-27T00:00:00"/>
    <s v="Feminino"/>
    <s v="Sem Deficiência"/>
    <s v="Sem Informação"/>
    <s v="MICHELE DA SILVA SOARES"/>
    <x v="1"/>
    <s v="Parda"/>
  </r>
  <r>
    <n v="817027"/>
    <n v="8"/>
    <x v="24"/>
    <x v="24"/>
    <s v="EM HENRIQUE DE MAGALHÃES"/>
    <s v="Municipal"/>
    <s v="Urbana"/>
    <n v="1608371"/>
    <n v="161"/>
    <x v="3"/>
    <s v="Regular"/>
    <s v="Noite"/>
    <n v="2009082650130"/>
    <m/>
    <s v="JAILTON DA SILVA DOS SANTOS"/>
    <d v="2004-05-03T00:00:00"/>
    <s v="Masculino"/>
    <s v="Sem Deficiência"/>
    <s v="Sem Informação"/>
    <s v="ELISANGELA MARIA DA SILVA DOS SANTOS"/>
    <x v="2"/>
    <s v="Parda"/>
  </r>
  <r>
    <n v="515001"/>
    <n v="5"/>
    <x v="68"/>
    <x v="68"/>
    <s v="EM PARÁ"/>
    <s v="Municipal"/>
    <s v="Urbana"/>
    <n v="1607315"/>
    <n v="161"/>
    <x v="3"/>
    <s v="Regular"/>
    <s v="Noite"/>
    <n v="2011045050053"/>
    <m/>
    <s v="EVELYN MILA PINTO"/>
    <d v="2006-06-05T00:00:00"/>
    <s v="Feminino"/>
    <s v="Sem Deficiência"/>
    <s v="Sem Informação"/>
    <s v="ISABEL CRISTINA PINTO"/>
    <x v="0"/>
    <s v="Não declarada"/>
  </r>
  <r>
    <n v="515055"/>
    <n v="5"/>
    <x v="8"/>
    <x v="8"/>
    <s v="EM MINISTRO EDGARD ROMERO"/>
    <s v="Municipal"/>
    <s v="Urbana"/>
    <n v="1623708"/>
    <n v="162"/>
    <x v="3"/>
    <s v="Regular"/>
    <s v="Manhã"/>
    <n v="2012060602191"/>
    <m/>
    <s v="FELIPE EZEQUIEL MEDEIROS"/>
    <d v="2007-06-11T00:00:00"/>
    <s v="Masculino"/>
    <s v="Sem Deficiência"/>
    <s v="Sem Informação"/>
    <s v="ROBERTA EZEQUIEL MEDEIROS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6092650669"/>
    <m/>
    <s v="VIVIANE GONÇALVES"/>
    <d v="1982-09-23T00:00:00"/>
    <s v="Feminino"/>
    <s v="Sem Deficiência"/>
    <s v="Sem Informação"/>
    <s v="EDSON GONÇALVES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9092604700"/>
    <m/>
    <s v="MARCELLY ADRIENY LEAL SILVA"/>
    <d v="1991-01-28T00:00:00"/>
    <s v="Feminino"/>
    <s v="Sem Deficiência"/>
    <s v="Sem Informação"/>
    <s v="ALESSANDRA LEAL SILVA"/>
    <x v="0"/>
    <s v="Parda"/>
  </r>
  <r>
    <n v="410012"/>
    <n v="4"/>
    <x v="27"/>
    <x v="27"/>
    <s v="EM CLOTILDE GUIMARÃES"/>
    <s v="Municipal"/>
    <s v="Urbana"/>
    <n v="1604447"/>
    <n v="265"/>
    <x v="3"/>
    <s v="Regular"/>
    <s v="Tarde"/>
    <n v="2012040400283"/>
    <m/>
    <s v="GABRIEL TENÓRIO DE FRANÇA"/>
    <d v="2007-11-18T00:00:00"/>
    <s v="Masculino"/>
    <s v="Sem Deficiência"/>
    <s v="Sem Informação"/>
    <s v="FERNANDA TENÓRIO DE FRANÇA"/>
    <x v="1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8093502520"/>
    <m/>
    <s v="CELSO DE SOUZA NOGUEIRA"/>
    <d v="2002-10-20T00:00:00"/>
    <s v="Masculino"/>
    <s v="Sem Deficiência"/>
    <s v="Sem Informação"/>
    <s v="CLÁUDIA DE SOUZA NOGUEIRA"/>
    <x v="1"/>
    <s v="Branca"/>
  </r>
  <r>
    <n v="1026003"/>
    <n v="10"/>
    <x v="114"/>
    <x v="114"/>
    <s v="EM PROFESSOR CASTILHO"/>
    <s v="Municipal"/>
    <s v="Urbana"/>
    <n v="1617201"/>
    <n v="161"/>
    <x v="3"/>
    <s v="Regular"/>
    <s v="Noite"/>
    <n v="2006101904893"/>
    <m/>
    <s v="MATHEUS LAURO DE ASSIS"/>
    <d v="2000-03-26T00:00:00"/>
    <s v="Masculino"/>
    <s v="Sem Deficiência"/>
    <s v="Sem Informação"/>
    <s v="CRISTIANE LAURO DE ASSIS"/>
    <x v="0"/>
    <s v="Branca"/>
  </r>
  <r>
    <n v="1019013"/>
    <n v="10"/>
    <x v="39"/>
    <x v="39"/>
    <s v="EM BENTO DO AMARAL COUTINHO"/>
    <s v="Municipal"/>
    <s v="Urbana"/>
    <n v="1612838"/>
    <n v="161"/>
    <x v="3"/>
    <s v="Regular"/>
    <s v="Noite"/>
    <n v="2010100450340"/>
    <m/>
    <s v="RENAN DE ABREU FRANCISCO"/>
    <d v="2005-07-07T00:00:00"/>
    <s v="Masculino"/>
    <s v="Sem Deficiência"/>
    <s v="Sem Informação"/>
    <s v="REJEANE DE ABREU FRANCISCO"/>
    <x v="0"/>
    <s v="Não declarada"/>
  </r>
  <r>
    <n v="410012"/>
    <n v="4"/>
    <x v="27"/>
    <x v="27"/>
    <s v="EM CLOTILDE GUIMARÃES"/>
    <s v="Municipal"/>
    <s v="Urbana"/>
    <n v="1604459"/>
    <n v="2613"/>
    <x v="3"/>
    <s v="Regular"/>
    <s v="Noite"/>
    <n v="2013040450459"/>
    <m/>
    <s v="MOYSES FERREIRA ABEL"/>
    <d v="2004-05-24T00:00:00"/>
    <s v="Masculino"/>
    <s v="Sem Deficiência"/>
    <s v="Sem Informação"/>
    <s v="MARÍLIA FERREIRA ABEL"/>
    <x v="0"/>
    <s v="Pard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08082702760"/>
    <m/>
    <s v="ELISÂNGELA RINO COUTO"/>
    <d v="1982-02-02T00:00:00"/>
    <s v="Feminino"/>
    <s v="Sem Deficiência"/>
    <s v="ABRAHÃO COUTO"/>
    <s v="NORMA RINO COUTO"/>
    <x v="1"/>
    <s v="Parda"/>
  </r>
  <r>
    <n v="514002"/>
    <n v="5"/>
    <x v="107"/>
    <x v="107"/>
    <s v="EM CECÍLIA MEIRELLES"/>
    <s v="Municipal"/>
    <s v="Urbana"/>
    <n v="1602685"/>
    <n v="161"/>
    <x v="3"/>
    <s v="Regular"/>
    <s v="Manhã"/>
    <n v="2011002403922"/>
    <m/>
    <s v="ARTHUR RIBEIRO CLAUDIO"/>
    <d v="2006-10-30T00:00:00"/>
    <s v="Masculino"/>
    <s v="Sem Deficiência"/>
    <s v="Sem Informação"/>
    <s v="JOYCE RIBEIRO CLAUDIO"/>
    <x v="0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07095801496"/>
    <m/>
    <s v="DIEGO GABRIEL MARTINS"/>
    <d v="2002-07-14T00:00:00"/>
    <s v="Masculino"/>
    <s v="Sem Deficiência"/>
    <s v="Sem Informação"/>
    <s v="NILSA CRISTINA MARTINS"/>
    <x v="0"/>
    <s v="Preta"/>
  </r>
  <r>
    <n v="410007"/>
    <n v="4"/>
    <x v="15"/>
    <x v="15"/>
    <s v="EM PADRE MANUEL DA NÓBREGA"/>
    <s v="Municipal"/>
    <s v="Urbana"/>
    <n v="1609703"/>
    <n v="161"/>
    <x v="3"/>
    <s v="Regular"/>
    <s v="Noite"/>
    <n v="2010029651091"/>
    <m/>
    <s v="MARCELA FERNANDES DA SILVA"/>
    <d v="2003-09-16T00:00:00"/>
    <s v="Feminino"/>
    <s v="Sem Deficiência"/>
    <s v="Sem Informação"/>
    <s v="FABIANA FERNANDES DA SILVA"/>
    <x v="1"/>
    <s v="Amarela"/>
  </r>
  <r>
    <n v="1026024"/>
    <n v="10"/>
    <x v="130"/>
    <x v="130"/>
    <s v="EM TATIANA CHAGAS MEMÓRIA"/>
    <s v="Municipal"/>
    <s v="Urbana"/>
    <n v="1611747"/>
    <n v="161"/>
    <x v="3"/>
    <s v="Regular"/>
    <s v="Manhã"/>
    <n v="2013132202672"/>
    <m/>
    <s v="ISAAC SANTOS ALVES"/>
    <d v="2008-12-23T00:00:00"/>
    <s v="Masculino"/>
    <s v="Sem Deficiência"/>
    <s v="Sem Informação"/>
    <s v="RENATA SANTOS ALVES"/>
    <x v="0"/>
    <s v="Branca"/>
  </r>
  <r>
    <n v="312501"/>
    <n v="3"/>
    <x v="42"/>
    <x v="42"/>
    <s v="CIEP PATRICE LUMUMBA"/>
    <s v="Municipal"/>
    <s v="Urbana"/>
    <n v="1616864"/>
    <n v="162"/>
    <x v="3"/>
    <s v="Regular"/>
    <s v="Noite"/>
    <n v="2013029400149"/>
    <m/>
    <s v="PEDRO HENRIQUE OLIVEIRA DOS SANTOS"/>
    <d v="2006-12-13T00:00:00"/>
    <s v="Masculino"/>
    <s v="Sem Deficiência"/>
    <s v="Sem Informação"/>
    <s v="FABIANA OLIVEIRA DOS SANTOS"/>
    <x v="0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12103450592"/>
    <m/>
    <s v="CLARA BEATRIZ DOS SANTOS"/>
    <d v="2007-04-08T00:00:00"/>
    <s v="Feminino"/>
    <s v="Sem Deficiência"/>
    <s v="Sem Informação"/>
    <s v="EDINEIA DOS SANTOS"/>
    <x v="0"/>
    <s v="Parda"/>
  </r>
  <r>
    <n v="430701"/>
    <n v="4"/>
    <x v="19"/>
    <x v="19"/>
    <s v="CENTRO DE EDUCAÇÃO DE JOVENS E ADULTOS CEJA - MARÉ"/>
    <s v="Municipal"/>
    <s v="Urbana"/>
    <n v="1616812"/>
    <n v="267"/>
    <x v="3"/>
    <s v="Regular"/>
    <s v="Tarde"/>
    <n v="2004039704761"/>
    <m/>
    <s v="UELINGTON DA SILVA CORRÊA"/>
    <d v="1987-09-05T00:00:00"/>
    <s v="Masculino"/>
    <s v="Sem Deficiência"/>
    <s v="Sem Informação"/>
    <s v="JOELSON DA SILVA CORRÊA"/>
    <x v="1"/>
    <s v="Parda"/>
  </r>
  <r>
    <n v="430701"/>
    <n v="4"/>
    <x v="19"/>
    <x v="19"/>
    <s v="CENTRO DE EDUCAÇÃO DE JOVENS E ADULTOS CEJA - MARÉ"/>
    <s v="Municipal"/>
    <s v="Urbana"/>
    <n v="1616797"/>
    <n v="363"/>
    <x v="3"/>
    <s v="Regular"/>
    <s v="Noite"/>
    <n v="2013143209495"/>
    <m/>
    <s v="STEPHANY DA SILVA DE SOUZA"/>
    <d v="2004-02-23T00:00:00"/>
    <s v="Feminino"/>
    <s v="Sem Deficiência"/>
    <s v="Sem Informação"/>
    <s v="JULIANA DA SILVA DE SOUZA"/>
    <x v="0"/>
    <s v="Parda"/>
  </r>
  <r>
    <n v="430701"/>
    <n v="4"/>
    <x v="19"/>
    <x v="19"/>
    <s v="CENTRO DE EDUCAÇÃO DE JOVENS E ADULTOS CEJA - MARÉ"/>
    <s v="Municipal"/>
    <s v="Urbana"/>
    <n v="1616795"/>
    <n v="362"/>
    <x v="3"/>
    <s v="Regular"/>
    <s v="Tarde"/>
    <n v="2003039605269"/>
    <m/>
    <s v="DAIANE CUSTODIO"/>
    <d v="1992-05-28T00:00:00"/>
    <s v="Feminino"/>
    <s v="Sem Deficiência"/>
    <s v="Sem Informação"/>
    <s v="MARIA MARCIA CUSTÓDIO VIEIRA"/>
    <x v="0"/>
    <s v="Parda"/>
  </r>
  <r>
    <n v="430701"/>
    <n v="4"/>
    <x v="19"/>
    <x v="19"/>
    <s v="CENTRO DE EDUCAÇÃO DE JOVENS E ADULTOS CEJA - MARÉ"/>
    <s v="Municipal"/>
    <s v="Urbana"/>
    <n v="1616821"/>
    <n v="2610"/>
    <x v="3"/>
    <s v="Regular"/>
    <s v="Noite"/>
    <n v="2009040304501"/>
    <m/>
    <s v="VAGNER PEREIRA CORREIA"/>
    <d v="1982-05-27T00:00:00"/>
    <s v="Masculino"/>
    <s v="Sem Deficiência"/>
    <s v="Sem Informação"/>
    <s v="REJANE PEREIRA CORREIA"/>
    <x v="1"/>
    <s v="Parda"/>
  </r>
  <r>
    <n v="1019202"/>
    <n v="10"/>
    <x v="115"/>
    <x v="115"/>
    <s v="CIEP ISMAEL NERY"/>
    <s v="Municipal"/>
    <s v="Urbana"/>
    <n v="1603745"/>
    <n v="161"/>
    <x v="3"/>
    <s v="Regular"/>
    <s v="Tarde"/>
    <n v="2010095850055"/>
    <m/>
    <s v="ANGELA MARIA DA CONCEIÇÃO"/>
    <d v="2006-01-10T00:00:00"/>
    <s v="Feminino"/>
    <s v="Sem Deficiência"/>
    <s v="Sem Informação"/>
    <s v="PATRICIA DA CONCEIÇÃO"/>
    <x v="0"/>
    <s v="Pard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3143301189"/>
    <m/>
    <s v="ANA CAROLINA MARTINS ALVES"/>
    <d v="2005-02-23T00:00:00"/>
    <s v="Feminino"/>
    <s v="Sem Deficiência"/>
    <s v="Sem Informação"/>
    <s v="LUSIANA MARTINS ALVES"/>
    <x v="0"/>
    <s v="Branca"/>
  </r>
  <r>
    <n v="716054"/>
    <n v="7"/>
    <x v="35"/>
    <x v="35"/>
    <s v="EM PIO X"/>
    <s v="Municipal"/>
    <s v="Urbana"/>
    <n v="1612531"/>
    <n v="162"/>
    <x v="3"/>
    <s v="Regular"/>
    <s v="Noite"/>
    <n v="2013048200168"/>
    <m/>
    <s v="GEOVANA FARIAS MARTINS DA SILVA"/>
    <d v="2007-08-15T00:00:00"/>
    <s v="Feminino"/>
    <s v="Sem Deficiência"/>
    <s v="Sem Informação"/>
    <s v="VANESSA FARIAS MARTINS DA SILVA"/>
    <x v="1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18067100077"/>
    <m/>
    <s v="CICERO EDUARDO DA SILVA COSTA"/>
    <d v="2006-08-04T00:00:00"/>
    <s v="Masculino"/>
    <s v="Sem Deficiência"/>
    <s v="CICERO RAIMUNDO DA COSTA"/>
    <s v="MARIA DO CARMO DA SILVA "/>
    <x v="0"/>
    <s v="Preta"/>
  </r>
  <r>
    <n v="411202"/>
    <n v="4"/>
    <x v="84"/>
    <x v="84"/>
    <s v="CIEP GREGÓRIO BEZERRA"/>
    <s v="Municipal"/>
    <s v="Urbana"/>
    <n v="1608449"/>
    <n v="161"/>
    <x v="3"/>
    <s v="Regular"/>
    <s v="Noite"/>
    <n v="2002035801481"/>
    <m/>
    <s v="SAMARA GUEDES VIEIRA"/>
    <d v="1997-12-23T00:00:00"/>
    <s v="Feminino"/>
    <s v="Sem Deficiência"/>
    <s v="Sem Informação"/>
    <s v="MARCIA GUEDES VIEIRA"/>
    <x v="0"/>
    <s v="Parda"/>
  </r>
  <r>
    <n v="430701"/>
    <n v="4"/>
    <x v="19"/>
    <x v="19"/>
    <s v="CENTRO DE EDUCAÇÃO DE JOVENS E ADULTOS CEJA - MARÉ"/>
    <s v="Municipal"/>
    <s v="Urbana"/>
    <n v="1616806"/>
    <n v="264"/>
    <x v="3"/>
    <s v="Regular"/>
    <s v="Manhã"/>
    <n v="2009113500428"/>
    <m/>
    <s v="JOÃO PEDRO BARBOSA DA SILVA"/>
    <d v="2006-12-11T00:00:00"/>
    <s v="Masculino"/>
    <s v="Sem Deficiência"/>
    <s v="Sem Informação"/>
    <s v="MICHELE BARBOSA DA SILVA"/>
    <x v="1"/>
    <s v="Branca"/>
  </r>
  <r>
    <n v="1026008"/>
    <n v="10"/>
    <x v="43"/>
    <x v="43"/>
    <s v="EM ENGENHEIRO GASTÃO RANGEL"/>
    <s v="Municipal"/>
    <s v="Urbana"/>
    <n v="1613014"/>
    <n v="162"/>
    <x v="3"/>
    <s v="Regular"/>
    <s v="Noite"/>
    <n v="2010103150096"/>
    <m/>
    <s v="DANIEL FLORENTINO DE OLIVEIRA"/>
    <d v="2005-08-03T00:00:00"/>
    <s v="Masculino"/>
    <s v="Sem Deficiência"/>
    <s v="Sem Informação"/>
    <s v="ERINALDA FLORENTINO DE OLIVEIRA"/>
    <x v="2"/>
    <s v="Pard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07119600070"/>
    <m/>
    <s v="CAMILY DA COSTA SALOMÃO"/>
    <d v="2005-03-26T00:00:00"/>
    <s v="Feminino"/>
    <s v="Sem Deficiência"/>
    <s v="WELINGTON DA SILVA SALOMÃO"/>
    <s v="CAMILA DA COSTA TAVARES"/>
    <x v="1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03030601031"/>
    <m/>
    <s v="LYDIA ABREU DE AZEVEDO"/>
    <d v="1992-02-27T00:00:00"/>
    <s v="Feminino"/>
    <s v="Sem Deficiência"/>
    <s v="Sem Informação"/>
    <s v="MARIA GORETE DE AZEVEDO"/>
    <x v="1"/>
    <s v="Pard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1132203133"/>
    <m/>
    <s v="EDUARDO SILVA DOS SANTOS"/>
    <d v="2007-06-12T00:00:00"/>
    <s v="Masculino"/>
    <s v="Sem Deficiência"/>
    <s v="Sem Informação"/>
    <s v="PEDRITA SILVA DOS SANTOS"/>
    <x v="0"/>
    <s v="Parda"/>
  </r>
  <r>
    <n v="430015"/>
    <n v="4"/>
    <x v="94"/>
    <x v="94"/>
    <s v="EM ERPÍDIO CABRAL DE SOUZA (ÍNDIO DA MARÉ)"/>
    <s v="Municipal"/>
    <s v="Urbana"/>
    <n v="1604942"/>
    <n v="162"/>
    <x v="3"/>
    <s v="Regular"/>
    <s v="Manhã"/>
    <n v="2007113400133"/>
    <m/>
    <s v="JULIANA OLIVEIRA SILVA"/>
    <d v="2006-06-06T00:00:00"/>
    <s v="Feminino"/>
    <s v="Sem Deficiência"/>
    <s v="Sem Informação"/>
    <s v="KAROLINE OLIVEIRA SILVA"/>
    <x v="1"/>
    <s v="Parda"/>
  </r>
  <r>
    <n v="1120019"/>
    <n v="11"/>
    <x v="37"/>
    <x v="37"/>
    <s v="EM RODRIGO OTÁVIO"/>
    <s v="Municipal"/>
    <s v="Urbana"/>
    <n v="1620853"/>
    <n v="161"/>
    <x v="3"/>
    <s v="Regular"/>
    <s v="Noite"/>
    <n v="2007036700344"/>
    <m/>
    <s v="AMANDA VITÓRIA SAMPAIO"/>
    <d v="2002-11-25T00:00:00"/>
    <s v="Feminino"/>
    <s v="Sem Deficiência"/>
    <s v="Sem Informação"/>
    <s v="SHAIONARA SAMPAIO"/>
    <x v="2"/>
    <s v="Branca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09040400305"/>
    <m/>
    <s v="JADSON RAMOS"/>
    <d v="2004-06-12T00:00:00"/>
    <s v="Masculino"/>
    <s v="Sem Deficiência"/>
    <s v="Sem Informação"/>
    <s v="JOYCELENE RAMOS"/>
    <x v="2"/>
    <s v="Branca"/>
  </r>
  <r>
    <n v="107001"/>
    <n v="1"/>
    <x v="73"/>
    <x v="73"/>
    <s v="EM GONÇALVES DIAS"/>
    <s v="Municipal"/>
    <s v="Urbana"/>
    <n v="1606881"/>
    <n v="162"/>
    <x v="3"/>
    <s v="Regular"/>
    <s v="Noite"/>
    <n v="2011107400427"/>
    <m/>
    <s v="KAYHK HARLLEN FELICIANA"/>
    <d v="2008-06-25T00:00:00"/>
    <s v="Masculino"/>
    <s v="Sem Deficiência"/>
    <s v="Sem Informação"/>
    <s v="JULIANA FELICIANA"/>
    <x v="2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09122900859"/>
    <m/>
    <s v="DOUGLAS ALMEIDA DA SILVA FILHO"/>
    <d v="2006-03-05T00:00:00"/>
    <s v="Masculino"/>
    <s v="Sem Deficiência"/>
    <s v="VANESSA DA SILVA DE AZEREDO"/>
    <s v="DOUGLAS ALMEIDA DA SILVA"/>
    <x v="2"/>
    <s v="Preta"/>
  </r>
  <r>
    <n v="918203"/>
    <n v="9"/>
    <x v="34"/>
    <x v="34"/>
    <s v="CIEP CLEMENTINA DE JESUS"/>
    <s v="Municipal"/>
    <s v="Urbana"/>
    <n v="1601824"/>
    <n v="161"/>
    <x v="3"/>
    <s v="Regular"/>
    <s v="Noite"/>
    <n v="2007095101591"/>
    <m/>
    <s v="JACENIR PINTO DOS SANTOS"/>
    <d v="1979-09-24T00:00:00"/>
    <s v="Feminino"/>
    <s v="Sem Deficiência"/>
    <s v="Sem Informação"/>
    <s v="JACENIRA PINTO DOS SANTOS"/>
    <x v="0"/>
    <s v="Preta"/>
  </r>
  <r>
    <n v="515016"/>
    <n v="5"/>
    <x v="105"/>
    <x v="105"/>
    <s v="EM RAJA GABAGLIA"/>
    <s v="Municipal"/>
    <s v="Urbana"/>
    <n v="1599818"/>
    <n v="161"/>
    <x v="3"/>
    <s v="Regular"/>
    <s v="Noite"/>
    <n v="2007029603649"/>
    <m/>
    <s v="THAISSA RITA DA SILVA"/>
    <d v="2003-02-09T00:00:00"/>
    <s v="Feminino"/>
    <s v="Sem Deficiência"/>
    <s v="Sem Informação"/>
    <s v="FABIANA RITA DA SILVA"/>
    <x v="1"/>
    <s v="Parda"/>
  </r>
  <r>
    <n v="430701"/>
    <n v="4"/>
    <x v="19"/>
    <x v="19"/>
    <s v="CENTRO DE EDUCAÇÃO DE JOVENS E ADULTOS CEJA - MARÉ"/>
    <s v="Municipal"/>
    <s v="Urbana"/>
    <n v="1616793"/>
    <n v="361"/>
    <x v="3"/>
    <s v="Regular"/>
    <s v="Manhã"/>
    <n v="2006040304573"/>
    <m/>
    <s v="JENNIFER ALVES DA SILVA"/>
    <d v="1988-12-22T00:00:00"/>
    <s v="Feminino"/>
    <s v="Sem Deficiência"/>
    <s v="Sem Informação"/>
    <s v="MARIA ODETE ALVES DA SILVA"/>
    <x v="0"/>
    <s v="Parda"/>
  </r>
  <r>
    <n v="209003"/>
    <n v="2"/>
    <x v="74"/>
    <x v="74"/>
    <s v="EM FRANCISCO DE CASTRO"/>
    <s v="Municipal"/>
    <s v="Urbana"/>
    <n v="1616223"/>
    <n v="161"/>
    <x v="3"/>
    <s v="Regular"/>
    <s v="Manhã"/>
    <n v="2005112500154"/>
    <m/>
    <s v="PAULO IVO FERREIRA DA SILVA"/>
    <d v="2005-01-29T00:00:00"/>
    <s v="Masculino"/>
    <s v="Sem Deficiência"/>
    <s v="Sem Informação"/>
    <s v="KATIA MARIA FERREIRA DA SILVA"/>
    <x v="0"/>
    <s v="Preta"/>
  </r>
  <r>
    <n v="515055"/>
    <n v="5"/>
    <x v="8"/>
    <x v="8"/>
    <s v="EM MINISTRO EDGARD ROMERO"/>
    <s v="Municipal"/>
    <s v="Urbana"/>
    <n v="1623708"/>
    <n v="162"/>
    <x v="3"/>
    <s v="Regular"/>
    <s v="Manhã"/>
    <n v="2011046000017"/>
    <m/>
    <s v="IGOR FERRAZ DE OLIVEIRA CORRÊA"/>
    <d v="2006-08-25T00:00:00"/>
    <s v="Masculino"/>
    <s v="Sem Deficiência"/>
    <s v="NEWTON MACHADO CORRÊA"/>
    <s v="ALINE FERRAZ DE OLIVEIRA"/>
    <x v="0"/>
    <s v="Branca"/>
  </r>
  <r>
    <n v="410015"/>
    <n v="4"/>
    <x v="92"/>
    <x v="92"/>
    <s v="EM CLÓVIS BEVILÁQUA"/>
    <s v="Municipal"/>
    <s v="Urbana"/>
    <n v="1611013"/>
    <n v="162"/>
    <x v="3"/>
    <s v="Regular"/>
    <s v="Noite"/>
    <n v="2003029303359"/>
    <m/>
    <s v="LETÍCIA VITÓRIA SANTOS"/>
    <d v="1998-08-03T00:00:00"/>
    <s v="Feminino"/>
    <s v="Sem Deficiência"/>
    <s v="Sem Informação"/>
    <s v="ALESSANDRA SANTOS"/>
    <x v="0"/>
    <s v="Pret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04095602189"/>
    <m/>
    <s v="THALLES ALEXANDRE RAMOS MORGADO"/>
    <d v="1999-12-03T00:00:00"/>
    <s v="Masculino"/>
    <s v=" Deficiência intelectual"/>
    <s v="Sem Informação"/>
    <s v="MARIA IGNÊZ RAMOS MORGADO"/>
    <x v="0"/>
    <s v="Branca"/>
  </r>
  <r>
    <n v="410015"/>
    <n v="4"/>
    <x v="92"/>
    <x v="92"/>
    <s v="EM CLÓVIS BEVILÁQUA"/>
    <s v="Municipal"/>
    <s v="Urbana"/>
    <n v="1611012"/>
    <n v="161"/>
    <x v="3"/>
    <s v="Regular"/>
    <s v="Noite"/>
    <n v="2009030300847"/>
    <m/>
    <s v="PEDRO LUCAS FLOR"/>
    <d v="2005-01-04T00:00:00"/>
    <s v="Masculino"/>
    <s v="Sem Deficiência"/>
    <s v="Sem Informação"/>
    <s v="ILDETE LEONARDA FLOR"/>
    <x v="0"/>
    <s v="Branca"/>
  </r>
  <r>
    <n v="1026024"/>
    <n v="10"/>
    <x v="130"/>
    <x v="130"/>
    <s v="EM TATIANA CHAGAS MEMÓRIA"/>
    <s v="Municipal"/>
    <s v="Urbana"/>
    <n v="1611747"/>
    <n v="161"/>
    <x v="3"/>
    <s v="Regular"/>
    <s v="Manhã"/>
    <n v="2013132202460"/>
    <m/>
    <s v="ADÍLIO LUCAS DOS SANTOS"/>
    <d v="2008-12-10T00:00:00"/>
    <s v="Masculino"/>
    <s v="Sem Deficiência"/>
    <s v="Sem Informação"/>
    <s v="TEREZA CRISTINA DOS SANTOS"/>
    <x v="0"/>
    <s v="Preta"/>
  </r>
  <r>
    <n v="625701"/>
    <n v="6"/>
    <x v="101"/>
    <x v="101"/>
    <s v="CENTRO DE EDUCAÇÃO DE JOVENS E ADULTOS CEJA - ACARI"/>
    <s v="Municipal"/>
    <s v="Urbana"/>
    <n v="1608527"/>
    <n v="264"/>
    <x v="3"/>
    <s v="Regular"/>
    <s v="Manhã"/>
    <n v="2022157700756"/>
    <m/>
    <s v="CLAUDIA SANTOS FERREIRA DA SILVA"/>
    <d v="1969-08-25T00:00:00"/>
    <s v="Feminino"/>
    <s v="Sem Deficiência"/>
    <s v="FRANCISCO SOARES FERREIRA"/>
    <s v="EDINAIL SANTOS FERREIRA"/>
    <x v="1"/>
    <s v="Não declara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06106100989"/>
    <m/>
    <s v="MANOELA SANTOS DE AGUIAR"/>
    <d v="2001-09-07T00:00:00"/>
    <s v="Feminino"/>
    <s v="Sem Deficiência"/>
    <s v="Sem Informação"/>
    <s v="MARCELA SANTOS DE AGUIAR"/>
    <x v="2"/>
    <s v="Parda"/>
  </r>
  <r>
    <n v="430701"/>
    <n v="4"/>
    <x v="19"/>
    <x v="19"/>
    <s v="CENTRO DE EDUCAÇÃO DE JOVENS E ADULTOS CEJA - MARÉ"/>
    <s v="Municipal"/>
    <s v="Urbana"/>
    <n v="1616806"/>
    <n v="264"/>
    <x v="3"/>
    <s v="Regular"/>
    <s v="Manhã"/>
    <n v="2004040303082"/>
    <m/>
    <s v="ROBERTA MARIA RODRIGUES"/>
    <d v="1996-03-28T00:00:00"/>
    <s v="Feminino"/>
    <s v="Sem Deficiência"/>
    <s v="Sem Informação"/>
    <s v="ERMÍNIA MARIA RODRIGUES"/>
    <x v="0"/>
    <s v="Não declarada"/>
  </r>
  <r>
    <n v="1202701"/>
    <n v="12"/>
    <x v="91"/>
    <x v="91"/>
    <s v="CREJA - CENTRO MUNICIPAL DE REFERÊNCIA DE EDUCAÇÃO DE JOVENS E ADULTOS"/>
    <s v="Municipal"/>
    <s v="Urbana"/>
    <n v="1614085"/>
    <n v="265"/>
    <x v="3"/>
    <s v="Regular"/>
    <s v="Noite"/>
    <n v="2009131301148"/>
    <m/>
    <s v="FERNANDO ENRIQUE DA SILVA"/>
    <d v="2005-09-08T00:00:00"/>
    <s v="Masculino"/>
    <s v="Sem Deficiência"/>
    <s v="Sem Informação"/>
    <s v="ANA NILA DA SILVA"/>
    <x v="0"/>
    <s v="Branca"/>
  </r>
  <r>
    <n v="918203"/>
    <n v="9"/>
    <x v="34"/>
    <x v="34"/>
    <s v="CIEP CLEMENTINA DE JESUS"/>
    <s v="Municipal"/>
    <s v="Urbana"/>
    <n v="1601825"/>
    <n v="162"/>
    <x v="3"/>
    <s v="Regular"/>
    <s v="Noite"/>
    <n v="2005100703047"/>
    <m/>
    <s v="SEBASTIÃO LIBERATO DA SILVA"/>
    <d v="1954-04-13T00:00:00"/>
    <s v="Masculino"/>
    <s v="Sem Deficiência"/>
    <s v="Sem Informação"/>
    <s v="MADALENA DA SILVA"/>
    <x v="2"/>
    <s v="Pret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02100707081"/>
    <m/>
    <s v="NEUZA DORNELAS DE SOUZA"/>
    <d v="1962-10-31T00:00:00"/>
    <s v="Feminino"/>
    <s v="Sem Deficiência"/>
    <s v="Sem Informação"/>
    <s v="MARIA APARECIDA DORNELAS"/>
    <x v="1"/>
    <s v="Preta"/>
  </r>
  <r>
    <n v="102504"/>
    <n v="1"/>
    <x v="2"/>
    <x v="2"/>
    <s v="CIEP AVENIDA DOS DESFILES"/>
    <s v="Municipal"/>
    <s v="Urbana"/>
    <n v="1609986"/>
    <n v="161"/>
    <x v="3"/>
    <s v="Regular"/>
    <s v="Manhã"/>
    <n v="2004002903418"/>
    <m/>
    <s v="JOELMA GALDINO FERREIRA"/>
    <d v="1989-08-02T00:00:00"/>
    <s v="Feminino"/>
    <s v="Sem Deficiência"/>
    <s v="Sem Informação"/>
    <s v="ELIZABETE RUFINO DA CRUZ"/>
    <x v="1"/>
    <s v="Parda"/>
  </r>
  <r>
    <n v="1202701"/>
    <n v="12"/>
    <x v="91"/>
    <x v="91"/>
    <s v="CREJA - CENTRO MUNICIPAL DE REFERÊNCIA DE EDUCAÇÃO DE JOVENS E ADULTOS"/>
    <s v="Municipal"/>
    <s v="Urbana"/>
    <n v="1614084"/>
    <n v="264"/>
    <x v="3"/>
    <s v="Regular"/>
    <s v="Manhã"/>
    <n v="2007000200040"/>
    <m/>
    <s v="MICHAELLA CRISTINA DE ALMEIDA"/>
    <d v="2001-03-21T00:00:00"/>
    <s v="Feminino"/>
    <s v="Sem Deficiência"/>
    <s v="Sem Informação"/>
    <s v="PAULA ROBERTA DE ALMEIDA"/>
    <x v="0"/>
    <s v="Preta"/>
  </r>
  <r>
    <n v="918203"/>
    <n v="9"/>
    <x v="34"/>
    <x v="34"/>
    <s v="CIEP CLEMENTINA DE JESUS"/>
    <s v="Municipal"/>
    <s v="Urbana"/>
    <n v="1601824"/>
    <n v="161"/>
    <x v="3"/>
    <s v="Regular"/>
    <s v="Noite"/>
    <n v="2007103301710"/>
    <m/>
    <s v="VITÓRIA EDUARDA DE OLIVEIRA"/>
    <d v="2002-10-06T00:00:00"/>
    <s v="Feminino"/>
    <s v="Sem Deficiência"/>
    <s v="Sem Informação"/>
    <s v="ANDREA SILVIA DE OLIVEIRA"/>
    <x v="1"/>
    <s v="Parda"/>
  </r>
  <r>
    <n v="410012"/>
    <n v="4"/>
    <x v="27"/>
    <x v="27"/>
    <s v="EM CLOTILDE GUIMARÃES"/>
    <s v="Municipal"/>
    <s v="Urbana"/>
    <n v="1604449"/>
    <n v="267"/>
    <x v="3"/>
    <s v="Regular"/>
    <s v="Manhã"/>
    <n v="2012028701457"/>
    <m/>
    <s v="JOÃO PEDRO GUILHERME"/>
    <d v="2006-07-14T00:00:00"/>
    <s v="Masculino"/>
    <s v="Sem Deficiência"/>
    <s v="Sem Informação"/>
    <s v="FERNANDA CRISTINA GUILHERME"/>
    <x v="2"/>
    <s v="Branca"/>
  </r>
  <r>
    <n v="411202"/>
    <n v="4"/>
    <x v="84"/>
    <x v="84"/>
    <s v="CIEP GREGÓRIO BEZERRA"/>
    <s v="Municipal"/>
    <s v="Urbana"/>
    <n v="1608449"/>
    <n v="161"/>
    <x v="3"/>
    <s v="Regular"/>
    <s v="Noite"/>
    <n v="2013030680028"/>
    <m/>
    <s v="ANNY KAROLLINE DJANIRA BENTO"/>
    <d v="2006-10-13T00:00:00"/>
    <s v="Feminino"/>
    <s v="Sem Deficiência"/>
    <s v="Sem Informação"/>
    <s v="ANDRESSA DJANIRA BENTO"/>
    <x v="0"/>
    <s v="Parda"/>
  </r>
  <r>
    <n v="1026029"/>
    <n v="10"/>
    <x v="53"/>
    <x v="53"/>
    <s v="EM PROFESSOR ARI MARQUES PONTES"/>
    <s v="Municipal"/>
    <s v="Urbana"/>
    <n v="1611222"/>
    <n v="162"/>
    <x v="3"/>
    <s v="Regular"/>
    <s v="Noite"/>
    <n v="2006102501431"/>
    <m/>
    <s v="STHEFANY CRISTINA SOUZA DE AGUIAR"/>
    <d v="1999-04-06T00:00:00"/>
    <s v="Feminino"/>
    <s v="Sem Deficiência"/>
    <s v="Sem Informação"/>
    <s v="CINTIA CRISTINA SOUZA DE AGUIAR"/>
    <x v="2"/>
    <s v="Branc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1132280600"/>
    <m/>
    <s v="LUCAS HENRIQUE CANDIDO BARROS"/>
    <d v="2006-10-07T00:00:00"/>
    <s v="Masculino"/>
    <s v="Sem Deficiência"/>
    <s v="Sem Informação"/>
    <s v="LIDIANE CANDIDO BARROS"/>
    <x v="0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2139401681"/>
    <m/>
    <s v="JOÃO GABRIEL LIMA SILVA"/>
    <d v="2008-07-15T00:00:00"/>
    <s v="Masculino"/>
    <s v="Sem Deficiência"/>
    <s v="Sem Informação"/>
    <s v="MARIA DE FÁTIMA LIMA SILVA"/>
    <x v="0"/>
    <s v="Pard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12132204359"/>
    <m/>
    <s v="ROGER BRUNO DO NASCIMENTO CHAVES"/>
    <d v="2007-04-20T00:00:00"/>
    <s v="Masculino"/>
    <s v="Sem Deficiência"/>
    <s v="CARLOS CHAVES"/>
    <s v="ANA PAULA RAMOS DO NASCIMENTO"/>
    <x v="0"/>
    <s v="Branca"/>
  </r>
  <r>
    <n v="430701"/>
    <n v="4"/>
    <x v="19"/>
    <x v="19"/>
    <s v="CENTRO DE EDUCAÇÃO DE JOVENS E ADULTOS CEJA - MARÉ"/>
    <s v="Municipal"/>
    <s v="Urbana"/>
    <n v="1616806"/>
    <n v="264"/>
    <x v="3"/>
    <s v="Regular"/>
    <s v="Manhã"/>
    <n v="2013040302824"/>
    <m/>
    <s v="ALBA CRISTINA FERNANDES DE ARAUJO"/>
    <d v="1973-03-19T00:00:00"/>
    <s v="Feminino"/>
    <s v="Sem Deficiência"/>
    <s v="Sem Informação"/>
    <s v="RITA FERNANDES DE ARAUJO"/>
    <x v="0"/>
    <s v="Par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0124600171"/>
    <m/>
    <s v="RHAYSSA DA COSTA DO NASCIMENTO"/>
    <d v="2007-11-11T00:00:00"/>
    <s v="Feminino"/>
    <s v="Sem Deficiência"/>
    <s v="Sem Informação"/>
    <s v="LIVIANE DA COSTA DO NASCIMENTO"/>
    <x v="0"/>
    <s v="Pard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2132251993"/>
    <m/>
    <s v="RANIELE DOS PRAZERES FRANCISCO"/>
    <d v="2007-06-04T00:00:00"/>
    <s v="Feminino"/>
    <s v="Sem Deficiência"/>
    <s v="ALDAIR MIRANDA FRANCISCO"/>
    <s v="ROSIMERE DOS PRAZERES"/>
    <x v="0"/>
    <s v="Parda"/>
  </r>
  <r>
    <n v="1120019"/>
    <n v="11"/>
    <x v="37"/>
    <x v="37"/>
    <s v="EM RODRIGO OTÁVIO"/>
    <s v="Municipal"/>
    <s v="Urbana"/>
    <n v="1620854"/>
    <n v="162"/>
    <x v="3"/>
    <s v="Regular"/>
    <s v="Noite"/>
    <n v="2011037400032"/>
    <m/>
    <s v="MATHEUS ROSENDO PEREIRA"/>
    <d v="2006-10-13T00:00:00"/>
    <s v="Masculino"/>
    <s v="Sem Deficiência"/>
    <s v="Sem Informação"/>
    <s v="MONIQUE ROSENDO PEREIRA"/>
    <x v="2"/>
    <s v="Não declarada"/>
  </r>
  <r>
    <n v="431018"/>
    <n v="4"/>
    <x v="85"/>
    <x v="85"/>
    <s v="EM REPÚBLICA DO LÍBANO"/>
    <s v="Municipal"/>
    <s v="Urbana"/>
    <n v="1619091"/>
    <n v="161"/>
    <x v="3"/>
    <s v="Regular"/>
    <s v="Noite"/>
    <n v="2008034701732"/>
    <m/>
    <s v="JENIFER SANTOS DO NASCIMENTO"/>
    <d v="2000-11-21T00:00:00"/>
    <s v="Feminino"/>
    <s v="Sem Deficiência"/>
    <s v="Sem Informação"/>
    <s v="JANAINA SANTOS DO NASCIMENTO"/>
    <x v="2"/>
    <s v="Preta"/>
  </r>
  <r>
    <n v="625018"/>
    <n v="6"/>
    <x v="55"/>
    <x v="55"/>
    <s v="EM COMANDANTE ARNALDO VARELLA"/>
    <s v="Municipal"/>
    <s v="Urbana"/>
    <n v="1602872"/>
    <n v="161"/>
    <x v="3"/>
    <s v="Regular"/>
    <s v="Noite"/>
    <n v="2008030602071"/>
    <m/>
    <s v="ÁGATHA LYRIEL DOS REIS GUIMARÃES"/>
    <d v="2001-10-02T00:00:00"/>
    <s v="Feminino"/>
    <s v="Sem Deficiência"/>
    <s v="Sem Informação"/>
    <s v="ADRIANA DOS REIS GUIMARÃES"/>
    <x v="2"/>
    <s v="Parda"/>
  </r>
  <r>
    <n v="1019202"/>
    <n v="10"/>
    <x v="115"/>
    <x v="115"/>
    <s v="CIEP ISMAEL NERY"/>
    <s v="Municipal"/>
    <s v="Urbana"/>
    <n v="1603747"/>
    <n v="162"/>
    <x v="3"/>
    <s v="Regular"/>
    <s v="Tarde"/>
    <n v="2008105900368"/>
    <m/>
    <s v="MICAELE CRISTINA CONCEIÇÃO DE ARAUJO"/>
    <d v="2007-03-12T00:00:00"/>
    <s v="Feminino"/>
    <s v="Sem Deficiência"/>
    <s v="Sem Informação"/>
    <s v="MARCIA CRISTINA CONCEIÇÃO DE ARAUJO"/>
    <x v="2"/>
    <s v="Parda"/>
  </r>
  <r>
    <n v="514002"/>
    <n v="5"/>
    <x v="107"/>
    <x v="107"/>
    <s v="EM CECÍLIA MEIRELLES"/>
    <s v="Municipal"/>
    <s v="Urbana"/>
    <n v="1602688"/>
    <n v="162"/>
    <x v="3"/>
    <s v="Regular"/>
    <s v="Manhã"/>
    <n v="2023041050621"/>
    <m/>
    <s v="WANDERSON JUNIOR ALVES UZEDA"/>
    <d v="2007-02-22T00:00:00"/>
    <s v="Masculino"/>
    <s v="Sem Deficiência"/>
    <s v="WANDERSON DOS SANTOS UZEDA"/>
    <s v="GRACIELLE DE PAULA ALVES"/>
    <x v="0"/>
    <s v="Preta"/>
  </r>
  <r>
    <n v="102007"/>
    <n v="1"/>
    <x v="47"/>
    <x v="47"/>
    <s v="EM ORLANDO VILLAS BOAS"/>
    <s v="Municipal"/>
    <s v="Urbana"/>
    <n v="1600141"/>
    <n v="161"/>
    <x v="3"/>
    <s v="Regular"/>
    <s v="Tarde"/>
    <n v="2009002402835"/>
    <m/>
    <s v="RITA DE CASSIA FIRMINO"/>
    <d v="1956-08-02T00:00:00"/>
    <s v="Feminino"/>
    <s v="Sem Deficiência"/>
    <s v="Sem Informação"/>
    <s v="LEONICE ALVES FIRMINO"/>
    <x v="0"/>
    <s v="Parda"/>
  </r>
  <r>
    <n v="102007"/>
    <n v="1"/>
    <x v="47"/>
    <x v="47"/>
    <s v="EM ORLANDO VILLAS BOAS"/>
    <s v="Municipal"/>
    <s v="Urbana"/>
    <n v="1600141"/>
    <n v="161"/>
    <x v="3"/>
    <s v="Regular"/>
    <s v="Tarde"/>
    <n v="2007107301021"/>
    <m/>
    <s v="ISIS CRISTINA TAVARES"/>
    <d v="2007-01-10T00:00:00"/>
    <s v="Feminino"/>
    <s v="Sem Deficiência"/>
    <s v="Sem Informação"/>
    <s v="DILMA CUSTODIO TAVARES"/>
    <x v="0"/>
    <s v="Parda"/>
  </r>
  <r>
    <n v="101501"/>
    <n v="1"/>
    <x v="46"/>
    <x v="46"/>
    <s v="CIEP HENFIL"/>
    <s v="Municipal"/>
    <s v="Urbana"/>
    <n v="1613104"/>
    <n v="162"/>
    <x v="3"/>
    <s v="Regular"/>
    <s v="Noite"/>
    <n v="2010106900118"/>
    <m/>
    <s v="KAUANE RODRIGUES DOS SANTOS"/>
    <d v="2006-04-27T00:00:00"/>
    <s v="Feminino"/>
    <s v="Sem Deficiência"/>
    <s v="Sem Informação"/>
    <s v="MARINALVA RODRIGUES DOS SANTOS"/>
    <x v="0"/>
    <s v="Parda"/>
  </r>
  <r>
    <n v="101501"/>
    <n v="1"/>
    <x v="46"/>
    <x v="46"/>
    <s v="CIEP HENFIL"/>
    <s v="Municipal"/>
    <s v="Urbana"/>
    <n v="1613103"/>
    <n v="161"/>
    <x v="3"/>
    <s v="Regular"/>
    <s v="Noite"/>
    <n v="2010134201547"/>
    <m/>
    <s v="JÉSSICA GOMES"/>
    <d v="2007-04-27T00:00:00"/>
    <s v="Feminino"/>
    <s v="Sem Deficiência"/>
    <s v="Sem Informação"/>
    <s v="ELIETE DOS SANTOS GOMES"/>
    <x v="0"/>
    <s v="Par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1096401422"/>
    <m/>
    <s v="KASSYANE COSTA DA SILVA"/>
    <d v="2006-08-18T00:00:00"/>
    <s v="Feminino"/>
    <s v="Sem Deficiência"/>
    <s v="Sem Informação"/>
    <s v="ELAINE COSTA DA SILVA"/>
    <x v="0"/>
    <s v="Preta"/>
  </r>
  <r>
    <n v="431502"/>
    <n v="4"/>
    <x v="11"/>
    <x v="11"/>
    <s v="CIEP GRACILIANO RAMOS"/>
    <s v="Municipal"/>
    <s v="Urbana"/>
    <n v="1622398"/>
    <n v="161"/>
    <x v="3"/>
    <s v="Regular"/>
    <s v="Noite"/>
    <n v="2023036000425"/>
    <m/>
    <s v="ISABELA CRISTINA DA SILVA CUNHA"/>
    <d v="1989-10-02T00:00:00"/>
    <s v="Feminino"/>
    <s v="Sem Deficiência"/>
    <s v="DIVINO MANACÊS DA CUNHA"/>
    <s v="MARIA HELENA DA SILVA"/>
    <x v="1"/>
    <s v="Preta"/>
  </r>
  <r>
    <n v="1019019"/>
    <n v="10"/>
    <x v="116"/>
    <x v="116"/>
    <s v="EM FERNANDO DE AZEVEDO"/>
    <s v="Municipal"/>
    <s v="Urbana"/>
    <n v="1619176"/>
    <n v="162"/>
    <x v="3"/>
    <s v="Regular"/>
    <s v="Tarde"/>
    <n v="2011027500883"/>
    <m/>
    <s v="DIOVANA CRISTINA ESPIRITO SANTO DE OLIVEIRA"/>
    <d v="2007-05-15T00:00:00"/>
    <s v="Feminino"/>
    <s v="Sem Deficiência"/>
    <s v="Sem Informação"/>
    <s v="LUANA CRISTINA ESPIRITO SANTO DE OLIVEIRA"/>
    <x v="1"/>
    <s v="Pret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12002403564"/>
    <m/>
    <s v="GISELE DA SILVA DE SOUZA"/>
    <d v="1985-11-05T00:00:00"/>
    <s v="Feminino"/>
    <s v="Sem Deficiência"/>
    <s v="SEBASTIÃO CARLOS DE SOUZA"/>
    <s v="GERALDA ROSA DA SILVA"/>
    <x v="0"/>
    <s v="Parda"/>
  </r>
  <r>
    <n v="410012"/>
    <n v="4"/>
    <x v="27"/>
    <x v="27"/>
    <s v="EM CLOTILDE GUIMARÃES"/>
    <s v="Municipal"/>
    <s v="Urbana"/>
    <n v="1604461"/>
    <n v="2615"/>
    <x v="3"/>
    <s v="Regular"/>
    <s v="Noite"/>
    <n v="2007039904510"/>
    <m/>
    <s v="CAROLINA DA SILVA FERREIRA"/>
    <d v="1994-01-18T00:00:00"/>
    <s v="Feminino"/>
    <s v="Sem Deficiência"/>
    <s v="Sem Informação"/>
    <s v="CLAUDIA DA SILVA FERREIRA"/>
    <x v="2"/>
    <s v="Parda"/>
  </r>
  <r>
    <n v="313021"/>
    <n v="3"/>
    <x v="123"/>
    <x v="123"/>
    <s v="EM FRANCISCO JOBIM"/>
    <s v="Municipal"/>
    <s v="Urbana"/>
    <n v="1612981"/>
    <n v="161"/>
    <x v="3"/>
    <s v="Regular"/>
    <s v="Manhã"/>
    <n v="2011022202175"/>
    <m/>
    <s v="LEANDRO PEREIRA FERREIRA"/>
    <d v="2007-02-11T00:00:00"/>
    <s v="Masculino"/>
    <s v="Sem Deficiência"/>
    <s v="Sem Informação"/>
    <s v="BÁRBARA PEREIRA FERREIRA"/>
    <x v="1"/>
    <s v="Pret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06004401831"/>
    <m/>
    <s v="WALESCA CAROLINA DIAS"/>
    <d v="2000-12-26T00:00:00"/>
    <s v="Feminino"/>
    <s v="Sem Deficiência"/>
    <s v="Sem Informação"/>
    <s v="CARLA DIAS"/>
    <x v="1"/>
    <s v="Pard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11113901360"/>
    <m/>
    <s v="GABRIEL LUIZ DE JESUS"/>
    <d v="2008-01-24T00:00:00"/>
    <s v="Masculino"/>
    <s v="Sem Deficiência"/>
    <s v="Sem Informação"/>
    <s v="MARIA CLEUSA DE JESUS"/>
    <x v="1"/>
    <s v="Branca"/>
  </r>
  <r>
    <n v="411202"/>
    <n v="4"/>
    <x v="84"/>
    <x v="84"/>
    <s v="CIEP GREGÓRIO BEZERRA"/>
    <s v="Municipal"/>
    <s v="Urbana"/>
    <n v="1608449"/>
    <n v="161"/>
    <x v="3"/>
    <s v="Regular"/>
    <s v="Noite"/>
    <n v="2002035901159"/>
    <m/>
    <s v="BIANCA REGINA DOS SANTOS"/>
    <d v="1995-10-28T00:00:00"/>
    <s v="Feminino"/>
    <s v="Sem Deficiência"/>
    <s v="Sem Informação"/>
    <s v="MARIA CRISTINA DOS SANTOS"/>
    <x v="0"/>
    <s v="Parda"/>
  </r>
  <r>
    <n v="313018"/>
    <n v="3"/>
    <x v="103"/>
    <x v="103"/>
    <s v="EM ISABEL MENDES"/>
    <s v="Municipal"/>
    <s v="Urbana"/>
    <n v="1613511"/>
    <n v="162"/>
    <x v="3"/>
    <s v="Regular"/>
    <s v="Noite"/>
    <n v="2005100501517"/>
    <m/>
    <s v="SABRINA REIS SANTANA"/>
    <d v="2000-12-08T00:00:00"/>
    <s v="Feminino"/>
    <s v="Sem Deficiência"/>
    <s v="Sem Informação"/>
    <s v="PATRICIA MICHELI REIS SANTANA"/>
    <x v="0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13132251347"/>
    <m/>
    <s v="RAYANE DE CARVALHO SILVA"/>
    <d v="2008-11-06T00:00:00"/>
    <s v="Feminino"/>
    <s v="Sem Deficiência"/>
    <s v="Sem Informação"/>
    <s v="JOANA DE CARVALHO SILVA"/>
    <x v="0"/>
    <s v="Pard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07107700619"/>
    <m/>
    <s v="MARIA VITORIA PASCOAL DA SILVA"/>
    <d v="2004-06-30T00:00:00"/>
    <s v="Feminino"/>
    <s v="Sem Deficiência"/>
    <s v="Sem Informação"/>
    <s v="CARLA MARIA PASCOAL DA SILVA"/>
    <x v="0"/>
    <s v="Preta"/>
  </r>
  <r>
    <n v="411202"/>
    <n v="4"/>
    <x v="84"/>
    <x v="84"/>
    <s v="CIEP GREGÓRIO BEZERRA"/>
    <s v="Municipal"/>
    <s v="Urbana"/>
    <n v="1608449"/>
    <n v="161"/>
    <x v="3"/>
    <s v="Regular"/>
    <s v="Noite"/>
    <n v="2007035800230"/>
    <m/>
    <s v="VITORIA GABRIELI ALVES DOS SANTOS"/>
    <d v="2002-11-21T00:00:00"/>
    <s v="Feminino"/>
    <s v="Sem Deficiência"/>
    <s v="Sem Informação"/>
    <s v="ROSENI ALVES DOS SANTOS"/>
    <x v="0"/>
    <s v="Parda"/>
  </r>
  <r>
    <n v="1019075"/>
    <n v="10"/>
    <x v="129"/>
    <x v="129"/>
    <s v="EM ROBERTO CIVITA"/>
    <s v="Municipal"/>
    <s v="Urbana"/>
    <n v="1601286"/>
    <n v="161"/>
    <x v="3"/>
    <s v="Regular"/>
    <s v="Noite"/>
    <n v="2002103310751"/>
    <m/>
    <s v="GLEYSON DEIVID DE QUEIROZ MARQUES"/>
    <d v="1991-01-30T00:00:00"/>
    <s v="Masculino"/>
    <s v="Sem Deficiência"/>
    <s v="Sem Informação"/>
    <s v="SIMONE DE QUEIROZ MARQUES"/>
    <x v="1"/>
    <s v="Parda"/>
  </r>
  <r>
    <n v="1019075"/>
    <n v="10"/>
    <x v="129"/>
    <x v="129"/>
    <s v="EM ROBERTO CIVITA"/>
    <s v="Municipal"/>
    <s v="Urbana"/>
    <n v="1601286"/>
    <n v="161"/>
    <x v="3"/>
    <s v="Regular"/>
    <s v="Noite"/>
    <n v="2011098400164"/>
    <m/>
    <s v="GUILHERME ANDRÉ DOS SANTOS"/>
    <d v="2006-09-29T00:00:00"/>
    <s v="Masculino"/>
    <s v="Sem Deficiência"/>
    <s v="Sem Informação"/>
    <s v="PRISCILA ANDRE DOS SANTOS"/>
    <x v="0"/>
    <s v="Parda"/>
  </r>
  <r>
    <n v="410015"/>
    <n v="4"/>
    <x v="92"/>
    <x v="92"/>
    <s v="EM CLÓVIS BEVILÁQUA"/>
    <s v="Municipal"/>
    <s v="Urbana"/>
    <n v="1611013"/>
    <n v="162"/>
    <x v="3"/>
    <s v="Regular"/>
    <s v="Noite"/>
    <n v="2008035851614"/>
    <m/>
    <s v="MARCIA ELIZA DANIEL"/>
    <d v="1974-02-26T00:00:00"/>
    <s v="Feminino"/>
    <s v="Sem Deficiência"/>
    <s v="Sem Informação"/>
    <s v="MARLI DANIEL"/>
    <x v="1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07085800781"/>
    <m/>
    <s v="LUIZ CARLOS RIBEIRO DE JESUS"/>
    <d v="2003-01-25T00:00:00"/>
    <s v="Masculino"/>
    <s v="Sem Deficiência"/>
    <s v="LUIZ CARLOS MOURA DE JESUS"/>
    <s v="ANA LUIZA RIBEIRO ROSA"/>
    <x v="1"/>
    <s v="Parda"/>
  </r>
  <r>
    <n v="101501"/>
    <n v="1"/>
    <x v="46"/>
    <x v="46"/>
    <s v="CIEP HENFIL"/>
    <s v="Municipal"/>
    <s v="Urbana"/>
    <n v="1613103"/>
    <n v="161"/>
    <x v="3"/>
    <s v="Regular"/>
    <s v="Noite"/>
    <n v="2004001104279"/>
    <m/>
    <s v="SHIRLEI MIGUELITA DOMINGOS DOS SANTOS"/>
    <d v="1952-09-29T00:00:00"/>
    <s v="Feminino"/>
    <s v="Sem Deficiência"/>
    <s v="Sem Informação"/>
    <s v="JUREMA DOMINGOS DOS SANTOS"/>
    <x v="0"/>
    <s v="Preta"/>
  </r>
  <r>
    <n v="515030"/>
    <n v="5"/>
    <x v="90"/>
    <x v="90"/>
    <s v="EM IRINEU MARINHO"/>
    <s v="Municipal"/>
    <s v="Urbana"/>
    <n v="1601766"/>
    <n v="161"/>
    <x v="3"/>
    <s v="Regular"/>
    <s v="Noite"/>
    <n v="2021047500355"/>
    <m/>
    <s v="RODIENE DA SILVA BARRETO SILVA"/>
    <d v="1979-01-27T00:00:00"/>
    <s v="Feminino"/>
    <s v="Sem Deficiência"/>
    <s v="RUI DA SILVA"/>
    <s v="DEVANAIDE DA SILVA BARRETO"/>
    <x v="2"/>
    <s v="Preta"/>
  </r>
  <r>
    <n v="1019008"/>
    <n v="10"/>
    <x v="124"/>
    <x v="124"/>
    <s v="EM EDUARDO RABELO"/>
    <s v="Municipal"/>
    <s v="Urbana"/>
    <n v="1601220"/>
    <n v="162"/>
    <x v="3"/>
    <s v="Regular"/>
    <s v="Noite"/>
    <n v="2013096480205"/>
    <m/>
    <s v="LUCAS DE OLIVEIRA MELLO"/>
    <d v="2007-10-12T00:00:00"/>
    <s v="Masculino"/>
    <s v="Sem Deficiência"/>
    <s v="Sem Informação"/>
    <s v="RENATA DE OLIVEIRA MELLO"/>
    <x v="0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07100803145"/>
    <m/>
    <s v="NATALIA SEVERO MARQUES"/>
    <d v="1972-08-08T00:00:00"/>
    <s v="Feminino"/>
    <s v="Sem Deficiência"/>
    <s v="Sem Informação"/>
    <s v="Sem Informação"/>
    <x v="0"/>
    <s v="Parda"/>
  </r>
  <r>
    <n v="431003"/>
    <n v="4"/>
    <x v="10"/>
    <x v="10"/>
    <s v="EM MIGUEL GUSTAVO"/>
    <s v="Municipal"/>
    <s v="Urbana"/>
    <n v="1618625"/>
    <n v="161"/>
    <x v="3"/>
    <s v="Regular"/>
    <s v="Noite"/>
    <n v="2012031401647"/>
    <m/>
    <s v="LEONARDO DA COSTA FERREIRA PINTO"/>
    <d v="2006-08-27T00:00:00"/>
    <s v="Masculino"/>
    <s v="Sem Deficiência"/>
    <s v="ALMIR PEREIRA PINTO JÚNIOR"/>
    <s v="GRACIELE HILÁRIO DA COSTA"/>
    <x v="2"/>
    <s v="Pard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07004100376"/>
    <m/>
    <s v="KAILANE PRISCILA DA SILVA SOARES"/>
    <d v="2002-05-10T00:00:00"/>
    <s v="Feminino"/>
    <s v="Sem Deficiência"/>
    <s v="Sem Informação"/>
    <s v="MARIA JULIA DA SILVA SOARES"/>
    <x v="0"/>
    <s v="Sem Informação"/>
  </r>
  <r>
    <n v="1019019"/>
    <n v="10"/>
    <x v="116"/>
    <x v="116"/>
    <s v="EM FERNANDO DE AZEVEDO"/>
    <s v="Municipal"/>
    <s v="Urbana"/>
    <n v="1619176"/>
    <n v="162"/>
    <x v="3"/>
    <s v="Regular"/>
    <s v="Tarde"/>
    <n v="2009004402638"/>
    <m/>
    <s v="MARCELO GABRIEL REIS DE ANDRADE"/>
    <d v="2004-09-29T00:00:00"/>
    <s v="Masculino"/>
    <s v="Sem Deficiência"/>
    <s v="Sem Informação"/>
    <s v="ELISANGELA REIS DE ANDRADE"/>
    <x v="1"/>
    <s v="Preta"/>
  </r>
  <r>
    <n v="817501"/>
    <n v="8"/>
    <x v="127"/>
    <x v="127"/>
    <s v="CIEP GILBERTO FREYRE"/>
    <s v="Municipal"/>
    <s v="Urbana"/>
    <n v="1605705"/>
    <n v="161"/>
    <x v="3"/>
    <s v="Regular"/>
    <s v="Noite"/>
    <n v="2022073500080"/>
    <m/>
    <s v="JOÃO VICTOR RODRIGUES AVELAR"/>
    <d v="2006-09-09T00:00:00"/>
    <s v="Masculino"/>
    <s v="Sem Deficiência"/>
    <s v="DAIANA RODRIGUES ANTUNES"/>
    <s v="WILLIAN DA SILVA AVELAR"/>
    <x v="0"/>
    <s v="Branca"/>
  </r>
  <r>
    <n v="1026008"/>
    <n v="10"/>
    <x v="43"/>
    <x v="43"/>
    <s v="EM ENGENHEIRO GASTÃO RANGEL"/>
    <s v="Municipal"/>
    <s v="Urbana"/>
    <n v="1613014"/>
    <n v="162"/>
    <x v="3"/>
    <s v="Regular"/>
    <s v="Noite"/>
    <n v="2022102400653"/>
    <m/>
    <s v="MAURA ADRIANA GOUVEIA DE ARAUJO"/>
    <d v="1969-05-09T00:00:00"/>
    <s v="Feminino"/>
    <s v="Sem Deficiência"/>
    <s v="ILECYR DE ARAUJO"/>
    <s v="HELENA BATISTA GOUVEIA DE ARAUJO"/>
    <x v="2"/>
    <s v="Branc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11004401838"/>
    <m/>
    <s v="NATHAN FILIPE DE SOUZA"/>
    <d v="2006-12-31T00:00:00"/>
    <s v="Masculino"/>
    <s v="Sem Deficiência"/>
    <s v="Sem Informação"/>
    <s v="EDINEIA DE SOUZA"/>
    <x v="0"/>
    <s v="Parda"/>
  </r>
  <r>
    <n v="918505"/>
    <n v="9"/>
    <x v="9"/>
    <x v="9"/>
    <s v="CIEP ANITA MALFATTI"/>
    <s v="Municipal"/>
    <s v="Urbana"/>
    <n v="1615593"/>
    <n v="161"/>
    <x v="3"/>
    <s v="Regular"/>
    <s v="Noite"/>
    <n v="2010085800497"/>
    <m/>
    <s v="RAYNAN PABLO RODRIGUES BELCHIOR"/>
    <d v="2002-11-11T00:00:00"/>
    <s v="Masculino"/>
    <s v="Sem Deficiência"/>
    <s v="Sem Informação"/>
    <s v="KELI RODRIGUES BELCHIOR"/>
    <x v="0"/>
    <s v="Branca"/>
  </r>
  <r>
    <n v="918203"/>
    <n v="9"/>
    <x v="34"/>
    <x v="34"/>
    <s v="CIEP CLEMENTINA DE JESUS"/>
    <s v="Municipal"/>
    <s v="Urbana"/>
    <n v="1601824"/>
    <n v="161"/>
    <x v="3"/>
    <s v="Regular"/>
    <s v="Noite"/>
    <n v="2010092605131"/>
    <m/>
    <s v="JONES DE JESUS CONCEIÇÃO"/>
    <d v="1976-09-07T00:00:00"/>
    <s v="Masculino"/>
    <s v="Sem Deficiência"/>
    <s v="RAIMUNDO COELHO CONCEIÇÃO"/>
    <s v="ALDENORA BARBOSA CONCEIÇÃO"/>
    <x v="1"/>
    <s v="Branc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08114200055"/>
    <m/>
    <s v="HELLEN VITÓRIA DA SILVA SANTOS"/>
    <d v="2007-03-14T00:00:00"/>
    <s v="Feminino"/>
    <s v="Sem Deficiência"/>
    <s v="Sem Informação"/>
    <s v="ÉRIKA DA SILVA SANTOS"/>
    <x v="2"/>
    <s v="Pret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13034450523"/>
    <m/>
    <s v="RICARDO ALVES SANTOS"/>
    <d v="2006-06-02T00:00:00"/>
    <s v="Masculino"/>
    <s v="Sem Deficiência"/>
    <s v="Sem Informação"/>
    <s v="SILMARA ALVES SANTOS OLIVEIRA"/>
    <x v="0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22008400165"/>
    <m/>
    <s v="JOÃO VICTOR DOS SANTOS APRIGIO"/>
    <d v="2005-11-18T00:00:00"/>
    <s v="Feminino"/>
    <s v="Sem Deficiência"/>
    <s v="ANDERSON GENOVEVA APRIGIO"/>
    <s v="CARLA DOS SANTOS COELHO"/>
    <x v="0"/>
    <s v="Parda"/>
  </r>
  <r>
    <n v="817501"/>
    <n v="8"/>
    <x v="127"/>
    <x v="127"/>
    <s v="CIEP GILBERTO FREYRE"/>
    <s v="Municipal"/>
    <s v="Urbana"/>
    <n v="1605705"/>
    <n v="161"/>
    <x v="3"/>
    <s v="Regular"/>
    <s v="Noite"/>
    <n v="2010074000052"/>
    <m/>
    <s v="FABRICIO DE OLIVEIRA CARDOSO"/>
    <d v="2005-10-18T00:00:00"/>
    <s v="Masculino"/>
    <s v="Sem Deficiência"/>
    <s v="JOSÉ DIAS CARDOSO"/>
    <s v="GILVANIA NASCIMENTO DE OLIVEIRA"/>
    <x v="0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09035300110"/>
    <m/>
    <s v="LEONARDO MARINHO CARDOSO"/>
    <d v="2004-06-14T00:00:00"/>
    <s v="Masculino"/>
    <s v="Sem Deficiência"/>
    <s v="Sem Informação"/>
    <s v="TATIANE GOMES CARDOSO"/>
    <x v="1"/>
    <s v="Preta"/>
  </r>
  <r>
    <n v="431003"/>
    <n v="4"/>
    <x v="10"/>
    <x v="10"/>
    <s v="EM MIGUEL GUSTAVO"/>
    <s v="Municipal"/>
    <s v="Urbana"/>
    <n v="1618625"/>
    <n v="161"/>
    <x v="3"/>
    <s v="Regular"/>
    <s v="Noite"/>
    <n v="2007036004631"/>
    <m/>
    <s v="GILBERTO DA SILVA LIMA"/>
    <d v="1982-12-21T00:00:00"/>
    <s v="Masculino"/>
    <s v="Sem Deficiência"/>
    <s v="ANTONIO RAIMUNDO DE LIMA"/>
    <s v="MARIA JOSÉ DA SILVA"/>
    <x v="2"/>
    <s v="Parda"/>
  </r>
  <r>
    <n v="514010"/>
    <n v="5"/>
    <x v="133"/>
    <x v="133"/>
    <s v="EM IRÃ"/>
    <s v="Municipal"/>
    <s v="Urbana"/>
    <n v="1620741"/>
    <n v="162"/>
    <x v="3"/>
    <s v="Regular"/>
    <s v="Noite"/>
    <n v="2023041800485"/>
    <m/>
    <s v="ALAINE SOUSA LOPES"/>
    <d v="1996-09-03T00:00:00"/>
    <s v="Feminino"/>
    <s v="Sem Deficiência"/>
    <s v="MANOEL MORAIS DE LIMA LOPES"/>
    <s v="FIGENILDE SA SILVA SOUZA"/>
    <x v="0"/>
    <s v="Parda"/>
  </r>
  <r>
    <n v="833031"/>
    <n v="8"/>
    <x v="21"/>
    <x v="21"/>
    <s v="EM TASSO DA SILVEIRA"/>
    <s v="Municipal"/>
    <s v="Urbana"/>
    <n v="1605929"/>
    <n v="161"/>
    <x v="3"/>
    <s v="Regular"/>
    <s v="Noite"/>
    <n v="2022080550216"/>
    <m/>
    <s v="PAULO VITOR DOS SANTOS NASCIMENTO"/>
    <d v="2007-01-20T00:00:00"/>
    <s v="Masculino"/>
    <s v="Sem Deficiência"/>
    <s v="EVANDRO SIRINO NASCIMENTO"/>
    <s v="JÉSSICA CRISTINA DOS SANTOS CEZARIO"/>
    <x v="1"/>
    <s v="Pret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08004750158"/>
    <m/>
    <s v="JULIANA ESTEVÃO ANDRADE"/>
    <d v="2003-08-04T00:00:00"/>
    <s v="Feminino"/>
    <s v="Sem Deficiência"/>
    <s v="JOZIEL ANDRADE"/>
    <s v="MARIA ANTONIA ESTEVÃO"/>
    <x v="0"/>
    <s v="Não declarada"/>
  </r>
  <r>
    <n v="1019019"/>
    <n v="10"/>
    <x v="116"/>
    <x v="116"/>
    <s v="EM FERNANDO DE AZEVEDO"/>
    <s v="Municipal"/>
    <s v="Urbana"/>
    <n v="1619176"/>
    <n v="162"/>
    <x v="3"/>
    <s v="Regular"/>
    <s v="Tarde"/>
    <n v="2010100400067"/>
    <m/>
    <s v="PABLO SILVA DE JESUS"/>
    <d v="2005-04-06T00:00:00"/>
    <s v="Feminino"/>
    <s v="Sem Deficiência"/>
    <s v="Sem Informação"/>
    <s v="JUCICLEIDE SILVA DE JESUS"/>
    <x v="0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7104600122"/>
    <m/>
    <s v="MARYA CLARA SANTOS MARTINS"/>
    <d v="2006-01-19T00:00:00"/>
    <s v="Feminino"/>
    <s v="Sem Deficiência"/>
    <s v="JOSE ALBERTO DE OLIVEIRA MARTINS"/>
    <s v="DANIELE SANTOS REIS "/>
    <x v="0"/>
    <s v="Branca"/>
  </r>
  <r>
    <n v="1019019"/>
    <n v="10"/>
    <x v="116"/>
    <x v="116"/>
    <s v="EM FERNANDO DE AZEVEDO"/>
    <s v="Municipal"/>
    <s v="Urbana"/>
    <n v="1619176"/>
    <n v="162"/>
    <x v="3"/>
    <s v="Regular"/>
    <s v="Tarde"/>
    <n v="2010096202421"/>
    <m/>
    <s v="RUAN VITOR DOS SANTOS"/>
    <d v="2005-05-21T00:00:00"/>
    <s v="Masculino"/>
    <s v="Sem Deficiência"/>
    <s v="Sem Informação"/>
    <s v="IVONE DOS SANTOS"/>
    <x v="1"/>
    <s v="Parda"/>
  </r>
  <r>
    <n v="312002"/>
    <n v="3"/>
    <x v="58"/>
    <x v="58"/>
    <s v="EM ALCIDE DE GASPERI"/>
    <s v="Municipal"/>
    <s v="Urbana"/>
    <n v="1613412"/>
    <n v="162"/>
    <x v="3"/>
    <s v="Regular"/>
    <s v="Noite"/>
    <n v="2005029403414"/>
    <m/>
    <s v="MARIA DAS GRAÇAS ALVES FERREIRA"/>
    <d v="1971-08-08T00:00:00"/>
    <s v="Feminino"/>
    <s v="Sem Deficiência"/>
    <s v="VICENTE RAIMUNDO FERREIRA"/>
    <s v="GUIOMAR ALVES FERREIRA"/>
    <x v="0"/>
    <s v="Parda"/>
  </r>
  <r>
    <n v="514002"/>
    <n v="5"/>
    <x v="107"/>
    <x v="107"/>
    <s v="EM CECÍLIA MEIRELLES"/>
    <s v="Municipal"/>
    <s v="Urbana"/>
    <n v="1602688"/>
    <n v="162"/>
    <x v="3"/>
    <s v="Regular"/>
    <s v="Manhã"/>
    <n v="2009112400195"/>
    <m/>
    <s v="ADRIELE DE MOURA DE OLIVEIRA"/>
    <d v="2007-02-05T00:00:00"/>
    <s v="Feminino"/>
    <s v="Sem Deficiência"/>
    <s v="Sem Informação"/>
    <s v="ANDRESSA DE MOURA DE OLIVEIRA"/>
    <x v="0"/>
    <s v="Parda"/>
  </r>
  <r>
    <n v="1019013"/>
    <n v="10"/>
    <x v="39"/>
    <x v="39"/>
    <s v="EM BENTO DO AMARAL COUTINHO"/>
    <s v="Municipal"/>
    <s v="Urbana"/>
    <n v="1612838"/>
    <n v="161"/>
    <x v="3"/>
    <s v="Regular"/>
    <s v="Noite"/>
    <n v="2012100480296"/>
    <m/>
    <s v="JUAN DIAS BICACO"/>
    <d v="2007-05-16T00:00:00"/>
    <s v="Masculino"/>
    <s v="Sem Deficiência"/>
    <s v="Sem Informação"/>
    <s v="IARA DIAS BICACO"/>
    <x v="1"/>
    <s v="Parda"/>
  </r>
  <r>
    <n v="625205"/>
    <n v="6"/>
    <x v="97"/>
    <x v="97"/>
    <s v="CIEP ANTONIO CANDEIA FILHO"/>
    <s v="Municipal"/>
    <s v="Urbana"/>
    <n v="1613208"/>
    <n v="161"/>
    <x v="3"/>
    <s v="Regular"/>
    <s v="Noite"/>
    <n v="2008058102812"/>
    <m/>
    <s v="ANA PAULA DE JESUS"/>
    <d v="1971-05-09T00:00:00"/>
    <s v="Feminino"/>
    <s v="Sem Deficiência"/>
    <s v="Sem Informação"/>
    <s v="Sem Informação"/>
    <x v="0"/>
    <s v="Parda"/>
  </r>
  <r>
    <n v="515001"/>
    <n v="5"/>
    <x v="68"/>
    <x v="68"/>
    <s v="EM PARÁ"/>
    <s v="Municipal"/>
    <s v="Urbana"/>
    <n v="1607315"/>
    <n v="161"/>
    <x v="3"/>
    <s v="Regular"/>
    <s v="Noite"/>
    <n v="2011045950291"/>
    <m/>
    <s v="JEFFERSON RICARDO MAMEDE"/>
    <d v="2005-10-25T00:00:00"/>
    <s v="Masculino"/>
    <s v="Sem Deficiência"/>
    <s v="Sem Informação"/>
    <s v="ROSE RICARDO MAMEDE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08116300138"/>
    <m/>
    <s v="MIRELA PASCHOAL DE SOUZA BONFIM"/>
    <d v="2007-08-07T00:00:00"/>
    <s v="Feminino"/>
    <s v="Sem Deficiência"/>
    <s v="Sem Informação"/>
    <s v="BARBARA PASCHOAL DE SOUZA BONFIM"/>
    <x v="0"/>
    <s v="Preta"/>
  </r>
  <r>
    <n v="410012"/>
    <n v="4"/>
    <x v="27"/>
    <x v="27"/>
    <s v="EM CLOTILDE GUIMARÃES"/>
    <s v="Municipal"/>
    <s v="Urbana"/>
    <n v="1604458"/>
    <n v="2612"/>
    <x v="3"/>
    <s v="Regular"/>
    <s v="Noite"/>
    <n v="2000028502035"/>
    <m/>
    <s v="RAYZA DA SILVA GOMES"/>
    <d v="1991-06-07T00:00:00"/>
    <s v="Feminino"/>
    <s v="Sem Deficiência"/>
    <s v="SEVERINO ROMEL DO ARAÚJO GOMES"/>
    <s v="ELIANE NASCIMENTO DA SILVA"/>
    <x v="2"/>
    <s v="Parda"/>
  </r>
  <r>
    <n v="410012"/>
    <n v="4"/>
    <x v="27"/>
    <x v="27"/>
    <s v="EM CLOTILDE GUIMARÃES"/>
    <s v="Municipal"/>
    <s v="Urbana"/>
    <n v="1604443"/>
    <n v="261"/>
    <x v="3"/>
    <s v="Regular"/>
    <s v="Manhã"/>
    <n v="2005040500099"/>
    <m/>
    <s v="BARBARA CRISTINA CUSTODIA DA SILVA"/>
    <d v="2000-12-06T00:00:00"/>
    <s v="Feminino"/>
    <s v="Sem Deficiência"/>
    <s v="Sem Informação"/>
    <s v="REJANE CUSTODIA DA SILVA"/>
    <x v="0"/>
    <s v="Parda"/>
  </r>
  <r>
    <n v="515030"/>
    <n v="5"/>
    <x v="90"/>
    <x v="90"/>
    <s v="EM IRINEU MARINHO"/>
    <s v="Municipal"/>
    <s v="Urbana"/>
    <n v="1601767"/>
    <n v="162"/>
    <x v="3"/>
    <s v="Regular"/>
    <s v="Noite"/>
    <n v="2012045701796"/>
    <m/>
    <s v="KAYLLANE AZEVEDO SANTOS MENDES"/>
    <d v="2007-09-15T00:00:00"/>
    <s v="Feminino"/>
    <s v="Sem Deficiência"/>
    <s v="ANDERSON SANTOS MENDES"/>
    <s v="PRISCILA RAMIRO DE AZEVEDO"/>
    <x v="0"/>
    <s v="Parda"/>
  </r>
  <r>
    <n v="515030"/>
    <n v="5"/>
    <x v="90"/>
    <x v="90"/>
    <s v="EM IRINEU MARINHO"/>
    <s v="Municipal"/>
    <s v="Urbana"/>
    <n v="1601767"/>
    <n v="162"/>
    <x v="3"/>
    <s v="Regular"/>
    <s v="Noite"/>
    <n v="2012053401674"/>
    <m/>
    <s v="PEDRO HENRIQUE LANDEIRA TERRA"/>
    <d v="2008-05-07T00:00:00"/>
    <s v="Masculino"/>
    <s v="Sem Deficiência"/>
    <s v="PEDRO GONZO TERRA"/>
    <s v="THAIS QUEIROZ LANDEIRA"/>
    <x v="0"/>
    <s v="Parda"/>
  </r>
  <r>
    <n v="1120019"/>
    <n v="11"/>
    <x v="37"/>
    <x v="37"/>
    <s v="EM RODRIGO OTÁVIO"/>
    <s v="Municipal"/>
    <s v="Urbana"/>
    <n v="1620853"/>
    <n v="161"/>
    <x v="3"/>
    <s v="Regular"/>
    <s v="Noite"/>
    <n v="2013038350027"/>
    <m/>
    <s v="RODRIGO CARVALHO DA HORA"/>
    <d v="2008-07-30T00:00:00"/>
    <s v="Masculino"/>
    <s v="Sem Deficiência"/>
    <s v="Sem Informação"/>
    <s v="SHEILA CARVALHO DA HORA"/>
    <x v="1"/>
    <s v="Branca"/>
  </r>
  <r>
    <n v="1019031"/>
    <n v="10"/>
    <x v="20"/>
    <x v="20"/>
    <s v="EM MARECHAL PEDRO CAVALCANTI"/>
    <s v="Municipal"/>
    <s v="Urbana"/>
    <n v="1609541"/>
    <n v="163"/>
    <x v="3"/>
    <s v="Regular"/>
    <s v="Noite"/>
    <n v="2001097402875"/>
    <m/>
    <s v="ADRIANA DA SILVA"/>
    <d v="1986-07-24T00:00:00"/>
    <s v="Feminino"/>
    <s v="Sem Deficiência"/>
    <s v="Sem Informação"/>
    <s v="ANTÔNIO LUIZ DA SILVA"/>
    <x v="1"/>
    <s v="Parda"/>
  </r>
  <r>
    <n v="312501"/>
    <n v="3"/>
    <x v="42"/>
    <x v="42"/>
    <s v="CIEP PATRICE LUMUMBA"/>
    <s v="Municipal"/>
    <s v="Urbana"/>
    <n v="1616863"/>
    <n v="161"/>
    <x v="3"/>
    <s v="Regular"/>
    <s v="Noite"/>
    <n v="2000019302118"/>
    <m/>
    <s v="ANDRÉ LUIZ PEREIRA"/>
    <d v="1993-06-30T00:00:00"/>
    <s v="Masculino"/>
    <s v="Sem Deficiência"/>
    <s v="Sem Informação"/>
    <s v="LAURA MARIA PEREIRA"/>
    <x v="0"/>
    <s v="Parda"/>
  </r>
  <r>
    <n v="622007"/>
    <n v="6"/>
    <x v="13"/>
    <x v="13"/>
    <s v="EM ALEXANDRE FARAH"/>
    <s v="Municipal"/>
    <s v="Urbana"/>
    <n v="1599784"/>
    <n v="161"/>
    <x v="3"/>
    <s v="Regular"/>
    <s v="Noite"/>
    <n v="2007051300254"/>
    <m/>
    <s v="PRISCIA CRISTINA DE OLIVEIRA E SILVA"/>
    <d v="2001-06-25T00:00:00"/>
    <s v="Feminino"/>
    <s v="Sem Deficiência"/>
    <s v="Sem Informação"/>
    <s v="PRISCILA DE OLIVEIRA E SILVA"/>
    <x v="1"/>
    <s v="Preta"/>
  </r>
  <r>
    <n v="1019031"/>
    <n v="10"/>
    <x v="20"/>
    <x v="20"/>
    <s v="EM MARECHAL PEDRO CAVALCANTI"/>
    <s v="Municipal"/>
    <s v="Urbana"/>
    <n v="1609540"/>
    <n v="162"/>
    <x v="3"/>
    <s v="Regular"/>
    <s v="Noite"/>
    <n v="2011100500949"/>
    <m/>
    <s v="EMILLY BERTOLINA DE OLIVEIRA"/>
    <d v="2006-12-27T00:00:00"/>
    <s v="Feminino"/>
    <s v="Sem Deficiência"/>
    <s v="JAQUELINE VALÉRIA BERTOLINA PEQUENO"/>
    <s v="REINALDO LIMA DE OLIVEIRA"/>
    <x v="0"/>
    <s v="Parda"/>
  </r>
  <r>
    <n v="1019031"/>
    <n v="10"/>
    <x v="20"/>
    <x v="20"/>
    <s v="EM MARECHAL PEDRO CAVALCANTI"/>
    <s v="Municipal"/>
    <s v="Urbana"/>
    <n v="1609540"/>
    <n v="162"/>
    <x v="3"/>
    <s v="Regular"/>
    <s v="Noite"/>
    <n v="2008097103531"/>
    <m/>
    <s v="ALAX LUIZ DA SILVA DE OLIVEIRA"/>
    <d v="1992-01-25T00:00:00"/>
    <s v="Masculino"/>
    <s v="Sem Deficiência"/>
    <s v="Sem Informação"/>
    <s v="JUREMA MARIA DE OLIVEIRA"/>
    <x v="2"/>
    <s v="Parda"/>
  </r>
  <r>
    <n v="1202701"/>
    <n v="12"/>
    <x v="91"/>
    <x v="91"/>
    <s v="CREJA - CENTRO MUNICIPAL DE REFERÊNCIA DE EDUCAÇÃO DE JOVENS E ADULTOS"/>
    <s v="Municipal"/>
    <s v="Urbana"/>
    <n v="1614083"/>
    <n v="263"/>
    <x v="3"/>
    <s v="Regular"/>
    <s v="Manhã"/>
    <n v="2009126302808"/>
    <m/>
    <s v="DANIELLE PEREIRA DA SILVA"/>
    <d v="1992-03-03T00:00:00"/>
    <s v="Feminino"/>
    <s v="Sem Deficiência"/>
    <s v="Sem Informação"/>
    <s v="Sem Informação"/>
    <x v="1"/>
    <s v="Preta"/>
  </r>
  <r>
    <n v="625205"/>
    <n v="6"/>
    <x v="97"/>
    <x v="97"/>
    <s v="CIEP ANTONIO CANDEIA FILHO"/>
    <s v="Municipal"/>
    <s v="Urbana"/>
    <n v="1613208"/>
    <n v="161"/>
    <x v="3"/>
    <s v="Regular"/>
    <s v="Noite"/>
    <n v="2011058102189"/>
    <m/>
    <s v="MARLENE DE JESUS GALDINO"/>
    <d v="1958-02-28T00:00:00"/>
    <s v="Feminino"/>
    <s v="Sem Deficiência"/>
    <s v="Sem Informação"/>
    <s v="ALMEZINDA FRANCISCA DE JESUS"/>
    <x v="0"/>
    <s v="Parda"/>
  </r>
  <r>
    <n v="313007"/>
    <n v="3"/>
    <x v="67"/>
    <x v="67"/>
    <s v="EM SARMIENTO"/>
    <s v="Municipal"/>
    <s v="Urbana"/>
    <n v="1615856"/>
    <n v="162"/>
    <x v="3"/>
    <s v="Regular"/>
    <s v="Noite"/>
    <n v="2005022603680"/>
    <m/>
    <s v="BIANCA CILENE DA SILVA"/>
    <d v="1990-02-10T00:00:00"/>
    <s v="Feminino"/>
    <s v="Sem Deficiência"/>
    <s v="Sem Informação"/>
    <s v="CILENE DA SILVA"/>
    <x v="0"/>
    <s v="Parda"/>
  </r>
  <r>
    <n v="625701"/>
    <n v="6"/>
    <x v="101"/>
    <x v="101"/>
    <s v="CENTRO DE EDUCAÇÃO DE JOVENS E ADULTOS CEJA - ACARI"/>
    <s v="Municipal"/>
    <s v="Urbana"/>
    <n v="1608528"/>
    <n v="265"/>
    <x v="3"/>
    <s v="Regular"/>
    <s v="Noite"/>
    <n v="2009130000578"/>
    <m/>
    <s v="JOÃO VITOR BARBOSA DA SILVA"/>
    <d v="2007-12-23T00:00:00"/>
    <s v="Masculino"/>
    <s v="Sem Deficiência"/>
    <s v="Sem Informação"/>
    <s v="JULIANA BARBOSA DA SILVA"/>
    <x v="1"/>
    <s v="Branca"/>
  </r>
  <r>
    <n v="430503"/>
    <n v="4"/>
    <x v="4"/>
    <x v="4"/>
    <s v="CIEP LEONEL DE MOURA BRIZOLA"/>
    <s v="Municipal"/>
    <s v="Urbana"/>
    <n v="1606829"/>
    <n v="161"/>
    <x v="3"/>
    <s v="Regular"/>
    <s v="Noite"/>
    <n v="2008040700041"/>
    <m/>
    <s v="MARYSOL RODRIGUES CAETANO"/>
    <d v="2003-12-17T00:00:00"/>
    <s v="Feminino"/>
    <s v="Sem Deficiência"/>
    <s v="JOSÉ MAURO CAETANO"/>
    <s v="LUZIMAR RODRIGUES DOS SANTOS"/>
    <x v="0"/>
    <s v="Preta"/>
  </r>
  <r>
    <n v="833503"/>
    <n v="8"/>
    <x v="95"/>
    <x v="95"/>
    <s v="CIEP THOMAS JEFFERSON"/>
    <s v="Municipal"/>
    <s v="Urbana"/>
    <n v="1600082"/>
    <n v="161"/>
    <x v="3"/>
    <s v="Regular"/>
    <s v="Noite"/>
    <n v="2011106500568"/>
    <m/>
    <s v="LUANA DE SOUZA SOARES"/>
    <d v="2007-07-04T00:00:00"/>
    <s v="Feminino"/>
    <s v="Sem Deficiência"/>
    <s v="Sem Informação"/>
    <s v="CID LAINE SOUZA SOARES"/>
    <x v="1"/>
    <s v="Parda"/>
  </r>
  <r>
    <n v="622022"/>
    <n v="6"/>
    <x v="40"/>
    <x v="40"/>
    <s v="EM ROSE KLABIN"/>
    <s v="Municipal"/>
    <s v="Urbana"/>
    <n v="1615805"/>
    <n v="162"/>
    <x v="3"/>
    <s v="Regular"/>
    <s v="Noite"/>
    <n v="2004058102381"/>
    <m/>
    <s v="ANA BEATRIZ DIAS FLORINDO"/>
    <d v="1991-09-18T00:00:00"/>
    <s v="Feminino"/>
    <s v="Sem Deficiência"/>
    <s v="Sem Informação"/>
    <s v="LUCIA HELENA DIAS FLORINDO"/>
    <x v="0"/>
    <s v="Branca"/>
  </r>
  <r>
    <n v="622022"/>
    <n v="6"/>
    <x v="40"/>
    <x v="40"/>
    <s v="EM ROSE KLABIN"/>
    <s v="Municipal"/>
    <s v="Urbana"/>
    <n v="1615805"/>
    <n v="162"/>
    <x v="3"/>
    <s v="Regular"/>
    <s v="Noite"/>
    <n v="2007058201677"/>
    <m/>
    <s v="ALEXANDER DE OLIVEIRA"/>
    <d v="1984-09-24T00:00:00"/>
    <s v="Masculino"/>
    <s v=" Deficiência intelectual"/>
    <s v="Sem Informação"/>
    <s v="CÉLIA REGINA DE OLIVEIRA"/>
    <x v="0"/>
    <s v="Parda"/>
  </r>
  <r>
    <n v="515020"/>
    <n v="5"/>
    <x v="86"/>
    <x v="86"/>
    <s v="EM WALDEMAR FALCÃO"/>
    <s v="Municipal"/>
    <s v="Urbana"/>
    <n v="1610970"/>
    <n v="161"/>
    <x v="3"/>
    <s v="Regular"/>
    <s v="Noite"/>
    <n v="2010092750262"/>
    <m/>
    <s v="MARLON BENTO BARCELOS"/>
    <d v="2005-10-07T00:00:00"/>
    <s v="Masculino"/>
    <s v=" Deficiência intelectual"/>
    <s v="RICARDO BARCELOS"/>
    <s v="PATRICIA BENTO MEDEIROS"/>
    <x v="0"/>
    <s v="Branca"/>
  </r>
  <r>
    <n v="817075"/>
    <n v="8"/>
    <x v="29"/>
    <x v="29"/>
    <s v="EM GENERAL TASSO FRAGOSO"/>
    <s v="Municipal"/>
    <s v="Urbana"/>
    <n v="1605908"/>
    <n v="161"/>
    <x v="3"/>
    <s v="Regular"/>
    <s v="Noite"/>
    <n v="2007120100719"/>
    <m/>
    <s v="MATHEUS ROCHA MARQUES"/>
    <d v="2004-12-23T00:00:00"/>
    <s v="Masculino"/>
    <s v="Sem Deficiência"/>
    <s v="LEANDRO JOSÉ MARQUES"/>
    <s v="DANIELE CRISTINA ROCHA DO NASCIMENTO"/>
    <x v="0"/>
    <s v="Parda"/>
  </r>
  <r>
    <n v="716063"/>
    <n v="7"/>
    <x v="136"/>
    <x v="136"/>
    <s v="EM SOBRAL PINTO"/>
    <s v="Municipal"/>
    <s v="Urbana"/>
    <n v="1616449"/>
    <n v="161"/>
    <x v="3"/>
    <s v="Regular"/>
    <s v="Manhã"/>
    <n v="2011053401226"/>
    <m/>
    <s v="JOÃO VITOR PAULINO SANT ANNA"/>
    <d v="2008-03-06T00:00:00"/>
    <s v="Masculino"/>
    <s v="Sem Deficiência"/>
    <s v="Sem Informação"/>
    <s v="VALQUIRIA PAULINO SANT ANNA"/>
    <x v="1"/>
    <s v="Parda"/>
  </r>
  <r>
    <n v="313054"/>
    <n v="3"/>
    <x v="128"/>
    <x v="128"/>
    <s v="EM ENGENHEIRO ROBERTO MAGNO DE CARVALHO"/>
    <s v="Municipal"/>
    <s v="Urbana"/>
    <n v="1616892"/>
    <n v="161"/>
    <x v="3"/>
    <s v="Regular"/>
    <s v="Manhã"/>
    <n v="2008128300154"/>
    <m/>
    <s v="PABLO MIGUEL FRANÇA ANDRADE DA SILVA"/>
    <d v="2007-08-11T00:00:00"/>
    <s v="Masculino"/>
    <s v="Sem Deficiência"/>
    <s v="Sem Informação"/>
    <s v="ALESSANDRA FRANÇA ANDRADE DA SILVA"/>
    <x v="2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06035803575"/>
    <m/>
    <s v="INGRYD THAYNA SULINO"/>
    <d v="1997-04-22T00:00:00"/>
    <s v="Feminino"/>
    <s v="Sem Deficiência"/>
    <s v="Sem Informação"/>
    <s v="ROSICLEIA ROSA SULINO"/>
    <x v="1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10018701741"/>
    <m/>
    <s v="FABIANA DA LUZ ASSUMPÇÃO"/>
    <d v="2002-04-17T00:00:00"/>
    <s v="Feminino"/>
    <s v="Sem Deficiência"/>
    <s v="Sem Informação"/>
    <s v="AMANDA DA LUZ ASSUMPCAO"/>
    <x v="1"/>
    <s v="Parda"/>
  </r>
  <r>
    <n v="625005"/>
    <n v="6"/>
    <x v="57"/>
    <x v="57"/>
    <s v="EM CHARLES ANDERSON WEAVER"/>
    <s v="Municipal"/>
    <s v="Urbana"/>
    <n v="1605118"/>
    <n v="161"/>
    <x v="3"/>
    <s v="Regular"/>
    <s v="Noite"/>
    <n v="2008129900252"/>
    <m/>
    <s v="THIAGO FELIPE DE SOUZA"/>
    <d v="2004-11-04T00:00:00"/>
    <s v="Masculino"/>
    <s v="Sem Deficiência"/>
    <s v="Sem Informação"/>
    <s v="MIRIAM FELIPE DE SOUZA"/>
    <x v="0"/>
    <s v="Não declarada"/>
  </r>
  <r>
    <n v="312031"/>
    <n v="3"/>
    <x v="66"/>
    <x v="66"/>
    <s v="EM EURICO SALLES"/>
    <s v="Municipal"/>
    <s v="Urbana"/>
    <n v="1612134"/>
    <n v="161"/>
    <x v="3"/>
    <s v="Regular"/>
    <s v="Noite"/>
    <n v="2012020102937"/>
    <m/>
    <s v="LUCIANO COSTA PEREIRA"/>
    <d v="1982-07-04T00:00:00"/>
    <s v="Masculino"/>
    <s v="Sem Deficiência"/>
    <s v="Sem Informação"/>
    <s v="ELIZABETH COSTA PEREIRA"/>
    <x v="1"/>
    <s v="Branca"/>
  </r>
  <r>
    <n v="515001"/>
    <n v="5"/>
    <x v="68"/>
    <x v="68"/>
    <s v="EM PARÁ"/>
    <s v="Municipal"/>
    <s v="Urbana"/>
    <n v="1607315"/>
    <n v="161"/>
    <x v="3"/>
    <s v="Regular"/>
    <s v="Noite"/>
    <n v="2008115300380"/>
    <m/>
    <s v="MARIA CLARA MARTINS DA SILVA"/>
    <d v="2007-06-11T00:00:00"/>
    <s v="Feminino"/>
    <s v="Sem Deficiência"/>
    <s v="Sem Informação"/>
    <s v="LILIANE MARTINS DA SILVA"/>
    <x v="0"/>
    <s v="Branca"/>
  </r>
  <r>
    <n v="515016"/>
    <n v="5"/>
    <x v="105"/>
    <x v="105"/>
    <s v="EM RAJA GABAGLIA"/>
    <s v="Municipal"/>
    <s v="Urbana"/>
    <n v="1599818"/>
    <n v="161"/>
    <x v="3"/>
    <s v="Regular"/>
    <s v="Noite"/>
    <n v="2010045750774"/>
    <m/>
    <s v="RENAN LOPES DE SIQUEIRA"/>
    <d v="2005-10-20T00:00:00"/>
    <s v="Masculino"/>
    <s v="Sem Deficiência"/>
    <s v="Sem Informação"/>
    <s v="ANA PAULA LOPES DE SIQUEIRA"/>
    <x v="1"/>
    <s v="Parda"/>
  </r>
  <r>
    <n v="313002"/>
    <n v="3"/>
    <x v="33"/>
    <x v="33"/>
    <s v="EM JOSÉ VERÍSSIMO"/>
    <s v="Municipal"/>
    <s v="Urbana"/>
    <n v="1618996"/>
    <n v="161"/>
    <x v="3"/>
    <s v="Regular"/>
    <s v="Manhã"/>
    <n v="2013017903400"/>
    <m/>
    <s v="NATHÁLYA VITORIA DA SILVA GENESIO"/>
    <d v="2007-04-09T00:00:00"/>
    <s v="Feminino"/>
    <s v="Sem Deficiência"/>
    <s v="Sem Informação"/>
    <s v="DAIANA DA SILVA GENESIO"/>
    <x v="0"/>
    <s v="Pret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02092406765"/>
    <m/>
    <s v="RAQUEL CONCEIÇÃO SOUZA DE CASTRO"/>
    <d v="1984-05-19T00:00:00"/>
    <s v="Feminino"/>
    <s v="Sem Deficiência"/>
    <s v="Sem Informação"/>
    <s v="ALCENIDES RODRIGUES DE SOUSA"/>
    <x v="1"/>
    <s v="Parda"/>
  </r>
  <r>
    <n v="1120019"/>
    <n v="11"/>
    <x v="37"/>
    <x v="37"/>
    <s v="EM RODRIGO OTÁVIO"/>
    <s v="Municipal"/>
    <s v="Urbana"/>
    <n v="1620853"/>
    <n v="161"/>
    <x v="3"/>
    <s v="Regular"/>
    <s v="Noite"/>
    <n v="2007038501799"/>
    <m/>
    <s v="LUIZA VITÓRIA MARTINS LINHARES"/>
    <d v="2000-02-04T00:00:00"/>
    <s v="Feminino"/>
    <s v="Sem Deficiência"/>
    <s v="Sem Informação"/>
    <s v="SUZETE MARTINS LINHARES"/>
    <x v="2"/>
    <s v="Parda"/>
  </r>
  <r>
    <n v="1120019"/>
    <n v="11"/>
    <x v="37"/>
    <x v="37"/>
    <s v="EM RODRIGO OTÁVIO"/>
    <s v="Municipal"/>
    <s v="Urbana"/>
    <n v="1620853"/>
    <n v="161"/>
    <x v="3"/>
    <s v="Regular"/>
    <s v="Noite"/>
    <n v="2012038550044"/>
    <m/>
    <s v="SAMUEL MARCOS COSTA FERREIRA"/>
    <d v="2007-06-28T00:00:00"/>
    <s v="Masculino"/>
    <s v="Sem Deficiência"/>
    <s v="Sem Informação"/>
    <s v="APARECIDA COSTA FERREIRA SANTOS"/>
    <x v="2"/>
    <s v="Parda"/>
  </r>
  <r>
    <n v="918508"/>
    <n v="9"/>
    <x v="36"/>
    <x v="36"/>
    <s v="CIEP DR. ERNESTO (CHE) GUEVARA"/>
    <s v="Municipal"/>
    <s v="Urbana"/>
    <n v="1618341"/>
    <n v="163"/>
    <x v="3"/>
    <s v="Regular"/>
    <s v="Noite"/>
    <n v="2006091902648"/>
    <m/>
    <s v="JÉSSICA LEMOS MACHADO"/>
    <d v="1994-03-31T00:00:00"/>
    <s v="Feminino"/>
    <s v="Sem Deficiência"/>
    <s v="Sem Informação"/>
    <s v="MARLUCE LEMOS"/>
    <x v="1"/>
    <s v="Pard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1108800305"/>
    <m/>
    <s v="GABRIEL ALVES DIAS"/>
    <d v="2007-12-21T00:00:00"/>
    <s v="Masculino"/>
    <s v="Sem Deficiência"/>
    <s v="WILLIAN DIAS DA SILVA"/>
    <s v="FERNANDA ALVES DE BARROS"/>
    <x v="1"/>
    <s v="Não declarada"/>
  </r>
  <r>
    <n v="431018"/>
    <n v="4"/>
    <x v="85"/>
    <x v="85"/>
    <s v="EM REPÚBLICA DO LÍBANO"/>
    <s v="Municipal"/>
    <s v="Urbana"/>
    <n v="1619091"/>
    <n v="161"/>
    <x v="3"/>
    <s v="Regular"/>
    <s v="Noite"/>
    <n v="2002035704566"/>
    <m/>
    <s v="ANA CARLA DE ALMEIDA CRISTIANO"/>
    <d v="1990-04-14T00:00:00"/>
    <s v="Feminino"/>
    <s v="Sem Deficiência"/>
    <s v="Sem Informação"/>
    <s v="LUZINETE DE ALMEIDA CRISTIANO"/>
    <x v="2"/>
    <s v="Sem Informação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11029950240"/>
    <m/>
    <s v="LUAN DAVY BANDEIRA CARVALHO"/>
    <d v="2006-06-02T00:00:00"/>
    <s v="Masculino"/>
    <s v="Sem Deficiência"/>
    <s v="Sem Informação"/>
    <s v="ELAINE BANDEIRA CARVALHO"/>
    <x v="0"/>
    <s v="Branca"/>
  </r>
  <r>
    <n v="410501"/>
    <n v="4"/>
    <x v="64"/>
    <x v="64"/>
    <s v="CIEP JUSCELINO KUBITSCHEK"/>
    <s v="Municipal"/>
    <s v="Urbana"/>
    <n v="1614343"/>
    <n v="161"/>
    <x v="3"/>
    <s v="Regular"/>
    <s v="Noite"/>
    <n v="2008131601534"/>
    <m/>
    <s v="CARLOS HENRIQUE PESSOA DA SILVA"/>
    <d v="2006-05-03T00:00:00"/>
    <s v="Masculino"/>
    <s v="Sem Deficiência"/>
    <s v="Sem Informação"/>
    <s v="LILIANE PESSOA DA SILVA"/>
    <x v="1"/>
    <s v="Parda"/>
  </r>
  <r>
    <n v="514002"/>
    <n v="5"/>
    <x v="107"/>
    <x v="107"/>
    <s v="EM CECÍLIA MEIRELLES"/>
    <s v="Municipal"/>
    <s v="Urbana"/>
    <n v="1602688"/>
    <n v="162"/>
    <x v="3"/>
    <s v="Regular"/>
    <s v="Manhã"/>
    <n v="2012032550042"/>
    <m/>
    <s v="EDUARDA CHRISTINY DE ALMEIDA VICENTI"/>
    <d v="2007-10-10T00:00:00"/>
    <s v="Feminino"/>
    <s v="Sem Deficiência"/>
    <s v="JUAREZ BENTO VICENTI"/>
    <s v="JULIENE BATISTA DE ALMEIDA"/>
    <x v="0"/>
    <s v="Parda"/>
  </r>
  <r>
    <n v="716049"/>
    <n v="7"/>
    <x v="62"/>
    <x v="62"/>
    <s v="EM RENATO LEITE"/>
    <s v="Municipal"/>
    <s v="Urbana"/>
    <n v="1623882"/>
    <n v="161"/>
    <x v="3"/>
    <s v="Regular"/>
    <s v="Noite"/>
    <n v="2013060501491"/>
    <m/>
    <s v="PABLO ALEXANDER CAMARGO DE MELLO"/>
    <d v="2006-11-03T00:00:00"/>
    <s v="Masculino"/>
    <s v="Sem Deficiência"/>
    <s v="PAULO CRISTIANO DE MELLO"/>
    <s v="WINNI ROSA DE CAMARGO"/>
    <x v="0"/>
    <s v="Preta"/>
  </r>
  <r>
    <n v="625205"/>
    <n v="6"/>
    <x v="97"/>
    <x v="97"/>
    <s v="CIEP ANTONIO CANDEIA FILHO"/>
    <s v="Municipal"/>
    <s v="Urbana"/>
    <n v="1613208"/>
    <n v="161"/>
    <x v="3"/>
    <s v="Regular"/>
    <s v="Noite"/>
    <n v="2000043802079"/>
    <m/>
    <s v="ANGELICA DOS SANTOS MURAT"/>
    <d v="1990-02-20T00:00:00"/>
    <s v="Feminino"/>
    <s v="Sem Deficiência"/>
    <s v="Sem Informação"/>
    <s v="MARCIA DOS SANTOS MURAT"/>
    <x v="1"/>
    <s v="Não declarada"/>
  </r>
  <r>
    <n v="515030"/>
    <n v="5"/>
    <x v="90"/>
    <x v="90"/>
    <s v="EM IRINEU MARINHO"/>
    <s v="Municipal"/>
    <s v="Urbana"/>
    <n v="1601767"/>
    <n v="162"/>
    <x v="3"/>
    <s v="Regular"/>
    <s v="Noite"/>
    <n v="2004051706841"/>
    <m/>
    <s v="CLAUDIA VALERIO"/>
    <d v="1988-06-27T00:00:00"/>
    <s v="Feminino"/>
    <s v="Sem Deficiência"/>
    <s v="JOSE VALERIO"/>
    <s v="MARIA LUCIA TIBURCIO VALERIO"/>
    <x v="0"/>
    <s v="Preta"/>
  </r>
  <r>
    <n v="209026"/>
    <n v="2"/>
    <x v="41"/>
    <x v="41"/>
    <s v="EM PROFESSOR LOURENÇO FILHO"/>
    <s v="Municipal"/>
    <s v="Urbana"/>
    <n v="1622829"/>
    <n v="161"/>
    <x v="3"/>
    <s v="Regular"/>
    <s v="Noite"/>
    <n v="2023016500309"/>
    <m/>
    <s v="RAFAELA ALVES NUNES DA CUNHA"/>
    <d v="2007-08-09T00:00:00"/>
    <s v="Feminino"/>
    <s v="Sem Deficiência"/>
    <s v="ANTONIO NUNES DA CUNHA"/>
    <s v="PRISCILA DA SILVA ALVES NUNES"/>
    <x v="2"/>
    <s v="Branca"/>
  </r>
  <r>
    <n v="515028"/>
    <n v="5"/>
    <x v="18"/>
    <x v="18"/>
    <s v="EM EVANGELINA DUARTE BATISTA"/>
    <s v="Municipal"/>
    <s v="Urbana"/>
    <n v="1609300"/>
    <n v="162"/>
    <x v="3"/>
    <s v="Regular"/>
    <s v="Noite"/>
    <n v="2011047100635"/>
    <m/>
    <s v="JACIRA ROSA DE OLIVEIRA"/>
    <d v="1958-09-06T00:00:00"/>
    <s v="Feminino"/>
    <s v="Sem Deficiência"/>
    <s v="Sem Informação"/>
    <s v="HELENA ROSA DA CONCEIÇÃO"/>
    <x v="0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1123200178"/>
    <m/>
    <s v="IGOR EDUARDO DIAS DE MOURA"/>
    <d v="2008-02-09T00:00:00"/>
    <s v="Masculino"/>
    <s v="Sem Deficiência"/>
    <s v="Sem Informação"/>
    <s v="ISABELA CRISTINA DIAS DE MOURA"/>
    <x v="0"/>
    <s v="Preta"/>
  </r>
  <r>
    <n v="625701"/>
    <n v="6"/>
    <x v="101"/>
    <x v="101"/>
    <s v="CENTRO DE EDUCAÇÃO DE JOVENS E ADULTOS CEJA - ACARI"/>
    <s v="Municipal"/>
    <s v="Urbana"/>
    <n v="1608529"/>
    <n v="266"/>
    <x v="3"/>
    <s v="Regular"/>
    <s v="Noite"/>
    <n v="2007057801646"/>
    <m/>
    <s v="EDMAR LIMA DE JESUS"/>
    <d v="1972-10-15T00:00:00"/>
    <s v="Masculino"/>
    <s v="Sem Deficiência"/>
    <s v="Sem Informação"/>
    <s v="MARIA SELMA LIMA DE JESUS"/>
    <x v="0"/>
    <s v="Parda"/>
  </r>
  <r>
    <n v="514002"/>
    <n v="5"/>
    <x v="107"/>
    <x v="107"/>
    <s v="EM CECÍLIA MEIRELLES"/>
    <s v="Municipal"/>
    <s v="Urbana"/>
    <n v="1602685"/>
    <n v="161"/>
    <x v="3"/>
    <s v="Regular"/>
    <s v="Manhã"/>
    <n v="2010112400113"/>
    <m/>
    <s v="EVELYN LIMA DAMAZIO"/>
    <d v="2008-02-08T00:00:00"/>
    <s v="Feminino"/>
    <s v="Sem Deficiência"/>
    <s v="Sem Informação"/>
    <s v="INGRID LIMA DAMAZIO"/>
    <x v="0"/>
    <s v="Par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03092408006"/>
    <m/>
    <s v="CARLOS MATHEUS BARBOSA DOS SANTOS"/>
    <d v="1999-01-17T00:00:00"/>
    <s v="Masculino"/>
    <s v="  Transtorno do espectro autista"/>
    <s v="Sem Informação"/>
    <s v="IVONILDE BARBOSA DOS SANTOS"/>
    <x v="0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13092402196"/>
    <m/>
    <s v="MANOEL SEMEÃO DA SILVA"/>
    <d v="1945-12-24T00:00:00"/>
    <s v="Masculino"/>
    <s v="Sem Deficiência"/>
    <s v="Sem Informação"/>
    <s v="JOSEFA FILOMENA DA SILVA"/>
    <x v="2"/>
    <s v="Preta"/>
  </r>
  <r>
    <n v="515045"/>
    <n v="5"/>
    <x v="137"/>
    <x v="137"/>
    <s v="EM JAIME COSTA"/>
    <s v="Municipal"/>
    <s v="Urbana"/>
    <n v="1609198"/>
    <n v="161"/>
    <x v="3"/>
    <s v="Regular"/>
    <s v="Noite"/>
    <n v="2009048800167"/>
    <m/>
    <s v="SABRINA SILVA TEIXEIRA"/>
    <d v="2004-06-08T00:00:00"/>
    <s v="Feminino"/>
    <s v="Sem Deficiência"/>
    <s v="Sem Informação"/>
    <s v="ROSELI SILVA TEIXEIRA"/>
    <x v="1"/>
    <s v="Branca"/>
  </r>
  <r>
    <n v="515045"/>
    <n v="5"/>
    <x v="137"/>
    <x v="137"/>
    <s v="EM JAIME COSTA"/>
    <s v="Municipal"/>
    <s v="Urbana"/>
    <n v="1609198"/>
    <n v="161"/>
    <x v="3"/>
    <s v="Regular"/>
    <s v="Noite"/>
    <n v="2001027100080"/>
    <m/>
    <s v="MARIA GÊRMIDEAN DE OLIVEIRA"/>
    <d v="1986-06-30T00:00:00"/>
    <s v="Feminino"/>
    <s v="Sem Deficiência"/>
    <s v="Sem Informação"/>
    <s v="ANTONIA GONÇALVES DE OLIVEIRA"/>
    <x v="1"/>
    <s v="Sem Informação"/>
  </r>
  <r>
    <n v="1202701"/>
    <n v="12"/>
    <x v="91"/>
    <x v="91"/>
    <s v="CREJA - CENTRO MUNICIPAL DE REFERÊNCIA DE EDUCAÇÃO DE JOVENS E ADULTOS"/>
    <s v="Municipal"/>
    <s v="Urbana"/>
    <n v="1614129"/>
    <n v="364"/>
    <x v="3"/>
    <s v="Regular"/>
    <s v="Tarde"/>
    <n v="2023126301467"/>
    <m/>
    <s v="LUANA PEREIRA DA SILVA"/>
    <d v="1997-06-09T00:00:00"/>
    <s v="Feminino"/>
    <s v="Sem Deficiência"/>
    <s v="JOSÉ WELLLINGTON FIDELIS DA SILVA"/>
    <s v="MARIA DA PAZ DUARTE PEREIRA"/>
    <x v="0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05058351125"/>
    <m/>
    <s v="KEYSSE KELLY DE SOUZA DOS SANTOS"/>
    <d v="2000-08-17T00:00:00"/>
    <s v="Feminino"/>
    <s v="Sem Deficiência"/>
    <s v="Sem Informação"/>
    <s v="KATIA HELENA DE SOUZA DOS SANTOS"/>
    <x v="0"/>
    <s v="Preta"/>
  </r>
  <r>
    <n v="312031"/>
    <n v="3"/>
    <x v="66"/>
    <x v="66"/>
    <s v="EM EURICO SALLES"/>
    <s v="Municipal"/>
    <s v="Urbana"/>
    <n v="1612134"/>
    <n v="161"/>
    <x v="3"/>
    <s v="Regular"/>
    <s v="Noite"/>
    <n v="2010020150439"/>
    <m/>
    <s v="JAMILLY GENTIL MACHADO"/>
    <d v="2005-12-31T00:00:00"/>
    <s v="Feminino"/>
    <s v="Sem Deficiência"/>
    <s v="Sem Informação"/>
    <s v="JANE GENTIL MACHADO"/>
    <x v="0"/>
    <s v="Preta"/>
  </r>
  <r>
    <n v="411202"/>
    <n v="4"/>
    <x v="84"/>
    <x v="84"/>
    <s v="CIEP GREGÓRIO BEZERRA"/>
    <s v="Municipal"/>
    <s v="Urbana"/>
    <n v="1608449"/>
    <n v="161"/>
    <x v="3"/>
    <s v="Regular"/>
    <s v="Noite"/>
    <n v="2013035803004"/>
    <m/>
    <s v="DANIEL GONÇALVES"/>
    <d v="2006-07-13T00:00:00"/>
    <s v="Masculino"/>
    <s v="Sem Deficiência"/>
    <s v="Sem Informação"/>
    <s v="VIVIAN GONÇALVES"/>
    <x v="0"/>
    <s v="Parda"/>
  </r>
  <r>
    <n v="312501"/>
    <n v="3"/>
    <x v="42"/>
    <x v="42"/>
    <s v="CIEP PATRICE LUMUMBA"/>
    <s v="Municipal"/>
    <s v="Urbana"/>
    <n v="1616864"/>
    <n v="162"/>
    <x v="3"/>
    <s v="Regular"/>
    <s v="Noite"/>
    <n v="2004110300117"/>
    <m/>
    <s v="BIANCA MARQUES BAPTISTA"/>
    <d v="2000-04-24T00:00:00"/>
    <s v="Feminino"/>
    <s v="Sem Deficiência"/>
    <s v="Sem Informação"/>
    <s v="SIMONE MARQUES BAPTISTA"/>
    <x v="0"/>
    <s v="Branca"/>
  </r>
  <r>
    <n v="431018"/>
    <n v="4"/>
    <x v="85"/>
    <x v="85"/>
    <s v="EM REPÚBLICA DO LÍBANO"/>
    <s v="Municipal"/>
    <s v="Urbana"/>
    <n v="1619092"/>
    <n v="162"/>
    <x v="3"/>
    <s v="Regular"/>
    <s v="Noite"/>
    <n v="2016034600554"/>
    <m/>
    <s v="CLAUDIA SOARES DOS SANTOS"/>
    <d v="1979-01-05T00:00:00"/>
    <s v="Feminino"/>
    <s v="Sem Deficiência"/>
    <s v="BARTOLOMEU DOS SANTOS"/>
    <s v="FRANCISCA DE FÁTIMA DOS SANTOS"/>
    <x v="0"/>
    <s v="Branca"/>
  </r>
  <r>
    <n v="410012"/>
    <n v="4"/>
    <x v="27"/>
    <x v="27"/>
    <s v="EM CLOTILDE GUIMARÃES"/>
    <s v="Municipal"/>
    <s v="Urbana"/>
    <n v="1604460"/>
    <n v="2614"/>
    <x v="3"/>
    <s v="Regular"/>
    <s v="Noite"/>
    <n v="2008040550384"/>
    <m/>
    <s v="CALEINE DE ARAUJO COSTA"/>
    <d v="2003-04-30T00:00:00"/>
    <s v="Feminino"/>
    <s v="Sem Deficiência"/>
    <s v="Sem Informação"/>
    <s v="DENISE DE ARAUJO COSTA"/>
    <x v="0"/>
    <s v="Branca"/>
  </r>
  <r>
    <n v="208012"/>
    <n v="2"/>
    <x v="102"/>
    <x v="102"/>
    <s v="EM ORSINA DA FONSECA"/>
    <s v="Municipal"/>
    <s v="Urbana"/>
    <n v="1602511"/>
    <n v="162"/>
    <x v="3"/>
    <s v="Regular"/>
    <s v="Noite"/>
    <n v="2011132181237"/>
    <m/>
    <s v="RUAN ALEXSANDER DE SOUZA SAMPAIO"/>
    <d v="2006-08-30T00:00:00"/>
    <s v="Masculino"/>
    <s v="Sem Deficiência"/>
    <s v="JOÃO CESAR DE SOUZA"/>
    <s v="EDUARDA APARECIDA SAMPAIO DOS SANTOS"/>
    <x v="0"/>
    <s v="Parda"/>
  </r>
  <r>
    <n v="625701"/>
    <n v="6"/>
    <x v="101"/>
    <x v="101"/>
    <s v="CENTRO DE EDUCAÇÃO DE JOVENS E ADULTOS CEJA - ACARI"/>
    <s v="Municipal"/>
    <s v="Urbana"/>
    <n v="1608525"/>
    <n v="262"/>
    <x v="3"/>
    <s v="Regular"/>
    <s v="Manhã"/>
    <n v="2010133900166"/>
    <m/>
    <s v="ANDRÉ LUIZ SANTOS DA SILVA"/>
    <d v="2007-11-27T00:00:00"/>
    <s v="Masculino"/>
    <s v="Sem Deficiência"/>
    <s v="Sem Informação"/>
    <s v="MAYARA SANTOS DA SILVA"/>
    <x v="0"/>
    <s v="Parda"/>
  </r>
  <r>
    <n v="313007"/>
    <n v="3"/>
    <x v="67"/>
    <x v="67"/>
    <s v="EM SARMIENTO"/>
    <s v="Municipal"/>
    <s v="Urbana"/>
    <n v="1615856"/>
    <n v="162"/>
    <x v="3"/>
    <s v="Regular"/>
    <s v="Noite"/>
    <n v="2010022150550"/>
    <m/>
    <s v="MARLON LUCAS VIEIRA DOS SANTOS"/>
    <d v="2005-08-30T00:00:00"/>
    <s v="Masculino"/>
    <s v="Sem Deficiência"/>
    <s v="Sem Informação"/>
    <s v="ROSEMERE VIEIRA DOS SANTOS"/>
    <x v="0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0096650157"/>
    <m/>
    <s v="ALEXANDRE KAUAN DA SILVA"/>
    <d v="2005-09-17T00:00:00"/>
    <s v="Masculino"/>
    <s v="Sem Deficiência"/>
    <s v="Sem Informação"/>
    <s v="INGRID CRISTIANE DA SILVA"/>
    <x v="0"/>
    <s v="Pret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03088105304"/>
    <m/>
    <s v="CARLOS HENRIQUE TEIXEIRA PIRES"/>
    <d v="1993-03-09T00:00:00"/>
    <s v="Masculino"/>
    <s v="Sem Deficiência"/>
    <s v="Sem Informação"/>
    <s v="MARISA TEIXEIRA PIRES"/>
    <x v="0"/>
    <s v="Parda"/>
  </r>
  <r>
    <n v="514007"/>
    <n v="5"/>
    <x v="6"/>
    <x v="6"/>
    <s v="EM ALBERT SABIN"/>
    <s v="Municipal"/>
    <s v="Urbana"/>
    <n v="1622421"/>
    <n v="161"/>
    <x v="3"/>
    <s v="Regular"/>
    <s v="Noite"/>
    <n v="2013041502363"/>
    <m/>
    <s v="ANA NEUSA SILVA DE SOUSA"/>
    <d v="1969-01-01T00:00:00"/>
    <s v="Feminino"/>
    <s v="Sem Deficiência"/>
    <s v="Sem Informação"/>
    <s v="JOANA DA SILVA VIANA"/>
    <x v="1"/>
    <s v="Não declarad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12092450648"/>
    <m/>
    <s v="WELLINGTON BATISTA DOS SANTOS"/>
    <d v="2007-05-19T00:00:00"/>
    <s v="Masculino"/>
    <s v="Sem Deficiência"/>
    <s v="Sem Informação"/>
    <s v="PATRICIA BATISTA DOS SANTOS"/>
    <x v="0"/>
    <s v="Par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11084200583"/>
    <m/>
    <s v="LUIZ HENRIQUE MAGALHÃES"/>
    <d v="2007-02-07T00:00:00"/>
    <s v="Masculino"/>
    <s v="Sem Deficiência"/>
    <s v="Sem Informação"/>
    <s v="DANIELA MAGALHÃES"/>
    <x v="1"/>
    <s v="Preta"/>
  </r>
  <r>
    <n v="515045"/>
    <n v="5"/>
    <x v="137"/>
    <x v="137"/>
    <s v="EM JAIME COSTA"/>
    <s v="Municipal"/>
    <s v="Urbana"/>
    <n v="1609198"/>
    <n v="161"/>
    <x v="3"/>
    <s v="Regular"/>
    <s v="Noite"/>
    <n v="2007130300028"/>
    <m/>
    <s v="ARTHUR SILVA TEIXEIRA"/>
    <d v="2006-04-19T00:00:00"/>
    <s v="Masculino"/>
    <s v="Sem Deficiência"/>
    <s v="Sem Informação"/>
    <s v="ROSELI SILVA TEIXEIRA"/>
    <x v="0"/>
    <s v="Branca"/>
  </r>
  <r>
    <n v="622007"/>
    <n v="6"/>
    <x v="13"/>
    <x v="13"/>
    <s v="EM ALEXANDRE FARAH"/>
    <s v="Municipal"/>
    <s v="Urbana"/>
    <n v="1599785"/>
    <n v="162"/>
    <x v="3"/>
    <s v="Regular"/>
    <s v="Noite"/>
    <n v="2011054001833"/>
    <m/>
    <s v="LUAN DANYEL NEVES MARTINS"/>
    <d v="2007-10-18T00:00:00"/>
    <s v="Masculino"/>
    <s v="Sem Deficiência"/>
    <s v="Sem Informação"/>
    <s v="SHEILA APARECIDA NEVES MARTINS"/>
    <x v="0"/>
    <s v="Preta"/>
  </r>
  <r>
    <n v="515045"/>
    <n v="5"/>
    <x v="137"/>
    <x v="137"/>
    <s v="EM JAIME COSTA"/>
    <s v="Municipal"/>
    <s v="Urbana"/>
    <n v="1609198"/>
    <n v="161"/>
    <x v="3"/>
    <s v="Regular"/>
    <s v="Noite"/>
    <n v="2011020501566"/>
    <m/>
    <s v="MIGUEL ARCANJO DE LIMA"/>
    <d v="2005-04-24T00:00:00"/>
    <s v="Masculino"/>
    <s v="Sem Deficiência"/>
    <s v="Sem Informação"/>
    <s v="VALÉRIA CRISTINA DE LIMA"/>
    <x v="2"/>
    <s v="Parda"/>
  </r>
  <r>
    <n v="625005"/>
    <n v="6"/>
    <x v="57"/>
    <x v="57"/>
    <s v="EM CHARLES ANDERSON WEAVER"/>
    <s v="Municipal"/>
    <s v="Urbana"/>
    <n v="1605119"/>
    <n v="162"/>
    <x v="3"/>
    <s v="Regular"/>
    <s v="Noite"/>
    <n v="2006041202430"/>
    <m/>
    <s v="LORRAINY VICTORIA DE SÁ"/>
    <d v="2001-07-03T00:00:00"/>
    <s v="Feminino"/>
    <s v="Sem Deficiência"/>
    <s v="Sem Informação"/>
    <s v="ALESSANDRA DE SÁ MACHADO"/>
    <x v="1"/>
    <s v="Não declarada"/>
  </r>
  <r>
    <n v="312014"/>
    <n v="3"/>
    <x v="1"/>
    <x v="1"/>
    <s v="EM NEREU SAMPAIO"/>
    <s v="Municipal"/>
    <s v="Urbana"/>
    <n v="1616970"/>
    <n v="162"/>
    <x v="3"/>
    <s v="Regular"/>
    <s v="Noite"/>
    <n v="2011018880075"/>
    <m/>
    <s v="VINICIUS GABRIEL DIOGENES NASCIMENTO"/>
    <d v="2006-12-04T00:00:00"/>
    <s v="Masculino"/>
    <s v="Sem Deficiência"/>
    <s v="Sem Informação"/>
    <s v="ELIZABETE DIOGENES NASCIMENTO"/>
    <x v="0"/>
    <s v="Parda"/>
  </r>
  <r>
    <n v="227004"/>
    <n v="2"/>
    <x v="77"/>
    <x v="77"/>
    <s v="EM RINALDO DE LAMARE"/>
    <s v="Municipal"/>
    <s v="Urbana"/>
    <n v="1599203"/>
    <n v="161"/>
    <x v="3"/>
    <s v="Regular"/>
    <s v="Manhã"/>
    <n v="2010084901281"/>
    <m/>
    <s v="ISAAC COELHO DE BARROS CLARIMUNDO"/>
    <d v="2005-05-16T00:00:00"/>
    <s v="Masculino"/>
    <s v="Sem Deficiência"/>
    <s v="Sem Informação"/>
    <s v="ALINE COELHO DE BARROS CLARIMUNDO"/>
    <x v="0"/>
    <s v="Branca"/>
  </r>
  <r>
    <n v="515028"/>
    <n v="5"/>
    <x v="18"/>
    <x v="18"/>
    <s v="EM EVANGELINA DUARTE BATISTA"/>
    <s v="Municipal"/>
    <s v="Urbana"/>
    <n v="1609299"/>
    <n v="161"/>
    <x v="3"/>
    <s v="Regular"/>
    <s v="Noite"/>
    <n v="2007128600826"/>
    <m/>
    <s v="KAYKY DOS SANTOS GONÇALVES"/>
    <d v="2003-08-14T00:00:00"/>
    <s v="Masculino"/>
    <s v="Sem Deficiência"/>
    <s v="Sem Informação"/>
    <s v="PRISCILA DOS SANTOS GONÇALVES"/>
    <x v="0"/>
    <s v="Parda"/>
  </r>
  <r>
    <n v="313051"/>
    <n v="3"/>
    <x v="60"/>
    <x v="60"/>
    <s v="EM ALAGOAS"/>
    <s v="Municipal"/>
    <s v="Urbana"/>
    <n v="1618858"/>
    <n v="161"/>
    <x v="3"/>
    <s v="Regular"/>
    <s v="Noite"/>
    <n v="2000020107692"/>
    <m/>
    <s v="SUZANA CALAZANS DURVAL"/>
    <d v="1983-12-16T00:00:00"/>
    <s v="Feminino"/>
    <s v="Sem Deficiência"/>
    <s v="Sem Informação"/>
    <s v="SONIA CALAZANS DURVAL"/>
    <x v="1"/>
    <s v="Preta"/>
  </r>
  <r>
    <n v="312022"/>
    <n v="3"/>
    <x v="61"/>
    <x v="61"/>
    <s v="EM RUBENS BERARDO"/>
    <s v="Municipal"/>
    <s v="Urbana"/>
    <n v="1616261"/>
    <n v="162"/>
    <x v="3"/>
    <s v="Regular"/>
    <s v="Noite"/>
    <n v="2012019250189"/>
    <m/>
    <s v="LAUANA DE ARAUJO SILVA"/>
    <d v="2005-05-31T00:00:00"/>
    <s v="Feminino"/>
    <s v="Sem Deficiência"/>
    <s v="Sem Informação"/>
    <s v="VERONICA DE ARAUJO SILVA"/>
    <x v="0"/>
    <s v="Preta"/>
  </r>
  <r>
    <n v="625018"/>
    <n v="6"/>
    <x v="55"/>
    <x v="55"/>
    <s v="EM COMANDANTE ARNALDO VARELLA"/>
    <s v="Municipal"/>
    <s v="Urbana"/>
    <n v="1602872"/>
    <n v="161"/>
    <x v="3"/>
    <s v="Regular"/>
    <s v="Noite"/>
    <n v="2004051804622"/>
    <m/>
    <s v="WERLON STEFANIO AGUIAR LAGO"/>
    <d v="1986-07-06T00:00:00"/>
    <s v="Masculino"/>
    <s v="Sem Deficiência"/>
    <s v="Sem Informação"/>
    <s v="MARIA JOSÉ AGUIAR LAGO"/>
    <x v="2"/>
    <s v="Sem Informação"/>
  </r>
  <r>
    <n v="1019013"/>
    <n v="10"/>
    <x v="39"/>
    <x v="39"/>
    <s v="EM BENTO DO AMARAL COUTINHO"/>
    <s v="Municipal"/>
    <s v="Urbana"/>
    <n v="1612839"/>
    <n v="162"/>
    <x v="3"/>
    <s v="Regular"/>
    <s v="Noite"/>
    <n v="2006022301771"/>
    <m/>
    <s v="RENATO DA SILVA BATISTA"/>
    <d v="1977-09-05T00:00:00"/>
    <s v="Masculino"/>
    <s v="Sem Deficiência"/>
    <s v="Sem Informação"/>
    <s v="APARECIDA DA SILVA BATISTA"/>
    <x v="1"/>
    <s v="Parda"/>
  </r>
  <r>
    <n v="410012"/>
    <n v="4"/>
    <x v="27"/>
    <x v="27"/>
    <s v="EM CLOTILDE GUIMARÃES"/>
    <s v="Municipal"/>
    <s v="Urbana"/>
    <n v="1604454"/>
    <n v="269"/>
    <x v="3"/>
    <s v="Regular"/>
    <s v="Noite"/>
    <n v="1998041703848"/>
    <m/>
    <s v="STEFANI ELIAS"/>
    <d v="1986-09-30T00:00:00"/>
    <s v="Feminino"/>
    <s v="Sem Deficiência"/>
    <s v="Sem Informação"/>
    <s v="JOSIANE ELIAS"/>
    <x v="2"/>
    <s v="Parda"/>
  </r>
  <r>
    <n v="622006"/>
    <n v="6"/>
    <x v="38"/>
    <x v="38"/>
    <s v="EM ANTENOR NASCENTES"/>
    <s v="Municipal"/>
    <s v="Urbana"/>
    <n v="1615258"/>
    <n v="161"/>
    <x v="3"/>
    <s v="Regular"/>
    <s v="Noite"/>
    <n v="2009053750245"/>
    <m/>
    <s v="JOÃO CARLOS DO NASCIMENTO"/>
    <d v="2004-12-01T00:00:00"/>
    <s v="Masculino"/>
    <s v="Sem Deficiência"/>
    <s v="Sem Informação"/>
    <s v="MARIA ISABEL DO NASCIMENTO"/>
    <x v="2"/>
    <s v="Branca"/>
  </r>
  <r>
    <n v="1019008"/>
    <n v="10"/>
    <x v="124"/>
    <x v="124"/>
    <s v="EM EDUARDO RABELO"/>
    <s v="Municipal"/>
    <s v="Urbana"/>
    <n v="1601220"/>
    <n v="162"/>
    <x v="3"/>
    <s v="Regular"/>
    <s v="Noite"/>
    <n v="2010044450041"/>
    <m/>
    <s v="INGRID MARIA CABRAL"/>
    <d v="2005-12-02T00:00:00"/>
    <s v="Feminino"/>
    <s v="Sem Deficiência"/>
    <s v="Sem Informação"/>
    <s v="ARIANA CABRAL"/>
    <x v="1"/>
    <s v="Pret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3143300409"/>
    <m/>
    <s v="GABRIELY SOUSA DE ANDRADE"/>
    <d v="2005-03-04T00:00:00"/>
    <s v="Feminino"/>
    <s v="Sem Deficiência"/>
    <s v="EDSON DE ANDRADE DE MACÊDO"/>
    <s v="EVANILDA ANDRADE SOUSA"/>
    <x v="0"/>
    <s v="Branca"/>
  </r>
  <r>
    <n v="312014"/>
    <n v="3"/>
    <x v="1"/>
    <x v="1"/>
    <s v="EM NEREU SAMPAIO"/>
    <s v="Municipal"/>
    <s v="Urbana"/>
    <n v="1616970"/>
    <n v="162"/>
    <x v="3"/>
    <s v="Regular"/>
    <s v="Noite"/>
    <n v="2012018501218"/>
    <m/>
    <s v="RAFAEL HENRIQUE DE SOUZA"/>
    <d v="2006-01-17T00:00:00"/>
    <s v="Masculino"/>
    <s v="Sem Deficiência"/>
    <s v="Sem Informação"/>
    <s v="MARLUCE CLARA DE SOUZA"/>
    <x v="1"/>
    <s v="Parda"/>
  </r>
  <r>
    <n v="622007"/>
    <n v="6"/>
    <x v="13"/>
    <x v="13"/>
    <s v="EM ALEXANDRE FARAH"/>
    <s v="Municipal"/>
    <s v="Urbana"/>
    <n v="1599785"/>
    <n v="162"/>
    <x v="3"/>
    <s v="Regular"/>
    <s v="Noite"/>
    <n v="2007105300621"/>
    <m/>
    <s v="WAINE MONTEIRO DOS SANTOS"/>
    <d v="2004-05-12T00:00:00"/>
    <s v="Feminino"/>
    <s v="Sem Deficiência"/>
    <s v="Sem Informação"/>
    <s v="ALESSANDRA MONTEIRO DOS SANTOS"/>
    <x v="0"/>
    <s v="Pard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02085106069"/>
    <m/>
    <s v="JOVANIA DA SILVA MACHADO"/>
    <d v="1993-08-06T00:00:00"/>
    <s v="Feminino"/>
    <s v="Sem Deficiência"/>
    <s v="Sem Informação"/>
    <s v="ALEXSANDRA SILVA MACHADO"/>
    <x v="0"/>
    <s v="Preta"/>
  </r>
  <r>
    <n v="1019202"/>
    <n v="10"/>
    <x v="115"/>
    <x v="115"/>
    <s v="CIEP ISMAEL NERY"/>
    <s v="Municipal"/>
    <s v="Urbana"/>
    <n v="1603747"/>
    <n v="162"/>
    <x v="3"/>
    <s v="Regular"/>
    <s v="Tarde"/>
    <n v="2013104602009"/>
    <m/>
    <s v="DAVI HENRIQUE PEREIRA LAMEIRA"/>
    <d v="2008-03-26T00:00:00"/>
    <s v="Masculino"/>
    <s v="Sem Deficiência"/>
    <s v="Sem Informação"/>
    <s v="VANESSA BATISTA DA SILVA PEREIRA"/>
    <x v="0"/>
    <s v="Branca"/>
  </r>
  <r>
    <n v="515001"/>
    <n v="5"/>
    <x v="68"/>
    <x v="68"/>
    <s v="EM PARÁ"/>
    <s v="Municipal"/>
    <s v="Urbana"/>
    <n v="1607316"/>
    <n v="162"/>
    <x v="3"/>
    <s v="Regular"/>
    <s v="Noite"/>
    <n v="2001047504950"/>
    <m/>
    <s v="PRISCILA GOMES DA SILVA"/>
    <d v="1985-10-13T00:00:00"/>
    <s v="Feminino"/>
    <s v="Sem Deficiência"/>
    <s v="Sem Informação"/>
    <s v="JANDIRA GOMES DA SILVA"/>
    <x v="0"/>
    <s v="Preta"/>
  </r>
  <r>
    <n v="716063"/>
    <n v="7"/>
    <x v="136"/>
    <x v="136"/>
    <s v="EM SOBRAL PINTO"/>
    <s v="Municipal"/>
    <s v="Urbana"/>
    <n v="1616449"/>
    <n v="161"/>
    <x v="3"/>
    <s v="Regular"/>
    <s v="Manhã"/>
    <n v="2013066502740"/>
    <m/>
    <s v="CAUÃ SILVA DE OLIVEIRA"/>
    <d v="2008-07-19T00:00:00"/>
    <s v="Masculino"/>
    <s v="Sem Deficiência"/>
    <s v="PAULO ROBERTO DE OLIVEIRA"/>
    <s v="VANIA MARIA DA SILVA"/>
    <x v="1"/>
    <s v="Parda"/>
  </r>
  <r>
    <n v="515030"/>
    <n v="5"/>
    <x v="90"/>
    <x v="90"/>
    <s v="EM IRINEU MARINHO"/>
    <s v="Municipal"/>
    <s v="Urbana"/>
    <n v="1601767"/>
    <n v="162"/>
    <x v="3"/>
    <s v="Regular"/>
    <s v="Noite"/>
    <n v="2004047504369"/>
    <m/>
    <s v="VANESSA DA SILVA"/>
    <d v="1982-09-14T00:00:00"/>
    <s v="Feminino"/>
    <s v="Sem Deficiência"/>
    <s v="Sem Informação"/>
    <s v="MARTA ANTONIA DA SILVA"/>
    <x v="0"/>
    <s v="Preta"/>
  </r>
  <r>
    <n v="515062"/>
    <n v="5"/>
    <x v="126"/>
    <x v="126"/>
    <s v="EM FIGUEIREDO PIMENTEL"/>
    <s v="Municipal"/>
    <s v="Urbana"/>
    <n v="1606091"/>
    <n v="161"/>
    <x v="3"/>
    <s v="Regular"/>
    <s v="Tarde"/>
    <n v="2011115300444"/>
    <m/>
    <s v="KAUÃ PAULO DA SILVA"/>
    <d v="2007-07-30T00:00:00"/>
    <s v="Masculino"/>
    <s v=" Deficiência intelectual"/>
    <s v="Sem Informação"/>
    <s v="JOSELY PAULO DA SILVA"/>
    <x v="0"/>
    <s v="Parda"/>
  </r>
  <r>
    <n v="313007"/>
    <n v="3"/>
    <x v="67"/>
    <x v="67"/>
    <s v="EM SARMIENTO"/>
    <s v="Municipal"/>
    <s v="Urbana"/>
    <n v="1615856"/>
    <n v="162"/>
    <x v="3"/>
    <s v="Regular"/>
    <s v="Noite"/>
    <n v="2012022150203"/>
    <m/>
    <s v="MATHEUS VIEIRA DOS SANTOS"/>
    <d v="2007-09-17T00:00:00"/>
    <s v="Masculino"/>
    <s v="Sem Deficiência"/>
    <s v="Sem Informação"/>
    <s v="ROSEMERE VIEIRA DOS SANTOS"/>
    <x v="0"/>
    <s v="Branca"/>
  </r>
  <r>
    <n v="313007"/>
    <n v="3"/>
    <x v="67"/>
    <x v="67"/>
    <s v="EM SARMIENTO"/>
    <s v="Municipal"/>
    <s v="Urbana"/>
    <n v="1615856"/>
    <n v="162"/>
    <x v="3"/>
    <s v="Regular"/>
    <s v="Noite"/>
    <n v="2011021900031"/>
    <m/>
    <s v="RICHARD DA CONCEIÇÃO"/>
    <d v="2006-11-27T00:00:00"/>
    <s v="Masculino"/>
    <s v="Sem Deficiência"/>
    <s v="Sem Informação"/>
    <s v="PRISCILA MARA MARIA DA CONCEIÇÃO"/>
    <x v="0"/>
    <s v="Não declarada"/>
  </r>
  <r>
    <n v="625005"/>
    <n v="6"/>
    <x v="57"/>
    <x v="57"/>
    <s v="EM CHARLES ANDERSON WEAVER"/>
    <s v="Municipal"/>
    <s v="Urbana"/>
    <n v="1605119"/>
    <n v="162"/>
    <x v="3"/>
    <s v="Regular"/>
    <s v="Noite"/>
    <n v="2018054800172"/>
    <m/>
    <s v="MARISA HELENA MACIEL CAMPOS"/>
    <d v="1957-06-12T00:00:00"/>
    <s v="Feminino"/>
    <s v="Sem Deficiência"/>
    <s v="HUMBERTO DIONISIO MACIEL"/>
    <s v="IVONETE BATISTA MACIEL"/>
    <x v="0"/>
    <s v="Parda"/>
  </r>
  <r>
    <n v="515001"/>
    <n v="5"/>
    <x v="68"/>
    <x v="68"/>
    <s v="EM PARÁ"/>
    <s v="Municipal"/>
    <s v="Urbana"/>
    <n v="1607316"/>
    <n v="162"/>
    <x v="3"/>
    <s v="Regular"/>
    <s v="Noite"/>
    <n v="2004048602658"/>
    <m/>
    <s v="ANDRESSA DA ROCHA SANTOS"/>
    <d v="1989-02-28T00:00:00"/>
    <s v="Feminino"/>
    <s v="Sem Deficiência"/>
    <s v="Sem Informação"/>
    <s v="ROSANGELA DA ROCHA SANTOS"/>
    <x v="0"/>
    <s v="Parda"/>
  </r>
  <r>
    <n v="313035"/>
    <n v="3"/>
    <x v="49"/>
    <x v="49"/>
    <s v="EM EDGARD SUSSEKIND DE MENDONÇA"/>
    <s v="Municipal"/>
    <s v="Urbana"/>
    <n v="1612288"/>
    <n v="161"/>
    <x v="3"/>
    <s v="Regular"/>
    <s v="Noite"/>
    <n v="2008024902638"/>
    <m/>
    <s v="FRANCISCA ALVES DOS SANTOS"/>
    <d v="1964-01-18T00:00:00"/>
    <s v="Feminino"/>
    <s v="Sem Deficiência"/>
    <s v="Sem Informação"/>
    <s v="NILZA DA SILVA"/>
    <x v="0"/>
    <s v="Branca"/>
  </r>
  <r>
    <n v="205004"/>
    <n v="2"/>
    <x v="134"/>
    <x v="134"/>
    <s v="EM DOUTOR COCIO BARCELLOS"/>
    <s v="Municipal"/>
    <s v="Urbana"/>
    <n v="1623684"/>
    <n v="162"/>
    <x v="3"/>
    <s v="Regular"/>
    <s v="Noite"/>
    <n v="2022008450570"/>
    <m/>
    <s v="RONALDO SILVA DE LIMA"/>
    <d v="1997-09-15T00:00:00"/>
    <s v="Masculino"/>
    <s v="Sem Deficiência"/>
    <s v="HIDELBRANDO FERNANDES DE LIMA"/>
    <s v="MARIA DE FATIMA OLIVEIRA DA SILVA"/>
    <x v="2"/>
    <s v="Pard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11052601388"/>
    <m/>
    <s v="ADRIEL BRION DE OLIVEIRA"/>
    <d v="2006-11-01T00:00:00"/>
    <s v="Masculino"/>
    <s v="Sem Deficiência"/>
    <s v="Sem Informação"/>
    <s v="MARIA LUIZA AGOSTINHO DE OLIVEIRA"/>
    <x v="1"/>
    <s v="Parda"/>
  </r>
  <r>
    <n v="205009"/>
    <n v="2"/>
    <x v="122"/>
    <x v="122"/>
    <s v="EM ALENCASTRO GUIMARÃES"/>
    <s v="Municipal"/>
    <s v="Urbana"/>
    <n v="1620798"/>
    <n v="161"/>
    <x v="3"/>
    <s v="Regular"/>
    <s v="Noite"/>
    <n v="2007020702059"/>
    <m/>
    <s v="MOISES ANDERSON GOMES"/>
    <d v="1993-07-22T00:00:00"/>
    <s v="Masculino"/>
    <s v="Sem Deficiência"/>
    <s v="Sem Informação"/>
    <s v="JAQUELINE GOMES"/>
    <x v="1"/>
    <s v="Preta"/>
  </r>
  <r>
    <n v="1026029"/>
    <n v="10"/>
    <x v="53"/>
    <x v="53"/>
    <s v="EM PROFESSOR ARI MARQUES PONTES"/>
    <s v="Municipal"/>
    <s v="Urbana"/>
    <n v="1611222"/>
    <n v="162"/>
    <x v="3"/>
    <s v="Regular"/>
    <s v="Noite"/>
    <n v="2013102205371"/>
    <m/>
    <s v="VALDINEIA DE FREITAS "/>
    <d v="1969-01-07T00:00:00"/>
    <s v="Feminino"/>
    <s v="Sem Deficiência"/>
    <s v="Sem Informação"/>
    <s v="ELIZABETH DE FREITAS "/>
    <x v="2"/>
    <s v="Preta"/>
  </r>
  <r>
    <n v="205009"/>
    <n v="2"/>
    <x v="122"/>
    <x v="122"/>
    <s v="EM ALENCASTRO GUIMARÃES"/>
    <s v="Municipal"/>
    <s v="Urbana"/>
    <n v="1620800"/>
    <n v="162"/>
    <x v="3"/>
    <s v="Regular"/>
    <s v="Noite"/>
    <n v="2015098180086"/>
    <m/>
    <s v="JHONATAN RODRIGUES SODRE"/>
    <d v="2005-08-11T00:00:00"/>
    <s v="Masculino"/>
    <s v="Sem Deficiência"/>
    <s v="MARCELO SODRE DA SILVA"/>
    <s v="TACIANA RODRIGUES DA SILVA"/>
    <x v="0"/>
    <s v="Branca"/>
  </r>
  <r>
    <n v="817075"/>
    <n v="8"/>
    <x v="29"/>
    <x v="29"/>
    <s v="EM GENERAL TASSO FRAGOSO"/>
    <s v="Municipal"/>
    <s v="Urbana"/>
    <n v="1605909"/>
    <n v="162"/>
    <x v="3"/>
    <s v="Regular"/>
    <s v="Noite"/>
    <n v="2011092403242"/>
    <m/>
    <s v="VITÓRIA LUCIA MEDEIROS DE SOUZA OLIVEIRA"/>
    <d v="2006-10-29T00:00:00"/>
    <s v="Feminino"/>
    <s v="Sem Deficiência"/>
    <s v="WANDERSON DE SOUZA OLIVEIRA"/>
    <s v="LUANA MEDEIROS GONÇALVES"/>
    <x v="1"/>
    <s v="Pard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05093100087"/>
    <m/>
    <s v="FELIPE DA SILVA CRUZ"/>
    <d v="2000-07-19T00:00:00"/>
    <s v="Masculino"/>
    <s v=" Deficiência intelectual"/>
    <s v="Sem Informação"/>
    <s v="FABIANA DA SILVA CRUZ"/>
    <x v="2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10054902905"/>
    <m/>
    <s v="JOÃO VICTOR PEREIRA LACERDA"/>
    <d v="2006-02-02T00:00:00"/>
    <s v="Masculino"/>
    <s v="Sem Deficiência"/>
    <s v="Sem Informação"/>
    <s v="DÉBORA VIVIANE PEREIRA LACERDA"/>
    <x v="1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06100300102"/>
    <m/>
    <s v="LEONARDO GOMES FERNANDES DE OLIVEIRA"/>
    <d v="2001-10-18T00:00:00"/>
    <s v="Masculino"/>
    <s v="Sem Deficiência"/>
    <s v="ALEXSANDRE FERNANDES DE OLIVEIRA"/>
    <s v="ANA CARLA MOREIRA GOMES"/>
    <x v="0"/>
    <s v="Preta"/>
  </r>
  <r>
    <n v="313046"/>
    <n v="3"/>
    <x v="96"/>
    <x v="96"/>
    <s v="EM REPÚBLICA DE EL SALVADOR"/>
    <s v="Municipal"/>
    <s v="Urbana"/>
    <n v="1599918"/>
    <n v="161"/>
    <x v="3"/>
    <s v="Regular"/>
    <s v="Noite"/>
    <n v="2011025450234"/>
    <m/>
    <s v="RICARDO DE SOUZA MARQUES"/>
    <d v="2006-04-10T00:00:00"/>
    <s v="Masculino"/>
    <s v="Sem Deficiência"/>
    <s v="Sem Informação"/>
    <s v="VALDETE DE SOUZA MARQUES"/>
    <x v="0"/>
    <s v="Branca"/>
  </r>
  <r>
    <n v="817075"/>
    <n v="8"/>
    <x v="29"/>
    <x v="29"/>
    <s v="EM GENERAL TASSO FRAGOSO"/>
    <s v="Municipal"/>
    <s v="Urbana"/>
    <n v="1605908"/>
    <n v="161"/>
    <x v="3"/>
    <s v="Regular"/>
    <s v="Noite"/>
    <n v="2013076900888"/>
    <m/>
    <s v="MARIA DE FÁTIMA DA CONCEIÇÃO CAMPOS"/>
    <d v="1966-05-08T00:00:00"/>
    <s v="Feminino"/>
    <s v="Sem Deficiência"/>
    <s v="Sem Informação"/>
    <s v="NEUZA DA CONCEIÇÃO"/>
    <x v="2"/>
    <s v="Preta"/>
  </r>
  <r>
    <n v="514015"/>
    <n v="5"/>
    <x v="70"/>
    <x v="70"/>
    <s v="EM BARCELONA"/>
    <s v="Municipal"/>
    <s v="Urbana"/>
    <n v="1613982"/>
    <n v="161"/>
    <x v="3"/>
    <s v="Regular"/>
    <s v="Noite"/>
    <n v="2012042303897"/>
    <m/>
    <s v="VIVIANE OLIVEIRA"/>
    <d v="1980-06-19T00:00:00"/>
    <s v="Feminino"/>
    <s v="Sem Deficiência"/>
    <s v="Sem Informação"/>
    <s v="ELENITA OLIVEIRA"/>
    <x v="1"/>
    <s v="Parda"/>
  </r>
  <r>
    <n v="514015"/>
    <n v="5"/>
    <x v="70"/>
    <x v="70"/>
    <s v="EM BARCELONA"/>
    <s v="Municipal"/>
    <s v="Urbana"/>
    <n v="1613983"/>
    <n v="162"/>
    <x v="3"/>
    <s v="Regular"/>
    <s v="Noite"/>
    <n v="2013042301817"/>
    <m/>
    <s v="CAROLYNE DOS SANTOS"/>
    <d v="1996-06-02T00:00:00"/>
    <s v="Feminino"/>
    <s v="Sem Deficiência"/>
    <s v="Sem Informação"/>
    <s v="MARIA DAS GRAÇAS DOS SANTOS"/>
    <x v="0"/>
    <s v="Preta"/>
  </r>
  <r>
    <n v="313029"/>
    <n v="3"/>
    <x v="89"/>
    <x v="89"/>
    <s v="EM THOMAS MANN"/>
    <s v="Municipal"/>
    <s v="Urbana"/>
    <n v="1615665"/>
    <n v="161"/>
    <x v="3"/>
    <s v="Regular"/>
    <s v="Noite"/>
    <n v="2012023980188"/>
    <m/>
    <s v="LARA EMANUELE DE OLIVEIRA"/>
    <d v="2008-03-02T00:00:00"/>
    <s v="Feminino"/>
    <s v="Sem Deficiência"/>
    <s v="Sem Informação"/>
    <s v="AGNES AUGUSTA DE OLIVEIRA"/>
    <x v="1"/>
    <s v="Branca"/>
  </r>
  <r>
    <n v="515045"/>
    <n v="5"/>
    <x v="137"/>
    <x v="137"/>
    <s v="EM JAIME COSTA"/>
    <s v="Municipal"/>
    <s v="Urbana"/>
    <n v="1609198"/>
    <n v="161"/>
    <x v="3"/>
    <s v="Regular"/>
    <s v="Noite"/>
    <n v="2010049301273"/>
    <m/>
    <s v="LUIZ FELIPE DE OLIVEIRA DA SILVA"/>
    <d v="2003-10-08T00:00:00"/>
    <s v="Masculino"/>
    <s v="Sem Deficiência"/>
    <s v="Sem Informação"/>
    <s v="SILVANA DE OLIVEIRA DA SILVA"/>
    <x v="1"/>
    <s v="Branca"/>
  </r>
  <r>
    <n v="312014"/>
    <n v="3"/>
    <x v="1"/>
    <x v="1"/>
    <s v="EM NEREU SAMPAIO"/>
    <s v="Municipal"/>
    <s v="Urbana"/>
    <n v="1616969"/>
    <n v="161"/>
    <x v="3"/>
    <s v="Regular"/>
    <s v="Noite"/>
    <n v="2005018405968"/>
    <m/>
    <s v="ELAINE SEGAL"/>
    <d v="1971-07-09T00:00:00"/>
    <s v="Feminino"/>
    <s v="Sem Deficiência"/>
    <s v="Sem Informação"/>
    <s v="RUTE NOQUEIRA SEGAL"/>
    <x v="1"/>
    <s v="Parda"/>
  </r>
  <r>
    <n v="817064"/>
    <n v="8"/>
    <x v="7"/>
    <x v="7"/>
    <s v="EM MARIETA DA CUNHA DA SILVA"/>
    <s v="Municipal"/>
    <s v="Urbana"/>
    <n v="1610184"/>
    <n v="162"/>
    <x v="3"/>
    <s v="Regular"/>
    <s v="Noite"/>
    <n v="2009070601678"/>
    <m/>
    <s v="JOÃO PEDRO DA SILVA"/>
    <d v="2001-09-17T00:00:00"/>
    <s v="Masculino"/>
    <s v="Sem Deficiência"/>
    <s v="Sem Informação"/>
    <s v="RENATA DA SILVA"/>
    <x v="0"/>
    <s v="Preta"/>
  </r>
  <r>
    <n v="515055"/>
    <n v="5"/>
    <x v="8"/>
    <x v="8"/>
    <s v="EM MINISTRO EDGARD ROMERO"/>
    <s v="Municipal"/>
    <s v="Urbana"/>
    <n v="1623708"/>
    <n v="162"/>
    <x v="3"/>
    <s v="Regular"/>
    <s v="Manhã"/>
    <n v="2010045350318"/>
    <m/>
    <s v="GABRIEL DA SILVA MAGALHÃES"/>
    <d v="2005-12-09T00:00:00"/>
    <s v="Masculino"/>
    <s v=" Deficiência intelectual"/>
    <s v="SERGIO PIRES DE MAGALHÃES"/>
    <s v="JACIARA MARGARIDA DA SILVA MAGALHÃES 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10121200369"/>
    <m/>
    <s v="EMYLI VITÓRIA DOS SANTOS"/>
    <d v="2007-03-09T00:00:00"/>
    <s v="Feminino"/>
    <s v="Sem Deficiência"/>
    <s v="Sem Informação"/>
    <s v="ELIANE INACIO DOS SANTOS"/>
    <x v="1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18065980088"/>
    <m/>
    <s v="MÔNICA DA SILVA LOURENÇO"/>
    <d v="1983-04-14T00:00:00"/>
    <s v="Feminino"/>
    <s v="Sem Deficiência"/>
    <s v="VICENTE LOURENÇO"/>
    <s v="MARIA MADALENA DA SILVA"/>
    <x v="1"/>
    <s v="Preta"/>
  </r>
  <r>
    <n v="918027"/>
    <n v="9"/>
    <x v="106"/>
    <x v="106"/>
    <s v="EM RUBENS DE FARIAS NEVES"/>
    <s v="Municipal"/>
    <s v="Urbana"/>
    <n v="1599738"/>
    <n v="162"/>
    <x v="3"/>
    <s v="Regular"/>
    <s v="Noite"/>
    <n v="2010085800446"/>
    <m/>
    <s v="ANA CAROLINA FERREIRA SANTOS"/>
    <d v="2005-08-16T00:00:00"/>
    <s v="Feminino"/>
    <s v="Sem Deficiência"/>
    <s v="Sem Informação"/>
    <s v="MARIA JOSÉ FERREIRA SANTOS"/>
    <x v="0"/>
    <s v="Branca"/>
  </r>
  <r>
    <n v="1202701"/>
    <n v="12"/>
    <x v="91"/>
    <x v="91"/>
    <s v="CREJA - CENTRO MUNICIPAL DE REFERÊNCIA DE EDUCAÇÃO DE JOVENS E ADULTOS"/>
    <s v="Municipal"/>
    <s v="Urbana"/>
    <n v="1614085"/>
    <n v="265"/>
    <x v="3"/>
    <s v="Regular"/>
    <s v="Noite"/>
    <n v="2009000600656"/>
    <m/>
    <s v="CARINA DE OLIVEIRA AVELINO DORNELLES"/>
    <d v="2004-07-05T00:00:00"/>
    <s v="Feminino"/>
    <s v="Sem Deficiência"/>
    <s v="CRISTIANO XAVIER DORNELLES"/>
    <s v="HELENA MARIA DE OLIVEIRA AVELINO"/>
    <x v="0"/>
    <s v="Parda"/>
  </r>
  <r>
    <n v="313024"/>
    <n v="3"/>
    <x v="100"/>
    <x v="100"/>
    <s v="EM ACRE"/>
    <s v="Municipal"/>
    <s v="Urbana"/>
    <n v="1604859"/>
    <n v="161"/>
    <x v="3"/>
    <s v="Regular"/>
    <s v="Manhã"/>
    <n v="2010022350273"/>
    <m/>
    <s v="ARIANE DOS SANTOS"/>
    <d v="2005-06-18T00:00:00"/>
    <s v="Feminino"/>
    <s v="Sem Deficiência"/>
    <s v="Sem Informação"/>
    <s v="VALERIA CRISTINA DOS SANTOS"/>
    <x v="0"/>
    <s v="Preta"/>
  </r>
  <r>
    <n v="918505"/>
    <n v="9"/>
    <x v="9"/>
    <x v="9"/>
    <s v="CIEP ANITA MALFATTI"/>
    <s v="Municipal"/>
    <s v="Urbana"/>
    <n v="1615593"/>
    <n v="161"/>
    <x v="3"/>
    <s v="Regular"/>
    <s v="Noite"/>
    <n v="2013092902091"/>
    <m/>
    <s v="MARIA EDUARDA DE PAULA SILVA"/>
    <d v="2006-05-02T00:00:00"/>
    <s v="Feminino"/>
    <s v="Sem Deficiência"/>
    <s v="Sem Informação"/>
    <s v="LILIAN DE PAULA SILVA"/>
    <x v="0"/>
    <s v="Parda"/>
  </r>
  <r>
    <n v="313024"/>
    <n v="3"/>
    <x v="100"/>
    <x v="100"/>
    <s v="EM ACRE"/>
    <s v="Municipal"/>
    <s v="Urbana"/>
    <n v="1604859"/>
    <n v="161"/>
    <x v="3"/>
    <s v="Regular"/>
    <s v="Manhã"/>
    <n v="2008110500011"/>
    <m/>
    <s v="DAVI ANDREY DA SILVA"/>
    <d v="2007-02-26T00:00:00"/>
    <s v="Masculino"/>
    <s v="Sem Deficiência"/>
    <s v="Sem Informação"/>
    <s v="LUANA DA SILVA "/>
    <x v="1"/>
    <s v="Sem Informação"/>
  </r>
  <r>
    <n v="514015"/>
    <n v="5"/>
    <x v="70"/>
    <x v="70"/>
    <s v="EM BARCELONA"/>
    <s v="Municipal"/>
    <s v="Urbana"/>
    <n v="1613983"/>
    <n v="162"/>
    <x v="3"/>
    <s v="Regular"/>
    <s v="Noite"/>
    <n v="2011044400930"/>
    <m/>
    <s v="KAUANY VITORYA DOS SANTOS AMARAL"/>
    <d v="2007-05-03T00:00:00"/>
    <s v="Feminino"/>
    <s v="Sem Deficiência"/>
    <s v="Sem Informação"/>
    <s v="KAREN CRISTINA DOS SANTOS AMARAL"/>
    <x v="1"/>
    <s v="Preta"/>
  </r>
  <r>
    <n v="312009"/>
    <n v="3"/>
    <x v="54"/>
    <x v="54"/>
    <s v="EM GEORGE SUMNER"/>
    <s v="Municipal"/>
    <s v="Urbana"/>
    <n v="1617225"/>
    <n v="161"/>
    <x v="3"/>
    <s v="Regular"/>
    <s v="Noite"/>
    <n v="2003022303744"/>
    <m/>
    <s v="CRISTIANE MAIA BENEDITO"/>
    <d v="1983-02-25T00:00:00"/>
    <s v="Feminino"/>
    <s v="Sem Deficiência"/>
    <s v="Sem Informação"/>
    <s v="MARIA LUCIA MAIA BENEDITO"/>
    <x v="2"/>
    <s v="Sem Informação"/>
  </r>
  <r>
    <n v="817075"/>
    <n v="8"/>
    <x v="29"/>
    <x v="29"/>
    <s v="EM GENERAL TASSO FRAGOSO"/>
    <s v="Municipal"/>
    <s v="Urbana"/>
    <n v="1605909"/>
    <n v="162"/>
    <x v="3"/>
    <s v="Regular"/>
    <s v="Noite"/>
    <n v="2007119900049"/>
    <m/>
    <s v="JEFERSON CORREA RAMOS"/>
    <d v="2004-10-19T00:00:00"/>
    <s v="Masculino"/>
    <s v="Sem Deficiência"/>
    <s v="JEFERSON DE FIGUEREDO RAMOS"/>
    <s v="GEILZE CORREA SANTOS"/>
    <x v="1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2094301089"/>
    <m/>
    <s v="NATHALY VICTORIA DE AZEVEDO NEVES"/>
    <d v="2007-09-04T00:00:00"/>
    <s v="Feminino"/>
    <s v="Sem Deficiência"/>
    <s v="ROGERIO NEVES"/>
    <s v="NADILANE JESUS DE AZEVEDO"/>
    <x v="0"/>
    <s v="Parda"/>
  </r>
  <r>
    <n v="1202701"/>
    <n v="12"/>
    <x v="91"/>
    <x v="91"/>
    <s v="CREJA - CENTRO MUNICIPAL DE REFERÊNCIA DE EDUCAÇÃO DE JOVENS E ADULTOS"/>
    <s v="Municipal"/>
    <s v="Urbana"/>
    <n v="1614083"/>
    <n v="263"/>
    <x v="3"/>
    <s v="Regular"/>
    <s v="Manhã"/>
    <n v="2022001500032"/>
    <m/>
    <s v="MARIA EDUARDA AZEVEDO PEREIRA CARLOS"/>
    <d v="2006-03-16T00:00:00"/>
    <s v="Feminino"/>
    <s v="Sem Deficiência"/>
    <s v="PETER DIONIZIO PEREIRA CARLOS"/>
    <s v="FERNANDA AZEVEDO DA SILVA"/>
    <x v="0"/>
    <s v="Indígena"/>
  </r>
  <r>
    <n v="515055"/>
    <n v="5"/>
    <x v="8"/>
    <x v="8"/>
    <s v="EM MINISTRO EDGARD ROMERO"/>
    <s v="Municipal"/>
    <s v="Urbana"/>
    <n v="1623708"/>
    <n v="162"/>
    <x v="3"/>
    <s v="Regular"/>
    <s v="Manhã"/>
    <n v="2012049950065"/>
    <m/>
    <s v="GABRIEL MOREIRA DA SILVA"/>
    <d v="2005-06-01T00:00:00"/>
    <s v="Masculino"/>
    <s v="Sem Deficiência"/>
    <s v="Sem Informação"/>
    <s v="JOSILANE MOREIRA DA SILVA"/>
    <x v="1"/>
    <s v="Parda"/>
  </r>
  <r>
    <n v="313046"/>
    <n v="3"/>
    <x v="96"/>
    <x v="96"/>
    <s v="EM REPÚBLICA DE EL SALVADOR"/>
    <s v="Municipal"/>
    <s v="Urbana"/>
    <n v="1599918"/>
    <n v="161"/>
    <x v="3"/>
    <s v="Regular"/>
    <s v="Noite"/>
    <n v="2010125800875"/>
    <m/>
    <s v="YASMIN EZEQUIEL SILVA PEDRO"/>
    <d v="2006-03-31T00:00:00"/>
    <s v="Feminino"/>
    <s v="Sem Deficiência"/>
    <s v="JORGE SILVA PEDRO"/>
    <s v="TATIANE EZEQUIEL MEDEIROS"/>
    <x v="0"/>
    <s v="Parda"/>
  </r>
  <r>
    <n v="514010"/>
    <n v="5"/>
    <x v="133"/>
    <x v="133"/>
    <s v="EM IRÃ"/>
    <s v="Municipal"/>
    <s v="Urbana"/>
    <n v="1620741"/>
    <n v="162"/>
    <x v="3"/>
    <s v="Regular"/>
    <s v="Noite"/>
    <n v="2023041850911"/>
    <m/>
    <s v="MATHEUS MARTINS FROTA CORDEIRO"/>
    <d v="2006-12-14T00:00:00"/>
    <s v="Masculino"/>
    <s v="Sem Deficiência"/>
    <s v="PRISCILA MARTINS DA SILVA"/>
    <s v="RODRIGO MATTOS FROTA CORDEIRO"/>
    <x v="0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03000302061"/>
    <m/>
    <s v="LUÍS HENRIQUE DE MORAES SILVA"/>
    <d v="1991-04-04T00:00:00"/>
    <s v="Masculino"/>
    <s v="Sem Deficiência"/>
    <s v="GILBERTO SILVA"/>
    <s v="MARCIA CRISTINA DE MOREAES ALVES"/>
    <x v="0"/>
    <s v="Parda"/>
  </r>
  <r>
    <n v="312022"/>
    <n v="3"/>
    <x v="61"/>
    <x v="61"/>
    <s v="EM RUBENS BERARDO"/>
    <s v="Municipal"/>
    <s v="Urbana"/>
    <n v="1616261"/>
    <n v="162"/>
    <x v="3"/>
    <s v="Regular"/>
    <s v="Noite"/>
    <n v="2012138201505"/>
    <m/>
    <s v="KEWIN STANLEY DA SILVA"/>
    <d v="2007-01-13T00:00:00"/>
    <s v="Masculino"/>
    <s v=" Deficiência intelectual"/>
    <s v="Sem Informação"/>
    <s v="MARCIA JAQUELINE DA SILVA"/>
    <x v="0"/>
    <s v="Parda"/>
  </r>
  <r>
    <n v="833503"/>
    <n v="8"/>
    <x v="95"/>
    <x v="95"/>
    <s v="CIEP THOMAS JEFFERSON"/>
    <s v="Municipal"/>
    <s v="Urbana"/>
    <n v="1600082"/>
    <n v="161"/>
    <x v="3"/>
    <s v="Regular"/>
    <s v="Noite"/>
    <n v="2002043301971"/>
    <m/>
    <s v="LUIZ FERNANDO DE SOUZA"/>
    <d v="1987-12-13T00:00:00"/>
    <s v="Masculino"/>
    <s v="Sem Deficiência"/>
    <s v="Sem Informação"/>
    <s v="LUCIA HELENA DE SOUZA"/>
    <x v="0"/>
    <s v="Sem Informação"/>
  </r>
  <r>
    <n v="312022"/>
    <n v="3"/>
    <x v="61"/>
    <x v="61"/>
    <s v="EM RUBENS BERARDO"/>
    <s v="Municipal"/>
    <s v="Urbana"/>
    <n v="1616261"/>
    <n v="162"/>
    <x v="3"/>
    <s v="Regular"/>
    <s v="Noite"/>
    <n v="2012018402007"/>
    <m/>
    <s v="DIOGO DA SILVA FAUSTINO"/>
    <d v="2005-03-10T00:00:00"/>
    <s v="Masculino"/>
    <s v="Sem Deficiência"/>
    <s v="Sem Informação"/>
    <s v="ALANE DA SILVA FAUSTINO"/>
    <x v="0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09061000250"/>
    <m/>
    <s v="HUGO DE OLIVEIRA REZENDE"/>
    <d v="2004-07-12T00:00:00"/>
    <s v="Masculino"/>
    <s v=" Deficiência intelectual"/>
    <s v="ALEXANDRE BERNARDINO REZENDE"/>
    <s v="CLAUDIA REGINA DE OLIVEIRA"/>
    <x v="0"/>
    <s v="Não declarada"/>
  </r>
  <r>
    <n v="204501"/>
    <n v="2"/>
    <x v="79"/>
    <x v="79"/>
    <s v="CIEP PRESIDENTE TANCREDO NEVES"/>
    <s v="Municipal"/>
    <s v="Urbana"/>
    <n v="1611263"/>
    <n v="161"/>
    <x v="3"/>
    <s v="Regular"/>
    <s v="Noite"/>
    <n v="2009108400470"/>
    <m/>
    <s v="KLEITON FAUSTINO DE MACEDO"/>
    <d v="2007-10-16T00:00:00"/>
    <s v="Masculino"/>
    <s v="Sem Deficiência"/>
    <s v="Sem Informação"/>
    <s v="FABRÍCIA FAUSTINO DE MACEDO"/>
    <x v="0"/>
    <s v="Parda"/>
  </r>
  <r>
    <n v="918508"/>
    <n v="9"/>
    <x v="36"/>
    <x v="36"/>
    <s v="CIEP DR. ERNESTO (CHE) GUEVARA"/>
    <s v="Municipal"/>
    <s v="Urbana"/>
    <n v="1618339"/>
    <n v="161"/>
    <x v="3"/>
    <s v="Regular"/>
    <s v="Noite"/>
    <n v="2012088401654"/>
    <m/>
    <s v="MARCOS VINÍCIUS DIAS"/>
    <d v="2005-03-30T00:00:00"/>
    <s v="Masculino"/>
    <s v="Sem Deficiência"/>
    <s v="Sem Informação"/>
    <s v="VANDA MARIA CHAVES DIAS FILHA"/>
    <x v="0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22066500118"/>
    <m/>
    <s v="DEIVISON BRITO PEREIRA"/>
    <d v="2005-06-22T00:00:00"/>
    <s v="Masculino"/>
    <s v="Sem Deficiência"/>
    <s v="MARIVALDO DA CONCEIÇÃO PEREIRA"/>
    <s v="IVANI DE ALMEIDA BRITO"/>
    <x v="1"/>
    <s v="Preta"/>
  </r>
  <r>
    <n v="1026024"/>
    <n v="10"/>
    <x v="130"/>
    <x v="130"/>
    <s v="EM TATIANA CHAGAS MEMÓRIA"/>
    <s v="Municipal"/>
    <s v="Urbana"/>
    <n v="1611748"/>
    <n v="162"/>
    <x v="3"/>
    <s v="Regular"/>
    <s v="Manhã"/>
    <n v="2019103380265"/>
    <m/>
    <s v="ANA CLARA MARQUES DA SILVA"/>
    <d v="2007-03-14T00:00:00"/>
    <s v="Masculino"/>
    <s v="Sem Deficiência"/>
    <s v="MARIA JOSÉ MARQUES DA SILVA"/>
    <s v="LEONIDAS FERREIRA DA SILVA"/>
    <x v="0"/>
    <s v="Parda"/>
  </r>
  <r>
    <n v="1202701"/>
    <n v="12"/>
    <x v="91"/>
    <x v="91"/>
    <s v="CREJA - CENTRO MUNICIPAL DE REFERÊNCIA DE EDUCAÇÃO DE JOVENS E ADULTOS"/>
    <s v="Municipal"/>
    <s v="Urbana"/>
    <n v="1614083"/>
    <n v="263"/>
    <x v="3"/>
    <s v="Regular"/>
    <s v="Manhã"/>
    <n v="2019100080112"/>
    <m/>
    <s v="DÉCIO FERREIRA DOS SANTOS"/>
    <d v="1965-08-24T00:00:00"/>
    <s v="Masculino"/>
    <s v="Sem Deficiência"/>
    <s v="MOYSES FRANCISCO DOS SANTOS"/>
    <s v="DIVA FERREIRA DOS SANTOS"/>
    <x v="0"/>
    <s v="Parda"/>
  </r>
  <r>
    <n v="410501"/>
    <n v="4"/>
    <x v="64"/>
    <x v="64"/>
    <s v="CIEP JUSCELINO KUBITSCHEK"/>
    <s v="Municipal"/>
    <s v="Urbana"/>
    <n v="1614344"/>
    <n v="162"/>
    <x v="3"/>
    <s v="Regular"/>
    <s v="Noite"/>
    <n v="2007027501211"/>
    <m/>
    <s v="JENNIFER DA SILVA COSTA"/>
    <d v="2003-01-16T00:00:00"/>
    <s v="Feminino"/>
    <s v="Sem Deficiência"/>
    <s v="ROSANA CARMO DA SILVA"/>
    <s v="VALDECI DOS SANTOS COSTA"/>
    <x v="0"/>
    <s v="Sem Informação"/>
  </r>
  <r>
    <n v="410009"/>
    <n v="4"/>
    <x v="135"/>
    <x v="135"/>
    <s v="EM DILERMANDO CRUZ"/>
    <s v="Municipal"/>
    <s v="Urbana"/>
    <n v="1598823"/>
    <n v="161"/>
    <x v="3"/>
    <s v="Regular"/>
    <s v="Tarde"/>
    <n v="2013030150843"/>
    <m/>
    <s v="LORRANE RIBEIRO DE LIMA"/>
    <d v="2006-10-06T00:00:00"/>
    <s v="Feminino"/>
    <s v="Sem Deficiência"/>
    <s v="JUVAM FERREIRA LIMA"/>
    <s v="ANA RAQUEL DA SILVA RIBEIRO"/>
    <x v="0"/>
    <s v="Branca"/>
  </r>
  <r>
    <n v="625018"/>
    <n v="6"/>
    <x v="55"/>
    <x v="55"/>
    <s v="EM COMANDANTE ARNALDO VARELLA"/>
    <s v="Municipal"/>
    <s v="Urbana"/>
    <n v="1602873"/>
    <n v="162"/>
    <x v="3"/>
    <s v="Regular"/>
    <s v="Noite"/>
    <n v="2022056100401"/>
    <m/>
    <s v="JOÃO VICTOR ALCÂNTARA DO NASCIMENTO"/>
    <d v="2006-05-06T00:00:00"/>
    <s v="Masculino"/>
    <s v="Sem Deficiência"/>
    <s v="CARLOS EDUARDO CABRAL NASCIMENTO"/>
    <s v="PRISCILA ALCÂNTARA DE MELO BRAZILIENSE"/>
    <x v="0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23012400211"/>
    <m/>
    <s v="JOÃO PAULO GOMES TELLES"/>
    <d v="2005-12-19T00:00:00"/>
    <s v="Masculino"/>
    <s v="Sem Deficiência"/>
    <s v="GILSON GONÇALVES TELLES"/>
    <s v="ADRIANA DE JESUS GOMES"/>
    <x v="0"/>
    <s v="Parda"/>
  </r>
  <r>
    <n v="817064"/>
    <n v="8"/>
    <x v="7"/>
    <x v="7"/>
    <s v="EM MARIETA DA CUNHA DA SILVA"/>
    <s v="Municipal"/>
    <s v="Urbana"/>
    <n v="1610183"/>
    <n v="161"/>
    <x v="3"/>
    <s v="Regular"/>
    <s v="Noite"/>
    <n v="2011071902070"/>
    <m/>
    <s v="CAUÃ VINICIUS AMORIM ALVES"/>
    <d v="2007-03-28T00:00:00"/>
    <s v="Masculino"/>
    <s v="Sem Deficiência"/>
    <s v="PAULO VINICIUS DO NASCIMENTO ALVES"/>
    <s v="LUCIANE AMORIM DOS SANTOS"/>
    <x v="0"/>
    <s v="Parda"/>
  </r>
  <r>
    <n v="312009"/>
    <n v="3"/>
    <x v="54"/>
    <x v="54"/>
    <s v="EM GEORGE SUMNER"/>
    <s v="Municipal"/>
    <s v="Urbana"/>
    <n v="1617225"/>
    <n v="161"/>
    <x v="3"/>
    <s v="Regular"/>
    <s v="Noite"/>
    <n v="2008111100599"/>
    <m/>
    <s v="ANA CLARA SANTOS DA SILVA"/>
    <d v="2006-08-03T00:00:00"/>
    <s v="Feminino"/>
    <s v="Sem Deficiência"/>
    <s v="ALEXSANDRO MARCOS SANTOS DA SILVA"/>
    <s v="JAQUELINE ROQUE DA SILVA"/>
    <x v="0"/>
    <s v="Parda"/>
  </r>
  <r>
    <n v="622022"/>
    <n v="6"/>
    <x v="40"/>
    <x v="40"/>
    <s v="EM ROSE KLABIN"/>
    <s v="Municipal"/>
    <s v="Urbana"/>
    <n v="1615803"/>
    <n v="161"/>
    <x v="3"/>
    <s v="Regular"/>
    <s v="Noite"/>
    <n v="2011047600841"/>
    <m/>
    <s v="YASMIN MORAIS DE SOUSA"/>
    <d v="2008-04-02T00:00:00"/>
    <s v="Feminino"/>
    <s v="Sem Deficiência"/>
    <s v="SEBASTIÃO CLOVES DE SOUSA"/>
    <s v="GILMARA MOSA MORAIS"/>
    <x v="0"/>
    <s v="Parda"/>
  </r>
  <r>
    <n v="724022"/>
    <n v="7"/>
    <x v="56"/>
    <x v="56"/>
    <s v="EM COMUNIDADE DE VARGEM GRANDE"/>
    <s v="Municipal"/>
    <s v="Urbana"/>
    <n v="1605600"/>
    <n v="162"/>
    <x v="3"/>
    <s v="Regular"/>
    <s v="Noite"/>
    <n v="2014094380180"/>
    <m/>
    <s v="JOÃO VITOR DA SILVA SOARES"/>
    <d v="2006-03-23T00:00:00"/>
    <s v="Masculino"/>
    <s v="Sem Deficiência"/>
    <s v="Sem Informação"/>
    <s v="ALINE DA SILVA SOARES"/>
    <x v="0"/>
    <s v="Pard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20082700014"/>
    <m/>
    <s v="RENATA DA SILVA ASSIS"/>
    <d v="1985-02-08T00:00:00"/>
    <s v="Feminino"/>
    <s v="Sem Deficiência"/>
    <s v="JORGE SERRATE DE ASSIS"/>
    <s v="MARGARETH DA SILVA ASSIS"/>
    <x v="0"/>
    <s v="Sem Informação"/>
  </r>
  <r>
    <n v="716211"/>
    <n v="7"/>
    <x v="32"/>
    <x v="32"/>
    <s v="CIEP COMPOSITOR DONGA"/>
    <s v="Municipal"/>
    <s v="Urbana"/>
    <n v="1619514"/>
    <n v="162"/>
    <x v="3"/>
    <s v="Regular"/>
    <s v="Noite"/>
    <n v="2010118000362"/>
    <m/>
    <s v="KAUÊ DOS SANTOS CARVALHO"/>
    <d v="2007-04-08T00:00:00"/>
    <s v="Masculino"/>
    <s v="Sem Deficiência"/>
    <s v="RAFAEL CARVALHO GOMES DA SILVA"/>
    <s v="DAIANE MARQUES DOS SANTOS"/>
    <x v="0"/>
    <s v="Pard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10093301160"/>
    <m/>
    <s v="CAROLLYNE FERREIRA DA ROCHA"/>
    <d v="2006-11-30T00:00:00"/>
    <s v="Feminino"/>
    <s v="Sem Deficiência"/>
    <s v="FABIANO GUSTAVO DA ROCHA BRAGA"/>
    <s v="CARLA QUELI FERREIRA SILVA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13066702293"/>
    <m/>
    <s v="ANA GABRIELE RODRIGUES DE SOUZA"/>
    <d v="2007-03-30T00:00:00"/>
    <s v="Feminino"/>
    <s v="Sem Deficiência"/>
    <s v="GABRIELA RODRIGUES NUNES"/>
    <s v="EDVALDO DE SOUZA JUNIOR"/>
    <x v="0"/>
    <s v="Não declarada"/>
  </r>
  <r>
    <n v="313051"/>
    <n v="3"/>
    <x v="60"/>
    <x v="60"/>
    <s v="EM ALAGOAS"/>
    <s v="Municipal"/>
    <s v="Urbana"/>
    <n v="1618858"/>
    <n v="161"/>
    <x v="3"/>
    <s v="Regular"/>
    <s v="Noite"/>
    <n v="2006019301102"/>
    <m/>
    <s v="MATHEUS MAGNO MEIRELES VIEIRA"/>
    <d v="2002-02-28T00:00:00"/>
    <s v="Masculino"/>
    <s v="Sem Deficiência"/>
    <s v="MARCIO MAGNO MOREIRA VIEIRA"/>
    <s v="ARINETE DOS SANTOS MEIRELES"/>
    <x v="0"/>
    <s v="Parda"/>
  </r>
  <r>
    <n v="817075"/>
    <n v="8"/>
    <x v="29"/>
    <x v="29"/>
    <s v="EM GENERAL TASSO FRAGOSO"/>
    <s v="Municipal"/>
    <s v="Urbana"/>
    <n v="1605909"/>
    <n v="162"/>
    <x v="3"/>
    <s v="Regular"/>
    <s v="Noite"/>
    <n v="2014083450360"/>
    <m/>
    <s v="MAIANE VITÓRIA DOS SANTOS FARIA"/>
    <d v="2006-03-02T00:00:00"/>
    <s v="Feminino"/>
    <s v="Sem Deficiência"/>
    <s v="Sem Informação"/>
    <s v="VIVIANE DOS SANTOS FARIA"/>
    <x v="1"/>
    <s v="Preta"/>
  </r>
  <r>
    <n v="431026"/>
    <n v="4"/>
    <x v="25"/>
    <x v="25"/>
    <s v="EM HERBERT MOSES"/>
    <s v="Municipal"/>
    <s v="Urbana"/>
    <n v="1602458"/>
    <n v="161"/>
    <x v="3"/>
    <s v="Regular"/>
    <s v="Noite"/>
    <n v="2009080800720"/>
    <m/>
    <s v="GABRIEL FERNANDO DA SILVA DE SOUZA"/>
    <d v="2004-03-03T00:00:00"/>
    <s v="Masculino"/>
    <s v="Sem Deficiência"/>
    <s v="VICTOR FERNANDO SILVA DE SOUZA"/>
    <s v="SUELEM ANDREIA DA SILVA"/>
    <x v="0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14102000549"/>
    <m/>
    <s v="GABRIEL GUILHERME DA SILVA DE OLIVEIRA"/>
    <d v="2007-06-16T00:00:00"/>
    <s v="Masculino"/>
    <s v="Sem Deficiência"/>
    <s v="Sem Informação"/>
    <s v="ISABEL CRISTINA DA SILVA DE OLIVEIRA"/>
    <x v="0"/>
    <s v="Branca"/>
  </r>
  <r>
    <n v="515016"/>
    <n v="5"/>
    <x v="105"/>
    <x v="105"/>
    <s v="EM RAJA GABAGLIA"/>
    <s v="Municipal"/>
    <s v="Urbana"/>
    <n v="1599818"/>
    <n v="161"/>
    <x v="3"/>
    <s v="Regular"/>
    <s v="Noite"/>
    <n v="2014046350080"/>
    <m/>
    <s v="SÉRGIO LUIZ MIRANDA FERREIRA"/>
    <d v="2008-05-16T00:00:00"/>
    <s v="Masculino"/>
    <s v="Sem Deficiência"/>
    <s v="Sem Informação"/>
    <s v="PRISCILA MIRANDA FERREIRA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11126000285"/>
    <m/>
    <s v="MARLLON DA SILVA SA"/>
    <d v="2008-07-25T00:00:00"/>
    <s v="Masculino"/>
    <s v="Sem Deficiência"/>
    <s v="MAYCON DA SILVA"/>
    <s v="ANA CRISTINA DA SILVA SA"/>
    <x v="1"/>
    <s v="Branca"/>
  </r>
  <r>
    <n v="313035"/>
    <n v="3"/>
    <x v="49"/>
    <x v="49"/>
    <s v="EM EDGARD SUSSEKIND DE MENDONÇA"/>
    <s v="Municipal"/>
    <s v="Urbana"/>
    <n v="1612288"/>
    <n v="161"/>
    <x v="3"/>
    <s v="Regular"/>
    <s v="Noite"/>
    <n v="2013065900407"/>
    <m/>
    <s v="EVANDRO NUNES DA SILVA"/>
    <d v="1997-08-10T00:00:00"/>
    <s v="Masculino"/>
    <s v="Sem Deficiência"/>
    <s v="VANDERLEI NUNES MARTINS"/>
    <s v="VANILDA NUNES MARINS"/>
    <x v="1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12095701960"/>
    <m/>
    <s v="JHONNY DOS SANTOS ASSUMPÇÃO"/>
    <d v="2008-03-26T00:00:00"/>
    <s v="Masculino"/>
    <s v="Sem Deficiência"/>
    <s v="DOUGLAS DA SILVA ASSUMPÇÃO"/>
    <s v="JESSICA BREJEIRO DOS SANTOS"/>
    <x v="0"/>
    <s v="Pard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5139300111"/>
    <m/>
    <s v="MARIA RITA DA SILVA AUGUSTO"/>
    <d v="2007-06-23T00:00:00"/>
    <s v="Feminino"/>
    <s v="Sem Deficiência"/>
    <s v="MICHEL DE SOUZA AUGUSTO"/>
    <s v="ALESSANDRA DA CONCEIÇÃO DA SILVA"/>
    <x v="0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14092680623"/>
    <m/>
    <s v="LUCAS HENRIQUE DE JESUS"/>
    <d v="2008-07-12T00:00:00"/>
    <s v="Masculino"/>
    <s v="Sem Deficiência"/>
    <s v="Sem Informação"/>
    <s v="TATIANA ROSA DE JESUS"/>
    <x v="0"/>
    <s v="Parda"/>
  </r>
  <r>
    <n v="101501"/>
    <n v="1"/>
    <x v="46"/>
    <x v="46"/>
    <s v="CIEP HENFIL"/>
    <s v="Municipal"/>
    <s v="Urbana"/>
    <n v="1613104"/>
    <n v="162"/>
    <x v="3"/>
    <s v="Regular"/>
    <s v="Noite"/>
    <n v="2014001100262"/>
    <m/>
    <s v="RAYSSA VICTORIA DA SILVA FARIA"/>
    <d v="2008-07-18T00:00:00"/>
    <s v="Feminino"/>
    <s v="Sem Deficiência"/>
    <s v="Sem Informação"/>
    <s v="GLAUCIA DA SILVA FARIA"/>
    <x v="1"/>
    <s v="Pret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0101204768"/>
    <m/>
    <s v="WELLINGTON SOUZA GUIMARÃES"/>
    <d v="2008-02-17T00:00:00"/>
    <s v="Masculino"/>
    <s v="Sem Deficiência"/>
    <s v="KENNEDY BARROS GUIMARÃES"/>
    <s v="MICHELE SOUZA DE ANDRADE"/>
    <x v="0"/>
    <s v="Não declarada"/>
  </r>
  <r>
    <n v="716041"/>
    <n v="7"/>
    <x v="104"/>
    <x v="104"/>
    <s v="EM BARÃO DA TAQUARA"/>
    <s v="Municipal"/>
    <s v="Urbana"/>
    <n v="1613411"/>
    <n v="161"/>
    <x v="3"/>
    <s v="Regular"/>
    <s v="Manhã"/>
    <n v="2007131401731"/>
    <m/>
    <s v="LUAN KAYKE DOS SANTOS COUTINHO BASTOS"/>
    <d v="2005-08-18T00:00:00"/>
    <s v="Masculino"/>
    <s v=" Deficiência intelectual"/>
    <s v="LEONARDO DA SILVA BASTOS"/>
    <s v="DÉBORA CRISTINA DOS SANTOS COUTINHO"/>
    <x v="0"/>
    <s v="Parda"/>
  </r>
  <r>
    <n v="410012"/>
    <n v="4"/>
    <x v="27"/>
    <x v="27"/>
    <s v="EM CLOTILDE GUIMARÃES"/>
    <s v="Municipal"/>
    <s v="Urbana"/>
    <n v="1604443"/>
    <n v="261"/>
    <x v="3"/>
    <s v="Regular"/>
    <s v="Manhã"/>
    <n v="2010028650121"/>
    <m/>
    <s v="JOIL DA SILVA LIMA DA CRUZ"/>
    <d v="2004-11-07T00:00:00"/>
    <s v="Masculino"/>
    <s v="Sem Deficiência"/>
    <s v="JOEL LUIZ LIMA DA CRUZ"/>
    <s v="STEPHANIE DA SILVA"/>
    <x v="0"/>
    <s v="Branc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3005700380"/>
    <m/>
    <s v="NELSON SANTOS DO NASCIMENTO"/>
    <d v="2008-04-21T00:00:00"/>
    <s v="Masculino"/>
    <s v="Sem Deficiência"/>
    <s v="NELSON COSTA DO NASCIMENTO FILHO"/>
    <s v="ESTHER PAULA DOS SANTOS GOMES"/>
    <x v="0"/>
    <s v="Parda"/>
  </r>
  <r>
    <n v="514010"/>
    <n v="5"/>
    <x v="133"/>
    <x v="133"/>
    <s v="EM IRÃ"/>
    <s v="Municipal"/>
    <s v="Urbana"/>
    <n v="1620741"/>
    <n v="162"/>
    <x v="3"/>
    <s v="Regular"/>
    <s v="Noite"/>
    <n v="2023041850903"/>
    <m/>
    <s v="CRISTIANE DE SOUZA SANTOS"/>
    <d v="1983-11-07T00:00:00"/>
    <s v="Feminino"/>
    <s v="Sem Deficiência"/>
    <s v="SERGIO DA SILVA SANTOS"/>
    <s v="ALBERTINA DE SOUZA SANTOS"/>
    <x v="0"/>
    <s v="Preta"/>
  </r>
  <r>
    <n v="206502"/>
    <n v="2"/>
    <x v="71"/>
    <x v="71"/>
    <s v="CIEP NAÇÃO RUBRO NEGRA"/>
    <s v="Municipal"/>
    <s v="Urbana"/>
    <n v="1623854"/>
    <n v="164"/>
    <x v="3"/>
    <s v="Regular"/>
    <s v="Noite"/>
    <n v="2022011200627"/>
    <m/>
    <s v="ROSA MARIA DOS SANTOS"/>
    <d v="1974-10-08T00:00:00"/>
    <s v="Feminino"/>
    <s v="Sem Deficiência"/>
    <s v="MARTINHO ONOFRE DOS SANTOS"/>
    <s v="MARIA DAS GRAÇAS FIDELES DOS SANTOS"/>
    <x v="0"/>
    <s v="Branca"/>
  </r>
  <r>
    <n v="312014"/>
    <n v="3"/>
    <x v="1"/>
    <x v="1"/>
    <s v="EM NEREU SAMPAIO"/>
    <s v="Municipal"/>
    <s v="Urbana"/>
    <n v="1616969"/>
    <n v="161"/>
    <x v="3"/>
    <s v="Regular"/>
    <s v="Noite"/>
    <n v="2014018800408"/>
    <m/>
    <s v="KAYKI MATEUS DO NASCIMENTO NEVES"/>
    <d v="2006-04-22T00:00:00"/>
    <s v="Masculino"/>
    <s v="Sem Deficiência"/>
    <s v="Sem Informação"/>
    <s v="VANESSA DO NASCIMENTO NEVES"/>
    <x v="3"/>
    <s v="Preta"/>
  </r>
  <r>
    <n v="817034"/>
    <n v="8"/>
    <x v="111"/>
    <x v="111"/>
    <s v="EM JORGE JABOUR"/>
    <s v="Municipal"/>
    <s v="Urbana"/>
    <n v="1616158"/>
    <n v="161"/>
    <x v="3"/>
    <s v="Regular"/>
    <s v="Noite"/>
    <n v="2010072801325"/>
    <m/>
    <s v="WEVERTON SANTOS DE OLIVEIRA"/>
    <d v="2005-11-19T00:00:00"/>
    <s v="Masculino"/>
    <s v="Sem Deficiência"/>
    <s v="Sem Informação"/>
    <s v="DAIANA SANTOS DE OLIVEIRA"/>
    <x v="0"/>
    <s v="Branca"/>
  </r>
  <r>
    <n v="107001"/>
    <n v="1"/>
    <x v="73"/>
    <x v="73"/>
    <s v="EM GONÇALVES DIAS"/>
    <s v="Municipal"/>
    <s v="Urbana"/>
    <n v="1606881"/>
    <n v="162"/>
    <x v="3"/>
    <s v="Regular"/>
    <s v="Noite"/>
    <n v="2014003700160"/>
    <m/>
    <s v="MARIA RAIMUNDA CASTRO RODRIGUES"/>
    <d v="1959-04-24T00:00:00"/>
    <s v="Feminino"/>
    <s v="Sem Deficiência"/>
    <s v="Sem Informação"/>
    <s v="MARIA EUNICE CASTRO"/>
    <x v="0"/>
    <s v="Preta"/>
  </r>
  <r>
    <n v="833031"/>
    <n v="8"/>
    <x v="21"/>
    <x v="21"/>
    <s v="EM TASSO DA SILVEIRA"/>
    <s v="Municipal"/>
    <s v="Urbana"/>
    <n v="1605930"/>
    <n v="162"/>
    <x v="3"/>
    <s v="Regular"/>
    <s v="Noite"/>
    <n v="2011078580167"/>
    <m/>
    <s v="LEONARDO BISPO DE OLIVEIRA"/>
    <d v="2007-02-16T00:00:00"/>
    <s v="Masculino"/>
    <s v="Sem Deficiência"/>
    <s v="Sem Informação"/>
    <s v="CARLA CRISTINA BISPO DE OLIVEIRA"/>
    <x v="0"/>
    <s v="Preta"/>
  </r>
  <r>
    <n v="918027"/>
    <n v="9"/>
    <x v="106"/>
    <x v="106"/>
    <s v="EM RUBENS DE FARIAS NEVES"/>
    <s v="Municipal"/>
    <s v="Urbana"/>
    <n v="1599737"/>
    <n v="161"/>
    <x v="3"/>
    <s v="Regular"/>
    <s v="Noite"/>
    <n v="2022086700201"/>
    <m/>
    <s v="ÉRICK AZEVEDO PASSOS DA SILVA"/>
    <d v="2006-06-21T00:00:00"/>
    <s v="Masculino"/>
    <s v="Sem Deficiência"/>
    <s v="EDWILSON AZEVEDO PASSOS DE OLIVEIRA"/>
    <s v="DEBIANE DA SILVA ALVES"/>
    <x v="0"/>
    <s v="Branca"/>
  </r>
  <r>
    <n v="918041"/>
    <n v="9"/>
    <x v="59"/>
    <x v="59"/>
    <s v="EM ANTONIA VARGAS CUQUEJO"/>
    <s v="Municipal"/>
    <s v="Urbana"/>
    <n v="1610791"/>
    <n v="162"/>
    <x v="3"/>
    <s v="Regular"/>
    <s v="Noite"/>
    <n v="2007120800630"/>
    <m/>
    <s v="ADRIELY DA SILVA CHAGAS"/>
    <d v="2006-05-07T00:00:00"/>
    <s v="Feminino"/>
    <s v="Sem Deficiência"/>
    <s v="ALINE DA SILVA CHAGAS"/>
    <s v="Sem Informação"/>
    <x v="0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4096700114"/>
    <m/>
    <s v="JEFERSON VIEIRA DIAS"/>
    <d v="2007-05-24T00:00:00"/>
    <s v="Masculino"/>
    <s v="Sem Deficiência"/>
    <s v="Sem Informação"/>
    <s v="MARIANA VIEIRA DIAS"/>
    <x v="1"/>
    <s v="Parda"/>
  </r>
  <r>
    <n v="716054"/>
    <n v="7"/>
    <x v="35"/>
    <x v="35"/>
    <s v="EM PIO X"/>
    <s v="Municipal"/>
    <s v="Urbana"/>
    <n v="1612530"/>
    <n v="161"/>
    <x v="3"/>
    <s v="Regular"/>
    <s v="Noite"/>
    <n v="2023064250511"/>
    <m/>
    <s v="VANIA DE BARROS DA SILVA"/>
    <d v="1975-03-21T00:00:00"/>
    <s v="Feminino"/>
    <s v="Sem Deficiência"/>
    <s v="MAURO HONORIO DA SILVA"/>
    <s v="JUCILENE DE BARROS DA SILVA"/>
    <x v="0"/>
    <s v="Branca"/>
  </r>
  <r>
    <n v="1019047"/>
    <n v="10"/>
    <x v="50"/>
    <x v="50"/>
    <s v="EM JOAQUIM DA SILVA GOMES"/>
    <s v="Municipal"/>
    <s v="Urbana"/>
    <n v="1598941"/>
    <n v="163"/>
    <x v="3"/>
    <s v="Regular"/>
    <s v="Noite"/>
    <n v="2012094700129"/>
    <m/>
    <s v="RAFAEL DOS SANTOS SILVA"/>
    <d v="1988-07-18T00:00:00"/>
    <s v="Masculino"/>
    <s v="Sem Deficiência"/>
    <s v="JOSÉ TERTO DA SILVA"/>
    <s v="MARIA QUITERIA DOS SANTOS"/>
    <x v="2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14053600291"/>
    <m/>
    <s v="RENAN VICTOR DA SILVA SANTOS"/>
    <d v="2005-06-11T00:00:00"/>
    <s v="Masculino"/>
    <s v="Sem Deficiência"/>
    <s v="Sem Informação"/>
    <s v="TATIANE DA SILVA SANTOS"/>
    <x v="2"/>
    <s v="Preta"/>
  </r>
  <r>
    <n v="716054"/>
    <n v="7"/>
    <x v="35"/>
    <x v="35"/>
    <s v="EM PIO X"/>
    <s v="Municipal"/>
    <s v="Urbana"/>
    <n v="1612531"/>
    <n v="162"/>
    <x v="3"/>
    <s v="Regular"/>
    <s v="Noite"/>
    <n v="2009035300233"/>
    <m/>
    <s v="KAUÃ JOSÉ DO NASCIMENTO"/>
    <d v="2004-05-01T00:00:00"/>
    <s v="Masculino"/>
    <s v="Sem Deficiência"/>
    <s v="NÃO DECLARADO"/>
    <s v="JOYCE CRISTINA DO NASCIMENTO"/>
    <x v="0"/>
    <s v="Preta"/>
  </r>
  <r>
    <n v="622022"/>
    <n v="6"/>
    <x v="40"/>
    <x v="40"/>
    <s v="EM ROSE KLABIN"/>
    <s v="Municipal"/>
    <s v="Urbana"/>
    <n v="1615805"/>
    <n v="162"/>
    <x v="3"/>
    <s v="Regular"/>
    <s v="Noite"/>
    <n v="2011054300369"/>
    <m/>
    <s v="JULIA EVELLYN SANTOS CAMPOS"/>
    <d v="2007-11-08T00:00:00"/>
    <s v="Feminino"/>
    <s v="Sem Deficiência"/>
    <s v="NILSON CAMPOS"/>
    <s v="ADELINA DRIELLY SANTOS RODRIGUES"/>
    <x v="0"/>
    <s v="Parda"/>
  </r>
  <r>
    <n v="431502"/>
    <n v="4"/>
    <x v="11"/>
    <x v="11"/>
    <s v="CIEP GRACILIANO RAMOS"/>
    <s v="Municipal"/>
    <s v="Urbana"/>
    <n v="1622398"/>
    <n v="161"/>
    <x v="3"/>
    <s v="Regular"/>
    <s v="Noite"/>
    <n v="2014030000033"/>
    <m/>
    <s v="MARIA CLARA RODRIGUES PEREIRA"/>
    <d v="2007-03-10T00:00:00"/>
    <s v="Feminino"/>
    <s v="Sem Deficiência"/>
    <s v="Sem Informação"/>
    <s v="CLAUDIA RODRIGUES PEREIRA"/>
    <x v="2"/>
    <s v="Parda"/>
  </r>
  <r>
    <n v="817027"/>
    <n v="8"/>
    <x v="24"/>
    <x v="24"/>
    <s v="EM HENRIQUE DE MAGALHÃES"/>
    <s v="Municipal"/>
    <s v="Urbana"/>
    <n v="1608374"/>
    <n v="164"/>
    <x v="3"/>
    <s v="Regular"/>
    <s v="Tarde"/>
    <n v="2014000600326"/>
    <m/>
    <s v="MIGUEL GOMES"/>
    <d v="2008-03-14T00:00:00"/>
    <s v="Masculino"/>
    <s v="Sem Deficiência"/>
    <s v="Sem Informação"/>
    <s v="ERIKA GOMES"/>
    <x v="1"/>
    <s v="Parda"/>
  </r>
  <r>
    <n v="514002"/>
    <n v="5"/>
    <x v="107"/>
    <x v="107"/>
    <s v="EM CECÍLIA MEIRELLES"/>
    <s v="Municipal"/>
    <s v="Urbana"/>
    <n v="1602685"/>
    <n v="161"/>
    <x v="3"/>
    <s v="Regular"/>
    <s v="Manhã"/>
    <n v="2014041700643"/>
    <m/>
    <s v="MARLENE VILMA DOS SANTOS DE CERQUEIRA"/>
    <d v="1957-07-10T00:00:00"/>
    <s v="Feminino"/>
    <s v="Sem Deficiência"/>
    <s v="Sem Informação"/>
    <s v="MARIA DA CONCEIÇÃO SANTOS"/>
    <x v="0"/>
    <s v="Preta"/>
  </r>
  <r>
    <n v="716211"/>
    <n v="7"/>
    <x v="32"/>
    <x v="32"/>
    <s v="CIEP COMPOSITOR DONGA"/>
    <s v="Municipal"/>
    <s v="Urbana"/>
    <n v="1619513"/>
    <n v="161"/>
    <x v="3"/>
    <s v="Regular"/>
    <s v="Noite"/>
    <n v="2011128700969"/>
    <m/>
    <s v="LUIS FERNANDO FRAGA"/>
    <d v="2008-04-20T00:00:00"/>
    <s v="Masculino"/>
    <s v="Sem Deficiência"/>
    <s v="Sem Informação"/>
    <s v="CARLA DA SILVA FRAGA"/>
    <x v="1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11066150642"/>
    <m/>
    <s v="CAIO DE FREITAS SILVA"/>
    <d v="2006-08-18T00:00:00"/>
    <s v="Masculino"/>
    <s v="Sem Deficiência"/>
    <s v="Sem Informação"/>
    <s v="MARIA LUCIA DE FREITAS SILVA"/>
    <x v="0"/>
    <s v="Branca"/>
  </r>
  <r>
    <n v="204012"/>
    <n v="2"/>
    <x v="65"/>
    <x v="65"/>
    <s v="EM MÉXICO"/>
    <s v="Municipal"/>
    <s v="Urbana"/>
    <n v="1613278"/>
    <n v="161"/>
    <x v="3"/>
    <s v="Regular"/>
    <s v="Noite"/>
    <n v="2004011402094"/>
    <m/>
    <s v="TAMIRIS APARECIDA MONTEIRO"/>
    <d v="1997-08-19T00:00:00"/>
    <s v="Feminino"/>
    <s v="Sem Deficiência"/>
    <s v="Sem Informação"/>
    <s v="DILVANA MONTEIRO"/>
    <x v="0"/>
    <s v="Parda"/>
  </r>
  <r>
    <n v="313051"/>
    <n v="3"/>
    <x v="60"/>
    <x v="60"/>
    <s v="EM ALAGOAS"/>
    <s v="Municipal"/>
    <s v="Urbana"/>
    <n v="1618858"/>
    <n v="161"/>
    <x v="3"/>
    <s v="Regular"/>
    <s v="Noite"/>
    <n v="2014026500345"/>
    <m/>
    <s v="RITA MOURA"/>
    <d v="1978-12-27T00:00:00"/>
    <s v="Feminino"/>
    <s v="Sem Deficiência"/>
    <s v="Sem Informação"/>
    <s v="EUGÊNIA MOURA"/>
    <x v="2"/>
    <s v="Par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11072800441"/>
    <m/>
    <s v="WALLYSON RICARDO LEITE DOS SANTOS"/>
    <d v="2006-05-20T00:00:00"/>
    <s v="Masculino"/>
    <s v="Sem Deficiência"/>
    <s v="Sem Informação"/>
    <s v="PRISCILA LEITE DOS SANTOS"/>
    <x v="0"/>
    <s v="Parda"/>
  </r>
  <r>
    <n v="102504"/>
    <n v="1"/>
    <x v="2"/>
    <x v="2"/>
    <s v="CIEP AVENIDA DOS DESFILES"/>
    <s v="Municipal"/>
    <s v="Urbana"/>
    <n v="1610388"/>
    <n v="162"/>
    <x v="3"/>
    <s v="Regular"/>
    <s v="Manhã"/>
    <n v="2009013602113"/>
    <m/>
    <s v="CAUÃ DE BRITO REGALO"/>
    <d v="2005-02-20T00:00:00"/>
    <s v="Masculino"/>
    <s v="Sem Deficiência"/>
    <s v="Sem Informação"/>
    <s v="RAFAELA DE BRITO REGALO"/>
    <x v="1"/>
    <s v="Parda"/>
  </r>
  <r>
    <n v="227004"/>
    <n v="2"/>
    <x v="77"/>
    <x v="77"/>
    <s v="EM RINALDO DE LAMARE"/>
    <s v="Municipal"/>
    <s v="Urbana"/>
    <n v="1599204"/>
    <n v="162"/>
    <x v="3"/>
    <s v="Regular"/>
    <s v="Noite"/>
    <n v="2011017000365"/>
    <m/>
    <s v="CAIO DO ROSÁRIO SILVA"/>
    <d v="2006-06-07T00:00:00"/>
    <s v="Masculino"/>
    <s v="Sem Deficiência"/>
    <s v="Sem Informação"/>
    <s v="BIANCA DO ROSARIO SILVA"/>
    <x v="2"/>
    <s v="Preta"/>
  </r>
  <r>
    <n v="514001"/>
    <n v="5"/>
    <x v="14"/>
    <x v="14"/>
    <s v="EM DESEMBARGADOR MONTENEGRO"/>
    <s v="Municipal"/>
    <s v="Urbana"/>
    <n v="1605219"/>
    <n v="161"/>
    <x v="3"/>
    <s v="Regular"/>
    <s v="Noite"/>
    <n v="2014034600230"/>
    <m/>
    <s v="BIANCA DOS SANTOS"/>
    <d v="1980-05-05T00:00:00"/>
    <s v="Feminino"/>
    <s v="Sem Deficiência"/>
    <s v="Sem Informação"/>
    <s v="MARIA IZABEL DOS SANTOS"/>
    <x v="2"/>
    <s v="Parda"/>
  </r>
  <r>
    <n v="918027"/>
    <n v="9"/>
    <x v="106"/>
    <x v="106"/>
    <s v="EM RUBENS DE FARIAS NEVES"/>
    <s v="Municipal"/>
    <s v="Urbana"/>
    <n v="1599737"/>
    <n v="161"/>
    <x v="3"/>
    <s v="Regular"/>
    <s v="Noite"/>
    <n v="2014092700250"/>
    <m/>
    <s v="PAULO HENRIQUE BATISTA DA COSTA"/>
    <d v="2008-05-25T00:00:00"/>
    <s v="Masculino"/>
    <s v="Sem Deficiência"/>
    <s v="Sem Informação"/>
    <s v="NATALIA CRISTINE BATISTA DA COSTA"/>
    <x v="2"/>
    <s v="Preta"/>
  </r>
  <r>
    <n v="206502"/>
    <n v="2"/>
    <x v="71"/>
    <x v="71"/>
    <s v="CIEP NAÇÃO RUBRO NEGRA"/>
    <s v="Municipal"/>
    <s v="Urbana"/>
    <n v="1623854"/>
    <n v="164"/>
    <x v="3"/>
    <s v="Regular"/>
    <s v="Noite"/>
    <n v="2011126450582"/>
    <m/>
    <s v="JUAN GUILHERME DA CRUZ"/>
    <d v="2007-01-17T00:00:00"/>
    <s v="Masculino"/>
    <s v="Sem Deficiência"/>
    <s v="Sem Informação"/>
    <s v="RAFAELLA FRANCISCA DA CRUZ"/>
    <x v="0"/>
    <s v="Parda"/>
  </r>
  <r>
    <n v="622006"/>
    <n v="6"/>
    <x v="38"/>
    <x v="38"/>
    <s v="EM ANTENOR NASCENTES"/>
    <s v="Municipal"/>
    <s v="Urbana"/>
    <n v="1615258"/>
    <n v="161"/>
    <x v="3"/>
    <s v="Regular"/>
    <s v="Noite"/>
    <n v="2014051400162"/>
    <m/>
    <s v="FELIPHE JESUS FARIAS TEIXEIRA"/>
    <d v="2004-04-07T00:00:00"/>
    <s v="Masculino"/>
    <s v="Sem Deficiência"/>
    <s v="Sem Informação"/>
    <s v="ANA PAULA FARIAS TEIXEIRA"/>
    <x v="2"/>
    <s v="Branca"/>
  </r>
  <r>
    <n v="817083"/>
    <n v="8"/>
    <x v="120"/>
    <x v="120"/>
    <s v="EM JORNALISTA SANDRO MOREYRA"/>
    <s v="Municipal"/>
    <s v="Urbana"/>
    <n v="1607052"/>
    <n v="161"/>
    <x v="3"/>
    <s v="Regular"/>
    <s v="Noite"/>
    <n v="2001074809545"/>
    <m/>
    <s v="PATRICIA MATHIAS MACIEL"/>
    <d v="1975-05-14T00:00:00"/>
    <s v="Feminino"/>
    <s v="Sem Deficiência"/>
    <s v="Sem Informação"/>
    <s v="ELIANA MATHIAS MACIEL"/>
    <x v="1"/>
    <s v="Sem Informação"/>
  </r>
  <r>
    <n v="817503"/>
    <n v="8"/>
    <x v="31"/>
    <x v="31"/>
    <s v="CIEP PADRE PAULO CORRÊA DE SÁ"/>
    <s v="Municipal"/>
    <s v="Urbana"/>
    <n v="1619914"/>
    <n v="161"/>
    <x v="3"/>
    <s v="Regular"/>
    <s v="Noite"/>
    <n v="2004081202701"/>
    <m/>
    <s v="NATHÁLIA DOS SANTOS MATOS"/>
    <d v="1993-12-09T00:00:00"/>
    <s v="Feminino"/>
    <s v="Sem Deficiência"/>
    <s v="JOSÉ GERALDO MONTEIRO MATOS"/>
    <s v="NAZARÉ ANGELICA DOS SANTOS BERNARDINO MATOS"/>
    <x v="1"/>
    <s v="Parda"/>
  </r>
  <r>
    <n v="716041"/>
    <n v="7"/>
    <x v="104"/>
    <x v="104"/>
    <s v="EM BARÃO DA TAQUARA"/>
    <s v="Municipal"/>
    <s v="Urbana"/>
    <n v="1613411"/>
    <n v="161"/>
    <x v="3"/>
    <s v="Regular"/>
    <s v="Manhã"/>
    <n v="2012063250245"/>
    <m/>
    <s v="FERNANDA INGRID OLIVEIRA DE LIMA"/>
    <d v="2005-11-10T00:00:00"/>
    <s v="Feminino"/>
    <s v="Sem Deficiência"/>
    <s v="RICARDO SALOMÃO ANDRADE DE LIMA"/>
    <s v="ROSILEIDE SILVA DE OLIVEIRA"/>
    <x v="0"/>
    <s v="Parda"/>
  </r>
  <r>
    <n v="817083"/>
    <n v="8"/>
    <x v="120"/>
    <x v="120"/>
    <s v="EM JORNALISTA SANDRO MOREYRA"/>
    <s v="Municipal"/>
    <s v="Urbana"/>
    <n v="1607053"/>
    <n v="162"/>
    <x v="3"/>
    <s v="Regular"/>
    <s v="Noite"/>
    <n v="2005075700671"/>
    <m/>
    <s v="PEDRO ROBERTO MENDES DA SILVA"/>
    <d v="1999-11-15T00:00:00"/>
    <s v="Masculino"/>
    <s v="Sem Deficiência"/>
    <s v="Sem Informação"/>
    <s v="MICHELE MENDES DA SILVA"/>
    <x v="0"/>
    <s v="Branca"/>
  </r>
  <r>
    <n v="205009"/>
    <n v="2"/>
    <x v="122"/>
    <x v="122"/>
    <s v="EM ALENCASTRO GUIMARÃES"/>
    <s v="Municipal"/>
    <s v="Urbana"/>
    <n v="1620798"/>
    <n v="161"/>
    <x v="3"/>
    <s v="Regular"/>
    <s v="Noite"/>
    <n v="2010007850473"/>
    <m/>
    <s v="QUEREN VITORIA DA SILVA CABRAL"/>
    <d v="2005-11-07T00:00:00"/>
    <s v="Feminino"/>
    <s v="Sem Deficiência"/>
    <s v="Sem Informação"/>
    <s v="DANIELLE DA SILVA CABRAL"/>
    <x v="0"/>
    <s v="Pard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09133201604"/>
    <m/>
    <s v="JOÃO VITOR SOUZA DOS SANTOS"/>
    <d v="2006-07-08T00:00:00"/>
    <s v="Masculino"/>
    <s v=" Deficiência intelectual"/>
    <s v="Sem Informação"/>
    <s v="ANA CLAUDIA SOUZA DOS SANTOS"/>
    <x v="0"/>
    <s v="Branca"/>
  </r>
  <r>
    <n v="817034"/>
    <n v="8"/>
    <x v="111"/>
    <x v="111"/>
    <s v="EM JORGE JABOUR"/>
    <s v="Municipal"/>
    <s v="Urbana"/>
    <n v="1616158"/>
    <n v="161"/>
    <x v="3"/>
    <s v="Regular"/>
    <s v="Noite"/>
    <n v="2003073702166"/>
    <m/>
    <s v="JÉSSICA BARBOSA CORREIA"/>
    <d v="1990-03-27T00:00:00"/>
    <s v="Feminino"/>
    <s v="Sem Deficiência"/>
    <s v="Sem Informação"/>
    <s v="CLAUDIA LUIZA BARBOSA CORREIA"/>
    <x v="0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05075301009"/>
    <m/>
    <s v="ANDRESSA REBECA PEREIRA SILVA"/>
    <d v="2000-01-03T00:00:00"/>
    <s v="Feminino"/>
    <s v="Sem Deficiência"/>
    <s v="ANDRÉ LUIS SILVA DA CONCEIÇÃO"/>
    <s v="MARIA HELENA RODRIGUES PEREIRA"/>
    <x v="0"/>
    <s v="Sem Informação"/>
  </r>
  <r>
    <n v="1120502"/>
    <n v="11"/>
    <x v="3"/>
    <x v="3"/>
    <s v="CIEP JOÃO MANGABEIRA"/>
    <s v="Municipal"/>
    <s v="Urbana"/>
    <n v="1604976"/>
    <n v="162"/>
    <x v="3"/>
    <s v="Regular"/>
    <s v="Noite"/>
    <n v="2014036700177"/>
    <m/>
    <s v="ANA BEATRIZ PONCIANO RIBEIRO"/>
    <d v="2000-10-22T00:00:00"/>
    <s v="Feminino"/>
    <s v="Sem Deficiência"/>
    <s v="Sem Informação"/>
    <s v="ROSANI PONCIANO RIBEIRO"/>
    <x v="0"/>
    <s v="Preta"/>
  </r>
  <r>
    <n v="209003"/>
    <n v="2"/>
    <x v="74"/>
    <x v="74"/>
    <s v="EM FRANCISCO DE CASTRO"/>
    <s v="Municipal"/>
    <s v="Urbana"/>
    <n v="1616223"/>
    <n v="161"/>
    <x v="3"/>
    <s v="Regular"/>
    <s v="Manhã"/>
    <n v="2011014901744"/>
    <m/>
    <s v="LUCAS LIMA"/>
    <d v="2006-11-05T00:00:00"/>
    <s v="Masculino"/>
    <s v="Sem Deficiência"/>
    <s v="Sem Informação"/>
    <s v="JUCIARA LIMA"/>
    <x v="0"/>
    <s v="Não declarada"/>
  </r>
  <r>
    <n v="817027"/>
    <n v="8"/>
    <x v="24"/>
    <x v="24"/>
    <s v="EM HENRIQUE DE MAGALHÃES"/>
    <s v="Municipal"/>
    <s v="Urbana"/>
    <n v="1608371"/>
    <n v="161"/>
    <x v="3"/>
    <s v="Regular"/>
    <s v="Noite"/>
    <n v="2007072600583"/>
    <m/>
    <s v="LÍVIA LORRANA RODRIGUES SANTOS"/>
    <d v="2002-09-20T00:00:00"/>
    <s v="Masculino"/>
    <s v="Sem Deficiência"/>
    <s v="Sem Informação"/>
    <s v="VIVIANE RODRIGUES SANTOS"/>
    <x v="1"/>
    <s v="Parda"/>
  </r>
  <r>
    <n v="431502"/>
    <n v="4"/>
    <x v="11"/>
    <x v="11"/>
    <s v="CIEP GRACILIANO RAMOS"/>
    <s v="Municipal"/>
    <s v="Urbana"/>
    <n v="1622398"/>
    <n v="161"/>
    <x v="3"/>
    <s v="Regular"/>
    <s v="Noite"/>
    <n v="2012135502580"/>
    <m/>
    <s v="PEDRO HENRIQUE ALVES DE OLIVEIRA"/>
    <d v="2006-04-14T00:00:00"/>
    <s v="Masculino"/>
    <s v="Sem Deficiência"/>
    <s v="Sem Informação"/>
    <s v="LUANA ALVES DE OLIVEIRA"/>
    <x v="2"/>
    <s v="Branca"/>
  </r>
  <r>
    <n v="227004"/>
    <n v="2"/>
    <x v="77"/>
    <x v="77"/>
    <s v="EM RINALDO DE LAMARE"/>
    <s v="Municipal"/>
    <s v="Urbana"/>
    <n v="1599203"/>
    <n v="161"/>
    <x v="3"/>
    <s v="Regular"/>
    <s v="Manhã"/>
    <n v="2013010650085"/>
    <m/>
    <s v="LUIZ CARLOS DE SOUSA"/>
    <d v="2004-03-24T00:00:00"/>
    <s v="Masculino"/>
    <s v=" Deficiência intelectual"/>
    <s v="Sem Informação"/>
    <s v="VALERIA ENOQUE DE SOUZA"/>
    <x v="0"/>
    <s v="Parda"/>
  </r>
  <r>
    <n v="514001"/>
    <n v="5"/>
    <x v="14"/>
    <x v="14"/>
    <s v="EM DESEMBARGADOR MONTENEGRO"/>
    <s v="Municipal"/>
    <s v="Urbana"/>
    <n v="1605219"/>
    <n v="161"/>
    <x v="3"/>
    <s v="Regular"/>
    <s v="Noite"/>
    <n v="2005061405141"/>
    <m/>
    <s v="INGRID FLAVIA DA SILVA RAIMUNDO"/>
    <d v="1991-03-12T00:00:00"/>
    <s v="Feminino"/>
    <s v="Sem Deficiência"/>
    <s v="Sem Informação"/>
    <s v="ANDREIA DA SILVA RAIMUNDO"/>
    <x v="2"/>
    <s v="Sem Informação"/>
  </r>
  <r>
    <n v="833503"/>
    <n v="8"/>
    <x v="95"/>
    <x v="95"/>
    <s v="CIEP THOMAS JEFFERSON"/>
    <s v="Municipal"/>
    <s v="Urbana"/>
    <n v="1600082"/>
    <n v="161"/>
    <x v="3"/>
    <s v="Regular"/>
    <s v="Noite"/>
    <n v="2003078401652"/>
    <m/>
    <s v="LAURA REGINA CARVALHO GONÇALVES"/>
    <d v="1985-12-28T00:00:00"/>
    <s v="Feminino"/>
    <s v="Sem Deficiência"/>
    <s v="Sem Informação"/>
    <s v="MARIA REGINA CARVALHO GONÇALVES"/>
    <x v="2"/>
    <s v="Branca"/>
  </r>
  <r>
    <n v="716054"/>
    <n v="7"/>
    <x v="35"/>
    <x v="35"/>
    <s v="EM PIO X"/>
    <s v="Municipal"/>
    <s v="Urbana"/>
    <n v="1612530"/>
    <n v="161"/>
    <x v="3"/>
    <s v="Regular"/>
    <s v="Noite"/>
    <n v="2003013501067"/>
    <m/>
    <s v="MARIA APARECIDA DA SILVA PEREIRA"/>
    <d v="1988-04-29T00:00:00"/>
    <s v="Feminino"/>
    <s v="Sem Deficiência"/>
    <s v="Sem Informação"/>
    <s v="MARIA CRISTINA DA SILVA PEREIRA"/>
    <x v="0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11059450083"/>
    <m/>
    <s v="MARIANA SANTOS DE ASSIS"/>
    <d v="2006-07-27T00:00:00"/>
    <s v="Feminino"/>
    <s v="Sem Deficiência"/>
    <s v="Sem Informação"/>
    <s v="ALESSANDRA SANTOS DE ASSIS"/>
    <x v="0"/>
    <s v="Parda"/>
  </r>
  <r>
    <n v="312014"/>
    <n v="3"/>
    <x v="1"/>
    <x v="1"/>
    <s v="EM NEREU SAMPAIO"/>
    <s v="Municipal"/>
    <s v="Urbana"/>
    <n v="1616969"/>
    <n v="161"/>
    <x v="3"/>
    <s v="Regular"/>
    <s v="Noite"/>
    <n v="2012801280021"/>
    <m/>
    <s v="MATHEUS INACIO DA SILVA"/>
    <d v="2008-03-19T00:00:00"/>
    <s v="Masculino"/>
    <s v="Sem Deficiência"/>
    <s v="Sem Informação"/>
    <s v="VANIELE INACIO DA SILVA"/>
    <x v="2"/>
    <s v="Branca"/>
  </r>
  <r>
    <n v="205004"/>
    <n v="2"/>
    <x v="134"/>
    <x v="134"/>
    <s v="EM DOUTOR COCIO BARCELLOS"/>
    <s v="Municipal"/>
    <s v="Urbana"/>
    <n v="1623683"/>
    <n v="161"/>
    <x v="3"/>
    <s v="Regular"/>
    <s v="Noite"/>
    <n v="2002011001280"/>
    <m/>
    <s v="MAILSON MACIEL DA COSTA"/>
    <d v="1994-04-06T00:00:00"/>
    <s v="Masculino"/>
    <s v="Sem Deficiência"/>
    <s v="Sem Informação"/>
    <s v="CELY PEREIRA MACIEL DA COSTA"/>
    <x v="1"/>
    <s v="Preta"/>
  </r>
  <r>
    <n v="227004"/>
    <n v="2"/>
    <x v="77"/>
    <x v="77"/>
    <s v="EM RINALDO DE LAMARE"/>
    <s v="Municipal"/>
    <s v="Urbana"/>
    <n v="1599203"/>
    <n v="161"/>
    <x v="3"/>
    <s v="Regular"/>
    <s v="Manhã"/>
    <n v="2011016802450"/>
    <m/>
    <s v="JUAN RODRIGUES PINTO"/>
    <d v="2001-05-10T00:00:00"/>
    <s v="Masculino"/>
    <s v="Sem Deficiência"/>
    <s v="Sem Informação"/>
    <s v="ROSANE RODRIGUES PINTO"/>
    <x v="2"/>
    <s v="Parda"/>
  </r>
  <r>
    <n v="227004"/>
    <n v="2"/>
    <x v="77"/>
    <x v="77"/>
    <s v="EM RINALDO DE LAMARE"/>
    <s v="Municipal"/>
    <s v="Urbana"/>
    <n v="1599203"/>
    <n v="161"/>
    <x v="3"/>
    <s v="Regular"/>
    <s v="Manhã"/>
    <n v="2012017002340"/>
    <m/>
    <s v="SAMIRA SILVA DA CONCEIÇÃO"/>
    <d v="2006-02-11T00:00:00"/>
    <s v="Feminino"/>
    <s v="Sem Deficiência"/>
    <s v="Sem Informação"/>
    <s v="ALINE SILVA DA CONCEIÇÃO"/>
    <x v="2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02076111004"/>
    <m/>
    <s v="PAULA GRASIELA FERREIRA"/>
    <d v="1988-11-21T00:00:00"/>
    <s v="Feminino"/>
    <s v="Sem Deficiência"/>
    <s v="Sem Informação"/>
    <s v="MARIA DAS GRAÇAS FERREIRA"/>
    <x v="1"/>
    <s v="Branca"/>
  </r>
  <r>
    <n v="102007"/>
    <n v="1"/>
    <x v="47"/>
    <x v="47"/>
    <s v="EM ORLANDO VILLAS BOAS"/>
    <s v="Municipal"/>
    <s v="Urbana"/>
    <n v="1600141"/>
    <n v="161"/>
    <x v="3"/>
    <s v="Regular"/>
    <s v="Tarde"/>
    <n v="2013016001909"/>
    <m/>
    <s v="DANILO DA CONCEIÇÃO SILVA"/>
    <d v="2006-06-18T00:00:00"/>
    <s v="Masculino"/>
    <s v="Sem Deficiência"/>
    <s v="Sem Informação"/>
    <s v="ROSANGELA DA CONCEIÇÃO SILVA"/>
    <x v="0"/>
    <s v="Preta"/>
  </r>
  <r>
    <n v="817034"/>
    <n v="8"/>
    <x v="111"/>
    <x v="111"/>
    <s v="EM JORGE JABOUR"/>
    <s v="Municipal"/>
    <s v="Urbana"/>
    <n v="1616158"/>
    <n v="161"/>
    <x v="3"/>
    <s v="Regular"/>
    <s v="Noite"/>
    <n v="2013072805554"/>
    <m/>
    <s v="IRACEMA FRANCISCA DA SILVA"/>
    <d v="1951-06-23T00:00:00"/>
    <s v="Feminino"/>
    <s v="Sem Deficiência"/>
    <s v="Sem Informação"/>
    <s v="ISABEL MARIA DA CONCEIÇÃO"/>
    <x v="2"/>
    <s v="Parda"/>
  </r>
  <r>
    <n v="817034"/>
    <n v="8"/>
    <x v="111"/>
    <x v="111"/>
    <s v="EM JORGE JABOUR"/>
    <s v="Municipal"/>
    <s v="Urbana"/>
    <n v="1616158"/>
    <n v="161"/>
    <x v="3"/>
    <s v="Regular"/>
    <s v="Noite"/>
    <n v="2012072401170"/>
    <m/>
    <s v="ANA VITÓRIA DE SOUZA"/>
    <d v="2001-04-22T00:00:00"/>
    <s v="Feminino"/>
    <s v="Sem Deficiência"/>
    <s v="Sem Informação"/>
    <s v="BARBARA CABRAL DE SOUZA"/>
    <x v="0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06066151286"/>
    <m/>
    <s v="JERÔNIMO DE SOUZA"/>
    <d v="1970-02-16T00:00:00"/>
    <s v="Masculino"/>
    <s v="Sem Deficiência"/>
    <s v="Sem Informação"/>
    <s v="MARIA DA GLÓRIA DE SOUZA"/>
    <x v="0"/>
    <s v="Parda"/>
  </r>
  <r>
    <n v="716205"/>
    <n v="7"/>
    <x v="76"/>
    <x v="76"/>
    <s v="CIEP RUBENS PAIVA"/>
    <s v="Municipal"/>
    <s v="Urbana"/>
    <n v="1624140"/>
    <n v="165"/>
    <x v="3"/>
    <s v="Regular"/>
    <s v="Noite"/>
    <n v="2013126400077"/>
    <m/>
    <s v="SARA DA SILVA ARAÚJO"/>
    <d v="2008-05-05T00:00:00"/>
    <s v="Feminino"/>
    <s v="Sem Deficiência"/>
    <s v="Sem Informação"/>
    <s v="ANA PAULA DA SILVA ARAÚJO"/>
    <x v="0"/>
    <s v="Parda"/>
  </r>
  <r>
    <n v="1019075"/>
    <n v="10"/>
    <x v="129"/>
    <x v="129"/>
    <s v="EM ROBERTO CIVITA"/>
    <s v="Municipal"/>
    <s v="Urbana"/>
    <n v="1601286"/>
    <n v="161"/>
    <x v="3"/>
    <s v="Regular"/>
    <s v="Noite"/>
    <n v="2012064702956"/>
    <m/>
    <s v="LUDMILA ALEXANDRA DOS SANTOS BAHIA"/>
    <d v="2007-08-14T00:00:00"/>
    <s v="Feminino"/>
    <s v="Sem Deficiência"/>
    <s v="Sem Informação"/>
    <s v="LUCIANA DOS SANTOS BAHIA"/>
    <x v="0"/>
    <s v="Preta"/>
  </r>
  <r>
    <n v="1019075"/>
    <n v="10"/>
    <x v="129"/>
    <x v="129"/>
    <s v="EM ROBERTO CIVITA"/>
    <s v="Municipal"/>
    <s v="Urbana"/>
    <n v="1601286"/>
    <n v="161"/>
    <x v="3"/>
    <s v="Regular"/>
    <s v="Noite"/>
    <n v="2014145201376"/>
    <m/>
    <s v="MARIA LUCIARA DA SILVA"/>
    <d v="1990-02-25T00:00:00"/>
    <s v="Feminino"/>
    <s v="Sem Deficiência"/>
    <s v="Sem Informação"/>
    <s v="MARIA DAS NEVES DA SILVA"/>
    <x v="0"/>
    <s v="Branca"/>
  </r>
  <r>
    <n v="817027"/>
    <n v="8"/>
    <x v="24"/>
    <x v="24"/>
    <s v="EM HENRIQUE DE MAGALHÃES"/>
    <s v="Municipal"/>
    <s v="Urbana"/>
    <n v="1608372"/>
    <n v="162"/>
    <x v="3"/>
    <s v="Regular"/>
    <s v="Noite"/>
    <n v="2009079301201"/>
    <m/>
    <s v="PEDRO PAULO NOVAES DOS SANTOS"/>
    <d v="2004-11-24T00:00:00"/>
    <s v="Masculino"/>
    <s v="Sem Deficiência"/>
    <s v="Sem Informação"/>
    <s v="MARFISIA NOVAES DOS SANTOS"/>
    <x v="0"/>
    <s v="Pret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12072880175"/>
    <m/>
    <s v="MARIA EDUARDA VELOZO DOS SANTOS"/>
    <d v="2004-10-02T00:00:00"/>
    <s v="Feminino"/>
    <s v="Sem Deficiência"/>
    <s v="Sem Informação"/>
    <s v="FABIANA VELOZO DOS SANTOS"/>
    <x v="0"/>
    <s v="Branca"/>
  </r>
  <r>
    <n v="209026"/>
    <n v="2"/>
    <x v="41"/>
    <x v="41"/>
    <s v="EM PROFESSOR LOURENÇO FILHO"/>
    <s v="Municipal"/>
    <s v="Urbana"/>
    <n v="1622830"/>
    <n v="162"/>
    <x v="3"/>
    <s v="Regular"/>
    <s v="Noite"/>
    <n v="2012016201152"/>
    <m/>
    <s v="ANA CAROLINE DOMINGOS DA SILVA"/>
    <d v="2000-04-30T00:00:00"/>
    <s v="Feminino"/>
    <s v="Sem Deficiência"/>
    <s v="Sem Informação"/>
    <s v="MARIA SANTANA DOMINGOS DA SILVA"/>
    <x v="0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00057701156"/>
    <m/>
    <s v="ROBERTA CRISTINA ANASTÁCIO"/>
    <d v="1993-11-22T00:00:00"/>
    <s v="Feminino"/>
    <s v="Sem Deficiência"/>
    <s v="Sem Informação"/>
    <s v="ANA CRISTINA ANASTÁCIO"/>
    <x v="1"/>
    <s v="Preta"/>
  </r>
  <r>
    <n v="1019202"/>
    <n v="10"/>
    <x v="115"/>
    <x v="115"/>
    <s v="CIEP ISMAEL NERY"/>
    <s v="Municipal"/>
    <s v="Urbana"/>
    <n v="1603745"/>
    <n v="161"/>
    <x v="3"/>
    <s v="Regular"/>
    <s v="Tarde"/>
    <n v="2011135901273"/>
    <m/>
    <s v="DIEGO VIEIRA PONTES"/>
    <d v="2007-05-19T00:00:00"/>
    <s v="Masculino"/>
    <s v="Sem Deficiência"/>
    <s v="Sem Informação"/>
    <s v="SELMA VIEIRA PONTES"/>
    <x v="0"/>
    <s v="Branca"/>
  </r>
  <r>
    <n v="817064"/>
    <n v="8"/>
    <x v="7"/>
    <x v="7"/>
    <s v="EM MARIETA DA CUNHA DA SILVA"/>
    <s v="Municipal"/>
    <s v="Urbana"/>
    <n v="1610183"/>
    <n v="161"/>
    <x v="3"/>
    <s v="Regular"/>
    <s v="Noite"/>
    <n v="2010075804546"/>
    <m/>
    <s v="OTON MATIAS DE SOUSA"/>
    <d v="1987-10-03T00:00:00"/>
    <s v="Masculino"/>
    <s v="Sem Deficiência"/>
    <s v="Sem Informação"/>
    <s v="ANGELA MATIAS DE SOUSA"/>
    <x v="1"/>
    <s v="Parda"/>
  </r>
  <r>
    <n v="312009"/>
    <n v="3"/>
    <x v="54"/>
    <x v="54"/>
    <s v="EM GEORGE SUMNER"/>
    <s v="Municipal"/>
    <s v="Urbana"/>
    <n v="1617226"/>
    <n v="162"/>
    <x v="3"/>
    <s v="Regular"/>
    <s v="Noite"/>
    <n v="2005066700087"/>
    <m/>
    <s v="SILVANA CATARINA DO NASCIMENTO TEIXEIRA"/>
    <d v="1976-01-10T00:00:00"/>
    <s v="Feminino"/>
    <s v="Sem Deficiência"/>
    <s v="WASHINGTON DE SOUZA MOREIRA"/>
    <s v="SILVIA SOLANGE GOMES OLIVEIRA"/>
    <x v="0"/>
    <s v="Sem Informação"/>
  </r>
  <r>
    <n v="1019008"/>
    <n v="10"/>
    <x v="124"/>
    <x v="124"/>
    <s v="EM EDUARDO RABELO"/>
    <s v="Municipal"/>
    <s v="Urbana"/>
    <n v="1601218"/>
    <n v="161"/>
    <x v="3"/>
    <s v="Regular"/>
    <s v="Noite"/>
    <n v="2005073306666"/>
    <m/>
    <s v="NAYARA LETÍCIA FELICIANO"/>
    <d v="1998-05-06T00:00:00"/>
    <s v="Feminino"/>
    <s v=" Deficiência auditiva"/>
    <s v="Sem Informação"/>
    <s v="ROZIETE MARIA FELICIANO"/>
    <x v="2"/>
    <s v="Branca"/>
  </r>
  <r>
    <n v="625005"/>
    <n v="6"/>
    <x v="57"/>
    <x v="57"/>
    <s v="EM CHARLES ANDERSON WEAVER"/>
    <s v="Municipal"/>
    <s v="Urbana"/>
    <n v="1605119"/>
    <n v="162"/>
    <x v="3"/>
    <s v="Regular"/>
    <s v="Noite"/>
    <n v="2001069402289"/>
    <m/>
    <s v="ADRIANA DE JESUS PEÇANHA DA SILVA"/>
    <d v="1990-11-07T00:00:00"/>
    <s v="Feminino"/>
    <s v="Sem Deficiência"/>
    <s v="Sem Informação"/>
    <s v="MARIA DE JESUS PEÇANHA"/>
    <x v="0"/>
    <s v="Preta"/>
  </r>
  <r>
    <n v="817027"/>
    <n v="8"/>
    <x v="24"/>
    <x v="24"/>
    <s v="EM HENRIQUE DE MAGALHÃES"/>
    <s v="Municipal"/>
    <s v="Urbana"/>
    <n v="1608373"/>
    <n v="163"/>
    <x v="3"/>
    <s v="Regular"/>
    <s v="Tarde"/>
    <n v="2011135900757"/>
    <m/>
    <s v="NATHAN DA SILVA ALBINO"/>
    <d v="2007-07-28T00:00:00"/>
    <s v="Masculino"/>
    <s v="Sem Deficiência"/>
    <s v="Sem Informação"/>
    <s v="ANDREZA DA SILVA ALBINO"/>
    <x v="2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08076102748"/>
    <m/>
    <s v="CRIGOR EDUARDO SOARES DOS SANTOS"/>
    <d v="1999-09-23T00:00:00"/>
    <s v="Masculino"/>
    <s v="Sem Deficiência"/>
    <s v="Sem Informação"/>
    <s v="DANIELE SOARES DOS SANTOS"/>
    <x v="2"/>
    <s v="Parda"/>
  </r>
  <r>
    <n v="716063"/>
    <n v="7"/>
    <x v="136"/>
    <x v="136"/>
    <s v="EM SOBRAL PINTO"/>
    <s v="Municipal"/>
    <s v="Urbana"/>
    <n v="1616449"/>
    <n v="161"/>
    <x v="3"/>
    <s v="Regular"/>
    <s v="Manhã"/>
    <n v="2013064950281"/>
    <m/>
    <s v="JOÃO PAULO DA CONCEIÇÃO"/>
    <d v="2008-09-13T00:00:00"/>
    <s v="Masculino"/>
    <s v="Sem Deficiência"/>
    <s v="Sem Informação"/>
    <s v="ISABEL DA CONCEIÇÃO"/>
    <x v="0"/>
    <s v="Parda"/>
  </r>
  <r>
    <n v="204501"/>
    <n v="2"/>
    <x v="79"/>
    <x v="79"/>
    <s v="CIEP PRESIDENTE TANCREDO NEVES"/>
    <s v="Municipal"/>
    <s v="Urbana"/>
    <n v="1611263"/>
    <n v="161"/>
    <x v="3"/>
    <s v="Regular"/>
    <s v="Noite"/>
    <n v="2003007402109"/>
    <m/>
    <s v="ROBERTA GRIBEL DE CARVALHO"/>
    <d v="1984-11-11T00:00:00"/>
    <s v="Feminino"/>
    <s v="Sem Deficiência"/>
    <s v="Sem Informação"/>
    <s v="REGINA GRIBEL DE CARVALHO"/>
    <x v="1"/>
    <s v="Sem Informação"/>
  </r>
  <r>
    <n v="716049"/>
    <n v="7"/>
    <x v="62"/>
    <x v="62"/>
    <s v="EM RENATO LEITE"/>
    <s v="Municipal"/>
    <s v="Urbana"/>
    <n v="1623883"/>
    <n v="162"/>
    <x v="3"/>
    <s v="Regular"/>
    <s v="Noite"/>
    <n v="2006059200021"/>
    <m/>
    <s v="JUAN THIAGO GOMES"/>
    <d v="2001-10-24T00:00:00"/>
    <s v="Masculino"/>
    <s v="Sem Deficiência"/>
    <s v="Sem Informação"/>
    <s v="SARA DA CONCEIÇÃO GOMES"/>
    <x v="1"/>
    <s v="Preta"/>
  </r>
  <r>
    <n v="206502"/>
    <n v="2"/>
    <x v="71"/>
    <x v="71"/>
    <s v="CIEP NAÇÃO RUBRO NEGRA"/>
    <s v="Municipal"/>
    <s v="Urbana"/>
    <n v="1623854"/>
    <n v="164"/>
    <x v="3"/>
    <s v="Regular"/>
    <s v="Noite"/>
    <n v="2009126405861"/>
    <m/>
    <s v="TAUAN FERNANDO DA SILVA"/>
    <d v="2003-11-04T00:00:00"/>
    <s v="Masculino"/>
    <s v="Sem Deficiência"/>
    <s v="Sem Informação"/>
    <s v="ELIETE CRISTINA SIRINO DA SILVA"/>
    <x v="1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10063750233"/>
    <m/>
    <s v="GABRIEL CASTRO COSTA"/>
    <d v="2005-10-23T00:00:00"/>
    <s v="Masculino"/>
    <s v="Sem Deficiência"/>
    <s v="Sem Informação"/>
    <s v="MARCIA CASTRO COSTA"/>
    <x v="0"/>
    <s v="Não declarada"/>
  </r>
  <r>
    <n v="209026"/>
    <n v="2"/>
    <x v="41"/>
    <x v="41"/>
    <s v="EM PROFESSOR LOURENÇO FILHO"/>
    <s v="Municipal"/>
    <s v="Urbana"/>
    <n v="1622830"/>
    <n v="162"/>
    <x v="3"/>
    <s v="Regular"/>
    <s v="Noite"/>
    <n v="2013016002000"/>
    <m/>
    <s v="LUIZ OTAVIO CABRAL"/>
    <d v="2006-12-04T00:00:00"/>
    <s v="Masculino"/>
    <s v="Sem Deficiência"/>
    <s v="Sem Informação"/>
    <s v="ANA REGINA CABRAL"/>
    <x v="0"/>
    <s v="Não declarada"/>
  </r>
  <r>
    <n v="209026"/>
    <n v="2"/>
    <x v="41"/>
    <x v="41"/>
    <s v="EM PROFESSOR LOURENÇO FILHO"/>
    <s v="Municipal"/>
    <s v="Urbana"/>
    <n v="1622830"/>
    <n v="162"/>
    <x v="3"/>
    <s v="Regular"/>
    <s v="Noite"/>
    <n v="2007109900313"/>
    <m/>
    <s v="DANDARA DA CONCEIÇÃO SILVA"/>
    <d v="2005-03-21T00:00:00"/>
    <s v="Feminino"/>
    <s v="Sem Deficiência"/>
    <s v="Sem Informação"/>
    <s v="SIMONE DA CONCEIÇÃO SILVA"/>
    <x v="0"/>
    <s v="Parda"/>
  </r>
  <r>
    <n v="817034"/>
    <n v="8"/>
    <x v="111"/>
    <x v="111"/>
    <s v="EM JORGE JABOUR"/>
    <s v="Municipal"/>
    <s v="Urbana"/>
    <n v="1616158"/>
    <n v="161"/>
    <x v="3"/>
    <s v="Regular"/>
    <s v="Noite"/>
    <n v="2013012900623"/>
    <m/>
    <s v="LUIZ FERNANDO SANTOS SALES"/>
    <d v="2001-02-13T00:00:00"/>
    <s v="Masculino"/>
    <s v="Sem Deficiência"/>
    <s v="Sem Informação"/>
    <s v="ROSEMERY SANTOS SALES"/>
    <x v="1"/>
    <s v="Parda"/>
  </r>
  <r>
    <n v="817075"/>
    <n v="8"/>
    <x v="29"/>
    <x v="29"/>
    <s v="EM GENERAL TASSO FRAGOSO"/>
    <s v="Municipal"/>
    <s v="Urbana"/>
    <n v="1605909"/>
    <n v="162"/>
    <x v="3"/>
    <s v="Regular"/>
    <s v="Noite"/>
    <n v="2011079301547"/>
    <m/>
    <s v="LORRANE DOS SANTOS"/>
    <d v="2006-09-30T00:00:00"/>
    <s v="Feminino"/>
    <s v="Sem Deficiência"/>
    <s v="Sem Informação"/>
    <s v="VIVIANE DOS SANTOS DA SILVA"/>
    <x v="0"/>
    <s v="Não declarada"/>
  </r>
  <r>
    <n v="817075"/>
    <n v="8"/>
    <x v="29"/>
    <x v="29"/>
    <s v="EM GENERAL TASSO FRAGOSO"/>
    <s v="Municipal"/>
    <s v="Urbana"/>
    <n v="1605909"/>
    <n v="162"/>
    <x v="3"/>
    <s v="Regular"/>
    <s v="Noite"/>
    <n v="2009120100138"/>
    <m/>
    <s v="MATHEUS FERREIRA"/>
    <d v="2006-04-16T00:00:00"/>
    <s v="Masculino"/>
    <s v="Sem Deficiência"/>
    <s v="Sem Informação"/>
    <s v="CÁTIA REGINA FERREIRA"/>
    <x v="2"/>
    <s v="Branc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07083203866"/>
    <m/>
    <s v="NATÁLIA PEREIRA LISBOA"/>
    <d v="1991-12-25T00:00:00"/>
    <s v="Feminino"/>
    <s v="Sem Deficiência"/>
    <s v="AILTON DE SOUZA LISBOA"/>
    <s v="ROSELI PEREIRA DE MATOS"/>
    <x v="0"/>
    <s v="Preta"/>
  </r>
  <r>
    <n v="204012"/>
    <n v="2"/>
    <x v="65"/>
    <x v="65"/>
    <s v="EM MÉXICO"/>
    <s v="Municipal"/>
    <s v="Urbana"/>
    <n v="1613278"/>
    <n v="161"/>
    <x v="3"/>
    <s v="Regular"/>
    <s v="Noite"/>
    <n v="2020006550457"/>
    <m/>
    <s v="ROSEANE DA SILVA RAMOS"/>
    <d v="1985-04-22T00:00:00"/>
    <s v="Feminino"/>
    <s v="Sem Deficiência"/>
    <s v="REGINALDO DOS RAMOS SILVA"/>
    <s v="JOANA D'ARC DA SILVA RAMOS"/>
    <x v="0"/>
    <s v="Sem Informação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07072700766"/>
    <m/>
    <s v="BEATRIZ DE SOUZA LEAL"/>
    <d v="2003-01-17T00:00:00"/>
    <s v="Feminino"/>
    <s v="Sem Deficiência"/>
    <s v="Sem Informação"/>
    <s v="MICHELE DE SOUZA LEAL"/>
    <x v="0"/>
    <s v="Pard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04070801412"/>
    <m/>
    <s v="CRISTIANE SERRATE DE ASSIS"/>
    <d v="1990-06-22T00:00:00"/>
    <s v="Feminino"/>
    <s v="Sem Deficiência"/>
    <s v="Sem Informação"/>
    <s v="ANGELA SERRATE DE ASSIS"/>
    <x v="0"/>
    <s v="Sem Informação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10094002344"/>
    <m/>
    <s v="DARLANY KELLY ALMEIDA RODRIGUES"/>
    <d v="2006-07-20T00:00:00"/>
    <s v="Feminino"/>
    <s v="Sem Deficiência"/>
    <s v="Sem Informação"/>
    <s v="DAIANE ALMEIDA RODRIGUES"/>
    <x v="0"/>
    <s v="Parda"/>
  </r>
  <r>
    <n v="817034"/>
    <n v="8"/>
    <x v="111"/>
    <x v="111"/>
    <s v="EM JORGE JABOUR"/>
    <s v="Municipal"/>
    <s v="Urbana"/>
    <n v="1616158"/>
    <n v="161"/>
    <x v="3"/>
    <s v="Regular"/>
    <s v="Noite"/>
    <n v="2012073850024"/>
    <m/>
    <s v="ALEXANDRA VITÓRIA MONTEIRO"/>
    <d v="2007-01-10T00:00:00"/>
    <s v="Feminino"/>
    <s v="Sem Deficiência"/>
    <s v="Sem Informação"/>
    <s v="GABRIELA MONTEIRO"/>
    <x v="2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08011204104"/>
    <m/>
    <s v="ANA CABRAL DA SILVA"/>
    <d v="1967-05-07T00:00:00"/>
    <s v="Feminino"/>
    <s v="Sem Deficiência"/>
    <s v="Sem Informação"/>
    <s v="JOSEFA CABRAL DA SILVA"/>
    <x v="0"/>
    <s v="Parda"/>
  </r>
  <r>
    <n v="716205"/>
    <n v="7"/>
    <x v="76"/>
    <x v="76"/>
    <s v="CIEP RUBENS PAIVA"/>
    <s v="Municipal"/>
    <s v="Urbana"/>
    <n v="1624140"/>
    <n v="165"/>
    <x v="3"/>
    <s v="Regular"/>
    <s v="Noite"/>
    <n v="2006059200790"/>
    <m/>
    <s v="THAYANE DOS SANTOS BARBOSA"/>
    <d v="2001-06-05T00:00:00"/>
    <s v="Feminino"/>
    <s v="Sem Deficiência"/>
    <s v="Sem Informação"/>
    <s v="PATRICIA DOS SANTOS BARBOSA"/>
    <x v="0"/>
    <s v="Parda"/>
  </r>
  <r>
    <n v="102504"/>
    <n v="1"/>
    <x v="2"/>
    <x v="2"/>
    <s v="CIEP AVENIDA DOS DESFILES"/>
    <s v="Municipal"/>
    <s v="Urbana"/>
    <n v="1610388"/>
    <n v="162"/>
    <x v="3"/>
    <s v="Regular"/>
    <s v="Manhã"/>
    <n v="2014012600776"/>
    <m/>
    <s v="CINDYORRANE FRAZÃO DEAMANTINO"/>
    <d v="2007-04-01T00:00:00"/>
    <s v="Feminino"/>
    <s v="Sem Deficiência"/>
    <s v="Sem Informação"/>
    <s v="CLEONICE FRAZÃO DEAMANTINO"/>
    <x v="0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02067301491"/>
    <m/>
    <s v="TAMARA REGINA RONDON"/>
    <d v="1996-01-22T00:00:00"/>
    <s v="Feminino"/>
    <s v="Sem Deficiência"/>
    <s v="Sem Informação"/>
    <s v="CLAUDIA REGINA RONDON"/>
    <x v="0"/>
    <s v="Não declarada"/>
  </r>
  <r>
    <n v="625205"/>
    <n v="6"/>
    <x v="97"/>
    <x v="97"/>
    <s v="CIEP ANTONIO CANDEIA FILHO"/>
    <s v="Municipal"/>
    <s v="Urbana"/>
    <n v="1613208"/>
    <n v="161"/>
    <x v="3"/>
    <s v="Regular"/>
    <s v="Noite"/>
    <n v="2014066580137"/>
    <m/>
    <s v="EDILENE BATISTA DA SILVA"/>
    <d v="1975-06-15T00:00:00"/>
    <s v="Feminino"/>
    <s v="Sem Deficiência"/>
    <s v="Sem Informação"/>
    <s v="MARIA DE LURDES DA SILVA"/>
    <x v="0"/>
    <s v="Parda"/>
  </r>
  <r>
    <n v="622022"/>
    <n v="6"/>
    <x v="40"/>
    <x v="40"/>
    <s v="EM ROSE KLABIN"/>
    <s v="Municipal"/>
    <s v="Urbana"/>
    <n v="1615803"/>
    <n v="161"/>
    <x v="3"/>
    <s v="Regular"/>
    <s v="Noite"/>
    <n v="2009117600281"/>
    <m/>
    <s v="RENATO DE OLIVEIRA MARCELINO JÚNIOR"/>
    <d v="2006-05-21T00:00:00"/>
    <s v="Masculino"/>
    <s v=" Deficiência física"/>
    <s v="BIANCA GOMES DE CARVALHO"/>
    <s v="RENATO DE OLIVEIRA MARCELINO"/>
    <x v="0"/>
    <s v="Pard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13136903284"/>
    <m/>
    <s v="JORGE HENRIQUE BASÍLIO DE SOUZA"/>
    <d v="2006-12-15T00:00:00"/>
    <s v="Masculino"/>
    <s v="Sem Deficiência"/>
    <s v="Sem Informação"/>
    <s v="JAQUELINE BASÍLIO DE SOUZA"/>
    <x v="0"/>
    <s v="Parda"/>
  </r>
  <r>
    <n v="625205"/>
    <n v="6"/>
    <x v="97"/>
    <x v="97"/>
    <s v="CIEP ANTONIO CANDEIA FILHO"/>
    <s v="Municipal"/>
    <s v="Urbana"/>
    <n v="1613209"/>
    <n v="162"/>
    <x v="3"/>
    <s v="Regular"/>
    <s v="Noite"/>
    <n v="2012058204621"/>
    <m/>
    <s v="JULYANA SOARES PIRES"/>
    <d v="2003-03-28T00:00:00"/>
    <s v="Feminino"/>
    <s v="Sem Deficiência"/>
    <s v="Sem Informação"/>
    <s v="INDAIARA SOARES PIRES"/>
    <x v="0"/>
    <s v="Pard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13071580010"/>
    <m/>
    <s v="ARTHUR SEBASTIÃO ALVES DA SILVA"/>
    <d v="2005-07-07T00:00:00"/>
    <s v="Masculino"/>
    <s v="Sem Deficiência"/>
    <s v="Sem Informação"/>
    <s v="ANDREA ALVES DA SILVA"/>
    <x v="1"/>
    <s v="Branca"/>
  </r>
  <r>
    <n v="206502"/>
    <n v="2"/>
    <x v="71"/>
    <x v="71"/>
    <s v="CIEP NAÇÃO RUBRO NEGRA"/>
    <s v="Municipal"/>
    <s v="Urbana"/>
    <n v="1623108"/>
    <n v="162"/>
    <x v="3"/>
    <s v="Regular"/>
    <s v="Noite"/>
    <n v="2011126450302"/>
    <m/>
    <s v="ENZO RODRIGUES VIANA"/>
    <d v="2006-10-12T00:00:00"/>
    <s v="Masculino"/>
    <s v="Sem Deficiência"/>
    <s v="Sem Informação"/>
    <s v="WANESSA RODRIGUES VIANA"/>
    <x v="2"/>
    <s v="Branc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1132850678"/>
    <m/>
    <s v="PEDRO HENRIQUE DE BARROS RIBEIRO"/>
    <d v="2006-06-16T00:00:00"/>
    <s v="Masculino"/>
    <s v="Sem Deficiência"/>
    <s v="Sem Informação"/>
    <s v="MONICA DE BARROS RIBEIRO"/>
    <x v="1"/>
    <s v="Parda"/>
  </r>
  <r>
    <n v="716211"/>
    <n v="7"/>
    <x v="32"/>
    <x v="32"/>
    <s v="CIEP COMPOSITOR DONGA"/>
    <s v="Municipal"/>
    <s v="Urbana"/>
    <n v="1619513"/>
    <n v="161"/>
    <x v="3"/>
    <s v="Regular"/>
    <s v="Noite"/>
    <n v="2012066702252"/>
    <m/>
    <s v="CAUÃ DA SILVA GOMES"/>
    <d v="2006-03-07T00:00:00"/>
    <s v="Masculino"/>
    <s v=" Deficiência intelectual"/>
    <s v="Sem Informação"/>
    <s v="NATÁLIA DA SILVA GOMES"/>
    <x v="1"/>
    <s v="Não declarada"/>
  </r>
  <r>
    <n v="716063"/>
    <n v="7"/>
    <x v="136"/>
    <x v="136"/>
    <s v="EM SOBRAL PINTO"/>
    <s v="Municipal"/>
    <s v="Urbana"/>
    <n v="1616450"/>
    <n v="162"/>
    <x v="3"/>
    <s v="Regular"/>
    <s v="Manhã"/>
    <n v="2013064502939"/>
    <m/>
    <s v="PEDRO HENRIQUE VIANA DOS SANTOS"/>
    <d v="2008-07-16T00:00:00"/>
    <s v="Masculino"/>
    <s v="Sem Deficiência"/>
    <s v="Sem Informação"/>
    <s v="DIANA VIANA DOS SANTOS"/>
    <x v="1"/>
    <s v="Par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11106250286"/>
    <m/>
    <s v="MIGUEL ANGELO DE FREITAS"/>
    <d v="2006-10-09T00:00:00"/>
    <s v="Masculino"/>
    <s v="Sem Deficiência"/>
    <s v="Sem Informação"/>
    <s v="DIANA DE FREITAS BASILIO"/>
    <x v="0"/>
    <s v="Parda"/>
  </r>
  <r>
    <n v="716063"/>
    <n v="7"/>
    <x v="136"/>
    <x v="136"/>
    <s v="EM SOBRAL PINTO"/>
    <s v="Municipal"/>
    <s v="Urbana"/>
    <n v="1616450"/>
    <n v="162"/>
    <x v="3"/>
    <s v="Regular"/>
    <s v="Manhã"/>
    <n v="2011065050032"/>
    <m/>
    <s v="BRUNO MAGALHÃES DUARTE"/>
    <d v="2006-07-11T00:00:00"/>
    <s v="Masculino"/>
    <s v="Sem Deficiência"/>
    <s v="Sem Informação"/>
    <s v="JULIANA MAGALHÃES DUARTE"/>
    <x v="2"/>
    <s v="Parda"/>
  </r>
  <r>
    <n v="206502"/>
    <n v="2"/>
    <x v="71"/>
    <x v="71"/>
    <s v="CIEP NAÇÃO RUBRO NEGRA"/>
    <s v="Municipal"/>
    <s v="Urbana"/>
    <n v="1623854"/>
    <n v="164"/>
    <x v="3"/>
    <s v="Regular"/>
    <s v="Noite"/>
    <n v="2012011280381"/>
    <m/>
    <s v="LUAN CONCEIÇÃO DA SILVA"/>
    <d v="2005-06-23T00:00:00"/>
    <s v="Masculino"/>
    <s v="Sem Deficiência"/>
    <s v="Sem Informação"/>
    <s v="TAISSA CONCEICAO DA SILVA"/>
    <x v="0"/>
    <s v="Não declarada"/>
  </r>
  <r>
    <n v="716211"/>
    <n v="7"/>
    <x v="32"/>
    <x v="32"/>
    <s v="CIEP COMPOSITOR DONGA"/>
    <s v="Municipal"/>
    <s v="Urbana"/>
    <n v="1619514"/>
    <n v="162"/>
    <x v="3"/>
    <s v="Regular"/>
    <s v="Noite"/>
    <n v="2007066705701"/>
    <m/>
    <s v="VAGNER SERAFIM DOS SANTOS"/>
    <d v="1978-12-05T00:00:00"/>
    <s v="Masculino"/>
    <s v="Sem Deficiência"/>
    <s v="Sem Informação"/>
    <s v="ILDA SERAFIM DOS SANTOS"/>
    <x v="2"/>
    <s v="Preta"/>
  </r>
  <r>
    <n v="833031"/>
    <n v="8"/>
    <x v="21"/>
    <x v="21"/>
    <s v="EM TASSO DA SILVEIRA"/>
    <s v="Municipal"/>
    <s v="Urbana"/>
    <n v="1605930"/>
    <n v="162"/>
    <x v="3"/>
    <s v="Regular"/>
    <s v="Noite"/>
    <n v="2014078750130"/>
    <m/>
    <s v="TAUAN FERNANDO PETINARI SILVA FLORÊNCIO"/>
    <d v="2007-08-19T00:00:00"/>
    <s v="Masculino"/>
    <s v="Sem Deficiência"/>
    <s v="Sem Informação"/>
    <s v="GEORGIA PETINARI SILVA FLORÊNCIO"/>
    <x v="0"/>
    <s v="Branca"/>
  </r>
  <r>
    <n v="206502"/>
    <n v="2"/>
    <x v="71"/>
    <x v="71"/>
    <s v="CIEP NAÇÃO RUBRO NEGRA"/>
    <s v="Municipal"/>
    <s v="Urbana"/>
    <n v="1623854"/>
    <n v="164"/>
    <x v="3"/>
    <s v="Regular"/>
    <s v="Noite"/>
    <n v="2012009302844"/>
    <m/>
    <s v="ESTEFANI ALESSANDRA SANTOS DE JESUS"/>
    <d v="2004-01-02T00:00:00"/>
    <s v="Feminino"/>
    <s v="Sem Deficiência"/>
    <s v="Sem Informação"/>
    <s v="ARLENE SANTOS DE JESUS"/>
    <x v="0"/>
    <s v="Parda"/>
  </r>
  <r>
    <n v="1019210"/>
    <n v="10"/>
    <x v="45"/>
    <x v="45"/>
    <s v="CIEP ALBERTO PASQUALINE"/>
    <s v="Municipal"/>
    <s v="Urbana"/>
    <n v="1600005"/>
    <n v="161"/>
    <x v="3"/>
    <s v="Regular"/>
    <s v="Noite"/>
    <n v="2014100800840"/>
    <m/>
    <s v="MARIA EDUARDA DA SILVA MELO"/>
    <d v="2006-11-15T00:00:00"/>
    <s v="Feminino"/>
    <s v="Sem Deficiência"/>
    <s v="CREMILSON SOUZA DE MELO"/>
    <s v="MARCIA CRISTINA DA SILVA LIMA"/>
    <x v="0"/>
    <s v="Parda"/>
  </r>
  <r>
    <n v="918203"/>
    <n v="9"/>
    <x v="34"/>
    <x v="34"/>
    <s v="CIEP CLEMENTINA DE JESUS"/>
    <s v="Municipal"/>
    <s v="Urbana"/>
    <n v="1601827"/>
    <n v="163"/>
    <x v="3"/>
    <s v="Regular"/>
    <s v="Noite"/>
    <n v="2010016701281"/>
    <m/>
    <s v="AILTON GABRIEL SABINO DA COSTA"/>
    <d v="2003-01-05T00:00:00"/>
    <s v="Masculino"/>
    <s v="Sem Deficiência"/>
    <s v="Sem Informação"/>
    <s v="MARCELA CONCEICO SABINO DA COSTA"/>
    <x v="0"/>
    <s v="Preta"/>
  </r>
  <r>
    <n v="716211"/>
    <n v="7"/>
    <x v="32"/>
    <x v="32"/>
    <s v="CIEP COMPOSITOR DONGA"/>
    <s v="Municipal"/>
    <s v="Urbana"/>
    <n v="1619513"/>
    <n v="161"/>
    <x v="3"/>
    <s v="Regular"/>
    <s v="Noite"/>
    <n v="2013059001412"/>
    <m/>
    <s v="CAMILLY VITORIA ALVES BORGES"/>
    <d v="2008-07-18T00:00:00"/>
    <s v="Feminino"/>
    <s v="Sem Deficiência"/>
    <s v="RAFAEL BORGES GARCIA"/>
    <s v="GLEICE HORRANA ALVES"/>
    <x v="1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14064650073"/>
    <m/>
    <s v="THALITA DA CONCEIÇÃO"/>
    <d v="2008-08-04T00:00:00"/>
    <s v="Feminino"/>
    <s v="Sem Deficiência"/>
    <s v="Sem Informação"/>
    <s v="JOELMA MARIA DA CONCEIÇAO"/>
    <x v="2"/>
    <s v="Branca"/>
  </r>
  <r>
    <n v="918505"/>
    <n v="9"/>
    <x v="9"/>
    <x v="9"/>
    <s v="CIEP ANITA MALFATTI"/>
    <s v="Municipal"/>
    <s v="Urbana"/>
    <n v="1615593"/>
    <n v="161"/>
    <x v="3"/>
    <s v="Regular"/>
    <s v="Noite"/>
    <n v="2009129100246"/>
    <m/>
    <s v="KAIO MACHADO BARBOSA LAURINDO"/>
    <d v="2007-07-23T00:00:00"/>
    <s v="Masculino"/>
    <s v="Sem Deficiência"/>
    <s v="Sem Informação"/>
    <s v="SUZANA MACHADO BARBOSA LAURINDO"/>
    <x v="0"/>
    <s v="Parda"/>
  </r>
  <r>
    <n v="205004"/>
    <n v="2"/>
    <x v="134"/>
    <x v="134"/>
    <s v="EM DOUTOR COCIO BARCELLOS"/>
    <s v="Municipal"/>
    <s v="Urbana"/>
    <n v="1623684"/>
    <n v="162"/>
    <x v="3"/>
    <s v="Regular"/>
    <s v="Noite"/>
    <n v="2018007880335"/>
    <m/>
    <s v="MARIA ANGÉLICA LIMA DE ALCÂNTARA"/>
    <d v="1974-07-12T00:00:00"/>
    <s v="Feminino"/>
    <s v="Sem Deficiência"/>
    <s v="FABRICIANO JOSÉ DE ALCÂNTARA"/>
    <s v="RAIMUNDA LIMA GONÇALVES"/>
    <x v="0"/>
    <s v="Preta"/>
  </r>
  <r>
    <n v="625701"/>
    <n v="6"/>
    <x v="101"/>
    <x v="101"/>
    <s v="CENTRO DE EDUCAÇÃO DE JOVENS E ADULTOS CEJA - ACARI"/>
    <s v="Municipal"/>
    <s v="Urbana"/>
    <n v="1608526"/>
    <n v="263"/>
    <x v="3"/>
    <s v="Regular"/>
    <s v="Manhã"/>
    <n v="2017058000202"/>
    <m/>
    <s v="ANA LUIZA DE SOUSA MENESES"/>
    <d v="2007-07-23T00:00:00"/>
    <s v="Feminino"/>
    <s v="Sem Deficiência"/>
    <s v="LUCIANA OLIVEIRA DE SOUSA"/>
    <s v="TUPAK TAVARES MENESES"/>
    <x v="2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9118400618"/>
    <m/>
    <s v="JOÃO PEDRO GOMES FERREIRA"/>
    <d v="2006-09-21T00:00:00"/>
    <s v="Masculino"/>
    <s v="Sem Deficiência"/>
    <s v="Sem Informação"/>
    <s v="REGINA CELIA GOMES FERREIRA"/>
    <x v="0"/>
    <s v="Parda"/>
  </r>
  <r>
    <n v="716501"/>
    <n v="7"/>
    <x v="75"/>
    <x v="75"/>
    <s v="CIEP CARLOS DRUMOND DE ANDRADE"/>
    <s v="Municipal"/>
    <s v="Urbana"/>
    <n v="1616698"/>
    <n v="162"/>
    <x v="3"/>
    <s v="Regular"/>
    <s v="Noite"/>
    <n v="2002064901056"/>
    <m/>
    <s v="LETÍCIA DA CONCEIÇÃO"/>
    <d v="1997-02-14T00:00:00"/>
    <s v="Feminino"/>
    <s v="Sem Deficiência"/>
    <s v="Sem Informação"/>
    <s v="ISABEL DA CONCEIÇÃO"/>
    <x v="0"/>
    <s v="Parda"/>
  </r>
  <r>
    <n v="918203"/>
    <n v="9"/>
    <x v="34"/>
    <x v="34"/>
    <s v="CIEP CLEMENTINA DE JESUS"/>
    <s v="Municipal"/>
    <s v="Urbana"/>
    <n v="1601827"/>
    <n v="163"/>
    <x v="3"/>
    <s v="Regular"/>
    <s v="Noite"/>
    <n v="2003104203719"/>
    <m/>
    <s v="JOSIMARA DOS SANTOS BARROS MIRANDA"/>
    <d v="1986-06-28T00:00:00"/>
    <s v="Feminino"/>
    <s v="Sem Deficiência"/>
    <s v="Sem Informação"/>
    <s v="EDITE DOS SANTOS BARROS"/>
    <x v="0"/>
    <s v="Sem Informação"/>
  </r>
  <r>
    <n v="101501"/>
    <n v="1"/>
    <x v="46"/>
    <x v="46"/>
    <s v="CIEP HENFIL"/>
    <s v="Municipal"/>
    <s v="Urbana"/>
    <n v="1613103"/>
    <n v="161"/>
    <x v="3"/>
    <s v="Regular"/>
    <s v="Noite"/>
    <n v="2008004550337"/>
    <m/>
    <s v="PAMELLA MARIA DA CONCEIÇÃO ALVES"/>
    <d v="2003-06-07T00:00:00"/>
    <s v="Feminino"/>
    <s v="Sem Deficiência"/>
    <s v="MAX EMILIANO MOREIRA ALVES"/>
    <s v="ELISANGELA MARIA DA CONCEIÇÃO"/>
    <x v="1"/>
    <s v="Preta"/>
  </r>
  <r>
    <n v="622022"/>
    <n v="6"/>
    <x v="40"/>
    <x v="40"/>
    <s v="EM ROSE KLABIN"/>
    <s v="Municipal"/>
    <s v="Urbana"/>
    <n v="1615803"/>
    <n v="161"/>
    <x v="3"/>
    <s v="Regular"/>
    <s v="Noite"/>
    <n v="2012074902524"/>
    <m/>
    <s v="EDNA KAUAYNE RODRIGUES DA SILVA"/>
    <d v="2007-11-29T00:00:00"/>
    <s v="Feminino"/>
    <s v="Sem Deficiência"/>
    <s v="Sem Informação"/>
    <s v="PAMELA RODRIGUES DA SILVA"/>
    <x v="0"/>
    <s v="Preta"/>
  </r>
  <r>
    <n v="625018"/>
    <n v="6"/>
    <x v="55"/>
    <x v="55"/>
    <s v="EM COMANDANTE ARNALDO VARELLA"/>
    <s v="Municipal"/>
    <s v="Urbana"/>
    <n v="1602873"/>
    <n v="162"/>
    <x v="3"/>
    <s v="Regular"/>
    <s v="Noite"/>
    <n v="2013106201931"/>
    <m/>
    <s v="KATIA REGINA MARTINS"/>
    <d v="1980-03-15T00:00:00"/>
    <s v="Feminino"/>
    <s v="Sem Deficiência"/>
    <s v="Sem Informação"/>
    <s v="ROSALINA TEIXEIRA MARTINS"/>
    <x v="0"/>
    <s v="Branca"/>
  </r>
  <r>
    <n v="1019013"/>
    <n v="10"/>
    <x v="39"/>
    <x v="39"/>
    <s v="EM BENTO DO AMARAL COUTINHO"/>
    <s v="Municipal"/>
    <s v="Urbana"/>
    <n v="1612838"/>
    <n v="161"/>
    <x v="3"/>
    <s v="Regular"/>
    <s v="Noite"/>
    <n v="2018100402529"/>
    <m/>
    <s v="KAUÃ RAIOL DE BRITO"/>
    <d v="2008-07-29T00:00:00"/>
    <s v="Masculino"/>
    <s v="Sem Deficiência"/>
    <s v="NÃO DECLARADO"/>
    <s v="KEICILANE COSTA RAIOL"/>
    <x v="1"/>
    <s v="Não declarada"/>
  </r>
  <r>
    <n v="918508"/>
    <n v="9"/>
    <x v="36"/>
    <x v="36"/>
    <s v="CIEP DR. ERNESTO (CHE) GUEVARA"/>
    <s v="Municipal"/>
    <s v="Urbana"/>
    <n v="1618339"/>
    <n v="161"/>
    <x v="3"/>
    <s v="Regular"/>
    <s v="Noite"/>
    <n v="2002089401782"/>
    <m/>
    <s v="ALAN DE PAULA COELHO"/>
    <d v="1993-07-24T00:00:00"/>
    <s v="Masculino"/>
    <s v="Sem Deficiência"/>
    <s v="Sem Informação"/>
    <s v="ANA CLAUDIA DE PAULA COELHO"/>
    <x v="0"/>
    <s v="Branca"/>
  </r>
  <r>
    <n v="716049"/>
    <n v="7"/>
    <x v="62"/>
    <x v="62"/>
    <s v="EM RENATO LEITE"/>
    <s v="Municipal"/>
    <s v="Urbana"/>
    <n v="1623882"/>
    <n v="161"/>
    <x v="3"/>
    <s v="Regular"/>
    <s v="Noite"/>
    <n v="2010060550811"/>
    <m/>
    <s v="KAMILLY VITÓRIA MOREIRA DO ESPIRITO SANTOS"/>
    <d v="2005-12-24T00:00:00"/>
    <s v="Feminino"/>
    <s v="Sem Deficiência"/>
    <s v="Sem Informação"/>
    <s v="DEISE MOREIRA DO ESPIRITO SANTOS"/>
    <x v="0"/>
    <s v="Parda"/>
  </r>
  <r>
    <n v="208501"/>
    <n v="2"/>
    <x v="78"/>
    <x v="78"/>
    <s v="CIEP SAMUEL WAINER"/>
    <s v="Municipal"/>
    <s v="Urbana"/>
    <n v="1609310"/>
    <n v="161"/>
    <x v="3"/>
    <s v="Regular"/>
    <s v="Noite"/>
    <n v="2009011801267"/>
    <m/>
    <s v="JADDY CRISTINA NUNES VIEIRA"/>
    <d v="1999-12-21T00:00:00"/>
    <s v="Feminino"/>
    <s v="Sem Deficiência"/>
    <s v="Sem Informação"/>
    <s v="MONIQUE CRISTINA NUNES VIEIRA CASEMIRO"/>
    <x v="1"/>
    <s v="Parda"/>
  </r>
  <r>
    <n v="833031"/>
    <n v="8"/>
    <x v="21"/>
    <x v="21"/>
    <s v="EM TASSO DA SILVEIRA"/>
    <s v="Municipal"/>
    <s v="Urbana"/>
    <n v="1605930"/>
    <n v="162"/>
    <x v="3"/>
    <s v="Regular"/>
    <s v="Noite"/>
    <n v="2007080500282"/>
    <m/>
    <s v="KAILANE ALVES DA SILVA"/>
    <d v="2002-12-27T00:00:00"/>
    <s v="Feminino"/>
    <s v="Sem Deficiência"/>
    <s v="Sem Informação"/>
    <s v="KELLY CRISTINA ALVES DA SILVA"/>
    <x v="0"/>
    <s v="Preta"/>
  </r>
  <r>
    <n v="1019031"/>
    <n v="10"/>
    <x v="20"/>
    <x v="20"/>
    <s v="EM MARECHAL PEDRO CAVALCANTI"/>
    <s v="Municipal"/>
    <s v="Urbana"/>
    <n v="1609540"/>
    <n v="162"/>
    <x v="3"/>
    <s v="Regular"/>
    <s v="Noite"/>
    <n v="2007073350998"/>
    <m/>
    <s v="ALEX MAIA LEITE"/>
    <d v="2002-03-22T00:00:00"/>
    <s v="Masculino"/>
    <s v="Sem Deficiência"/>
    <s v="ALEXANDRO MONTEIRO LEITE"/>
    <s v="RENATA BELIZARIO MAIA"/>
    <x v="0"/>
    <s v="Preta"/>
  </r>
  <r>
    <n v="716049"/>
    <n v="7"/>
    <x v="62"/>
    <x v="62"/>
    <s v="EM RENATO LEITE"/>
    <s v="Municipal"/>
    <s v="Urbana"/>
    <n v="1623883"/>
    <n v="162"/>
    <x v="3"/>
    <s v="Regular"/>
    <s v="Noite"/>
    <n v="2007060500368"/>
    <m/>
    <s v="KAMILE LIMA DA COSTA"/>
    <d v="2002-12-30T00:00:00"/>
    <s v="Feminino"/>
    <s v="Sem Deficiência"/>
    <s v="Sem Informação"/>
    <s v="LILIAN LIMA DA COSTA"/>
    <x v="0"/>
    <s v="Não declarada"/>
  </r>
  <r>
    <n v="515001"/>
    <n v="5"/>
    <x v="68"/>
    <x v="68"/>
    <s v="EM PARÁ"/>
    <s v="Municipal"/>
    <s v="Urbana"/>
    <n v="1607316"/>
    <n v="162"/>
    <x v="3"/>
    <s v="Regular"/>
    <s v="Noite"/>
    <n v="2015044650106"/>
    <m/>
    <s v="ROSELI ANTONELI"/>
    <d v="1968-08-28T00:00:00"/>
    <s v="Feminino"/>
    <s v="Sem Deficiência"/>
    <s v="Sem Informação"/>
    <s v="SONIA ANTONELI"/>
    <x v="1"/>
    <s v="Parda"/>
  </r>
  <r>
    <n v="312022"/>
    <n v="3"/>
    <x v="61"/>
    <x v="61"/>
    <s v="EM RUBENS BERARDO"/>
    <s v="Municipal"/>
    <s v="Urbana"/>
    <n v="1616260"/>
    <n v="161"/>
    <x v="3"/>
    <s v="Regular"/>
    <s v="Noite"/>
    <n v="2010021350539"/>
    <m/>
    <s v="EMILLI ALVES DA SILVA"/>
    <d v="2005-05-16T00:00:00"/>
    <s v="Feminino"/>
    <s v="Sem Deficiência"/>
    <s v="NELIO MENDONÇA DA SILVA"/>
    <s v="CRISTIANE CEZÁRIO ALVES"/>
    <x v="0"/>
    <s v="Parda"/>
  </r>
  <r>
    <n v="817039"/>
    <n v="8"/>
    <x v="118"/>
    <x v="118"/>
    <s v="EM SAMPAIO CORRÊA"/>
    <s v="Municipal"/>
    <s v="Urbana"/>
    <n v="1604284"/>
    <n v="162"/>
    <x v="3"/>
    <s v="Regular"/>
    <s v="Noite"/>
    <n v="2007082250828"/>
    <m/>
    <s v="JORGE LUIZ DA SILVA"/>
    <d v="1969-01-08T00:00:00"/>
    <s v="Masculino"/>
    <s v="Sem Deficiência"/>
    <s v="JORGE JANUÁRIO DA SILVA"/>
    <s v="MARIA DAS DORES CALAZANS DA SILVA"/>
    <x v="0"/>
    <s v="Preta"/>
  </r>
  <r>
    <n v="1026024"/>
    <n v="10"/>
    <x v="130"/>
    <x v="130"/>
    <s v="EM TATIANA CHAGAS MEMÓRIA"/>
    <s v="Municipal"/>
    <s v="Urbana"/>
    <n v="1611747"/>
    <n v="161"/>
    <x v="3"/>
    <s v="Regular"/>
    <s v="Manhã"/>
    <n v="2012068580405"/>
    <m/>
    <s v="RUAN GUSTAVO CONCEIÇAO DE SOUZA"/>
    <d v="2007-11-03T00:00:00"/>
    <s v="Masculino"/>
    <s v="Sem Deficiência"/>
    <s v="Sem Informação"/>
    <s v="PATRICIA CONCEIÇAO DE SOUZA"/>
    <x v="0"/>
    <s v="Parda"/>
  </r>
  <r>
    <n v="1019031"/>
    <n v="10"/>
    <x v="20"/>
    <x v="20"/>
    <s v="EM MARECHAL PEDRO CAVALCANTI"/>
    <s v="Municipal"/>
    <s v="Urbana"/>
    <n v="1609540"/>
    <n v="162"/>
    <x v="3"/>
    <s v="Regular"/>
    <s v="Noite"/>
    <n v="2013136980106"/>
    <m/>
    <s v="LIVIA ALEXANDRA LOUZADA PIRES"/>
    <d v="2007-07-31T00:00:00"/>
    <s v="Feminino"/>
    <s v="Sem Deficiência"/>
    <s v="LUIS ALEXANDRE PIRES DA ROCHA"/>
    <s v="ROSANA DA CONCEIÇÃO LOUZADA"/>
    <x v="0"/>
    <s v="Parda"/>
  </r>
  <r>
    <n v="102504"/>
    <n v="1"/>
    <x v="2"/>
    <x v="2"/>
    <s v="CIEP AVENIDA DOS DESFILES"/>
    <s v="Municipal"/>
    <s v="Urbana"/>
    <n v="1609986"/>
    <n v="161"/>
    <x v="3"/>
    <s v="Regular"/>
    <s v="Manhã"/>
    <n v="2007127900257"/>
    <m/>
    <s v="BERNARDO DA SILVA COELHO"/>
    <d v="2005-04-27T00:00:00"/>
    <s v="Masculino"/>
    <s v="*Deficiência múltipla"/>
    <s v="GILSON COELHO"/>
    <s v="CARLA DA SILVA COELHO"/>
    <x v="0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08118700079"/>
    <m/>
    <s v="CARLOS EDUARDO DAMASIO RODRIGUES"/>
    <d v="2005-09-23T00:00:00"/>
    <s v="Masculino"/>
    <s v="Sem Deficiência"/>
    <s v="NELY DAMASIO DA SILVA"/>
    <s v="JOSÉ EDUARDO FRANCISCO RODRIGUES"/>
    <x v="2"/>
    <s v="Branc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1096780130"/>
    <m/>
    <s v="WELLITON DA SILVA MARCELINO"/>
    <d v="2007-02-24T00:00:00"/>
    <s v="Masculino"/>
    <s v="Sem Deficiência"/>
    <s v="MARCIO DE SOUZA MARCELINO"/>
    <s v="ANGÉLICA MIRANDA DA SILVA"/>
    <x v="1"/>
    <s v="Branca"/>
  </r>
  <r>
    <n v="206502"/>
    <n v="2"/>
    <x v="71"/>
    <x v="71"/>
    <s v="CIEP NAÇÃO RUBRO NEGRA"/>
    <s v="Municipal"/>
    <s v="Urbana"/>
    <n v="1623854"/>
    <n v="164"/>
    <x v="3"/>
    <s v="Regular"/>
    <s v="Noite"/>
    <n v="2015016800158"/>
    <m/>
    <s v="BRENDO ALVES RIBEIRO"/>
    <d v="2005-10-15T00:00:00"/>
    <s v="Masculino"/>
    <s v="Sem Deficiência"/>
    <s v="ISAAC RIBEIRO FARIAS"/>
    <s v="VERA LUCIA ALVES PEQUENO"/>
    <x v="0"/>
    <s v="Preta"/>
  </r>
  <r>
    <n v="724010"/>
    <n v="7"/>
    <x v="113"/>
    <x v="113"/>
    <s v="EM FREDERICO TROTTA"/>
    <s v="Municipal"/>
    <s v="Urbana"/>
    <n v="1621997"/>
    <n v="161"/>
    <x v="3"/>
    <s v="Regular"/>
    <s v="Noite"/>
    <n v="2023046600042"/>
    <m/>
    <s v="LORRAM SANTANA SOARES"/>
    <d v="2007-06-24T00:00:00"/>
    <s v="Masculino"/>
    <s v="Sem Deficiência"/>
    <s v="ROGÉRIO SILVA SOARES"/>
    <s v="LUMIAR SANTANA OLIVEIRA DOS SANTOS SOARES"/>
    <x v="1"/>
    <s v="Branca"/>
  </r>
  <r>
    <n v="918508"/>
    <n v="9"/>
    <x v="36"/>
    <x v="36"/>
    <s v="CIEP DR. ERNESTO (CHE) GUEVARA"/>
    <s v="Municipal"/>
    <s v="Urbana"/>
    <n v="1618340"/>
    <n v="162"/>
    <x v="3"/>
    <s v="Regular"/>
    <s v="Noite"/>
    <n v="2013088204229"/>
    <m/>
    <s v="MARIA GABRIELA FELIX DE CARVALHO"/>
    <d v="1999-03-13T00:00:00"/>
    <s v="Feminino"/>
    <s v="Sem Deficiência"/>
    <s v="Sem Informação"/>
    <s v="JOANA FELIX DA SILVA"/>
    <x v="0"/>
    <s v="Par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08094050461"/>
    <m/>
    <s v="DAILANE DE PAULA"/>
    <d v="2003-01-02T00:00:00"/>
    <s v="Feminino"/>
    <s v="Sem Deficiência"/>
    <s v="Sem Informação"/>
    <s v="MARISA DE PAULA"/>
    <x v="0"/>
    <s v="Parda"/>
  </r>
  <r>
    <n v="107001"/>
    <n v="1"/>
    <x v="73"/>
    <x v="73"/>
    <s v="EM GONÇALVES DIAS"/>
    <s v="Municipal"/>
    <s v="Urbana"/>
    <n v="1606881"/>
    <n v="162"/>
    <x v="3"/>
    <s v="Regular"/>
    <s v="Noite"/>
    <n v="2015040480397"/>
    <m/>
    <s v="KAUANE PEREIRA DE SOUZA"/>
    <d v="2007-03-22T00:00:00"/>
    <s v="Feminino"/>
    <s v="Sem Deficiência"/>
    <s v="Sem Informação"/>
    <s v="GEIZA PEREIRA DE SOUZA"/>
    <x v="0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06069001994"/>
    <m/>
    <s v="MARIA APARECIDA PEREIRA DE ALMEIDA"/>
    <d v="1966-12-09T00:00:00"/>
    <s v="Feminino"/>
    <s v="Sem Deficiência"/>
    <s v="JOSÉ GOMIDE DE ALMEIDA"/>
    <s v="GERALDA APOLONIA PEREIRA DE ALMEIDA"/>
    <x v="2"/>
    <s v="Pard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20152300036"/>
    <m/>
    <s v="MARILENE GOMES DE OLIVEIRA"/>
    <d v="1964-02-28T00:00:00"/>
    <s v="Feminino"/>
    <s v="Sem Deficiência"/>
    <s v="FRANCISCO GOMES"/>
    <s v="MARIA DO CARMO GOMES"/>
    <x v="1"/>
    <s v="Parda"/>
  </r>
  <r>
    <n v="206502"/>
    <n v="2"/>
    <x v="71"/>
    <x v="71"/>
    <s v="CIEP NAÇÃO RUBRO NEGRA"/>
    <s v="Municipal"/>
    <s v="Urbana"/>
    <n v="1623108"/>
    <n v="162"/>
    <x v="3"/>
    <s v="Regular"/>
    <s v="Noite"/>
    <n v="2012009180030"/>
    <m/>
    <s v="JULIA SILVA DO CARMO"/>
    <d v="2001-05-15T00:00:00"/>
    <s v="Feminino"/>
    <s v="Sem Deficiência"/>
    <s v="JOSE RIBAMAR DO CARMO"/>
    <s v="MARIA ROSIRENE DA SILVA"/>
    <x v="0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08126700601"/>
    <m/>
    <s v="ALEX OLIVEIRA BORGES"/>
    <d v="2005-12-07T00:00:00"/>
    <s v="Masculino"/>
    <s v="Sem Deficiência"/>
    <s v="LEONARDO OLIVEIRA DOS SANTOS"/>
    <s v="GRACIELLE BORGES DOS SANTOS"/>
    <x v="0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5132180586"/>
    <m/>
    <s v="DAVI SOUZA SERRA"/>
    <d v="2006-10-20T00:00:00"/>
    <s v="Masculino"/>
    <s v="Sem Deficiência"/>
    <s v="Sem Informação"/>
    <s v="CONCEIÇÃO DE MARIA SOUZA SERRA"/>
    <x v="0"/>
    <s v="Parda"/>
  </r>
  <r>
    <n v="515055"/>
    <n v="5"/>
    <x v="8"/>
    <x v="8"/>
    <s v="EM MINISTRO EDGARD ROMERO"/>
    <s v="Municipal"/>
    <s v="Urbana"/>
    <n v="1623707"/>
    <n v="161"/>
    <x v="3"/>
    <s v="Regular"/>
    <s v="Manhã"/>
    <n v="2012051180085"/>
    <m/>
    <s v="FELIPE DA COSTA ANASTÁCIO SANTOS"/>
    <d v="2008-02-27T00:00:00"/>
    <s v="Masculino"/>
    <s v="Sem Deficiência"/>
    <s v="ALEXANDRE DA SILVA SANTOS"/>
    <s v="ADRIANA DA COSTA ANASTÁCIO"/>
    <x v="0"/>
    <s v="Preta"/>
  </r>
  <r>
    <n v="716205"/>
    <n v="7"/>
    <x v="76"/>
    <x v="76"/>
    <s v="CIEP RUBENS PAIVA"/>
    <s v="Municipal"/>
    <s v="Urbana"/>
    <n v="1613260"/>
    <n v="161"/>
    <x v="3"/>
    <s v="Regular"/>
    <s v="Noite"/>
    <n v="2008132700161"/>
    <m/>
    <s v="NATHALY VITÓRIA MIRANDA DA SILVA"/>
    <d v="2007-07-31T00:00:00"/>
    <s v="Feminino"/>
    <s v="Sem Deficiência"/>
    <s v="ROBERTO LEANDRO DA SILVA"/>
    <s v="THAÍS SANTOS MIRANDA"/>
    <x v="0"/>
    <s v="Parda"/>
  </r>
  <r>
    <n v="1120019"/>
    <n v="11"/>
    <x v="37"/>
    <x v="37"/>
    <s v="EM RODRIGO OTÁVIO"/>
    <s v="Municipal"/>
    <s v="Urbana"/>
    <n v="1620854"/>
    <n v="162"/>
    <x v="3"/>
    <s v="Regular"/>
    <s v="Noite"/>
    <n v="2012036800132"/>
    <m/>
    <s v="JOÃO PAULO AURILIO ALMEIDA DA SILVA"/>
    <d v="2007-05-19T00:00:00"/>
    <s v="Masculino"/>
    <s v="Sem Deficiência"/>
    <s v="MARCELO ALMEIDA DA SILVA"/>
    <s v="PÁBOLA NATASHA DA SILVA AURILIO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5015700044"/>
    <m/>
    <s v="FABIANA DA SILVA ROCHA"/>
    <d v="2006-04-25T00:00:00"/>
    <s v="Feminino"/>
    <s v="Sem Deficiência"/>
    <s v="ANTONIO EDILSON COSTA"/>
    <s v="LUIZA ALVES DA SILVA GOMES"/>
    <x v="0"/>
    <s v="Pard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11071150493"/>
    <m/>
    <s v="VITOR RAMOS CORDEIRO"/>
    <d v="2006-09-26T00:00:00"/>
    <s v="Masculino"/>
    <s v="Sem Deficiência"/>
    <s v="ALEXANDRE DA SILVA CORDEIRO"/>
    <s v="REGINA GONÇALVES RAMOS"/>
    <x v="1"/>
    <s v="Parda"/>
  </r>
  <r>
    <n v="209003"/>
    <n v="2"/>
    <x v="74"/>
    <x v="74"/>
    <s v="EM FRANCISCO DE CASTRO"/>
    <s v="Municipal"/>
    <s v="Urbana"/>
    <n v="1616223"/>
    <n v="161"/>
    <x v="3"/>
    <s v="Regular"/>
    <s v="Manhã"/>
    <n v="2015015650012"/>
    <m/>
    <s v="DANILO GOLDBROCH"/>
    <d v="2006-11-10T00:00:00"/>
    <s v="Masculino"/>
    <s v="  Transtorno do espectro autista"/>
    <s v="Sem Informação"/>
    <s v="DORA GOLDBROCH"/>
    <x v="0"/>
    <s v="Branca"/>
  </r>
  <r>
    <n v="1019031"/>
    <n v="10"/>
    <x v="20"/>
    <x v="20"/>
    <s v="EM MARECHAL PEDRO CAVALCANTI"/>
    <s v="Municipal"/>
    <s v="Urbana"/>
    <n v="1609541"/>
    <n v="163"/>
    <x v="3"/>
    <s v="Regular"/>
    <s v="Noite"/>
    <n v="2009101000018"/>
    <m/>
    <s v="ANA BEATRIZ SABINO DE OLIVEIRA"/>
    <d v="2004-12-10T00:00:00"/>
    <s v="Feminino"/>
    <s v="Sem Deficiência"/>
    <s v="CARLOS ALBERTO ALVES DE OLIVEIRA"/>
    <s v="CHIRLEI SABINO DE OLIVEIRA"/>
    <x v="1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02103902933"/>
    <m/>
    <s v="MARIA DE LOURDES DA SILVA GONÇALVES"/>
    <d v="1993-09-03T00:00:00"/>
    <s v="Feminino"/>
    <s v="Sem Deficiência"/>
    <s v="SEVERINO MAXIMINO GONÇALVES"/>
    <s v="LUIZA COSME DA SILVA"/>
    <x v="0"/>
    <s v="Branca"/>
  </r>
  <r>
    <n v="1019013"/>
    <n v="10"/>
    <x v="39"/>
    <x v="39"/>
    <s v="EM BENTO DO AMARAL COUTINHO"/>
    <s v="Municipal"/>
    <s v="Urbana"/>
    <n v="1612838"/>
    <n v="161"/>
    <x v="3"/>
    <s v="Regular"/>
    <s v="Noite"/>
    <n v="2010102650010"/>
    <m/>
    <s v="PIERRE HENRY SANTOS"/>
    <d v="2004-09-22T00:00:00"/>
    <s v="Masculino"/>
    <s v="Sem Deficiência"/>
    <s v="LEANDRO SANTOS"/>
    <s v="NATALIA CRISTINA DOS SANTOS GONÇALVES"/>
    <x v="0"/>
    <s v="Branca"/>
  </r>
  <r>
    <n v="734010"/>
    <n v="7"/>
    <x v="82"/>
    <x v="82"/>
    <s v="EM PEDRO ALEIXO"/>
    <s v="Municipal"/>
    <s v="Urbana"/>
    <n v="1606740"/>
    <n v="161"/>
    <x v="3"/>
    <s v="Regular"/>
    <s v="Manhã"/>
    <n v="2015065850082"/>
    <m/>
    <s v="MATHEUS WALLACE GOMES DA FONSECA"/>
    <d v="2005-12-01T00:00:00"/>
    <s v="Masculino"/>
    <s v="Sem Deficiência"/>
    <s v="Sem Informação"/>
    <s v="MARCELA GOMES DA FONSECA"/>
    <x v="2"/>
    <s v="Preta"/>
  </r>
  <r>
    <n v="313046"/>
    <n v="3"/>
    <x v="96"/>
    <x v="96"/>
    <s v="EM REPÚBLICA DE EL SALVADOR"/>
    <s v="Municipal"/>
    <s v="Urbana"/>
    <n v="1599918"/>
    <n v="161"/>
    <x v="3"/>
    <s v="Regular"/>
    <s v="Noite"/>
    <n v="2015048650011"/>
    <m/>
    <s v="KAYLANE VITORIA DA SILVA MOREIRA"/>
    <d v="2008-05-25T00:00:00"/>
    <s v="Feminino"/>
    <s v="Sem Deficiência"/>
    <s v="Sem Informação"/>
    <s v="VIVIANE DA SILVA MOREIRA"/>
    <x v="1"/>
    <s v="Preta"/>
  </r>
  <r>
    <n v="1019047"/>
    <n v="10"/>
    <x v="50"/>
    <x v="50"/>
    <s v="EM JOAQUIM DA SILVA GOMES"/>
    <s v="Municipal"/>
    <s v="Urbana"/>
    <n v="1598941"/>
    <n v="163"/>
    <x v="3"/>
    <s v="Regular"/>
    <s v="Noite"/>
    <n v="2012100701861"/>
    <m/>
    <s v="NATHAN OLIVEIRA VENTAPANE"/>
    <d v="2006-04-16T00:00:00"/>
    <s v="Masculino"/>
    <s v="Sem Deficiência"/>
    <s v="JONAS TADEU VENTAPANE"/>
    <s v="CHRISLAINE OLIVEIRA DE SOUZA LIMA"/>
    <x v="2"/>
    <s v="Branca"/>
  </r>
  <r>
    <n v="206502"/>
    <n v="2"/>
    <x v="71"/>
    <x v="71"/>
    <s v="CIEP NAÇÃO RUBRO NEGRA"/>
    <s v="Municipal"/>
    <s v="Urbana"/>
    <n v="1623109"/>
    <n v="163"/>
    <x v="3"/>
    <s v="Regular"/>
    <s v="Noite"/>
    <n v="2002007005594"/>
    <m/>
    <s v="VANESSA LIMA DA SILVA"/>
    <d v="1992-02-28T00:00:00"/>
    <s v="Feminino"/>
    <s v="Sem Deficiência"/>
    <s v="VALDOMIRO PEREIRA DA SILVA"/>
    <s v="DURCILENE DA SILVA LIMA"/>
    <x v="0"/>
    <s v="Parda"/>
  </r>
  <r>
    <n v="817083"/>
    <n v="8"/>
    <x v="120"/>
    <x v="120"/>
    <s v="EM JORNALISTA SANDRO MOREYRA"/>
    <s v="Municipal"/>
    <s v="Urbana"/>
    <n v="1607053"/>
    <n v="162"/>
    <x v="3"/>
    <s v="Regular"/>
    <s v="Noite"/>
    <n v="2015077650211"/>
    <m/>
    <s v="RICHARLLYSON DO NASCIMENTO AGUIAR"/>
    <d v="2008-01-22T00:00:00"/>
    <s v="Masculino"/>
    <s v="Sem Deficiência"/>
    <s v="Sem Informação"/>
    <s v="PALOMA DO NASCIMENTO AGUIAR"/>
    <x v="0"/>
    <s v="Branc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15093450069"/>
    <m/>
    <s v="CREUZA ANTONIA CARVALHO DA SILVA"/>
    <d v="1959-07-31T00:00:00"/>
    <s v="Feminino"/>
    <s v="Sem Deficiência"/>
    <s v="Sem Informação"/>
    <s v="MARIA NADALENA DE CARVALHO"/>
    <x v="0"/>
    <s v="Parda"/>
  </r>
  <r>
    <n v="625018"/>
    <n v="6"/>
    <x v="55"/>
    <x v="55"/>
    <s v="EM COMANDANTE ARNALDO VARELLA"/>
    <s v="Municipal"/>
    <s v="Urbana"/>
    <n v="1602873"/>
    <n v="162"/>
    <x v="3"/>
    <s v="Regular"/>
    <s v="Noite"/>
    <n v="2015001800033"/>
    <m/>
    <s v="KETHELYN ISABELE CLEMENTE FERREIRA"/>
    <d v="2007-02-25T00:00:00"/>
    <s v="Feminino"/>
    <s v="Sem Deficiência"/>
    <s v="Sem Informação"/>
    <s v="JANAINA CLEMENTE FERREIRA"/>
    <x v="0"/>
    <s v="Preta"/>
  </r>
  <r>
    <n v="1120019"/>
    <n v="11"/>
    <x v="37"/>
    <x v="37"/>
    <s v="EM RODRIGO OTÁVIO"/>
    <s v="Municipal"/>
    <s v="Urbana"/>
    <n v="1620853"/>
    <n v="161"/>
    <x v="3"/>
    <s v="Regular"/>
    <s v="Noite"/>
    <n v="2015037980121"/>
    <m/>
    <s v="ALANAH MACIEL SILVA"/>
    <d v="2008-07-15T00:00:00"/>
    <s v="Feminino"/>
    <s v="Sem Deficiência"/>
    <s v="Sem Informação"/>
    <s v="IRENE MACIEL DA SILVA"/>
    <x v="1"/>
    <s v="Parda"/>
  </r>
  <r>
    <n v="817039"/>
    <n v="8"/>
    <x v="118"/>
    <x v="118"/>
    <s v="EM SAMPAIO CORRÊA"/>
    <s v="Municipal"/>
    <s v="Urbana"/>
    <n v="1604284"/>
    <n v="162"/>
    <x v="3"/>
    <s v="Regular"/>
    <s v="Noite"/>
    <n v="2015075800118"/>
    <m/>
    <s v="DAVI DE SENA"/>
    <d v="2007-01-08T00:00:00"/>
    <s v="Masculino"/>
    <s v="Sem Deficiência"/>
    <s v="Sem Informação"/>
    <s v="ROSIMERE SANTOS DE SENA"/>
    <x v="1"/>
    <s v="Parda"/>
  </r>
  <r>
    <n v="724026"/>
    <n v="7"/>
    <x v="16"/>
    <x v="16"/>
    <s v="EM EMBAIXADOR ÍTALO ZAPPA"/>
    <s v="Municipal"/>
    <s v="Urbana"/>
    <n v="1620409"/>
    <n v="161"/>
    <x v="3"/>
    <s v="Regular"/>
    <s v="Noite"/>
    <n v="2015004000038"/>
    <m/>
    <s v="JOSEMAR MIGUEL DA SILVA"/>
    <d v="2007-10-03T00:00:00"/>
    <s v="Masculino"/>
    <s v="Sem Deficiência"/>
    <s v="Sem Informação"/>
    <s v="VALERIA CRISTINA SILVA DE ALMEIDA"/>
    <x v="2"/>
    <s v="Parda"/>
  </r>
  <r>
    <n v="431502"/>
    <n v="4"/>
    <x v="11"/>
    <x v="11"/>
    <s v="CIEP GRACILIANO RAMOS"/>
    <s v="Municipal"/>
    <s v="Urbana"/>
    <n v="1622398"/>
    <n v="161"/>
    <x v="3"/>
    <s v="Regular"/>
    <s v="Noite"/>
    <n v="2015034800121"/>
    <m/>
    <s v="JOÃO PEDRO CARVALHO"/>
    <d v="2008-03-03T00:00:00"/>
    <s v="Masculino"/>
    <s v="Sem Deficiência"/>
    <s v="Sem Informação"/>
    <s v="EDUARDA CRISTINA CARVALHO"/>
    <x v="1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15065800221"/>
    <m/>
    <s v="SABRINA DE JESUS LIMEIRA"/>
    <d v="2004-04-17T00:00:00"/>
    <s v="Feminino"/>
    <s v="Sem Deficiência"/>
    <s v="Sem Informação"/>
    <s v="JOCELIA DE JESUS LIMEIRA"/>
    <x v="0"/>
    <s v="Não declarada"/>
  </r>
  <r>
    <n v="411202"/>
    <n v="4"/>
    <x v="84"/>
    <x v="84"/>
    <s v="CIEP GREGÓRIO BEZERRA"/>
    <s v="Municipal"/>
    <s v="Urbana"/>
    <n v="1608449"/>
    <n v="161"/>
    <x v="3"/>
    <s v="Regular"/>
    <s v="Noite"/>
    <n v="2015035800320"/>
    <m/>
    <s v="TANIA MARIA SANTANA"/>
    <d v="1959-04-17T00:00:00"/>
    <s v="Feminino"/>
    <s v="Sem Deficiência"/>
    <s v="Sem Informação"/>
    <s v="ELVIRA SANTANA"/>
    <x v="0"/>
    <s v="Preta"/>
  </r>
  <r>
    <n v="430503"/>
    <n v="4"/>
    <x v="4"/>
    <x v="4"/>
    <s v="CIEP LEONEL DE MOURA BRIZOLA"/>
    <s v="Municipal"/>
    <s v="Urbana"/>
    <n v="1606829"/>
    <n v="161"/>
    <x v="3"/>
    <s v="Regular"/>
    <s v="Noite"/>
    <n v="2015040700222"/>
    <m/>
    <s v="ELIANE APARECIDA BERNARDO"/>
    <d v="1978-07-04T00:00:00"/>
    <s v="Feminino"/>
    <s v="Sem Deficiência"/>
    <s v="Sem Informação"/>
    <s v="MARIA DE FATIMA BERNARDO LACERDA"/>
    <x v="0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15103901297"/>
    <m/>
    <s v="GUILHERME DE SOUZA MACHADO"/>
    <d v="2006-04-24T00:00:00"/>
    <s v="Masculino"/>
    <s v="Sem Deficiência"/>
    <s v="Sem Informação"/>
    <s v="JOELMA DE SOUZA ARAUJO"/>
    <x v="0"/>
    <s v="Sem Informação"/>
  </r>
  <r>
    <n v="514010"/>
    <n v="5"/>
    <x v="133"/>
    <x v="133"/>
    <s v="EM IRÃ"/>
    <s v="Municipal"/>
    <s v="Urbana"/>
    <n v="1620741"/>
    <n v="162"/>
    <x v="3"/>
    <s v="Regular"/>
    <s v="Noite"/>
    <n v="2016039650801"/>
    <m/>
    <s v="JOÃO FELIPPE NASCIMENTO STAIN"/>
    <d v="2006-05-31T00:00:00"/>
    <s v="Masculino"/>
    <s v="Sem Deficiência"/>
    <s v="Sem Informação"/>
    <s v="PRISCILA NASCIMENTO STAIN"/>
    <x v="0"/>
    <s v="Branca"/>
  </r>
  <r>
    <n v="312002"/>
    <n v="3"/>
    <x v="58"/>
    <x v="58"/>
    <s v="EM ALCIDE DE GASPERI"/>
    <s v="Municipal"/>
    <s v="Urbana"/>
    <n v="1613412"/>
    <n v="162"/>
    <x v="3"/>
    <s v="Regular"/>
    <s v="Noite"/>
    <n v="2015019200127"/>
    <m/>
    <s v="REGINEIA IDALINO"/>
    <d v="1971-05-30T00:00:00"/>
    <s v="Feminino"/>
    <s v="Sem Deficiência"/>
    <s v="Sem Informação"/>
    <s v="MARIA JOSÉ IDALINO"/>
    <x v="0"/>
    <s v="Pret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5067800961"/>
    <m/>
    <s v="RAQUEL DA SILVA PERES"/>
    <d v="1998-10-25T00:00:00"/>
    <s v="Masculino"/>
    <s v="Sem Deficiência"/>
    <s v="Sem Informação"/>
    <s v="LUCIA HELENA DA SILVA"/>
    <x v="1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5103300382"/>
    <m/>
    <s v="LARISSA DE JESUS CONCEIÇÃO"/>
    <d v="2008-03-05T00:00:00"/>
    <s v="Feminino"/>
    <s v="Sem Deficiência"/>
    <s v="Sem Informação"/>
    <s v="EDILENE DE JESUS DA CONCEIÇÃO"/>
    <x v="0"/>
    <s v="Parda"/>
  </r>
  <r>
    <n v="817075"/>
    <n v="8"/>
    <x v="29"/>
    <x v="29"/>
    <s v="EM GENERAL TASSO FRAGOSO"/>
    <s v="Municipal"/>
    <s v="Urbana"/>
    <n v="1605909"/>
    <n v="162"/>
    <x v="3"/>
    <s v="Regular"/>
    <s v="Noite"/>
    <n v="2016076980053"/>
    <m/>
    <s v="EDVANIA MARIA DOS SANTOS"/>
    <d v="1974-02-05T00:00:00"/>
    <s v="Feminino"/>
    <s v="Sem Deficiência"/>
    <s v="Sem Informação"/>
    <s v="HELENA MARIA DOS SANTOS"/>
    <x v="1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16100800111"/>
    <m/>
    <s v="ARLETE ALVES DA SILVA"/>
    <d v="1960-09-26T00:00:00"/>
    <s v="Feminino"/>
    <s v="Sem Deficiência"/>
    <s v="Sem Informação"/>
    <s v="MARCIA ALVES DA SILVA"/>
    <x v="0"/>
    <s v="Pret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6103300330"/>
    <m/>
    <s v="FLAVIÊNDERSON DA  SILVA AUGUSTO"/>
    <d v="2007-09-08T00:00:00"/>
    <s v="Masculino"/>
    <s v="Sem Deficiência"/>
    <s v="Sem Informação"/>
    <s v="DEISE DA SILVA AUGUSTO"/>
    <x v="0"/>
    <s v="Parda"/>
  </r>
  <r>
    <n v="515030"/>
    <n v="5"/>
    <x v="90"/>
    <x v="90"/>
    <s v="EM IRINEU MARINHO"/>
    <s v="Municipal"/>
    <s v="Urbana"/>
    <n v="1601767"/>
    <n v="162"/>
    <x v="3"/>
    <s v="Regular"/>
    <s v="Noite"/>
    <n v="2016054200021"/>
    <m/>
    <s v="BRUNA LUIZA ROCHA"/>
    <d v="2007-03-16T00:00:00"/>
    <s v="Feminino"/>
    <s v="Sem Deficiência"/>
    <s v="Sem Informação"/>
    <s v="ANDRESSA ROCHA DA CRUZ"/>
    <x v="1"/>
    <s v="Não declarada"/>
  </r>
  <r>
    <n v="410012"/>
    <n v="4"/>
    <x v="27"/>
    <x v="27"/>
    <s v="EM CLOTILDE GUIMARÃES"/>
    <s v="Municipal"/>
    <s v="Urbana"/>
    <n v="1604464"/>
    <n v="2618"/>
    <x v="3"/>
    <s v="Regular"/>
    <s v="Noite"/>
    <n v="2016030100131"/>
    <m/>
    <s v="JACIRA FRANCISCA DA SILVA DOS SANTOS"/>
    <d v="1966-12-03T00:00:00"/>
    <s v="Feminino"/>
    <s v="Sem Deficiência"/>
    <s v="Sem Informação"/>
    <s v="ENEDINA FRANCISCA DA SILVA"/>
    <x v="0"/>
    <s v="Par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16085280018"/>
    <m/>
    <s v="FELIPE GUSTAVO DA SILVA VITURINO"/>
    <d v="2006-09-27T00:00:00"/>
    <s v="Masculino"/>
    <s v="Sem Deficiência"/>
    <s v="Sem Informação"/>
    <s v="MÁRCIA CRISTINA DA CONCEIÇÃO SILVA VITURINO"/>
    <x v="0"/>
    <s v="Preta"/>
  </r>
  <r>
    <n v="1026024"/>
    <n v="10"/>
    <x v="130"/>
    <x v="130"/>
    <s v="EM TATIANA CHAGAS MEMÓRIA"/>
    <s v="Municipal"/>
    <s v="Urbana"/>
    <n v="1611747"/>
    <n v="161"/>
    <x v="3"/>
    <s v="Regular"/>
    <s v="Manhã"/>
    <n v="2016103300453"/>
    <m/>
    <s v="DANNYEL RICARDO PEREIRA JEREMIAS"/>
    <d v="2008-01-09T00:00:00"/>
    <s v="Masculino"/>
    <s v="Sem Deficiência"/>
    <s v="Sem Informação"/>
    <s v="DULCE PAMELA JEREMIAS"/>
    <x v="0"/>
    <s v="Parda"/>
  </r>
  <r>
    <n v="716054"/>
    <n v="7"/>
    <x v="35"/>
    <x v="35"/>
    <s v="EM PIO X"/>
    <s v="Municipal"/>
    <s v="Urbana"/>
    <n v="1612531"/>
    <n v="162"/>
    <x v="3"/>
    <s v="Regular"/>
    <s v="Noite"/>
    <n v="2016060700269"/>
    <m/>
    <s v="DANIEL SOARES LOPES"/>
    <d v="1998-08-12T00:00:00"/>
    <s v="Masculino"/>
    <s v="Sem Deficiência"/>
    <s v="Sem Informação"/>
    <s v="ANTONIA DE MARIA SOARES LOPES  "/>
    <x v="1"/>
    <s v="Parda"/>
  </r>
  <r>
    <n v="716205"/>
    <n v="7"/>
    <x v="76"/>
    <x v="76"/>
    <s v="CIEP RUBENS PAIVA"/>
    <s v="Municipal"/>
    <s v="Urbana"/>
    <n v="1613263"/>
    <n v="164"/>
    <x v="3"/>
    <s v="Regular"/>
    <s v="Noite"/>
    <n v="2016062200271"/>
    <m/>
    <s v="MARCELLE YASMIM DOS SANTOS"/>
    <d v="2007-09-04T00:00:00"/>
    <s v="Feminino"/>
    <s v="Sem Deficiência"/>
    <s v="Sem Informação"/>
    <s v="PRISCILA DOS SANTOS"/>
    <x v="2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6152000280"/>
    <m/>
    <s v="MIGUEL ALMEIDA DA SILVA"/>
    <d v="2007-12-15T00:00:00"/>
    <s v="Masculino"/>
    <s v="Sem Deficiência"/>
    <s v="Sem Informação"/>
    <s v="ALESSANDRA DE ALMEIDA SILVA"/>
    <x v="0"/>
    <s v="Parda"/>
  </r>
  <r>
    <n v="1120019"/>
    <n v="11"/>
    <x v="37"/>
    <x v="37"/>
    <s v="EM RODRIGO OTÁVIO"/>
    <s v="Municipal"/>
    <s v="Urbana"/>
    <n v="1620853"/>
    <n v="161"/>
    <x v="3"/>
    <s v="Regular"/>
    <s v="Noite"/>
    <n v="2017037900255"/>
    <m/>
    <s v="EDIVALDO ARAUJO DA SILVA"/>
    <d v="1970-10-05T00:00:00"/>
    <s v="Masculino"/>
    <s v="Sem Deficiência"/>
    <s v="Sem Informação"/>
    <s v="ROSENILDA ARAUJO DA SILVA"/>
    <x v="1"/>
    <s v="Parda"/>
  </r>
  <r>
    <n v="312009"/>
    <n v="3"/>
    <x v="54"/>
    <x v="54"/>
    <s v="EM GEORGE SUMNER"/>
    <s v="Municipal"/>
    <s v="Urbana"/>
    <n v="1617226"/>
    <n v="162"/>
    <x v="3"/>
    <s v="Regular"/>
    <s v="Noite"/>
    <n v="2016017800907"/>
    <m/>
    <s v="ANA BEATRIZ BENEDITO DA SILVA"/>
    <d v="2007-07-31T00:00:00"/>
    <s v="Feminino"/>
    <s v="Sem Deficiência"/>
    <s v="Sem Informação"/>
    <s v="NUBIA BENEDITO DA SILVA"/>
    <x v="2"/>
    <s v="Não declarada"/>
  </r>
  <r>
    <n v="206502"/>
    <n v="2"/>
    <x v="71"/>
    <x v="71"/>
    <s v="CIEP NAÇÃO RUBRO NEGRA"/>
    <s v="Municipal"/>
    <s v="Urbana"/>
    <n v="1623109"/>
    <n v="163"/>
    <x v="3"/>
    <s v="Regular"/>
    <s v="Noite"/>
    <n v="2017011200230"/>
    <m/>
    <s v="VIBERTO SILVA"/>
    <d v="1979-11-23T00:00:00"/>
    <s v="Masculino"/>
    <s v="Sem Deficiência"/>
    <s v="Sem Informação"/>
    <s v="MARIA DO SOCORRO SILVA"/>
    <x v="0"/>
    <s v="Parda"/>
  </r>
  <r>
    <n v="515001"/>
    <n v="5"/>
    <x v="68"/>
    <x v="68"/>
    <s v="EM PARÁ"/>
    <s v="Municipal"/>
    <s v="Urbana"/>
    <n v="1607316"/>
    <n v="162"/>
    <x v="3"/>
    <s v="Regular"/>
    <s v="Noite"/>
    <n v="2017044600440"/>
    <m/>
    <s v="MANOEL REIS FIDELIS"/>
    <d v="1952-01-06T00:00:00"/>
    <s v="Masculino"/>
    <s v="Sem Deficiência"/>
    <s v="Sem Informação"/>
    <s v="MARIA FIDELIS"/>
    <x v="1"/>
    <s v="Não declarada"/>
  </r>
  <r>
    <n v="205004"/>
    <n v="2"/>
    <x v="134"/>
    <x v="134"/>
    <s v="EM DOUTOR COCIO BARCELLOS"/>
    <s v="Municipal"/>
    <s v="Urbana"/>
    <n v="1623684"/>
    <n v="162"/>
    <x v="3"/>
    <s v="Regular"/>
    <s v="Noite"/>
    <n v="2017007800783"/>
    <m/>
    <s v="MARIA JOSÉ DA SILVA SAMPAIO"/>
    <d v="1949-12-21T00:00:00"/>
    <s v="Feminino"/>
    <s v="Sem Deficiência"/>
    <s v="Sem Informação"/>
    <s v="MARIA JOSÉ DA CONCEIÇÃO"/>
    <x v="0"/>
    <s v="Parda"/>
  </r>
  <r>
    <n v="817027"/>
    <n v="8"/>
    <x v="24"/>
    <x v="24"/>
    <s v="EM HENRIQUE DE MAGALHÃES"/>
    <s v="Municipal"/>
    <s v="Urbana"/>
    <n v="1608371"/>
    <n v="161"/>
    <x v="3"/>
    <s v="Regular"/>
    <s v="Noite"/>
    <n v="2017072100090"/>
    <m/>
    <s v="BÁRBARA CRISTINA AYOLFFE DE LUCENA"/>
    <d v="1978-05-17T00:00:00"/>
    <s v="Feminino"/>
    <s v="Sem Deficiência"/>
    <s v="Sem Informação"/>
    <s v="VERA LUCIA AYOLFFE"/>
    <x v="2"/>
    <s v="Branca"/>
  </r>
  <r>
    <n v="1026024"/>
    <n v="10"/>
    <x v="130"/>
    <x v="130"/>
    <s v="EM TATIANA CHAGAS MEMÓRIA"/>
    <s v="Municipal"/>
    <s v="Urbana"/>
    <n v="1611747"/>
    <n v="161"/>
    <x v="3"/>
    <s v="Regular"/>
    <s v="Manhã"/>
    <n v="2017103301105"/>
    <m/>
    <s v="KAUÃ WELLINGTON CORREIA TENÓRIO"/>
    <d v="2008-07-30T00:00:00"/>
    <s v="Masculino"/>
    <s v="Sem Deficiência"/>
    <s v="Sem Informação"/>
    <s v="MARIA AÍSE CORREIA TENÓRIO"/>
    <x v="0"/>
    <s v="Parda"/>
  </r>
  <r>
    <n v="918041"/>
    <n v="9"/>
    <x v="59"/>
    <x v="59"/>
    <s v="EM ANTONIA VARGAS CUQUEJO"/>
    <s v="Municipal"/>
    <s v="Urbana"/>
    <n v="1610790"/>
    <n v="161"/>
    <x v="3"/>
    <s v="Regular"/>
    <s v="Noite"/>
    <n v="2017093100226"/>
    <m/>
    <s v="YCARO RYCHEL DE SOUSA LUNGUINHO"/>
    <d v="2006-06-02T00:00:00"/>
    <s v="Masculino"/>
    <s v="Sem Deficiência"/>
    <s v="Sem Informação"/>
    <s v="PRISLAINE DE SOUSA LUNGUINHO"/>
    <x v="0"/>
    <s v="Parda"/>
  </r>
  <r>
    <n v="313051"/>
    <n v="3"/>
    <x v="60"/>
    <x v="60"/>
    <s v="EM ALAGOAS"/>
    <s v="Municipal"/>
    <s v="Urbana"/>
    <n v="1618858"/>
    <n v="161"/>
    <x v="3"/>
    <s v="Regular"/>
    <s v="Noite"/>
    <n v="2017020400513"/>
    <m/>
    <s v="RUAN MORAIS DA SILVA "/>
    <d v="2003-07-14T00:00:00"/>
    <s v="Masculino"/>
    <s v="Sem Deficiência"/>
    <s v="Sem Informação"/>
    <s v="PATRICIA MORAIS DA SILVA "/>
    <x v="0"/>
    <s v="Amarela"/>
  </r>
  <r>
    <n v="817027"/>
    <n v="8"/>
    <x v="24"/>
    <x v="24"/>
    <s v="EM HENRIQUE DE MAGALHÃES"/>
    <s v="Municipal"/>
    <s v="Urbana"/>
    <n v="1608373"/>
    <n v="163"/>
    <x v="3"/>
    <s v="Regular"/>
    <s v="Tarde"/>
    <n v="2017082700341"/>
    <m/>
    <s v="ELOAH CARDOSO FRANCISCO"/>
    <d v="2007-02-06T00:00:00"/>
    <s v="Feminino"/>
    <s v="Sem Deficiência"/>
    <s v="Sem Informação"/>
    <s v="LUCIANA CARDOSO FRANCISCO"/>
    <x v="0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17106300100"/>
    <m/>
    <s v="WILLIAN DE OLIVEIRA MARQUES"/>
    <d v="2002-10-06T00:00:00"/>
    <s v="Masculino"/>
    <s v="Sem Deficiência"/>
    <s v="Sem Informação"/>
    <s v="LUCIA ANA DE OLIVEIRA MARQUES"/>
    <x v="1"/>
    <s v="Branca"/>
  </r>
  <r>
    <n v="622006"/>
    <n v="6"/>
    <x v="38"/>
    <x v="38"/>
    <s v="EM ANTENOR NASCENTES"/>
    <s v="Municipal"/>
    <s v="Urbana"/>
    <n v="1615258"/>
    <n v="161"/>
    <x v="3"/>
    <s v="Regular"/>
    <s v="Noite"/>
    <n v="2017051500692"/>
    <m/>
    <s v="TATIARA SOUZA DA CONCEIÇÃO"/>
    <d v="2006-09-26T00:00:00"/>
    <s v="Feminino"/>
    <s v="Sem Deficiência"/>
    <s v="Sem Informação"/>
    <s v="CAROLINE SOUZA DA CONCEIÇÃO"/>
    <x v="1"/>
    <s v="Branca"/>
  </r>
  <r>
    <n v="716501"/>
    <n v="7"/>
    <x v="75"/>
    <x v="75"/>
    <s v="CIEP CARLOS DRUMOND DE ANDRADE"/>
    <s v="Municipal"/>
    <s v="Urbana"/>
    <n v="1616697"/>
    <n v="161"/>
    <x v="3"/>
    <s v="Regular"/>
    <s v="Noite"/>
    <n v="2017066200746"/>
    <m/>
    <s v="MARIA DE FÁTIMA DE FREITAS"/>
    <d v="1979-04-09T00:00:00"/>
    <s v="Feminino"/>
    <s v="Sem Deficiência"/>
    <s v="Sem Informação"/>
    <s v="MARIA DA PENHA DE FREITAS"/>
    <x v="2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17034900408"/>
    <m/>
    <s v="SAMUEL JERONIMO"/>
    <d v="2007-03-23T00:00:00"/>
    <s v="Masculino"/>
    <s v="Sem Deficiência"/>
    <s v="Sem Informação"/>
    <s v="FABIANA JERONIMO"/>
    <x v="1"/>
    <s v="Sem Informação"/>
  </r>
  <r>
    <n v="102504"/>
    <n v="1"/>
    <x v="2"/>
    <x v="2"/>
    <s v="CIEP AVENIDA DOS DESFILES"/>
    <s v="Municipal"/>
    <s v="Urbana"/>
    <n v="1610388"/>
    <n v="162"/>
    <x v="3"/>
    <s v="Regular"/>
    <s v="Manhã"/>
    <n v="2017008800485"/>
    <m/>
    <s v="ANNA CLARA DA CRUZ"/>
    <d v="2007-04-14T00:00:00"/>
    <s v="Feminino"/>
    <s v="Sem Deficiência"/>
    <s v="Sem Informação"/>
    <s v="JOELI DA CRUZ GUIMARAES"/>
    <x v="0"/>
    <s v="Preta"/>
  </r>
  <r>
    <n v="833503"/>
    <n v="8"/>
    <x v="95"/>
    <x v="95"/>
    <s v="CIEP THOMAS JEFFERSON"/>
    <s v="Municipal"/>
    <s v="Urbana"/>
    <n v="1600082"/>
    <n v="161"/>
    <x v="3"/>
    <s v="Regular"/>
    <s v="Noite"/>
    <n v="2005078400369"/>
    <m/>
    <s v="RAYSSA BARBOSA ANTONIO"/>
    <d v="2000-10-25T00:00:00"/>
    <s v="Feminino"/>
    <s v="Sem Deficiência"/>
    <s v="Sem Informação"/>
    <s v="DEBORA LUCIA BARBOSA ANTONIO"/>
    <x v="0"/>
    <s v="Parda"/>
  </r>
  <r>
    <n v="410012"/>
    <n v="4"/>
    <x v="27"/>
    <x v="27"/>
    <s v="EM CLOTILDE GUIMARÃES"/>
    <s v="Municipal"/>
    <s v="Urbana"/>
    <n v="1604457"/>
    <n v="2611"/>
    <x v="3"/>
    <s v="Regular"/>
    <s v="Noite"/>
    <n v="2018028550032"/>
    <m/>
    <s v="MARGARIDA PEREIRA FERNANDES"/>
    <d v="1953-01-11T00:00:00"/>
    <s v="Feminino"/>
    <s v="Sem Deficiência"/>
    <s v="Sem Informação"/>
    <s v="MARIA ROSALINA DA CONCEIÇÃO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8065950031"/>
    <m/>
    <s v="GERALDA JUSTINO DE ARAUJO BORGES"/>
    <d v="1954-10-21T00:00:00"/>
    <s v="Feminino"/>
    <s v="Sem Deficiência"/>
    <s v="Sem Informação"/>
    <s v="EUFLAUSINA ARAUJO DE ALCANTARA"/>
    <x v="2"/>
    <s v="Branca"/>
  </r>
  <r>
    <n v="1026024"/>
    <n v="10"/>
    <x v="130"/>
    <x v="130"/>
    <s v="EM TATIANA CHAGAS MEMÓRIA"/>
    <s v="Municipal"/>
    <s v="Urbana"/>
    <n v="1611748"/>
    <n v="162"/>
    <x v="3"/>
    <s v="Regular"/>
    <s v="Manhã"/>
    <n v="2018103300506"/>
    <m/>
    <s v="JAMILE VITÓRIA DE OLIVEIRA"/>
    <d v="2007-05-23T00:00:00"/>
    <s v="Feminino"/>
    <s v="Sem Deficiência"/>
    <s v="Sem Informação"/>
    <s v="RITA DE CASSIA ZEFERINO DE OLIVEIRA"/>
    <x v="0"/>
    <s v="Pard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18106200081"/>
    <m/>
    <s v="SANDRA LUCIA RODRIGUES ROCHA"/>
    <d v="1966-11-02T00:00:00"/>
    <s v="Feminino"/>
    <s v="Sem Deficiência"/>
    <s v="Sem Informação"/>
    <s v="Sem Informação"/>
    <x v="2"/>
    <s v="Branca"/>
  </r>
  <r>
    <n v="514010"/>
    <n v="5"/>
    <x v="133"/>
    <x v="133"/>
    <s v="EM IRÃ"/>
    <s v="Municipal"/>
    <s v="Urbana"/>
    <n v="1620740"/>
    <n v="161"/>
    <x v="3"/>
    <s v="Regular"/>
    <s v="Noite"/>
    <n v="2018041800187"/>
    <m/>
    <s v="CLEONICE DA PAZ"/>
    <d v="1975-04-07T00:00:00"/>
    <s v="Feminino"/>
    <s v="Sem Deficiência"/>
    <s v="Sem Informação"/>
    <s v="MARIA DA ENCARNAÇÃO DA PAZ"/>
    <x v="1"/>
    <s v="Preta"/>
  </r>
  <r>
    <n v="625018"/>
    <n v="6"/>
    <x v="55"/>
    <x v="55"/>
    <s v="EM COMANDANTE ARNALDO VARELLA"/>
    <s v="Municipal"/>
    <s v="Urbana"/>
    <n v="1602875"/>
    <n v="164"/>
    <x v="3"/>
    <s v="Regular"/>
    <s v="Noite"/>
    <n v="2018056100429"/>
    <m/>
    <s v="NEIDE MARIA BRANDÃO"/>
    <d v="1968-03-09T00:00:00"/>
    <s v="Feminino"/>
    <s v="Sem Deficiência"/>
    <s v="Sem Informação"/>
    <s v="VERBENA LOPES BRANDÃO"/>
    <x v="1"/>
    <s v="Parda"/>
  </r>
  <r>
    <n v="430701"/>
    <n v="4"/>
    <x v="19"/>
    <x v="19"/>
    <s v="CENTRO DE EDUCAÇÃO DE JOVENS E ADULTOS CEJA - MARÉ"/>
    <s v="Municipal"/>
    <s v="Urbana"/>
    <n v="1616824"/>
    <n v="2611"/>
    <x v="3"/>
    <s v="Regular"/>
    <s v="Noite"/>
    <n v="2018143601361"/>
    <m/>
    <s v="JOÃO ANTONIO DOS SANTOS"/>
    <d v="1967-05-30T00:00:00"/>
    <s v="Masculino"/>
    <s v="Sem Deficiência"/>
    <s v="Sem Informação"/>
    <s v="LUZIA MARIA DA CONCEIÇÃO"/>
    <x v="0"/>
    <s v="Preta"/>
  </r>
  <r>
    <n v="312002"/>
    <n v="3"/>
    <x v="58"/>
    <x v="58"/>
    <s v="EM ALCIDE DE GASPERI"/>
    <s v="Municipal"/>
    <s v="Urbana"/>
    <n v="1613412"/>
    <n v="162"/>
    <x v="3"/>
    <s v="Regular"/>
    <s v="Noite"/>
    <n v="2018017280128"/>
    <m/>
    <s v="JANAINA DOS SANTOS GALVÃO"/>
    <d v="1987-04-13T00:00:00"/>
    <s v="Feminino"/>
    <s v="Sem Deficiência"/>
    <s v="Sem Informação"/>
    <s v="VERA LUCIA DOS SANTOS"/>
    <x v="0"/>
    <s v="Branc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8068180201"/>
    <m/>
    <s v="PEDRO HENRIQUE RIBEIRO PEREIRA"/>
    <d v="2005-11-15T00:00:00"/>
    <s v="Masculino"/>
    <s v="Sem Deficiência"/>
    <s v="Sem Informação"/>
    <s v="MARIA DO SOCORRO RIBEIRO PEREIRA"/>
    <x v="0"/>
    <s v="Parda"/>
  </r>
  <r>
    <n v="102007"/>
    <n v="1"/>
    <x v="47"/>
    <x v="47"/>
    <s v="EM ORLANDO VILLAS BOAS"/>
    <s v="Municipal"/>
    <s v="Urbana"/>
    <n v="1600142"/>
    <n v="162"/>
    <x v="3"/>
    <s v="Regular"/>
    <s v="Noite"/>
    <n v="2018007480361"/>
    <m/>
    <s v="ALEXSANDRO DE FATIMA SANTANA"/>
    <d v="2005-10-17T00:00:00"/>
    <s v="Masculino"/>
    <s v="Sem Deficiência"/>
    <s v="Sem Informação"/>
    <s v="CRISTINA DE FATIMA SANTANA"/>
    <x v="0"/>
    <s v="Preta"/>
  </r>
  <r>
    <n v="313018"/>
    <n v="3"/>
    <x v="103"/>
    <x v="103"/>
    <s v="EM ISABEL MENDES"/>
    <s v="Municipal"/>
    <s v="Urbana"/>
    <n v="1613511"/>
    <n v="162"/>
    <x v="3"/>
    <s v="Regular"/>
    <s v="Noite"/>
    <n v="2018030000141"/>
    <m/>
    <s v="KAROLAINE PEREIRA DA SILVA"/>
    <d v="1997-02-20T00:00:00"/>
    <s v="Feminino"/>
    <s v="Sem Deficiência"/>
    <s v="Sem Informação"/>
    <s v="Sem Informação"/>
    <x v="1"/>
    <s v="Branca"/>
  </r>
  <r>
    <n v="817075"/>
    <n v="8"/>
    <x v="29"/>
    <x v="29"/>
    <s v="EM GENERAL TASSO FRAGOSO"/>
    <s v="Municipal"/>
    <s v="Urbana"/>
    <n v="1605909"/>
    <n v="162"/>
    <x v="3"/>
    <s v="Regular"/>
    <s v="Noite"/>
    <n v="2018076900293"/>
    <m/>
    <s v="MIRIAN CONCEIÇÃO MIRANDA CAETANO"/>
    <d v="1964-06-01T00:00:00"/>
    <s v="Feminino"/>
    <s v="Sem Deficiência"/>
    <s v="Sem Informação"/>
    <s v="Sem Informação"/>
    <x v="1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18062200162"/>
    <m/>
    <s v="CLEYTON AFONSO FERREIRA LOBO"/>
    <d v="2006-07-08T00:00:00"/>
    <s v="Masculino"/>
    <s v="Sem Deficiência"/>
    <s v="Sem Informação"/>
    <s v="ELISÂNGELA FERREIRA LOBO  "/>
    <x v="0"/>
    <s v="Branca"/>
  </r>
  <r>
    <n v="1019047"/>
    <n v="10"/>
    <x v="50"/>
    <x v="50"/>
    <s v="EM JOAQUIM DA SILVA GOMES"/>
    <s v="Municipal"/>
    <s v="Urbana"/>
    <n v="1598939"/>
    <n v="162"/>
    <x v="3"/>
    <s v="Regular"/>
    <s v="Noite"/>
    <n v="2018026500585"/>
    <m/>
    <s v="ROSANA FERREIRA DE LIMA"/>
    <d v="1998-03-29T00:00:00"/>
    <s v="Feminino"/>
    <s v="  Transtorno do espectro autista"/>
    <s v="Sem Informação"/>
    <s v="GRACINDA FERREIRA DE LIMA"/>
    <x v="1"/>
    <s v="Pard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18096400181"/>
    <m/>
    <s v="GRAZIELLE DOS SANTOS RODRIGUES"/>
    <d v="2007-01-13T00:00:00"/>
    <s v="Feminino"/>
    <s v="Sem Deficiência"/>
    <s v="Sem Informação"/>
    <s v="JAQUELINE EZEQUIEL DOS SANTOS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18066701999"/>
    <m/>
    <s v="LEANDRO HIRAN SALVADOR LOPES"/>
    <d v="1976-06-05T00:00:00"/>
    <s v="Masculino"/>
    <s v="Sem Deficiência"/>
    <s v="Sem Informação"/>
    <s v="FRANCISCA NORMA SALVADOR LOPES"/>
    <x v="1"/>
    <s v="Branca"/>
  </r>
  <r>
    <n v="622022"/>
    <n v="6"/>
    <x v="40"/>
    <x v="40"/>
    <s v="EM ROSE KLABIN"/>
    <s v="Municipal"/>
    <s v="Urbana"/>
    <n v="1615803"/>
    <n v="161"/>
    <x v="3"/>
    <s v="Regular"/>
    <s v="Noite"/>
    <n v="2019053380178"/>
    <m/>
    <s v="HIAGO DE OLIVEIRA PAIXÃO"/>
    <d v="2004-04-14T00:00:00"/>
    <s v="Masculino"/>
    <s v="Sem Deficiência"/>
    <s v="Sem Informação"/>
    <s v="ALINE DE OLIVEIRA PAIXÃO"/>
    <x v="0"/>
    <s v="Preta"/>
  </r>
  <r>
    <n v="209026"/>
    <n v="2"/>
    <x v="41"/>
    <x v="41"/>
    <s v="EM PROFESSOR LOURENÇO FILHO"/>
    <s v="Municipal"/>
    <s v="Urbana"/>
    <n v="1622830"/>
    <n v="162"/>
    <x v="3"/>
    <s v="Regular"/>
    <s v="Noite"/>
    <n v="2019016080123"/>
    <m/>
    <s v="PATRIK HENRIQUE DA SILVA DIOGO"/>
    <d v="2006-03-11T00:00:00"/>
    <s v="Masculino"/>
    <s v="  Transtorno do espectro autista"/>
    <s v="Sem Informação"/>
    <s v="ANA PAULA DA SIILVA DIOGO"/>
    <x v="0"/>
    <s v="Não declarada"/>
  </r>
  <r>
    <n v="312022"/>
    <n v="3"/>
    <x v="61"/>
    <x v="61"/>
    <s v="EM RUBENS BERARDO"/>
    <s v="Municipal"/>
    <s v="Urbana"/>
    <n v="1616261"/>
    <n v="162"/>
    <x v="3"/>
    <s v="Regular"/>
    <s v="Noite"/>
    <n v="2019029180261"/>
    <m/>
    <s v="MONIQUE FERREIRA MENDES"/>
    <d v="1993-11-21T00:00:00"/>
    <s v="Feminino"/>
    <s v="Sem Deficiência"/>
    <s v="Sem Informação"/>
    <s v="RENATA CRISTINA FERREIRA MENDES"/>
    <x v="1"/>
    <s v="Parda"/>
  </r>
  <r>
    <n v="918041"/>
    <n v="9"/>
    <x v="59"/>
    <x v="59"/>
    <s v="EM ANTONIA VARGAS CUQUEJO"/>
    <s v="Municipal"/>
    <s v="Urbana"/>
    <n v="1610791"/>
    <n v="162"/>
    <x v="3"/>
    <s v="Regular"/>
    <s v="Noite"/>
    <n v="2019088180060"/>
    <m/>
    <s v="ANTONIA CRISTINA FERREIRA"/>
    <d v="1968-08-20T00:00:00"/>
    <s v="Feminino"/>
    <s v="Sem Deficiência"/>
    <s v="Sem Informação"/>
    <s v="MARIA DAS DORES FERREIRA"/>
    <x v="0"/>
    <s v="Parda"/>
  </r>
  <r>
    <n v="716049"/>
    <n v="7"/>
    <x v="62"/>
    <x v="62"/>
    <s v="EM RENATO LEITE"/>
    <s v="Municipal"/>
    <s v="Urbana"/>
    <n v="1623882"/>
    <n v="161"/>
    <x v="3"/>
    <s v="Regular"/>
    <s v="Noite"/>
    <n v="2019064080456"/>
    <m/>
    <s v="YASMIN YARA MORAES"/>
    <d v="2006-02-03T00:00:00"/>
    <s v="Feminino"/>
    <s v="Sem Deficiência"/>
    <s v="Sem Informação"/>
    <s v="LUANNA TATIANNA DE OLIVEIRA MORAS"/>
    <x v="0"/>
    <s v="Parda"/>
  </r>
  <r>
    <n v="514002"/>
    <n v="5"/>
    <x v="107"/>
    <x v="107"/>
    <s v="EM CECÍLIA MEIRELLES"/>
    <s v="Municipal"/>
    <s v="Urbana"/>
    <n v="1602685"/>
    <n v="161"/>
    <x v="3"/>
    <s v="Regular"/>
    <s v="Manhã"/>
    <n v="2019043980105"/>
    <m/>
    <s v="MATHEUS ARAÚJO MAGALHÃES"/>
    <d v="2007-03-18T00:00:00"/>
    <s v="Masculino"/>
    <s v=" Deficiência física"/>
    <s v="Sem Informação"/>
    <s v="INGRID ARAÚJO MAGALHÃES"/>
    <x v="0"/>
    <s v="Parda"/>
  </r>
  <r>
    <n v="101501"/>
    <n v="1"/>
    <x v="46"/>
    <x v="46"/>
    <s v="CIEP HENFIL"/>
    <s v="Municipal"/>
    <s v="Urbana"/>
    <n v="1613104"/>
    <n v="162"/>
    <x v="3"/>
    <s v="Regular"/>
    <s v="Noite"/>
    <n v="2019000780066"/>
    <m/>
    <s v="EMILLY FERREIRA ROSA"/>
    <d v="2006-08-15T00:00:00"/>
    <s v="Feminino"/>
    <s v="Sem Deficiência"/>
    <s v="Sem Informação"/>
    <s v="MONIQUE FERREIRA ROSA"/>
    <x v="2"/>
    <s v="Parda"/>
  </r>
  <r>
    <n v="622022"/>
    <n v="6"/>
    <x v="40"/>
    <x v="40"/>
    <s v="EM ROSE KLABIN"/>
    <s v="Municipal"/>
    <s v="Urbana"/>
    <n v="1615805"/>
    <n v="162"/>
    <x v="3"/>
    <s v="Regular"/>
    <s v="Noite"/>
    <n v="2019053300158"/>
    <m/>
    <s v="MARIA JOSE DA SILVA ARAUJO"/>
    <d v="1962-03-21T00:00:00"/>
    <s v="Feminino"/>
    <s v="Sem Deficiência"/>
    <s v="Sem Informação"/>
    <s v="RITA FREIRE DA SILVA"/>
    <x v="1"/>
    <s v="Branca"/>
  </r>
  <r>
    <n v="622022"/>
    <n v="6"/>
    <x v="40"/>
    <x v="40"/>
    <s v="EM ROSE KLABIN"/>
    <s v="Municipal"/>
    <s v="Urbana"/>
    <n v="1615805"/>
    <n v="162"/>
    <x v="3"/>
    <s v="Regular"/>
    <s v="Noite"/>
    <n v="2019053300018"/>
    <m/>
    <s v="ILDA DE JESUS REIS FERREIRA"/>
    <d v="1944-07-30T00:00:00"/>
    <s v="Feminino"/>
    <s v="Sem Deficiência"/>
    <s v="Sem Informação"/>
    <s v="MERCEDES ROSA MARINHO"/>
    <x v="1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19018000038"/>
    <m/>
    <s v="DAVID DA PENHA CUNHA"/>
    <d v="1988-10-28T00:00:00"/>
    <s v="Masculino"/>
    <s v=" Deficiência intelectual"/>
    <s v="Sem Informação"/>
    <s v="ROSIMERI DA PENHA CUNHA"/>
    <x v="0"/>
    <s v="Branca"/>
  </r>
  <r>
    <n v="622006"/>
    <n v="6"/>
    <x v="38"/>
    <x v="38"/>
    <s v="EM ANTENOR NASCENTES"/>
    <s v="Municipal"/>
    <s v="Urbana"/>
    <n v="1615258"/>
    <n v="161"/>
    <x v="3"/>
    <s v="Regular"/>
    <s v="Noite"/>
    <n v="2019051700132"/>
    <m/>
    <s v="SANDRA GOMES DUARTE DIAS"/>
    <d v="1970-12-28T00:00:00"/>
    <s v="Feminino"/>
    <s v="Sem Deficiência"/>
    <s v="Sem Informação"/>
    <s v="ELDA GOMES DUARTE MOTTA"/>
    <x v="1"/>
    <s v="Branca"/>
  </r>
  <r>
    <n v="208012"/>
    <n v="2"/>
    <x v="102"/>
    <x v="102"/>
    <s v="EM ORSINA DA FONSECA"/>
    <s v="Municipal"/>
    <s v="Urbana"/>
    <n v="1602508"/>
    <n v="161"/>
    <x v="3"/>
    <s v="Regular"/>
    <s v="Noite"/>
    <n v="2019012400182"/>
    <m/>
    <s v="LINDALVA FRANCISCA DA CONCEIÇÃO"/>
    <d v="1954-02-23T00:00:00"/>
    <s v="Feminino"/>
    <s v="Sem Deficiência"/>
    <s v="Sem Informação"/>
    <s v="FRANCISCA MARIA DE CONCEIÇÃO"/>
    <x v="1"/>
    <s v="Branc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19152900056"/>
    <m/>
    <s v="DARLAM THOMAS PEREIRA"/>
    <d v="2006-07-08T00:00:00"/>
    <s v="Masculino"/>
    <s v="Sem Deficiência"/>
    <s v="Sem Informação"/>
    <s v="ELAINE THOMAZ PEREIRA"/>
    <x v="0"/>
    <s v="Preta"/>
  </r>
  <r>
    <n v="724022"/>
    <n v="7"/>
    <x v="56"/>
    <x v="56"/>
    <s v="EM COMUNIDADE DE VARGEM GRANDE"/>
    <s v="Municipal"/>
    <s v="Urbana"/>
    <n v="1605600"/>
    <n v="162"/>
    <x v="3"/>
    <s v="Regular"/>
    <s v="Noite"/>
    <n v="2019069000434"/>
    <m/>
    <s v="LUIS SILVA DE LIMA"/>
    <d v="1972-08-08T00:00:00"/>
    <s v="Masculino"/>
    <s v="Sem Deficiência"/>
    <s v="Sem Informação"/>
    <s v="INACIA MARIA DA SILVA"/>
    <x v="0"/>
    <s v="Branca"/>
  </r>
  <r>
    <n v="410015"/>
    <n v="4"/>
    <x v="92"/>
    <x v="92"/>
    <s v="EM CLÓVIS BEVILÁQUA"/>
    <s v="Municipal"/>
    <s v="Urbana"/>
    <n v="1611013"/>
    <n v="162"/>
    <x v="3"/>
    <s v="Regular"/>
    <s v="Noite"/>
    <n v="2019028000294"/>
    <m/>
    <s v="JOSÉ RAIMUNDO SOUSA RAMOS"/>
    <d v="1972-12-04T00:00:00"/>
    <s v="Masculino"/>
    <s v="Sem Deficiência"/>
    <s v="Sem Informação"/>
    <s v="MARIA DA PAZ SOUSA RAMOS"/>
    <x v="0"/>
    <s v="Parda"/>
  </r>
  <r>
    <n v="515052"/>
    <n v="5"/>
    <x v="81"/>
    <x v="81"/>
    <s v="EM AZEVEDO JUNIOR"/>
    <s v="Municipal"/>
    <s v="Urbana"/>
    <n v="1614954"/>
    <n v="162"/>
    <x v="3"/>
    <s v="Regular"/>
    <s v="Noite"/>
    <n v="2019145880495"/>
    <m/>
    <s v="ANA ALICE MATTOS GOMES"/>
    <d v="2007-12-31T00:00:00"/>
    <s v="Feminino"/>
    <s v="Sem Deficiência"/>
    <s v="Sem Informação"/>
    <s v="MARIA CRISTINA MATTOS GOMES"/>
    <x v="0"/>
    <s v="Preta"/>
  </r>
  <r>
    <n v="625005"/>
    <n v="6"/>
    <x v="57"/>
    <x v="57"/>
    <s v="EM CHARLES ANDERSON WEAVER"/>
    <s v="Municipal"/>
    <s v="Urbana"/>
    <n v="1605119"/>
    <n v="162"/>
    <x v="3"/>
    <s v="Regular"/>
    <s v="Noite"/>
    <n v="2019054800111"/>
    <m/>
    <s v="MARIA DO CARMO FERREIRA"/>
    <d v="1954-04-30T00:00:00"/>
    <s v="Feminino"/>
    <s v="Sem Deficiência"/>
    <s v="Sem Informação"/>
    <s v="JULIA MARIA FRANCISCA"/>
    <x v="0"/>
    <s v="Parda"/>
  </r>
  <r>
    <n v="206502"/>
    <n v="2"/>
    <x v="71"/>
    <x v="71"/>
    <s v="CIEP NAÇÃO RUBRO NEGRA"/>
    <s v="Municipal"/>
    <s v="Urbana"/>
    <n v="1623108"/>
    <n v="162"/>
    <x v="3"/>
    <s v="Regular"/>
    <s v="Noite"/>
    <n v="2019081300051"/>
    <m/>
    <s v="ALESSANDRA VICTORIA MALTA"/>
    <d v="2004-10-08T00:00:00"/>
    <s v="Feminino"/>
    <s v="Sem Deficiência"/>
    <s v="Sem Informação"/>
    <s v="JÉSSICA MALTA SILVA"/>
    <x v="1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9132800200"/>
    <m/>
    <s v="GABRIEL FERREIRA DA SILVA"/>
    <d v="2006-10-26T00:00:00"/>
    <s v="Masculino"/>
    <s v="Sem Deficiência"/>
    <s v="Sem Informação"/>
    <s v="ADRIANA FERREIRA DA SILVA"/>
    <x v="0"/>
    <s v="Parda"/>
  </r>
  <r>
    <n v="1019031"/>
    <n v="10"/>
    <x v="20"/>
    <x v="20"/>
    <s v="EM MARECHAL PEDRO CAVALCANTI"/>
    <s v="Municipal"/>
    <s v="Urbana"/>
    <n v="1609539"/>
    <n v="161"/>
    <x v="3"/>
    <s v="Regular"/>
    <s v="Noite"/>
    <n v="2019146400080"/>
    <m/>
    <s v="RAYNARA CRISTINA BENTO DE CASTRO"/>
    <d v="2006-07-10T00:00:00"/>
    <s v="Feminino"/>
    <s v="Sem Deficiência"/>
    <s v="Sem Informação"/>
    <s v="FERNANDA CRISTINA BENTO DE CASTRO"/>
    <x v="2"/>
    <s v="Não declarad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19101700190"/>
    <m/>
    <s v="JULIANNA DHINY DO NASCIMENTO RIGOR"/>
    <d v="2005-12-19T00:00:00"/>
    <s v="Feminino"/>
    <s v="Sem Deficiência"/>
    <s v="Sem Informação"/>
    <s v="ALINE JAQUELINE DO NASCIMENTO RIGOR"/>
    <x v="0"/>
    <s v="Parda"/>
  </r>
  <r>
    <n v="430015"/>
    <n v="4"/>
    <x v="94"/>
    <x v="94"/>
    <s v="EM ERPÍDIO CABRAL DE SOUZA (ÍNDIO DA MARÉ)"/>
    <s v="Municipal"/>
    <s v="Urbana"/>
    <n v="1604942"/>
    <n v="162"/>
    <x v="3"/>
    <s v="Regular"/>
    <s v="Manhã"/>
    <n v="2019151300560"/>
    <m/>
    <s v="CARLA TEREZA DE ANICETO PIEDADE SANTOS"/>
    <d v="2003-04-10T00:00:00"/>
    <s v="Feminino"/>
    <s v="Sem Deficiência"/>
    <s v="Sem Informação"/>
    <s v="Sem Informação"/>
    <x v="0"/>
    <s v="Preta"/>
  </r>
  <r>
    <n v="205009"/>
    <n v="2"/>
    <x v="122"/>
    <x v="122"/>
    <s v="EM ALENCASTRO GUIMARÃES"/>
    <s v="Municipal"/>
    <s v="Urbana"/>
    <n v="1620798"/>
    <n v="161"/>
    <x v="3"/>
    <s v="Regular"/>
    <s v="Noite"/>
    <n v="2019007800607"/>
    <m/>
    <s v="JOÃO BATISTA PEREIRA DOS SANTOS"/>
    <d v="1962-07-16T00:00:00"/>
    <s v="Masculino"/>
    <s v="Sem Deficiência"/>
    <s v="Sem Informação"/>
    <s v="LINDOIA PEREIRA DOS SANTOS"/>
    <x v="0"/>
    <s v="Parda"/>
  </r>
  <r>
    <n v="410012"/>
    <n v="4"/>
    <x v="27"/>
    <x v="27"/>
    <s v="EM CLOTILDE GUIMARÃES"/>
    <s v="Municipal"/>
    <s v="Urbana"/>
    <n v="1604462"/>
    <n v="2616"/>
    <x v="3"/>
    <s v="Regular"/>
    <s v="Noite"/>
    <n v="2019151300381"/>
    <m/>
    <s v="ESTEFANIA SILVA DE ANDRADE"/>
    <d v="1970-03-19T00:00:00"/>
    <s v="Feminino"/>
    <s v="Sem Deficiência"/>
    <s v="Sem Informação"/>
    <s v="DULCE SILVA DE ANDRADE"/>
    <x v="1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9065901399"/>
    <m/>
    <s v="TEREZINHA SOUTO DE BRITO"/>
    <d v="1957-02-28T00:00:00"/>
    <s v="Feminino"/>
    <s v="Sem Deficiência"/>
    <s v="Sem Informação"/>
    <s v="MARIA FRANCISCA DA CONCEIÇÃO"/>
    <x v="2"/>
    <s v="Branca"/>
  </r>
  <r>
    <n v="514015"/>
    <n v="5"/>
    <x v="70"/>
    <x v="70"/>
    <s v="EM BARCELONA"/>
    <s v="Municipal"/>
    <s v="Urbana"/>
    <n v="1613983"/>
    <n v="162"/>
    <x v="3"/>
    <s v="Regular"/>
    <s v="Noite"/>
    <n v="2019042300241"/>
    <m/>
    <s v="JOANA DA SILVA CRUZ"/>
    <d v="1949-03-16T00:00:00"/>
    <s v="Masculino"/>
    <s v="Sem Deficiência"/>
    <s v="Sem Informação"/>
    <s v="SEBASTIANA DA SILVA CRUZ"/>
    <x v="2"/>
    <s v="Parda"/>
  </r>
  <r>
    <n v="833201"/>
    <n v="8"/>
    <x v="112"/>
    <x v="112"/>
    <s v="CIEP FREI VELOSO"/>
    <s v="Municipal"/>
    <s v="Urbana"/>
    <n v="1622667"/>
    <n v="161"/>
    <x v="3"/>
    <s v="Regular"/>
    <s v="Noite"/>
    <n v="2019083700367"/>
    <m/>
    <s v="ANDERSON DA LUZ"/>
    <d v="1989-06-08T00:00:00"/>
    <s v="Masculino"/>
    <s v="Sem Deficiência"/>
    <s v="Sem Informação"/>
    <s v="MARIA JOSELITA DA LUZ"/>
    <x v="0"/>
    <s v="Não declarada"/>
  </r>
  <r>
    <n v="1026003"/>
    <n v="10"/>
    <x v="114"/>
    <x v="114"/>
    <s v="EM PROFESSOR CASTILHO"/>
    <s v="Municipal"/>
    <s v="Urbana"/>
    <n v="1617201"/>
    <n v="161"/>
    <x v="3"/>
    <s v="Regular"/>
    <s v="Noite"/>
    <n v="2019101900288"/>
    <m/>
    <s v="ANGELINA ALVES DE ARAUJO"/>
    <d v="1962-09-07T00:00:00"/>
    <s v="Feminino"/>
    <s v="Sem Deficiência"/>
    <s v="Sem Informação"/>
    <s v="MARIA DO CARMO DE ARAUJO"/>
    <x v="0"/>
    <s v="Não declarad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19003700381"/>
    <m/>
    <s v="CARLOS NADSON ALMEIDA VICTO"/>
    <d v="1989-11-08T00:00:00"/>
    <s v="Masculino"/>
    <s v="Sem Deficiência"/>
    <s v="Sem Informação"/>
    <s v="MARIA NÁDIA ALMEIDA VICTO"/>
    <x v="0"/>
    <s v="Parda"/>
  </r>
  <r>
    <n v="918203"/>
    <n v="9"/>
    <x v="34"/>
    <x v="34"/>
    <s v="CIEP CLEMENTINA DE JESUS"/>
    <s v="Municipal"/>
    <s v="Urbana"/>
    <n v="1601827"/>
    <n v="163"/>
    <x v="3"/>
    <s v="Regular"/>
    <s v="Noite"/>
    <n v="2019092600558"/>
    <m/>
    <s v="DANIELE DE SOUZA PINTO"/>
    <d v="1980-07-09T00:00:00"/>
    <s v="Feminino"/>
    <s v="Sem Deficiência"/>
    <s v="Sem Informação"/>
    <s v="RUTH DE SOUZA PINTO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20098750113"/>
    <m/>
    <s v="MARIA DAS NEVES VALDEVINO DOS SANTOS"/>
    <d v="1977-08-04T00:00:00"/>
    <s v="Feminino"/>
    <s v="Sem Deficiência"/>
    <s v="Sem Informação"/>
    <s v="MARIA VALDEVINO DOS SANTOS"/>
    <x v="2"/>
    <s v="Parda"/>
  </r>
  <r>
    <n v="209026"/>
    <n v="2"/>
    <x v="41"/>
    <x v="41"/>
    <s v="EM PROFESSOR LOURENÇO FILHO"/>
    <s v="Municipal"/>
    <s v="Urbana"/>
    <n v="1622829"/>
    <n v="161"/>
    <x v="3"/>
    <s v="Regular"/>
    <s v="Noite"/>
    <n v="2019016500513"/>
    <m/>
    <s v="CARMEM LUCIA JUSTINO"/>
    <d v="1983-04-01T00:00:00"/>
    <s v="Feminino"/>
    <s v="Sem Deficiência"/>
    <s v="Sem Informação"/>
    <s v="MARIA LUCIA DE OLIVEIRA JUSTINO"/>
    <x v="2"/>
    <s v="Preta"/>
  </r>
  <r>
    <n v="716049"/>
    <n v="7"/>
    <x v="62"/>
    <x v="62"/>
    <s v="EM RENATO LEITE"/>
    <s v="Municipal"/>
    <s v="Urbana"/>
    <n v="1623883"/>
    <n v="162"/>
    <x v="3"/>
    <s v="Regular"/>
    <s v="Noite"/>
    <n v="2019063700663"/>
    <m/>
    <s v="KÁTIA MOURANA DOS SANTOS"/>
    <d v="1962-11-27T00:00:00"/>
    <s v="Feminino"/>
    <s v="  Transtorno do espectro autista"/>
    <s v="Sem Informação"/>
    <s v="NÃO DECLARADA"/>
    <x v="0"/>
    <s v="Par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20100950030"/>
    <m/>
    <s v="MARCIA CRISTINA FERNANDES"/>
    <d v="1980-01-11T00:00:00"/>
    <s v="Feminino"/>
    <s v="Sem Deficiência"/>
    <s v="Sem Informação"/>
    <s v="ANA MARIA FERNANDES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20066700528"/>
    <m/>
    <s v="SEBASTIÃO PAULINO"/>
    <d v="1966-01-01T00:00:00"/>
    <s v="Masculino"/>
    <s v="  Transtorno do espectro autista"/>
    <s v="Sem Informação"/>
    <s v="Sem Informação"/>
    <x v="0"/>
    <s v="Preta"/>
  </r>
  <r>
    <n v="716205"/>
    <n v="7"/>
    <x v="76"/>
    <x v="76"/>
    <s v="CIEP RUBENS PAIVA"/>
    <s v="Municipal"/>
    <s v="Urbana"/>
    <n v="1613260"/>
    <n v="161"/>
    <x v="3"/>
    <s v="Regular"/>
    <s v="Noite"/>
    <n v="2020086850100"/>
    <m/>
    <s v="MIGUEL DA SILVA MUNOZ"/>
    <d v="2007-01-22T00:00:00"/>
    <s v="Masculino"/>
    <s v="Sem Deficiência"/>
    <s v="Sem Informação"/>
    <s v="JULIANA DA SILVA MUNOZ"/>
    <x v="0"/>
    <s v="Branc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20064250088"/>
    <m/>
    <s v="VANUZA MONTEIRO CARDOSO"/>
    <d v="2002-11-09T00:00:00"/>
    <s v="Feminino"/>
    <s v="Sem Deficiência"/>
    <s v="Sem Informação"/>
    <s v="MARIA JOSE SANTOS MONTEIRO"/>
    <x v="0"/>
    <s v="Não declara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20092400102"/>
    <m/>
    <s v="JUSSARA VITURINO RIBEIRO"/>
    <d v="1991-09-12T00:00:00"/>
    <s v="Feminino"/>
    <s v="Sem Deficiência"/>
    <s v="Sem Informação"/>
    <s v="MARIA VITURINO RIBEIRO"/>
    <x v="1"/>
    <s v="Pard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20093400092"/>
    <m/>
    <s v="SANDRA REGINA LIMA DA SILVA SANTOS"/>
    <d v="1972-05-27T00:00:00"/>
    <s v="Feminino"/>
    <s v="Sem Deficiência"/>
    <s v="Sem Informação"/>
    <s v="SONIA LUCIA LIMA"/>
    <x v="1"/>
    <s v="Parda"/>
  </r>
  <r>
    <n v="515001"/>
    <n v="5"/>
    <x v="68"/>
    <x v="68"/>
    <s v="EM PARÁ"/>
    <s v="Municipal"/>
    <s v="Urbana"/>
    <n v="1607315"/>
    <n v="161"/>
    <x v="3"/>
    <s v="Regular"/>
    <s v="Noite"/>
    <n v="2020044750140"/>
    <m/>
    <s v="LANA SOPHIA COSTA DA SILVA"/>
    <d v="2008-07-12T00:00:00"/>
    <s v="Feminino"/>
    <s v="Sem Deficiência"/>
    <s v="Sem Informação"/>
    <s v="JANAINA DE JESUS DA COSTA FRAGA"/>
    <x v="1"/>
    <s v="Parda"/>
  </r>
  <r>
    <n v="313029"/>
    <n v="3"/>
    <x v="89"/>
    <x v="89"/>
    <s v="EM THOMAS MANN"/>
    <s v="Municipal"/>
    <s v="Urbana"/>
    <n v="1615665"/>
    <n v="161"/>
    <x v="3"/>
    <s v="Regular"/>
    <s v="Noite"/>
    <n v="2020018200031"/>
    <m/>
    <s v="JOHN HERBETH PEREIRA"/>
    <d v="2007-08-06T00:00:00"/>
    <s v="Masculino"/>
    <s v="Sem Deficiência"/>
    <s v="Sem Informação"/>
    <s v="DIANA PEREIRA "/>
    <x v="1"/>
    <s v="Preta"/>
  </r>
  <r>
    <n v="101501"/>
    <n v="1"/>
    <x v="46"/>
    <x v="46"/>
    <s v="CIEP HENFIL"/>
    <s v="Municipal"/>
    <s v="Urbana"/>
    <n v="1613104"/>
    <n v="162"/>
    <x v="3"/>
    <s v="Regular"/>
    <s v="Noite"/>
    <n v="2021001050292"/>
    <m/>
    <s v="RUTE BARBOSA"/>
    <d v="1987-09-23T00:00:00"/>
    <s v="Feminino"/>
    <s v="Sem Deficiência"/>
    <s v="Sem Informação"/>
    <s v="MARIA DA PENHA BARBOSA"/>
    <x v="0"/>
    <s v="Parda"/>
  </r>
  <r>
    <n v="817027"/>
    <n v="8"/>
    <x v="24"/>
    <x v="24"/>
    <s v="EM HENRIQUE DE MAGALHÃES"/>
    <s v="Municipal"/>
    <s v="Urbana"/>
    <n v="1608371"/>
    <n v="161"/>
    <x v="3"/>
    <s v="Regular"/>
    <s v="Noite"/>
    <n v="2021072150265"/>
    <m/>
    <s v="ANA MARIA DE OLIVEIRA"/>
    <d v="1969-01-01T00:00:00"/>
    <s v="Feminino"/>
    <s v="Sem Deficiência"/>
    <s v="Sem Informação"/>
    <s v="MARIA DOS REMÉDIOS DE OLIVEIRA"/>
    <x v="0"/>
    <s v="Branc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21072100039"/>
    <m/>
    <s v="VANESSA CRISTINA DA SILVA"/>
    <d v="1980-04-14T00:00:00"/>
    <s v="Feminino"/>
    <s v="Sem Deficiência"/>
    <s v="Sem Informação"/>
    <s v="MARIA IZABEL DA SILVA"/>
    <x v="0"/>
    <s v="Parda"/>
  </r>
  <r>
    <n v="515030"/>
    <n v="5"/>
    <x v="90"/>
    <x v="90"/>
    <s v="EM IRINEU MARINHO"/>
    <s v="Municipal"/>
    <s v="Urbana"/>
    <n v="1601767"/>
    <n v="162"/>
    <x v="3"/>
    <s v="Regular"/>
    <s v="Noite"/>
    <n v="2021047500045"/>
    <m/>
    <s v="RENATA DA SILVA SANT'ANNA"/>
    <d v="1971-11-12T00:00:00"/>
    <s v="Feminino"/>
    <s v="Sem Deficiência"/>
    <s v="Sem Informação"/>
    <s v="SANDRA DE SANT'ANNA"/>
    <x v="0"/>
    <s v="Parda"/>
  </r>
  <r>
    <n v="313018"/>
    <n v="3"/>
    <x v="103"/>
    <x v="103"/>
    <s v="EM ISABEL MENDES"/>
    <s v="Municipal"/>
    <s v="Urbana"/>
    <n v="1613510"/>
    <n v="161"/>
    <x v="3"/>
    <s v="Regular"/>
    <s v="Noite"/>
    <n v="2021023250499"/>
    <m/>
    <s v="MARIA DA PENHA DA SILVA"/>
    <d v="1984-03-17T00:00:00"/>
    <s v="Feminino"/>
    <s v="Sem Deficiência"/>
    <s v="Sem Informação"/>
    <s v="SEVERINA XAVIER DA SILVA"/>
    <x v="1"/>
    <s v="Não declarada"/>
  </r>
  <r>
    <n v="206502"/>
    <n v="2"/>
    <x v="71"/>
    <x v="71"/>
    <s v="CIEP NAÇÃO RUBRO NEGRA"/>
    <s v="Municipal"/>
    <s v="Urbana"/>
    <n v="1623109"/>
    <n v="163"/>
    <x v="3"/>
    <s v="Regular"/>
    <s v="Noite"/>
    <n v="2021011200645"/>
    <m/>
    <s v="IVANETE LUIZA DOS SANTOS"/>
    <d v="1966-03-03T00:00:00"/>
    <s v="Feminino"/>
    <s v="Sem Deficiência"/>
    <s v="Sem Informação"/>
    <s v="MARIA LUIZA DOS SANTOS"/>
    <x v="0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21147000061"/>
    <m/>
    <s v="KARINE FERNANDA CORREIA DOS ANJOS"/>
    <d v="2007-06-12T00:00:00"/>
    <s v="Feminino"/>
    <s v="Sem Deficiência"/>
    <s v="Sem Informação"/>
    <s v="FERNANDA AMARA CORREIA DOS ANJOS"/>
    <x v="0"/>
    <s v="Pard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21152300271"/>
    <m/>
    <s v="CARLOS ALBERTO DA SILVA"/>
    <d v="1958-04-23T00:00:00"/>
    <s v="Masculino"/>
    <s v="Sem Deficiência"/>
    <s v="Sem Informação"/>
    <s v="SEVERINA MALAQUIAS DA SILVA"/>
    <x v="1"/>
    <s v="Sem Informação"/>
  </r>
  <r>
    <n v="1026029"/>
    <n v="10"/>
    <x v="53"/>
    <x v="53"/>
    <s v="EM PROFESSOR ARI MARQUES PONTES"/>
    <s v="Municipal"/>
    <s v="Urbana"/>
    <n v="1611221"/>
    <n v="161"/>
    <x v="3"/>
    <s v="Regular"/>
    <s v="Noite"/>
    <n v="2021152300204"/>
    <m/>
    <s v="ESTHER MARIA NOGUEIRA DA SILVA"/>
    <d v="1944-06-25T00:00:00"/>
    <s v="Feminino"/>
    <s v="Sem Deficiência"/>
    <s v="Sem Informação"/>
    <s v="Sem Informação"/>
    <x v="0"/>
    <s v="Sem Informação"/>
  </r>
  <r>
    <n v="817064"/>
    <n v="8"/>
    <x v="7"/>
    <x v="7"/>
    <s v="EM MARIETA DA CUNHA DA SILVA"/>
    <s v="Municipal"/>
    <s v="Urbana"/>
    <n v="1610183"/>
    <n v="161"/>
    <x v="3"/>
    <s v="Regular"/>
    <s v="Noite"/>
    <n v="2021067800435"/>
    <m/>
    <s v="ESTEFANI GABRIELE DA SILVA PEREIRA"/>
    <d v="2006-06-12T00:00:00"/>
    <s v="Feminino"/>
    <s v="Sem Deficiência"/>
    <s v="Sem Informação"/>
    <s v="SANDRA MAGUELI DA SILVA PEREIRA"/>
    <x v="1"/>
    <s v="Parda"/>
  </r>
  <r>
    <n v="411015"/>
    <n v="4"/>
    <x v="72"/>
    <x v="72"/>
    <s v="EM SUÍÇA"/>
    <s v="Municipal"/>
    <s v="Urbana"/>
    <n v="1601786"/>
    <n v="161"/>
    <x v="3"/>
    <s v="Regular"/>
    <s v="Noite"/>
    <n v="2021031700121"/>
    <m/>
    <s v="ADRIANA DOS SANTOS THEODORO"/>
    <d v="1973-04-16T00:00:00"/>
    <s v="Feminino"/>
    <s v="Sem Deficiência"/>
    <s v="Sem Informação"/>
    <s v="RITA BEZERRA DOS SANTOS"/>
    <x v="1"/>
    <s v="Branca"/>
  </r>
  <r>
    <n v="515055"/>
    <n v="5"/>
    <x v="8"/>
    <x v="8"/>
    <s v="EM MINISTRO EDGARD ROMERO"/>
    <s v="Municipal"/>
    <s v="Urbana"/>
    <n v="1623707"/>
    <n v="161"/>
    <x v="3"/>
    <s v="Regular"/>
    <s v="Manhã"/>
    <n v="2021050000392"/>
    <m/>
    <s v="RITA DE CÁSSIA DA SILVA LIMA"/>
    <d v="1959-11-02T00:00:00"/>
    <s v="Feminino"/>
    <s v="Sem Deficiência"/>
    <s v="Sem Informação"/>
    <s v="MARIA DE LOURDES DA SILVA"/>
    <x v="2"/>
    <s v="Branca"/>
  </r>
  <r>
    <n v="410018"/>
    <n v="4"/>
    <x v="87"/>
    <x v="87"/>
    <s v="EM BERLIM"/>
    <s v="Municipal"/>
    <s v="Urbana"/>
    <n v="1613815"/>
    <n v="161"/>
    <x v="3"/>
    <s v="Regular"/>
    <s v="Noite"/>
    <n v="2021029100391"/>
    <m/>
    <s v="VANESSA ALMEIDA SOCÊGO"/>
    <d v="1979-06-27T00:00:00"/>
    <s v="Feminino"/>
    <s v="Sem Deficiência"/>
    <s v="Sem Informação"/>
    <s v="SONIA ALMEIDA SOCEGO"/>
    <x v="0"/>
    <s v="Sem Informação"/>
  </r>
  <r>
    <n v="1019031"/>
    <n v="10"/>
    <x v="20"/>
    <x v="20"/>
    <s v="EM MARECHAL PEDRO CAVALCANTI"/>
    <s v="Municipal"/>
    <s v="Urbana"/>
    <n v="1609540"/>
    <n v="162"/>
    <x v="3"/>
    <s v="Regular"/>
    <s v="Noite"/>
    <n v="2021097100466"/>
    <m/>
    <s v="ADEMIR RESENDE"/>
    <d v="1959-10-18T00:00:00"/>
    <s v="Masculino"/>
    <s v="Sem Deficiência"/>
    <s v="Sem Informação"/>
    <s v="LUZIA DE OLIVEIRA RESENDE"/>
    <x v="2"/>
    <s v="Preta"/>
  </r>
  <r>
    <n v="622022"/>
    <n v="6"/>
    <x v="40"/>
    <x v="40"/>
    <s v="EM ROSE KLABIN"/>
    <s v="Municipal"/>
    <s v="Urbana"/>
    <n v="1615805"/>
    <n v="162"/>
    <x v="3"/>
    <s v="Regular"/>
    <s v="Noite"/>
    <n v="2021053300109"/>
    <m/>
    <s v="REGINALDO PAULO DA SILVA"/>
    <d v="1980-07-09T00:00:00"/>
    <s v="Masculino"/>
    <s v="Sem Deficiência"/>
    <s v="Sem Informação"/>
    <s v="MARIA CICERA DA SILVA"/>
    <x v="0"/>
    <s v="Parda"/>
  </r>
  <r>
    <n v="622006"/>
    <n v="6"/>
    <x v="38"/>
    <x v="38"/>
    <s v="EM ANTENOR NASCENTES"/>
    <s v="Municipal"/>
    <s v="Urbana"/>
    <n v="1615259"/>
    <n v="162"/>
    <x v="3"/>
    <s v="Regular"/>
    <s v="Noite"/>
    <n v="2021051700282"/>
    <m/>
    <s v="MARIA DOLORES DOS SANTOS"/>
    <d v="1993-01-13T00:00:00"/>
    <s v="Feminino"/>
    <s v="Sem Deficiência"/>
    <s v="Sem Informação"/>
    <s v="MARIA DO CARMO DOS SANTOS"/>
    <x v="0"/>
    <s v="Pard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21152300361"/>
    <m/>
    <s v="ANDREIA MARIA DA SILVA SOUZA"/>
    <d v="1984-11-28T00:00:00"/>
    <s v="Feminino"/>
    <s v="Sem Deficiência"/>
    <s v="Sem Informação"/>
    <s v="MARIA TEREZA DA SILVA"/>
    <x v="1"/>
    <s v="Sem Informação"/>
  </r>
  <r>
    <n v="515045"/>
    <n v="5"/>
    <x v="137"/>
    <x v="137"/>
    <s v="EM JAIME COSTA"/>
    <s v="Municipal"/>
    <s v="Urbana"/>
    <n v="1609198"/>
    <n v="161"/>
    <x v="3"/>
    <s v="Regular"/>
    <s v="Noite"/>
    <n v="2021049700238"/>
    <m/>
    <s v="DENISE DO NASCIMENTO"/>
    <d v="1976-02-20T00:00:00"/>
    <s v="Feminino"/>
    <s v="Sem Deficiência"/>
    <s v="Sem Informação"/>
    <s v="LUCIANA DO NASCIMENTO"/>
    <x v="2"/>
    <s v="Preta"/>
  </r>
  <r>
    <n v="716205"/>
    <n v="7"/>
    <x v="76"/>
    <x v="76"/>
    <s v="CIEP RUBENS PAIVA"/>
    <s v="Municipal"/>
    <s v="Urbana"/>
    <n v="1613260"/>
    <n v="161"/>
    <x v="3"/>
    <s v="Regular"/>
    <s v="Noite"/>
    <n v="2021066100251"/>
    <m/>
    <s v="WANDERLEIA RIBEIRA DA SILVA"/>
    <d v="1979-11-14T00:00:00"/>
    <s v="Feminino"/>
    <s v="Sem Deficiência"/>
    <s v="Sem Informação"/>
    <s v="JACIRA RIBEIRA DA SILVA"/>
    <x v="0"/>
    <s v="Par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21100500351"/>
    <m/>
    <s v="VANIA MARIA DA SILVA FRANCISCO"/>
    <d v="1979-04-29T00:00:00"/>
    <s v="Feminino"/>
    <s v="Sem Deficiência"/>
    <s v="Sem Informação"/>
    <s v="MARIA JOSEFA DA CONCEIÇÃO"/>
    <x v="1"/>
    <s v="Pard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22063751080"/>
    <m/>
    <s v="JONATA CORREIA DA SILVA"/>
    <d v="1998-07-09T00:00:00"/>
    <s v="Masculino"/>
    <s v="Sem Deficiência"/>
    <s v="Sem Informação"/>
    <s v="ROSILDA CORREIA DA SILVA"/>
    <x v="0"/>
    <s v="Branca"/>
  </r>
  <r>
    <n v="312501"/>
    <n v="3"/>
    <x v="42"/>
    <x v="42"/>
    <s v="CIEP PATRICE LUMUMBA"/>
    <s v="Municipal"/>
    <s v="Urbana"/>
    <n v="1616864"/>
    <n v="162"/>
    <x v="3"/>
    <s v="Regular"/>
    <s v="Noite"/>
    <n v="2022020750171"/>
    <m/>
    <s v="JULIANA ALVES SANTANA"/>
    <d v="1997-08-20T00:00:00"/>
    <s v="Feminino"/>
    <s v="Sem Deficiência"/>
    <s v="VALDIRENE DA CONCEIÇÃO ALVES"/>
    <s v="CARLITO DE JESUS SANTANA"/>
    <x v="0"/>
    <s v="Sem Informação"/>
  </r>
  <r>
    <n v="410015"/>
    <n v="4"/>
    <x v="92"/>
    <x v="92"/>
    <s v="EM CLÓVIS BEVILÁQUA"/>
    <s v="Municipal"/>
    <s v="Urbana"/>
    <n v="1611013"/>
    <n v="162"/>
    <x v="3"/>
    <s v="Regular"/>
    <s v="Noite"/>
    <n v="2022028850611"/>
    <m/>
    <s v="MARIA ELOINA RODRIGUES DE CARVALHO"/>
    <d v="1983-09-02T00:00:00"/>
    <s v="Feminino"/>
    <s v="Sem Deficiência"/>
    <s v="Sem Informação"/>
    <s v="LUZANIRA ELOINA RODRIGUES DE CARVALHO"/>
    <x v="0"/>
    <s v="Branc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22061950956"/>
    <m/>
    <s v="FRANCISCA ANDRESSA PEREIRA OLIVEIRA"/>
    <d v="2008-03-09T00:00:00"/>
    <s v="Feminino"/>
    <s v="Sem Deficiência"/>
    <s v="Sem Informação"/>
    <s v="ANTONIA MADALENA PEREIRA OLIVEIRA"/>
    <x v="1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22066250774"/>
    <m/>
    <s v="TELMA MACHADO DA SILVA"/>
    <d v="1981-06-14T00:00:00"/>
    <s v="Feminino"/>
    <s v="Sem Deficiência"/>
    <s v="Sem Informação"/>
    <s v="ELIANE MACHADO DA SILVA"/>
    <x v="2"/>
    <s v="Preta"/>
  </r>
  <r>
    <n v="227004"/>
    <n v="2"/>
    <x v="77"/>
    <x v="77"/>
    <s v="EM RINALDO DE LAMARE"/>
    <s v="Municipal"/>
    <s v="Urbana"/>
    <n v="1599203"/>
    <n v="161"/>
    <x v="3"/>
    <s v="Regular"/>
    <s v="Manhã"/>
    <n v="2022008750336"/>
    <m/>
    <s v="ANA CLARA OLIVEIRA DA SILVA"/>
    <d v="2006-04-02T00:00:00"/>
    <s v="Feminino"/>
    <s v="Sem Deficiência"/>
    <s v="Sem Informação"/>
    <s v="LUIZA OLIVEIRA DA SILVA"/>
    <x v="0"/>
    <s v="Parda"/>
  </r>
  <r>
    <n v="1120502"/>
    <n v="11"/>
    <x v="3"/>
    <x v="3"/>
    <s v="CIEP JOÃO MANGABEIRA"/>
    <s v="Municipal"/>
    <s v="Urbana"/>
    <n v="1604974"/>
    <n v="161"/>
    <x v="3"/>
    <s v="Regular"/>
    <s v="Noite"/>
    <n v="2022039350534"/>
    <m/>
    <s v="ANA MAURA DE ABREU"/>
    <d v="1972-11-20T00:00:00"/>
    <s v="Feminino"/>
    <s v="Sem Deficiência"/>
    <s v="Sem Informação"/>
    <s v="MARIA JOSÉLIA DE ABREU"/>
    <x v="1"/>
    <s v="Pard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22093450975"/>
    <m/>
    <s v="JACENIRA DE ANDRADE SOARES"/>
    <d v="1968-01-18T00:00:00"/>
    <s v="Feminino"/>
    <s v="Sem Deficiência"/>
    <s v="Sem Informação"/>
    <s v="DURVINO ANTONIO DE ANDRADE"/>
    <x v="0"/>
    <s v="Branca"/>
  </r>
  <r>
    <n v="1026008"/>
    <n v="10"/>
    <x v="43"/>
    <x v="43"/>
    <s v="EM ENGENHEIRO GASTÃO RANGEL"/>
    <s v="Municipal"/>
    <s v="Urbana"/>
    <n v="1613013"/>
    <n v="161"/>
    <x v="3"/>
    <s v="Regular"/>
    <s v="Noite"/>
    <n v="2022102450511"/>
    <m/>
    <s v="JOANA DARC CORDEIRO DE BARROS"/>
    <d v="1992-06-26T00:00:00"/>
    <s v="Feminino"/>
    <s v=" Deficiência intelectual"/>
    <s v="Sem Informação"/>
    <s v="MARIA LUZINETE CORDEIRO DE BARROS"/>
    <x v="2"/>
    <s v="Branc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22157950281"/>
    <m/>
    <s v="LETYCIA DO CARMO ARAUJO"/>
    <d v="2005-04-08T00:00:00"/>
    <s v="Feminino"/>
    <s v="Sem Deficiência"/>
    <s v="Sem Informação"/>
    <s v="LILIANE DO CARMO ARAUJO"/>
    <x v="0"/>
    <s v="Parda"/>
  </r>
  <r>
    <n v="208501"/>
    <n v="2"/>
    <x v="78"/>
    <x v="78"/>
    <s v="CIEP SAMUEL WAINER"/>
    <s v="Municipal"/>
    <s v="Urbana"/>
    <n v="1609310"/>
    <n v="161"/>
    <x v="3"/>
    <s v="Regular"/>
    <s v="Noite"/>
    <n v="2022013650816"/>
    <m/>
    <s v="CICERA MARIA DA CONCEIÇÃO GUERRA"/>
    <d v="1960-02-23T00:00:00"/>
    <s v="Feminino"/>
    <s v="Sem Deficiência"/>
    <s v="Sem Informação"/>
    <s v="MARIA JOSE DA CONCEICAO"/>
    <x v="0"/>
    <s v="Não declarada"/>
  </r>
  <r>
    <n v="625018"/>
    <n v="6"/>
    <x v="55"/>
    <x v="55"/>
    <s v="EM COMANDANTE ARNALDO VARELLA"/>
    <s v="Municipal"/>
    <s v="Urbana"/>
    <n v="1602873"/>
    <n v="162"/>
    <x v="3"/>
    <s v="Regular"/>
    <s v="Noite"/>
    <n v="2022056150416"/>
    <m/>
    <s v="LAUDENICE LOURENÇO MAGALHÃES"/>
    <d v="1977-03-03T00:00:00"/>
    <s v="Feminino"/>
    <s v="Sem Deficiência"/>
    <s v="Sem Informação"/>
    <s v="ANTONIA LOURENÇO DA SILVA"/>
    <x v="0"/>
    <s v="Parda"/>
  </r>
  <r>
    <n v="918508"/>
    <n v="9"/>
    <x v="36"/>
    <x v="36"/>
    <s v="CIEP DR. ERNESTO (CHE) GUEVARA"/>
    <s v="Municipal"/>
    <s v="Urbana"/>
    <n v="1618340"/>
    <n v="162"/>
    <x v="3"/>
    <s v="Regular"/>
    <s v="Noite"/>
    <n v="2022093200600"/>
    <m/>
    <s v="ANDREIA OZORIO"/>
    <d v="1979-03-22T00:00:00"/>
    <s v="Feminino"/>
    <s v="Sem Deficiência"/>
    <s v="Sem Informação"/>
    <s v="EUNICE OZORIO"/>
    <x v="0"/>
    <s v="Preta"/>
  </r>
  <r>
    <n v="313029"/>
    <n v="3"/>
    <x v="89"/>
    <x v="89"/>
    <s v="EM THOMAS MANN"/>
    <s v="Municipal"/>
    <s v="Urbana"/>
    <n v="1615665"/>
    <n v="161"/>
    <x v="3"/>
    <s v="Regular"/>
    <s v="Noite"/>
    <n v="2022024350550"/>
    <m/>
    <s v="MARIA DE LOURDES PEREIRA DE ARAUJO"/>
    <d v="1974-03-03T00:00:00"/>
    <s v="Feminino"/>
    <s v="Sem Deficiência"/>
    <s v="Sem Informação"/>
    <s v="BERNARDA PEREIRA DE ARAUJO"/>
    <x v="1"/>
    <s v="Parda"/>
  </r>
  <r>
    <n v="515001"/>
    <n v="5"/>
    <x v="68"/>
    <x v="68"/>
    <s v="EM PARÁ"/>
    <s v="Municipal"/>
    <s v="Urbana"/>
    <n v="1607316"/>
    <n v="162"/>
    <x v="3"/>
    <s v="Regular"/>
    <s v="Noite"/>
    <n v="2022044600071"/>
    <m/>
    <s v="MARIANE GALDINO DA SILVA"/>
    <d v="1993-05-18T00:00:00"/>
    <s v="Feminino"/>
    <s v="Sem Deficiência"/>
    <s v="Sem Informação"/>
    <s v="SIMONE GALDINO DA SILVA"/>
    <x v="0"/>
    <s v="Branc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22100500197"/>
    <m/>
    <s v="FLAVIA DE LARA ALVES"/>
    <d v="1974-05-19T00:00:00"/>
    <s v="Feminino"/>
    <s v="Sem Deficiência"/>
    <s v="Sem Informação"/>
    <s v="NELLY DE LARA ALVES"/>
    <x v="0"/>
    <s v="Parda"/>
  </r>
  <r>
    <n v="716205"/>
    <n v="7"/>
    <x v="76"/>
    <x v="76"/>
    <s v="CIEP RUBENS PAIVA"/>
    <s v="Municipal"/>
    <s v="Urbana"/>
    <n v="1613263"/>
    <n v="164"/>
    <x v="3"/>
    <s v="Regular"/>
    <s v="Noite"/>
    <n v="2022066100063"/>
    <m/>
    <s v="MARIA HELENA DA SILVA VALE"/>
    <d v="1973-12-25T00:00:00"/>
    <s v="Feminino"/>
    <s v="Sem Deficiência"/>
    <s v="Sem Informação"/>
    <s v="SEBASTIÃO JOAQUIM DA SILVA"/>
    <x v="2"/>
    <s v="Pard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22006700064"/>
    <m/>
    <s v="MATHEUS SANTANA DE SA SILVA"/>
    <d v="2005-10-20T00:00:00"/>
    <s v="Masculino"/>
    <s v=" Deficiência intelectual"/>
    <s v="Sem Informação"/>
    <s v="PAULO SERGIO DE SÁ SILVA"/>
    <x v="0"/>
    <s v="Branc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22152300130"/>
    <m/>
    <s v="ALESSANDRA BARBOZA DA SILVA "/>
    <d v="2005-11-08T00:00:00"/>
    <s v="Feminino"/>
    <s v="Sem Deficiência"/>
    <s v="Sem Informação"/>
    <s v="CRISTIANE BARBOZA DA SILVA"/>
    <x v="1"/>
    <s v="Preta"/>
  </r>
  <r>
    <n v="430503"/>
    <n v="4"/>
    <x v="4"/>
    <x v="4"/>
    <s v="CIEP LEONEL DE MOURA BRIZOLA"/>
    <s v="Municipal"/>
    <s v="Urbana"/>
    <n v="1606829"/>
    <n v="161"/>
    <x v="3"/>
    <s v="Regular"/>
    <s v="Noite"/>
    <n v="2022040700136"/>
    <m/>
    <s v="GISELE PEREIRA DOS SANTOS"/>
    <d v="1979-11-25T00:00:00"/>
    <s v="Feminino"/>
    <s v="Sem Deficiência"/>
    <s v="Sem Informação"/>
    <s v="MARIZETE PEREIRA DOS SANTOS"/>
    <x v="0"/>
    <s v="Branca"/>
  </r>
  <r>
    <n v="312022"/>
    <n v="3"/>
    <x v="61"/>
    <x v="61"/>
    <s v="EM RUBENS BERARDO"/>
    <s v="Municipal"/>
    <s v="Urbana"/>
    <n v="1616260"/>
    <n v="161"/>
    <x v="3"/>
    <s v="Regular"/>
    <s v="Noite"/>
    <n v="2022018450581"/>
    <m/>
    <s v="LUCAS ALEXANDRE BELMONTE DOS SANTOS"/>
    <d v="2007-07-20T00:00:00"/>
    <s v="Masculino"/>
    <s v="Sem Deficiência"/>
    <s v="Sem Informação"/>
    <s v="JENYFER BELMONTE DOS SABTOS"/>
    <x v="0"/>
    <s v="Não declarada"/>
  </r>
  <r>
    <n v="410501"/>
    <n v="4"/>
    <x v="64"/>
    <x v="64"/>
    <s v="CIEP JUSCELINO KUBITSCHEK"/>
    <s v="Municipal"/>
    <s v="Urbana"/>
    <n v="1614343"/>
    <n v="161"/>
    <x v="3"/>
    <s v="Regular"/>
    <s v="Noite"/>
    <n v="2022030000069"/>
    <m/>
    <s v="LUCIMAR INACIO RODRIGUES DO NASCIMENTO"/>
    <d v="1971-08-16T00:00:00"/>
    <s v="Feminino"/>
    <s v="Sem Deficiência"/>
    <s v="Sem Informação"/>
    <s v="Sem Informação"/>
    <x v="1"/>
    <s v="Sem Informação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22083200208"/>
    <m/>
    <s v="ANDREIA DE OLIVEIRA SOUZA BONFIM"/>
    <d v="1971-01-15T00:00:00"/>
    <s v="Feminino"/>
    <s v="Sem Deficiência"/>
    <s v="Sem Informação"/>
    <s v="SHEILA DE OLIVEIRA SOUZA"/>
    <x v="0"/>
    <s v="Parda"/>
  </r>
  <r>
    <n v="918203"/>
    <n v="9"/>
    <x v="34"/>
    <x v="34"/>
    <s v="CIEP CLEMENTINA DE JESUS"/>
    <s v="Municipal"/>
    <s v="Urbana"/>
    <n v="1601825"/>
    <n v="162"/>
    <x v="3"/>
    <s v="Regular"/>
    <s v="Noite"/>
    <n v="2022092600175"/>
    <m/>
    <s v="JOZENEIDE JOSE SOARES"/>
    <d v="1975-08-19T00:00:00"/>
    <s v="Feminino"/>
    <s v="Sem Deficiência"/>
    <s v="Sem Informação"/>
    <s v="IONE JOSE SOARES"/>
    <x v="0"/>
    <s v="Parda"/>
  </r>
  <r>
    <n v="312022"/>
    <n v="3"/>
    <x v="61"/>
    <x v="61"/>
    <s v="EM RUBENS BERARDO"/>
    <s v="Municipal"/>
    <s v="Urbana"/>
    <n v="1616260"/>
    <n v="161"/>
    <x v="3"/>
    <s v="Regular"/>
    <s v="Noite"/>
    <n v="2022018400036"/>
    <m/>
    <s v="VANDA MARIA DA SILVA DE CASTRO"/>
    <d v="1970-10-12T00:00:00"/>
    <s v="Feminino"/>
    <s v="Sem Deficiência"/>
    <s v="Sem Informação"/>
    <s v="DULCINEIA DA SILVA"/>
    <x v="0"/>
    <s v="Parda"/>
  </r>
  <r>
    <n v="410015"/>
    <n v="4"/>
    <x v="92"/>
    <x v="92"/>
    <s v="EM CLÓVIS BEVILÁQUA"/>
    <s v="Municipal"/>
    <s v="Urbana"/>
    <n v="1611013"/>
    <n v="162"/>
    <x v="3"/>
    <s v="Regular"/>
    <s v="Noite"/>
    <n v="2022028800118"/>
    <m/>
    <s v="LUIZ PETERSON DE ASSIS"/>
    <d v="1995-05-23T00:00:00"/>
    <s v="Masculino"/>
    <s v="Sem Deficiência"/>
    <s v="Sem Informação"/>
    <s v="GRAZIELLE CRISTINA DE ASSIS"/>
    <x v="0"/>
    <s v="Parda"/>
  </r>
  <r>
    <n v="515001"/>
    <n v="5"/>
    <x v="68"/>
    <x v="68"/>
    <s v="EM PARÁ"/>
    <s v="Municipal"/>
    <s v="Urbana"/>
    <n v="1607316"/>
    <n v="162"/>
    <x v="3"/>
    <s v="Regular"/>
    <s v="Noite"/>
    <n v="2022047500108"/>
    <m/>
    <s v="MARIANA PEREIRA DE OLIVEIRA"/>
    <d v="2005-07-21T00:00:00"/>
    <s v="Feminino"/>
    <s v="Sem Deficiência"/>
    <s v="Sem Informação"/>
    <s v="MARLENE PEREIRA DE OLIVEIRA"/>
    <x v="0"/>
    <s v="Não declarada"/>
  </r>
  <r>
    <n v="515001"/>
    <n v="5"/>
    <x v="68"/>
    <x v="68"/>
    <s v="EM PARÁ"/>
    <s v="Municipal"/>
    <s v="Urbana"/>
    <n v="1607316"/>
    <n v="162"/>
    <x v="3"/>
    <s v="Regular"/>
    <s v="Noite"/>
    <n v="2022047500086"/>
    <m/>
    <s v="NAYARA VITÓRIA PEREIRA DE OLIVEIRA"/>
    <d v="2006-07-28T00:00:00"/>
    <s v="Feminino"/>
    <s v="Sem Deficiência"/>
    <s v="Sem Informação"/>
    <s v="MARLENE PEREIRA DE OLIVEIRA"/>
    <x v="0"/>
    <s v="Branca"/>
  </r>
  <r>
    <n v="1026003"/>
    <n v="10"/>
    <x v="114"/>
    <x v="114"/>
    <s v="EM PROFESSOR CASTILHO"/>
    <s v="Municipal"/>
    <s v="Urbana"/>
    <n v="1617201"/>
    <n v="161"/>
    <x v="3"/>
    <s v="Regular"/>
    <s v="Noite"/>
    <n v="2022101900113"/>
    <m/>
    <s v="JULIANA DEISE DA SILVA"/>
    <d v="1993-05-15T00:00:00"/>
    <s v="Feminino"/>
    <s v="Sem Deficiência"/>
    <s v="Sem Informação"/>
    <s v="MARCIA LUCIA DA SILVA"/>
    <x v="0"/>
    <s v="Não declarada"/>
  </r>
  <r>
    <n v="1019047"/>
    <n v="10"/>
    <x v="50"/>
    <x v="50"/>
    <s v="EM JOAQUIM DA SILVA GOMES"/>
    <s v="Municipal"/>
    <s v="Urbana"/>
    <n v="1598941"/>
    <n v="163"/>
    <x v="3"/>
    <s v="Regular"/>
    <s v="Noite"/>
    <n v="2022099500117"/>
    <m/>
    <s v="LEILAINE DOS SANTOS DE ASSIS"/>
    <d v="2006-01-26T00:00:00"/>
    <s v="Feminino"/>
    <s v="Sem Deficiência"/>
    <s v="Sem Informação"/>
    <s v="CAMILA FERNANDES DE ASSIS"/>
    <x v="0"/>
    <s v="Pard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22082400068"/>
    <m/>
    <s v="ANA YASMIN DOS SANTOS FERREIRA"/>
    <d v="2003-10-03T00:00:00"/>
    <s v="Feminino"/>
    <s v="Sem Deficiência"/>
    <s v="Sem Informação"/>
    <s v="ANA KARINE DOS SANTOS FERREIRA"/>
    <x v="0"/>
    <s v="Sem Informação"/>
  </r>
  <r>
    <n v="716205"/>
    <n v="7"/>
    <x v="76"/>
    <x v="76"/>
    <s v="CIEP RUBENS PAIVA"/>
    <s v="Municipal"/>
    <s v="Urbana"/>
    <n v="1613260"/>
    <n v="161"/>
    <x v="3"/>
    <s v="Regular"/>
    <s v="Noite"/>
    <n v="2022066100055"/>
    <m/>
    <s v="SHEILA SIMONE SOUZA DOS SANTOS"/>
    <d v="1971-02-05T00:00:00"/>
    <s v="Feminino"/>
    <s v="Sem Deficiência"/>
    <s v="Sem Informação"/>
    <s v="JAGUARACIRA SOUZA DOS SANTOS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22099900018"/>
    <m/>
    <s v="TAISSA GONZAGA"/>
    <d v="2007-06-27T00:00:00"/>
    <s v="Feminino"/>
    <s v="Sem Deficiência"/>
    <s v="Sem Informação"/>
    <s v="DELAINI CRISTINA GONZAGA"/>
    <x v="0"/>
    <s v="Pard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22152300270"/>
    <m/>
    <s v="NILSA DE FATIMA DA CRUZ RIBEIRO"/>
    <d v="1959-12-17T00:00:00"/>
    <s v="Feminino"/>
    <s v="Sem Deficiência"/>
    <s v="Sem Informação"/>
    <s v="MARIA SANTANA DA CRUZ RIBEIRO"/>
    <x v="1"/>
    <s v="Parda"/>
  </r>
  <r>
    <n v="515055"/>
    <n v="5"/>
    <x v="8"/>
    <x v="8"/>
    <s v="EM MINISTRO EDGARD ROMERO"/>
    <s v="Municipal"/>
    <s v="Urbana"/>
    <n v="1623707"/>
    <n v="161"/>
    <x v="3"/>
    <s v="Regular"/>
    <s v="Manhã"/>
    <n v="2022050000102"/>
    <m/>
    <s v="JULIENE MARIA FELIX"/>
    <d v="1998-09-15T00:00:00"/>
    <s v="Feminino"/>
    <s v="Sem Deficiência"/>
    <s v="Sem Informação"/>
    <s v="INÊZ MARIA FELIX"/>
    <x v="2"/>
    <s v="Parda"/>
  </r>
  <r>
    <n v="622006"/>
    <n v="6"/>
    <x v="38"/>
    <x v="38"/>
    <s v="EM ANTENOR NASCENTES"/>
    <s v="Municipal"/>
    <s v="Urbana"/>
    <n v="1615259"/>
    <n v="162"/>
    <x v="3"/>
    <s v="Regular"/>
    <s v="Noite"/>
    <n v="2022051700141"/>
    <m/>
    <s v="RICARDO VIRGINIO HONORATO DA SILVA "/>
    <d v="1977-07-17T00:00:00"/>
    <s v="Masculino"/>
    <s v="Sem Deficiência"/>
    <s v="Sem Informação"/>
    <s v="MARIA DO NASCIMENTO HONORATO DA SILVA"/>
    <x v="0"/>
    <s v="Pret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22065900295"/>
    <m/>
    <s v="TAYLANE REGINA VENTURA"/>
    <d v="1994-07-23T00:00:00"/>
    <s v="Feminino"/>
    <s v="Sem Deficiência"/>
    <s v="Sem Informação"/>
    <s v="EVA REGINA VENTURA"/>
    <x v="0"/>
    <s v="Parda"/>
  </r>
  <r>
    <n v="206502"/>
    <n v="2"/>
    <x v="71"/>
    <x v="71"/>
    <s v="CIEP NAÇÃO RUBRO NEGRA"/>
    <s v="Municipal"/>
    <s v="Urbana"/>
    <n v="1623108"/>
    <n v="162"/>
    <x v="3"/>
    <s v="Regular"/>
    <s v="Noite"/>
    <n v="2022011200767"/>
    <m/>
    <s v="MONICA SUELI DOS SANTOS MORAES"/>
    <d v="1969-03-24T00:00:00"/>
    <s v="Feminino"/>
    <s v="Sem Deficiência"/>
    <s v="Sem Informação"/>
    <s v="LINDALVA JOSÉ DOS SANTOS"/>
    <x v="1"/>
    <s v="Branc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22100500367"/>
    <m/>
    <s v="ANTONIO CARLOS PORTO DAMASCENO"/>
    <d v="1978-01-31T00:00:00"/>
    <s v="Masculino"/>
    <s v=" Deficiência intelectual"/>
    <s v="Sem Informação"/>
    <s v="SANDRA MARIA PORTO DAMASCENO"/>
    <x v="1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22030000204"/>
    <m/>
    <s v="JORGE FONSECA DA SILVA"/>
    <d v="1975-01-17T00:00:00"/>
    <s v="Masculino"/>
    <s v="Sem Deficiência"/>
    <s v="Sem Informação"/>
    <s v="Sem Informação"/>
    <x v="2"/>
    <s v="Sem Informação"/>
  </r>
  <r>
    <n v="515052"/>
    <n v="5"/>
    <x v="81"/>
    <x v="81"/>
    <s v="EM AZEVEDO JUNIOR"/>
    <s v="Municipal"/>
    <s v="Urbana"/>
    <n v="1614953"/>
    <n v="161"/>
    <x v="3"/>
    <s v="Regular"/>
    <s v="Noite"/>
    <n v="2022049700252"/>
    <m/>
    <s v="TATIANE MARQUES SOBRAL"/>
    <d v="1980-08-17T00:00:00"/>
    <s v="Feminino"/>
    <s v="Sem Deficiência"/>
    <s v="Sem Informação"/>
    <s v="ECILA MARA MARQUES SOBRAL"/>
    <x v="1"/>
    <s v="Parda"/>
  </r>
  <r>
    <n v="515055"/>
    <n v="5"/>
    <x v="8"/>
    <x v="8"/>
    <s v="EM MINISTRO EDGARD ROMERO"/>
    <s v="Municipal"/>
    <s v="Urbana"/>
    <n v="1623708"/>
    <n v="162"/>
    <x v="3"/>
    <s v="Regular"/>
    <s v="Manhã"/>
    <n v="2022050700015"/>
    <m/>
    <s v="RAÍ LEVI DA SILVA"/>
    <d v="2005-05-22T00:00:00"/>
    <s v="Masculino"/>
    <s v="Sem Deficiência"/>
    <s v="Sem Informação"/>
    <s v="LUCIANA DA SILVA"/>
    <x v="2"/>
    <s v="Preta"/>
  </r>
  <r>
    <n v="625205"/>
    <n v="6"/>
    <x v="97"/>
    <x v="97"/>
    <s v="CIEP ANTONIO CANDEIA FILHO"/>
    <s v="Municipal"/>
    <s v="Urbana"/>
    <n v="1613209"/>
    <n v="162"/>
    <x v="3"/>
    <s v="Regular"/>
    <s v="Noite"/>
    <n v="2022058200186"/>
    <m/>
    <s v="LILIAN MARIA DE SOUZA"/>
    <d v="1978-05-17T00:00:00"/>
    <s v="Feminino"/>
    <s v="Sem Deficiência"/>
    <s v="Sem Informação"/>
    <s v="MANOELINA DE SOUZA"/>
    <x v="2"/>
    <s v="Preta"/>
  </r>
  <r>
    <n v="1202701"/>
    <n v="12"/>
    <x v="91"/>
    <x v="91"/>
    <s v="CREJA - CENTRO MUNICIPAL DE REFERÊNCIA DE EDUCAÇÃO DE JOVENS E ADULTOS"/>
    <s v="Municipal"/>
    <s v="Urbana"/>
    <n v="1614084"/>
    <n v="264"/>
    <x v="3"/>
    <s v="Regular"/>
    <s v="Manhã"/>
    <n v="2022126300934"/>
    <m/>
    <s v="CARLA REGINA DE OLIVEIRA"/>
    <d v="1979-07-15T00:00:00"/>
    <s v="Feminino"/>
    <s v="Sem Deficiência"/>
    <s v="Sem Informação"/>
    <s v="PEDRINA DE OLIVEIRA"/>
    <x v="2"/>
    <s v="Preta"/>
  </r>
  <r>
    <n v="1202701"/>
    <n v="12"/>
    <x v="91"/>
    <x v="91"/>
    <s v="CREJA - CENTRO MUNICIPAL DE REFERÊNCIA DE EDUCAÇÃO DE JOVENS E ADULTOS"/>
    <s v="Municipal"/>
    <s v="Urbana"/>
    <n v="1614130"/>
    <n v="365"/>
    <x v="3"/>
    <s v="Regular"/>
    <s v="Tarde"/>
    <n v="2022126300799"/>
    <m/>
    <s v="FLAVIA ALVES"/>
    <d v="1993-08-23T00:00:00"/>
    <s v="Feminino"/>
    <s v="Sem Deficiência"/>
    <s v="Sem Informação"/>
    <s v="CLARICE CARDOSO DOS SANTOS"/>
    <x v="0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22030000476"/>
    <m/>
    <s v="JULIANA DAMASCENO LIMA"/>
    <d v="1993-05-22T00:00:00"/>
    <s v="Feminino"/>
    <s v="Sem Deficiência"/>
    <s v="Sem Informação"/>
    <s v="Sem Informação"/>
    <x v="0"/>
    <s v="Sem Informação"/>
  </r>
  <r>
    <n v="817075"/>
    <n v="8"/>
    <x v="29"/>
    <x v="29"/>
    <s v="EM GENERAL TASSO FRAGOSO"/>
    <s v="Municipal"/>
    <s v="Urbana"/>
    <n v="1605908"/>
    <n v="161"/>
    <x v="3"/>
    <s v="Regular"/>
    <s v="Noite"/>
    <n v="2022076900313"/>
    <m/>
    <s v="SHIRLANE DA SILVA CRUZ"/>
    <d v="1961-04-04T00:00:00"/>
    <s v="Feminino"/>
    <s v="Sem Deficiência"/>
    <s v="Sem Informação"/>
    <s v="MARLENE DA SILVA LEAL"/>
    <x v="0"/>
    <s v="Pret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22152300822"/>
    <m/>
    <s v="VALDECIR PONCIANO TEIXEIRA"/>
    <d v="1974-09-10T00:00:00"/>
    <s v="Masculino"/>
    <s v="Sem Deficiência"/>
    <s v="Sem Informação"/>
    <s v="Sem Informação"/>
    <x v="0"/>
    <s v="Sem Informação"/>
  </r>
  <r>
    <n v="1120019"/>
    <n v="11"/>
    <x v="37"/>
    <x v="37"/>
    <s v="EM RODRIGO OTÁVIO"/>
    <s v="Municipal"/>
    <s v="Urbana"/>
    <n v="1620853"/>
    <n v="161"/>
    <x v="3"/>
    <s v="Regular"/>
    <s v="Noite"/>
    <n v="2022037900405"/>
    <m/>
    <s v="LUANA DE CAMPOS"/>
    <d v="1994-05-04T00:00:00"/>
    <s v="Feminino"/>
    <s v="Sem Deficiência"/>
    <s v="Sem Informação"/>
    <s v="MARIA LUCIA DE CAMPOS"/>
    <x v="1"/>
    <s v="Não declara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22087300398"/>
    <m/>
    <s v="SOLANGE MARIA PAES DE ANDRADE DA SILVA"/>
    <d v="1953-10-16T00:00:00"/>
    <s v="Feminino"/>
    <s v="Sem Deficiência"/>
    <s v="Sem Informação"/>
    <s v="GASTÃO PAES DE ANDRADE"/>
    <x v="1"/>
    <s v="Parda"/>
  </r>
  <r>
    <n v="1019210"/>
    <n v="10"/>
    <x v="45"/>
    <x v="45"/>
    <s v="CIEP ALBERTO PASQUALINE"/>
    <s v="Municipal"/>
    <s v="Urbana"/>
    <n v="1600005"/>
    <n v="161"/>
    <x v="3"/>
    <s v="Regular"/>
    <s v="Noite"/>
    <n v="2022100800492"/>
    <m/>
    <s v="ROSEMERE DE SOUZA NUNES"/>
    <d v="1970-06-03T00:00:00"/>
    <s v="Feminino"/>
    <s v="Sem Deficiência"/>
    <s v="Sem Informação"/>
    <s v="JOAQUIM DE SOUZA"/>
    <x v="2"/>
    <s v="Parda"/>
  </r>
  <r>
    <n v="1019210"/>
    <n v="10"/>
    <x v="45"/>
    <x v="45"/>
    <s v="CIEP ALBERTO PASQUALINE"/>
    <s v="Municipal"/>
    <s v="Urbana"/>
    <n v="1600005"/>
    <n v="161"/>
    <x v="3"/>
    <s v="Regular"/>
    <s v="Noite"/>
    <n v="2022100800433"/>
    <m/>
    <s v="MICHELE PINHEIRO DE QUEIROZ"/>
    <d v="1985-04-27T00:00:00"/>
    <s v="Feminino"/>
    <s v="Sem Deficiência"/>
    <s v="Sem Informação"/>
    <s v="JOCELENE PINHEIRO DE QUEIROZ"/>
    <x v="2"/>
    <s v="Parda"/>
  </r>
  <r>
    <n v="1019047"/>
    <n v="10"/>
    <x v="50"/>
    <x v="50"/>
    <s v="EM JOAQUIM DA SILVA GOMES"/>
    <s v="Municipal"/>
    <s v="Urbana"/>
    <n v="1598942"/>
    <n v="164"/>
    <x v="3"/>
    <s v="Regular"/>
    <s v="Noite"/>
    <n v="2022098700619"/>
    <m/>
    <s v="SANDRA RODRIGUES"/>
    <d v="1974-09-01T00:00:00"/>
    <s v="Feminino"/>
    <s v="Sem Deficiência"/>
    <s v="Sem Informação"/>
    <s v="MARIA LUICIA RODRIGUES"/>
    <x v="2"/>
    <s v="Parda"/>
  </r>
  <r>
    <n v="313029"/>
    <n v="3"/>
    <x v="89"/>
    <x v="89"/>
    <s v="EM THOMAS MANN"/>
    <s v="Municipal"/>
    <s v="Urbana"/>
    <n v="1615665"/>
    <n v="161"/>
    <x v="3"/>
    <s v="Regular"/>
    <s v="Noite"/>
    <n v="2022024300145"/>
    <m/>
    <s v="JARDILENE URSULINO DA SILVA"/>
    <d v="1996-12-28T00:00:00"/>
    <s v="Feminino"/>
    <s v="Sem Deficiência"/>
    <s v="Sem Informação"/>
    <s v="MARLENE URSULINO DA SILVA"/>
    <x v="0"/>
    <s v="Parda"/>
  </r>
  <r>
    <n v="209026"/>
    <n v="2"/>
    <x v="41"/>
    <x v="41"/>
    <s v="EM PROFESSOR LOURENÇO FILHO"/>
    <s v="Municipal"/>
    <s v="Urbana"/>
    <n v="1622829"/>
    <n v="161"/>
    <x v="3"/>
    <s v="Regular"/>
    <s v="Noite"/>
    <n v="2022016500157"/>
    <m/>
    <s v="MARGARETE OLIVEIRA SILVA"/>
    <d v="1970-10-22T00:00:00"/>
    <s v="Feminino"/>
    <s v="Sem Deficiência"/>
    <s v="Sem Informação"/>
    <s v="MARIA DA PENHA OLIVEIRA SILVA"/>
    <x v="2"/>
    <s v="Sem Informação"/>
  </r>
  <r>
    <n v="1026029"/>
    <n v="10"/>
    <x v="53"/>
    <x v="53"/>
    <s v="EM PROFESSOR ARI MARQUES PONTES"/>
    <s v="Municipal"/>
    <s v="Urbana"/>
    <n v="1611222"/>
    <n v="162"/>
    <x v="3"/>
    <s v="Regular"/>
    <s v="Noite"/>
    <n v="2022152300717"/>
    <m/>
    <s v="SUSIANE MARIA DE ARAUJO"/>
    <d v="1976-05-10T00:00:00"/>
    <s v="Feminino"/>
    <s v="Sem Deficiência"/>
    <s v="Sem Informação"/>
    <s v="MARIA JOSÉ DE ARAUJO"/>
    <x v="2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22094800465"/>
    <m/>
    <s v="SARA MIURY SILVA BARBOSA"/>
    <d v="2004-03-04T00:00:00"/>
    <s v="Feminino"/>
    <s v="Sem Deficiência"/>
    <s v="Sem Informação"/>
    <s v="Sem Informação"/>
    <x v="1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22098700538"/>
    <m/>
    <s v="JACIELMA SILVA DE LIMA"/>
    <d v="1996-10-13T00:00:00"/>
    <s v="Feminino"/>
    <s v="Sem Deficiência"/>
    <s v="Sem Informação"/>
    <s v="MARISELMA SILVA DELIMA"/>
    <x v="2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22100800557"/>
    <m/>
    <s v="CLEONICE DE JESUS SANTOS"/>
    <d v="1996-08-27T00:00:00"/>
    <s v="Feminino"/>
    <s v="Sem Deficiência"/>
    <s v="Sem Informação"/>
    <s v="CARMELITA JESUS SANTOS"/>
    <x v="0"/>
    <s v="Branca"/>
  </r>
  <r>
    <n v="312031"/>
    <n v="3"/>
    <x v="66"/>
    <x v="66"/>
    <s v="EM EURICO SALLES"/>
    <s v="Municipal"/>
    <s v="Urbana"/>
    <n v="1612134"/>
    <n v="161"/>
    <x v="3"/>
    <s v="Regular"/>
    <s v="Noite"/>
    <n v="2022020100257"/>
    <m/>
    <s v="YAN GARCIA DOS SANTOS"/>
    <d v="2002-10-01T00:00:00"/>
    <s v="Masculino"/>
    <s v="Sem Deficiência"/>
    <s v="Sem Informação"/>
    <s v="JAQUELINE GARCIA DOS SANTOS"/>
    <x v="1"/>
    <s v="Parda"/>
  </r>
  <r>
    <n v="833031"/>
    <n v="8"/>
    <x v="21"/>
    <x v="21"/>
    <s v="EM TASSO DA SILVEIRA"/>
    <s v="Municipal"/>
    <s v="Urbana"/>
    <n v="1605929"/>
    <n v="161"/>
    <x v="3"/>
    <s v="Regular"/>
    <s v="Noite"/>
    <n v="2022080300074"/>
    <m/>
    <s v="CAROLAINE MADALENA DE MOURA MARTINS"/>
    <d v="2000-05-29T00:00:00"/>
    <s v="Feminino"/>
    <s v="Sem Deficiência"/>
    <s v="Sem Informação"/>
    <s v="ELZA MADALENA DE MOURA MARTINS"/>
    <x v="1"/>
    <s v="Parda"/>
  </r>
  <r>
    <n v="918508"/>
    <n v="9"/>
    <x v="36"/>
    <x v="36"/>
    <s v="CIEP DR. ERNESTO (CHE) GUEVARA"/>
    <s v="Municipal"/>
    <s v="Urbana"/>
    <n v="1618341"/>
    <n v="163"/>
    <x v="3"/>
    <s v="Regular"/>
    <s v="Noite"/>
    <n v="2022093201266"/>
    <m/>
    <s v="DEBORA CRISTINA JOSÉ DOS SANTOS"/>
    <d v="1971-08-09T00:00:00"/>
    <s v="Feminino"/>
    <s v="Sem Deficiência"/>
    <s v="Sem Informação"/>
    <s v="JURÉA JOSÉ DOS SANTOS"/>
    <x v="1"/>
    <s v="Branca"/>
  </r>
  <r>
    <n v="918203"/>
    <n v="9"/>
    <x v="34"/>
    <x v="34"/>
    <s v="CIEP CLEMENTINA DE JESUS"/>
    <s v="Municipal"/>
    <s v="Urbana"/>
    <n v="1601824"/>
    <n v="161"/>
    <x v="3"/>
    <s v="Regular"/>
    <s v="Noite"/>
    <n v="2022092600361"/>
    <m/>
    <s v="MARIA APARECIDA DIAS DE OLIVEIRA DA COSTA"/>
    <d v="1996-12-07T00:00:00"/>
    <s v="Feminino"/>
    <s v="Sem Deficiência"/>
    <s v="Sem Informação"/>
    <s v="VALDIVINA BALBINA DA COSTA"/>
    <x v="1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22092600388"/>
    <m/>
    <s v="THAYNARA FRANÇA"/>
    <d v="2003-12-29T00:00:00"/>
    <s v="Feminino"/>
    <s v="Sem Deficiência"/>
    <s v="Sem Informação"/>
    <s v="ANDREIA FRANÇA"/>
    <x v="0"/>
    <s v="Parda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22151300284"/>
    <m/>
    <s v="EDNA LUCIA MOURA SILVA"/>
    <d v="1970-04-16T00:00:00"/>
    <s v="Feminino"/>
    <s v="Sem Deficiência"/>
    <s v="Sem Informação"/>
    <s v="ANÁLIA MOURA"/>
    <x v="2"/>
    <s v="Não declara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22106200667"/>
    <m/>
    <s v="PATRICIA REGINA DOS SANTOS"/>
    <d v="1980-02-03T00:00:00"/>
    <s v="Feminino"/>
    <s v="Sem Deficiência"/>
    <s v="Sem Informação"/>
    <s v="JOSEFA REGINA DA COSTA"/>
    <x v="0"/>
    <s v="Sem Informação"/>
  </r>
  <r>
    <n v="102005"/>
    <n v="1"/>
    <x v="109"/>
    <x v="109"/>
    <s v="EM CALOUSTE GULBENKIAN"/>
    <s v="Municipal"/>
    <s v="Urbana"/>
    <n v="1610639"/>
    <n v="161"/>
    <x v="3"/>
    <s v="Regular"/>
    <s v="Noite"/>
    <n v="2022001600240"/>
    <m/>
    <s v="JÉSSICA MARINHO SILVA"/>
    <d v="1992-05-24T00:00:00"/>
    <s v="Feminino"/>
    <s v="Sem Deficiência"/>
    <s v="Sem Informação"/>
    <s v="JANDIRA MARINHO SILVA"/>
    <x v="0"/>
    <s v="Preta"/>
  </r>
  <r>
    <n v="817074"/>
    <n v="8"/>
    <x v="110"/>
    <x v="110"/>
    <s v="EM MARECHAL ALCIDES ETCHEGOYEN"/>
    <s v="Municipal"/>
    <s v="Urbana"/>
    <n v="1623801"/>
    <n v="161"/>
    <x v="3"/>
    <s v="Regular"/>
    <s v="Noite"/>
    <n v="2022076800335"/>
    <m/>
    <s v="JOSELINDA DA CONCEIÇÃO SOBRINHO NASCIMENTO"/>
    <d v="1968-04-14T00:00:00"/>
    <s v="Feminino"/>
    <s v="Sem Deficiência"/>
    <s v="Sem Informação"/>
    <s v="MARIA JANICE DA CONCEIÇÃO"/>
    <x v="1"/>
    <s v="Preta"/>
  </r>
  <r>
    <n v="817064"/>
    <n v="8"/>
    <x v="7"/>
    <x v="7"/>
    <s v="EM MARIETA DA CUNHA DA SILVA"/>
    <s v="Municipal"/>
    <s v="Urbana"/>
    <n v="1610184"/>
    <n v="162"/>
    <x v="3"/>
    <s v="Regular"/>
    <s v="Noite"/>
    <n v="2022075800412"/>
    <m/>
    <s v="CATIA CILENE RIBEIRO MARIANO"/>
    <d v="1972-08-12T00:00:00"/>
    <s v="Feminino"/>
    <s v="Sem Deficiência"/>
    <s v="Sem Informação"/>
    <s v="Sem Informação"/>
    <x v="0"/>
    <s v="Preta"/>
  </r>
  <r>
    <n v="833503"/>
    <n v="8"/>
    <x v="95"/>
    <x v="95"/>
    <s v="CIEP THOMAS JEFFERSON"/>
    <s v="Municipal"/>
    <s v="Urbana"/>
    <n v="1600082"/>
    <n v="161"/>
    <x v="3"/>
    <s v="Regular"/>
    <s v="Noite"/>
    <n v="2022076900275"/>
    <m/>
    <s v="TARISSA VITORIA BERNARDINO NEVES"/>
    <d v="2007-06-18T00:00:00"/>
    <s v="Feminino"/>
    <s v="Sem Deficiência"/>
    <s v="Sem Informação"/>
    <s v="KELLY FERNANDA BERNARDINO NEVES"/>
    <x v="0"/>
    <s v="Parda"/>
  </r>
  <r>
    <n v="313029"/>
    <n v="3"/>
    <x v="89"/>
    <x v="89"/>
    <s v="EM THOMAS MANN"/>
    <s v="Municipal"/>
    <s v="Urbana"/>
    <n v="1615665"/>
    <n v="161"/>
    <x v="3"/>
    <s v="Regular"/>
    <s v="Noite"/>
    <n v="2022024300226"/>
    <m/>
    <s v="OTAVIO SOUZA MARTINS"/>
    <d v="2005-06-07T00:00:00"/>
    <s v="Masculino"/>
    <s v="Sem Deficiência"/>
    <s v="Sem Informação"/>
    <s v="MARIA MARTA SOUZA MARTINS"/>
    <x v="1"/>
    <s v="Parda"/>
  </r>
  <r>
    <n v="209026"/>
    <n v="2"/>
    <x v="41"/>
    <x v="41"/>
    <s v="EM PROFESSOR LOURENÇO FILHO"/>
    <s v="Municipal"/>
    <s v="Urbana"/>
    <n v="1622830"/>
    <n v="162"/>
    <x v="3"/>
    <s v="Regular"/>
    <s v="Noite"/>
    <n v="2022016500360"/>
    <m/>
    <s v="MARCIO ANDRE PEREIRA DA SILVA"/>
    <d v="1970-12-04T00:00:00"/>
    <s v="Masculino"/>
    <s v="Sem Deficiência"/>
    <s v="Sem Informação"/>
    <s v="MARLENE PEREIRA DA SILVA"/>
    <x v="0"/>
    <s v="Sem Informação"/>
  </r>
  <r>
    <n v="430701"/>
    <n v="4"/>
    <x v="19"/>
    <x v="19"/>
    <s v="CENTRO DE EDUCAÇÃO DE JOVENS E ADULTOS CEJA - MARÉ"/>
    <s v="Municipal"/>
    <s v="Urbana"/>
    <n v="1616827"/>
    <n v="2612"/>
    <x v="3"/>
    <s v="Regular"/>
    <s v="Noite"/>
    <n v="2022143600827"/>
    <m/>
    <s v="JULIANA PIMENTEL"/>
    <d v="1983-10-08T00:00:00"/>
    <s v="Feminino"/>
    <s v="Sem Deficiência"/>
    <s v="Sem Informação"/>
    <s v="ELZA MARIA PIMENTEL"/>
    <x v="2"/>
    <s v="Parda"/>
  </r>
  <r>
    <n v="205009"/>
    <n v="2"/>
    <x v="122"/>
    <x v="122"/>
    <s v="EM ALENCASTRO GUIMARÃES"/>
    <s v="Municipal"/>
    <s v="Urbana"/>
    <n v="1620798"/>
    <n v="161"/>
    <x v="3"/>
    <s v="Regular"/>
    <s v="Noite"/>
    <n v="2023008450705"/>
    <m/>
    <s v="ANA THAYSLA CHAVES VELEZ"/>
    <d v="1994-06-04T00:00:00"/>
    <s v="Feminino"/>
    <s v="Sem Deficiência"/>
    <s v="Sem Informação"/>
    <s v="ALESSANDRA CHAVES VELEZ"/>
    <x v="0"/>
    <s v="Parda"/>
  </r>
  <r>
    <n v="833031"/>
    <n v="8"/>
    <x v="21"/>
    <x v="21"/>
    <s v="EM TASSO DA SILVEIRA"/>
    <s v="Municipal"/>
    <s v="Urbana"/>
    <n v="1605930"/>
    <n v="162"/>
    <x v="3"/>
    <s v="Regular"/>
    <s v="Noite"/>
    <n v="2023080350461"/>
    <m/>
    <s v="JOSÉ LUIZ TIBURCIO"/>
    <d v="1976-06-07T00:00:00"/>
    <s v="Masculino"/>
    <s v="Sem Deficiência"/>
    <s v="Sem Informação"/>
    <s v="DINA TIBURCIO VIEIRA"/>
    <x v="0"/>
    <s v="Pard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23082751021"/>
    <m/>
    <s v="CLAUDIO CARDOSO"/>
    <d v="1974-06-20T00:00:00"/>
    <s v="Masculino"/>
    <s v="Sem Deficiência"/>
    <s v="Sem Informação"/>
    <s v="IVONE CARDOSO"/>
    <x v="0"/>
    <s v="Parda"/>
  </r>
  <r>
    <n v="431502"/>
    <n v="4"/>
    <x v="11"/>
    <x v="11"/>
    <s v="CIEP GRACILIANO RAMOS"/>
    <s v="Municipal"/>
    <s v="Urbana"/>
    <n v="1622398"/>
    <n v="161"/>
    <x v="3"/>
    <s v="Regular"/>
    <s v="Noite"/>
    <n v="2023036050546"/>
    <m/>
    <s v="SIMÔNE DE SOUZA"/>
    <d v="1975-09-05T00:00:00"/>
    <s v="Feminino"/>
    <s v="Sem Deficiência"/>
    <s v="Sem Informação"/>
    <s v="MARIA JOSE DE SOUZA"/>
    <x v="2"/>
    <s v="Branca"/>
  </r>
  <r>
    <n v="625018"/>
    <n v="6"/>
    <x v="55"/>
    <x v="55"/>
    <s v="EM COMANDANTE ARNALDO VARELLA"/>
    <s v="Municipal"/>
    <s v="Urbana"/>
    <n v="1602873"/>
    <n v="162"/>
    <x v="3"/>
    <s v="Regular"/>
    <s v="Noite"/>
    <n v="2023056150589"/>
    <m/>
    <s v="ELICA RAMOS DOS SANTOS DE ALMEIDA"/>
    <d v="1976-10-13T00:00:00"/>
    <s v="Feminino"/>
    <s v="Sem Deficiência"/>
    <s v="Sem Informação"/>
    <s v="SEVERINA RAMOS DOS SANTOS"/>
    <x v="0"/>
    <s v="Parda"/>
  </r>
  <r>
    <n v="625018"/>
    <n v="6"/>
    <x v="55"/>
    <x v="55"/>
    <s v="EM COMANDANTE ARNALDO VARELLA"/>
    <s v="Municipal"/>
    <s v="Urbana"/>
    <n v="1602874"/>
    <n v="163"/>
    <x v="3"/>
    <s v="Regular"/>
    <s v="Noite"/>
    <n v="2023056100204"/>
    <m/>
    <s v="PEDRO LUCAS ROSENDO DA SILVA"/>
    <d v="2006-04-11T00:00:00"/>
    <s v="Masculino"/>
    <s v="Sem Deficiência"/>
    <s v="Sem Informação"/>
    <s v="MARCIA ROSENDO DA SILVA"/>
    <x v="0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23035800126"/>
    <m/>
    <s v="RAIANE NUNES DOS SANTOS"/>
    <d v="1998-08-05T00:00:00"/>
    <s v="Feminino"/>
    <s v="Sem Deficiência"/>
    <s v="Sem Informação"/>
    <s v="PATRICIA MARUA NUNES DOS SANTOS"/>
    <x v="2"/>
    <s v="Parda"/>
  </r>
  <r>
    <n v="1019075"/>
    <n v="10"/>
    <x v="129"/>
    <x v="129"/>
    <s v="EM ROBERTO CIVITA"/>
    <s v="Municipal"/>
    <s v="Urbana"/>
    <n v="1601288"/>
    <n v="162"/>
    <x v="3"/>
    <s v="Regular"/>
    <s v="Noite"/>
    <n v="2023145200034"/>
    <m/>
    <s v="LUZIENE BARBOSA DE SOUZA"/>
    <d v="1976-03-13T00:00:00"/>
    <s v="Feminino"/>
    <s v="Sem Deficiência"/>
    <s v="Sem Informação"/>
    <s v="JACI BARBOSA DE SOUZA"/>
    <x v="0"/>
    <s v="Preta"/>
  </r>
  <r>
    <n v="716501"/>
    <n v="7"/>
    <x v="75"/>
    <x v="75"/>
    <s v="CIEP CARLOS DRUMOND DE ANDRADE"/>
    <s v="Municipal"/>
    <s v="Urbana"/>
    <n v="1616698"/>
    <n v="162"/>
    <x v="3"/>
    <s v="Regular"/>
    <s v="Noite"/>
    <n v="2023066251205"/>
    <m/>
    <s v="WALTER BEZERRA DE SOUZA"/>
    <d v="1968-09-16T00:00:00"/>
    <s v="Masculino"/>
    <s v="Sem Deficiência"/>
    <s v="Sem Informação"/>
    <s v="ANTONIA BEZERRA DE SOUZA"/>
    <x v="0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23063700106"/>
    <m/>
    <s v="AURÍLIA SEVERINA DA SILVA"/>
    <d v="1981-07-08T00:00:00"/>
    <s v="Feminino"/>
    <s v="Sem Deficiência"/>
    <s v="Sem Informação"/>
    <s v="MARIA SEVERINA DA SILVA"/>
    <x v="1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23057100275"/>
    <m/>
    <s v="THAMIRIS CAVALCANTE DA CONCEIÇÃO"/>
    <d v="1993-02-01T00:00:00"/>
    <s v="Masculino"/>
    <s v="Sem Deficiência"/>
    <s v="Sem Informação"/>
    <s v="Sem Informação"/>
    <x v="0"/>
    <s v="Preta"/>
  </r>
  <r>
    <n v="205004"/>
    <n v="2"/>
    <x v="134"/>
    <x v="134"/>
    <s v="EM DOUTOR COCIO BARCELLOS"/>
    <s v="Municipal"/>
    <s v="Urbana"/>
    <n v="1623684"/>
    <n v="162"/>
    <x v="3"/>
    <s v="Regular"/>
    <s v="Noite"/>
    <n v="2023007950623"/>
    <m/>
    <s v="ANTONIO VICENTE"/>
    <d v="1981-11-27T00:00:00"/>
    <s v="Masculino"/>
    <s v="Sem Deficiência"/>
    <s v="Sem Informação"/>
    <s v="MARIA DILURDE VICENTE"/>
    <x v="0"/>
    <s v="Não declarada"/>
  </r>
  <r>
    <n v="410015"/>
    <n v="4"/>
    <x v="92"/>
    <x v="92"/>
    <s v="EM CLÓVIS BEVILÁQUA"/>
    <s v="Municipal"/>
    <s v="Urbana"/>
    <n v="1611012"/>
    <n v="161"/>
    <x v="3"/>
    <s v="Regular"/>
    <s v="Noite"/>
    <n v="2023028800108"/>
    <m/>
    <s v="AUGUSTO CESAR DA SILVA"/>
    <d v="1986-06-01T00:00:00"/>
    <s v="Masculino"/>
    <s v="Sem Deficiência"/>
    <s v="Sem Informação"/>
    <s v="MARIA CÂNDIDA DA SILVA"/>
    <x v="0"/>
    <s v="Parda"/>
  </r>
  <r>
    <n v="1202701"/>
    <n v="12"/>
    <x v="91"/>
    <x v="91"/>
    <s v="CREJA - CENTRO MUNICIPAL DE REFERÊNCIA DE EDUCAÇÃO DE JOVENS E ADULTOS"/>
    <s v="Municipal"/>
    <s v="Urbana"/>
    <n v="1614129"/>
    <n v="364"/>
    <x v="3"/>
    <s v="Regular"/>
    <s v="Tarde"/>
    <n v="2023126300177"/>
    <m/>
    <s v="MARCELO MAIA DA SILVA"/>
    <d v="1982-07-26T00:00:00"/>
    <s v="Masculino"/>
    <s v="Sem Deficiência"/>
    <s v="Sem Informação"/>
    <s v="ANA MARIA MAIA DA SILVA"/>
    <x v="0"/>
    <s v="Preta"/>
  </r>
  <r>
    <n v="410012"/>
    <n v="4"/>
    <x v="27"/>
    <x v="27"/>
    <s v="EM CLOTILDE GUIMARÃES"/>
    <s v="Municipal"/>
    <s v="Urbana"/>
    <n v="1604454"/>
    <n v="269"/>
    <x v="3"/>
    <s v="Regular"/>
    <s v="Noite"/>
    <n v="2023028550594"/>
    <m/>
    <s v="STEFFANE JORDANE SOARES FONSECA"/>
    <d v="1999-11-04T00:00:00"/>
    <s v="Feminino"/>
    <s v="Sem Deficiência"/>
    <s v="Sem Informação"/>
    <s v="JOSELE SOARES FONSECA"/>
    <x v="2"/>
    <s v="Branca"/>
  </r>
  <r>
    <n v="515016"/>
    <n v="5"/>
    <x v="105"/>
    <x v="105"/>
    <s v="EM RAJA GABAGLIA"/>
    <s v="Municipal"/>
    <s v="Urbana"/>
    <n v="1599818"/>
    <n v="161"/>
    <x v="3"/>
    <s v="Regular"/>
    <s v="Noite"/>
    <n v="2023047500246"/>
    <m/>
    <s v="LORRANE VITORIA SANTOS DE OLIVEIRA"/>
    <d v="2003-06-13T00:00:00"/>
    <s v="Feminino"/>
    <s v="Sem Deficiência"/>
    <s v="Sem Informação"/>
    <s v="JANE REGINA SANTOS DE OLIVEIRA"/>
    <x v="2"/>
    <s v="Pret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23152300090"/>
    <m/>
    <s v="DAVI EMANOEL OLIVEIRA DOS SANTOS"/>
    <d v="2006-09-12T00:00:00"/>
    <s v="Masculino"/>
    <s v="Sem Deficiência"/>
    <s v="Sem Informação"/>
    <s v="ANGÉLICA OLIVEIRA DA SILVA"/>
    <x v="0"/>
    <s v="Preta"/>
  </r>
  <r>
    <n v="1019202"/>
    <n v="10"/>
    <x v="115"/>
    <x v="115"/>
    <s v="CIEP ISMAEL NERY"/>
    <s v="Municipal"/>
    <s v="Urbana"/>
    <n v="1603747"/>
    <n v="162"/>
    <x v="3"/>
    <s v="Regular"/>
    <s v="Tarde"/>
    <n v="2023100000141"/>
    <m/>
    <s v="CARLOS ALEXANDRE MALAQUIAS SEVERINO"/>
    <d v="2005-12-19T00:00:00"/>
    <s v="Masculino"/>
    <s v="Sem Deficiência"/>
    <s v="Sem Informação"/>
    <s v="CARLA MALAQUIAS SEVERINO"/>
    <x v="0"/>
    <s v="Preta"/>
  </r>
  <r>
    <n v="625018"/>
    <n v="6"/>
    <x v="55"/>
    <x v="55"/>
    <s v="EM COMANDANTE ARNALDO VARELLA"/>
    <s v="Municipal"/>
    <s v="Urbana"/>
    <n v="1602874"/>
    <n v="163"/>
    <x v="3"/>
    <s v="Regular"/>
    <s v="Noite"/>
    <n v="2023056100310"/>
    <m/>
    <s v="KAUAN HENRIQUE DE JESUS CARDOSO"/>
    <d v="2006-01-17T00:00:00"/>
    <s v="Masculino"/>
    <s v="Sem Deficiência"/>
    <s v="Sem Informação"/>
    <s v="ALESSANDRA DE JESUS CARDOSO"/>
    <x v="0"/>
    <s v="Parda"/>
  </r>
  <r>
    <n v="625018"/>
    <n v="6"/>
    <x v="55"/>
    <x v="55"/>
    <s v="EM COMANDANTE ARNALDO VARELLA"/>
    <s v="Municipal"/>
    <s v="Urbana"/>
    <n v="1602873"/>
    <n v="162"/>
    <x v="3"/>
    <s v="Regular"/>
    <s v="Noite"/>
    <n v="2023056100239"/>
    <m/>
    <s v="WELLINGTON GABRIEL FELIX DE MOURA"/>
    <d v="2002-09-25T00:00:00"/>
    <s v="Masculino"/>
    <s v="Sem Deficiência"/>
    <s v="Sem Informação"/>
    <s v="JOSILENE FELIX DE MOURA"/>
    <x v="0"/>
    <s v="Branca"/>
  </r>
  <r>
    <n v="622006"/>
    <n v="6"/>
    <x v="38"/>
    <x v="38"/>
    <s v="EM ANTENOR NASCENTES"/>
    <s v="Municipal"/>
    <s v="Urbana"/>
    <n v="1615258"/>
    <n v="161"/>
    <x v="3"/>
    <s v="Regular"/>
    <s v="Noite"/>
    <n v="2023051700131"/>
    <m/>
    <s v="LENI RODRIGUES DE OLIVEIRA"/>
    <d v="1973-05-01T00:00:00"/>
    <s v="Feminino"/>
    <s v="Sem Deficiência"/>
    <s v="Sem Informação"/>
    <s v="TERESINHA RODRIGUES DE OLIVEIRA"/>
    <x v="1"/>
    <s v="Parda"/>
  </r>
  <r>
    <n v="430701"/>
    <n v="4"/>
    <x v="19"/>
    <x v="19"/>
    <s v="CENTRO DE EDUCAÇÃO DE JOVENS E ADULTOS CEJA - MARÉ"/>
    <s v="Municipal"/>
    <s v="Urbana"/>
    <n v="1616801"/>
    <n v="262"/>
    <x v="3"/>
    <s v="Regular"/>
    <s v="Manhã"/>
    <n v="2023143600108"/>
    <m/>
    <s v="LAYSA ARAUJO DOS SANTOS'"/>
    <d v="2007-05-21T00:00:00"/>
    <s v="Feminino"/>
    <s v="Sem Deficiência"/>
    <s v="Sem Informação"/>
    <s v="INGRID ARAUJO DOS SANTOS"/>
    <x v="0"/>
    <s v="Branca"/>
  </r>
  <r>
    <n v="918508"/>
    <n v="9"/>
    <x v="36"/>
    <x v="36"/>
    <s v="CIEP DR. ERNESTO (CHE) GUEVARA"/>
    <s v="Municipal"/>
    <s v="Urbana"/>
    <n v="1618340"/>
    <n v="162"/>
    <x v="3"/>
    <s v="Regular"/>
    <s v="Noite"/>
    <n v="2023093200144"/>
    <m/>
    <s v="EDNA MARIA ANDRADE DE BRITO"/>
    <d v="1991-10-29T00:00:00"/>
    <s v="Feminino"/>
    <s v="Sem Deficiência"/>
    <s v="Sem Informação"/>
    <s v="MARIA DO SOCORRO ANDRADE DE BRITO"/>
    <x v="0"/>
    <s v="Parda"/>
  </r>
  <r>
    <n v="817064"/>
    <n v="8"/>
    <x v="7"/>
    <x v="7"/>
    <s v="EM MARIETA DA CUNHA DA SILVA"/>
    <s v="Municipal"/>
    <s v="Urbana"/>
    <n v="1610184"/>
    <n v="162"/>
    <x v="3"/>
    <s v="Regular"/>
    <s v="Noite"/>
    <n v="2023075800151"/>
    <m/>
    <s v="LORRAYNE RAMOS DA SILVA"/>
    <d v="1993-08-13T00:00:00"/>
    <s v="Feminino"/>
    <s v="Sem Deficiência"/>
    <s v="Sem Informação"/>
    <s v="Sem Informação"/>
    <x v="1"/>
    <s v="Preta"/>
  </r>
  <r>
    <n v="817064"/>
    <n v="8"/>
    <x v="7"/>
    <x v="7"/>
    <s v="EM MARIETA DA CUNHA DA SILVA"/>
    <s v="Municipal"/>
    <s v="Urbana"/>
    <n v="1610183"/>
    <n v="161"/>
    <x v="3"/>
    <s v="Regular"/>
    <s v="Noite"/>
    <n v="2023075800135"/>
    <m/>
    <s v="MARIA VITÓRIA DA SILVA VICTORINO"/>
    <d v="2002-11-22T00:00:00"/>
    <s v="Feminino"/>
    <s v="Sem Deficiência"/>
    <s v="Sem Informação"/>
    <s v="Sem Informação"/>
    <x v="0"/>
    <s v="Preta"/>
  </r>
  <r>
    <n v="918508"/>
    <n v="9"/>
    <x v="36"/>
    <x v="36"/>
    <s v="CIEP DR. ERNESTO (CHE) GUEVARA"/>
    <s v="Municipal"/>
    <s v="Urbana"/>
    <n v="1618341"/>
    <n v="163"/>
    <x v="3"/>
    <s v="Regular"/>
    <s v="Noite"/>
    <n v="2023093200233"/>
    <m/>
    <s v="FLAVIA DE OLIVEIRA PINTO DA SILVA"/>
    <d v="1974-10-08T00:00:00"/>
    <s v="Feminino"/>
    <s v="Sem Deficiência"/>
    <s v="Sem Informação"/>
    <s v="DEVAIR DE OLIVEIRA PINTO"/>
    <x v="0"/>
    <s v="Preta"/>
  </r>
  <r>
    <n v="102007"/>
    <n v="1"/>
    <x v="47"/>
    <x v="47"/>
    <s v="EM ORLANDO VILLAS BOAS"/>
    <s v="Municipal"/>
    <s v="Urbana"/>
    <n v="1600141"/>
    <n v="161"/>
    <x v="3"/>
    <s v="Regular"/>
    <s v="Tarde"/>
    <n v="2023125400127"/>
    <m/>
    <s v="PEDRO LUCAS DO NASCIMENTO CRUZ"/>
    <d v="2006-01-17T00:00:00"/>
    <s v="Masculino"/>
    <s v="Sem Deficiência"/>
    <s v="Sem Informação"/>
    <s v="ROSE CLEIA DO NASCIMENTO CRUZ"/>
    <x v="0"/>
    <s v="Parda"/>
  </r>
  <r>
    <n v="431003"/>
    <n v="4"/>
    <x v="10"/>
    <x v="10"/>
    <s v="EM MIGUEL GUSTAVO"/>
    <s v="Municipal"/>
    <s v="Urbana"/>
    <n v="1618625"/>
    <n v="161"/>
    <x v="3"/>
    <s v="Regular"/>
    <s v="Noite"/>
    <n v="2023032800541"/>
    <m/>
    <s v="DANIEL LIMA DE OLIVEIRA"/>
    <d v="2005-06-04T00:00:00"/>
    <s v="Masculino"/>
    <s v="Sem Deficiência"/>
    <s v="Sem Informação"/>
    <s v="MONIQUE LIMA DE OLIVEIRA"/>
    <x v="2"/>
    <s v="Parda"/>
  </r>
  <r>
    <n v="205004"/>
    <n v="2"/>
    <x v="134"/>
    <x v="134"/>
    <s v="EM DOUTOR COCIO BARCELLOS"/>
    <s v="Municipal"/>
    <s v="Urbana"/>
    <n v="1623684"/>
    <n v="162"/>
    <x v="3"/>
    <s v="Regular"/>
    <s v="Noite"/>
    <n v="2023007950607"/>
    <m/>
    <s v="ARTHUR SOARES DOS SANTOS"/>
    <d v="2005-04-09T00:00:00"/>
    <s v="Masculino"/>
    <s v="Sem Deficiência"/>
    <s v="Sem Informação"/>
    <s v="REGINA MARIA SOARES DOS SANTOS"/>
    <x v="0"/>
    <s v="Não declarada"/>
  </r>
  <r>
    <n v="410012"/>
    <n v="4"/>
    <x v="27"/>
    <x v="27"/>
    <s v="EM CLOTILDE GUIMARÃES"/>
    <s v="Municipal"/>
    <s v="Urbana"/>
    <n v="1604464"/>
    <n v="2618"/>
    <x v="3"/>
    <s v="Regular"/>
    <s v="Noite"/>
    <n v="2023028550713"/>
    <m/>
    <s v="RAQUEL DA SILVA SOUZA"/>
    <d v="1982-12-11T00:00:00"/>
    <s v="Feminino"/>
    <s v="Sem Deficiência"/>
    <s v="Sem Informação"/>
    <s v="JUBILA DA SILVA SOUZA"/>
    <x v="2"/>
    <s v="Parda"/>
  </r>
  <r>
    <n v="410012"/>
    <n v="4"/>
    <x v="27"/>
    <x v="27"/>
    <s v="EM CLOTILDE GUIMARÃES"/>
    <s v="Municipal"/>
    <s v="Urbana"/>
    <n v="1604459"/>
    <n v="2613"/>
    <x v="3"/>
    <s v="Regular"/>
    <s v="Noite"/>
    <n v="2023028500406"/>
    <m/>
    <s v="RAQUEL DA COSTA"/>
    <d v="1983-03-10T00:00:00"/>
    <s v="Feminino"/>
    <s v="Sem Deficiência"/>
    <s v="Sem Informação"/>
    <s v="MARIA DE LOURDES FERREIRA"/>
    <x v="0"/>
    <s v="Par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23106200363"/>
    <m/>
    <s v="SIMONE AZEVEDO AMARAL"/>
    <d v="1977-10-24T00:00:00"/>
    <s v="Feminino"/>
    <s v="Sem Deficiência"/>
    <s v="Sem Informação"/>
    <s v="SONIA MARIA AZEVEDO"/>
    <x v="0"/>
    <s v="Sem Informação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23157900087"/>
    <m/>
    <s v="LUZIMAR BENTO DA SILVA "/>
    <d v="1988-03-26T00:00:00"/>
    <s v="Masculino"/>
    <s v="Sem Deficiência"/>
    <s v="Sem Informação"/>
    <s v="Sem Informação"/>
    <x v="0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23035800274"/>
    <m/>
    <s v="ANA CLARA FRANÇA"/>
    <d v="2007-01-19T00:00:00"/>
    <s v="Feminino"/>
    <s v="Sem Deficiência"/>
    <s v="Sem Informação"/>
    <s v="FLAVIA DE SOUUSA FRANÇA"/>
    <x v="0"/>
    <s v="Branca"/>
  </r>
  <r>
    <n v="411202"/>
    <n v="4"/>
    <x v="84"/>
    <x v="84"/>
    <s v="CIEP GREGÓRIO BEZERRA"/>
    <s v="Municipal"/>
    <s v="Urbana"/>
    <n v="1608449"/>
    <n v="161"/>
    <x v="3"/>
    <s v="Regular"/>
    <s v="Noite"/>
    <n v="2023035800347"/>
    <m/>
    <s v="ALESSANDRA DE JESUS QUEIROZ"/>
    <d v="1977-08-06T00:00:00"/>
    <s v="Feminino"/>
    <s v="Sem Deficiência"/>
    <s v="Sem Informação"/>
    <s v="FÁTIMA APARECIDA DE JESUS"/>
    <x v="0"/>
    <s v="Pret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23152300341"/>
    <m/>
    <s v="FLÁVIA LIDIANE SANTOS DA SILVA"/>
    <d v="1976-03-24T00:00:00"/>
    <s v="Feminino"/>
    <s v="Sem Deficiência"/>
    <s v="Sem Informação"/>
    <s v="Sem Informação"/>
    <x v="0"/>
    <s v="Parda"/>
  </r>
  <r>
    <n v="1026029"/>
    <n v="10"/>
    <x v="53"/>
    <x v="53"/>
    <s v="EM PROFESSOR ARI MARQUES PONTES"/>
    <s v="Municipal"/>
    <s v="Urbana"/>
    <n v="1611222"/>
    <n v="162"/>
    <x v="3"/>
    <s v="Regular"/>
    <s v="Noite"/>
    <n v="2023152300464"/>
    <m/>
    <s v="MELANY CORRALES ALVARAN"/>
    <d v="2008-04-06T00:00:00"/>
    <s v="Feminino"/>
    <s v="Sem Deficiência"/>
    <s v="Sem Informação"/>
    <s v="LIZ VEIDY ALVARAN RIVERA"/>
    <x v="2"/>
    <s v="Branca"/>
  </r>
  <r>
    <n v="411202"/>
    <n v="4"/>
    <x v="84"/>
    <x v="84"/>
    <s v="CIEP GREGÓRIO BEZERRA"/>
    <s v="Municipal"/>
    <s v="Urbana"/>
    <n v="1608449"/>
    <n v="161"/>
    <x v="3"/>
    <s v="Regular"/>
    <s v="Noite"/>
    <n v="2023035800436"/>
    <m/>
    <s v="FRANCISCA ANDREZA FARIAS BARROS"/>
    <d v="2005-10-02T00:00:00"/>
    <s v="Feminino"/>
    <s v="Sem Deficiência"/>
    <s v="Sem Informação"/>
    <s v="FRANCISCA ELIZABETE FARIAS BARROS"/>
    <x v="0"/>
    <s v="Parda"/>
  </r>
  <r>
    <n v="430201"/>
    <n v="4"/>
    <x v="0"/>
    <x v="0"/>
    <s v="CIEP MINISTRO GUSTAVO CAPANEMA"/>
    <s v="Municipal"/>
    <s v="Urbana"/>
    <n v="1612604"/>
    <n v="162"/>
    <x v="3"/>
    <s v="Regular"/>
    <s v="Noite"/>
    <n v="2023040300152"/>
    <m/>
    <s v="LUAN KAYKY OLIVEIRA SOARES"/>
    <d v="2003-11-25T00:00:00"/>
    <s v="Masculino"/>
    <s v="Sem Deficiência"/>
    <s v="Sem Informação"/>
    <s v="VANESSA OLIVEIRA GOMES SA SILVA"/>
    <x v="0"/>
    <s v="Parda"/>
  </r>
  <r>
    <n v="515045"/>
    <n v="5"/>
    <x v="137"/>
    <x v="137"/>
    <s v="EM JAIME COSTA"/>
    <s v="Municipal"/>
    <s v="Urbana"/>
    <n v="1609198"/>
    <n v="161"/>
    <x v="3"/>
    <s v="Regular"/>
    <s v="Noite"/>
    <n v="2023049000046"/>
    <m/>
    <s v="ADRIANA MOZAR DIAS"/>
    <d v="1981-09-16T00:00:00"/>
    <s v="Feminino"/>
    <s v="Sem Deficiência"/>
    <s v="Sem Informação"/>
    <s v="ADEILSON MOZAR DIAS"/>
    <x v="2"/>
    <s v="Preta"/>
  </r>
  <r>
    <n v="515062"/>
    <n v="5"/>
    <x v="126"/>
    <x v="126"/>
    <s v="EM FIGUEIREDO PIMENTEL"/>
    <s v="Municipal"/>
    <s v="Urbana"/>
    <n v="1606091"/>
    <n v="161"/>
    <x v="3"/>
    <s v="Regular"/>
    <s v="Tarde"/>
    <n v="2023050700030"/>
    <m/>
    <s v="WELLINGTON DE ANDRADE"/>
    <d v="2007-03-21T00:00:00"/>
    <s v="Masculino"/>
    <s v="Sem Deficiência"/>
    <s v="Sem Informação"/>
    <s v="LIDIANE MACEDO DE ANDRADE"/>
    <x v="2"/>
    <s v="Branca"/>
  </r>
  <r>
    <n v="724026"/>
    <n v="7"/>
    <x v="16"/>
    <x v="16"/>
    <s v="EM EMBAIXADOR ÍTALO ZAPPA"/>
    <s v="Municipal"/>
    <s v="Urbana"/>
    <n v="1620409"/>
    <n v="161"/>
    <x v="3"/>
    <s v="Regular"/>
    <s v="Noite"/>
    <n v="2023103500960"/>
    <m/>
    <s v="MAYARA VITORIA GOMES"/>
    <d v="2006-08-31T00:00:00"/>
    <s v="Feminino"/>
    <s v="Sem Deficiência"/>
    <s v="Sem Informação"/>
    <s v="MARIA DE FATIMA LEITE"/>
    <x v="0"/>
    <s v="Parda"/>
  </r>
  <r>
    <n v="515001"/>
    <n v="5"/>
    <x v="68"/>
    <x v="68"/>
    <s v="EM PARÁ"/>
    <s v="Municipal"/>
    <s v="Urbana"/>
    <n v="1607316"/>
    <n v="162"/>
    <x v="3"/>
    <s v="Regular"/>
    <s v="Noite"/>
    <n v="2023044600151"/>
    <m/>
    <s v="ALDENEIDE GOMES MARINHO"/>
    <d v="1970-05-02T00:00:00"/>
    <s v="Feminino"/>
    <s v="Sem Deficiência"/>
    <s v="Sem Informação"/>
    <s v="MARIA JOSE GOMES MARINHO"/>
    <x v="0"/>
    <s v="Parda"/>
  </r>
  <r>
    <n v="817039"/>
    <n v="8"/>
    <x v="118"/>
    <x v="118"/>
    <s v="EM SAMPAIO CORRÊA"/>
    <s v="Municipal"/>
    <s v="Urbana"/>
    <n v="1604283"/>
    <n v="161"/>
    <x v="3"/>
    <s v="Regular"/>
    <s v="Noite"/>
    <n v="2023073300101"/>
    <m/>
    <s v="INDRID GOMES MARTINS DA SILVA"/>
    <d v="1985-03-06T00:00:00"/>
    <s v="Feminino"/>
    <s v="Sem Deficiência"/>
    <s v="Sem Informação"/>
    <s v="MARIA NEUZA GOMES MARTINS"/>
    <x v="0"/>
    <s v="Parda"/>
  </r>
  <r>
    <n v="515001"/>
    <n v="5"/>
    <x v="68"/>
    <x v="68"/>
    <s v="EM PARÁ"/>
    <s v="Municipal"/>
    <s v="Urbana"/>
    <n v="1607316"/>
    <n v="162"/>
    <x v="3"/>
    <s v="Regular"/>
    <s v="Noite"/>
    <n v="2023044600282"/>
    <m/>
    <s v="ELIANE GOMES BARBOSA"/>
    <d v="1965-03-28T00:00:00"/>
    <s v="Feminino"/>
    <s v="Sem Deficiência"/>
    <s v="Sem Informação"/>
    <s v="ANGELITA GOMES BARBOSA"/>
    <x v="1"/>
    <s v="Branca"/>
  </r>
  <r>
    <n v="313029"/>
    <n v="3"/>
    <x v="89"/>
    <x v="89"/>
    <s v="EM THOMAS MANN"/>
    <s v="Municipal"/>
    <s v="Urbana"/>
    <n v="1615665"/>
    <n v="161"/>
    <x v="3"/>
    <s v="Regular"/>
    <s v="Noite"/>
    <n v="2023024300178"/>
    <m/>
    <s v="PRISCILA RODRIGUES DA SILVA"/>
    <d v="1991-07-03T00:00:00"/>
    <s v="Feminino"/>
    <s v="Sem Deficiência"/>
    <s v="Sem Informação"/>
    <s v="AURICELIA RODRIGUES DA SILVA"/>
    <x v="1"/>
    <s v="Parda"/>
  </r>
  <r>
    <n v="515001"/>
    <n v="5"/>
    <x v="68"/>
    <x v="68"/>
    <s v="EM PARÁ"/>
    <s v="Municipal"/>
    <s v="Urbana"/>
    <n v="1607315"/>
    <n v="161"/>
    <x v="3"/>
    <s v="Regular"/>
    <s v="Noite"/>
    <n v="2000045500665"/>
    <m/>
    <s v="ANA PAULA DOS SANTOS REGINALDO"/>
    <d v="1994-07-24T00:00:00"/>
    <s v="Feminino"/>
    <s v="Sem Deficiência"/>
    <s v="ANTONIO LAZARO SILVA REGINALDO"/>
    <s v="CINTIA DOS SANTOS JOSÉ"/>
    <x v="1"/>
    <s v="Pret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23106200380"/>
    <m/>
    <s v="CARLOS RENATO PEREIRA SOARES"/>
    <d v="1967-03-11T00:00:00"/>
    <s v="Masculino"/>
    <s v="Sem Deficiência"/>
    <s v="Sem Informação"/>
    <s v="NEUSA PEREIRA SOARES"/>
    <x v="2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23100500365"/>
    <m/>
    <s v="ALEX LUIZ DE SOUZA"/>
    <d v="1978-01-14T00:00:00"/>
    <s v="Masculino"/>
    <s v="Sem Deficiência"/>
    <s v="Sem Informação"/>
    <s v="EUNICE LUIZA DE SOUZA"/>
    <x v="1"/>
    <s v="Parda"/>
  </r>
  <r>
    <n v="431502"/>
    <n v="4"/>
    <x v="11"/>
    <x v="11"/>
    <s v="CIEP GRACILIANO RAMOS"/>
    <s v="Municipal"/>
    <s v="Urbana"/>
    <n v="1622398"/>
    <n v="161"/>
    <x v="3"/>
    <s v="Regular"/>
    <s v="Noite"/>
    <n v="2023036000638"/>
    <m/>
    <s v="WENDER GONÇALVES DE SOUZA"/>
    <d v="1994-01-26T00:00:00"/>
    <s v="Masculino"/>
    <s v="Sem Deficiência"/>
    <s v="Sem Informação"/>
    <s v="SIMONE GONÇALVES DE SOUZA"/>
    <x v="2"/>
    <s v="Parda"/>
  </r>
  <r>
    <n v="410015"/>
    <n v="4"/>
    <x v="92"/>
    <x v="92"/>
    <s v="EM CLÓVIS BEVILÁQUA"/>
    <s v="Municipal"/>
    <s v="Urbana"/>
    <n v="1611013"/>
    <n v="162"/>
    <x v="3"/>
    <s v="Regular"/>
    <s v="Noite"/>
    <n v="2023028800051"/>
    <m/>
    <s v="MARCOS AURELIO DE JESUS"/>
    <d v="1975-12-23T00:00:00"/>
    <s v="Masculino"/>
    <s v="Sem Deficiência"/>
    <s v="Sem Informação"/>
    <s v="HELENA MARIA DE JESUS"/>
    <x v="0"/>
    <s v="Preta"/>
  </r>
  <r>
    <n v="1026024"/>
    <n v="10"/>
    <x v="130"/>
    <x v="130"/>
    <s v="EM TATIANA CHAGAS MEMÓRIA"/>
    <s v="Municipal"/>
    <s v="Urbana"/>
    <n v="1611748"/>
    <n v="162"/>
    <x v="3"/>
    <s v="Regular"/>
    <s v="Manhã"/>
    <n v="2023152300324"/>
    <m/>
    <s v="JOÃO PEDRO GUIMARÃES DIAS ROSA"/>
    <d v="2002-07-05T00:00:00"/>
    <s v="Masculino"/>
    <s v="Sem Deficiência"/>
    <s v="Sem Informação"/>
    <s v="Sem Informação"/>
    <x v="0"/>
    <s v="Parda"/>
  </r>
  <r>
    <n v="101501"/>
    <n v="1"/>
    <x v="46"/>
    <x v="46"/>
    <s v="CIEP HENFIL"/>
    <s v="Municipal"/>
    <s v="Urbana"/>
    <n v="1613104"/>
    <n v="162"/>
    <x v="3"/>
    <s v="Regular"/>
    <s v="Noite"/>
    <n v="2023001100253"/>
    <m/>
    <s v="IRENE CRISTINE DE LIMA MONTEIRO"/>
    <d v="2003-10-04T00:00:00"/>
    <s v="Feminino"/>
    <s v="Sem Deficiência"/>
    <s v="Sem Informação"/>
    <s v="LUCIMAR DE LIMA MONTEIRO"/>
    <x v="0"/>
    <s v="Parda"/>
  </r>
  <r>
    <n v="515052"/>
    <n v="5"/>
    <x v="81"/>
    <x v="81"/>
    <s v="EM AZEVEDO JUNIOR"/>
    <s v="Municipal"/>
    <s v="Urbana"/>
    <n v="1614954"/>
    <n v="162"/>
    <x v="3"/>
    <s v="Regular"/>
    <s v="Noite"/>
    <n v="2023049700145"/>
    <m/>
    <s v="MATHEUS FARIA SCHIMIDT"/>
    <d v="2006-08-17T00:00:00"/>
    <s v="Masculino"/>
    <s v="Sem Deficiência"/>
    <s v="Sem Informação"/>
    <s v="MARCELLI BEGNA CARVALHO SCHIMIDT"/>
    <x v="0"/>
    <s v="Parda"/>
  </r>
  <r>
    <n v="312501"/>
    <n v="3"/>
    <x v="42"/>
    <x v="42"/>
    <s v="CIEP PATRICE LUMUMBA"/>
    <s v="Municipal"/>
    <s v="Urbana"/>
    <n v="1616864"/>
    <n v="162"/>
    <x v="3"/>
    <s v="Regular"/>
    <s v="Noite"/>
    <n v="2023020700252"/>
    <m/>
    <s v="ALINE DE SOUSA"/>
    <d v="1981-11-22T00:00:00"/>
    <s v="Feminino"/>
    <s v="Sem Deficiência"/>
    <s v="Sem Informação"/>
    <s v="Sem Informação"/>
    <x v="0"/>
    <s v="Preta"/>
  </r>
  <r>
    <n v="1202701"/>
    <n v="12"/>
    <x v="91"/>
    <x v="91"/>
    <s v="CREJA - CENTRO MUNICIPAL DE REFERÊNCIA DE EDUCAÇÃO DE JOVENS E ADULTOS"/>
    <s v="Municipal"/>
    <s v="Urbana"/>
    <n v="1614087"/>
    <n v="267"/>
    <x v="3"/>
    <s v="Regular"/>
    <s v="Noite"/>
    <n v="2023126300908"/>
    <m/>
    <s v="FRANCISCO CARLOS DA SILVA FILHO"/>
    <d v="1982-11-22T00:00:00"/>
    <s v="Masculino"/>
    <s v="Sem Deficiência"/>
    <s v="Sem Informação"/>
    <s v="FRANCISCO CARLOS DA SILVA"/>
    <x v="2"/>
    <s v="Parda"/>
  </r>
  <r>
    <n v="208501"/>
    <n v="2"/>
    <x v="78"/>
    <x v="78"/>
    <s v="CIEP SAMUEL WAINER"/>
    <s v="Municipal"/>
    <s v="Urbana"/>
    <n v="1609310"/>
    <n v="161"/>
    <x v="3"/>
    <s v="Regular"/>
    <s v="Noite"/>
    <n v="2023013600141"/>
    <m/>
    <s v="IVONETE FORTUNATO NUNES"/>
    <d v="1966-04-24T00:00:00"/>
    <s v="Feminino"/>
    <s v="Sem Deficiência"/>
    <s v="Sem Informação"/>
    <s v="CARMELITA FORTUNATO"/>
    <x v="0"/>
    <s v="Sem Informação"/>
  </r>
  <r>
    <n v="1202701"/>
    <n v="12"/>
    <x v="91"/>
    <x v="91"/>
    <s v="CREJA - CENTRO MUNICIPAL DE REFERÊNCIA DE EDUCAÇÃO DE JOVENS E ADULTOS"/>
    <s v="Municipal"/>
    <s v="Urbana"/>
    <n v="1614086"/>
    <n v="266"/>
    <x v="3"/>
    <s v="Regular"/>
    <s v="Noite"/>
    <n v="2023126300827"/>
    <m/>
    <s v="ROSEMERI MARIA LOPES"/>
    <d v="1969-12-03T00:00:00"/>
    <s v="Feminino"/>
    <s v="Sem Deficiência"/>
    <s v="Sem Informação"/>
    <s v="ROSA MARIA LOPES"/>
    <x v="0"/>
    <s v="Parda"/>
  </r>
  <r>
    <n v="918508"/>
    <n v="9"/>
    <x v="36"/>
    <x v="36"/>
    <s v="CIEP DR. ERNESTO (CHE) GUEVARA"/>
    <s v="Municipal"/>
    <s v="Urbana"/>
    <n v="1618339"/>
    <n v="161"/>
    <x v="3"/>
    <s v="Regular"/>
    <s v="Noite"/>
    <n v="2023093200918"/>
    <m/>
    <s v="JULIANA PEREIRA SERAFIM DA SILVA"/>
    <d v="2007-09-17T00:00:00"/>
    <s v="Feminino"/>
    <s v="Sem Deficiência"/>
    <s v="Sem Informação"/>
    <s v="ELIENE PEREIRA SERAFIM"/>
    <x v="0"/>
    <s v="Parda"/>
  </r>
  <r>
    <n v="1019013"/>
    <n v="10"/>
    <x v="39"/>
    <x v="39"/>
    <s v="EM BENTO DO AMARAL COUTINHO"/>
    <s v="Municipal"/>
    <s v="Urbana"/>
    <n v="1612839"/>
    <n v="162"/>
    <x v="3"/>
    <s v="Regular"/>
    <s v="Noite"/>
    <n v="2023095300227"/>
    <m/>
    <s v="MAYRANE PINHEIRO DA SILVA RAMOS"/>
    <d v="1990-10-13T00:00:00"/>
    <s v="Feminino"/>
    <s v="Sem Deficiência"/>
    <s v="Sem Informação"/>
    <s v="JOVENTINA PINHEIRO DA SILVA"/>
    <x v="1"/>
    <s v="Branca"/>
  </r>
  <r>
    <n v="1202701"/>
    <n v="12"/>
    <x v="91"/>
    <x v="91"/>
    <s v="CREJA - CENTRO MUNICIPAL DE REFERÊNCIA DE EDUCAÇÃO DE JOVENS E ADULTOS"/>
    <s v="Municipal"/>
    <s v="Urbana"/>
    <n v="1614084"/>
    <n v="264"/>
    <x v="3"/>
    <s v="Regular"/>
    <s v="Manhã"/>
    <n v="2023126301742"/>
    <m/>
    <s v="ALYSSON BRENO DA SILVA SANTOS"/>
    <d v="2000-07-12T00:00:00"/>
    <s v="Masculino"/>
    <s v="Sem Deficiência"/>
    <s v="Sem Informação"/>
    <s v="CRISTIANA  DA SILVA SANTOS"/>
    <x v="1"/>
    <s v="Parda"/>
  </r>
  <r>
    <n v="716205"/>
    <n v="7"/>
    <x v="76"/>
    <x v="76"/>
    <s v="CIEP RUBENS PAIVA"/>
    <s v="Municipal"/>
    <s v="Urbana"/>
    <n v="1613262"/>
    <n v="163"/>
    <x v="3"/>
    <s v="Regular"/>
    <s v="Noite"/>
    <n v="2023066100681"/>
    <m/>
    <s v="MONIQUE PÂMELLA SOARES LIMA DA COSTA"/>
    <d v="1987-08-21T00:00:00"/>
    <s v="Feminino"/>
    <s v="Sem Deficiência"/>
    <s v="Sem Informação"/>
    <s v="MARILDA HELENA SOARES"/>
    <x v="1"/>
    <s v="Preta"/>
  </r>
  <r>
    <n v="102007"/>
    <n v="1"/>
    <x v="47"/>
    <x v="47"/>
    <s v="EM ORLANDO VILLAS BOAS"/>
    <s v="Municipal"/>
    <s v="Urbana"/>
    <n v="1600142"/>
    <n v="162"/>
    <x v="3"/>
    <s v="Regular"/>
    <s v="Noite"/>
    <n v="2023125400411"/>
    <m/>
    <s v="ALEXANDRE JUNIO DA CONCEIÇÃO"/>
    <d v="2005-11-03T00:00:00"/>
    <s v="Masculino"/>
    <s v="Sem Deficiência"/>
    <s v="Sem Informação"/>
    <s v="FERNANDA DA CONCEIÇÃO"/>
    <x v="0"/>
    <s v="Parda"/>
  </r>
  <r>
    <n v="102005"/>
    <n v="1"/>
    <x v="109"/>
    <x v="109"/>
    <s v="EM CALOUSTE GULBENKIAN"/>
    <s v="Municipal"/>
    <s v="Urbana"/>
    <n v="1610639"/>
    <n v="161"/>
    <x v="3"/>
    <s v="Regular"/>
    <s v="Noite"/>
    <n v="2023001600370"/>
    <m/>
    <s v="JOSICLEIDE NASCIMENTO DA SILVA"/>
    <d v="1986-06-03T00:00:00"/>
    <s v="Feminino"/>
    <s v="Sem Deficiência"/>
    <s v="Sem Informação"/>
    <s v="MARIA JOSÉ DO NASCIMENTO PEREIRA"/>
    <x v="0"/>
    <s v="Branca"/>
  </r>
  <r>
    <n v="716205"/>
    <n v="7"/>
    <x v="76"/>
    <x v="76"/>
    <s v="CIEP RUBENS PAIVA"/>
    <s v="Municipal"/>
    <s v="Urbana"/>
    <n v="1613263"/>
    <n v="164"/>
    <x v="3"/>
    <s v="Regular"/>
    <s v="Noite"/>
    <n v="2023066100631"/>
    <m/>
    <s v="JEANE CLARICE MATIAS"/>
    <d v="1980-04-14T00:00:00"/>
    <s v="Feminino"/>
    <s v="Sem Deficiência"/>
    <s v="Sem Informação"/>
    <s v="MARIA DE FATIMA MATIAS"/>
    <x v="2"/>
    <s v="Parda"/>
  </r>
  <r>
    <n v="833503"/>
    <n v="8"/>
    <x v="95"/>
    <x v="95"/>
    <s v="CIEP THOMAS JEFFERSON"/>
    <s v="Municipal"/>
    <s v="Urbana"/>
    <n v="1600082"/>
    <n v="161"/>
    <x v="3"/>
    <s v="Regular"/>
    <s v="Noite"/>
    <n v="2023083400841"/>
    <m/>
    <s v="CRISTIANA FERREIRA SANTANA"/>
    <d v="1982-03-23T00:00:00"/>
    <s v="Feminino"/>
    <s v="Sem Deficiência"/>
    <s v="Sem Informação"/>
    <s v="Sem Informação"/>
    <x v="2"/>
    <s v="Branca"/>
  </r>
  <r>
    <n v="430701"/>
    <n v="4"/>
    <x v="19"/>
    <x v="19"/>
    <s v="CENTRO DE EDUCAÇÃO DE JOVENS E ADULTOS CEJA - MARÉ"/>
    <s v="Municipal"/>
    <s v="Urbana"/>
    <n v="1616827"/>
    <n v="2612"/>
    <x v="3"/>
    <s v="Regular"/>
    <s v="Noite"/>
    <n v="2023143600736"/>
    <m/>
    <s v="ELÂNE CRISTINA MATIAS DA SILVA"/>
    <d v="2005-03-02T00:00:00"/>
    <s v="Feminino"/>
    <s v="Sem Deficiência"/>
    <s v="Sem Informação"/>
    <s v="ANA PAULA MATIAS DA SILVA"/>
    <x v="1"/>
    <s v="Branca"/>
  </r>
  <r>
    <n v="430201"/>
    <n v="4"/>
    <x v="0"/>
    <x v="0"/>
    <s v="CIEP MINISTRO GUSTAVO CAPANEMA"/>
    <s v="Municipal"/>
    <s v="Urbana"/>
    <n v="1612603"/>
    <n v="161"/>
    <x v="3"/>
    <s v="Regular"/>
    <s v="Noite"/>
    <n v="2023039500071"/>
    <m/>
    <s v="RIAN NASCIMENTO DA CONCEIÇÃO"/>
    <d v="2008-01-08T00:00:00"/>
    <s v="Masculino"/>
    <s v="Sem Deficiência"/>
    <s v="Sem Informação"/>
    <s v="ADRIANA NASCIMENTO DA CONCEIÇÃO"/>
    <x v="2"/>
    <s v="Sem Informação"/>
  </r>
  <r>
    <n v="102504"/>
    <n v="1"/>
    <x v="2"/>
    <x v="2"/>
    <s v="CIEP AVENIDA DOS DESFILES"/>
    <s v="Municipal"/>
    <s v="Urbana"/>
    <n v="1610388"/>
    <n v="162"/>
    <x v="3"/>
    <s v="Regular"/>
    <s v="Manhã"/>
    <n v="2023002200120"/>
    <m/>
    <s v="FELIPE DA SILVA"/>
    <d v="2006-04-10T00:00:00"/>
    <s v="Masculino"/>
    <s v="Sem Deficiência"/>
    <s v="Sem Informação"/>
    <s v="ADRIANA APARECIDA DA SILVA"/>
    <x v="1"/>
    <s v="Parda"/>
  </r>
  <r>
    <n v="622022"/>
    <n v="6"/>
    <x v="40"/>
    <x v="40"/>
    <s v="EM ROSE KLABIN"/>
    <s v="Municipal"/>
    <s v="Urbana"/>
    <n v="1615803"/>
    <n v="161"/>
    <x v="3"/>
    <s v="Regular"/>
    <s v="Noite"/>
    <n v="2023053300237"/>
    <m/>
    <s v="CASSIA CRISTINA MARIA SOARES"/>
    <d v="1982-07-07T00:00:00"/>
    <s v="Feminino"/>
    <s v="Sem Deficiência"/>
    <s v="Sem Informação"/>
    <s v="CASSIA CRISTINA MARIA SOARES"/>
    <x v="1"/>
    <s v="Não declarad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23087300248"/>
    <m/>
    <s v="VANILZA MARIA DA SILVA RODRIGUES"/>
    <d v="1978-09-07T00:00:00"/>
    <s v="Feminino"/>
    <s v="Sem Deficiência"/>
    <s v="Sem Informação"/>
    <s v="JOSÉ LUIZ DA SILVA"/>
    <x v="0"/>
    <s v="Pard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23157900389"/>
    <m/>
    <s v="DANIELA DE OLIVEIRA"/>
    <d v="1982-11-06T00:00:00"/>
    <s v="Feminino"/>
    <s v="Sem Deficiência"/>
    <s v="Sem Informação"/>
    <s v="Sem Informação"/>
    <x v="0"/>
    <s v="Não declarada"/>
  </r>
  <r>
    <n v="431018"/>
    <n v="4"/>
    <x v="85"/>
    <x v="85"/>
    <s v="EM REPÚBLICA DO LÍBANO"/>
    <s v="Municipal"/>
    <s v="Urbana"/>
    <n v="1619091"/>
    <n v="161"/>
    <x v="3"/>
    <s v="Regular"/>
    <s v="Noite"/>
    <n v="2023034600239"/>
    <m/>
    <s v="CAMILE SOARES LEAL"/>
    <d v="2003-02-24T00:00:00"/>
    <s v="Feminino"/>
    <s v="Sem Deficiência"/>
    <s v="Sem Informação"/>
    <s v="MARIA JOSÉ SOARES LEAL"/>
    <x v="2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23030000245"/>
    <m/>
    <s v="JORGETE CHAVES"/>
    <d v="1972-04-23T00:00:00"/>
    <s v="Feminino"/>
    <s v="Sem Deficiência"/>
    <s v="Sem Informação"/>
    <s v="FRANCISCO PEDRO CHAVES"/>
    <x v="1"/>
    <s v="Preta"/>
  </r>
  <r>
    <n v="515030"/>
    <n v="5"/>
    <x v="90"/>
    <x v="90"/>
    <s v="EM IRINEU MARINHO"/>
    <s v="Municipal"/>
    <s v="Urbana"/>
    <n v="1601766"/>
    <n v="161"/>
    <x v="3"/>
    <s v="Regular"/>
    <s v="Noite"/>
    <n v="2023047500386"/>
    <m/>
    <s v="PATRICIA CRISTINA FERREIRA"/>
    <d v="1987-05-09T00:00:00"/>
    <s v="Feminino"/>
    <s v="Sem Deficiência"/>
    <s v="Sem Informação"/>
    <s v="ANA RITA FERREIRA ALVES"/>
    <x v="1"/>
    <s v="Branca"/>
  </r>
  <r>
    <n v="410015"/>
    <n v="4"/>
    <x v="92"/>
    <x v="92"/>
    <s v="EM CLÓVIS BEVILÁQUA"/>
    <s v="Municipal"/>
    <s v="Urbana"/>
    <n v="1611013"/>
    <n v="162"/>
    <x v="3"/>
    <s v="Regular"/>
    <s v="Noite"/>
    <n v="2023028800337"/>
    <m/>
    <s v="DEBORA LETICIA TEOBALDO"/>
    <d v="1996-06-20T00:00:00"/>
    <s v="Feminino"/>
    <s v="Sem Deficiência"/>
    <s v="Sem Informação"/>
    <s v="LUCILENE TEOBALDO"/>
    <x v="1"/>
    <s v="Parda"/>
  </r>
  <r>
    <n v="1202701"/>
    <n v="12"/>
    <x v="91"/>
    <x v="91"/>
    <s v="CREJA - CENTRO MUNICIPAL DE REFERÊNCIA DE EDUCAÇÃO DE JOVENS E ADULTOS"/>
    <s v="Municipal"/>
    <s v="Urbana"/>
    <n v="1614126"/>
    <n v="361"/>
    <x v="3"/>
    <s v="Regular"/>
    <s v="Tarde"/>
    <n v="2023126301246"/>
    <m/>
    <s v="VAGNER DIONÍZIO DA SILVA"/>
    <d v="1978-07-08T00:00:00"/>
    <s v="Masculino"/>
    <s v="Sem Deficiência"/>
    <s v="Sem Informação"/>
    <s v="EDSON DIONÍZIO DA SILVA"/>
    <x v="0"/>
    <s v="Preta"/>
  </r>
  <r>
    <n v="1019008"/>
    <n v="10"/>
    <x v="124"/>
    <x v="124"/>
    <s v="EM EDUARDO RABELO"/>
    <s v="Municipal"/>
    <s v="Urbana"/>
    <n v="1601218"/>
    <n v="161"/>
    <x v="3"/>
    <s v="Regular"/>
    <s v="Noite"/>
    <n v="2023094800099"/>
    <m/>
    <s v="DEBORAH MIGUEL DE ANDRADE "/>
    <d v="1983-05-01T00:00:00"/>
    <s v="Feminino"/>
    <s v="Sem Deficiência"/>
    <s v="Sem Informação"/>
    <s v="JOANA MIGUEL DE ANDRADE"/>
    <x v="2"/>
    <s v="Branc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23152300537"/>
    <m/>
    <s v="WALTER PEREIRA DA SILVA"/>
    <d v="1956-08-11T00:00:00"/>
    <s v="Masculino"/>
    <s v="Sem Deficiência"/>
    <s v="Sem Informação"/>
    <s v="Sem Informação"/>
    <x v="0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23057100801"/>
    <m/>
    <s v="GISELE OLIVEIRA SOARES"/>
    <d v="1979-07-30T00:00:00"/>
    <s v="Feminino"/>
    <s v="Sem Deficiência"/>
    <s v="Sem Informação"/>
    <s v="Sem Informação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23094800137"/>
    <m/>
    <s v="JOSE ARMANDO DE OLIVEIRA"/>
    <d v="1964-02-22T00:00:00"/>
    <s v="Masculino"/>
    <s v="Sem Deficiência"/>
    <s v="Sem Informação"/>
    <s v="ANGELINA DE OLIVEIRA"/>
    <x v="2"/>
    <s v="Preta"/>
  </r>
  <r>
    <n v="313029"/>
    <n v="3"/>
    <x v="89"/>
    <x v="89"/>
    <s v="EM THOMAS MANN"/>
    <s v="Municipal"/>
    <s v="Urbana"/>
    <n v="1615665"/>
    <n v="161"/>
    <x v="3"/>
    <s v="Regular"/>
    <s v="Noite"/>
    <n v="2023024300208"/>
    <m/>
    <s v="JOÃO MARCOS PRUDENCIO DE ASSIS"/>
    <d v="2007-07-21T00:00:00"/>
    <s v="Feminino"/>
    <s v="Sem Deficiência"/>
    <s v="Sem Informação"/>
    <s v="IGUARACIARA PRUDENCIO DE ASSIS"/>
    <x v="1"/>
    <s v="Preta"/>
  </r>
  <r>
    <n v="724026"/>
    <n v="7"/>
    <x v="16"/>
    <x v="16"/>
    <s v="EM EMBAIXADOR ÍTALO ZAPPA"/>
    <s v="Municipal"/>
    <s v="Urbana"/>
    <n v="1620409"/>
    <n v="161"/>
    <x v="3"/>
    <s v="Regular"/>
    <s v="Noite"/>
    <n v="2023103501320"/>
    <m/>
    <s v="RAYANNE MARIA MORAIS"/>
    <d v="2006-01-29T00:00:00"/>
    <s v="Feminino"/>
    <s v="Sem Deficiência"/>
    <s v="Sem Informação"/>
    <s v="ANTONIA RENILDE QUEIROZ MORAIS"/>
    <x v="1"/>
    <s v="Parda"/>
  </r>
  <r>
    <n v="410501"/>
    <n v="4"/>
    <x v="64"/>
    <x v="64"/>
    <s v="CIEP JUSCELINO KUBITSCHEK"/>
    <s v="Municipal"/>
    <s v="Urbana"/>
    <n v="1614344"/>
    <n v="162"/>
    <x v="3"/>
    <s v="Regular"/>
    <s v="Noite"/>
    <n v="2023030000199"/>
    <m/>
    <s v="EDUARDO AQUINO FERNANDES"/>
    <d v="1978-05-15T00:00:00"/>
    <s v="Masculino"/>
    <s v="Sem Deficiência"/>
    <s v="Sem Informação"/>
    <s v="ROSANGELA AQUINO FERNANDES"/>
    <x v="1"/>
    <s v="Preta"/>
  </r>
  <r>
    <n v="817034"/>
    <n v="8"/>
    <x v="111"/>
    <x v="111"/>
    <s v="EM JORGE JABOUR"/>
    <s v="Municipal"/>
    <s v="Urbana"/>
    <n v="1616158"/>
    <n v="161"/>
    <x v="3"/>
    <s v="Regular"/>
    <s v="Noite"/>
    <n v="2023072800185"/>
    <m/>
    <s v="WAGNER TAUAN MENDES"/>
    <d v="1997-12-24T00:00:00"/>
    <s v="Masculino"/>
    <s v="Sem Deficiência"/>
    <s v="Sem Informação"/>
    <s v="MARIA MENDES"/>
    <x v="2"/>
    <s v="Parda"/>
  </r>
  <r>
    <n v="1202701"/>
    <n v="12"/>
    <x v="91"/>
    <x v="91"/>
    <s v="CREJA - CENTRO MUNICIPAL DE REFERÊNCIA DE EDUCAÇÃO DE JOVENS E ADULTOS"/>
    <s v="Municipal"/>
    <s v="Urbana"/>
    <n v="1614082"/>
    <n v="262"/>
    <x v="3"/>
    <s v="Regular"/>
    <s v="Manhã"/>
    <n v="2023126301858"/>
    <m/>
    <s v="FELIPE HENRIQUE NUNES"/>
    <d v="1993-06-25T00:00:00"/>
    <s v="Masculino"/>
    <s v="Sem Deficiência"/>
    <s v="Sem Informação"/>
    <s v="ANNE CLEIDE NUNES DA SILVA"/>
    <x v="1"/>
    <s v="Parda"/>
  </r>
  <r>
    <n v="724502"/>
    <n v="7"/>
    <x v="52"/>
    <x v="52"/>
    <s v="CIEP MARGARET MEE"/>
    <s v="Municipal"/>
    <s v="Urbana"/>
    <n v="1617125"/>
    <n v="161"/>
    <x v="3"/>
    <s v="Regular"/>
    <s v="Noite"/>
    <n v="2023069401178"/>
    <m/>
    <s v="MATHEUS BARBOSA GOMES"/>
    <d v="2006-03-30T00:00:00"/>
    <s v="Masculino"/>
    <s v=" Deficiência intelectual"/>
    <s v="Sem Informação"/>
    <s v="DANIELE MARIA GOMES BARBOSA"/>
    <x v="1"/>
    <s v="Branc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12034080159"/>
    <m/>
    <s v="IGOR LIMA BERNARDO"/>
    <d v="2007-07-11T00:00:00"/>
    <s v="Masculino"/>
    <s v="Sem Deficiência"/>
    <s v="WASHINGTON GOMES DO VALE BERNARDO"/>
    <s v="AGATA LIMA BERNARDO"/>
    <x v="2"/>
    <s v="Parda"/>
  </r>
  <r>
    <n v="102005"/>
    <n v="1"/>
    <x v="109"/>
    <x v="109"/>
    <s v="EM CALOUSTE GULBENKIAN"/>
    <s v="Municipal"/>
    <s v="Urbana"/>
    <n v="1610640"/>
    <n v="162"/>
    <x v="3"/>
    <s v="Regular"/>
    <s v="Noite"/>
    <n v="2023001600400"/>
    <m/>
    <s v="LUCAS GABRIEL ARAUJO SOUZA"/>
    <d v="2008-01-07T00:00:00"/>
    <s v="Masculino"/>
    <s v="Sem Deficiência"/>
    <s v="Sem Informação"/>
    <s v="ELAINE ARAUJO SOUZA"/>
    <x v="1"/>
    <s v="Sem Informação"/>
  </r>
  <r>
    <n v="411202"/>
    <n v="4"/>
    <x v="84"/>
    <x v="84"/>
    <s v="CIEP GREGÓRIO BEZERRA"/>
    <s v="Municipal"/>
    <s v="Urbana"/>
    <n v="1608449"/>
    <n v="161"/>
    <x v="3"/>
    <s v="Regular"/>
    <s v="Noite"/>
    <n v="2008112100428"/>
    <m/>
    <s v="KAYKY MONTEIRO DA SILVA"/>
    <d v="2006-07-26T00:00:00"/>
    <s v="Masculino"/>
    <s v="Sem Deficiência"/>
    <s v="AMADEU DANTAS DA SILVA"/>
    <s v="JANETE MONTEIRO NASCIMENTO"/>
    <x v="0"/>
    <s v="Branca"/>
  </r>
  <r>
    <n v="716049"/>
    <n v="7"/>
    <x v="62"/>
    <x v="62"/>
    <s v="EM RENATO LEITE"/>
    <s v="Municipal"/>
    <s v="Urbana"/>
    <n v="1623884"/>
    <n v="163"/>
    <x v="3"/>
    <s v="Regular"/>
    <s v="Noite"/>
    <n v="2023063700084"/>
    <m/>
    <s v="INÁCIA DE SOUSA SILVA"/>
    <d v="1966-04-28T00:00:00"/>
    <s v="Feminino"/>
    <s v="Sem Deficiência"/>
    <s v="ANTONIO MENDES DA SILVA"/>
    <s v="BENEDITA DE SOUSA SILVA"/>
    <x v="0"/>
    <s v="Parda"/>
  </r>
  <r>
    <n v="313007"/>
    <n v="3"/>
    <x v="67"/>
    <x v="67"/>
    <s v="EM SARMIENTO"/>
    <s v="Municipal"/>
    <s v="Urbana"/>
    <n v="1615856"/>
    <n v="162"/>
    <x v="3"/>
    <s v="Regular"/>
    <s v="Noite"/>
    <n v="2012022880074"/>
    <m/>
    <s v="ISABELLY VITÓRIA RODRIGUES DA SILVA"/>
    <d v="2006-03-30T00:00:00"/>
    <s v="Feminino"/>
    <s v="Sem Deficiência"/>
    <s v="ANDRESA RODRIGUES PONTES"/>
    <s v="WANDERSON EUCLIDES DA SILVA"/>
    <x v="0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13076700382"/>
    <m/>
    <s v="JULIA CONCEIÇÃO DOS SANTOS"/>
    <d v="2008-02-10T00:00:00"/>
    <s v="Feminino"/>
    <s v="Sem Deficiência"/>
    <s v="FLAVIANA DA CONCEIÇÃO CAMPOS"/>
    <s v="JOÉLIO SANTANA DOS SANTOS JUNIOR"/>
    <x v="1"/>
    <s v="Sem Informação"/>
  </r>
  <r>
    <n v="102504"/>
    <n v="1"/>
    <x v="2"/>
    <x v="2"/>
    <s v="CIEP AVENIDA DOS DESFILES"/>
    <s v="Municipal"/>
    <s v="Urbana"/>
    <n v="1609986"/>
    <n v="161"/>
    <x v="3"/>
    <s v="Regular"/>
    <s v="Manhã"/>
    <n v="2021008450423"/>
    <m/>
    <s v="JOÃO ANTHONY VERÇOSA CAMILO"/>
    <d v="2007-10-11T00:00:00"/>
    <s v="Masculino"/>
    <s v="Sem Deficiência"/>
    <s v="ANTONIO BARBOZA CAMILO"/>
    <s v="DENISE FIRMINO PEREIRA VERÇOSA"/>
    <x v="0"/>
    <s v="Parda"/>
  </r>
  <r>
    <n v="833503"/>
    <n v="8"/>
    <x v="95"/>
    <x v="95"/>
    <s v="CIEP THOMAS JEFFERSON"/>
    <s v="Municipal"/>
    <s v="Urbana"/>
    <n v="1600082"/>
    <n v="161"/>
    <x v="3"/>
    <s v="Regular"/>
    <s v="Noite"/>
    <n v="2012083950269"/>
    <m/>
    <s v="GABRIEL GOMES DE CARVALHO"/>
    <d v="2007-10-07T00:00:00"/>
    <s v="Masculino"/>
    <s v="Sem Deficiência"/>
    <s v="KELY GOMES"/>
    <s v="VANDER LIMA DE CARVALHO"/>
    <x v="2"/>
    <s v="Sem Informação"/>
  </r>
  <r>
    <n v="515062"/>
    <n v="5"/>
    <x v="126"/>
    <x v="126"/>
    <s v="EM FIGUEIREDO PIMENTEL"/>
    <s v="Municipal"/>
    <s v="Urbana"/>
    <n v="1606091"/>
    <n v="161"/>
    <x v="3"/>
    <s v="Regular"/>
    <s v="Tarde"/>
    <n v="2010012800802"/>
    <m/>
    <s v="MARIA LUIZA DE ANDRADE FERREIRA"/>
    <d v="2005-10-03T00:00:00"/>
    <s v="Feminino"/>
    <s v="Sem Deficiência"/>
    <s v="THIAGO DOS SANTOS SILVA FERREIRA"/>
    <s v="PRISCILA ANDRADE DOS REIS"/>
    <x v="0"/>
    <s v="Parda"/>
  </r>
  <r>
    <n v="1202701"/>
    <n v="12"/>
    <x v="91"/>
    <x v="91"/>
    <s v="CREJA - CENTRO MUNICIPAL DE REFERÊNCIA DE EDUCAÇÃO DE JOVENS E ADULTOS"/>
    <s v="Municipal"/>
    <s v="Urbana"/>
    <n v="1614086"/>
    <n v="266"/>
    <x v="3"/>
    <s v="Regular"/>
    <s v="Noite"/>
    <n v="2023126301416"/>
    <m/>
    <s v="ROSENY TEIXEIRA DA SILVA"/>
    <d v="1987-11-11T00:00:00"/>
    <s v="Feminino"/>
    <s v="Sem Deficiência"/>
    <s v="MANOEL TEIXEIRA DE SOUSA"/>
    <s v="MARIA MARLENE DA SILVA"/>
    <x v="1"/>
    <s v="Preta"/>
  </r>
  <r>
    <n v="1019019"/>
    <n v="10"/>
    <x v="116"/>
    <x v="116"/>
    <s v="EM FERNANDO DE AZEVEDO"/>
    <s v="Municipal"/>
    <s v="Urbana"/>
    <n v="1619175"/>
    <n v="161"/>
    <x v="3"/>
    <s v="Regular"/>
    <s v="Tarde"/>
    <n v="2012100500114"/>
    <m/>
    <s v="PÂMELA MONTEIRO BARCELOS"/>
    <d v="2007-11-21T00:00:00"/>
    <s v="Feminino"/>
    <s v="Sem Deficiência"/>
    <s v="FABIO BARCELOS DA SILVA"/>
    <s v="ALESSANDRA MONTEIRO BASTOS"/>
    <x v="0"/>
    <s v="Branca"/>
  </r>
  <r>
    <n v="1120019"/>
    <n v="11"/>
    <x v="37"/>
    <x v="37"/>
    <s v="EM RODRIGO OTÁVIO"/>
    <s v="Municipal"/>
    <s v="Urbana"/>
    <n v="1620854"/>
    <n v="162"/>
    <x v="3"/>
    <s v="Regular"/>
    <s v="Noite"/>
    <n v="2023037950907"/>
    <m/>
    <s v="TAINÁ CAVALCANTI DOS SANTOS"/>
    <d v="2006-09-01T00:00:00"/>
    <s v="Feminino"/>
    <s v="Sem Deficiência"/>
    <s v="RONALDO PROENÇA DOS SANTOS"/>
    <s v="PATRÍCIA CARNEIRO CAVALCANTI"/>
    <x v="0"/>
    <s v="Não declarada"/>
  </r>
  <r>
    <n v="918027"/>
    <n v="9"/>
    <x v="106"/>
    <x v="106"/>
    <s v="EM RUBENS DE FARIAS NEVES"/>
    <s v="Municipal"/>
    <s v="Urbana"/>
    <n v="1599738"/>
    <n v="162"/>
    <x v="3"/>
    <s v="Regular"/>
    <s v="Noite"/>
    <n v="2018086700033"/>
    <m/>
    <s v="SINTHIA ARAUJO JORGE DA CONCEIÇÃO CINTRA"/>
    <d v="1964-07-13T00:00:00"/>
    <s v="Feminino"/>
    <s v="Sem Deficiência"/>
    <s v="VERISSIMO JORGE DA CONCEIÇÃO"/>
    <s v="NELIA ARAUJO DA SILVA"/>
    <x v="0"/>
    <s v="Pard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17087300022"/>
    <m/>
    <s v="EMERSON GRAÇA SEBASTIÃO"/>
    <d v="1997-12-05T00:00:00"/>
    <s v="Masculino"/>
    <s v="Sem Deficiência"/>
    <s v="JOÃO ANTONIO FERNANDO SEBASTIÃO"/>
    <s v="ANGELINA SEBASTIÃO GRAÇA"/>
    <x v="0"/>
    <s v="Preta"/>
  </r>
  <r>
    <n v="313007"/>
    <n v="3"/>
    <x v="67"/>
    <x v="67"/>
    <s v="EM SARMIENTO"/>
    <s v="Municipal"/>
    <s v="Urbana"/>
    <n v="1615856"/>
    <n v="162"/>
    <x v="3"/>
    <s v="Regular"/>
    <s v="Noite"/>
    <n v="2013004980079"/>
    <m/>
    <s v="LEONARDO RIBEIRO MIRAGLIA MOURA"/>
    <d v="2003-09-07T00:00:00"/>
    <s v="Masculino"/>
    <s v="Sem Deficiência"/>
    <s v="ANDRÉ MIRAGLIA MOURA"/>
    <s v="ALINE MOREIRA RIBEIRO"/>
    <x v="0"/>
    <s v="Branca"/>
  </r>
  <r>
    <n v="515020"/>
    <n v="5"/>
    <x v="86"/>
    <x v="86"/>
    <s v="EM WALDEMAR FALCÃO"/>
    <s v="Municipal"/>
    <s v="Urbana"/>
    <n v="1610970"/>
    <n v="161"/>
    <x v="3"/>
    <s v="Regular"/>
    <s v="Noite"/>
    <n v="2007046503606"/>
    <m/>
    <s v="ANDREA DOLORES ROCHA DE SOUZA DE AZEVEDO"/>
    <d v="1976-04-28T00:00:00"/>
    <s v="Feminino"/>
    <s v="Sem Deficiência"/>
    <s v="JOÃO GILSON DE SOUZA"/>
    <s v="MARIA MADALENA EVANGELISTA ROCHA"/>
    <x v="2"/>
    <s v="Não declarada"/>
  </r>
  <r>
    <n v="625018"/>
    <n v="6"/>
    <x v="55"/>
    <x v="55"/>
    <s v="EM COMANDANTE ARNALDO VARELLA"/>
    <s v="Municipal"/>
    <s v="Urbana"/>
    <n v="1602874"/>
    <n v="163"/>
    <x v="3"/>
    <s v="Regular"/>
    <s v="Noite"/>
    <n v="2023056100191"/>
    <m/>
    <s v="KAYO VITOR FERREIRA DA SILVA"/>
    <d v="2006-07-14T00:00:00"/>
    <s v="Masculino"/>
    <s v="Sem Deficiência"/>
    <s v="FAUSTO SIQUEIRA DA SILVA"/>
    <s v="CINTIA FERREIRA DA SILVA"/>
    <x v="0"/>
    <s v="Pard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13132203091"/>
    <m/>
    <s v="GRACIELE SILVA CORREIA"/>
    <d v="2008-07-27T00:00:00"/>
    <s v="Feminino"/>
    <s v="Sem Deficiência"/>
    <s v="FABIANO LIMA CORREIA"/>
    <s v="ANA CRISTINA SILVA PULLERIO"/>
    <x v="1"/>
    <s v="Parda"/>
  </r>
  <r>
    <n v="1019019"/>
    <n v="10"/>
    <x v="116"/>
    <x v="116"/>
    <s v="EM FERNANDO DE AZEVEDO"/>
    <s v="Municipal"/>
    <s v="Urbana"/>
    <n v="1619176"/>
    <n v="162"/>
    <x v="3"/>
    <s v="Regular"/>
    <s v="Tarde"/>
    <n v="2011133801573"/>
    <m/>
    <s v="JOÃO GUILHERME MARANHÃO SILVA"/>
    <d v="2004-09-10T00:00:00"/>
    <s v="Masculino"/>
    <s v="Sem Deficiência"/>
    <s v="MANOEL PEREIRA DA SILVA"/>
    <s v="ROSANGELA SILVA MARANHÃO"/>
    <x v="0"/>
    <s v="Pard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06127000363"/>
    <m/>
    <s v="JENIFER BARBOSA DE OLIVEIRA"/>
    <d v="2003-06-05T00:00:00"/>
    <s v="Feminino"/>
    <s v="Sem Deficiência"/>
    <s v="ALEXANDRE DE OLIVEIRA ALVES"/>
    <s v="ROSANA BARBOSA"/>
    <x v="0"/>
    <s v="Preta"/>
  </r>
  <r>
    <n v="724022"/>
    <n v="7"/>
    <x v="56"/>
    <x v="56"/>
    <s v="EM COMUNIDADE DE VARGEM GRANDE"/>
    <s v="Municipal"/>
    <s v="Urbana"/>
    <n v="1605600"/>
    <n v="162"/>
    <x v="3"/>
    <s v="Regular"/>
    <s v="Noite"/>
    <n v="2007069100338"/>
    <m/>
    <s v="ANA CLARA LIMA DOS SANTOS"/>
    <d v="2002-06-27T00:00:00"/>
    <s v="Feminino"/>
    <s v="Sem Deficiência"/>
    <s v="JORGE LUIZ GOMES DOS SANTOS"/>
    <s v="ERCÍLIA LIMA"/>
    <x v="0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09098900955"/>
    <m/>
    <s v="MATHEUS MACHADO DA SILVA"/>
    <d v="1998-02-21T00:00:00"/>
    <s v="Masculino"/>
    <s v="Sem Deficiência"/>
    <s v="JOSÉ CARLOS DA SILVA"/>
    <s v="YARA DA CONCEIÇÃO MACHADO"/>
    <x v="2"/>
    <s v="Preta"/>
  </r>
  <r>
    <n v="1202701"/>
    <n v="12"/>
    <x v="91"/>
    <x v="91"/>
    <s v="CREJA - CENTRO MUNICIPAL DE REFERÊNCIA DE EDUCAÇÃO DE JOVENS E ADULTOS"/>
    <s v="Municipal"/>
    <s v="Urbana"/>
    <n v="1614087"/>
    <n v="267"/>
    <x v="3"/>
    <s v="Regular"/>
    <s v="Noite"/>
    <n v="2023126300401"/>
    <m/>
    <s v="JOÃO PEDRO AMARAL ANTUNES PAPINI"/>
    <d v="1996-02-15T00:00:00"/>
    <s v="Masculino"/>
    <s v="Sem Deficiência"/>
    <s v="NIVALDO GONÇALVES PAPINI"/>
    <s v="LEILA AMARAL ANTUNES"/>
    <x v="0"/>
    <s v="Amarel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2059303674"/>
    <m/>
    <s v="JOZEANE MARIA ARAÚJO DE AQUINO"/>
    <d v="1974-11-08T00:00:00"/>
    <s v="Feminino"/>
    <s v="Sem Deficiência"/>
    <s v="GABRIEL SANTIL DE AQUINO"/>
    <s v="MARIA LUCIMAR ARAÚJO DE AQUINO"/>
    <x v="2"/>
    <s v="Parda"/>
  </r>
  <r>
    <n v="817027"/>
    <n v="8"/>
    <x v="24"/>
    <x v="24"/>
    <s v="EM HENRIQUE DE MAGALHÃES"/>
    <s v="Municipal"/>
    <s v="Urbana"/>
    <n v="1608374"/>
    <n v="164"/>
    <x v="3"/>
    <s v="Regular"/>
    <s v="Tarde"/>
    <n v="2012091302246"/>
    <m/>
    <s v="RENATA VITÓRIA PEREIRA RODRIGUES DIANA"/>
    <d v="2007-02-25T00:00:00"/>
    <s v="Feminino"/>
    <s v="Sem Deficiência"/>
    <s v="VALDEIR DA CRUZ DIANA"/>
    <s v="SIMONE PEREIRA RODRIGUES DIANA"/>
    <x v="3"/>
    <s v="Preta"/>
  </r>
  <r>
    <n v="817083"/>
    <n v="8"/>
    <x v="120"/>
    <x v="120"/>
    <s v="EM JORNALISTA SANDRO MOREYRA"/>
    <s v="Municipal"/>
    <s v="Urbana"/>
    <n v="1607053"/>
    <n v="162"/>
    <x v="3"/>
    <s v="Regular"/>
    <s v="Noite"/>
    <n v="2022077750617"/>
    <m/>
    <s v="BRUNA SILVA DE LIMA DOMINGOS DA SILVA"/>
    <d v="1983-07-07T00:00:00"/>
    <s v="Feminino"/>
    <s v="Sem Deficiência"/>
    <s v="FRANCISCO FIDELIS DE LIMA"/>
    <s v="RIZELDA SILVA DE LIMA"/>
    <x v="0"/>
    <s v="Preta"/>
  </r>
  <r>
    <n v="431018"/>
    <n v="4"/>
    <x v="85"/>
    <x v="85"/>
    <s v="EM REPÚBLICA DO LÍBANO"/>
    <s v="Municipal"/>
    <s v="Urbana"/>
    <n v="1619091"/>
    <n v="161"/>
    <x v="3"/>
    <s v="Regular"/>
    <s v="Noite"/>
    <n v="2023034600140"/>
    <m/>
    <s v="JAYANE DA CONCEIÇÃO SILVA  TAVARES"/>
    <d v="2005-02-20T00:00:00"/>
    <s v="Feminino"/>
    <s v="Sem Deficiência"/>
    <s v="JANAINA MARIA DA CONCEIÇÃO DOS SANTOS"/>
    <s v="VALDENIR DA SILVA TAVARES"/>
    <x v="2"/>
    <s v="Sem Informação"/>
  </r>
  <r>
    <n v="817075"/>
    <n v="8"/>
    <x v="29"/>
    <x v="29"/>
    <s v="EM GENERAL TASSO FRAGOSO"/>
    <s v="Municipal"/>
    <s v="Urbana"/>
    <n v="1605908"/>
    <n v="161"/>
    <x v="3"/>
    <s v="Regular"/>
    <s v="Noite"/>
    <n v="2014083100270"/>
    <m/>
    <s v="RICHARD ALEXANDRE DE JESUS RODRIGUES"/>
    <d v="2007-04-24T00:00:00"/>
    <s v="Masculino"/>
    <s v="Sem Deficiência"/>
    <s v="ALEXANDRO ROBERTO RODRIGUES"/>
    <s v="JOSIELE DE JESUS PEREIRA"/>
    <x v="2"/>
    <s v="Parda"/>
  </r>
  <r>
    <n v="918203"/>
    <n v="9"/>
    <x v="34"/>
    <x v="34"/>
    <s v="CIEP CLEMENTINA DE JESUS"/>
    <s v="Municipal"/>
    <s v="Urbana"/>
    <n v="1601827"/>
    <n v="163"/>
    <x v="3"/>
    <s v="Regular"/>
    <s v="Noite"/>
    <n v="2003104206823"/>
    <m/>
    <s v="VANESSA CAMPOS DE SOUZA"/>
    <d v="1986-09-30T00:00:00"/>
    <s v="Feminino"/>
    <s v="Sem Deficiência"/>
    <s v="ADILSON FRANCISCO DE SOUZA"/>
    <s v="EUZIMAR VIANA CAMPOS"/>
    <x v="0"/>
    <s v="Sem Informação"/>
  </r>
  <r>
    <n v="817083"/>
    <n v="8"/>
    <x v="120"/>
    <x v="120"/>
    <s v="EM JORNALISTA SANDRO MOREYRA"/>
    <s v="Municipal"/>
    <s v="Urbana"/>
    <n v="1607052"/>
    <n v="161"/>
    <x v="3"/>
    <s v="Regular"/>
    <s v="Noite"/>
    <n v="2005077702744"/>
    <m/>
    <s v="ALESSANDRA GOMES VIEIRA"/>
    <d v="1978-01-16T00:00:00"/>
    <s v="Feminino"/>
    <s v="Sem Deficiência"/>
    <s v="MAURICIO DE LEMOS VIEIRA"/>
    <s v="MARIA GOMES CHAVES"/>
    <x v="1"/>
    <s v="Parda"/>
  </r>
  <r>
    <n v="209003"/>
    <n v="2"/>
    <x v="74"/>
    <x v="74"/>
    <s v="EM FRANCISCO DE CASTRO"/>
    <s v="Municipal"/>
    <s v="Urbana"/>
    <n v="1616225"/>
    <n v="162"/>
    <x v="3"/>
    <s v="Regular"/>
    <s v="Manhã"/>
    <n v="2023014250127"/>
    <m/>
    <s v="LUIS FRANCISCO DE SOUSA"/>
    <d v="1966-01-16T00:00:00"/>
    <s v="Masculino"/>
    <s v="Sem Deficiência"/>
    <s v="FRANCISCO MIGUEL DE SOUSA"/>
    <s v="ANTONIA LEONARDO DA COSTA"/>
    <x v="0"/>
    <s v="Parda"/>
  </r>
  <r>
    <n v="817027"/>
    <n v="8"/>
    <x v="24"/>
    <x v="24"/>
    <s v="EM HENRIQUE DE MAGALHÃES"/>
    <s v="Municipal"/>
    <s v="Urbana"/>
    <n v="1608374"/>
    <n v="164"/>
    <x v="3"/>
    <s v="Regular"/>
    <s v="Tarde"/>
    <n v="2010095850349"/>
    <m/>
    <s v="MARIA EDUARDA FREIRE DA SILVA DE BRITO PASSOS"/>
    <d v="2005-05-05T00:00:00"/>
    <s v="Feminino"/>
    <s v="Sem Deficiência"/>
    <s v="ANDERSON DE BRITO PASSOS"/>
    <s v="RAFAELA VENTURA FREIRE DA SILVA"/>
    <x v="0"/>
    <s v="Preta"/>
  </r>
  <r>
    <n v="430701"/>
    <n v="4"/>
    <x v="19"/>
    <x v="19"/>
    <s v="CENTRO DE EDUCAÇÃO DE JOVENS E ADULTOS CEJA - MARÉ"/>
    <s v="Municipal"/>
    <s v="Urbana"/>
    <n v="1616824"/>
    <n v="2611"/>
    <x v="3"/>
    <s v="Regular"/>
    <s v="Noite"/>
    <n v="2019143600037"/>
    <m/>
    <s v="MARIA DO CARMO ARAUJO DE OLIVEIRA"/>
    <d v="1954-07-08T00:00:00"/>
    <s v="Feminino"/>
    <s v="Sem Deficiência"/>
    <s v="LUIZ CARDOSO ARAUJO"/>
    <s v="MARIA DE JESUS ROCHA"/>
    <x v="0"/>
    <s v="Parda"/>
  </r>
  <r>
    <n v="102007"/>
    <n v="1"/>
    <x v="47"/>
    <x v="47"/>
    <s v="EM ORLANDO VILLAS BOAS"/>
    <s v="Municipal"/>
    <s v="Urbana"/>
    <n v="1600142"/>
    <n v="162"/>
    <x v="3"/>
    <s v="Regular"/>
    <s v="Noite"/>
    <n v="2009002450732"/>
    <m/>
    <s v="MARCIO VINÍCIUS ALVES DE OLIVEIRA"/>
    <d v="2004-09-29T00:00:00"/>
    <s v="Masculino"/>
    <s v="Sem Deficiência"/>
    <s v="ALAN DOS SANTOS OLIVEIRA"/>
    <s v="TATIANE ALVES DE OLIVEIRA"/>
    <x v="1"/>
    <s v="Parda"/>
  </r>
  <r>
    <n v="227004"/>
    <n v="2"/>
    <x v="77"/>
    <x v="77"/>
    <s v="EM RINALDO DE LAMARE"/>
    <s v="Municipal"/>
    <s v="Urbana"/>
    <n v="1599203"/>
    <n v="161"/>
    <x v="3"/>
    <s v="Regular"/>
    <s v="Manhã"/>
    <n v="2023126403014"/>
    <m/>
    <s v="ELIANE MANOEL DO NASCIMENTO "/>
    <d v="1966-06-11T00:00:00"/>
    <s v="Feminino"/>
    <s v="Sem Deficiência"/>
    <s v="MANOEL FILOMENO DO NASCIMENTO "/>
    <s v="CARLINDA MARIA DE JESUS "/>
    <x v="2"/>
    <s v="Parda"/>
  </r>
  <r>
    <n v="312009"/>
    <n v="3"/>
    <x v="54"/>
    <x v="54"/>
    <s v="EM GEORGE SUMNER"/>
    <s v="Municipal"/>
    <s v="Urbana"/>
    <n v="1617225"/>
    <n v="161"/>
    <x v="3"/>
    <s v="Regular"/>
    <s v="Noite"/>
    <n v="2010013750043"/>
    <m/>
    <s v="THAMILLY LUIZA DA SILVA FONSECA"/>
    <d v="2005-03-18T00:00:00"/>
    <s v="Feminino"/>
    <s v="Sem Deficiência"/>
    <s v="JORGE LUIZ FONSECA DOS SANTOS"/>
    <s v="ANA CLAUDIA DA SILVA RUBENS"/>
    <x v="1"/>
    <s v="Branca"/>
  </r>
  <r>
    <n v="204012"/>
    <n v="2"/>
    <x v="65"/>
    <x v="65"/>
    <s v="EM MÉXICO"/>
    <s v="Municipal"/>
    <s v="Urbana"/>
    <n v="1613278"/>
    <n v="161"/>
    <x v="3"/>
    <s v="Regular"/>
    <s v="Noite"/>
    <n v="2014126403236"/>
    <m/>
    <s v="ANTONIA VALDA FURTADO PEREIRA"/>
    <d v="1967-11-06T00:00:00"/>
    <s v="Feminino"/>
    <s v="Sem Deficiência"/>
    <s v="MANUEL RODRIGUES FURTADO"/>
    <s v="RAIMUNDA VALDA DA COSTA"/>
    <x v="0"/>
    <s v="Branca"/>
  </r>
  <r>
    <n v="1026024"/>
    <n v="10"/>
    <x v="130"/>
    <x v="130"/>
    <s v="EM TATIANA CHAGAS MEMÓRIA"/>
    <s v="Municipal"/>
    <s v="Urbana"/>
    <n v="1611747"/>
    <n v="161"/>
    <x v="3"/>
    <s v="Regular"/>
    <s v="Manhã"/>
    <n v="2023086700145"/>
    <m/>
    <s v="PAULA SOARES DE SOUZA"/>
    <d v="2007-02-19T00:00:00"/>
    <s v="Feminino"/>
    <s v="Sem Deficiência"/>
    <s v="LUIZ CARLOS DE SOUZA"/>
    <s v="NICILENE SOARES PINHO DE SOUZA"/>
    <x v="1"/>
    <s v="Branc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05082700231"/>
    <m/>
    <s v="MOISÉS DE CARVALHO"/>
    <d v="2001-03-14T00:00:00"/>
    <s v="Masculino"/>
    <s v="Sem Deficiência"/>
    <s v="ANDERSON DE CARVALHO"/>
    <s v="ANA PAULA SANTOS DA SILVA"/>
    <x v="0"/>
    <s v="Preta"/>
  </r>
  <r>
    <n v="1019202"/>
    <n v="10"/>
    <x v="115"/>
    <x v="115"/>
    <s v="CIEP ISMAEL NERY"/>
    <s v="Municipal"/>
    <s v="Urbana"/>
    <n v="1603747"/>
    <n v="162"/>
    <x v="3"/>
    <s v="Regular"/>
    <s v="Tarde"/>
    <n v="2023100000303"/>
    <m/>
    <s v="CARLOS EDUARDO BASÍLIO SANTOS LIMA"/>
    <d v="2007-06-12T00:00:00"/>
    <s v="Masculino"/>
    <s v="Sem Deficiência"/>
    <s v="ROGÉRIO SANTOS LIMA"/>
    <s v="VANDJANE BASÍLIO FOSSA"/>
    <x v="2"/>
    <s v="Parda"/>
  </r>
  <r>
    <n v="431502"/>
    <n v="4"/>
    <x v="11"/>
    <x v="11"/>
    <s v="CIEP GRACILIANO RAMOS"/>
    <s v="Municipal"/>
    <s v="Urbana"/>
    <n v="1622399"/>
    <n v="162"/>
    <x v="3"/>
    <s v="Regular"/>
    <s v="Noite"/>
    <n v="2006114000688"/>
    <m/>
    <s v="CAIO LEANDRO GERMANO CONCEIÇÃO"/>
    <d v="2004-11-30T00:00:00"/>
    <s v="Masculino"/>
    <s v="Sem Deficiência"/>
    <s v="SANDRO DA ROCHA CONCEIÇÃO"/>
    <s v="GLÓRIA GERMANO DOS SANTOS"/>
    <x v="0"/>
    <s v="Preta"/>
  </r>
  <r>
    <n v="918203"/>
    <n v="9"/>
    <x v="34"/>
    <x v="34"/>
    <s v="CIEP CLEMENTINA DE JESUS"/>
    <s v="Municipal"/>
    <s v="Urbana"/>
    <n v="1601827"/>
    <n v="163"/>
    <x v="3"/>
    <s v="Regular"/>
    <s v="Noite"/>
    <n v="2018085900047"/>
    <m/>
    <s v="LAYRA BRESSAN CABRAL COELHO"/>
    <d v="2004-01-18T00:00:00"/>
    <s v="Feminino"/>
    <s v="Sem Deficiência"/>
    <s v="OCIMAR MATEUS COELHO"/>
    <s v="GEISE APARECIDA BRESSAN CABRAL"/>
    <x v="0"/>
    <s v="Branca"/>
  </r>
  <r>
    <n v="1019047"/>
    <n v="10"/>
    <x v="50"/>
    <x v="50"/>
    <s v="EM JOAQUIM DA SILVA GOMES"/>
    <s v="Municipal"/>
    <s v="Urbana"/>
    <n v="1598937"/>
    <n v="161"/>
    <x v="3"/>
    <s v="Regular"/>
    <s v="Noite"/>
    <n v="2007123501676"/>
    <m/>
    <s v="RACHEL GONÇALVES DO NASCIMENTO"/>
    <d v="2005-10-30T00:00:00"/>
    <s v="Feminino"/>
    <s v="Sem Deficiência"/>
    <s v="ANGELICA BARCELOS GONÇALVES"/>
    <s v="ISAC HIPOLITO DO NASCIMENTO"/>
    <x v="2"/>
    <s v="Não declarada"/>
  </r>
  <r>
    <n v="204012"/>
    <n v="2"/>
    <x v="65"/>
    <x v="65"/>
    <s v="EM MÉXICO"/>
    <s v="Municipal"/>
    <s v="Urbana"/>
    <n v="1613278"/>
    <n v="161"/>
    <x v="3"/>
    <s v="Regular"/>
    <s v="Noite"/>
    <n v="2017006501278"/>
    <m/>
    <s v="RUTH MARIANO"/>
    <d v="1950-01-19T00:00:00"/>
    <s v="Feminino"/>
    <s v="Sem Deficiência"/>
    <s v="ONOFRE MARIANO"/>
    <s v="MARIA DE LOURDES MARIANO"/>
    <x v="2"/>
    <s v="Parda"/>
  </r>
  <r>
    <n v="817075"/>
    <n v="8"/>
    <x v="29"/>
    <x v="29"/>
    <s v="EM GENERAL TASSO FRAGOSO"/>
    <s v="Municipal"/>
    <s v="Urbana"/>
    <n v="1605909"/>
    <n v="162"/>
    <x v="3"/>
    <s v="Regular"/>
    <s v="Noite"/>
    <n v="2022076900054"/>
    <m/>
    <s v="ANA CRISTINA DE OLIVEIRA BERNARDES"/>
    <d v="1971-11-24T00:00:00"/>
    <s v="Feminino"/>
    <s v="Sem Deficiência"/>
    <s v="JOSÉ BERNARDES"/>
    <s v="SONIA TEREZINHA OLIVEIRA BERNARDES"/>
    <x v="1"/>
    <s v="Preta"/>
  </r>
  <r>
    <n v="514007"/>
    <n v="5"/>
    <x v="6"/>
    <x v="6"/>
    <s v="EM ALBERT SABIN"/>
    <s v="Municipal"/>
    <s v="Urbana"/>
    <n v="1622421"/>
    <n v="161"/>
    <x v="3"/>
    <s v="Regular"/>
    <s v="Noite"/>
    <n v="2014031380034"/>
    <m/>
    <s v="DAVID RODRIGO BARBOSA TEIXEIRA FILHO"/>
    <d v="2005-11-03T00:00:00"/>
    <s v="Masculino"/>
    <s v="  Transtorno do espectro autista"/>
    <s v="DAVID RODRIGO BARBOSA TEIXEIRA"/>
    <s v="LUCIANA PASSOS BARBOSA TEIXEIRA"/>
    <x v="1"/>
    <s v="Branca"/>
  </r>
  <r>
    <n v="227004"/>
    <n v="2"/>
    <x v="77"/>
    <x v="77"/>
    <s v="EM RINALDO DE LAMARE"/>
    <s v="Municipal"/>
    <s v="Urbana"/>
    <n v="1599204"/>
    <n v="162"/>
    <x v="3"/>
    <s v="Regular"/>
    <s v="Noite"/>
    <n v="2017126402650"/>
    <m/>
    <s v="SABRINA PEREIRA BARBOSA"/>
    <d v="2001-09-10T00:00:00"/>
    <s v="Feminino"/>
    <s v="Sem Deficiência"/>
    <s v="RONALDO PEREIRA BARBOSA"/>
    <s v="MARILÉIA PEREIRA"/>
    <x v="2"/>
    <s v="Parda"/>
  </r>
  <r>
    <n v="716049"/>
    <n v="7"/>
    <x v="62"/>
    <x v="62"/>
    <s v="EM RENATO LEITE"/>
    <s v="Municipal"/>
    <s v="Urbana"/>
    <n v="1623882"/>
    <n v="161"/>
    <x v="3"/>
    <s v="Regular"/>
    <s v="Noite"/>
    <n v="2009060901016"/>
    <m/>
    <s v="ELISIANE DA SILVA VIANA"/>
    <d v="1989-12-15T00:00:00"/>
    <s v="Feminino"/>
    <s v="Sem Deficiência"/>
    <s v="ELISIO VIANA"/>
    <s v="SHIRLEY MARIA DA SILVA VIANA"/>
    <x v="0"/>
    <s v="Pret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11076680091"/>
    <m/>
    <s v="BRYAN FONTES DE LIMA"/>
    <d v="2007-02-07T00:00:00"/>
    <s v="Masculino"/>
    <s v="Sem Deficiência"/>
    <s v="JEFERSON FAGNER RIGO DE LIMA"/>
    <s v="ROSANA FONTES DA SILVA"/>
    <x v="0"/>
    <s v="Branc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22071000128"/>
    <m/>
    <s v="GIOVANNA BALTAR ALVARENGA"/>
    <d v="2007-06-15T00:00:00"/>
    <s v="Feminino"/>
    <s v="Sem Deficiência"/>
    <s v="ANA APARECIDA BALTAR ALVARENGA"/>
    <s v="MARCUS VINICIUS ALVARENGA"/>
    <x v="1"/>
    <s v="Branca"/>
  </r>
  <r>
    <n v="410012"/>
    <n v="4"/>
    <x v="27"/>
    <x v="27"/>
    <s v="EM CLOTILDE GUIMARÃES"/>
    <s v="Municipal"/>
    <s v="Urbana"/>
    <n v="1604454"/>
    <n v="269"/>
    <x v="3"/>
    <s v="Regular"/>
    <s v="Noite"/>
    <n v="2008089803693"/>
    <m/>
    <s v="DAVI DA COSTA RESENDE"/>
    <d v="2003-03-30T00:00:00"/>
    <s v="Masculino"/>
    <s v="Sem Deficiência"/>
    <s v="DIOGO DE MOURA RESENDE"/>
    <s v="RAQUEL DA COSTA"/>
    <x v="1"/>
    <s v="Branca"/>
  </r>
  <r>
    <n v="622006"/>
    <n v="6"/>
    <x v="38"/>
    <x v="38"/>
    <s v="EM ANTENOR NASCENTES"/>
    <s v="Municipal"/>
    <s v="Urbana"/>
    <n v="1615259"/>
    <n v="162"/>
    <x v="3"/>
    <s v="Regular"/>
    <s v="Noite"/>
    <n v="2016051700863"/>
    <m/>
    <s v="ROSANGELA MARIA DA CRUZ"/>
    <d v="1961-08-06T00:00:00"/>
    <s v="Feminino"/>
    <s v="Sem Deficiência"/>
    <s v="BALBINO ROBERTO DA CRUZ"/>
    <s v="GUARACIABA DOS SANTOS"/>
    <x v="0"/>
    <s v="Não declarada"/>
  </r>
  <r>
    <n v="724022"/>
    <n v="7"/>
    <x v="56"/>
    <x v="56"/>
    <s v="EM COMUNIDADE DE VARGEM GRANDE"/>
    <s v="Municipal"/>
    <s v="Urbana"/>
    <n v="1605599"/>
    <n v="161"/>
    <x v="3"/>
    <s v="Regular"/>
    <s v="Noite"/>
    <n v="2010104602560"/>
    <m/>
    <s v="DANIELE FERREIRA VIEIRA"/>
    <d v="2004-11-26T00:00:00"/>
    <s v="Feminino"/>
    <s v="Sem Deficiência"/>
    <s v="EDSON DA SILVA VIEIRA"/>
    <s v="MARIA ROZIANE FERREIRA"/>
    <x v="1"/>
    <s v="Parda"/>
  </r>
  <r>
    <n v="312009"/>
    <n v="3"/>
    <x v="54"/>
    <x v="54"/>
    <s v="EM GEORGE SUMNER"/>
    <s v="Municipal"/>
    <s v="Urbana"/>
    <n v="1617225"/>
    <n v="161"/>
    <x v="3"/>
    <s v="Regular"/>
    <s v="Noite"/>
    <n v="2006017900963"/>
    <m/>
    <s v="MARIA JOSÉ RIBEIRO DA SILVA"/>
    <d v="1993-02-25T00:00:00"/>
    <s v="Feminino"/>
    <s v="Sem Deficiência"/>
    <s v="JOSÉ RIBEIRO DA SILVA"/>
    <s v="MARIA REJANE SOARES DE OLIVEIRA"/>
    <x v="0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09060650137"/>
    <m/>
    <s v="VITÓRIA CRISTINA JUNQUEIRA DOS SANTOS NERY"/>
    <d v="2004-11-27T00:00:00"/>
    <s v="Feminino"/>
    <s v="Sem Deficiência"/>
    <s v="JORGE CARLOS DOS SANTOS NERY"/>
    <s v="ELIZANGELA CRISTINA JUNQUEIRA MONTE"/>
    <x v="1"/>
    <s v="Parda"/>
  </r>
  <r>
    <n v="716501"/>
    <n v="7"/>
    <x v="75"/>
    <x v="75"/>
    <s v="CIEP CARLOS DRUMOND DE ANDRADE"/>
    <s v="Municipal"/>
    <s v="Urbana"/>
    <n v="1616698"/>
    <n v="162"/>
    <x v="3"/>
    <s v="Regular"/>
    <s v="Noite"/>
    <n v="2022066500703"/>
    <m/>
    <s v="EDIVANIA MARIA DA SILVA CARVALHO"/>
    <d v="1971-11-02T00:00:00"/>
    <s v="Feminino"/>
    <s v="Sem Deficiência"/>
    <s v="JOSÉ LEOBINO DA SILVA"/>
    <s v="MARIA DE LOURDES DOS SANTOS"/>
    <x v="0"/>
    <s v="Parda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10040400015"/>
    <m/>
    <s v="GABRIEL COELHO ALVES SILVA"/>
    <d v="2005-11-14T00:00:00"/>
    <s v="Masculino"/>
    <s v="Sem Deficiência"/>
    <s v="MONICA SOTERO DA SILVA"/>
    <s v="ROSSINI COELHO ALVES"/>
    <x v="0"/>
    <s v="Não declarada"/>
  </r>
  <r>
    <n v="1120019"/>
    <n v="11"/>
    <x v="37"/>
    <x v="37"/>
    <s v="EM RODRIGO OTÁVIO"/>
    <s v="Municipal"/>
    <s v="Urbana"/>
    <n v="1620853"/>
    <n v="161"/>
    <x v="3"/>
    <s v="Regular"/>
    <s v="Noite"/>
    <n v="2022037700635"/>
    <m/>
    <s v="JAQUELINE DA COSTA MARINHO"/>
    <d v="1979-01-01T00:00:00"/>
    <s v="Feminino"/>
    <s v="Sem Deficiência"/>
    <s v="ANTONIO ZACARIAS DA COSTA"/>
    <s v="MARIA ARAUJO DA COSTA"/>
    <x v="1"/>
    <s v="Preta"/>
  </r>
  <r>
    <n v="410009"/>
    <n v="4"/>
    <x v="135"/>
    <x v="135"/>
    <s v="EM DILERMANDO CRUZ"/>
    <s v="Municipal"/>
    <s v="Urbana"/>
    <n v="1598823"/>
    <n v="161"/>
    <x v="3"/>
    <s v="Regular"/>
    <s v="Tarde"/>
    <n v="2010030100124"/>
    <m/>
    <s v="PAULO HENRIQUE ARAÚJO DOS SANTOS"/>
    <d v="2006-01-31T00:00:00"/>
    <s v="Masculino"/>
    <s v="Sem Deficiência"/>
    <s v="MARCELO BERNARDO DOS SANTOS"/>
    <s v="REJANICE AMORIM DE ARAUJO"/>
    <x v="0"/>
    <s v="Branca"/>
  </r>
  <r>
    <n v="724010"/>
    <n v="7"/>
    <x v="113"/>
    <x v="113"/>
    <s v="EM FREDERICO TROTTA"/>
    <s v="Municipal"/>
    <s v="Urbana"/>
    <n v="1621997"/>
    <n v="161"/>
    <x v="3"/>
    <s v="Regular"/>
    <s v="Noite"/>
    <n v="2023102850452"/>
    <m/>
    <s v="LUCIELE LUIZA TEIXEIRA CARNEIRO"/>
    <d v="2007-08-29T00:00:00"/>
    <s v="Feminino"/>
    <s v="Sem Deficiência"/>
    <s v="LUCINEI MOREIRA CARNEIRO"/>
    <s v="JANETE TEIXEIRA DOS SANTOS"/>
    <x v="0"/>
    <s v="Preta"/>
  </r>
  <r>
    <n v="1019008"/>
    <n v="10"/>
    <x v="124"/>
    <x v="124"/>
    <s v="EM EDUARDO RABELO"/>
    <s v="Municipal"/>
    <s v="Urbana"/>
    <n v="1601220"/>
    <n v="162"/>
    <x v="3"/>
    <s v="Regular"/>
    <s v="Noite"/>
    <n v="2010122600107"/>
    <m/>
    <s v="MARCOS VINICIUS DE SOUZA COSTA ROCHA"/>
    <d v="2007-03-30T00:00:00"/>
    <s v="Masculino"/>
    <s v="Sem Deficiência"/>
    <s v="MARIO WILSON ROCHA"/>
    <s v="DANUSA DE SOUZA COSTA"/>
    <x v="0"/>
    <s v="Preta"/>
  </r>
  <r>
    <n v="918203"/>
    <n v="9"/>
    <x v="34"/>
    <x v="34"/>
    <s v="CIEP CLEMENTINA DE JESUS"/>
    <s v="Municipal"/>
    <s v="Urbana"/>
    <n v="1601824"/>
    <n v="161"/>
    <x v="3"/>
    <s v="Regular"/>
    <s v="Noite"/>
    <n v="2012086550181"/>
    <m/>
    <s v="RAISSA CAMILI DOS SANTOS GONÇALVES"/>
    <d v="2007-07-25T00:00:00"/>
    <s v="Feminino"/>
    <s v="Sem Deficiência"/>
    <s v="ALEXANDRE GONÇALVES"/>
    <s v="FERNANDA PEDROTI DOS SANTOS"/>
    <x v="0"/>
    <s v="Preta"/>
  </r>
  <r>
    <n v="817027"/>
    <n v="8"/>
    <x v="24"/>
    <x v="24"/>
    <s v="EM HENRIQUE DE MAGALHÃES"/>
    <s v="Municipal"/>
    <s v="Urbana"/>
    <n v="1608371"/>
    <n v="161"/>
    <x v="3"/>
    <s v="Regular"/>
    <s v="Noite"/>
    <n v="2021072100136"/>
    <m/>
    <s v="ELIANE DIAS DOS SANTOS"/>
    <d v="1959-06-28T00:00:00"/>
    <s v="Feminino"/>
    <s v="Sem Deficiência"/>
    <s v="ANTONIO DIAS DOS SANTOS"/>
    <s v="MARIA PENHA ASSIS DOS SANTOS"/>
    <x v="2"/>
    <s v="Preta"/>
  </r>
  <r>
    <n v="1202701"/>
    <n v="12"/>
    <x v="91"/>
    <x v="91"/>
    <s v="CREJA - CENTRO MUNICIPAL DE REFERÊNCIA DE EDUCAÇÃO DE JOVENS E ADULTOS"/>
    <s v="Municipal"/>
    <s v="Urbana"/>
    <n v="1614130"/>
    <n v="365"/>
    <x v="3"/>
    <s v="Regular"/>
    <s v="Tarde"/>
    <n v="2000016304446"/>
    <m/>
    <s v="ANA BEATRIZ BONIFÁCIO BATISTA"/>
    <d v="1989-11-21T00:00:00"/>
    <s v="Feminino"/>
    <s v="Sem Deficiência"/>
    <s v="SALOMÃO MARIA BATISTA"/>
    <s v="ANA MARIA DA SILVA BONIFÁCIO"/>
    <x v="1"/>
    <s v="Preta"/>
  </r>
  <r>
    <n v="411015"/>
    <n v="4"/>
    <x v="72"/>
    <x v="72"/>
    <s v="EM SUÍÇA"/>
    <s v="Municipal"/>
    <s v="Urbana"/>
    <n v="1601788"/>
    <n v="162"/>
    <x v="3"/>
    <s v="Regular"/>
    <s v="Noite"/>
    <n v="2011031900815"/>
    <m/>
    <s v="BRUNA VITÓRIA DOS SANTOS BASILIO"/>
    <d v="2007-07-11T00:00:00"/>
    <s v="Feminino"/>
    <s v="Sem Deficiência"/>
    <s v="BRUNO HENRIQUE BASILIO"/>
    <s v="PALOMA DOS SANTOS"/>
    <x v="0"/>
    <s v="Preta"/>
  </r>
  <r>
    <n v="1026024"/>
    <n v="10"/>
    <x v="130"/>
    <x v="130"/>
    <s v="EM TATIANA CHAGAS MEMÓRIA"/>
    <s v="Municipal"/>
    <s v="Urbana"/>
    <n v="1611747"/>
    <n v="161"/>
    <x v="3"/>
    <s v="Regular"/>
    <s v="Manhã"/>
    <n v="2014092680755"/>
    <m/>
    <s v="EDMILSON DA SILVA FILHO"/>
    <d v="2007-07-02T00:00:00"/>
    <s v="Masculino"/>
    <s v="Sem Deficiência"/>
    <s v="EDMILSON DA SILVA"/>
    <s v="ANA PAULA DE JESUS"/>
    <x v="2"/>
    <s v="Pard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05017602131"/>
    <m/>
    <s v="NAIANA DIAS CERQUEIRA"/>
    <d v="1988-04-22T00:00:00"/>
    <s v="Feminino"/>
    <s v=" Deficiência intelectual"/>
    <s v="EDSON CARLOS CERQUEIRA"/>
    <s v="MARCIA MARIA DIAS DE MEDEIROS"/>
    <x v="0"/>
    <s v="Branc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23100500608"/>
    <m/>
    <s v="DIVINA ALVES SANTANA"/>
    <d v="1988-10-11T00:00:00"/>
    <s v="Feminino"/>
    <s v="Sem Deficiência"/>
    <s v="DOMINGOS OLIVEIRA DE SANTANA"/>
    <s v="MARIA DA PAZ ALVES DE ALCANTARA SANTANA"/>
    <x v="2"/>
    <s v="Branca"/>
  </r>
  <r>
    <n v="1019210"/>
    <n v="10"/>
    <x v="45"/>
    <x v="45"/>
    <s v="CIEP ALBERTO PASQUALINE"/>
    <s v="Municipal"/>
    <s v="Urbana"/>
    <n v="1600007"/>
    <n v="162"/>
    <x v="3"/>
    <s v="Regular"/>
    <s v="Noite"/>
    <n v="2023100800113"/>
    <m/>
    <s v="ANA PAULA DOS SANTOS GOMES MARTINS"/>
    <d v="1983-01-05T00:00:00"/>
    <s v="Feminino"/>
    <s v="Sem Deficiência"/>
    <s v="ANA LUCIA PEREIRA DOS SANTOS"/>
    <s v="ZAQUEU NASCIMENTO GOMES"/>
    <x v="0"/>
    <s v="Parda"/>
  </r>
  <r>
    <n v="918203"/>
    <n v="9"/>
    <x v="34"/>
    <x v="34"/>
    <s v="CIEP CLEMENTINA DE JESUS"/>
    <s v="Municipal"/>
    <s v="Urbana"/>
    <n v="1601825"/>
    <n v="162"/>
    <x v="3"/>
    <s v="Regular"/>
    <s v="Noite"/>
    <n v="2022092600337"/>
    <m/>
    <s v="LINDOMAR RIVA"/>
    <d v="1970-10-02T00:00:00"/>
    <s v="Masculino"/>
    <s v="Sem Deficiência"/>
    <s v="ORELIO RIVA"/>
    <s v="JOSELINA GOMES RIVA"/>
    <x v="2"/>
    <s v="Branca"/>
  </r>
  <r>
    <n v="313007"/>
    <n v="3"/>
    <x v="67"/>
    <x v="67"/>
    <s v="EM SARMIENTO"/>
    <s v="Municipal"/>
    <s v="Urbana"/>
    <n v="1615856"/>
    <n v="162"/>
    <x v="3"/>
    <s v="Regular"/>
    <s v="Noite"/>
    <n v="2002023801081"/>
    <m/>
    <s v="MILENE DE SOUZA ALMEIDA"/>
    <d v="1990-06-18T00:00:00"/>
    <s v="Feminino"/>
    <s v="Sem Deficiência"/>
    <s v="ADELINO DA SILVA ALMEIDA"/>
    <s v="IRINEA DE SOUZA ALMEIDA"/>
    <x v="0"/>
    <s v="Parda"/>
  </r>
  <r>
    <n v="102007"/>
    <n v="1"/>
    <x v="47"/>
    <x v="47"/>
    <s v="EM ORLANDO VILLAS BOAS"/>
    <s v="Municipal"/>
    <s v="Urbana"/>
    <n v="1600141"/>
    <n v="161"/>
    <x v="3"/>
    <s v="Regular"/>
    <s v="Tarde"/>
    <n v="2012000300431"/>
    <m/>
    <s v="LION BRYAN MOTA ASSIS"/>
    <d v="2006-02-13T00:00:00"/>
    <s v="Masculino"/>
    <s v="Sem Deficiência"/>
    <s v="GILVAN ASSIS DOS SANTOS"/>
    <s v="ELENIR MOTA DO AMARAL"/>
    <x v="1"/>
    <s v="Parda"/>
  </r>
  <r>
    <n v="102505"/>
    <n v="1"/>
    <x v="30"/>
    <x v="30"/>
    <s v="CIEP JOSÉ PEDRO VARELA"/>
    <s v="Municipal"/>
    <s v="Urbana"/>
    <n v="1613581"/>
    <n v="161"/>
    <x v="3"/>
    <s v="Regular"/>
    <s v="Noite"/>
    <n v="2023002400188"/>
    <m/>
    <s v="MÔNICA MOREIRA DA SILVA"/>
    <d v="1964-07-10T00:00:00"/>
    <s v="Feminino"/>
    <s v="Sem Deficiência"/>
    <s v="CARLOS ROBERTO RUFINO DA SILVA"/>
    <s v="MARLENE MOREIRA DA SILVA"/>
    <x v="2"/>
    <s v="Parda"/>
  </r>
  <r>
    <n v="918508"/>
    <n v="9"/>
    <x v="36"/>
    <x v="36"/>
    <s v="CIEP DR. ERNESTO (CHE) GUEVARA"/>
    <s v="Municipal"/>
    <s v="Urbana"/>
    <n v="1618341"/>
    <n v="163"/>
    <x v="3"/>
    <s v="Regular"/>
    <s v="Noite"/>
    <n v="2023093251857"/>
    <m/>
    <s v="ESTER DE OLIVEIRA PRADO KEHER"/>
    <d v="1977-01-14T00:00:00"/>
    <s v="Feminino"/>
    <s v="Sem Deficiência"/>
    <s v="ARCIDES DO PRADO"/>
    <s v="PERPETUA DE OLIVEIRA DO PRADO"/>
    <x v="0"/>
    <s v="Preta"/>
  </r>
  <r>
    <n v="313024"/>
    <n v="3"/>
    <x v="100"/>
    <x v="100"/>
    <s v="EM ACRE"/>
    <s v="Municipal"/>
    <s v="Urbana"/>
    <n v="1604859"/>
    <n v="161"/>
    <x v="3"/>
    <s v="Regular"/>
    <s v="Manhã"/>
    <n v="2013009602013"/>
    <m/>
    <s v="MARIA CLARA BATISTA DOS SANTOS"/>
    <d v="2007-01-31T00:00:00"/>
    <s v="Feminino"/>
    <s v="Sem Deficiência"/>
    <s v="LEANDRO BATISTA DOS SANTOS"/>
    <s v="DANIELE DA SILVA DOS SANTOS"/>
    <x v="2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22092600281"/>
    <m/>
    <s v="PEDRO BERNARDO DE SOUZA NETO"/>
    <d v="1980-01-31T00:00:00"/>
    <s v="Masculino"/>
    <s v="Sem Deficiência"/>
    <s v="RAIMUNDO DO VALE BERNARDO"/>
    <s v="ROSA GLEIDE GOMES BERNARDO"/>
    <x v="1"/>
    <s v="Branca"/>
  </r>
  <r>
    <n v="1019008"/>
    <n v="10"/>
    <x v="124"/>
    <x v="124"/>
    <s v="EM EDUARDO RABELO"/>
    <s v="Municipal"/>
    <s v="Urbana"/>
    <n v="1601220"/>
    <n v="162"/>
    <x v="3"/>
    <s v="Regular"/>
    <s v="Noite"/>
    <n v="2012027480104"/>
    <m/>
    <s v="LEANDERSON LEAL DE FARIA"/>
    <d v="2007-08-05T00:00:00"/>
    <s v="Masculino"/>
    <s v="Sem Deficiência"/>
    <s v="ALBERTO DAVY SANT'ANNA LEAL"/>
    <s v="LILIANE PATRÍCIA BESERRA DE FARIA"/>
    <x v="0"/>
    <s v="Parda"/>
  </r>
  <r>
    <n v="312009"/>
    <n v="3"/>
    <x v="54"/>
    <x v="54"/>
    <s v="EM GEORGE SUMNER"/>
    <s v="Municipal"/>
    <s v="Urbana"/>
    <n v="1617226"/>
    <n v="162"/>
    <x v="3"/>
    <s v="Regular"/>
    <s v="Noite"/>
    <n v="2021017900029"/>
    <m/>
    <s v="IRANI SILVA DOS SANTOS"/>
    <d v="1981-07-11T00:00:00"/>
    <s v="Feminino"/>
    <s v="Sem Deficiência"/>
    <s v="ONESIPO OLEGARIO DOS SANTOS"/>
    <s v="MARIA DE FÁTIMA SILVA"/>
    <x v="0"/>
    <s v="Branca"/>
  </r>
  <r>
    <n v="734010"/>
    <n v="7"/>
    <x v="82"/>
    <x v="82"/>
    <s v="EM PEDRO ALEIXO"/>
    <s v="Municipal"/>
    <s v="Urbana"/>
    <n v="1606740"/>
    <n v="161"/>
    <x v="3"/>
    <s v="Regular"/>
    <s v="Manhã"/>
    <n v="2019062900553"/>
    <m/>
    <s v="MARYANA DE MOURA SAMPAIO COELHO"/>
    <d v="2006-06-15T00:00:00"/>
    <s v="Feminino"/>
    <s v="Sem Deficiência"/>
    <s v="ANDERSON SAMPAIO DA CUNHA"/>
    <s v="ANA LUIZA DE MOURA LIMA"/>
    <x v="1"/>
    <s v="Parda"/>
  </r>
  <r>
    <n v="724010"/>
    <n v="7"/>
    <x v="113"/>
    <x v="113"/>
    <s v="EM FREDERICO TROTTA"/>
    <s v="Municipal"/>
    <s v="Urbana"/>
    <n v="1621997"/>
    <n v="161"/>
    <x v="3"/>
    <s v="Regular"/>
    <s v="Noite"/>
    <n v="2008067950758"/>
    <m/>
    <s v="ADRIELE VIEIRA DA SILVA"/>
    <d v="2003-11-24T00:00:00"/>
    <s v="Feminino"/>
    <s v="Sem Deficiência"/>
    <s v="ANTONIO SEVERO DA SILVA FILHO"/>
    <s v="MARIA LUCIA VIEIRA DE MESQUITA"/>
    <x v="0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7101900991"/>
    <m/>
    <s v="MARCUS PAULO NASCIMENTO DE OLIVEIRA"/>
    <d v="2008-06-04T00:00:00"/>
    <s v="Masculino"/>
    <s v="Sem Deficiência"/>
    <s v="MARCO AURÉLIO DE OLIVEIRA"/>
    <s v="REGICLEIDE DO NASCIMENTO FERREIRA"/>
    <x v="0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08016600415"/>
    <m/>
    <s v="FABIANA RODRIGUES DE SOUZA DA SILVA ANASTACIO"/>
    <d v="2003-01-12T00:00:00"/>
    <s v="Feminino"/>
    <s v="Sem Deficiência"/>
    <s v="MARCIO CLAUDIO SILVA ANASTACIO"/>
    <s v="ROSELI RODRIGUES DE SOUZA"/>
    <x v="0"/>
    <s v="Preta"/>
  </r>
  <r>
    <n v="1026024"/>
    <n v="10"/>
    <x v="130"/>
    <x v="130"/>
    <s v="EM TATIANA CHAGAS MEMÓRIA"/>
    <s v="Municipal"/>
    <s v="Urbana"/>
    <n v="1611747"/>
    <n v="161"/>
    <x v="3"/>
    <s v="Regular"/>
    <s v="Manhã"/>
    <n v="2014103300066"/>
    <m/>
    <s v="LAURA ELOIZA ALVES DA COSTA"/>
    <d v="2008-01-26T00:00:00"/>
    <s v="Feminino"/>
    <s v="Sem Deficiência"/>
    <s v="LEONARDO DA COSTA"/>
    <s v="ELIZAMA BATISTA ALVES DA COSTA"/>
    <x v="0"/>
    <s v="Branc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2100503709"/>
    <m/>
    <s v="RODRIGO KAUÃ DA SILVA LIMA"/>
    <d v="2007-09-10T00:00:00"/>
    <s v="Masculino"/>
    <s v="Sem Deficiência"/>
    <s v="RONALDO CANDIDO LIMA"/>
    <s v="ANDREA FERNANDES DA SILVA"/>
    <x v="0"/>
    <s v="Parda"/>
  </r>
  <r>
    <n v="410015"/>
    <n v="4"/>
    <x v="92"/>
    <x v="92"/>
    <s v="EM CLÓVIS BEVILÁQUA"/>
    <s v="Municipal"/>
    <s v="Urbana"/>
    <n v="1611013"/>
    <n v="162"/>
    <x v="3"/>
    <s v="Regular"/>
    <s v="Noite"/>
    <n v="2009058601175"/>
    <m/>
    <s v="NICOLE LETICIA LIMA SILVEIRA"/>
    <d v="2004-11-25T00:00:00"/>
    <s v="Feminino"/>
    <s v="Sem Deficiência"/>
    <s v="ANDERSON GOMES SILVEIRA"/>
    <s v="JENNIFER DE LIMA ALMEIDA"/>
    <x v="0"/>
    <s v="Parda"/>
  </r>
  <r>
    <n v="514010"/>
    <n v="5"/>
    <x v="133"/>
    <x v="133"/>
    <s v="EM IRÃ"/>
    <s v="Municipal"/>
    <s v="Urbana"/>
    <n v="1620741"/>
    <n v="162"/>
    <x v="3"/>
    <s v="Regular"/>
    <s v="Noite"/>
    <n v="2011041800937"/>
    <m/>
    <s v="THAYSSA MARIA COSTA GARANITO"/>
    <d v="2004-05-14T00:00:00"/>
    <s v="Feminino"/>
    <s v="Sem Deficiência"/>
    <s v="JOSÉ LUIS GARANITO"/>
    <s v="MARCIA ROSALINA COSTA"/>
    <x v="0"/>
    <s v="Parda"/>
  </r>
  <r>
    <n v="625018"/>
    <n v="6"/>
    <x v="55"/>
    <x v="55"/>
    <s v="EM COMANDANTE ARNALDO VARELLA"/>
    <s v="Municipal"/>
    <s v="Urbana"/>
    <n v="1602873"/>
    <n v="162"/>
    <x v="3"/>
    <s v="Regular"/>
    <s v="Noite"/>
    <n v="2022056100893"/>
    <m/>
    <s v="VIVIANE CAMPANHÃ DE OLIVEIRA"/>
    <d v="1978-09-23T00:00:00"/>
    <s v="Feminino"/>
    <s v="Sem Deficiência"/>
    <s v="JOSUÉ CAMPANHÃ DE OLIVEIRA"/>
    <s v="DIVA NAIR DE OLIVEIRA"/>
    <x v="0"/>
    <s v="Parda"/>
  </r>
  <r>
    <n v="515001"/>
    <n v="5"/>
    <x v="68"/>
    <x v="68"/>
    <s v="EM PARÁ"/>
    <s v="Municipal"/>
    <s v="Urbana"/>
    <n v="1607316"/>
    <n v="162"/>
    <x v="3"/>
    <s v="Regular"/>
    <s v="Noite"/>
    <n v="2021044600090"/>
    <m/>
    <s v="EDILSON SANTOS"/>
    <d v="1969-03-08T00:00:00"/>
    <s v="Masculino"/>
    <s v="Sem Deficiência"/>
    <s v="WILSON XAVIER SANTOS"/>
    <s v="MARIA ESTELA SANTOS"/>
    <x v="1"/>
    <s v="Preta"/>
  </r>
  <r>
    <n v="515062"/>
    <n v="5"/>
    <x v="126"/>
    <x v="126"/>
    <s v="EM FIGUEIREDO PIMENTEL"/>
    <s v="Municipal"/>
    <s v="Urbana"/>
    <n v="1606091"/>
    <n v="161"/>
    <x v="3"/>
    <s v="Regular"/>
    <s v="Tarde"/>
    <n v="2008115600677"/>
    <m/>
    <s v="ANDRESSA GALVÃO DIAS"/>
    <d v="2005-07-02T00:00:00"/>
    <s v="Feminino"/>
    <s v="Sem Deficiência"/>
    <s v="ANDRÉ LUIZ DIAS"/>
    <s v="ELISANGELA DE MORAES GALVÃO"/>
    <x v="1"/>
    <s v="Branca"/>
  </r>
  <r>
    <n v="1120019"/>
    <n v="11"/>
    <x v="37"/>
    <x v="37"/>
    <s v="EM RODRIGO OTÁVIO"/>
    <s v="Municipal"/>
    <s v="Urbana"/>
    <n v="1620853"/>
    <n v="161"/>
    <x v="3"/>
    <s v="Regular"/>
    <s v="Noite"/>
    <n v="2018038050032"/>
    <m/>
    <s v="JOSÉ OSVALDO DOS SANTOS SANTANA"/>
    <d v="2007-08-10T00:00:00"/>
    <s v="Masculino"/>
    <s v="Sem Deficiência"/>
    <s v="IRANILDO ALMEIDA DE SANTANA"/>
    <s v="ELIENE DOS SANTOS"/>
    <x v="2"/>
    <s v="Parda"/>
  </r>
  <r>
    <n v="716501"/>
    <n v="7"/>
    <x v="75"/>
    <x v="75"/>
    <s v="CIEP CARLOS DRUMOND DE ANDRADE"/>
    <s v="Municipal"/>
    <s v="Urbana"/>
    <n v="1616698"/>
    <n v="162"/>
    <x v="3"/>
    <s v="Regular"/>
    <s v="Noite"/>
    <n v="2012065480116"/>
    <m/>
    <s v="ESTEFANI GOMES MARTINS"/>
    <d v="2005-05-08T00:00:00"/>
    <s v="Feminino"/>
    <s v="Sem Deficiência"/>
    <s v="THIAGO FERREIRA MARTINS"/>
    <s v="FABIANA GOMES DA SILVA MARTINS"/>
    <x v="0"/>
    <s v="Preta"/>
  </r>
  <r>
    <n v="514015"/>
    <n v="5"/>
    <x v="70"/>
    <x v="70"/>
    <s v="EM BARCELONA"/>
    <s v="Municipal"/>
    <s v="Urbana"/>
    <n v="1613983"/>
    <n v="162"/>
    <x v="3"/>
    <s v="Regular"/>
    <s v="Noite"/>
    <n v="2008114800052"/>
    <m/>
    <s v="KAUÃ LUIZ TEIXEIRA FARIA"/>
    <d v="2007-06-28T00:00:00"/>
    <s v="Masculino"/>
    <s v="Sem Deficiência"/>
    <s v="MARCIO LUIZ COSTA FARIA"/>
    <s v="MONIQUE TEIXEIRA MAGALHÃES"/>
    <x v="0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6065000028"/>
    <m/>
    <s v="MAIKEL OXAMAR"/>
    <d v="2006-09-27T00:00:00"/>
    <s v="Masculino"/>
    <s v="Sem Deficiência"/>
    <s v="HEBERT OXAMAR"/>
    <s v="TELCINE PERALTE"/>
    <x v="0"/>
    <s v="Preta"/>
  </r>
  <r>
    <n v="410012"/>
    <n v="4"/>
    <x v="27"/>
    <x v="27"/>
    <s v="EM CLOTILDE GUIMARÃES"/>
    <s v="Municipal"/>
    <s v="Urbana"/>
    <n v="1604451"/>
    <n v="268"/>
    <x v="3"/>
    <s v="Regular"/>
    <s v="Manhã"/>
    <n v="2010040801877"/>
    <m/>
    <s v="RENAN DE SOUZA MACHADO"/>
    <d v="2005-12-16T00:00:00"/>
    <s v="Masculino"/>
    <s v="Sem Deficiência"/>
    <s v="MARCOS ANDRÉ VIRGÍNIO MACHADO"/>
    <s v="RAQUEL RODRIGUES DE SOUZA"/>
    <x v="0"/>
    <s v="Preta"/>
  </r>
  <r>
    <n v="918041"/>
    <n v="9"/>
    <x v="59"/>
    <x v="59"/>
    <s v="EM ANTONIA VARGAS CUQUEJO"/>
    <s v="Municipal"/>
    <s v="Urbana"/>
    <n v="1610790"/>
    <n v="161"/>
    <x v="3"/>
    <s v="Regular"/>
    <s v="Noite"/>
    <n v="2000003101002"/>
    <m/>
    <s v="ADRIANA DE OLIVEIRA GONÇALVES"/>
    <d v="1992-11-19T00:00:00"/>
    <s v="Feminino"/>
    <s v="Sem Deficiência"/>
    <s v="MAURILIO CARLOS GONÇALVES"/>
    <s v="ALCINA ELÍDIA DE OLIVEIRA PAULA"/>
    <x v="1"/>
    <s v="Parda"/>
  </r>
  <r>
    <n v="102005"/>
    <n v="1"/>
    <x v="109"/>
    <x v="109"/>
    <s v="EM CALOUSTE GULBENKIAN"/>
    <s v="Municipal"/>
    <s v="Urbana"/>
    <n v="1610639"/>
    <n v="161"/>
    <x v="3"/>
    <s v="Regular"/>
    <s v="Noite"/>
    <n v="2008012650418"/>
    <m/>
    <s v="SAMUEL DE OLIVEIRA DA SILVA"/>
    <d v="2004-02-11T00:00:00"/>
    <s v="Masculino"/>
    <s v=" Deficiência intelectual"/>
    <s v="FLAVIO ANUNCIAÇÃO DA SILVA"/>
    <s v="VIVIANE SANTANA DE OLIVEIRA DA SILVA"/>
    <x v="0"/>
    <s v="Parda"/>
  </r>
  <r>
    <n v="107001"/>
    <n v="1"/>
    <x v="73"/>
    <x v="73"/>
    <s v="EM GONÇALVES DIAS"/>
    <s v="Municipal"/>
    <s v="Urbana"/>
    <n v="1606879"/>
    <n v="161"/>
    <x v="3"/>
    <s v="Regular"/>
    <s v="Noite"/>
    <n v="2011106700281"/>
    <m/>
    <s v="JOÃO PEDRO CAVALCANTE GOMES"/>
    <d v="2008-07-14T00:00:00"/>
    <s v="Masculino"/>
    <s v="Sem Deficiência"/>
    <s v="PAULO CESAR GOMES"/>
    <s v="ALEXSANDRA CAVALCANTE GOMES"/>
    <x v="1"/>
    <s v="Parda"/>
  </r>
  <r>
    <n v="1019075"/>
    <n v="10"/>
    <x v="129"/>
    <x v="129"/>
    <s v="EM ROBERTO CIVITA"/>
    <s v="Municipal"/>
    <s v="Urbana"/>
    <n v="1601288"/>
    <n v="162"/>
    <x v="3"/>
    <s v="Regular"/>
    <s v="Noite"/>
    <n v="2017145200188"/>
    <m/>
    <s v="FRANCISCA DAS VITÓRIAS DE LIMA"/>
    <d v="1977-03-23T00:00:00"/>
    <s v="Feminino"/>
    <s v="Sem Deficiência"/>
    <s v="MARIA AVELINO DA COSTA"/>
    <s v="JOSUÉ SABINO DA COSTA"/>
    <x v="0"/>
    <s v="Branca"/>
  </r>
  <r>
    <n v="410007"/>
    <n v="4"/>
    <x v="15"/>
    <x v="15"/>
    <s v="EM PADRE MANUEL DA NÓBREGA"/>
    <s v="Municipal"/>
    <s v="Urbana"/>
    <n v="1609703"/>
    <n v="161"/>
    <x v="3"/>
    <s v="Regular"/>
    <s v="Noite"/>
    <n v="2017028000191"/>
    <m/>
    <s v="CRISTINA RODRIGUES BULHÕES"/>
    <d v="1972-08-29T00:00:00"/>
    <s v="Feminino"/>
    <s v="Sem Deficiência"/>
    <s v="RUBENS ARANTES BULHÕES "/>
    <s v="MARIA DA PENHA RODRIGUES"/>
    <x v="1"/>
    <s v="Preta"/>
  </r>
  <r>
    <n v="1019019"/>
    <n v="10"/>
    <x v="116"/>
    <x v="116"/>
    <s v="EM FERNANDO DE AZEVEDO"/>
    <s v="Municipal"/>
    <s v="Urbana"/>
    <n v="1619175"/>
    <n v="161"/>
    <x v="3"/>
    <s v="Regular"/>
    <s v="Tarde"/>
    <n v="2023095900119"/>
    <m/>
    <s v="FERNANDO GABRIEL ACCIOLY ALMEIDA DOS SANTOS"/>
    <d v="2006-06-26T00:00:00"/>
    <s v="Masculino"/>
    <s v="Sem Deficiência"/>
    <s v="CARLA ACCIOLY DE ALMEIDA"/>
    <s v="ALEX SANDRO PAULINO DOS SANTOS"/>
    <x v="2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12029950132"/>
    <m/>
    <s v="LORRANE ESTEFANI LIMA DO NASCIMENTO"/>
    <d v="2005-03-31T00:00:00"/>
    <s v="Feminino"/>
    <s v="Sem Deficiência"/>
    <s v="ARNALDO RODRIGUES DO NASCIMENTO"/>
    <s v="NATALINA DE LIMA LUIZ"/>
    <x v="0"/>
    <s v="Parda"/>
  </r>
  <r>
    <n v="410501"/>
    <n v="4"/>
    <x v="64"/>
    <x v="64"/>
    <s v="CIEP JUSCELINO KUBITSCHEK"/>
    <s v="Municipal"/>
    <s v="Urbana"/>
    <n v="1614344"/>
    <n v="162"/>
    <x v="3"/>
    <s v="Regular"/>
    <s v="Noite"/>
    <n v="2007029750056"/>
    <m/>
    <s v="RAFAELA KARINA DINANTES RIBEIRO"/>
    <d v="1999-12-15T00:00:00"/>
    <s v="Feminino"/>
    <s v="Sem Deficiência"/>
    <s v="RIVANIR DA SILVA RIBEIRO"/>
    <s v="MARCIA HELENA DOS SANTOS DINANTES"/>
    <x v="0"/>
    <s v="Parda"/>
  </r>
  <r>
    <n v="817503"/>
    <n v="8"/>
    <x v="31"/>
    <x v="31"/>
    <s v="CIEP PADRE PAULO CORRÊA DE SÁ"/>
    <s v="Municipal"/>
    <s v="Urbana"/>
    <n v="1619914"/>
    <n v="161"/>
    <x v="3"/>
    <s v="Regular"/>
    <s v="Noite"/>
    <n v="2009070201751"/>
    <m/>
    <s v="KAIQUE NOGUEIRA DO NASCIMENTO"/>
    <d v="2005-05-06T00:00:00"/>
    <s v="Masculino"/>
    <s v="Sem Deficiência"/>
    <s v="LEANDRO FERREIRA DO NASCIMENTO"/>
    <s v="LILIAN NOGUEIRA NUNES"/>
    <x v="2"/>
    <s v="Branca"/>
  </r>
  <r>
    <n v="1019047"/>
    <n v="10"/>
    <x v="50"/>
    <x v="50"/>
    <s v="EM JOAQUIM DA SILVA GOMES"/>
    <s v="Municipal"/>
    <s v="Urbana"/>
    <n v="1598939"/>
    <n v="162"/>
    <x v="3"/>
    <s v="Regular"/>
    <s v="Noite"/>
    <n v="2010105800012"/>
    <m/>
    <s v="MARCIO GUILHERME DE ASSIS SILVEIRA"/>
    <d v="2006-11-21T00:00:00"/>
    <s v="Masculino"/>
    <s v="Sem Deficiência"/>
    <s v="ARÃO SILVEIRA"/>
    <s v="MARCIA MENDES DE ASSIS"/>
    <x v="2"/>
    <s v="Parda"/>
  </r>
  <r>
    <n v="227004"/>
    <n v="2"/>
    <x v="77"/>
    <x v="77"/>
    <s v="EM RINALDO DE LAMARE"/>
    <s v="Municipal"/>
    <s v="Urbana"/>
    <n v="1599204"/>
    <n v="162"/>
    <x v="3"/>
    <s v="Regular"/>
    <s v="Noite"/>
    <n v="2023126402760"/>
    <m/>
    <s v="FRANCISCO KAIKE ALVES "/>
    <d v="2007-04-05T00:00:00"/>
    <s v="Masculino"/>
    <s v="Sem Deficiência"/>
    <s v="FRANCISCO BEZERRA GOMES"/>
    <s v="MARIA VANESSA CASSIANO ALVES"/>
    <x v="1"/>
    <s v="Parda"/>
  </r>
  <r>
    <n v="205004"/>
    <n v="2"/>
    <x v="134"/>
    <x v="134"/>
    <s v="EM DOUTOR COCIO BARCELLOS"/>
    <s v="Municipal"/>
    <s v="Urbana"/>
    <n v="1623683"/>
    <n v="161"/>
    <x v="3"/>
    <s v="Regular"/>
    <s v="Noite"/>
    <n v="2023007900308"/>
    <m/>
    <s v="EDILENE SOARES DOS SANTOS"/>
    <d v="1992-02-15T00:00:00"/>
    <s v="Feminino"/>
    <s v="Sem Deficiência"/>
    <s v="EDNA SOARES DE CUNHA"/>
    <s v="JULIO CESAR ALVES DOS SANTOS"/>
    <x v="0"/>
    <s v="Preta"/>
  </r>
  <r>
    <n v="313007"/>
    <n v="3"/>
    <x v="67"/>
    <x v="67"/>
    <s v="EM SARMIENTO"/>
    <s v="Municipal"/>
    <s v="Urbana"/>
    <n v="1615856"/>
    <n v="162"/>
    <x v="3"/>
    <s v="Regular"/>
    <s v="Noite"/>
    <n v="2019022101242"/>
    <m/>
    <s v="MARIA DO SOCORRO NUNES COSTA DA SILVA"/>
    <d v="1969-07-07T00:00:00"/>
    <s v="Feminino"/>
    <s v="Sem Deficiência"/>
    <s v="MARIA DO CARMO NUNES"/>
    <s v="JOSÉ RAIMUNDO DA COSTA"/>
    <x v="0"/>
    <s v="Parda"/>
  </r>
  <r>
    <n v="515028"/>
    <n v="5"/>
    <x v="18"/>
    <x v="18"/>
    <s v="EM EVANGELINA DUARTE BATISTA"/>
    <s v="Municipal"/>
    <s v="Urbana"/>
    <n v="1609300"/>
    <n v="162"/>
    <x v="3"/>
    <s v="Regular"/>
    <s v="Noite"/>
    <n v="2007050900541"/>
    <m/>
    <s v="ELOÁ RABELLO SEABRA DE ALVARENGA"/>
    <d v="1999-01-01T00:00:00"/>
    <s v="Feminino"/>
    <s v="Sem Deficiência"/>
    <s v="SILBERTO SEABRA DE ALVARENGA"/>
    <s v="ANA ROSA RABELLO CAMARGO"/>
    <x v="2"/>
    <s v="Branca"/>
  </r>
  <r>
    <n v="102504"/>
    <n v="1"/>
    <x v="2"/>
    <x v="2"/>
    <s v="CIEP AVENIDA DOS DESFILES"/>
    <s v="Municipal"/>
    <s v="Urbana"/>
    <n v="1610388"/>
    <n v="162"/>
    <x v="3"/>
    <s v="Regular"/>
    <s v="Manhã"/>
    <n v="2001065702903"/>
    <m/>
    <s v="LUCIANA CARDOSO DA SILVA"/>
    <d v="1977-04-04T00:00:00"/>
    <s v="Feminino"/>
    <s v="Sem Deficiência"/>
    <s v="ENI DA SILVA"/>
    <s v="MARINETTE CARDOSO DA SILVA"/>
    <x v="0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23062350373"/>
    <m/>
    <s v="ARTHUR DE OLIVEIRA ALBUQUERQUE LIMA"/>
    <d v="2008-08-18T00:00:00"/>
    <s v="Masculino"/>
    <s v="Sem Deficiência"/>
    <s v="EDIMILSON ALBUQUERQUE LIMA"/>
    <s v="MICHELLE PEIXOTO DE OLIVEIRA LIMA"/>
    <x v="0"/>
    <s v="Branca"/>
  </r>
  <r>
    <n v="716063"/>
    <n v="7"/>
    <x v="136"/>
    <x v="136"/>
    <s v="EM SOBRAL PINTO"/>
    <s v="Municipal"/>
    <s v="Urbana"/>
    <n v="1616450"/>
    <n v="162"/>
    <x v="3"/>
    <s v="Regular"/>
    <s v="Manhã"/>
    <n v="2022062900391"/>
    <m/>
    <s v="SHAYLA PINHEIRO DA SILVA"/>
    <d v="2008-08-30T00:00:00"/>
    <s v="Feminino"/>
    <s v="Sem Deficiência"/>
    <s v="JUSILEI BORGES DA SILVA"/>
    <s v="FRANCIELEN MACHADO PINHEIRO "/>
    <x v="1"/>
    <s v="Parda"/>
  </r>
  <r>
    <n v="716211"/>
    <n v="7"/>
    <x v="32"/>
    <x v="32"/>
    <s v="CIEP COMPOSITOR DONGA"/>
    <s v="Municipal"/>
    <s v="Urbana"/>
    <n v="1619513"/>
    <n v="161"/>
    <x v="3"/>
    <s v="Regular"/>
    <s v="Noite"/>
    <n v="2012059780065"/>
    <m/>
    <s v="LUCAS VIEIRA MIOTE DE MORAES"/>
    <d v="2007-07-23T00:00:00"/>
    <s v="Masculino"/>
    <s v="Sem Deficiência"/>
    <s v="MARCIO BAPTISTA DE MORAES"/>
    <s v="LILIAN VIEIRA MIOTE"/>
    <x v="1"/>
    <s v="Branca"/>
  </r>
  <r>
    <n v="918508"/>
    <n v="9"/>
    <x v="36"/>
    <x v="36"/>
    <s v="CIEP DR. ERNESTO (CHE) GUEVARA"/>
    <s v="Municipal"/>
    <s v="Urbana"/>
    <n v="1618340"/>
    <n v="162"/>
    <x v="3"/>
    <s v="Regular"/>
    <s v="Noite"/>
    <n v="2019093201304"/>
    <m/>
    <s v="DITOSA LOPES DA SILVA PEREIRA"/>
    <d v="1962-05-30T00:00:00"/>
    <s v="Feminino"/>
    <s v="Sem Deficiência"/>
    <s v="PEDRO GONZAGA DA SILVA"/>
    <s v="MARIA LOPES DA SILVA"/>
    <x v="0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10092451516"/>
    <m/>
    <s v="VITÓRIA SOUZA PROCOPIO"/>
    <d v="2003-03-30T00:00:00"/>
    <s v="Feminino"/>
    <s v="Sem Deficiência"/>
    <s v="JULIO DE OLIVEIRA PROCOPIO"/>
    <s v="LUZIANA DA SILVA SOUZA"/>
    <x v="2"/>
    <s v="Pret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09107700429"/>
    <m/>
    <s v="CAMILLY IVANI MOREIRA SANTOS"/>
    <d v="2008-04-18T00:00:00"/>
    <s v="Feminino"/>
    <s v="Sem Deficiência"/>
    <s v="WELLINGTON DA SILVA SANTOS"/>
    <s v="TATIANE MOREIRA LIMA"/>
    <x v="0"/>
    <s v="Preta"/>
  </r>
  <r>
    <n v="208012"/>
    <n v="2"/>
    <x v="102"/>
    <x v="102"/>
    <s v="EM ORSINA DA FONSECA"/>
    <s v="Municipal"/>
    <s v="Urbana"/>
    <n v="1602511"/>
    <n v="162"/>
    <x v="3"/>
    <s v="Regular"/>
    <s v="Noite"/>
    <n v="2016012400307"/>
    <m/>
    <s v="MARIA DA CONCEIÇÃO SANTOS RAMOS"/>
    <d v="1964-04-23T00:00:00"/>
    <s v="Feminino"/>
    <s v="Sem Deficiência"/>
    <s v="JOÃO DE DEUS RAMOS"/>
    <s v="MARIA JOSE DE JESUS"/>
    <x v="0"/>
    <s v="Parda"/>
  </r>
  <r>
    <n v="313018"/>
    <n v="3"/>
    <x v="103"/>
    <x v="103"/>
    <s v="EM ISABEL MENDES"/>
    <s v="Municipal"/>
    <s v="Urbana"/>
    <n v="1613511"/>
    <n v="162"/>
    <x v="3"/>
    <s v="Regular"/>
    <s v="Noite"/>
    <n v="2023023200293"/>
    <m/>
    <s v="JOÃO VÍTOR LESSA DE SOUZA"/>
    <d v="2002-05-11T00:00:00"/>
    <s v="Masculino"/>
    <s v="Sem Deficiência"/>
    <s v="JOÃO BATISTA LESSA DA SILVA"/>
    <s v="ADRIANA MARCELINO DE SOUZA"/>
    <x v="0"/>
    <s v="Sem Informação"/>
  </r>
  <r>
    <n v="102005"/>
    <n v="1"/>
    <x v="109"/>
    <x v="109"/>
    <s v="EM CALOUSTE GULBENKIAN"/>
    <s v="Municipal"/>
    <s v="Urbana"/>
    <n v="1610640"/>
    <n v="162"/>
    <x v="3"/>
    <s v="Regular"/>
    <s v="Noite"/>
    <n v="2006000301310"/>
    <m/>
    <s v="PALOMA SALES GOMES"/>
    <d v="2000-09-11T00:00:00"/>
    <s v="Feminino"/>
    <s v="Sem Deficiência"/>
    <s v="RICARDO GOMES DE LIMA"/>
    <s v="ANGELA MARIA SALES DO ESPIRITO SANTO"/>
    <x v="2"/>
    <s v="Parda"/>
  </r>
  <r>
    <n v="430701"/>
    <n v="4"/>
    <x v="19"/>
    <x v="19"/>
    <s v="CENTRO DE EDUCAÇÃO DE JOVENS E ADULTOS CEJA - MARÉ"/>
    <s v="Municipal"/>
    <s v="Urbana"/>
    <n v="1616824"/>
    <n v="2611"/>
    <x v="3"/>
    <s v="Regular"/>
    <s v="Noite"/>
    <n v="2019143601386"/>
    <m/>
    <s v="MARIA DO CARMO DE ARAÚJO"/>
    <d v="1965-07-16T00:00:00"/>
    <s v="Masculino"/>
    <s v="Sem Deficiência"/>
    <s v="JOSÉ COELHO DE ARAÚJO"/>
    <s v="MARIA HELENA ROSA DE LIMA"/>
    <x v="0"/>
    <s v="Parda"/>
  </r>
  <r>
    <n v="716049"/>
    <n v="7"/>
    <x v="62"/>
    <x v="62"/>
    <s v="EM RENATO LEITE"/>
    <s v="Municipal"/>
    <s v="Urbana"/>
    <n v="1623882"/>
    <n v="161"/>
    <x v="3"/>
    <s v="Regular"/>
    <s v="Noite"/>
    <n v="2002060501037"/>
    <m/>
    <s v="GABRIELA CAREN CLEMENTE MOISES"/>
    <d v="1995-08-25T00:00:00"/>
    <s v="Feminino"/>
    <s v="Sem Deficiência"/>
    <s v="MARCELO DE OLIVEIRA MOISES"/>
    <s v="ADRIANA DO NASCIMENTO CLEMENTE"/>
    <x v="1"/>
    <s v="Preta"/>
  </r>
  <r>
    <n v="716049"/>
    <n v="7"/>
    <x v="62"/>
    <x v="62"/>
    <s v="EM RENATO LEITE"/>
    <s v="Municipal"/>
    <s v="Urbana"/>
    <n v="1623884"/>
    <n v="163"/>
    <x v="3"/>
    <s v="Regular"/>
    <s v="Noite"/>
    <n v="2021063700681"/>
    <m/>
    <s v="VANDERLITA PEREIRA DE SOUZA"/>
    <d v="1980-11-30T00:00:00"/>
    <s v="Feminino"/>
    <s v="Sem Deficiência"/>
    <s v="ANTONIO PEREIRA DE SOUZA"/>
    <s v="MARIA DO SOCORRO DOS SANTOS SOUZA"/>
    <x v="2"/>
    <s v="Parda"/>
  </r>
  <r>
    <n v="206502"/>
    <n v="2"/>
    <x v="71"/>
    <x v="71"/>
    <s v="CIEP NAÇÃO RUBRO NEGRA"/>
    <s v="Municipal"/>
    <s v="Urbana"/>
    <n v="1623108"/>
    <n v="162"/>
    <x v="3"/>
    <s v="Regular"/>
    <s v="Noite"/>
    <n v="2011007401642"/>
    <m/>
    <s v="JUDERLAN PEREIRA GOMES"/>
    <d v="2007-03-12T00:00:00"/>
    <s v="Masculino"/>
    <s v="Sem Deficiência"/>
    <s v="JUSCELINO MAXIMINO GOMES"/>
    <s v="CRISTIANE BATISTA PEREIRA GOMES"/>
    <x v="2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14132250659"/>
    <m/>
    <s v="ISABELLY DIAS DE SOUZA"/>
    <d v="2007-08-02T00:00:00"/>
    <s v="Feminino"/>
    <s v="Sem Deficiência"/>
    <s v="DANIEL SOARES DE SOUZA FILHO"/>
    <s v="JAQUELINE PRAXEDES DIAS"/>
    <x v="1"/>
    <s v="Preta"/>
  </r>
  <r>
    <n v="817034"/>
    <n v="8"/>
    <x v="111"/>
    <x v="111"/>
    <s v="EM JORGE JABOUR"/>
    <s v="Municipal"/>
    <s v="Urbana"/>
    <n v="1616158"/>
    <n v="161"/>
    <x v="3"/>
    <s v="Regular"/>
    <s v="Noite"/>
    <n v="2009093500037"/>
    <m/>
    <s v="RINALDO DE MATOS FARIA FILHO"/>
    <d v="2004-09-30T00:00:00"/>
    <s v="Masculino"/>
    <s v="Sem Deficiência"/>
    <s v="RINALDO DE MATOS FARIA"/>
    <s v="VIVIANE FERREIRA DA CONCEIÇÃO"/>
    <x v="1"/>
    <s v="Preta"/>
  </r>
  <r>
    <n v="515045"/>
    <n v="5"/>
    <x v="137"/>
    <x v="137"/>
    <s v="EM JAIME COSTA"/>
    <s v="Municipal"/>
    <s v="Urbana"/>
    <n v="1609198"/>
    <n v="161"/>
    <x v="3"/>
    <s v="Regular"/>
    <s v="Noite"/>
    <n v="2010049301320"/>
    <m/>
    <s v="GABRIEL ANDRÉ SILVA BARBOSA RIBEIRO"/>
    <d v="2002-09-25T00:00:00"/>
    <s v="Masculino"/>
    <s v="Sem Deficiência"/>
    <s v="LUIZ ANDRE BARBOSA RIBEIRO"/>
    <s v="ANGELICA SILVA GOMES"/>
    <x v="2"/>
    <s v="Pret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13004801476"/>
    <m/>
    <s v="LIVIA DA SILVA BORGES LIMA"/>
    <d v="2008-06-06T00:00:00"/>
    <s v="Feminino"/>
    <s v="Sem Deficiência"/>
    <s v="RENATO DA ROCHA LIMA"/>
    <s v="LIGIA DA SILVA BORGES"/>
    <x v="0"/>
    <s v="Parda"/>
  </r>
  <r>
    <n v="1019202"/>
    <n v="10"/>
    <x v="115"/>
    <x v="115"/>
    <s v="CIEP ISMAEL NERY"/>
    <s v="Municipal"/>
    <s v="Urbana"/>
    <n v="1603747"/>
    <n v="162"/>
    <x v="3"/>
    <s v="Regular"/>
    <s v="Tarde"/>
    <n v="2005095801317"/>
    <m/>
    <s v="GRAZIELE GALVÃO DA SILVA"/>
    <d v="2000-03-12T00:00:00"/>
    <s v="Feminino"/>
    <s v="Sem Deficiência"/>
    <s v="RICARDO LIMA DA SILVA"/>
    <s v="JUCENIR FERNANDES GALVÃO"/>
    <x v="2"/>
    <s v="Parda"/>
  </r>
  <r>
    <n v="625701"/>
    <n v="6"/>
    <x v="101"/>
    <x v="101"/>
    <s v="CENTRO DE EDUCAÇÃO DE JOVENS E ADULTOS CEJA - ACARI"/>
    <s v="Municipal"/>
    <s v="Urbana"/>
    <n v="1608524"/>
    <n v="261"/>
    <x v="3"/>
    <s v="Regular"/>
    <s v="Manhã"/>
    <n v="2013054801089"/>
    <m/>
    <s v="ELISABETE VICENTE DA SILVA"/>
    <d v="1975-10-04T00:00:00"/>
    <s v="Feminino"/>
    <s v="Sem Deficiência"/>
    <s v="CARLOS VICENTE DA SILVA"/>
    <s v="ALAIDE MARQUES FERREIRA"/>
    <x v="0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19098780183"/>
    <m/>
    <s v="ANA PAULA VITOR DE MAGALHÃES"/>
    <d v="1974-05-22T00:00:00"/>
    <s v="Feminino"/>
    <s v="Sem Deficiência"/>
    <s v="MARIA DAS GRAÇAS VITOR"/>
    <s v="JOÃO MARQUES MAGALHÃES"/>
    <x v="2"/>
    <s v="Parda"/>
  </r>
  <r>
    <n v="833201"/>
    <n v="8"/>
    <x v="112"/>
    <x v="112"/>
    <s v="CIEP FREI VELOSO"/>
    <s v="Municipal"/>
    <s v="Urbana"/>
    <n v="1622667"/>
    <n v="161"/>
    <x v="3"/>
    <s v="Regular"/>
    <s v="Noite"/>
    <n v="2008083702771"/>
    <m/>
    <s v="CLEIDE XAVIER DA CRUZ"/>
    <d v="1967-08-06T00:00:00"/>
    <s v="Masculino"/>
    <s v="Sem Deficiência"/>
    <s v="NELSON XAVIER DA CRUZ"/>
    <s v="CLARICE SANTANA DA CRUZ"/>
    <x v="1"/>
    <s v="Preta"/>
  </r>
  <r>
    <n v="1019019"/>
    <n v="10"/>
    <x v="116"/>
    <x v="116"/>
    <s v="EM FERNANDO DE AZEVEDO"/>
    <s v="Municipal"/>
    <s v="Urbana"/>
    <n v="1619175"/>
    <n v="161"/>
    <x v="3"/>
    <s v="Regular"/>
    <s v="Tarde"/>
    <n v="2012096400394"/>
    <m/>
    <s v="CARLOS EDUARDO DO NASCIMENTO FREITAS"/>
    <d v="2007-11-16T00:00:00"/>
    <s v="Masculino"/>
    <s v="Sem Deficiência"/>
    <s v="LEANDRO DA SILVA FREITAS"/>
    <s v="MARLI DO NASCIMENTO SILVA"/>
    <x v="1"/>
    <s v="Parda"/>
  </r>
  <r>
    <n v="724026"/>
    <n v="7"/>
    <x v="16"/>
    <x v="16"/>
    <s v="EM EMBAIXADOR ÍTALO ZAPPA"/>
    <s v="Municipal"/>
    <s v="Urbana"/>
    <n v="1620409"/>
    <n v="161"/>
    <x v="3"/>
    <s v="Regular"/>
    <s v="Noite"/>
    <n v="2013103503465"/>
    <m/>
    <s v="PHILIPE DA CONCEIÇÃO SILVA"/>
    <d v="2006-07-05T00:00:00"/>
    <s v="Masculino"/>
    <s v="Sem Deficiência"/>
    <s v="MARCIO BARROS DA SILVA"/>
    <s v="CARMEM LUCIA DA CONCEIÇÃO COLARES"/>
    <x v="1"/>
    <s v="Preta"/>
  </r>
  <r>
    <n v="833201"/>
    <n v="8"/>
    <x v="112"/>
    <x v="112"/>
    <s v="CIEP FREI VELOSO"/>
    <s v="Municipal"/>
    <s v="Urbana"/>
    <n v="1622667"/>
    <n v="161"/>
    <x v="3"/>
    <s v="Regular"/>
    <s v="Noite"/>
    <n v="2013082700241"/>
    <m/>
    <s v="RAFAEL DE SOUSA OLIVEIRA"/>
    <d v="2008-03-08T00:00:00"/>
    <s v="Masculino"/>
    <s v="Sem Deficiência"/>
    <s v="LEANDRO DE OLIVEIRA CANDIDO"/>
    <s v="MICHELE GOMES DE SOUSA"/>
    <x v="2"/>
    <s v="Parda"/>
  </r>
  <r>
    <n v="515001"/>
    <n v="5"/>
    <x v="68"/>
    <x v="68"/>
    <s v="EM PARÁ"/>
    <s v="Municipal"/>
    <s v="Urbana"/>
    <n v="1607316"/>
    <n v="162"/>
    <x v="3"/>
    <s v="Regular"/>
    <s v="Noite"/>
    <n v="2018044600294"/>
    <m/>
    <s v="MIRIAN NASCIMENTO DA SILVA AZEVEDO"/>
    <d v="1981-12-16T00:00:00"/>
    <s v="Feminino"/>
    <s v="Sem Deficiência"/>
    <s v="ANTONIO AGENOR RODRIGUES DA SILVA"/>
    <s v="MARLENE NASCIMENTO DA SILVA"/>
    <x v="0"/>
    <s v="Preta"/>
  </r>
  <r>
    <n v="313035"/>
    <n v="3"/>
    <x v="49"/>
    <x v="49"/>
    <s v="EM EDGARD SUSSEKIND DE MENDONÇA"/>
    <s v="Municipal"/>
    <s v="Urbana"/>
    <n v="1612288"/>
    <n v="161"/>
    <x v="3"/>
    <s v="Regular"/>
    <s v="Noite"/>
    <n v="2009097401505"/>
    <m/>
    <s v="GISELE GONÇALVES DA SILVA"/>
    <d v="2002-07-08T00:00:00"/>
    <s v="Feminino"/>
    <s v="Sem Deficiência"/>
    <s v="GILCELENE GONÇALVES PEREIRA"/>
    <s v="PAULO ROBERTO ROCHA DA SILVA"/>
    <x v="0"/>
    <s v="Sem Informação"/>
  </r>
  <r>
    <n v="1019008"/>
    <n v="10"/>
    <x v="124"/>
    <x v="124"/>
    <s v="EM EDUARDO RABELO"/>
    <s v="Municipal"/>
    <s v="Urbana"/>
    <n v="1601220"/>
    <n v="162"/>
    <x v="3"/>
    <s v="Regular"/>
    <s v="Noite"/>
    <n v="2012065908281"/>
    <m/>
    <s v="MARA LAIS DE BARROS SILVA"/>
    <d v="2005-05-01T00:00:00"/>
    <s v="Feminino"/>
    <s v="Sem Deficiência"/>
    <s v="JOSE CARLOS NEVES"/>
    <s v="MARIA CECILIA DE BARROS"/>
    <x v="0"/>
    <s v="Parda"/>
  </r>
  <r>
    <n v="1019075"/>
    <n v="10"/>
    <x v="129"/>
    <x v="129"/>
    <s v="EM ROBERTO CIVITA"/>
    <s v="Municipal"/>
    <s v="Urbana"/>
    <n v="1601288"/>
    <n v="162"/>
    <x v="3"/>
    <s v="Regular"/>
    <s v="Noite"/>
    <n v="2023145200018"/>
    <m/>
    <s v="MARIA LUCILA CARNEIRO DO NASCIMENTO"/>
    <d v="1997-11-27T00:00:00"/>
    <s v="Feminino"/>
    <s v="Sem Deficiência"/>
    <s v="ERNANDA ALVES DO NASCIMENTO"/>
    <s v="FRANCISCO ALVES DO NASCIMENTO"/>
    <x v="0"/>
    <s v="Parda"/>
  </r>
  <r>
    <n v="1202701"/>
    <n v="12"/>
    <x v="91"/>
    <x v="91"/>
    <s v="CREJA - CENTRO MUNICIPAL DE REFERÊNCIA DE EDUCAÇÃO DE JOVENS E ADULTOS"/>
    <s v="Municipal"/>
    <s v="Urbana"/>
    <n v="1614086"/>
    <n v="266"/>
    <x v="3"/>
    <s v="Regular"/>
    <s v="Noite"/>
    <n v="2006057202809"/>
    <m/>
    <s v="NAZI BARTOLO RIBEIRO"/>
    <d v="1999-10-22T00:00:00"/>
    <s v="Masculino"/>
    <s v="Sem Deficiência"/>
    <s v="ENEAS RIBEIRO DA SILVA"/>
    <s v="ERENILCE DE OLIVEIRA BARTOLO"/>
    <x v="0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12133401450"/>
    <m/>
    <s v="PAULO PEDRO DOS SANTOS JUNIOR"/>
    <d v="2008-08-11T00:00:00"/>
    <s v="Masculino"/>
    <s v="Sem Deficiência"/>
    <s v="PAULO PEDRO DOS SANTOS"/>
    <s v="JÚLIA PEDRO DA SILVA"/>
    <x v="0"/>
    <s v="Branca"/>
  </r>
  <r>
    <n v="1019031"/>
    <n v="10"/>
    <x v="20"/>
    <x v="20"/>
    <s v="EM MARECHAL PEDRO CAVALCANTI"/>
    <s v="Municipal"/>
    <s v="Urbana"/>
    <n v="1609540"/>
    <n v="162"/>
    <x v="3"/>
    <s v="Regular"/>
    <s v="Noite"/>
    <n v="2007094601868"/>
    <m/>
    <s v="LUCAS GUIMARÃES BARBOSA"/>
    <d v="2003-01-20T00:00:00"/>
    <s v="Masculino"/>
    <s v="Sem Deficiência"/>
    <s v="SANDRO ALEX BARBOSA"/>
    <s v="DILAH DA CUNHA GUIMARÂES"/>
    <x v="0"/>
    <s v="Parda"/>
  </r>
  <r>
    <n v="313018"/>
    <n v="3"/>
    <x v="103"/>
    <x v="103"/>
    <s v="EM ISABEL MENDES"/>
    <s v="Municipal"/>
    <s v="Urbana"/>
    <n v="1613511"/>
    <n v="162"/>
    <x v="3"/>
    <s v="Regular"/>
    <s v="Noite"/>
    <n v="2000023805790"/>
    <m/>
    <s v="PAULA CRISTINA DE ARAÚJO GOMES"/>
    <d v="1988-07-30T00:00:00"/>
    <s v="Feminino"/>
    <s v="Sem Deficiência"/>
    <s v="JORGE GOMES"/>
    <s v="ROSALINA ALVES ARAÚJO"/>
    <x v="1"/>
    <s v="Sem Informação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10083203173"/>
    <m/>
    <s v="JÚLIA NUNES MARQUES"/>
    <d v="2006-05-28T00:00:00"/>
    <s v="Feminino"/>
    <s v="Sem Deficiência"/>
    <s v="EDUARDO MARQUES DE OLIVEIRA"/>
    <s v="ERIKA DE SOUZA VIEIRA NUNES"/>
    <x v="1"/>
    <s v="Preta"/>
  </r>
  <r>
    <n v="313054"/>
    <n v="3"/>
    <x v="128"/>
    <x v="128"/>
    <s v="EM ENGENHEIRO ROBERTO MAGNO DE CARVALHO"/>
    <s v="Municipal"/>
    <s v="Urbana"/>
    <n v="1616892"/>
    <n v="161"/>
    <x v="3"/>
    <s v="Regular"/>
    <s v="Manhã"/>
    <n v="2022026800072"/>
    <m/>
    <s v="CLAUDETE LIMA BASTOS"/>
    <d v="1956-12-05T00:00:00"/>
    <s v="Feminino"/>
    <s v="Sem Deficiência"/>
    <s v="GERALDO FERREIRA LIMA"/>
    <s v="MARIA NUBIA DE BRITO LIMA"/>
    <x v="0"/>
    <s v="Branca"/>
  </r>
  <r>
    <n v="102007"/>
    <n v="1"/>
    <x v="47"/>
    <x v="47"/>
    <s v="EM ORLANDO VILLAS BOAS"/>
    <s v="Municipal"/>
    <s v="Urbana"/>
    <n v="1600141"/>
    <n v="161"/>
    <x v="3"/>
    <s v="Regular"/>
    <s v="Tarde"/>
    <n v="2009005100031"/>
    <m/>
    <s v="GIOVANNA FARIAS DE OLIVEIRA"/>
    <d v="2003-07-08T00:00:00"/>
    <s v="Feminino"/>
    <s v=" Deficiência intelectual"/>
    <s v="JOÃO ALUÍSIO DE OLIVEIRA"/>
    <s v="AMANDA FARIAS"/>
    <x v="0"/>
    <s v="Preta"/>
  </r>
  <r>
    <n v="515055"/>
    <n v="5"/>
    <x v="8"/>
    <x v="8"/>
    <s v="EM MINISTRO EDGARD ROMERO"/>
    <s v="Municipal"/>
    <s v="Urbana"/>
    <n v="1623708"/>
    <n v="162"/>
    <x v="3"/>
    <s v="Regular"/>
    <s v="Manhã"/>
    <n v="2007104900170"/>
    <m/>
    <s v="FELLYPE GABRIEL PEREIRA SENNA"/>
    <d v="2005-11-11T00:00:00"/>
    <s v="Masculino"/>
    <s v="Sem Deficiência"/>
    <s v="MAURO SERGIO SILVA SENNA"/>
    <s v="ANGILANIA DOS SANTOS PEREIRA"/>
    <x v="0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20017250263"/>
    <m/>
    <s v="MARLENE NEVES FONSECA"/>
    <d v="1966-08-11T00:00:00"/>
    <s v="Feminino"/>
    <s v="Sem Deficiência"/>
    <s v="JOSÉ NEVES DAMASCENO"/>
    <s v="ANÍSIA FREIRES MELO"/>
    <x v="2"/>
    <s v="Branca"/>
  </r>
  <r>
    <n v="411202"/>
    <n v="4"/>
    <x v="84"/>
    <x v="84"/>
    <s v="CIEP GREGÓRIO BEZERRA"/>
    <s v="Municipal"/>
    <s v="Urbana"/>
    <n v="1608449"/>
    <n v="161"/>
    <x v="3"/>
    <s v="Regular"/>
    <s v="Noite"/>
    <n v="2009111700675"/>
    <m/>
    <s v="ELLEN CRISTINA ALVES DOS SANTOS"/>
    <d v="2006-08-09T00:00:00"/>
    <s v="Feminino"/>
    <s v="Sem Deficiência"/>
    <s v="MARCOS DOS SANTOS"/>
    <s v="CELIA ALVES DOS SANTOS"/>
    <x v="0"/>
    <s v="Pret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16004400158"/>
    <m/>
    <s v="RYQUELME FERNANDO MONTELA"/>
    <d v="2006-12-19T00:00:00"/>
    <s v="Masculino"/>
    <s v="Sem Deficiência"/>
    <s v="FERNANDO RECIDIVI MONTELA"/>
    <s v="ROSELAINE DE SOUZA RECIDIVI MONTELA"/>
    <x v="0"/>
    <s v="Pret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14092601090"/>
    <m/>
    <s v="WANDERSON DUTRA COSTA"/>
    <d v="2008-05-23T00:00:00"/>
    <s v="Masculino"/>
    <s v="Sem Deficiência"/>
    <s v="ANDERSON COSTA"/>
    <s v="MARCELE DUTRA PEREIRA DE MATTOS"/>
    <x v="0"/>
    <s v="Pard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22152300636"/>
    <m/>
    <s v="JANETE DA SILVA TAVARES"/>
    <d v="1984-03-04T00:00:00"/>
    <s v="Feminino"/>
    <s v="Sem Deficiência"/>
    <s v="AZARIAS TAVARES DA CONCEIÇÃO"/>
    <s v="LUZINETE DA SILVA TAVARES"/>
    <x v="1"/>
    <s v="Sem Informação"/>
  </r>
  <r>
    <n v="716041"/>
    <n v="7"/>
    <x v="104"/>
    <x v="104"/>
    <s v="EM BARÃO DA TAQUARA"/>
    <s v="Municipal"/>
    <s v="Urbana"/>
    <n v="1613413"/>
    <n v="162"/>
    <x v="3"/>
    <s v="Regular"/>
    <s v="Manhã"/>
    <n v="2012066703801"/>
    <m/>
    <s v="RYAN DE OLIVEIRA BARROSO"/>
    <d v="2006-08-30T00:00:00"/>
    <s v="Masculino"/>
    <s v="Sem Deficiência"/>
    <s v="RAFAEL MOREIRA BARBOSA"/>
    <s v="ROBERTA MARIA DE OLIVEIRA BARROSA"/>
    <x v="0"/>
    <s v="Parda"/>
  </r>
  <r>
    <n v="208501"/>
    <n v="2"/>
    <x v="78"/>
    <x v="78"/>
    <s v="CIEP SAMUEL WAINER"/>
    <s v="Municipal"/>
    <s v="Urbana"/>
    <n v="1609310"/>
    <n v="161"/>
    <x v="3"/>
    <s v="Regular"/>
    <s v="Noite"/>
    <n v="2022013600304"/>
    <m/>
    <s v="ROSELI TIAGO PANTOJA"/>
    <d v="1974-12-10T00:00:00"/>
    <s v="Feminino"/>
    <s v="Sem Deficiência"/>
    <s v="CLEMENTE TIAGO"/>
    <s v="IZABEL MARIA DE JESUS"/>
    <x v="0"/>
    <s v="Não declarad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05093206373"/>
    <m/>
    <s v="THAIS LAGE DE MELLO"/>
    <d v="1994-03-14T00:00:00"/>
    <s v="Feminino"/>
    <s v="Sem Deficiência"/>
    <s v="ROBERTO NASCIMENTO DE MELLO"/>
    <s v="IVONE SOARES LAGE"/>
    <x v="0"/>
    <s v="Branca"/>
  </r>
  <r>
    <n v="430503"/>
    <n v="4"/>
    <x v="4"/>
    <x v="4"/>
    <s v="CIEP LEONEL DE MOURA BRIZOLA"/>
    <s v="Municipal"/>
    <s v="Urbana"/>
    <n v="1606829"/>
    <n v="161"/>
    <x v="3"/>
    <s v="Regular"/>
    <s v="Noite"/>
    <n v="2007034002640"/>
    <m/>
    <s v="LUCAS DE ANDRADE SILVA LUDUGERIO"/>
    <d v="2002-08-19T00:00:00"/>
    <s v="Masculino"/>
    <s v="Sem Deficiência"/>
    <s v="CARLOS EDUARDO DOS SANTOS LUDUGERIO"/>
    <s v="MARGARETH DE ANDRADE SILVA NOGUEIRA"/>
    <x v="0"/>
    <s v="Parda"/>
  </r>
  <r>
    <n v="1019202"/>
    <n v="10"/>
    <x v="115"/>
    <x v="115"/>
    <s v="CIEP ISMAEL NERY"/>
    <s v="Municipal"/>
    <s v="Urbana"/>
    <n v="1603745"/>
    <n v="161"/>
    <x v="3"/>
    <s v="Regular"/>
    <s v="Tarde"/>
    <n v="2010122700527"/>
    <m/>
    <s v="ANA CLARA DA CRUZ GAUDENCIO"/>
    <d v="2006-10-20T00:00:00"/>
    <s v="Feminino"/>
    <s v="Sem Deficiência"/>
    <s v="JAIRO ALVES GAUDENCIO JUNIOR"/>
    <s v="HOSANA MARIA DA CRUZ"/>
    <x v="1"/>
    <s v="Parda"/>
  </r>
  <r>
    <n v="1202701"/>
    <n v="12"/>
    <x v="91"/>
    <x v="91"/>
    <s v="CREJA - CENTRO MUNICIPAL DE REFERÊNCIA DE EDUCAÇÃO DE JOVENS E ADULTOS"/>
    <s v="Municipal"/>
    <s v="Urbana"/>
    <n v="1614129"/>
    <n v="364"/>
    <x v="3"/>
    <s v="Regular"/>
    <s v="Tarde"/>
    <n v="2004007602742"/>
    <m/>
    <s v="JULIANA DE OLIVEIRA SANTOS"/>
    <d v="1992-05-25T00:00:00"/>
    <s v="Feminino"/>
    <s v="Sem Deficiência"/>
    <s v="JORGE WILSON DE OLIVEIRA SANTOS"/>
    <s v="LUZIA DOS SANTOS"/>
    <x v="0"/>
    <s v="Pard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08017101234"/>
    <m/>
    <s v="DENISE CASSIMIRO TRAJANO DA SILVA"/>
    <d v="1994-02-24T00:00:00"/>
    <s v="Feminino"/>
    <s v="Sem Deficiência"/>
    <s v="JOSÉ TRAJANO DA SILVA"/>
    <s v="MARIA DA LUZ CASSIMIRO"/>
    <x v="2"/>
    <s v="Indígena"/>
  </r>
  <r>
    <n v="1019210"/>
    <n v="10"/>
    <x v="45"/>
    <x v="45"/>
    <s v="CIEP ALBERTO PASQUALINE"/>
    <s v="Municipal"/>
    <s v="Urbana"/>
    <n v="1600005"/>
    <n v="161"/>
    <x v="3"/>
    <s v="Regular"/>
    <s v="Noite"/>
    <n v="2022100800581"/>
    <m/>
    <s v="COSMA ALVES EVANGELISTA"/>
    <d v="1973-02-19T00:00:00"/>
    <s v="Feminino"/>
    <s v="Sem Deficiência"/>
    <s v="LUIS LUCAS EVANGELISTA"/>
    <s v="SEVERINA ALVES EVANGELISTA"/>
    <x v="2"/>
    <s v="Branca"/>
  </r>
  <r>
    <n v="312501"/>
    <n v="3"/>
    <x v="42"/>
    <x v="42"/>
    <s v="CIEP PATRICE LUMUMBA"/>
    <s v="Municipal"/>
    <s v="Urbana"/>
    <n v="1616864"/>
    <n v="162"/>
    <x v="3"/>
    <s v="Regular"/>
    <s v="Noite"/>
    <n v="2012020800383"/>
    <m/>
    <s v="ANA KAROLINA RODRIGUES DA SILVA QUINTAL"/>
    <d v="2008-04-02T00:00:00"/>
    <s v="Feminino"/>
    <s v="Sem Deficiência"/>
    <s v="BRUNO RODRIGUES QUINTAL"/>
    <s v="ANA PAULA DA SILVA"/>
    <x v="0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10101050191"/>
    <m/>
    <s v="NATÃ VITÓRIO TEXEIRA DOS SANTOS"/>
    <d v="2005-10-07T00:00:00"/>
    <s v="Masculino"/>
    <s v="Sem Deficiência"/>
    <s v="ANDERSON CARVALHO DOS SANTOS"/>
    <s v="JOSIANE TEXEIRA DOS SANTOS"/>
    <x v="0"/>
    <s v="Parda"/>
  </r>
  <r>
    <n v="514015"/>
    <n v="5"/>
    <x v="70"/>
    <x v="70"/>
    <s v="EM BARCELONA"/>
    <s v="Municipal"/>
    <s v="Urbana"/>
    <n v="1613983"/>
    <n v="162"/>
    <x v="3"/>
    <s v="Regular"/>
    <s v="Noite"/>
    <n v="2000050401084"/>
    <m/>
    <s v="RODRIGO DE SOUSA GONÇALVES"/>
    <d v="1995-06-13T00:00:00"/>
    <s v="Masculino"/>
    <s v="Sem Deficiência"/>
    <s v="ROZINALDO CRUZ GONÇALVES"/>
    <s v="JOSICLEIDE DE SOUSA SANTOS"/>
    <x v="1"/>
    <s v="Branca"/>
  </r>
  <r>
    <n v="833031"/>
    <n v="8"/>
    <x v="21"/>
    <x v="21"/>
    <s v="EM TASSO DA SILVEIRA"/>
    <s v="Municipal"/>
    <s v="Urbana"/>
    <n v="1605930"/>
    <n v="162"/>
    <x v="3"/>
    <s v="Regular"/>
    <s v="Noite"/>
    <n v="2022080200134"/>
    <m/>
    <s v="JÚLLYO CÉSAR LYRA DIAS"/>
    <d v="2007-05-22T00:00:00"/>
    <s v="Masculino"/>
    <s v="Sem Deficiência"/>
    <s v="CASSIO DE PAULA DIAS"/>
    <s v="IANE FELICIANO LYRA"/>
    <x v="0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12040701275"/>
    <m/>
    <s v="GENIFFER FRANCO DA SILVA DE OLIVEIRA"/>
    <d v="1985-10-25T00:00:00"/>
    <s v="Feminino"/>
    <s v="Sem Deficiência"/>
    <s v="JOAO DE OLIVEIRA"/>
    <s v="MARCIA FRANCO DA SILVA DE OLIVEIRA"/>
    <x v="2"/>
    <s v="Branca"/>
  </r>
  <r>
    <n v="625701"/>
    <n v="6"/>
    <x v="101"/>
    <x v="101"/>
    <s v="CENTRO DE EDUCAÇÃO DE JOVENS E ADULTOS CEJA - ACARI"/>
    <s v="Municipal"/>
    <s v="Urbana"/>
    <n v="1608526"/>
    <n v="263"/>
    <x v="3"/>
    <s v="Regular"/>
    <s v="Manhã"/>
    <n v="2022157700471"/>
    <m/>
    <s v="FABRÍCIO JUNIO DOS SANTOS DE OLIVEIRA"/>
    <d v="2006-06-01T00:00:00"/>
    <s v="Masculino"/>
    <s v="Sem Deficiência"/>
    <s v="JULIANA DOS SANTOS"/>
    <s v="FABRICIO MENEZES DE OLIVEIRA"/>
    <x v="2"/>
    <s v="Parda"/>
  </r>
  <r>
    <n v="102504"/>
    <n v="1"/>
    <x v="2"/>
    <x v="2"/>
    <s v="CIEP AVENIDA DOS DESFILES"/>
    <s v="Municipal"/>
    <s v="Urbana"/>
    <n v="1610388"/>
    <n v="162"/>
    <x v="3"/>
    <s v="Regular"/>
    <s v="Manhã"/>
    <n v="2011003201355"/>
    <m/>
    <s v="KAYANNE RODRIGUES DE SOUZA"/>
    <d v="2005-10-22T00:00:00"/>
    <s v="Feminino"/>
    <s v=" Deficiência auditiva"/>
    <s v="MARCOS WILLIAN SILVA DE SOUZA"/>
    <s v="MARCOS WILLIAN SILVA DE SOUZA"/>
    <x v="0"/>
    <s v="Preta"/>
  </r>
  <r>
    <n v="410015"/>
    <n v="4"/>
    <x v="92"/>
    <x v="92"/>
    <s v="EM CLÓVIS BEVILÁQUA"/>
    <s v="Municipal"/>
    <s v="Urbana"/>
    <n v="1611012"/>
    <n v="161"/>
    <x v="3"/>
    <s v="Regular"/>
    <s v="Noite"/>
    <n v="2014029601240"/>
    <m/>
    <s v="JHON PABLO VICENTE DE FREITAS COSTA"/>
    <d v="2006-09-24T00:00:00"/>
    <s v="Masculino"/>
    <s v="Sem Deficiência"/>
    <s v="ADSON DE LIMA RIBEIRO COSTA"/>
    <s v="JAQUELINE VICENTE DE FREITAS"/>
    <x v="0"/>
    <s v="Parda"/>
  </r>
  <r>
    <n v="1202701"/>
    <n v="12"/>
    <x v="91"/>
    <x v="91"/>
    <s v="CREJA - CENTRO MUNICIPAL DE REFERÊNCIA DE EDUCAÇÃO DE JOVENS E ADULTOS"/>
    <s v="Municipal"/>
    <s v="Urbana"/>
    <n v="1614084"/>
    <n v="264"/>
    <x v="3"/>
    <s v="Regular"/>
    <s v="Manhã"/>
    <n v="2020126350048"/>
    <m/>
    <s v="MARILENE GUIMARÃES SANTA RITA"/>
    <d v="1964-12-13T00:00:00"/>
    <s v="Feminino"/>
    <s v="Sem Deficiência"/>
    <s v="JOSÉ GUIMARÃES"/>
    <s v="MARIA DA CONCEIÇÃO VIEIRA GUIMARÃES"/>
    <x v="2"/>
    <s v="Parda"/>
  </r>
  <r>
    <n v="515016"/>
    <n v="5"/>
    <x v="105"/>
    <x v="105"/>
    <s v="EM RAJA GABAGLIA"/>
    <s v="Municipal"/>
    <s v="Urbana"/>
    <n v="1599818"/>
    <n v="161"/>
    <x v="3"/>
    <s v="Regular"/>
    <s v="Noite"/>
    <n v="2012045701273"/>
    <m/>
    <s v="ANA JÚLIA DA SILVA ARAÚJO SOARES"/>
    <d v="2007-10-16T00:00:00"/>
    <s v="Feminino"/>
    <s v="Sem Deficiência"/>
    <s v="CARLOS HENRIQUE DE ARAÚJO SOARES"/>
    <s v="MARIA AMANDA DA SILVA MATHEUS"/>
    <x v="1"/>
    <s v="Branca"/>
  </r>
  <r>
    <n v="817027"/>
    <n v="8"/>
    <x v="24"/>
    <x v="24"/>
    <s v="EM HENRIQUE DE MAGALHÃES"/>
    <s v="Municipal"/>
    <s v="Urbana"/>
    <n v="1608374"/>
    <n v="164"/>
    <x v="3"/>
    <s v="Regular"/>
    <s v="Tarde"/>
    <n v="2011084550452"/>
    <m/>
    <s v="MANOELA LIMA DO NASCIMENTO"/>
    <d v="2006-01-16T00:00:00"/>
    <s v="Feminino"/>
    <s v="Sem Deficiência"/>
    <s v="RAIMUNDO ALCANTARA LIMA FILHO"/>
    <s v="ANDRÉA SILVA DO NASCIMENTO"/>
    <x v="2"/>
    <s v="Parda"/>
  </r>
  <r>
    <n v="817207"/>
    <n v="8"/>
    <x v="28"/>
    <x v="28"/>
    <s v="CIEP VILA KENNEDY"/>
    <s v="Municipal"/>
    <s v="Urbana"/>
    <n v="1605867"/>
    <n v="161"/>
    <x v="3"/>
    <s v="Regular"/>
    <s v="Noite"/>
    <n v="2013082800512"/>
    <m/>
    <s v="ENZO DE ASSIS BARBOSA ANDRE"/>
    <d v="2007-01-26T00:00:00"/>
    <s v="Masculino"/>
    <s v="Sem Deficiência"/>
    <s v="ALEXANDRO BARBOSA ANDRE"/>
    <s v="LAIS DE ASSIS BARRETO"/>
    <x v="2"/>
    <s v="Par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23092400778"/>
    <m/>
    <s v="FERNANDO LOUREIRO PEREIRA"/>
    <d v="1957-01-21T00:00:00"/>
    <s v="Masculino"/>
    <s v="Sem Deficiência"/>
    <s v="LUIZ DE JESUS PEREIRA"/>
    <s v="LUCIA LOUREIRO PEREIRA"/>
    <x v="0"/>
    <s v="Branc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21062051523"/>
    <m/>
    <s v="MARCOS PAULO LEMOS ARAUJO"/>
    <d v="2005-06-02T00:00:00"/>
    <s v="Masculino"/>
    <s v="Sem Deficiência"/>
    <s v="MARCOS ANTONIO MOTA DE ARAUJO"/>
    <s v="ADRIANA DE SOUZA LEMOS"/>
    <x v="0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09118700255"/>
    <m/>
    <s v="JONATHAN SANTANA DA COSTA SANTOS"/>
    <d v="2006-05-20T00:00:00"/>
    <s v="Masculino"/>
    <s v="Sem Deficiência"/>
    <s v="FELIPE DA COSTA SANTOS"/>
    <s v="LUCIANA DA CONCEIÇÃO SANTANA"/>
    <x v="1"/>
    <s v="Parda"/>
  </r>
  <r>
    <n v="1202701"/>
    <n v="12"/>
    <x v="91"/>
    <x v="91"/>
    <s v="CREJA - CENTRO MUNICIPAL DE REFERÊNCIA DE EDUCAÇÃO DE JOVENS E ADULTOS"/>
    <s v="Municipal"/>
    <s v="Urbana"/>
    <n v="1614087"/>
    <n v="267"/>
    <x v="3"/>
    <s v="Regular"/>
    <s v="Noite"/>
    <n v="2023126301807"/>
    <m/>
    <s v="BRUNO LOPES DE CARVALHO"/>
    <d v="1991-09-21T00:00:00"/>
    <s v="Masculino"/>
    <s v="Sem Deficiência"/>
    <s v="JOSE MARIA DE CARVALHO"/>
    <s v="ELCY DO L. LOPES DE CARVALHO"/>
    <x v="1"/>
    <s v="Parda"/>
  </r>
  <r>
    <n v="833031"/>
    <n v="8"/>
    <x v="21"/>
    <x v="21"/>
    <s v="EM TASSO DA SILVEIRA"/>
    <s v="Municipal"/>
    <s v="Urbana"/>
    <n v="1605929"/>
    <n v="161"/>
    <x v="3"/>
    <s v="Regular"/>
    <s v="Noite"/>
    <n v="2011082050011"/>
    <m/>
    <s v="ANA BEATRYS DA CUNHA AROUCA"/>
    <d v="2007-03-24T00:00:00"/>
    <s v="Feminino"/>
    <s v="Sem Deficiência"/>
    <s v="ANDERSON PRUDENCIO AROUCA"/>
    <s v="JANETE MENDONÇA DA CUNHA"/>
    <x v="0"/>
    <s v="Parda"/>
  </r>
  <r>
    <n v="313021"/>
    <n v="3"/>
    <x v="123"/>
    <x v="123"/>
    <s v="EM FRANCISCO JOBIM"/>
    <s v="Municipal"/>
    <s v="Urbana"/>
    <n v="1612981"/>
    <n v="161"/>
    <x v="3"/>
    <s v="Regular"/>
    <s v="Manhã"/>
    <n v="2022023400138"/>
    <m/>
    <s v="WILSON CARLOS ALMEIDA DE OLIVEIRA"/>
    <d v="2007-06-01T00:00:00"/>
    <s v="Masculino"/>
    <s v="Sem Deficiência"/>
    <s v="EURIPEDES CARLOS DE ALMEIDA"/>
    <s v="MARTA APARECIDA DE OLIVEIRA"/>
    <x v="1"/>
    <s v="Preta"/>
  </r>
  <r>
    <n v="817074"/>
    <n v="8"/>
    <x v="110"/>
    <x v="110"/>
    <s v="EM MARECHAL ALCIDES ETCHEGOYEN"/>
    <s v="Municipal"/>
    <s v="Urbana"/>
    <n v="1623801"/>
    <n v="161"/>
    <x v="3"/>
    <s v="Regular"/>
    <s v="Noite"/>
    <n v="2013084050073"/>
    <m/>
    <s v="CRISTIANO EMANUEL DE ALMEIDA CHAVES"/>
    <d v="2008-03-12T00:00:00"/>
    <s v="Masculino"/>
    <s v="Sem Deficiência"/>
    <s v="PEDRO CRISTIANO MENDES CHAVES"/>
    <s v="ANA PAULA COSTA DE ALMEIDA"/>
    <x v="2"/>
    <s v="Preta"/>
  </r>
  <r>
    <n v="514002"/>
    <n v="5"/>
    <x v="107"/>
    <x v="107"/>
    <s v="EM CECÍLIA MEIRELLES"/>
    <s v="Municipal"/>
    <s v="Urbana"/>
    <n v="1602688"/>
    <n v="162"/>
    <x v="3"/>
    <s v="Regular"/>
    <s v="Manhã"/>
    <n v="2011128500871"/>
    <m/>
    <s v="LEVY FREITAS RAMOS DE OLIVEIRA"/>
    <d v="2008-10-10T00:00:00"/>
    <s v="Masculino"/>
    <s v="Sem Deficiência"/>
    <s v="FABIANO FREITAS DE SOUZA"/>
    <s v="VERONICA RAMOS DE OLIVEIRA"/>
    <x v="0"/>
    <s v="Par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22087300355"/>
    <m/>
    <s v="MARIA HELENA DE SOUZA LEITE"/>
    <d v="1952-01-22T00:00:00"/>
    <s v="Feminino"/>
    <s v="Sem Deficiência"/>
    <s v="GILDA MARIA DE SOUZA"/>
    <s v="SEBASTIÃO BERNARDINO DE SOUZA"/>
    <x v="1"/>
    <s v="Sem Informação"/>
  </r>
  <r>
    <n v="716205"/>
    <n v="7"/>
    <x v="76"/>
    <x v="76"/>
    <s v="CIEP RUBENS PAIVA"/>
    <s v="Municipal"/>
    <s v="Urbana"/>
    <n v="1613260"/>
    <n v="161"/>
    <x v="3"/>
    <s v="Regular"/>
    <s v="Noite"/>
    <n v="2018062400129"/>
    <m/>
    <s v="DAVI LUCAS  LIDUGERO GOMES"/>
    <d v="2005-07-30T00:00:00"/>
    <s v="Masculino"/>
    <s v="Sem Deficiência"/>
    <s v="CELSO GOMES"/>
    <s v="VILMA APARECIDA LIDUGERO"/>
    <x v="0"/>
    <s v="Preta"/>
  </r>
  <r>
    <n v="1019047"/>
    <n v="10"/>
    <x v="50"/>
    <x v="50"/>
    <s v="EM JOAQUIM DA SILVA GOMES"/>
    <s v="Municipal"/>
    <s v="Urbana"/>
    <n v="1598942"/>
    <n v="164"/>
    <x v="3"/>
    <s v="Regular"/>
    <s v="Noite"/>
    <n v="2015098900615"/>
    <m/>
    <s v="MARIA YASMIM MOURÃO DE OLIVEIRA"/>
    <d v="2008-04-07T00:00:00"/>
    <s v="Feminino"/>
    <s v="Sem Deficiência"/>
    <s v="HOSANA BEZERRA MOURÃO"/>
    <s v="ANTONIO JERONIMO DE OLIVEIRA"/>
    <x v="2"/>
    <s v="Branca"/>
  </r>
  <r>
    <n v="716049"/>
    <n v="7"/>
    <x v="62"/>
    <x v="62"/>
    <s v="EM RENATO LEITE"/>
    <s v="Municipal"/>
    <s v="Urbana"/>
    <n v="1623884"/>
    <n v="163"/>
    <x v="3"/>
    <s v="Regular"/>
    <s v="Noite"/>
    <n v="2012013200163"/>
    <m/>
    <s v="SARA DE ARAUJO CORREA"/>
    <d v="2007-08-24T00:00:00"/>
    <s v="Feminino"/>
    <s v="Sem Deficiência"/>
    <s v="MARCELINO MARTINS CORREA NETO"/>
    <s v="ANA PAULA DE ARAUJO VERISSIMO"/>
    <x v="0"/>
    <s v="Preta"/>
  </r>
  <r>
    <n v="1019013"/>
    <n v="10"/>
    <x v="39"/>
    <x v="39"/>
    <s v="EM BENTO DO AMARAL COUTINHO"/>
    <s v="Municipal"/>
    <s v="Urbana"/>
    <n v="1612839"/>
    <n v="162"/>
    <x v="3"/>
    <s v="Regular"/>
    <s v="Noite"/>
    <n v="2013100405055"/>
    <m/>
    <s v="ANNA CLARA LEMOS DE ALMEIDA"/>
    <d v="2008-05-08T00:00:00"/>
    <s v="Feminino"/>
    <s v="Sem Deficiência"/>
    <s v="ULLISSES AMARAL DE ALMEIDA"/>
    <s v="MARCELLY RODRIGUES DE LEMOS"/>
    <x v="2"/>
    <s v="Branca"/>
  </r>
  <r>
    <n v="227004"/>
    <n v="2"/>
    <x v="77"/>
    <x v="77"/>
    <s v="EM RINALDO DE LAMARE"/>
    <s v="Municipal"/>
    <s v="Urbana"/>
    <n v="1599203"/>
    <n v="161"/>
    <x v="3"/>
    <s v="Regular"/>
    <s v="Manhã"/>
    <n v="2014010100199"/>
    <m/>
    <s v="VITÓRIA MARTINS DE LIMA"/>
    <d v="2005-02-16T00:00:00"/>
    <s v="Feminino"/>
    <s v="Sem Deficiência"/>
    <s v="SIMÃO PEDRO DE LIMA"/>
    <s v="MARINALVA MARTINS RIBEIRO"/>
    <x v="0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09117400321"/>
    <m/>
    <s v="SIDNEY MIGUEL FURTADO"/>
    <d v="2006-10-18T00:00:00"/>
    <s v="Masculino"/>
    <s v="Sem Deficiência"/>
    <s v="SIDENEY DE ANDRADE FURTADO"/>
    <s v="VERONICA MIGUEL DA SILVA"/>
    <x v="0"/>
    <s v="Branca"/>
  </r>
  <r>
    <n v="208501"/>
    <n v="2"/>
    <x v="78"/>
    <x v="78"/>
    <s v="CIEP SAMUEL WAINER"/>
    <s v="Municipal"/>
    <s v="Urbana"/>
    <n v="1609310"/>
    <n v="161"/>
    <x v="3"/>
    <s v="Regular"/>
    <s v="Noite"/>
    <n v="2005012000249"/>
    <m/>
    <s v="ALYNE MARIANO DUTRA"/>
    <d v="1994-10-29T00:00:00"/>
    <s v="Feminino"/>
    <s v="Sem Deficiência"/>
    <s v="CARLOS ROBERTO DUTRA"/>
    <s v="JACQUELINE MARIANO DUTRA"/>
    <x v="1"/>
    <s v="Não declarada"/>
  </r>
  <r>
    <n v="410012"/>
    <n v="4"/>
    <x v="27"/>
    <x v="27"/>
    <s v="EM CLOTILDE GUIMARÃES"/>
    <s v="Municipal"/>
    <s v="Urbana"/>
    <n v="1604444"/>
    <n v="262"/>
    <x v="3"/>
    <s v="Regular"/>
    <s v="Manhã"/>
    <n v="2010038450035"/>
    <m/>
    <s v="NAY CARINE PEREIRA ASSIS"/>
    <d v="2004-04-09T00:00:00"/>
    <s v="Feminino"/>
    <s v="*Deficiência múltipla"/>
    <s v="MAURICIO DE ASSIS"/>
    <s v="ADRIANA PEREIRA"/>
    <x v="1"/>
    <s v="Parda"/>
  </r>
  <r>
    <n v="430701"/>
    <n v="4"/>
    <x v="19"/>
    <x v="19"/>
    <s v="CENTRO DE EDUCAÇÃO DE JOVENS E ADULTOS CEJA - MARÉ"/>
    <s v="Municipal"/>
    <s v="Urbana"/>
    <n v="1616824"/>
    <n v="2611"/>
    <x v="3"/>
    <s v="Regular"/>
    <s v="Noite"/>
    <n v="2022143600720"/>
    <m/>
    <s v="AGOSTINHO MIRANDA"/>
    <d v="1975-02-05T00:00:00"/>
    <s v="Masculino"/>
    <s v="Sem Deficiência"/>
    <s v="MATEUS AGOSTINHO"/>
    <s v="MARIA MIRANDA"/>
    <x v="0"/>
    <s v="Preta"/>
  </r>
  <r>
    <n v="625701"/>
    <n v="6"/>
    <x v="101"/>
    <x v="101"/>
    <s v="CENTRO DE EDUCAÇÃO DE JOVENS E ADULTOS CEJA - ACARI"/>
    <s v="Municipal"/>
    <s v="Urbana"/>
    <n v="1608525"/>
    <n v="262"/>
    <x v="3"/>
    <s v="Regular"/>
    <s v="Manhã"/>
    <n v="2015054780134"/>
    <m/>
    <s v="ALESSANDRO SOUSA COELHO"/>
    <d v="2004-07-06T00:00:00"/>
    <s v="Masculino"/>
    <s v=" Deficiência intelectual"/>
    <s v="FRANCISCO VICENTE COELHO"/>
    <s v="MARIA DE FÁTIMA DE MELO SOUSA DA SILVA"/>
    <x v="0"/>
    <s v="Pard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11083201748"/>
    <m/>
    <s v="INGRID MARQUES CONCEIÇÃO"/>
    <d v="2005-11-09T00:00:00"/>
    <s v="Feminino"/>
    <s v="Sem Deficiência"/>
    <s v="WILSON SILVA CONCEIÇÃO"/>
    <s v="ELISABETE MARQUES RODRIGUES"/>
    <x v="2"/>
    <s v="Parda"/>
  </r>
  <r>
    <n v="102007"/>
    <n v="1"/>
    <x v="47"/>
    <x v="47"/>
    <s v="EM ORLANDO VILLAS BOAS"/>
    <s v="Municipal"/>
    <s v="Urbana"/>
    <n v="1600142"/>
    <n v="162"/>
    <x v="3"/>
    <s v="Regular"/>
    <s v="Noite"/>
    <n v="2016002400045"/>
    <m/>
    <s v="STÉFFANE PEREIRA SANTOS SALVIANO"/>
    <d v="2004-04-22T00:00:00"/>
    <s v="Feminino"/>
    <s v="Sem Deficiência"/>
    <s v="JOSÉ LUCIANO SANTOS SALVIANO"/>
    <s v="ROSIVÂNIA PEREIRA DA SILVA"/>
    <x v="1"/>
    <s v="Parda"/>
  </r>
  <r>
    <n v="918028"/>
    <n v="9"/>
    <x v="131"/>
    <x v="131"/>
    <s v="EM ALMIRANTE SALDANHA DA GAMA"/>
    <s v="Municipal"/>
    <s v="Urbana"/>
    <n v="1623474"/>
    <n v="161"/>
    <x v="3"/>
    <s v="Regular"/>
    <s v="Manhã"/>
    <n v="2011133801549"/>
    <m/>
    <s v="LUIZ FELLIPE OBERMULLER DE SOUZA"/>
    <d v="2005-09-22T00:00:00"/>
    <s v="Masculino"/>
    <s v="Sem Deficiência"/>
    <s v="ROBSON RODRIGUES DE SOUZA"/>
    <s v="REJANE DE OLIVEIRA OBERMULLER"/>
    <x v="0"/>
    <s v="Preta"/>
  </r>
  <r>
    <n v="625701"/>
    <n v="6"/>
    <x v="101"/>
    <x v="101"/>
    <s v="CENTRO DE EDUCAÇÃO DE JOVENS E ADULTOS CEJA - ACARI"/>
    <s v="Municipal"/>
    <s v="Urbana"/>
    <n v="1608531"/>
    <n v="268"/>
    <x v="3"/>
    <s v="Regular"/>
    <s v="Noite"/>
    <n v="2023157700126"/>
    <m/>
    <s v="HAIANY DE SOUZA MORENO"/>
    <d v="2004-10-16T00:00:00"/>
    <s v="Feminino"/>
    <s v="Sem Deficiência"/>
    <s v="GISELLE DE SOUZA CASSIMIRO"/>
    <s v="SEVERINO MORENO DA SILVA"/>
    <x v="2"/>
    <s v="Não declarad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23082700248"/>
    <m/>
    <s v="VITÓRIA TANCREDO DE LIMA CASTRO"/>
    <d v="2003-08-05T00:00:00"/>
    <s v="Feminino"/>
    <s v="Sem Deficiência"/>
    <s v="JORGE SILVA CASTRO"/>
    <s v="ANA LUCIA TANCREDO DE LIMA"/>
    <x v="0"/>
    <s v="Branca"/>
  </r>
  <r>
    <n v="1019019"/>
    <n v="10"/>
    <x v="116"/>
    <x v="116"/>
    <s v="EM FERNANDO DE AZEVEDO"/>
    <s v="Municipal"/>
    <s v="Urbana"/>
    <n v="1619175"/>
    <n v="161"/>
    <x v="3"/>
    <s v="Regular"/>
    <s v="Tarde"/>
    <n v="2011100403587"/>
    <m/>
    <s v="VITOR MOREIRA ALVES SEVERINO"/>
    <d v="2006-08-08T00:00:00"/>
    <s v="Masculino"/>
    <s v="Sem Deficiência"/>
    <s v="RENATO MOREIRA MARTINS"/>
    <s v="LEONIRA ALVES SEVERINO"/>
    <x v="1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2083702800"/>
    <m/>
    <s v="VITÓRIA CRISTINA NASCIMENTO GLAT"/>
    <d v="2006-10-01T00:00:00"/>
    <s v="Feminino"/>
    <s v="Sem Deficiência"/>
    <s v="JONAS GLAT DA SILVA"/>
    <s v="ROSE CERQUEIRA NASCIMENTO GRACIO"/>
    <x v="0"/>
    <s v="Branca"/>
  </r>
  <r>
    <n v="515055"/>
    <n v="5"/>
    <x v="8"/>
    <x v="8"/>
    <s v="EM MINISTRO EDGARD ROMERO"/>
    <s v="Municipal"/>
    <s v="Urbana"/>
    <n v="1623708"/>
    <n v="162"/>
    <x v="3"/>
    <s v="Regular"/>
    <s v="Manhã"/>
    <n v="2012046080027"/>
    <m/>
    <s v="RYAN E SOUZA SAMPAIO"/>
    <d v="2006-09-25T00:00:00"/>
    <s v="Masculino"/>
    <s v="Sem Deficiência"/>
    <s v="WALMIR MORORÓ SAMPAIO"/>
    <s v="FERNANDA DA SILVA E SOUZA"/>
    <x v="0"/>
    <s v="Parda"/>
  </r>
  <r>
    <n v="918203"/>
    <n v="9"/>
    <x v="34"/>
    <x v="34"/>
    <s v="CIEP CLEMENTINA DE JESUS"/>
    <s v="Municipal"/>
    <s v="Urbana"/>
    <n v="1601829"/>
    <n v="164"/>
    <x v="3"/>
    <s v="Regular"/>
    <s v="Noite"/>
    <n v="2013102501655"/>
    <m/>
    <s v="GUSTAVO PROCÓPIO TEIXEIRA"/>
    <d v="2004-07-26T00:00:00"/>
    <s v="Masculino"/>
    <s v="Sem Deficiência"/>
    <s v="CAMILA DA SILVA PROCÓPIO"/>
    <s v="JORGE AUGUSTO SOUSA TEIXEIRA"/>
    <x v="0"/>
    <s v="Não declarad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13085550452"/>
    <m/>
    <s v="TAYNARA LUIZA DE OLIVEIRA FERREIRA"/>
    <d v="2006-08-06T00:00:00"/>
    <s v="Feminino"/>
    <s v="Sem Deficiência"/>
    <s v="THIAGO LUIS FERREIRA"/>
    <s v="VALESKA DA SILVA OLIVEIRA"/>
    <x v="0"/>
    <s v="Pard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2006600275"/>
    <m/>
    <s v="TAMIRES BARBOSA ABREU"/>
    <d v="2007-05-07T00:00:00"/>
    <s v="Feminino"/>
    <s v="Sem Deficiência"/>
    <s v="NÃO CONSTA NA CERTIDÃO"/>
    <s v="TATHIANE BARBOSA ABREU"/>
    <x v="0"/>
    <s v="Branca"/>
  </r>
  <r>
    <n v="625018"/>
    <n v="6"/>
    <x v="55"/>
    <x v="55"/>
    <s v="EM COMANDANTE ARNALDO VARELLA"/>
    <s v="Municipal"/>
    <s v="Urbana"/>
    <n v="1602873"/>
    <n v="162"/>
    <x v="3"/>
    <s v="Regular"/>
    <s v="Noite"/>
    <n v="2006057403766"/>
    <m/>
    <s v="EDNEIDE DOS SANTOS SILVA"/>
    <d v="1968-02-02T00:00:00"/>
    <s v="Feminino"/>
    <s v="Sem Deficiência"/>
    <s v="EDSON JOSÉ DA SILVA"/>
    <s v="EUNICE SANTOS DA SILVA"/>
    <x v="0"/>
    <s v="Parda"/>
  </r>
  <r>
    <n v="817083"/>
    <n v="8"/>
    <x v="120"/>
    <x v="120"/>
    <s v="EM JORNALISTA SANDRO MOREYRA"/>
    <s v="Municipal"/>
    <s v="Urbana"/>
    <n v="1607052"/>
    <n v="161"/>
    <x v="3"/>
    <s v="Regular"/>
    <s v="Noite"/>
    <n v="2011100680301"/>
    <m/>
    <s v="CAUAN EDUARDO FARIA MARTINS"/>
    <d v="2006-08-07T00:00:00"/>
    <s v="Masculino"/>
    <s v="Sem Deficiência"/>
    <s v="WALACCE MARTINS DA SILVA"/>
    <s v="MARCELE DE FARIA PRADO"/>
    <x v="2"/>
    <s v="Parda"/>
  </r>
  <r>
    <n v="204501"/>
    <n v="2"/>
    <x v="79"/>
    <x v="79"/>
    <s v="CIEP PRESIDENTE TANCREDO NEVES"/>
    <s v="Municipal"/>
    <s v="Urbana"/>
    <n v="1611263"/>
    <n v="161"/>
    <x v="3"/>
    <s v="Regular"/>
    <s v="Noite"/>
    <n v="2014126600406"/>
    <m/>
    <s v="MOYSES FELIPE RUIZ DOMINGUES COSTA"/>
    <d v="2006-12-09T00:00:00"/>
    <s v="Masculino"/>
    <s v=" Deficiência intelectual"/>
    <s v="WAGNER DOMINGUES COSTA"/>
    <s v="MARIA CAROLINA OLIVEIRA RUIZ"/>
    <x v="1"/>
    <s v="Parda"/>
  </r>
  <r>
    <n v="833031"/>
    <n v="8"/>
    <x v="21"/>
    <x v="21"/>
    <s v="EM TASSO DA SILVEIRA"/>
    <s v="Municipal"/>
    <s v="Urbana"/>
    <n v="1605929"/>
    <n v="161"/>
    <x v="3"/>
    <s v="Regular"/>
    <s v="Noite"/>
    <n v="2011083601606"/>
    <m/>
    <s v="CALEBE RUFINO DE ABREU CARVALHO"/>
    <d v="2007-12-13T00:00:00"/>
    <s v="Masculino"/>
    <s v="Sem Deficiência"/>
    <s v="CRISTIANO AUGUSTO CARVALHO"/>
    <s v="FLÁVIA RUFINO DE ABREU"/>
    <x v="0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12098702509"/>
    <m/>
    <s v="MARIA TELMA DA SILVA TARCITANO"/>
    <d v="1980-11-30T00:00:00"/>
    <s v="Feminino"/>
    <s v="Sem Deficiência"/>
    <s v="ANTONIO REINALDO DA SILVA"/>
    <s v="IZILDA MARIA DA SILVA"/>
    <x v="2"/>
    <s v="Amarela"/>
  </r>
  <r>
    <n v="716205"/>
    <n v="7"/>
    <x v="76"/>
    <x v="76"/>
    <s v="CIEP RUBENS PAIVA"/>
    <s v="Municipal"/>
    <s v="Urbana"/>
    <n v="1624140"/>
    <n v="165"/>
    <x v="3"/>
    <s v="Regular"/>
    <s v="Noite"/>
    <n v="2011059000282"/>
    <m/>
    <s v="KAUÃ FABIO RIBEIRO ARAÚJO"/>
    <d v="2007-01-26T00:00:00"/>
    <s v="Masculino"/>
    <s v="Sem Deficiência"/>
    <s v="FABIO ARAUJO PEREIRA"/>
    <s v="MARCELLE RAIANA DE ALVARENGA RIBEIRO"/>
    <x v="0"/>
    <s v="Parda"/>
  </r>
  <r>
    <n v="102504"/>
    <n v="1"/>
    <x v="2"/>
    <x v="2"/>
    <s v="CIEP AVENIDA DOS DESFILES"/>
    <s v="Municipal"/>
    <s v="Urbana"/>
    <n v="1610388"/>
    <n v="162"/>
    <x v="3"/>
    <s v="Regular"/>
    <s v="Manhã"/>
    <n v="2017000600029"/>
    <m/>
    <s v="JULIA GOMES DOS SANTOS"/>
    <d v="2002-04-30T00:00:00"/>
    <s v="Feminino"/>
    <s v="Sem Deficiência"/>
    <s v="ALEX CESAR DOS SANTOS"/>
    <s v="ROBERTA CRISTINA DA SILVA GOMES"/>
    <x v="0"/>
    <s v="Preta"/>
  </r>
  <r>
    <n v="312014"/>
    <n v="3"/>
    <x v="1"/>
    <x v="1"/>
    <s v="EM NEREU SAMPAIO"/>
    <s v="Municipal"/>
    <s v="Urbana"/>
    <n v="1616970"/>
    <n v="162"/>
    <x v="3"/>
    <s v="Regular"/>
    <s v="Noite"/>
    <n v="2012020201196"/>
    <m/>
    <s v="JUAN PABLO OLIVEIRA DA SILVA"/>
    <d v="2008-05-08T00:00:00"/>
    <s v="Masculino"/>
    <s v="Sem Deficiência"/>
    <s v="ROGÉRIO PEREIRA DA SILVA"/>
    <s v="FABRICIA SILVA DE OLIVEIRA"/>
    <x v="0"/>
    <s v="Branca"/>
  </r>
  <r>
    <n v="313054"/>
    <n v="3"/>
    <x v="128"/>
    <x v="128"/>
    <s v="EM ENGENHEIRO ROBERTO MAGNO DE CARVALHO"/>
    <s v="Municipal"/>
    <s v="Urbana"/>
    <n v="1616892"/>
    <n v="161"/>
    <x v="3"/>
    <s v="Regular"/>
    <s v="Manhã"/>
    <n v="2015034400611"/>
    <m/>
    <s v="LUCIANA GOMES DE SOUSA"/>
    <d v="2008-06-14T00:00:00"/>
    <s v="Feminino"/>
    <s v="Sem Deficiência"/>
    <s v="MARCO LUÍS PEREIRA DE SOUSA"/>
    <s v="ANA PAULA DA SILVA GOMES"/>
    <x v="0"/>
    <s v="Parda"/>
  </r>
  <r>
    <n v="817207"/>
    <n v="8"/>
    <x v="28"/>
    <x v="28"/>
    <s v="CIEP VILA KENNEDY"/>
    <s v="Municipal"/>
    <s v="Urbana"/>
    <n v="1605868"/>
    <n v="162"/>
    <x v="3"/>
    <s v="Regular"/>
    <s v="Noite"/>
    <n v="2003048403797"/>
    <m/>
    <s v="GABRIELA CRISTINA DA SILVA"/>
    <d v="1988-08-08T00:00:00"/>
    <s v="Feminino"/>
    <s v="Sem Deficiência"/>
    <s v="JOÃO BATISTA DA SILVA"/>
    <s v="ANA MARIA DA SILVA"/>
    <x v="0"/>
    <s v="Sem Informação"/>
  </r>
  <r>
    <n v="411202"/>
    <n v="4"/>
    <x v="84"/>
    <x v="84"/>
    <s v="CIEP GREGÓRIO BEZERRA"/>
    <s v="Municipal"/>
    <s v="Urbana"/>
    <n v="1608449"/>
    <n v="161"/>
    <x v="3"/>
    <s v="Regular"/>
    <s v="Noite"/>
    <n v="2007035803212"/>
    <m/>
    <s v="PATRICIA MARIA DA SILVA"/>
    <d v="2002-05-07T00:00:00"/>
    <s v="Feminino"/>
    <s v="Sem Deficiência"/>
    <s v="VANIA MARIA DA SILVA"/>
    <s v="NÃO INFORMADO"/>
    <x v="0"/>
    <s v="Parda"/>
  </r>
  <r>
    <n v="716501"/>
    <n v="7"/>
    <x v="75"/>
    <x v="75"/>
    <s v="CIEP CARLOS DRUMOND DE ANDRADE"/>
    <s v="Municipal"/>
    <s v="Urbana"/>
    <n v="1616698"/>
    <n v="162"/>
    <x v="3"/>
    <s v="Regular"/>
    <s v="Noite"/>
    <n v="2010117700034"/>
    <m/>
    <s v="ARTHUR JALES DOS SANTOS SILVA"/>
    <d v="2007-10-23T00:00:00"/>
    <s v="Masculino"/>
    <s v="Sem Deficiência"/>
    <s v="FABIO DOS SANTOS SILVA"/>
    <s v="JOELMA JALES DA SILVA"/>
    <x v="0"/>
    <s v="Parda"/>
  </r>
  <r>
    <n v="716054"/>
    <n v="7"/>
    <x v="35"/>
    <x v="35"/>
    <s v="EM PIO X"/>
    <s v="Municipal"/>
    <s v="Urbana"/>
    <n v="1612531"/>
    <n v="162"/>
    <x v="3"/>
    <s v="Regular"/>
    <s v="Noite"/>
    <n v="2017064200455"/>
    <m/>
    <s v="ALESSANDRA DOS SANTOS BARBOSA"/>
    <d v="1984-07-02T00:00:00"/>
    <s v="Feminino"/>
    <s v="Sem Deficiência"/>
    <s v="ROSÂNIA ATANAZIO DOS SANTOS"/>
    <s v="PAULO CESAR BARBOSA"/>
    <x v="0"/>
    <s v="Preta"/>
  </r>
  <r>
    <n v="1019210"/>
    <n v="10"/>
    <x v="45"/>
    <x v="45"/>
    <s v="CIEP ALBERTO PASQUALINE"/>
    <s v="Municipal"/>
    <s v="Urbana"/>
    <n v="1600005"/>
    <n v="161"/>
    <x v="3"/>
    <s v="Regular"/>
    <s v="Noite"/>
    <n v="2009029302530"/>
    <m/>
    <s v="ADRYAN ALEXANDRE LOPES DE SOUSA"/>
    <d v="2005-06-03T00:00:00"/>
    <s v="Masculino"/>
    <s v="Sem Deficiência"/>
    <s v="ALEXANDRE RODRIGUES DE SOUSA"/>
    <s v="DAYSE VIVIAN DA SILVA LOPES"/>
    <x v="0"/>
    <s v="Parda"/>
  </r>
  <r>
    <n v="622006"/>
    <n v="6"/>
    <x v="38"/>
    <x v="38"/>
    <s v="EM ANTENOR NASCENTES"/>
    <s v="Municipal"/>
    <s v="Urbana"/>
    <n v="1615259"/>
    <n v="162"/>
    <x v="3"/>
    <s v="Regular"/>
    <s v="Noite"/>
    <n v="2011054001311"/>
    <m/>
    <s v="MOISÉS RAMOS DE OLIVEIRA"/>
    <d v="2007-10-24T00:00:00"/>
    <s v="Masculino"/>
    <s v="Sem Deficiência"/>
    <s v="MARCOS AURELIO RODRIGUES DE OLIVEIRA"/>
    <s v="ANA CECÍLIA RAMOS DE OLIVEIRA"/>
    <x v="0"/>
    <s v="Parda"/>
  </r>
  <r>
    <n v="1019210"/>
    <n v="10"/>
    <x v="45"/>
    <x v="45"/>
    <s v="CIEP ALBERTO PASQUALINE"/>
    <s v="Municipal"/>
    <s v="Urbana"/>
    <n v="1600005"/>
    <n v="161"/>
    <x v="3"/>
    <s v="Regular"/>
    <s v="Noite"/>
    <n v="2007100250057"/>
    <m/>
    <s v="ANA CAROLINA DO CARMO NEVES DA SILVA"/>
    <d v="2000-09-19T00:00:00"/>
    <s v="Feminino"/>
    <s v="Sem Deficiência"/>
    <s v="WAGNER BORGES DA SILVA"/>
    <s v="EDNALVA DO CARMO NEVES"/>
    <x v="0"/>
    <s v="Pard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08096750397"/>
    <m/>
    <s v="CRYSTYAN HELYAS TIMÓTEO LOPES"/>
    <d v="2003-09-18T00:00:00"/>
    <s v="Masculino"/>
    <s v="Sem Deficiência"/>
    <s v="BRUNO PEREIRA LOPES"/>
    <s v="GLORIA GRACE BARBOSA TIMÓTEO LOPES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05066700281"/>
    <m/>
    <s v="LUIZ GUSTAVO DA SILVA MARTINS"/>
    <d v="2000-11-23T00:00:00"/>
    <s v="Masculino"/>
    <s v="Sem Deficiência"/>
    <s v="CARLOS LUIZ LUCAS MARTINS"/>
    <s v="MARINALVA MARIA DA SILVA"/>
    <x v="2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05060602237"/>
    <m/>
    <s v="REBECA MACHADO FERREIRA"/>
    <d v="2000-07-12T00:00:00"/>
    <s v="Feminino"/>
    <s v="Sem Deficiência"/>
    <s v="JOASIAS MATHEUS FERREIRA"/>
    <s v="FATIMA CRISTINA MACHADO FERREIRA"/>
    <x v="2"/>
    <s v="Branca"/>
  </r>
  <r>
    <n v="1026024"/>
    <n v="10"/>
    <x v="130"/>
    <x v="130"/>
    <s v="EM TATIANA CHAGAS MEMÓRIA"/>
    <s v="Municipal"/>
    <s v="Urbana"/>
    <n v="1611747"/>
    <n v="161"/>
    <x v="3"/>
    <s v="Regular"/>
    <s v="Manhã"/>
    <n v="2011103150264"/>
    <m/>
    <s v="RENAN DE ARAUJO FELIX"/>
    <d v="2006-02-28T00:00:00"/>
    <s v="Masculino"/>
    <s v="Sem Deficiência"/>
    <s v="VANESSA SODRE DE ARAUJO"/>
    <s v="ALESSANDRO FELIX DOS SANTOS"/>
    <x v="0"/>
    <s v="Sem Informação"/>
  </r>
  <r>
    <n v="410007"/>
    <n v="4"/>
    <x v="15"/>
    <x v="15"/>
    <s v="EM PADRE MANUEL DA NÓBREGA"/>
    <s v="Municipal"/>
    <s v="Urbana"/>
    <n v="1609703"/>
    <n v="161"/>
    <x v="3"/>
    <s v="Regular"/>
    <s v="Noite"/>
    <n v="2010029000944"/>
    <m/>
    <s v="BRIAN DE ALMEIDA DO CARMO"/>
    <d v="2006-06-05T00:00:00"/>
    <s v="Masculino"/>
    <s v="Sem Deficiência"/>
    <s v="LUIZ CARLOS FERNANDES DO CARMO"/>
    <s v="MARIA BETÂNIA DE ALMEIDA"/>
    <x v="2"/>
    <s v="Branc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22100500171"/>
    <m/>
    <s v="MYRELLA ALVES MONTEIRO"/>
    <d v="2006-03-27T00:00:00"/>
    <s v="Feminino"/>
    <s v="Sem Deficiência"/>
    <s v="LUCIO MONTEIRO RODRIGUES"/>
    <s v="FABRICIA ALVES DA SILVA"/>
    <x v="1"/>
    <s v="Parda"/>
  </r>
  <r>
    <n v="918508"/>
    <n v="9"/>
    <x v="36"/>
    <x v="36"/>
    <s v="CIEP DR. ERNESTO (CHE) GUEVARA"/>
    <s v="Municipal"/>
    <s v="Urbana"/>
    <n v="1618340"/>
    <n v="162"/>
    <x v="3"/>
    <s v="Regular"/>
    <s v="Noite"/>
    <n v="2011001104093"/>
    <m/>
    <s v="JOÃO MIGUEL DO NASCIMENTO CANHETE"/>
    <d v="2006-03-11T00:00:00"/>
    <s v="Masculino"/>
    <s v="Sem Deficiência"/>
    <s v="DIMAS CANHETE SILVA"/>
    <s v="MARISTELA MARTINS DO NASCIMENTO"/>
    <x v="0"/>
    <s v="Branca"/>
  </r>
  <r>
    <n v="102005"/>
    <n v="1"/>
    <x v="109"/>
    <x v="109"/>
    <s v="EM CALOUSTE GULBENKIAN"/>
    <s v="Municipal"/>
    <s v="Urbana"/>
    <n v="1610640"/>
    <n v="162"/>
    <x v="3"/>
    <s v="Regular"/>
    <s v="Noite"/>
    <n v="2019002700116"/>
    <m/>
    <s v="YASMIN LORRANY RIBEIRO UMBELINO"/>
    <d v="2004-02-27T00:00:00"/>
    <s v="Feminino"/>
    <s v=" Deficiência física"/>
    <s v="WILLIAM ALVES UMBELINO"/>
    <s v="SANDRA MARTINS RIBEIRO"/>
    <x v="2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19018000275"/>
    <m/>
    <s v="GENETON BARBOSA DE SOUZA"/>
    <d v="1958-02-20T00:00:00"/>
    <s v="Masculino"/>
    <s v="Sem Deficiência"/>
    <s v="MIGUEL OLINDINO BARBOSA DE SOUZA"/>
    <s v="MARIA JOSÉ DE FARIAS"/>
    <x v="0"/>
    <s v="Parda"/>
  </r>
  <r>
    <n v="625701"/>
    <n v="6"/>
    <x v="101"/>
    <x v="101"/>
    <s v="CENTRO DE EDUCAÇÃO DE JOVENS E ADULTOS CEJA - ACARI"/>
    <s v="Municipal"/>
    <s v="Urbana"/>
    <n v="1608524"/>
    <n v="261"/>
    <x v="3"/>
    <s v="Regular"/>
    <s v="Manhã"/>
    <n v="2022157700951"/>
    <m/>
    <s v="FABIO BONFIM DE ALMEIDA"/>
    <d v="1971-01-29T00:00:00"/>
    <s v="Masculino"/>
    <s v="Sem Deficiência"/>
    <s v="MARILDA BONFIM DE ALMEIDA"/>
    <s v="SIRLÂNDIO MARIANO DE ALMEIDA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03064001304"/>
    <m/>
    <s v="ANA CAROLINE OLIVEIRA DA SILVA"/>
    <d v="1992-05-16T00:00:00"/>
    <s v="Feminino"/>
    <s v="Sem Deficiência"/>
    <s v="LUIS ROBERTO PEREIRA DA SILVA"/>
    <s v="ALESSANDRA LIMA DE OLIVEIRA"/>
    <x v="2"/>
    <s v="Preta"/>
  </r>
  <r>
    <n v="313035"/>
    <n v="3"/>
    <x v="49"/>
    <x v="49"/>
    <s v="EM EDGARD SUSSEKIND DE MENDONÇA"/>
    <s v="Municipal"/>
    <s v="Urbana"/>
    <n v="1612288"/>
    <n v="161"/>
    <x v="3"/>
    <s v="Regular"/>
    <s v="Noite"/>
    <n v="2023024900205"/>
    <m/>
    <s v="GILÇA HELENA DE SOUZA"/>
    <d v="1980-12-12T00:00:00"/>
    <s v="Feminino"/>
    <s v="Sem Deficiência"/>
    <s v="NÃO DECLARADO"/>
    <s v="GILÇA GREGORIO DE SOUZA"/>
    <x v="2"/>
    <s v="Sem Informação"/>
  </r>
  <r>
    <n v="1019211"/>
    <n v="10"/>
    <x v="98"/>
    <x v="98"/>
    <s v="CIEP MAJOR MANUEL GOMES ARCHER"/>
    <s v="Municipal"/>
    <s v="Urbana"/>
    <n v="1607939"/>
    <n v="162"/>
    <x v="3"/>
    <s v="Regular"/>
    <s v="Noite"/>
    <n v="2010106103765"/>
    <m/>
    <s v="YURI GABRIEL SOUZA DE OLIVEIRA"/>
    <d v="2006-04-04T00:00:00"/>
    <s v="Masculino"/>
    <s v="Sem Deficiência"/>
    <s v="NIVALDO VICENTE DE OLIVEIRA"/>
    <s v="LUCIANA DE JESUS SOUZA"/>
    <x v="0"/>
    <s v="Parda"/>
  </r>
  <r>
    <n v="410015"/>
    <n v="4"/>
    <x v="92"/>
    <x v="92"/>
    <s v="EM CLÓVIS BEVILÁQUA"/>
    <s v="Municipal"/>
    <s v="Urbana"/>
    <n v="1611013"/>
    <n v="162"/>
    <x v="3"/>
    <s v="Regular"/>
    <s v="Noite"/>
    <n v="2019028880383"/>
    <m/>
    <s v="UANDERSON DIAS DOS SANTOS"/>
    <d v="1979-07-17T00:00:00"/>
    <s v="Masculino"/>
    <s v="Sem Deficiência"/>
    <s v="MARLI DIAS"/>
    <s v="COSME DIAS DOS SANTOS"/>
    <x v="0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0115900419"/>
    <m/>
    <s v="YURI ANDRÉ OLIVEIRA CASAES"/>
    <d v="2008-03-19T00:00:00"/>
    <s v="Masculino"/>
    <s v="Sem Deficiência"/>
    <s v="ANDRE LEITE CASAES"/>
    <s v="CLÁUDIA MARIA GOMES OLIVEIRA"/>
    <x v="0"/>
    <s v="Branca"/>
  </r>
  <r>
    <n v="107001"/>
    <n v="1"/>
    <x v="73"/>
    <x v="73"/>
    <s v="EM GONÇALVES DIAS"/>
    <s v="Municipal"/>
    <s v="Urbana"/>
    <n v="1606881"/>
    <n v="162"/>
    <x v="3"/>
    <s v="Regular"/>
    <s v="Noite"/>
    <n v="2017003700512"/>
    <m/>
    <s v="MARIA COSTA DA SILVA"/>
    <d v="1955-10-08T00:00:00"/>
    <s v="Feminino"/>
    <s v="Sem Deficiência"/>
    <s v="AMARO GOMES DA SILVA"/>
    <s v="RITA MARIA DA COSTA"/>
    <x v="0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23100500501"/>
    <m/>
    <s v="LUCAS MACHADO DE LIMA"/>
    <d v="1995-08-07T00:00:00"/>
    <s v="Masculino"/>
    <s v="Sem Deficiência"/>
    <s v="JOÃO BATISTA DE LIMA"/>
    <s v="MARIA DE FATIMA MACHADO DE LIMA"/>
    <x v="0"/>
    <s v="Branca"/>
  </r>
  <r>
    <n v="515020"/>
    <n v="5"/>
    <x v="86"/>
    <x v="86"/>
    <s v="EM WALDEMAR FALCÃO"/>
    <s v="Municipal"/>
    <s v="Urbana"/>
    <n v="1610970"/>
    <n v="161"/>
    <x v="3"/>
    <s v="Regular"/>
    <s v="Noite"/>
    <n v="2022047500337"/>
    <m/>
    <s v="PÂMELA SILVA DE CARVALHO"/>
    <d v="1997-07-15T00:00:00"/>
    <s v="Feminino"/>
    <s v="Sem Deficiência"/>
    <s v="AILTON DE CARVALHO"/>
    <s v="ERILENA FERREIRA DA SILVA"/>
    <x v="1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18063380091"/>
    <m/>
    <s v="AMANDA DE OLIVEIRA ROSA"/>
    <d v="2003-07-06T00:00:00"/>
    <s v="Feminino"/>
    <s v="Sem Deficiência"/>
    <s v="GEILTON SILVA ROSA"/>
    <s v="BEATRIZ FERRAZ DE OLIVEIRA"/>
    <x v="0"/>
    <s v="Branca"/>
  </r>
  <r>
    <n v="430701"/>
    <n v="4"/>
    <x v="19"/>
    <x v="19"/>
    <s v="CENTRO DE EDUCAÇÃO DE JOVENS E ADULTOS CEJA - MARÉ"/>
    <s v="Municipal"/>
    <s v="Urbana"/>
    <n v="1616793"/>
    <n v="361"/>
    <x v="3"/>
    <s v="Regular"/>
    <s v="Manhã"/>
    <n v="2004030700640"/>
    <m/>
    <s v="JENIFER MARIANE BARBOSA ADELINO DA SILVA"/>
    <d v="1999-11-11T00:00:00"/>
    <s v="Feminino"/>
    <s v="Sem Deficiência"/>
    <s v="IVAN ADELINO DA SILVA"/>
    <s v="JEOVANIA BARBOSA DA SILVA"/>
    <x v="0"/>
    <s v="Parda"/>
  </r>
  <r>
    <n v="313007"/>
    <n v="3"/>
    <x v="67"/>
    <x v="67"/>
    <s v="EM SARMIENTO"/>
    <s v="Municipal"/>
    <s v="Urbana"/>
    <n v="1615856"/>
    <n v="162"/>
    <x v="3"/>
    <s v="Regular"/>
    <s v="Noite"/>
    <n v="2012022102713"/>
    <m/>
    <s v="RICARDO LINDOLFO DA CONCEIÇÃO"/>
    <d v="1987-05-13T00:00:00"/>
    <s v="Masculino"/>
    <s v="Sem Deficiência"/>
    <s v="JOSE FIRMINO DA CONCEIÇÃO"/>
    <s v="JANE LINDOLFO DA CONCEIÇÃO"/>
    <x v="0"/>
    <s v="Preta"/>
  </r>
  <r>
    <n v="622022"/>
    <n v="6"/>
    <x v="40"/>
    <x v="40"/>
    <s v="EM ROSE KLABIN"/>
    <s v="Municipal"/>
    <s v="Urbana"/>
    <n v="1615805"/>
    <n v="162"/>
    <x v="3"/>
    <s v="Regular"/>
    <s v="Noite"/>
    <n v="2004053101394"/>
    <m/>
    <s v="NATHALIA DA SILVA ROZARIO"/>
    <d v="1997-12-28T00:00:00"/>
    <s v="Feminino"/>
    <s v="Sem Deficiência"/>
    <s v="MATHEUS ROZARIO SOBRINHO"/>
    <s v="ROSANGELA DA SILVA"/>
    <x v="0"/>
    <s v="Preta"/>
  </r>
  <r>
    <n v="1019047"/>
    <n v="10"/>
    <x v="50"/>
    <x v="50"/>
    <s v="EM JOAQUIM DA SILVA GOMES"/>
    <s v="Municipal"/>
    <s v="Urbana"/>
    <n v="1598939"/>
    <n v="162"/>
    <x v="3"/>
    <s v="Regular"/>
    <s v="Noite"/>
    <n v="2007121500338"/>
    <m/>
    <s v="MATHEUS FELIPE FELIX PAIXÃO DA SILVA"/>
    <d v="2004-09-19T00:00:00"/>
    <s v="Masculino"/>
    <s v="Sem Deficiência"/>
    <s v="RAFAEL PAIXÃO DA SILVA"/>
    <s v="VALÉRIA FELIX PEREIRA"/>
    <x v="2"/>
    <s v="Branca"/>
  </r>
  <r>
    <n v="625701"/>
    <n v="6"/>
    <x v="101"/>
    <x v="101"/>
    <s v="CENTRO DE EDUCAÇÃO DE JOVENS E ADULTOS CEJA - ACARI"/>
    <s v="Municipal"/>
    <s v="Urbana"/>
    <n v="1608529"/>
    <n v="266"/>
    <x v="3"/>
    <s v="Regular"/>
    <s v="Noite"/>
    <n v="2001043803162"/>
    <m/>
    <s v="CECÍLIA SIQUEIRA DA SILVA"/>
    <d v="1988-08-07T00:00:00"/>
    <s v="Feminino"/>
    <s v="Sem Deficiência"/>
    <s v="CARLOS ALBERTO DA SILVA"/>
    <s v="JUREMA SIQUEIRA"/>
    <x v="1"/>
    <s v="Parda"/>
  </r>
  <r>
    <n v="918041"/>
    <n v="9"/>
    <x v="59"/>
    <x v="59"/>
    <s v="EM ANTONIA VARGAS CUQUEJO"/>
    <s v="Municipal"/>
    <s v="Urbana"/>
    <n v="1610791"/>
    <n v="162"/>
    <x v="3"/>
    <s v="Regular"/>
    <s v="Noite"/>
    <n v="2010089650589"/>
    <m/>
    <s v="IAGO DA SILVA MACHADO"/>
    <d v="2000-11-09T00:00:00"/>
    <s v="Masculino"/>
    <s v=" Deficiência intelectual"/>
    <s v="LUCIANO GOMES MACHADO"/>
    <s v="LUCIANA DA SILVA MACHADO"/>
    <x v="2"/>
    <s v="Branca"/>
  </r>
  <r>
    <n v="817074"/>
    <n v="8"/>
    <x v="110"/>
    <x v="110"/>
    <s v="EM MARECHAL ALCIDES ETCHEGOYEN"/>
    <s v="Municipal"/>
    <s v="Urbana"/>
    <n v="1623801"/>
    <n v="161"/>
    <x v="3"/>
    <s v="Regular"/>
    <s v="Noite"/>
    <n v="2004076803328"/>
    <m/>
    <s v="SIDNEY AMANCIO DOS SANTOS JUNIOR"/>
    <d v="1995-02-22T00:00:00"/>
    <s v="Masculino"/>
    <s v="Sem Deficiência"/>
    <s v="SIDNEY AMANCIO DOS SANTOS"/>
    <s v="VERA LUCIA DOS SANTOS PEREIRA"/>
    <x v="0"/>
    <s v="Preta"/>
  </r>
  <r>
    <n v="313007"/>
    <n v="3"/>
    <x v="67"/>
    <x v="67"/>
    <s v="EM SARMIENTO"/>
    <s v="Municipal"/>
    <s v="Urbana"/>
    <n v="1615856"/>
    <n v="162"/>
    <x v="3"/>
    <s v="Regular"/>
    <s v="Noite"/>
    <n v="2002017800869"/>
    <m/>
    <s v="KELLY JERONIMO FERREIRA DA PENHA"/>
    <d v="1995-11-30T00:00:00"/>
    <s v="Feminino"/>
    <s v="Sem Deficiência"/>
    <s v="VICENTE FERREIRA DA PENHA"/>
    <s v="VALDELANDE JERONIMO NASCIMENTO DA PENHA"/>
    <x v="0"/>
    <s v="Parda"/>
  </r>
  <r>
    <n v="625701"/>
    <n v="6"/>
    <x v="101"/>
    <x v="101"/>
    <s v="CENTRO DE EDUCAÇÃO DE JOVENS E ADULTOS CEJA - ACARI"/>
    <s v="Municipal"/>
    <s v="Urbana"/>
    <n v="1608525"/>
    <n v="262"/>
    <x v="3"/>
    <s v="Regular"/>
    <s v="Manhã"/>
    <n v="2009058400668"/>
    <m/>
    <s v="MARCUS FILIPE XAVIER COELHO"/>
    <d v="2004-07-31T00:00:00"/>
    <s v="Masculino"/>
    <s v="Sem Deficiência"/>
    <s v="RAIMUNDO GONÇALVES COELHO"/>
    <s v="LUCILEIA GONZAGA XAVIER"/>
    <x v="0"/>
    <s v="Parda"/>
  </r>
  <r>
    <n v="833504"/>
    <n v="8"/>
    <x v="22"/>
    <x v="22"/>
    <s v="CIEP FRANCISCO SOLANO TRINDADE"/>
    <s v="Municipal"/>
    <s v="Urbana"/>
    <n v="1608716"/>
    <n v="161"/>
    <x v="3"/>
    <s v="Regular"/>
    <s v="Noite"/>
    <n v="2009080401345"/>
    <m/>
    <s v="MILENA EDUARDA VALERIA COSTA PINTO"/>
    <d v="2005-02-03T00:00:00"/>
    <s v="Feminino"/>
    <s v="Sem Deficiência"/>
    <s v="JOSÉ VALERIANO GOMES PINTO"/>
    <s v="ELIANA DA COSTA SOUZA"/>
    <x v="1"/>
    <s v="Parda"/>
  </r>
  <r>
    <n v="918028"/>
    <n v="9"/>
    <x v="131"/>
    <x v="131"/>
    <s v="EM ALMIRANTE SALDANHA DA GAMA"/>
    <s v="Municipal"/>
    <s v="Urbana"/>
    <n v="1623474"/>
    <n v="161"/>
    <x v="3"/>
    <s v="Regular"/>
    <s v="Manhã"/>
    <n v="2010129400723"/>
    <m/>
    <s v="ALEXANDRE JUNIOR BERNARDO DE LEMOS GODINHO"/>
    <d v="2007-10-19T00:00:00"/>
    <s v="Masculino"/>
    <s v=" Deficiência intelectual"/>
    <s v="SARAH BERNARDO DE LEMOS"/>
    <s v="ALEXANDRE NEVES COSTA GODINHO"/>
    <x v="1"/>
    <s v="Branca"/>
  </r>
  <r>
    <n v="833503"/>
    <n v="8"/>
    <x v="95"/>
    <x v="95"/>
    <s v="CIEP THOMAS JEFFERSON"/>
    <s v="Municipal"/>
    <s v="Urbana"/>
    <n v="1600082"/>
    <n v="161"/>
    <x v="3"/>
    <s v="Regular"/>
    <s v="Noite"/>
    <n v="2022083450751"/>
    <m/>
    <s v="SOLANGE DOS SANTOS MARQUES"/>
    <d v="1961-10-10T00:00:00"/>
    <s v="Feminino"/>
    <s v="Sem Deficiência"/>
    <s v="JOSE DA SILVA SANTOS"/>
    <s v="IRACY ALVES DOS SANTOS"/>
    <x v="0"/>
    <s v="Parda"/>
  </r>
  <r>
    <n v="313046"/>
    <n v="3"/>
    <x v="96"/>
    <x v="96"/>
    <s v="EM REPÚBLICA DE EL SALVADOR"/>
    <s v="Municipal"/>
    <s v="Urbana"/>
    <n v="1599918"/>
    <n v="161"/>
    <x v="3"/>
    <s v="Regular"/>
    <s v="Noite"/>
    <n v="2011115200661"/>
    <m/>
    <s v="LEONARDO ADRIANO MORAES PINHEIRO"/>
    <d v="2008-04-08T00:00:00"/>
    <s v="Masculino"/>
    <s v="Sem Deficiência"/>
    <s v="ADRIANO PINHEIRO FEITOSA"/>
    <s v="PAOLA DA SILVA MORAES"/>
    <x v="0"/>
    <s v="Não declarada"/>
  </r>
  <r>
    <n v="716041"/>
    <n v="7"/>
    <x v="104"/>
    <x v="104"/>
    <s v="EM BARÃO DA TAQUARA"/>
    <s v="Municipal"/>
    <s v="Urbana"/>
    <n v="1613413"/>
    <n v="162"/>
    <x v="3"/>
    <s v="Regular"/>
    <s v="Manhã"/>
    <n v="2021062900351"/>
    <m/>
    <s v="ARLETE MARIA RIBEIRO "/>
    <d v="1965-11-04T00:00:00"/>
    <s v="Feminino"/>
    <s v="Sem Deficiência"/>
    <s v="MERCEDES ADÃO RIBEIRO"/>
    <s v="OLIVIO RIBEIRO"/>
    <x v="0"/>
    <s v="Parda"/>
  </r>
  <r>
    <n v="1019013"/>
    <n v="10"/>
    <x v="39"/>
    <x v="39"/>
    <s v="EM BENTO DO AMARAL COUTINHO"/>
    <s v="Municipal"/>
    <s v="Urbana"/>
    <n v="1612839"/>
    <n v="162"/>
    <x v="3"/>
    <s v="Regular"/>
    <s v="Noite"/>
    <n v="2009099909093"/>
    <m/>
    <s v="FRANCISCO BARBOSA DE SOUZA"/>
    <d v="1992-06-04T00:00:00"/>
    <s v="Masculino"/>
    <s v="Sem Deficiência"/>
    <s v="FRANCISCO TAVARES DE SOUZA NETO"/>
    <s v="DIVA BARBOSA"/>
    <x v="1"/>
    <s v="Parda"/>
  </r>
  <r>
    <n v="716054"/>
    <n v="7"/>
    <x v="35"/>
    <x v="35"/>
    <s v="EM PIO X"/>
    <s v="Municipal"/>
    <s v="Urbana"/>
    <n v="1612530"/>
    <n v="161"/>
    <x v="3"/>
    <s v="Regular"/>
    <s v="Noite"/>
    <n v="2021064200101"/>
    <m/>
    <s v="MARIA VANDA MENEZES PONTES"/>
    <d v="1976-08-15T00:00:00"/>
    <s v="Feminino"/>
    <s v="Sem Deficiência"/>
    <s v="RAIMUNDO BORGES DE BRITO"/>
    <s v="EVA MENEZES PONTES"/>
    <x v="0"/>
    <s v="Parda"/>
  </r>
  <r>
    <n v="1019075"/>
    <n v="10"/>
    <x v="129"/>
    <x v="129"/>
    <s v="EM ROBERTO CIVITA"/>
    <s v="Municipal"/>
    <s v="Urbana"/>
    <n v="1601288"/>
    <n v="162"/>
    <x v="3"/>
    <s v="Regular"/>
    <s v="Noite"/>
    <n v="2012098500108"/>
    <m/>
    <s v="GUSTAVO SOARES DE SÃO JOSÉ"/>
    <d v="2007-09-29T00:00:00"/>
    <s v="Masculino"/>
    <s v="Sem Deficiência"/>
    <s v="ADEMARIO LUIS DE SÃO JOSÉ"/>
    <s v="MICHELI SOARES DA SILVA"/>
    <x v="1"/>
    <s v="Branca"/>
  </r>
  <r>
    <n v="622006"/>
    <n v="6"/>
    <x v="38"/>
    <x v="38"/>
    <s v="EM ANTENOR NASCENTES"/>
    <s v="Municipal"/>
    <s v="Urbana"/>
    <n v="1615258"/>
    <n v="161"/>
    <x v="3"/>
    <s v="Regular"/>
    <s v="Noite"/>
    <n v="2008116100180"/>
    <m/>
    <s v="PAULO DE SOUZA ALMEIDA GONÇALVES"/>
    <d v="2006-10-27T00:00:00"/>
    <s v="Masculino"/>
    <s v="Sem Deficiência"/>
    <s v="LEANDRO DA SILVA ALMEIDA GONÇALVES"/>
    <s v="FLÁVIA DÉBORA MORAES DE SOUZA"/>
    <x v="2"/>
    <s v="Branca"/>
  </r>
  <r>
    <n v="716211"/>
    <n v="7"/>
    <x v="32"/>
    <x v="32"/>
    <s v="CIEP COMPOSITOR DONGA"/>
    <s v="Municipal"/>
    <s v="Urbana"/>
    <n v="1619513"/>
    <n v="161"/>
    <x v="3"/>
    <s v="Regular"/>
    <s v="Noite"/>
    <n v="2013059001153"/>
    <m/>
    <s v="BRAYAN DA SILVA ALVES"/>
    <d v="2008-06-15T00:00:00"/>
    <s v="Masculino"/>
    <s v="Sem Deficiência"/>
    <s v="MARCIO JOSÉ ALVES"/>
    <s v="ROSALIA MARIA DA SILVA"/>
    <x v="1"/>
    <s v="Branca"/>
  </r>
  <r>
    <n v="716211"/>
    <n v="7"/>
    <x v="32"/>
    <x v="32"/>
    <s v="CIEP COMPOSITOR DONGA"/>
    <s v="Municipal"/>
    <s v="Urbana"/>
    <n v="1619513"/>
    <n v="161"/>
    <x v="3"/>
    <s v="Regular"/>
    <s v="Noite"/>
    <n v="2022066701407"/>
    <m/>
    <s v="CAMILE VITÓRIA MARTINS MENDONÇA DA SILVA"/>
    <d v="2004-09-19T00:00:00"/>
    <s v="Feminino"/>
    <s v="Sem Deficiência"/>
    <s v="CAMILA MARTINS REPOLHO"/>
    <s v="JANILSON CICERO MENDONÇA DA SILVA"/>
    <x v="0"/>
    <s v="Branca"/>
  </r>
  <r>
    <n v="313007"/>
    <n v="3"/>
    <x v="67"/>
    <x v="67"/>
    <s v="EM SARMIENTO"/>
    <s v="Municipal"/>
    <s v="Urbana"/>
    <n v="1615855"/>
    <n v="161"/>
    <x v="3"/>
    <s v="Regular"/>
    <s v="Noite"/>
    <n v="2023022151213"/>
    <m/>
    <s v="GABRIELA MARIA NASCIMENTO DA SILVA"/>
    <d v="1986-03-07T00:00:00"/>
    <s v="Feminino"/>
    <s v="Sem Deficiência"/>
    <s v="JOSÉ DA SILVA"/>
    <s v="MARGARIDA MARIA NASCIMENTO DA SILVA"/>
    <x v="1"/>
    <s v="Não declarada"/>
  </r>
  <r>
    <n v="515062"/>
    <n v="5"/>
    <x v="126"/>
    <x v="126"/>
    <s v="EM FIGUEIREDO PIMENTEL"/>
    <s v="Municipal"/>
    <s v="Urbana"/>
    <n v="1606091"/>
    <n v="161"/>
    <x v="3"/>
    <s v="Regular"/>
    <s v="Tarde"/>
    <n v="2010050150186"/>
    <m/>
    <s v="TAYNÁ VITÓRIA BARBOZA DE SOUZA"/>
    <d v="2004-10-28T00:00:00"/>
    <s v="Feminino"/>
    <s v="Sem Deficiência"/>
    <s v="ORLANDO ALVES DE SOUZA"/>
    <s v="MARIA ADELIA BARBOZA DE SOUZA"/>
    <x v="0"/>
    <s v="Parda"/>
  </r>
  <r>
    <n v="817039"/>
    <n v="8"/>
    <x v="118"/>
    <x v="118"/>
    <s v="EM SAMPAIO CORRÊA"/>
    <s v="Municipal"/>
    <s v="Urbana"/>
    <n v="1604283"/>
    <n v="161"/>
    <x v="3"/>
    <s v="Regular"/>
    <s v="Noite"/>
    <n v="2011092404397"/>
    <m/>
    <s v="THALIA DA SILVA SANTOS"/>
    <d v="2005-05-12T00:00:00"/>
    <s v="Feminino"/>
    <s v="Sem Deficiência"/>
    <s v="EDVAN OLIVEIRA SANTOS"/>
    <s v="ARIANE DOS SANTOS GOMES"/>
    <x v="0"/>
    <s v="Branca"/>
  </r>
  <r>
    <n v="1019031"/>
    <n v="10"/>
    <x v="20"/>
    <x v="20"/>
    <s v="EM MARECHAL PEDRO CAVALCANTI"/>
    <s v="Municipal"/>
    <s v="Urbana"/>
    <n v="1609542"/>
    <n v="164"/>
    <x v="3"/>
    <s v="Regular"/>
    <s v="Noite"/>
    <n v="2006100603504"/>
    <m/>
    <s v="RENAN DA SILVA BARBOSA"/>
    <d v="2001-12-27T00:00:00"/>
    <s v="Masculino"/>
    <s v="Sem Deficiência"/>
    <s v="CLEBER DE SOUZA BARBOSA"/>
    <s v="CLEONICE PEREIRA DA SILVA"/>
    <x v="0"/>
    <s v="Pard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0117900815"/>
    <m/>
    <s v="JULIA LUCAS CAVALCANTE"/>
    <d v="2006-11-30T00:00:00"/>
    <s v="Feminino"/>
    <s v="Sem Deficiência"/>
    <s v="JARDILMO SILVA CAVALCANTE"/>
    <s v="EDILANIA LUCAS DA SILVA"/>
    <x v="0"/>
    <s v="Branca"/>
  </r>
  <r>
    <n v="209026"/>
    <n v="2"/>
    <x v="41"/>
    <x v="41"/>
    <s v="EM PROFESSOR LOURENÇO FILHO"/>
    <s v="Municipal"/>
    <s v="Urbana"/>
    <n v="1622829"/>
    <n v="161"/>
    <x v="3"/>
    <s v="Regular"/>
    <s v="Noite"/>
    <n v="2011016080080"/>
    <m/>
    <s v="EZEQUIEL ALVES DA SILVA"/>
    <d v="2005-11-16T00:00:00"/>
    <s v="Masculino"/>
    <s v="Sem Deficiência"/>
    <s v="SEBASTIÃO CESAR DA SILVA"/>
    <s v="ROSIMERE ALVES PEREIRA"/>
    <x v="1"/>
    <s v="Branca"/>
  </r>
  <r>
    <n v="716054"/>
    <n v="7"/>
    <x v="35"/>
    <x v="35"/>
    <s v="EM PIO X"/>
    <s v="Municipal"/>
    <s v="Urbana"/>
    <n v="1612531"/>
    <n v="162"/>
    <x v="3"/>
    <s v="Regular"/>
    <s v="Noite"/>
    <n v="2015037900615"/>
    <m/>
    <s v="MARIA TAINNA FERREIRA PEREIRA"/>
    <d v="2005-08-31T00:00:00"/>
    <s v="Feminino"/>
    <s v="Sem Deficiência"/>
    <s v="ANTONIO MARIA LOPES PEREIRA"/>
    <s v="JANE COELI DE SILVA FERREIRA"/>
    <x v="1"/>
    <s v="Branca"/>
  </r>
  <r>
    <n v="208012"/>
    <n v="2"/>
    <x v="102"/>
    <x v="102"/>
    <s v="EM ORSINA DA FONSECA"/>
    <s v="Municipal"/>
    <s v="Urbana"/>
    <n v="1602511"/>
    <n v="162"/>
    <x v="3"/>
    <s v="Regular"/>
    <s v="Noite"/>
    <n v="2011014101241"/>
    <m/>
    <s v="THAINÁ NOGUEIRA DA SILVA"/>
    <d v="2008-01-24T00:00:00"/>
    <s v="Feminino"/>
    <s v="Sem Deficiência"/>
    <s v="KLEIN CORREIA DA SILVA"/>
    <s v="TATIANA RIBEIRO NOGUEIRA CONCEIÇÃO"/>
    <x v="0"/>
    <s v="Parda"/>
  </r>
  <r>
    <n v="1019019"/>
    <n v="10"/>
    <x v="116"/>
    <x v="116"/>
    <s v="EM FERNANDO DE AZEVEDO"/>
    <s v="Municipal"/>
    <s v="Urbana"/>
    <n v="1619176"/>
    <n v="162"/>
    <x v="3"/>
    <s v="Regular"/>
    <s v="Tarde"/>
    <n v="2011100400723"/>
    <m/>
    <s v="VICTÓRIA CONSTÂNCIO DA SILVA"/>
    <d v="2006-09-15T00:00:00"/>
    <s v="Feminino"/>
    <s v="Sem Deficiência"/>
    <s v="CESAR PEREIRA DA SILVA JUNIOR"/>
    <s v="ADRIANA CONSTÂNCIO DA ROCHA"/>
    <x v="0"/>
    <s v="Preta"/>
  </r>
  <r>
    <n v="101501"/>
    <n v="1"/>
    <x v="46"/>
    <x v="46"/>
    <s v="CIEP HENFIL"/>
    <s v="Municipal"/>
    <s v="Urbana"/>
    <n v="1613104"/>
    <n v="162"/>
    <x v="3"/>
    <s v="Regular"/>
    <s v="Noite"/>
    <n v="2011001105383"/>
    <m/>
    <s v="KAROLAYNE PIMENTEL DE SOUZA"/>
    <d v="2006-11-14T00:00:00"/>
    <s v="Feminino"/>
    <s v="Sem Deficiência"/>
    <s v="RICARDO DE SOUZA"/>
    <s v="FABIANA PIMENTEL DA SILVA"/>
    <x v="0"/>
    <s v="Branca"/>
  </r>
  <r>
    <n v="625018"/>
    <n v="6"/>
    <x v="55"/>
    <x v="55"/>
    <s v="EM COMANDANTE ARNALDO VARELLA"/>
    <s v="Municipal"/>
    <s v="Urbana"/>
    <n v="1602875"/>
    <n v="164"/>
    <x v="3"/>
    <s v="Regular"/>
    <s v="Noite"/>
    <n v="2015056100122"/>
    <m/>
    <s v="MARIA JOSÉ TAVARES DE LIMA"/>
    <d v="1963-10-12T00:00:00"/>
    <s v="Feminino"/>
    <s v="Sem Deficiência"/>
    <s v="ILTON TAVARES DA SILVA"/>
    <s v="ANA SOARES DE LIMA"/>
    <x v="1"/>
    <s v="Branca"/>
  </r>
  <r>
    <n v="515028"/>
    <n v="5"/>
    <x v="18"/>
    <x v="18"/>
    <s v="EM EVANGELINA DUARTE BATISTA"/>
    <s v="Municipal"/>
    <s v="Urbana"/>
    <n v="1609299"/>
    <n v="161"/>
    <x v="3"/>
    <s v="Regular"/>
    <s v="Noite"/>
    <n v="2019042700010"/>
    <m/>
    <s v="KAUÃ CAMARA DE AZEVEDO SOUZA"/>
    <d v="2006-10-28T00:00:00"/>
    <s v="Masculino"/>
    <s v="Sem Deficiência"/>
    <s v="LEANDRO OLIVEIRA SOUZA"/>
    <s v="JAQUELINE CARRILHO CAMARA DE AZEVEDO"/>
    <x v="2"/>
    <s v="Branca"/>
  </r>
  <r>
    <n v="1026024"/>
    <n v="10"/>
    <x v="130"/>
    <x v="130"/>
    <s v="EM TATIANA CHAGAS MEMÓRIA"/>
    <s v="Municipal"/>
    <s v="Urbana"/>
    <n v="1611747"/>
    <n v="161"/>
    <x v="3"/>
    <s v="Regular"/>
    <s v="Manhã"/>
    <n v="2013092950088"/>
    <m/>
    <s v="RUAN DE OLIVEIRA MARQUES"/>
    <d v="2008-04-03T00:00:00"/>
    <s v="Masculino"/>
    <s v="Sem Deficiência"/>
    <s v="ISMAEL DA SILVA MARQUES"/>
    <s v="FERNANDA SANTOS OLIVEIRA"/>
    <x v="0"/>
    <s v="Parda"/>
  </r>
  <r>
    <n v="411015"/>
    <n v="4"/>
    <x v="72"/>
    <x v="72"/>
    <s v="EM SUÍÇA"/>
    <s v="Municipal"/>
    <s v="Urbana"/>
    <n v="1601788"/>
    <n v="162"/>
    <x v="3"/>
    <s v="Regular"/>
    <s v="Noite"/>
    <n v="2003033000918"/>
    <m/>
    <s v="WELLINGTON SILVA DE OLIVEIRA BRUNO"/>
    <d v="1997-11-25T00:00:00"/>
    <s v="Masculino"/>
    <s v="Sem Deficiência"/>
    <s v="WILMAR DE OLIVEIRA"/>
    <s v="PATRÍCIA DA CONCEIÇÃO SILVA"/>
    <x v="0"/>
    <s v="Preta"/>
  </r>
  <r>
    <n v="918041"/>
    <n v="9"/>
    <x v="59"/>
    <x v="59"/>
    <s v="EM ANTONIA VARGAS CUQUEJO"/>
    <s v="Municipal"/>
    <s v="Urbana"/>
    <n v="1610791"/>
    <n v="162"/>
    <x v="3"/>
    <s v="Regular"/>
    <s v="Noite"/>
    <n v="2007121300151"/>
    <m/>
    <s v="KAUÃ OLIVEIRA DE PAULA"/>
    <d v="2004-12-05T00:00:00"/>
    <s v="Masculino"/>
    <s v="Sem Deficiência"/>
    <s v="MARCONDES VEIGA DE PAULA"/>
    <s v="IZABELA CRISTINA DA SILVA OLIVEIRA"/>
    <x v="1"/>
    <s v="Preta"/>
  </r>
  <r>
    <n v="918203"/>
    <n v="9"/>
    <x v="34"/>
    <x v="34"/>
    <s v="CIEP CLEMENTINA DE JESUS"/>
    <s v="Municipal"/>
    <s v="Urbana"/>
    <n v="1601824"/>
    <n v="161"/>
    <x v="3"/>
    <s v="Regular"/>
    <s v="Noite"/>
    <n v="2010087050207"/>
    <m/>
    <s v="LUCAS GUILHERME LISBOA DA SILVA"/>
    <d v="2005-08-06T00:00:00"/>
    <s v="Masculino"/>
    <s v="Sem Deficiência"/>
    <s v="PAULO ROBERTO DA SILVA"/>
    <s v="ROSILENE DA SILVA LISBOA"/>
    <x v="1"/>
    <s v="Parda"/>
  </r>
  <r>
    <n v="312022"/>
    <n v="3"/>
    <x v="61"/>
    <x v="61"/>
    <s v="EM RUBENS BERARDO"/>
    <s v="Municipal"/>
    <s v="Urbana"/>
    <n v="1616260"/>
    <n v="161"/>
    <x v="3"/>
    <s v="Regular"/>
    <s v="Noite"/>
    <n v="2009019250197"/>
    <m/>
    <s v="SILVANA PEREIRA SOARES"/>
    <d v="1975-03-24T00:00:00"/>
    <s v="Masculino"/>
    <s v="Sem Deficiência"/>
    <s v="NILSON GOMES PEREIRA"/>
    <s v="CÍCERA PAULINA SOARES "/>
    <x v="0"/>
    <s v="Sem Informação"/>
  </r>
  <r>
    <n v="1026008"/>
    <n v="10"/>
    <x v="43"/>
    <x v="43"/>
    <s v="EM ENGENHEIRO GASTÃO RANGEL"/>
    <s v="Municipal"/>
    <s v="Urbana"/>
    <n v="1613013"/>
    <n v="161"/>
    <x v="3"/>
    <s v="Regular"/>
    <s v="Noite"/>
    <n v="2022102400114"/>
    <m/>
    <s v="ADRIANA BENTO DA SILVA"/>
    <d v="1987-11-01T00:00:00"/>
    <s v="Feminino"/>
    <s v="Sem Deficiência"/>
    <s v="SEVERINO BENTO DA SILVA"/>
    <s v="JOSEFA DOS SANTOS SILVA"/>
    <x v="1"/>
    <s v="Parda"/>
  </r>
  <r>
    <n v="208501"/>
    <n v="2"/>
    <x v="78"/>
    <x v="78"/>
    <s v="CIEP SAMUEL WAINER"/>
    <s v="Municipal"/>
    <s v="Urbana"/>
    <n v="1609310"/>
    <n v="161"/>
    <x v="3"/>
    <s v="Regular"/>
    <s v="Noite"/>
    <n v="2007014800613"/>
    <m/>
    <s v="LUIZ ALBERTO CAMARGO DA SILVA"/>
    <d v="1992-01-03T00:00:00"/>
    <s v="Masculino"/>
    <s v="Sem Deficiência"/>
    <s v="LUIZ ALBERTO DA SILVA"/>
    <s v="ANA CRISTINA CAMARGO BARROS"/>
    <x v="0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02008408871"/>
    <m/>
    <s v="MARIANA DA COSTA GONÇALVES"/>
    <d v="1988-10-19T00:00:00"/>
    <s v="Feminino"/>
    <s v="Sem Deficiência"/>
    <s v="HELIO GONÇALVES"/>
    <s v="GLORIA ONORINA DA COSTA GONÇALVES"/>
    <x v="0"/>
    <s v="Preta"/>
  </r>
  <r>
    <n v="1019202"/>
    <n v="10"/>
    <x v="115"/>
    <x v="115"/>
    <s v="CIEP ISMAEL NERY"/>
    <s v="Municipal"/>
    <s v="Urbana"/>
    <n v="1603745"/>
    <n v="161"/>
    <x v="3"/>
    <s v="Regular"/>
    <s v="Tarde"/>
    <n v="2011086300054"/>
    <m/>
    <s v="ANA BEATRIZ DA SILVA BRANDÃO"/>
    <d v="2006-07-18T00:00:00"/>
    <s v="Feminino"/>
    <s v="Sem Deficiência"/>
    <s v="EDSON PACIÊNCIA BRANDÃO"/>
    <s v="ALESSANDRA DA SILVA BRANDÃO"/>
    <x v="1"/>
    <s v="Parda"/>
  </r>
  <r>
    <n v="227004"/>
    <n v="2"/>
    <x v="77"/>
    <x v="77"/>
    <s v="EM RINALDO DE LAMARE"/>
    <s v="Municipal"/>
    <s v="Urbana"/>
    <n v="1599203"/>
    <n v="161"/>
    <x v="3"/>
    <s v="Regular"/>
    <s v="Manhã"/>
    <n v="2014010150081"/>
    <m/>
    <s v="NATAN OLIVEIRA DE ALMEIDA"/>
    <d v="2007-10-08T00:00:00"/>
    <s v="Masculino"/>
    <s v="Sem Deficiência"/>
    <s v="FERNANDO RIBEIRO DE ALMEIDA"/>
    <s v="SILVANA OLIVEIRA DE ALMEIDA"/>
    <x v="1"/>
    <s v="Branca"/>
  </r>
  <r>
    <n v="1026003"/>
    <n v="10"/>
    <x v="114"/>
    <x v="114"/>
    <s v="EM PROFESSOR CASTILHO"/>
    <s v="Municipal"/>
    <s v="Urbana"/>
    <n v="1617201"/>
    <n v="161"/>
    <x v="3"/>
    <s v="Regular"/>
    <s v="Noite"/>
    <n v="2022103250744"/>
    <m/>
    <s v="LUCAS MELO DOS SANTOS"/>
    <d v="2006-07-22T00:00:00"/>
    <s v="Masculino"/>
    <s v="Sem Deficiência"/>
    <s v="JANAINA MELO DOS SANTOS"/>
    <s v="WILLIAN BLAINE DOS SANTOS"/>
    <x v="0"/>
    <s v="Branca"/>
  </r>
  <r>
    <n v="312014"/>
    <n v="3"/>
    <x v="1"/>
    <x v="1"/>
    <s v="EM NEREU SAMPAIO"/>
    <s v="Municipal"/>
    <s v="Urbana"/>
    <n v="1616969"/>
    <n v="161"/>
    <x v="3"/>
    <s v="Regular"/>
    <s v="Noite"/>
    <n v="2012020280177"/>
    <m/>
    <s v="KÉSIA DE OLIVEIRA MESQUITA"/>
    <d v="2004-10-01T00:00:00"/>
    <s v="Feminino"/>
    <s v="Sem Deficiência"/>
    <s v="GERALDO UBIRAJARA BARROS MESQUITA"/>
    <s v="DÉBORA THOMAS DE OLIVEIRA"/>
    <x v="0"/>
    <s v="Branca"/>
  </r>
  <r>
    <n v="431018"/>
    <n v="4"/>
    <x v="85"/>
    <x v="85"/>
    <s v="EM REPÚBLICA DO LÍBANO"/>
    <s v="Municipal"/>
    <s v="Urbana"/>
    <n v="1619092"/>
    <n v="162"/>
    <x v="3"/>
    <s v="Regular"/>
    <s v="Noite"/>
    <n v="2022034600087"/>
    <m/>
    <s v="MARINALVA DA CONCEIÇÃO FERREIRA MEIRELES"/>
    <d v="1970-06-22T00:00:00"/>
    <s v="Feminino"/>
    <s v="Sem Deficiência"/>
    <s v="ROSANGELA FERREIRA MEIRELES"/>
    <s v="CARLOS ALBERTO MEIRELES"/>
    <x v="0"/>
    <s v="Não declarada"/>
  </r>
  <r>
    <n v="411202"/>
    <n v="4"/>
    <x v="84"/>
    <x v="84"/>
    <s v="CIEP GREGÓRIO BEZERRA"/>
    <s v="Municipal"/>
    <s v="Urbana"/>
    <n v="1608449"/>
    <n v="161"/>
    <x v="3"/>
    <s v="Regular"/>
    <s v="Noite"/>
    <n v="2022030400024"/>
    <m/>
    <s v="ISRAEL GATINHO CHAGAS"/>
    <d v="2006-04-17T00:00:00"/>
    <s v="Masculino"/>
    <s v="Sem Deficiência"/>
    <s v="MANOEL IDEVALDO SANTOS CHAGAS"/>
    <s v="NILDILENE SILVA SILVA GATINHO"/>
    <x v="0"/>
    <s v="Parda"/>
  </r>
  <r>
    <n v="102504"/>
    <n v="1"/>
    <x v="2"/>
    <x v="2"/>
    <s v="CIEP AVENIDA DOS DESFILES"/>
    <s v="Municipal"/>
    <s v="Urbana"/>
    <n v="1610388"/>
    <n v="162"/>
    <x v="3"/>
    <s v="Regular"/>
    <s v="Manhã"/>
    <n v="2021002200077"/>
    <m/>
    <s v="ANGELINA LAURIANO DE OLIVEIRA DA SILVA"/>
    <d v="1948-07-15T00:00:00"/>
    <s v="Feminino"/>
    <s v="Sem Deficiência"/>
    <s v="DARCY CORRÊA DE OLIVEIRA"/>
    <s v="MARIA LAURIANO DA LUZ"/>
    <x v="0"/>
    <s v="Pard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10078501056"/>
    <m/>
    <s v="KAYKY HENRIQUE BARBOSA CORREA"/>
    <d v="2005-02-04T00:00:00"/>
    <s v="Masculino"/>
    <s v="Sem Deficiência"/>
    <s v="CLAUDIO CORREA DE OLIVEIRA"/>
    <s v="LILIANE CRISTINA BARBOSA"/>
    <x v="0"/>
    <s v="Parda"/>
  </r>
  <r>
    <n v="817039"/>
    <n v="8"/>
    <x v="118"/>
    <x v="118"/>
    <s v="EM SAMPAIO CORRÊA"/>
    <s v="Municipal"/>
    <s v="Urbana"/>
    <n v="1604284"/>
    <n v="162"/>
    <x v="3"/>
    <s v="Regular"/>
    <s v="Noite"/>
    <n v="2006071900721"/>
    <m/>
    <s v="GEOVANA MAXIMIANO DA SILVA PINTO"/>
    <d v="2001-03-20T00:00:00"/>
    <s v="Feminino"/>
    <s v="Sem Deficiência"/>
    <s v="LUIZ AUGUSTO DA SILVA PINTO"/>
    <s v="GEISA MAXIMIANO"/>
    <x v="0"/>
    <s v="Parda"/>
  </r>
  <r>
    <n v="430701"/>
    <n v="4"/>
    <x v="19"/>
    <x v="19"/>
    <s v="CENTRO DE EDUCAÇÃO DE JOVENS E ADULTOS CEJA - MARÉ"/>
    <s v="Municipal"/>
    <s v="Urbana"/>
    <n v="1616793"/>
    <n v="361"/>
    <x v="3"/>
    <s v="Regular"/>
    <s v="Manhã"/>
    <n v="2012030105971"/>
    <m/>
    <s v="NIVIA RIBEIRO VIEIRA RAMOS"/>
    <d v="1973-12-15T00:00:00"/>
    <s v="Feminino"/>
    <s v="Sem Deficiência"/>
    <s v="JOEL DE SOUZA VIEIRA"/>
    <s v="ANGELA MARIA RIBEIRO VIEIRA"/>
    <x v="0"/>
    <s v="Preta"/>
  </r>
  <r>
    <n v="817039"/>
    <n v="8"/>
    <x v="118"/>
    <x v="118"/>
    <s v="EM SAMPAIO CORRÊA"/>
    <s v="Municipal"/>
    <s v="Urbana"/>
    <n v="1604283"/>
    <n v="161"/>
    <x v="3"/>
    <s v="Regular"/>
    <s v="Noite"/>
    <n v="2000028600657"/>
    <m/>
    <s v="JOANA EZEQUIEL HERCULANO SILVA"/>
    <d v="1995-03-31T00:00:00"/>
    <s v="Feminino"/>
    <s v="Sem Deficiência"/>
    <s v="ARNALDO HERCULANO DA SILVA"/>
    <s v="MARIA DA PENHA EZEQUIEL"/>
    <x v="0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21076800060"/>
    <m/>
    <s v="MARIA DA CONCEIÇÃO DE ABREU SILVA"/>
    <d v="1968-08-07T00:00:00"/>
    <s v="Feminino"/>
    <s v="Sem Deficiência"/>
    <s v="NICOLINA DE ABREU E SILVA"/>
    <s v="GERALDO FERNANDES DA SILVA"/>
    <x v="1"/>
    <s v="Sem Informação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7060200396"/>
    <m/>
    <s v="TIFANY VITÓRIA SOUSA DE MATOS"/>
    <d v="2005-10-11T00:00:00"/>
    <s v="Feminino"/>
    <s v="Sem Deficiência"/>
    <s v="UELITON BRAGA DE MATOS"/>
    <s v="TATIANA CUNHA DE SOUSA"/>
    <x v="2"/>
    <s v="Parda"/>
  </r>
  <r>
    <n v="227004"/>
    <n v="2"/>
    <x v="77"/>
    <x v="77"/>
    <s v="EM RINALDO DE LAMARE"/>
    <s v="Municipal"/>
    <s v="Urbana"/>
    <n v="1599203"/>
    <n v="161"/>
    <x v="3"/>
    <s v="Regular"/>
    <s v="Manhã"/>
    <n v="2019126481238"/>
    <m/>
    <s v="MARIA JOSE DE ANDRADE"/>
    <d v="1983-06-17T00:00:00"/>
    <s v="Feminino"/>
    <s v="Sem Deficiência"/>
    <s v="ANTONIO VALDEVINO DE ANDRADE"/>
    <s v="JOSEFA MARIA DA SILVA ANDRADE"/>
    <x v="0"/>
    <s v="Branca"/>
  </r>
  <r>
    <n v="1019047"/>
    <n v="10"/>
    <x v="50"/>
    <x v="50"/>
    <s v="EM JOAQUIM DA SILVA GOMES"/>
    <s v="Municipal"/>
    <s v="Urbana"/>
    <n v="1598942"/>
    <n v="164"/>
    <x v="3"/>
    <s v="Regular"/>
    <s v="Noite"/>
    <n v="2002094705026"/>
    <m/>
    <s v="BRUNO DA SILVA JACINTO"/>
    <d v="1988-02-02T00:00:00"/>
    <s v="Masculino"/>
    <s v="Sem Deficiência"/>
    <s v="SEBASTIÃO CARLOS DA SILVA JACINTO"/>
    <s v="CLAUDIR EVANGELISTA DA SILVA"/>
    <x v="2"/>
    <s v="Parda"/>
  </r>
  <r>
    <n v="918508"/>
    <n v="9"/>
    <x v="36"/>
    <x v="36"/>
    <s v="CIEP DR. ERNESTO (CHE) GUEVARA"/>
    <s v="Municipal"/>
    <s v="Urbana"/>
    <n v="1618341"/>
    <n v="163"/>
    <x v="3"/>
    <s v="Regular"/>
    <s v="Noite"/>
    <n v="2006078600218"/>
    <m/>
    <s v="BRENDA DOS SANTOS MORAES"/>
    <d v="2002-01-11T00:00:00"/>
    <s v="Feminino"/>
    <s v="Sem Deficiência"/>
    <s v="BRUNO MORAES DA SILVA"/>
    <s v="LUIZA ORLENE OLIVEIRA DOS SANTOS"/>
    <x v="0"/>
    <s v="Parda"/>
  </r>
  <r>
    <n v="716049"/>
    <n v="7"/>
    <x v="62"/>
    <x v="62"/>
    <s v="EM RENATO LEITE"/>
    <s v="Municipal"/>
    <s v="Urbana"/>
    <n v="1623882"/>
    <n v="161"/>
    <x v="3"/>
    <s v="Regular"/>
    <s v="Noite"/>
    <n v="2013068701286"/>
    <m/>
    <s v="FERNANDO TIAGO DOS SANTOS DO NASCIMENTO"/>
    <d v="2002-01-23T00:00:00"/>
    <s v="Masculino"/>
    <s v="Sem Deficiência"/>
    <s v="DIONISIO CARLOS TEIXEIRA DO NASCIMENTO"/>
    <s v="MARIA CRISTINA DOS SANTOS"/>
    <x v="0"/>
    <s v="Preta"/>
  </r>
  <r>
    <n v="716049"/>
    <n v="7"/>
    <x v="62"/>
    <x v="62"/>
    <s v="EM RENATO LEITE"/>
    <s v="Municipal"/>
    <s v="Urbana"/>
    <n v="1623885"/>
    <n v="164"/>
    <x v="3"/>
    <s v="Regular"/>
    <s v="Noite"/>
    <n v="2010064950023"/>
    <m/>
    <s v="KAUÃ CRISTIAN FARIAS NOGUEIRA"/>
    <d v="2006-02-17T00:00:00"/>
    <s v="Masculino"/>
    <s v="Sem Deficiência"/>
    <s v="NÃO DECLARADO"/>
    <s v="IZABEL CRISTINA FARIAS NOGUEIRA"/>
    <x v="0"/>
    <s v="Parda"/>
  </r>
  <r>
    <n v="205004"/>
    <n v="2"/>
    <x v="134"/>
    <x v="134"/>
    <s v="EM DOUTOR COCIO BARCELLOS"/>
    <s v="Municipal"/>
    <s v="Urbana"/>
    <n v="1623683"/>
    <n v="161"/>
    <x v="3"/>
    <s v="Regular"/>
    <s v="Noite"/>
    <n v="2023007900201"/>
    <m/>
    <s v="NILZA RAMOS DUTRA"/>
    <d v="1971-10-01T00:00:00"/>
    <s v="Feminino"/>
    <s v="Sem Deficiência"/>
    <s v="JOANA RAMOS DUTRA"/>
    <s v="VERIDES LUIZ DUTRA"/>
    <x v="0"/>
    <s v="Não declarada"/>
  </r>
  <r>
    <n v="204012"/>
    <n v="2"/>
    <x v="65"/>
    <x v="65"/>
    <s v="EM MÉXICO"/>
    <s v="Municipal"/>
    <s v="Urbana"/>
    <n v="1613278"/>
    <n v="161"/>
    <x v="3"/>
    <s v="Regular"/>
    <s v="Noite"/>
    <n v="2019006580514"/>
    <m/>
    <s v="ANTONIO CÍCERO BEZERRA DOS SANTOS"/>
    <d v="1977-01-30T00:00:00"/>
    <s v="Masculino"/>
    <s v="Sem Deficiência"/>
    <s v="CHICUTA BEZERRA DOS SANTOS"/>
    <s v="FRANCISCO CÍCERO DOS SANTOS"/>
    <x v="0"/>
    <s v="Parda"/>
  </r>
  <r>
    <n v="312022"/>
    <n v="3"/>
    <x v="61"/>
    <x v="61"/>
    <s v="EM RUBENS BERARDO"/>
    <s v="Municipal"/>
    <s v="Urbana"/>
    <n v="1616260"/>
    <n v="161"/>
    <x v="3"/>
    <s v="Regular"/>
    <s v="Noite"/>
    <n v="2010063850301"/>
    <m/>
    <s v="LUANA BARROS DA SILVA"/>
    <d v="2004-11-18T00:00:00"/>
    <s v="Feminino"/>
    <s v="Sem Deficiência"/>
    <s v="ALEXANDRE IVO DA SILVA"/>
    <s v="VIVIAN BARROS FERREIRA"/>
    <x v="0"/>
    <s v="Não declara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9066080411"/>
    <m/>
    <s v="CARLOS BRENDESON SANTOS DE LIMA"/>
    <d v="2007-06-20T00:00:00"/>
    <s v="Masculino"/>
    <s v="Sem Deficiência"/>
    <s v="CARLOS FÁBIO DE LIMA"/>
    <s v="EMANUELLY TEIXEIRA DOS SANTOS"/>
    <x v="1"/>
    <s v="Branc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13097800033"/>
    <m/>
    <s v="ANA BEATRIZ GOMES DOS SANTOS"/>
    <d v="2005-11-02T00:00:00"/>
    <s v="Feminino"/>
    <s v="Sem Deficiência"/>
    <s v="MICHAEL DOS SANTOS PINTO"/>
    <s v="SILVIA REGINA GOMES DA SILVA"/>
    <x v="0"/>
    <s v="Branca"/>
  </r>
  <r>
    <n v="625005"/>
    <n v="6"/>
    <x v="57"/>
    <x v="57"/>
    <s v="EM CHARLES ANDERSON WEAVER"/>
    <s v="Municipal"/>
    <s v="Urbana"/>
    <n v="1605119"/>
    <n v="162"/>
    <x v="3"/>
    <s v="Regular"/>
    <s v="Noite"/>
    <n v="2011054950029"/>
    <m/>
    <s v="KAMILLY DA CRUZ GOMES"/>
    <d v="2004-03-19T00:00:00"/>
    <s v="Feminino"/>
    <s v="Sem Deficiência"/>
    <s v="LEONARDO DOS SANTOS GOMES"/>
    <s v="MICHELE LIMP DA CRUZ"/>
    <x v="0"/>
    <s v="Parda"/>
  </r>
  <r>
    <n v="411015"/>
    <n v="4"/>
    <x v="72"/>
    <x v="72"/>
    <s v="EM SUÍÇA"/>
    <s v="Municipal"/>
    <s v="Urbana"/>
    <n v="1601786"/>
    <n v="161"/>
    <x v="3"/>
    <s v="Regular"/>
    <s v="Noite"/>
    <n v="2021031700171"/>
    <m/>
    <s v="ANÉZIA GUIMARÃES PANAZIO NETA"/>
    <d v="1979-11-04T00:00:00"/>
    <s v="Feminino"/>
    <s v="Sem Deficiência"/>
    <s v="FLÁVIO GUIMARÃES PANAZIO"/>
    <s v="FÁTIMA FERNANDES BARRETO"/>
    <x v="0"/>
    <s v="Parda"/>
  </r>
  <r>
    <n v="410012"/>
    <n v="4"/>
    <x v="27"/>
    <x v="27"/>
    <s v="EM CLOTILDE GUIMARÃES"/>
    <s v="Municipal"/>
    <s v="Urbana"/>
    <n v="1604459"/>
    <n v="2613"/>
    <x v="3"/>
    <s v="Regular"/>
    <s v="Noite"/>
    <n v="2011040400374"/>
    <m/>
    <s v="MARIA EDUARDA DOS SANTOS"/>
    <d v="2006-06-19T00:00:00"/>
    <s v="Feminino"/>
    <s v="Sem Deficiência"/>
    <s v="AMARILDO XAVIER MATOS"/>
    <s v="MARIA JOSÉ DOS SANTOS NASCIMENTO"/>
    <x v="0"/>
    <s v="Branca"/>
  </r>
  <r>
    <n v="716063"/>
    <n v="7"/>
    <x v="136"/>
    <x v="136"/>
    <s v="EM SOBRAL PINTO"/>
    <s v="Municipal"/>
    <s v="Urbana"/>
    <n v="1616450"/>
    <n v="162"/>
    <x v="3"/>
    <s v="Regular"/>
    <s v="Manhã"/>
    <n v="2019103700057"/>
    <m/>
    <s v="MARIA JULIANE SOUSA FREITAS"/>
    <d v="2002-11-06T00:00:00"/>
    <s v="Feminino"/>
    <s v=" Deficiência intelectual"/>
    <s v="JEOVÁ ALVES DE FREITAS"/>
    <s v="FRANCISCA LOPES DE SOUSA"/>
    <x v="2"/>
    <s v="Branca"/>
  </r>
  <r>
    <n v="1019031"/>
    <n v="10"/>
    <x v="20"/>
    <x v="20"/>
    <s v="EM MARECHAL PEDRO CAVALCANTI"/>
    <s v="Municipal"/>
    <s v="Urbana"/>
    <n v="1609542"/>
    <n v="164"/>
    <x v="3"/>
    <s v="Regular"/>
    <s v="Noite"/>
    <n v="2019097100618"/>
    <m/>
    <s v="MARIA DA LUZ GALVÃO DA SILVA"/>
    <d v="1972-08-16T00:00:00"/>
    <s v="Feminino"/>
    <s v="Sem Deficiência"/>
    <s v="JOÃO PAULO DA SILVA"/>
    <s v="JOSEFA GALVÃO DA SILVA"/>
    <x v="0"/>
    <s v="Branca"/>
  </r>
  <r>
    <n v="431026"/>
    <n v="4"/>
    <x v="25"/>
    <x v="25"/>
    <s v="EM HERBERT MOSES"/>
    <s v="Municipal"/>
    <s v="Urbana"/>
    <n v="1602461"/>
    <n v="162"/>
    <x v="3"/>
    <s v="Regular"/>
    <s v="Noite"/>
    <n v="2013034500164"/>
    <m/>
    <s v="ANDRESSA DA SILVA LIMA"/>
    <d v="2000-07-05T00:00:00"/>
    <s v="Feminino"/>
    <s v="Sem Deficiência"/>
    <s v="JILSON LIMA PEREIRA "/>
    <s v="MARINALVA MARIA DA SILVA"/>
    <x v="0"/>
    <s v="Parda"/>
  </r>
  <r>
    <n v="622006"/>
    <n v="6"/>
    <x v="38"/>
    <x v="38"/>
    <s v="EM ANTENOR NASCENTES"/>
    <s v="Municipal"/>
    <s v="Urbana"/>
    <n v="1615259"/>
    <n v="162"/>
    <x v="3"/>
    <s v="Regular"/>
    <s v="Noite"/>
    <n v="2008130200048"/>
    <m/>
    <s v="KAUÃ COSTA DE MATOS ROSA"/>
    <d v="2007-09-14T00:00:00"/>
    <s v="Masculino"/>
    <s v="Sem Deficiência"/>
    <s v="QUERAN NABUCO DE MATOS ROSA"/>
    <s v="ELAINE BARBOZA BRANDÃO"/>
    <x v="0"/>
    <s v="Branca"/>
  </r>
  <r>
    <n v="1019008"/>
    <n v="10"/>
    <x v="124"/>
    <x v="124"/>
    <s v="EM EDUARDO RABELO"/>
    <s v="Municipal"/>
    <s v="Urbana"/>
    <n v="1601220"/>
    <n v="162"/>
    <x v="3"/>
    <s v="Regular"/>
    <s v="Noite"/>
    <n v="2012094200100"/>
    <m/>
    <s v="THAYSON PORFÍRIO AGOSTINHO"/>
    <d v="2007-10-01T00:00:00"/>
    <s v="Masculino"/>
    <s v="Sem Deficiência"/>
    <s v="ADRIANO DE OLIVEIRA AGOSTINHO"/>
    <s v="DEISIANE NOVAES PORFIRIO"/>
    <x v="0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10132650107"/>
    <m/>
    <s v="PEDRO HENRIQUE SILVA DE ALMEIDA"/>
    <d v="2005-06-22T00:00:00"/>
    <s v="Masculino"/>
    <s v="Sem Deficiência"/>
    <s v="PAULO SERGIO DE ALMEIDA"/>
    <s v="ELIZABETH APARECIDA DA SILVA"/>
    <x v="1"/>
    <s v="Parda"/>
  </r>
  <r>
    <n v="1019013"/>
    <n v="10"/>
    <x v="39"/>
    <x v="39"/>
    <s v="EM BENTO DO AMARAL COUTINHO"/>
    <s v="Municipal"/>
    <s v="Urbana"/>
    <n v="1612839"/>
    <n v="162"/>
    <x v="3"/>
    <s v="Regular"/>
    <s v="Noite"/>
    <n v="2002096402608"/>
    <m/>
    <s v="JACIARA DE OLIVEIRA ALVES"/>
    <d v="1995-07-30T00:00:00"/>
    <s v="Feminino"/>
    <s v="Sem Deficiência"/>
    <s v="VALDEIR ALVES"/>
    <s v="IARA DE OLIVEIRA ALVES"/>
    <x v="1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15095800288"/>
    <m/>
    <s v="MIKAELLE OLIVEIRA DO PRADO"/>
    <d v="2006-03-10T00:00:00"/>
    <s v="Feminino"/>
    <s v="Sem Deficiência"/>
    <s v="JOÃO PAULO DO PRADO"/>
    <s v="ROSANA DE OLIVEIRA"/>
    <x v="0"/>
    <s v="Branca"/>
  </r>
  <r>
    <n v="817027"/>
    <n v="8"/>
    <x v="24"/>
    <x v="24"/>
    <s v="EM HENRIQUE DE MAGALHÃES"/>
    <s v="Municipal"/>
    <s v="Urbana"/>
    <n v="1608372"/>
    <n v="162"/>
    <x v="3"/>
    <s v="Regular"/>
    <s v="Noite"/>
    <n v="2019072100525"/>
    <m/>
    <s v="JOSIENE BARBOSA DO NASCIMENTO"/>
    <d v="1973-11-15T00:00:00"/>
    <s v="Feminino"/>
    <s v="Sem Deficiência"/>
    <s v="HELENO JOSÉ BARBOSA"/>
    <s v="MARIA FLORA BARBOSA"/>
    <x v="2"/>
    <s v="Branc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21152300409"/>
    <m/>
    <s v="IVANILDA MACHADO DE MORAIS"/>
    <d v="1976-02-27T00:00:00"/>
    <s v="Feminino"/>
    <s v="Sem Deficiência"/>
    <s v="JOSÉ MACHADO DE MORAIS"/>
    <s v="CENIRA GONÇALVES DE MORAIS"/>
    <x v="1"/>
    <s v="Sem Informação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22065900881"/>
    <m/>
    <s v="ALZIRA DOS SANTOS"/>
    <d v="1979-09-19T00:00:00"/>
    <s v="Feminino"/>
    <s v="Sem Deficiência"/>
    <s v="ANTONIO MANUEL DOS SANTOS"/>
    <s v="MARIA SEBASTIANA DOS SANTOS"/>
    <x v="0"/>
    <s v="Parda"/>
  </r>
  <r>
    <n v="515028"/>
    <n v="5"/>
    <x v="18"/>
    <x v="18"/>
    <s v="EM EVANGELINA DUARTE BATISTA"/>
    <s v="Municipal"/>
    <s v="Urbana"/>
    <n v="1609300"/>
    <n v="162"/>
    <x v="3"/>
    <s v="Regular"/>
    <s v="Noite"/>
    <n v="2014061001503"/>
    <m/>
    <s v="MARIA EDUARDA FERREIRA MOTTA"/>
    <d v="2006-08-05T00:00:00"/>
    <s v="Feminino"/>
    <s v="Sem Deficiência"/>
    <s v="MICHAEL MOTTA MATOS"/>
    <s v="BIANCA DE FÁTIMA FERREIRA ARAUJO MATOS"/>
    <x v="0"/>
    <s v="Parda"/>
  </r>
  <r>
    <n v="515052"/>
    <n v="5"/>
    <x v="81"/>
    <x v="81"/>
    <s v="EM AZEVEDO JUNIOR"/>
    <s v="Municipal"/>
    <s v="Urbana"/>
    <n v="1614954"/>
    <n v="162"/>
    <x v="3"/>
    <s v="Regular"/>
    <s v="Noite"/>
    <n v="2023049750282"/>
    <m/>
    <s v="CRISTIANO DOS SANTOS PEREIRA"/>
    <d v="2006-04-02T00:00:00"/>
    <s v="Masculino"/>
    <s v="Sem Deficiência"/>
    <s v="CRISTIANO ALVES PEREIRA"/>
    <s v="SELNITA DOS SANTOS"/>
    <x v="0"/>
    <s v="Branca"/>
  </r>
  <r>
    <n v="515055"/>
    <n v="5"/>
    <x v="8"/>
    <x v="8"/>
    <s v="EM MINISTRO EDGARD ROMERO"/>
    <s v="Municipal"/>
    <s v="Urbana"/>
    <n v="1623707"/>
    <n v="161"/>
    <x v="3"/>
    <s v="Regular"/>
    <s v="Manhã"/>
    <n v="2010049800270"/>
    <m/>
    <s v="MAYARA DOS SANTOS"/>
    <d v="2006-05-17T00:00:00"/>
    <s v="Feminino"/>
    <s v="Sem Deficiência"/>
    <s v="ANDRÉ DOS SANTOS"/>
    <s v="ROSANA DOS SANTOS"/>
    <x v="0"/>
    <s v="Preta"/>
  </r>
  <r>
    <n v="410021"/>
    <n v="4"/>
    <x v="44"/>
    <x v="44"/>
    <s v="EM BRASIL"/>
    <s v="Municipal"/>
    <s v="Urbana"/>
    <n v="1613566"/>
    <n v="162"/>
    <x v="3"/>
    <s v="Regular"/>
    <s v="Noite"/>
    <n v="2012027701712"/>
    <m/>
    <s v="JUCIELLE VITORIA KILSON MOTA"/>
    <d v="2003-09-09T00:00:00"/>
    <s v="Feminino"/>
    <s v="Sem Deficiência"/>
    <s v="FLÁVIO MOTA MESSIAS"/>
    <s v="LUCIENE DE MIRANDA KILSON"/>
    <x v="0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12063202445"/>
    <m/>
    <s v="GUSTAVO ROMÃO BENEVENUTO"/>
    <d v="2008-03-25T00:00:00"/>
    <s v="Masculino"/>
    <s v="Sem Deficiência"/>
    <s v="GRIMALDO BENEVENUTO COELHO"/>
    <s v="LETICIA DE FATIMA ROMÃO SILVA"/>
    <x v="0"/>
    <s v="Preta"/>
  </r>
  <r>
    <n v="410012"/>
    <n v="4"/>
    <x v="27"/>
    <x v="27"/>
    <s v="EM CLOTILDE GUIMARÃES"/>
    <s v="Municipal"/>
    <s v="Urbana"/>
    <n v="1604449"/>
    <n v="267"/>
    <x v="3"/>
    <s v="Regular"/>
    <s v="Manhã"/>
    <n v="2013040404295"/>
    <m/>
    <s v="JULIA DA SILVA MIRANDA"/>
    <d v="2006-12-02T00:00:00"/>
    <s v="Feminino"/>
    <s v="Sem Deficiência"/>
    <s v="DOUGLAS MIRANDA DA CONCEIÇÃO"/>
    <s v="JAQUELINE DA SILVA"/>
    <x v="0"/>
    <s v="Parda"/>
  </r>
  <r>
    <n v="724010"/>
    <n v="7"/>
    <x v="113"/>
    <x v="113"/>
    <s v="EM FREDERICO TROTTA"/>
    <s v="Municipal"/>
    <s v="Urbana"/>
    <n v="1621997"/>
    <n v="161"/>
    <x v="3"/>
    <s v="Regular"/>
    <s v="Noite"/>
    <n v="2023067800547"/>
    <m/>
    <s v="FRANCISCO EUDÁSIO SILVA VIEIRA"/>
    <d v="1985-03-12T00:00:00"/>
    <s v="Masculino"/>
    <s v="Sem Deficiência"/>
    <s v="LUIZ VIEIRA DA SILVA"/>
    <s v="MARIA EURINETE SILVA VIEIRA"/>
    <x v="1"/>
    <s v="Parda"/>
  </r>
  <r>
    <n v="724010"/>
    <n v="7"/>
    <x v="113"/>
    <x v="113"/>
    <s v="EM FREDERICO TROTTA"/>
    <s v="Municipal"/>
    <s v="Urbana"/>
    <n v="1621997"/>
    <n v="161"/>
    <x v="3"/>
    <s v="Regular"/>
    <s v="Noite"/>
    <n v="2012067701420"/>
    <m/>
    <s v="GABRIELA TERRA SILVA"/>
    <d v="2007-12-16T00:00:00"/>
    <s v="Feminino"/>
    <s v="Sem Deficiência"/>
    <s v="ROSINALDO DA COSTA SILVA"/>
    <s v="RACHEL TERRA BARBOSA"/>
    <x v="0"/>
    <s v="Parda"/>
  </r>
  <r>
    <n v="1202701"/>
    <n v="12"/>
    <x v="91"/>
    <x v="91"/>
    <s v="CREJA - CENTRO MUNICIPAL DE REFERÊNCIA DE EDUCAÇÃO DE JOVENS E ADULTOS"/>
    <s v="Municipal"/>
    <s v="Urbana"/>
    <n v="1614082"/>
    <n v="262"/>
    <x v="3"/>
    <s v="Regular"/>
    <s v="Manhã"/>
    <n v="2011000401001"/>
    <m/>
    <s v="JOBSON CALIXTO DA FONSECA JUNIOR"/>
    <d v="2006-03-06T00:00:00"/>
    <s v="Masculino"/>
    <s v="Sem Deficiência"/>
    <s v="JOBSON CALIXTO DA FONSECA"/>
    <s v="VANESSA DA SILVA MENDES"/>
    <x v="0"/>
    <s v="Não declarada"/>
  </r>
  <r>
    <n v="102504"/>
    <n v="1"/>
    <x v="2"/>
    <x v="2"/>
    <s v="CIEP AVENIDA DOS DESFILES"/>
    <s v="Municipal"/>
    <s v="Urbana"/>
    <n v="1609986"/>
    <n v="161"/>
    <x v="3"/>
    <s v="Regular"/>
    <s v="Manhã"/>
    <n v="2012012550152"/>
    <m/>
    <s v="JULIA DO COUTO FIRMINO"/>
    <d v="2007-08-06T00:00:00"/>
    <s v="Feminino"/>
    <s v="Sem Deficiência"/>
    <s v="LIBÂNIO FIRMINO DE MELO"/>
    <s v="PATRÍCIA SANTOS DO COUTO"/>
    <x v="0"/>
    <s v="Branca"/>
  </r>
  <r>
    <n v="410015"/>
    <n v="4"/>
    <x v="92"/>
    <x v="92"/>
    <s v="EM CLÓVIS BEVILÁQUA"/>
    <s v="Municipal"/>
    <s v="Urbana"/>
    <n v="1611013"/>
    <n v="162"/>
    <x v="3"/>
    <s v="Regular"/>
    <s v="Noite"/>
    <n v="2004028800195"/>
    <m/>
    <s v="TIAGO GOMES BARROS"/>
    <d v="1997-10-27T00:00:00"/>
    <s v="Masculino"/>
    <s v=" Deficiência intelectual"/>
    <s v="FRANCISCO DE ASSIS GOMES BARROS"/>
    <s v="FRANCISCA MARIA GOMES BARROS"/>
    <x v="0"/>
    <s v="Parda"/>
  </r>
  <r>
    <n v="817027"/>
    <n v="8"/>
    <x v="24"/>
    <x v="24"/>
    <s v="EM HENRIQUE DE MAGALHÃES"/>
    <s v="Municipal"/>
    <s v="Urbana"/>
    <n v="1608374"/>
    <n v="164"/>
    <x v="3"/>
    <s v="Regular"/>
    <s v="Tarde"/>
    <n v="2011071950791"/>
    <m/>
    <s v="CAMILA MARIANI CORTES"/>
    <d v="2006-10-09T00:00:00"/>
    <s v="Feminino"/>
    <s v="Sem Deficiência"/>
    <s v="FELIPE FERREIRA CORTES"/>
    <s v="FLAVIA MARIANI CARDOSO"/>
    <x v="0"/>
    <s v="Branca"/>
  </r>
  <r>
    <n v="716063"/>
    <n v="7"/>
    <x v="136"/>
    <x v="136"/>
    <s v="EM SOBRAL PINTO"/>
    <s v="Municipal"/>
    <s v="Urbana"/>
    <n v="1616451"/>
    <n v="163"/>
    <x v="3"/>
    <s v="Regular"/>
    <s v="Manhã"/>
    <n v="2011066501712"/>
    <m/>
    <s v="CAMILLY LUBASE SANTANA DA CRUZ"/>
    <d v="2005-06-14T00:00:00"/>
    <s v="Feminino"/>
    <s v="Sem Deficiência"/>
    <s v="RONALD MOURA DA CRUZ"/>
    <s v="JOSELI LUBASE SANTANA"/>
    <x v="0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22094800422"/>
    <m/>
    <s v="ANA CLAUDIA DA SILVA GOMES"/>
    <d v="1975-09-17T00:00:00"/>
    <s v="Feminino"/>
    <s v="Sem Deficiência"/>
    <s v="ALZINETE DA SILVA GOMES"/>
    <s v="CARLOS ALBERTO DE SOUZA GOMES"/>
    <x v="0"/>
    <s v="Branca"/>
  </r>
  <r>
    <n v="410012"/>
    <n v="4"/>
    <x v="27"/>
    <x v="27"/>
    <s v="EM CLOTILDE GUIMARÃES"/>
    <s v="Municipal"/>
    <s v="Urbana"/>
    <n v="1604451"/>
    <n v="268"/>
    <x v="3"/>
    <s v="Regular"/>
    <s v="Manhã"/>
    <n v="2012040502507"/>
    <m/>
    <s v="GUILHERME PINHEIRO ANDRADE DA SILVA"/>
    <d v="2006-10-15T00:00:00"/>
    <s v="Masculino"/>
    <s v="Sem Deficiência"/>
    <s v="EDSON ANDRADE DA SILVA"/>
    <s v="CLARA PEREIRA PINHEIRO"/>
    <x v="0"/>
    <s v="Parda"/>
  </r>
  <r>
    <n v="312014"/>
    <n v="3"/>
    <x v="1"/>
    <x v="1"/>
    <s v="EM NEREU SAMPAIO"/>
    <s v="Municipal"/>
    <s v="Urbana"/>
    <n v="1616969"/>
    <n v="161"/>
    <x v="3"/>
    <s v="Regular"/>
    <s v="Noite"/>
    <n v="2010134401317"/>
    <m/>
    <s v="ANNY GABRIELLY GOMES DA SILVA"/>
    <d v="2007-06-09T00:00:00"/>
    <s v="Feminino"/>
    <s v="Sem Deficiência"/>
    <s v="ALAN PAULO DOS SANTOS DA SILVA"/>
    <s v="MARCELE GOMES DE SOUZA"/>
    <x v="1"/>
    <s v="Parda"/>
  </r>
  <r>
    <n v="204012"/>
    <n v="2"/>
    <x v="65"/>
    <x v="65"/>
    <s v="EM MÉXICO"/>
    <s v="Municipal"/>
    <s v="Urbana"/>
    <n v="1613278"/>
    <n v="161"/>
    <x v="3"/>
    <s v="Regular"/>
    <s v="Noite"/>
    <n v="2009008650083"/>
    <m/>
    <s v="GABRIEL ARAUJO DE SOUSA"/>
    <d v="2003-09-17T00:00:00"/>
    <s v="Masculino"/>
    <s v="Sem Deficiência"/>
    <s v="ANTONIO CAVALCANTE DE SOUSA"/>
    <s v="MARIA ELECILDA ARAUJO DA SILVA"/>
    <x v="0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18030000451"/>
    <m/>
    <s v="SUELI ANISIO DA SILVA"/>
    <d v="1982-01-08T00:00:00"/>
    <s v="Feminino"/>
    <s v="Sem Deficiência"/>
    <s v="EIRVALDO ANISIO DA SILVA"/>
    <s v="MARIA DA PAZ MARQUES DA SILVA"/>
    <x v="0"/>
    <s v="Parda"/>
  </r>
  <r>
    <n v="410012"/>
    <n v="4"/>
    <x v="27"/>
    <x v="27"/>
    <s v="EM CLOTILDE GUIMARÃES"/>
    <s v="Municipal"/>
    <s v="Urbana"/>
    <n v="1604447"/>
    <n v="265"/>
    <x v="3"/>
    <s v="Regular"/>
    <s v="Tarde"/>
    <n v="2012040403525"/>
    <m/>
    <s v="PAMELA TAVARES DA SILVA"/>
    <d v="2008-01-21T00:00:00"/>
    <s v="Feminino"/>
    <s v="Sem Deficiência"/>
    <s v="JANDE CREDEM TAVARES FERREIRA"/>
    <s v="PALOMA APARECIDA ANDRADE DA SILVA"/>
    <x v="1"/>
    <s v="Preta"/>
  </r>
  <r>
    <n v="1202701"/>
    <n v="12"/>
    <x v="91"/>
    <x v="91"/>
    <s v="CREJA - CENTRO MUNICIPAL DE REFERÊNCIA DE EDUCAÇÃO DE JOVENS E ADULTOS"/>
    <s v="Municipal"/>
    <s v="Urbana"/>
    <n v="1614084"/>
    <n v="264"/>
    <x v="3"/>
    <s v="Regular"/>
    <s v="Manhã"/>
    <n v="2005014001579"/>
    <m/>
    <s v="RUAN PACHECO BRAZ"/>
    <d v="1994-06-11T00:00:00"/>
    <s v="Masculino"/>
    <s v="Sem Deficiência"/>
    <s v="ROGERIO BRAZ OLIVEIRA"/>
    <s v="DENILZA PACHECO DE OLIVEIRA"/>
    <x v="2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23066701359"/>
    <m/>
    <s v="ANDREYNA BATISTA DO NASCIMENTO"/>
    <d v="2006-03-11T00:00:00"/>
    <s v="Feminino"/>
    <s v="Sem Deficiência"/>
    <s v="GILBERTO COELHO DO NASCIMENTO"/>
    <s v="ANGELINA BATISTA FIGUEIREDO"/>
    <x v="1"/>
    <s v="Não declarada"/>
  </r>
  <r>
    <n v="817083"/>
    <n v="8"/>
    <x v="120"/>
    <x v="120"/>
    <s v="EM JORNALISTA SANDRO MOREYRA"/>
    <s v="Municipal"/>
    <s v="Urbana"/>
    <n v="1607053"/>
    <n v="162"/>
    <x v="3"/>
    <s v="Regular"/>
    <s v="Noite"/>
    <n v="2008077703991"/>
    <m/>
    <s v="MICHELLY DE MELLO VENTURA"/>
    <d v="1992-08-31T00:00:00"/>
    <s v="Feminino"/>
    <s v="Sem Deficiência"/>
    <s v="PAULO HENRIQUE PAIVA VENTURA"/>
    <s v="JUCIMARA CURVELLO DE MELLO"/>
    <x v="0"/>
    <s v="Preta"/>
  </r>
  <r>
    <n v="716501"/>
    <n v="7"/>
    <x v="75"/>
    <x v="75"/>
    <s v="CIEP CARLOS DRUMOND DE ANDRADE"/>
    <s v="Municipal"/>
    <s v="Urbana"/>
    <n v="1616698"/>
    <n v="162"/>
    <x v="3"/>
    <s v="Regular"/>
    <s v="Noite"/>
    <n v="2022066200416"/>
    <m/>
    <s v="CLEIDIANE DA COSTA OLIVEIRA"/>
    <d v="1979-12-01T00:00:00"/>
    <s v="Feminino"/>
    <s v="Sem Deficiência"/>
    <s v="MARIO DE OLIVEIRA"/>
    <s v="GERCIRA CIRILO DA COSTA OLIVEIRA"/>
    <x v="0"/>
    <s v="Preta"/>
  </r>
  <r>
    <n v="716063"/>
    <n v="7"/>
    <x v="136"/>
    <x v="136"/>
    <s v="EM SOBRAL PINTO"/>
    <s v="Municipal"/>
    <s v="Urbana"/>
    <n v="1616450"/>
    <n v="162"/>
    <x v="3"/>
    <s v="Regular"/>
    <s v="Manhã"/>
    <n v="2023065100254"/>
    <m/>
    <s v="DAVI DE ANDRADE XAVIER"/>
    <d v="2007-01-10T00:00:00"/>
    <s v="Masculino"/>
    <s v="Sem Deficiência"/>
    <s v="MARCELA DE ANDRADE"/>
    <s v="THIAGO GOMES XAVIER"/>
    <x v="0"/>
    <s v="Preta"/>
  </r>
  <r>
    <n v="1202701"/>
    <n v="12"/>
    <x v="91"/>
    <x v="91"/>
    <s v="CREJA - CENTRO MUNICIPAL DE REFERÊNCIA DE EDUCAÇÃO DE JOVENS E ADULTOS"/>
    <s v="Municipal"/>
    <s v="Urbana"/>
    <n v="1614087"/>
    <n v="267"/>
    <x v="3"/>
    <s v="Regular"/>
    <s v="Noite"/>
    <n v="2008002201785"/>
    <m/>
    <s v="MARCO ANTONIO DA CONCEIÇÃO VIEIRA"/>
    <d v="2003-10-21T00:00:00"/>
    <s v="Masculino"/>
    <s v="Sem Deficiência"/>
    <s v="MARCOS DE FIGUEIREDO VIEIRA"/>
    <s v="MARIZANGELA DA CONCEIÇÃO"/>
    <x v="0"/>
    <s v="Preta"/>
  </r>
  <r>
    <n v="313002"/>
    <n v="3"/>
    <x v="33"/>
    <x v="33"/>
    <s v="EM JOSÉ VERÍSSIMO"/>
    <s v="Municipal"/>
    <s v="Urbana"/>
    <n v="1618996"/>
    <n v="161"/>
    <x v="3"/>
    <s v="Regular"/>
    <s v="Manhã"/>
    <n v="2017021700014"/>
    <m/>
    <s v="JULIANA SOARES DA SILVA"/>
    <d v="2007-01-24T00:00:00"/>
    <s v="Feminino"/>
    <s v="Sem Deficiência"/>
    <s v="ELIAS LOPES DA SILVA JUNIOR"/>
    <s v="GILCE ANA FREITAS SOARES"/>
    <x v="0"/>
    <s v="Branca"/>
  </r>
  <r>
    <n v="313018"/>
    <n v="3"/>
    <x v="103"/>
    <x v="103"/>
    <s v="EM ISABEL MENDES"/>
    <s v="Municipal"/>
    <s v="Urbana"/>
    <n v="1613510"/>
    <n v="161"/>
    <x v="3"/>
    <s v="Regular"/>
    <s v="Noite"/>
    <n v="2012023201456"/>
    <m/>
    <s v="LUANA DA SILVA LIMA"/>
    <d v="1994-01-10T00:00:00"/>
    <s v="Feminino"/>
    <s v="Sem Deficiência"/>
    <s v="VALDIR BARBOZA DE LIMA"/>
    <s v="ELIZABETH MACHADO DA SILVA"/>
    <x v="0"/>
    <s v="Pret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13009280199"/>
    <m/>
    <s v="PAULO CESAR RIBEIRO SILVA"/>
    <d v="2007-01-29T00:00:00"/>
    <s v="Masculino"/>
    <s v=" Deficiência física"/>
    <s v="ALDIR DA SILVA"/>
    <s v="MARIA IMACULADA TAVARES RIBEIRO SILVA"/>
    <x v="0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08132900993"/>
    <m/>
    <s v="CAIO BARBOSA LIMA"/>
    <d v="2007-03-03T00:00:00"/>
    <s v="Masculino"/>
    <s v="Sem Deficiência"/>
    <s v="CLEBER SILVA LIMA"/>
    <s v="VIVIANNE LIMA DOS SANTOS BARBOSA"/>
    <x v="0"/>
    <s v="Parda"/>
  </r>
  <r>
    <n v="817027"/>
    <n v="8"/>
    <x v="24"/>
    <x v="24"/>
    <s v="EM HENRIQUE DE MAGALHÃES"/>
    <s v="Municipal"/>
    <s v="Urbana"/>
    <n v="1608372"/>
    <n v="162"/>
    <x v="3"/>
    <s v="Regular"/>
    <s v="Noite"/>
    <n v="2007075100646"/>
    <m/>
    <s v="NEEMIAS DA SILVA FERREIRA"/>
    <d v="1996-07-14T00:00:00"/>
    <s v="Masculino"/>
    <s v="Sem Deficiência"/>
    <s v="DANIEL ALEXANDRE FERREIRA"/>
    <s v="CASSIANE GOMES DA SILVA CAMPOS"/>
    <x v="1"/>
    <s v="Pard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11083250137"/>
    <m/>
    <s v="HUGO CHARLES DE OLIVEIRA FERREIRA"/>
    <d v="2006-04-17T00:00:00"/>
    <s v="Masculino"/>
    <s v="Sem Deficiência"/>
    <s v="SÉRGIO FERREIRA DE OLIVEIRA"/>
    <s v="GREICE SANTOS DE OLIVEIRA"/>
    <x v="0"/>
    <s v="Branca"/>
  </r>
  <r>
    <n v="833503"/>
    <n v="8"/>
    <x v="95"/>
    <x v="95"/>
    <s v="CIEP THOMAS JEFFERSON"/>
    <s v="Municipal"/>
    <s v="Urbana"/>
    <n v="1600082"/>
    <n v="161"/>
    <x v="3"/>
    <s v="Regular"/>
    <s v="Noite"/>
    <n v="2015078450088"/>
    <m/>
    <s v="REBECA MARTINS IZIDORIO"/>
    <d v="2008-02-25T00:00:00"/>
    <s v="Feminino"/>
    <s v="Sem Deficiência"/>
    <s v="CLEITON RAMOS IZIDORIO"/>
    <s v="LUANA MARTINS ZALUSKI IZIDORIO"/>
    <x v="0"/>
    <s v="Parda"/>
  </r>
  <r>
    <n v="833031"/>
    <n v="8"/>
    <x v="21"/>
    <x v="21"/>
    <s v="EM TASSO DA SILVEIRA"/>
    <s v="Municipal"/>
    <s v="Urbana"/>
    <n v="1605929"/>
    <n v="161"/>
    <x v="3"/>
    <s v="Regular"/>
    <s v="Noite"/>
    <n v="2023080350495"/>
    <m/>
    <s v="MARCELLE PEDROSA PEREIRA"/>
    <d v="1994-02-17T00:00:00"/>
    <s v="Feminino"/>
    <s v="Sem Deficiência"/>
    <s v="MARCOS ANTONIO PEREIRA"/>
    <s v="AURENICE FIRMINO PEDROSA"/>
    <x v="0"/>
    <s v="Parda"/>
  </r>
  <r>
    <n v="312031"/>
    <n v="3"/>
    <x v="66"/>
    <x v="66"/>
    <s v="EM EURICO SALLES"/>
    <s v="Municipal"/>
    <s v="Urbana"/>
    <n v="1612134"/>
    <n v="161"/>
    <x v="3"/>
    <s v="Regular"/>
    <s v="Noite"/>
    <n v="2013020301806"/>
    <m/>
    <s v="JARDEL DA SILVA SÁ LOPES"/>
    <d v="2007-02-23T00:00:00"/>
    <s v="Masculino"/>
    <s v="Sem Deficiência"/>
    <s v="ANTÔNIO DIVINO LOPES"/>
    <s v="MARIA DA CONCEIÇÃO DA SILVA SÁ LOPES"/>
    <x v="0"/>
    <s v="Branca"/>
  </r>
  <r>
    <n v="205009"/>
    <n v="2"/>
    <x v="122"/>
    <x v="122"/>
    <s v="EM ALENCASTRO GUIMARÃES"/>
    <s v="Municipal"/>
    <s v="Urbana"/>
    <n v="1620800"/>
    <n v="162"/>
    <x v="3"/>
    <s v="Regular"/>
    <s v="Noite"/>
    <n v="2009126450483"/>
    <m/>
    <s v="BRUNA RODRIGUES MARINHO FERREIRA"/>
    <d v="2003-04-16T00:00:00"/>
    <s v="Feminino"/>
    <s v="Sem Deficiência"/>
    <s v="BRUNO RODRIGUES DA SILVA"/>
    <s v="MICHELE MARIA MARINHO FERREIRA"/>
    <x v="0"/>
    <s v="Preta"/>
  </r>
  <r>
    <n v="625701"/>
    <n v="6"/>
    <x v="101"/>
    <x v="101"/>
    <s v="CENTRO DE EDUCAÇÃO DE JOVENS E ADULTOS CEJA - ACARI"/>
    <s v="Municipal"/>
    <s v="Urbana"/>
    <n v="1608529"/>
    <n v="266"/>
    <x v="3"/>
    <s v="Regular"/>
    <s v="Noite"/>
    <n v="2012043580088"/>
    <m/>
    <s v="MICHELE RODRIGUES PACHECO DA SILVA"/>
    <d v="2007-07-11T00:00:00"/>
    <s v="Feminino"/>
    <s v="Sem Deficiência"/>
    <s v="JOSIEL PACHECO DA SILVA"/>
    <s v="LUCIANA RODRIGUES JOCA"/>
    <x v="0"/>
    <s v="Preta"/>
  </r>
  <r>
    <n v="209026"/>
    <n v="2"/>
    <x v="41"/>
    <x v="41"/>
    <s v="EM PROFESSOR LOURENÇO FILHO"/>
    <s v="Municipal"/>
    <s v="Urbana"/>
    <n v="1622830"/>
    <n v="162"/>
    <x v="3"/>
    <s v="Regular"/>
    <s v="Noite"/>
    <n v="2012016380120"/>
    <m/>
    <s v="VICTOR RAFAEL MOITA DA SILVA"/>
    <d v="2004-04-14T00:00:00"/>
    <s v="Masculino"/>
    <s v=" Deficiência intelectual"/>
    <s v="DANIEL SILVA"/>
    <s v="VIVIANE FATIMA DA CRUZ MOITA"/>
    <x v="0"/>
    <s v="Branca"/>
  </r>
  <r>
    <n v="625005"/>
    <n v="6"/>
    <x v="57"/>
    <x v="57"/>
    <s v="EM CHARLES ANDERSON WEAVER"/>
    <s v="Municipal"/>
    <s v="Urbana"/>
    <n v="1605118"/>
    <n v="161"/>
    <x v="3"/>
    <s v="Regular"/>
    <s v="Noite"/>
    <n v="2014064301419"/>
    <m/>
    <s v="JOÃO DANIEL SILVA ALVES"/>
    <d v="2006-03-28T00:00:00"/>
    <s v="Masculino"/>
    <s v="Sem Deficiência"/>
    <s v="MAX DE SOUZA ALVES"/>
    <s v="JANAÍNA DANIEL SILVA"/>
    <x v="2"/>
    <s v="Preta"/>
  </r>
  <r>
    <n v="716054"/>
    <n v="7"/>
    <x v="35"/>
    <x v="35"/>
    <s v="EM PIO X"/>
    <s v="Municipal"/>
    <s v="Urbana"/>
    <n v="1612531"/>
    <n v="162"/>
    <x v="3"/>
    <s v="Regular"/>
    <s v="Noite"/>
    <n v="2011063801910"/>
    <m/>
    <s v="KAYKY INACIO DE SOUZA"/>
    <d v="2006-03-31T00:00:00"/>
    <s v="Masculino"/>
    <s v="Sem Deficiência"/>
    <s v="ADEILSON ANTONIO DE SOUZA OLIVEIRA"/>
    <s v="DIANA DA COSTA INACIO"/>
    <x v="0"/>
    <s v="Parda"/>
  </r>
  <r>
    <n v="515001"/>
    <n v="5"/>
    <x v="68"/>
    <x v="68"/>
    <s v="EM PARÁ"/>
    <s v="Municipal"/>
    <s v="Urbana"/>
    <n v="1607315"/>
    <n v="161"/>
    <x v="3"/>
    <s v="Regular"/>
    <s v="Noite"/>
    <n v="2003045500058"/>
    <m/>
    <s v="JHONATA DA COSTA DOS SANTOS"/>
    <d v="1998-07-22T00:00:00"/>
    <s v="Masculino"/>
    <s v="Sem Deficiência"/>
    <s v="JACQUES PEREIRA DOS SANTOS"/>
    <s v="SANDRA GIRÃO DA COSTA"/>
    <x v="1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06111700913"/>
    <m/>
    <s v="JUAN MATHEUS BEZERRA DOS SANTOS"/>
    <d v="2006-01-03T00:00:00"/>
    <s v="Masculino"/>
    <s v="Sem Deficiência"/>
    <s v="LEONARDO DE OLIVEIRA DOS SANTOS"/>
    <s v="RAFAELA BEZERRA DE OLIVEIRA"/>
    <x v="0"/>
    <s v="Não declarada"/>
  </r>
  <r>
    <n v="515045"/>
    <n v="5"/>
    <x v="137"/>
    <x v="137"/>
    <s v="EM JAIME COSTA"/>
    <s v="Municipal"/>
    <s v="Urbana"/>
    <n v="1609198"/>
    <n v="161"/>
    <x v="3"/>
    <s v="Regular"/>
    <s v="Noite"/>
    <n v="2012051101576"/>
    <m/>
    <s v="MIGUEL LUIZ DOS SANTOS REGO"/>
    <d v="2007-03-24T00:00:00"/>
    <s v="Masculino"/>
    <s v="Sem Deficiência"/>
    <s v="FAGNER DA ROCHA REGO"/>
    <s v="MARIA ELIZABETH DOS SANTOS"/>
    <x v="1"/>
    <s v="Parda"/>
  </r>
  <r>
    <n v="431502"/>
    <n v="4"/>
    <x v="11"/>
    <x v="11"/>
    <s v="CIEP GRACILIANO RAMOS"/>
    <s v="Municipal"/>
    <s v="Urbana"/>
    <n v="1622399"/>
    <n v="162"/>
    <x v="3"/>
    <s v="Regular"/>
    <s v="Noite"/>
    <n v="2010114400242"/>
    <m/>
    <s v="ANA BEATRIZ DE LIMA FREITAS"/>
    <d v="2008-05-13T00:00:00"/>
    <s v="Feminino"/>
    <s v="Sem Deficiência"/>
    <s v="GILBERTO REMIGIO FREITAS"/>
    <s v="DAIANE SANTOS DE LIMA"/>
    <x v="0"/>
    <s v="Branca"/>
  </r>
  <r>
    <n v="515028"/>
    <n v="5"/>
    <x v="18"/>
    <x v="18"/>
    <s v="EM EVANGELINA DUARTE BATISTA"/>
    <s v="Municipal"/>
    <s v="Urbana"/>
    <n v="1609299"/>
    <n v="161"/>
    <x v="3"/>
    <s v="Regular"/>
    <s v="Noite"/>
    <n v="2007112100322"/>
    <m/>
    <s v="CAMILA FERREIRA DA SILVA"/>
    <d v="2003-12-26T00:00:00"/>
    <s v="Feminino"/>
    <s v="Sem Deficiência"/>
    <s v="NÃO DECLARADO"/>
    <s v="LUCILEIA FERREIRA DA SILVA"/>
    <x v="0"/>
    <s v="Não declarad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22065900261"/>
    <m/>
    <s v="ANGELO GABRIEL SERAFIM NUNES"/>
    <d v="2005-10-17T00:00:00"/>
    <s v="Masculino"/>
    <s v="Sem Deficiência"/>
    <s v="CLAUDIO MONTEIRO NUNES"/>
    <s v="SOLANGE SERAFIM TAVARES"/>
    <x v="0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15060400585"/>
    <m/>
    <s v="YOHANNA GOMES PEREIRA"/>
    <d v="2006-07-14T00:00:00"/>
    <s v="Feminino"/>
    <s v="Sem Deficiência"/>
    <s v="ISMARIO PEREIRA"/>
    <s v="PRISCILA GOMES DA SILVA"/>
    <x v="1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02097800879"/>
    <m/>
    <s v="JULIA ALMEIDA ALVES"/>
    <d v="1994-09-06T00:00:00"/>
    <s v="Feminino"/>
    <s v="Sem Deficiência"/>
    <s v="JOSÉ UBIRAJARA ALVES"/>
    <s v="MARGARIDA ALMEIDA ALVES"/>
    <x v="2"/>
    <s v="Parda"/>
  </r>
  <r>
    <n v="817207"/>
    <n v="8"/>
    <x v="28"/>
    <x v="28"/>
    <s v="CIEP VILA KENNEDY"/>
    <s v="Municipal"/>
    <s v="Urbana"/>
    <n v="1605868"/>
    <n v="162"/>
    <x v="3"/>
    <s v="Regular"/>
    <s v="Noite"/>
    <n v="2023082800307"/>
    <m/>
    <s v="ANDREZA OLIVEIRA DOS SANTOS"/>
    <d v="1995-04-19T00:00:00"/>
    <s v="Feminino"/>
    <s v="Sem Deficiência"/>
    <s v="ANTONIO BATISTA DE OLIVEIRA"/>
    <s v="JOANA D'ARC VITAL DOS SANTOS"/>
    <x v="2"/>
    <s v="Parda"/>
  </r>
  <r>
    <n v="724022"/>
    <n v="7"/>
    <x v="56"/>
    <x v="56"/>
    <s v="EM COMUNIDADE DE VARGEM GRANDE"/>
    <s v="Municipal"/>
    <s v="Urbana"/>
    <n v="1605600"/>
    <n v="162"/>
    <x v="3"/>
    <s v="Regular"/>
    <s v="Noite"/>
    <n v="2011124101459"/>
    <m/>
    <s v="DOUGLAS DOS REIS VALENTIM"/>
    <d v="2005-06-14T00:00:00"/>
    <s v="Masculino"/>
    <s v="Sem Deficiência"/>
    <s v="AFONSO VALENTIM DOS SANTOS"/>
    <s v="DENISE DOS REIS SILVA"/>
    <x v="0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11097604459"/>
    <m/>
    <s v="LIDIA BARBOSA DA SILVA"/>
    <d v="1999-07-12T00:00:00"/>
    <s v="Feminino"/>
    <s v="Sem Deficiência"/>
    <s v="ANDRE RAMOS DA SILVA"/>
    <s v="ROSANE MARIA DA SILVA"/>
    <x v="1"/>
    <s v="Parda"/>
  </r>
  <r>
    <n v="817027"/>
    <n v="8"/>
    <x v="24"/>
    <x v="24"/>
    <s v="EM HENRIQUE DE MAGALHÃES"/>
    <s v="Municipal"/>
    <s v="Urbana"/>
    <n v="1608371"/>
    <n v="161"/>
    <x v="3"/>
    <s v="Regular"/>
    <s v="Noite"/>
    <n v="2022072100134"/>
    <m/>
    <s v="JOSIANE CRISTINA MORAES FIGUEIREDO"/>
    <d v="1973-05-08T00:00:00"/>
    <s v="Feminino"/>
    <s v="Sem Deficiência"/>
    <s v="GERALDO GOMES DA COSTA FIGUEIREDO"/>
    <s v="LUZIA MARIA DE MORAES"/>
    <x v="0"/>
    <s v="Parda"/>
  </r>
  <r>
    <n v="431026"/>
    <n v="4"/>
    <x v="25"/>
    <x v="25"/>
    <s v="EM HERBERT MOSES"/>
    <s v="Municipal"/>
    <s v="Urbana"/>
    <n v="1602461"/>
    <n v="162"/>
    <x v="3"/>
    <s v="Regular"/>
    <s v="Noite"/>
    <n v="2001036002346"/>
    <m/>
    <s v="MEIRYENE MARCIANO SOARES"/>
    <d v="1993-08-28T00:00:00"/>
    <s v="Feminino"/>
    <s v="Sem Deficiência"/>
    <s v="FRANCISCO ELPIDIO SOARES"/>
    <s v="ALCIONE MARIA MARCIANO"/>
    <x v="0"/>
    <s v="Preta"/>
  </r>
  <r>
    <n v="1019019"/>
    <n v="10"/>
    <x v="116"/>
    <x v="116"/>
    <s v="EM FERNANDO DE AZEVEDO"/>
    <s v="Municipal"/>
    <s v="Urbana"/>
    <n v="1619175"/>
    <n v="161"/>
    <x v="3"/>
    <s v="Regular"/>
    <s v="Tarde"/>
    <n v="2010095100056"/>
    <m/>
    <s v="JHONY VIEIRA PEREIRA"/>
    <d v="2006-01-19T00:00:00"/>
    <s v="Masculino"/>
    <s v="Sem Deficiência"/>
    <s v="JONAS BARBOSA PEREIRA"/>
    <s v="MARCELA XAVIER VIEIRA"/>
    <x v="2"/>
    <s v="Parda"/>
  </r>
  <r>
    <n v="622006"/>
    <n v="6"/>
    <x v="38"/>
    <x v="38"/>
    <s v="EM ANTENOR NASCENTES"/>
    <s v="Municipal"/>
    <s v="Urbana"/>
    <n v="1615258"/>
    <n v="161"/>
    <x v="3"/>
    <s v="Regular"/>
    <s v="Noite"/>
    <n v="2022051700264"/>
    <m/>
    <s v="SILVANIA DA SILVA BERNARDO"/>
    <d v="1978-10-27T00:00:00"/>
    <s v="Feminino"/>
    <s v="Sem Deficiência"/>
    <s v="MARLY SILVANA DA SILVA BERNARDO"/>
    <s v="GEREMIAS BERNARDO"/>
    <x v="1"/>
    <s v="Branca"/>
  </r>
  <r>
    <n v="411015"/>
    <n v="4"/>
    <x v="72"/>
    <x v="72"/>
    <s v="EM SUÍÇA"/>
    <s v="Municipal"/>
    <s v="Urbana"/>
    <n v="1601786"/>
    <n v="161"/>
    <x v="3"/>
    <s v="Regular"/>
    <s v="Noite"/>
    <n v="2012031750200"/>
    <m/>
    <s v="NATHAM ANGELO OLIVEIRA DA COSTA"/>
    <d v="2006-05-19T00:00:00"/>
    <s v="Masculino"/>
    <s v="Sem Deficiência"/>
    <s v="SÉRGIO LUIZ DA COSTA"/>
    <s v="SANDRA PEREIRA OLIVEIRA"/>
    <x v="1"/>
    <s v="Branc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11032500292"/>
    <m/>
    <s v="JONAS HENRIQUE GOMES MARINHO"/>
    <d v="2006-06-24T00:00:00"/>
    <s v="Masculino"/>
    <s v="Sem Deficiência"/>
    <s v="AUGUSTO CESAR MENDES MARINHO JUNIOR"/>
    <s v="CRISTIANE GOMES DA SILVA"/>
    <x v="0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09060204498"/>
    <m/>
    <s v="VITOR DA SILVA FURTADO"/>
    <d v="2004-06-16T00:00:00"/>
    <s v="Masculino"/>
    <s v="Sem Deficiência"/>
    <s v="SIDENEY DE ANDRADE FURTADO"/>
    <s v="VERONICA MIGUEL DA SILVA"/>
    <x v="0"/>
    <s v="Branca"/>
  </r>
  <r>
    <n v="515045"/>
    <n v="5"/>
    <x v="137"/>
    <x v="137"/>
    <s v="EM JAIME COSTA"/>
    <s v="Municipal"/>
    <s v="Urbana"/>
    <n v="1609198"/>
    <n v="161"/>
    <x v="3"/>
    <s v="Regular"/>
    <s v="Noite"/>
    <n v="2017049000173"/>
    <m/>
    <s v="MARCELA DOS SANTOS ANTONIO"/>
    <d v="1988-11-09T00:00:00"/>
    <s v="Feminino"/>
    <s v="Sem Deficiência"/>
    <s v="MARCELO ANTONIO"/>
    <s v="LUCIMAR CHAVES DOS SANTOS COSTA"/>
    <x v="0"/>
    <s v="Branca"/>
  </r>
  <r>
    <n v="227004"/>
    <n v="2"/>
    <x v="77"/>
    <x v="77"/>
    <s v="EM RINALDO DE LAMARE"/>
    <s v="Municipal"/>
    <s v="Urbana"/>
    <n v="1599204"/>
    <n v="162"/>
    <x v="3"/>
    <s v="Regular"/>
    <s v="Noite"/>
    <n v="2023126403022"/>
    <m/>
    <s v="MANOELA BARBOSA DA SILVA "/>
    <d v="1985-04-06T00:00:00"/>
    <s v="Feminino"/>
    <s v="Sem Deficiência"/>
    <s v="JOSÉ DA SILVA "/>
    <s v="MARIA BARBOSA DE MATOS "/>
    <x v="2"/>
    <s v="Branca"/>
  </r>
  <r>
    <n v="1202701"/>
    <n v="12"/>
    <x v="91"/>
    <x v="91"/>
    <s v="CREJA - CENTRO MUNICIPAL DE REFERÊNCIA DE EDUCAÇÃO DE JOVENS E ADULTOS"/>
    <s v="Municipal"/>
    <s v="Urbana"/>
    <n v="1614086"/>
    <n v="266"/>
    <x v="3"/>
    <s v="Regular"/>
    <s v="Noite"/>
    <n v="2023126300878"/>
    <m/>
    <s v="MARIA IRENE CAMELO ANDRADE"/>
    <d v="1977-10-23T00:00:00"/>
    <s v="Feminino"/>
    <s v="Sem Deficiência"/>
    <s v="ANTONIA BEZERRA DE ANDRADE"/>
    <s v="ANTONIO CAMELO DE ANDRADE"/>
    <x v="2"/>
    <s v="Branca"/>
  </r>
  <r>
    <n v="625701"/>
    <n v="6"/>
    <x v="101"/>
    <x v="101"/>
    <s v="CENTRO DE EDUCAÇÃO DE JOVENS E ADULTOS CEJA - ACARI"/>
    <s v="Municipal"/>
    <s v="Urbana"/>
    <n v="1608526"/>
    <n v="263"/>
    <x v="3"/>
    <s v="Regular"/>
    <s v="Manhã"/>
    <n v="2000056600429"/>
    <m/>
    <s v="BRUNA SILVA DOS SANTOS"/>
    <d v="1993-03-27T00:00:00"/>
    <s v="Feminino"/>
    <s v="Sem Deficiência"/>
    <s v="SEVERINO BENEDITO DOS SANTOS FILHO"/>
    <s v="BÁRBARA DE ANDRADE SILVA"/>
    <x v="0"/>
    <s v="Parda"/>
  </r>
  <r>
    <n v="410007"/>
    <n v="4"/>
    <x v="15"/>
    <x v="15"/>
    <s v="EM PADRE MANUEL DA NÓBREGA"/>
    <s v="Municipal"/>
    <s v="Urbana"/>
    <n v="1609705"/>
    <n v="162"/>
    <x v="3"/>
    <s v="Regular"/>
    <s v="Noite"/>
    <n v="2013027200070"/>
    <m/>
    <s v="ANDREW WALLACE FERREIRA AYRES"/>
    <d v="2007-06-18T00:00:00"/>
    <s v="Masculino"/>
    <s v="Sem Deficiência"/>
    <s v="CLAUDIO ALEXANDRE FERREIRA AYRES"/>
    <s v="RAQUEL DE OLIVEIRA AYRES"/>
    <x v="0"/>
    <s v="Preta"/>
  </r>
  <r>
    <n v="206502"/>
    <n v="2"/>
    <x v="71"/>
    <x v="71"/>
    <s v="CIEP NAÇÃO RUBRO NEGRA"/>
    <s v="Municipal"/>
    <s v="Urbana"/>
    <n v="1623854"/>
    <n v="164"/>
    <x v="3"/>
    <s v="Regular"/>
    <s v="Noite"/>
    <n v="2022011200473"/>
    <m/>
    <s v="GEUZILENE MARIA DE ABREU"/>
    <d v="1980-12-03T00:00:00"/>
    <s v="Feminino"/>
    <s v="Sem Deficiência"/>
    <s v="ARCHIMEDES ALVES DE ABREU"/>
    <s v="MARIA APARECIDA"/>
    <x v="0"/>
    <s v="Sem Informação"/>
  </r>
  <r>
    <n v="410009"/>
    <n v="4"/>
    <x v="135"/>
    <x v="135"/>
    <s v="EM DILERMANDO CRUZ"/>
    <s v="Municipal"/>
    <s v="Urbana"/>
    <n v="1598823"/>
    <n v="161"/>
    <x v="3"/>
    <s v="Regular"/>
    <s v="Tarde"/>
    <n v="2012029450041"/>
    <m/>
    <s v="JOEL DA SILVA HAUPTMAN DE BARROS"/>
    <d v="2007-01-02T00:00:00"/>
    <s v="Masculino"/>
    <s v="Sem Deficiência"/>
    <s v="GLAUBER HAUPTMAN FREITAS DE BARROS"/>
    <s v="ANDREIA SERGIO DA SILVA DE BARROS"/>
    <x v="0"/>
    <s v="Parda"/>
  </r>
  <r>
    <n v="716054"/>
    <n v="7"/>
    <x v="35"/>
    <x v="35"/>
    <s v="EM PIO X"/>
    <s v="Municipal"/>
    <s v="Urbana"/>
    <n v="1612530"/>
    <n v="161"/>
    <x v="3"/>
    <s v="Regular"/>
    <s v="Noite"/>
    <n v="2023064200379"/>
    <m/>
    <s v="CLEITON  IBEIRO DE SOUSA MORAIS"/>
    <d v="1992-01-20T00:00:00"/>
    <s v="Masculino"/>
    <s v="Sem Deficiência"/>
    <s v="CARLOS TOTE DE MORAIS"/>
    <s v="MARIA VERA LUCIA RIBEIRO DE SOUSA"/>
    <x v="2"/>
    <s v="Parda"/>
  </r>
  <r>
    <n v="313007"/>
    <n v="3"/>
    <x v="67"/>
    <x v="67"/>
    <s v="EM SARMIENTO"/>
    <s v="Municipal"/>
    <s v="Urbana"/>
    <n v="1615856"/>
    <n v="162"/>
    <x v="3"/>
    <s v="Regular"/>
    <s v="Noite"/>
    <n v="2023022151302"/>
    <m/>
    <s v="MOISES DOS SANTOS LEOPOLDINO"/>
    <d v="2006-06-23T00:00:00"/>
    <s v="Masculino"/>
    <s v="Sem Deficiência"/>
    <s v="DANIELLE TAVARES DOS SANTOS LEPOLDINO"/>
    <s v="ROMUALDO DA SILVA LEOPOLDINO"/>
    <x v="0"/>
    <s v="Preta"/>
  </r>
  <r>
    <n v="313007"/>
    <n v="3"/>
    <x v="67"/>
    <x v="67"/>
    <s v="EM SARMIENTO"/>
    <s v="Municipal"/>
    <s v="Urbana"/>
    <n v="1615856"/>
    <n v="162"/>
    <x v="3"/>
    <s v="Regular"/>
    <s v="Noite"/>
    <n v="2007027202566"/>
    <m/>
    <s v="RAFAEL CORRÊA DA SILVA"/>
    <d v="1997-04-12T00:00:00"/>
    <s v="Masculino"/>
    <s v="Sem Deficiência"/>
    <s v="MANOEL FIGUEIRA DA SILVA"/>
    <s v="JUCILENE CORRÊA"/>
    <x v="0"/>
    <s v="Parda"/>
  </r>
  <r>
    <n v="1019202"/>
    <n v="10"/>
    <x v="115"/>
    <x v="115"/>
    <s v="CIEP ISMAEL NERY"/>
    <s v="Municipal"/>
    <s v="Urbana"/>
    <n v="1603747"/>
    <n v="162"/>
    <x v="3"/>
    <s v="Regular"/>
    <s v="Tarde"/>
    <n v="2002095602158"/>
    <m/>
    <s v="VANESSA ALVES COUTINHO COELHO"/>
    <d v="1996-02-21T00:00:00"/>
    <s v="Feminino"/>
    <s v="Sem Deficiência"/>
    <s v="DJAIR COUTINHO COELHO"/>
    <s v="CARMELITA ALVES DA SILVA"/>
    <x v="1"/>
    <s v="Branca"/>
  </r>
  <r>
    <n v="209026"/>
    <n v="2"/>
    <x v="41"/>
    <x v="41"/>
    <s v="EM PROFESSOR LOURENÇO FILHO"/>
    <s v="Municipal"/>
    <s v="Urbana"/>
    <n v="1622829"/>
    <n v="161"/>
    <x v="3"/>
    <s v="Regular"/>
    <s v="Noite"/>
    <n v="2001022701344"/>
    <m/>
    <s v="MARCELA DA SILVA VIEIRA"/>
    <d v="1995-11-07T00:00:00"/>
    <s v="Feminino"/>
    <s v="Sem Deficiência"/>
    <s v="ADILSON GOMES VIEIRA"/>
    <s v="MÔNICA DE OLIVEIRA DA SILVA"/>
    <x v="1"/>
    <s v="Pret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11083202817"/>
    <m/>
    <s v="EVILYN KETLEN SENRA DE SOUZA"/>
    <d v="2002-07-08T00:00:00"/>
    <s v="Feminino"/>
    <s v="Sem Deficiência"/>
    <s v="EDCARLOS NASCIMENTO DE SOUZA"/>
    <s v="ANA PAULA SENRA GOMES"/>
    <x v="0"/>
    <s v="Parda"/>
  </r>
  <r>
    <n v="204501"/>
    <n v="2"/>
    <x v="79"/>
    <x v="79"/>
    <s v="CIEP PRESIDENTE TANCREDO NEVES"/>
    <s v="Municipal"/>
    <s v="Urbana"/>
    <n v="1611263"/>
    <n v="161"/>
    <x v="3"/>
    <s v="Regular"/>
    <s v="Noite"/>
    <n v="2004007201543"/>
    <m/>
    <s v="FELIPE LINO MARCIRIO"/>
    <d v="1997-03-08T00:00:00"/>
    <s v="Masculino"/>
    <s v="Sem Deficiência"/>
    <s v="NELSON JOSÉ ROSA MARCIRIO"/>
    <s v="FERNANDA CARLA PEREIRA LINO"/>
    <x v="1"/>
    <s v="Pard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6014900064"/>
    <m/>
    <s v="MARIA CLARA GORINI OLIVEIRA"/>
    <d v="2008-01-23T00:00:00"/>
    <s v="Feminino"/>
    <s v="Sem Deficiência"/>
    <s v="NÃO DECLARADO"/>
    <s v="LUCIANA GORINI OLIVEIRA"/>
    <x v="0"/>
    <s v="Não declarad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22093000040"/>
    <m/>
    <s v="JEANE SANTOS VERAS"/>
    <d v="1981-06-15T00:00:00"/>
    <s v="Feminino"/>
    <s v="Sem Deficiência"/>
    <s v="FRANCISCO DAS CHAGAS DE FREITAS VERAS"/>
    <s v="MARIA DO NASCIMENTO SANTOS"/>
    <x v="1"/>
    <s v="Pard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2104050687"/>
    <m/>
    <s v="FRANCISCO RIAN SOARES BARBOSA"/>
    <d v="2006-06-20T00:00:00"/>
    <s v="Masculino"/>
    <s v=" Deficiência intelectual"/>
    <s v="FRANCISCO RENATO RIBEIRO BARBOSA"/>
    <s v="JORGIANA BARROZO SOARES"/>
    <x v="0"/>
    <s v="Parda"/>
  </r>
  <r>
    <n v="833504"/>
    <n v="8"/>
    <x v="22"/>
    <x v="22"/>
    <s v="CIEP FRANCISCO SOLANO TRINDADE"/>
    <s v="Municipal"/>
    <s v="Urbana"/>
    <n v="1608716"/>
    <n v="161"/>
    <x v="3"/>
    <s v="Regular"/>
    <s v="Noite"/>
    <n v="2006083501982"/>
    <m/>
    <s v="DANIELE CAROLINE ANTONIA MACHADO"/>
    <d v="1990-09-06T00:00:00"/>
    <s v="Feminino"/>
    <s v="Sem Deficiência"/>
    <s v="JULIO CESAR MACHADO"/>
    <s v="HELOISA ANTONIA"/>
    <x v="0"/>
    <s v="Parda"/>
  </r>
  <r>
    <n v="1120502"/>
    <n v="11"/>
    <x v="3"/>
    <x v="3"/>
    <s v="CIEP JOÃO MANGABEIRA"/>
    <s v="Municipal"/>
    <s v="Urbana"/>
    <n v="1604976"/>
    <n v="162"/>
    <x v="3"/>
    <s v="Regular"/>
    <s v="Noite"/>
    <n v="2010036400243"/>
    <m/>
    <s v="IGOR PORCIUNCULA DA MOTTA"/>
    <d v="2005-06-03T00:00:00"/>
    <s v="Masculino"/>
    <s v="Sem Deficiência"/>
    <s v="PATRÍCIA ALEXANDRE OLIVEIRA PORCIÚNCULA"/>
    <s v="EUGENIO CARNEIRO DA MOTTA FILHO"/>
    <x v="0"/>
    <s v="Não declarada"/>
  </r>
  <r>
    <n v="205009"/>
    <n v="2"/>
    <x v="122"/>
    <x v="122"/>
    <s v="EM ALENCASTRO GUIMARÃES"/>
    <s v="Municipal"/>
    <s v="Urbana"/>
    <n v="1620800"/>
    <n v="162"/>
    <x v="3"/>
    <s v="Regular"/>
    <s v="Noite"/>
    <n v="2006126402492"/>
    <m/>
    <s v="RAFAEL DA SILVA DE JESUS BATISTA"/>
    <d v="2001-04-27T00:00:00"/>
    <s v="Masculino"/>
    <s v="Sem Deficiência"/>
    <s v="REINAN DE JESUS BATISTA"/>
    <s v="MARCIA DA SILVA DE OLIVEIRA"/>
    <x v="0"/>
    <s v="Preta"/>
  </r>
  <r>
    <n v="734010"/>
    <n v="7"/>
    <x v="82"/>
    <x v="82"/>
    <s v="EM PEDRO ALEIXO"/>
    <s v="Municipal"/>
    <s v="Urbana"/>
    <n v="1606740"/>
    <n v="161"/>
    <x v="3"/>
    <s v="Regular"/>
    <s v="Manhã"/>
    <n v="2009062702886"/>
    <m/>
    <s v="CLAUDIA DA SILVA BENEDITO"/>
    <d v="1975-03-02T00:00:00"/>
    <s v="Feminino"/>
    <s v="Sem Deficiência"/>
    <s v="JACI BENEDITO"/>
    <s v="PALMIRA DA SILVA BENEDITO"/>
    <x v="1"/>
    <s v="Preta"/>
  </r>
  <r>
    <n v="1019008"/>
    <n v="10"/>
    <x v="124"/>
    <x v="124"/>
    <s v="EM EDUARDO RABELO"/>
    <s v="Municipal"/>
    <s v="Urbana"/>
    <n v="1601220"/>
    <n v="162"/>
    <x v="3"/>
    <s v="Regular"/>
    <s v="Noite"/>
    <n v="2012097180061"/>
    <m/>
    <s v="IVANUTA PEREIRA"/>
    <d v="1961-06-29T00:00:00"/>
    <s v="Feminino"/>
    <s v="Sem Deficiência"/>
    <s v="JOÃO JOSE PEREIRA"/>
    <s v="ISABEL RODRIGUES CHAVES"/>
    <x v="2"/>
    <s v="Parda"/>
  </r>
  <r>
    <n v="716211"/>
    <n v="7"/>
    <x v="32"/>
    <x v="32"/>
    <s v="CIEP COMPOSITOR DONGA"/>
    <s v="Municipal"/>
    <s v="Urbana"/>
    <n v="1619513"/>
    <n v="161"/>
    <x v="3"/>
    <s v="Regular"/>
    <s v="Noite"/>
    <n v="2010066702507"/>
    <m/>
    <s v="ANNA LUIZA DA SILVA MARTINS"/>
    <d v="2005-11-07T00:00:00"/>
    <s v="Feminino"/>
    <s v="Sem Deficiência"/>
    <s v="REGINALDO FERNANDES MARTINS"/>
    <s v="LUCIENE SOARES DA SILVA"/>
    <x v="0"/>
    <s v="Parda"/>
  </r>
  <r>
    <n v="817503"/>
    <n v="8"/>
    <x v="31"/>
    <x v="31"/>
    <s v="CIEP PADRE PAULO CORRÊA DE SÁ"/>
    <s v="Municipal"/>
    <s v="Urbana"/>
    <n v="1619914"/>
    <n v="161"/>
    <x v="3"/>
    <s v="Regular"/>
    <s v="Noite"/>
    <n v="2002082500840"/>
    <m/>
    <s v="LEILA ERCÍLIA FRANCISCO DA SILVA"/>
    <d v="1971-04-24T00:00:00"/>
    <s v="Feminino"/>
    <s v="Sem Deficiência"/>
    <s v="JOSÉ FRANCISCO"/>
    <s v="ERCÍLIA GUSMÃO FRANCISCO"/>
    <x v="2"/>
    <s v="Não declarada"/>
  </r>
  <r>
    <n v="312009"/>
    <n v="3"/>
    <x v="54"/>
    <x v="54"/>
    <s v="EM GEORGE SUMNER"/>
    <s v="Municipal"/>
    <s v="Urbana"/>
    <n v="1617226"/>
    <n v="162"/>
    <x v="3"/>
    <s v="Regular"/>
    <s v="Noite"/>
    <n v="2022017900230"/>
    <m/>
    <s v="VITÓRIA RIBEIRO RAMON"/>
    <d v="2006-11-28T00:00:00"/>
    <s v="Feminino"/>
    <s v="Sem Deficiência"/>
    <s v="VITOR HUGO MASCARENHAS RAMON"/>
    <s v="SABRINA DE JESUS RIBEIRO"/>
    <x v="1"/>
    <s v="Branca"/>
  </r>
  <r>
    <n v="430201"/>
    <n v="4"/>
    <x v="0"/>
    <x v="0"/>
    <s v="CIEP MINISTRO GUSTAVO CAPANEMA"/>
    <s v="Municipal"/>
    <s v="Urbana"/>
    <n v="1612603"/>
    <n v="161"/>
    <x v="3"/>
    <s v="Regular"/>
    <s v="Noite"/>
    <n v="2010040303940"/>
    <m/>
    <s v="SABRINA DOS SANTOS VASCONCELOS"/>
    <d v="2005-08-06T00:00:00"/>
    <s v="Feminino"/>
    <s v="Sem Deficiência"/>
    <s v="SANDRO FRANCISCO DOS SANTOS"/>
    <s v="ANA LUCIA DOS SANTOS DA SILVA"/>
    <x v="2"/>
    <s v="Não declarada"/>
  </r>
  <r>
    <n v="716205"/>
    <n v="7"/>
    <x v="76"/>
    <x v="76"/>
    <s v="CIEP RUBENS PAIVA"/>
    <s v="Municipal"/>
    <s v="Urbana"/>
    <n v="1613263"/>
    <n v="164"/>
    <x v="3"/>
    <s v="Regular"/>
    <s v="Noite"/>
    <n v="2009053601347"/>
    <m/>
    <s v="EMILYN VITÓRIA DE CARVALHO SOARES"/>
    <d v="2003-01-31T00:00:00"/>
    <s v="Feminino"/>
    <s v="Sem Deficiência"/>
    <s v="GLAUCIELE SANTOS DE CARVALHO"/>
    <s v="ERASMO CARLOS SOARES"/>
    <x v="2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23102400481"/>
    <m/>
    <s v="GUILHERME SILVA TELLES DE ANDRADE"/>
    <d v="2002-08-09T00:00:00"/>
    <s v="Masculino"/>
    <s v="Sem Deficiência"/>
    <s v="WILLIAM TELLES DE ANDRADE"/>
    <s v="EDINEIDE LUIS DA SILVA"/>
    <x v="1"/>
    <s v="Parda"/>
  </r>
  <r>
    <n v="102005"/>
    <n v="1"/>
    <x v="109"/>
    <x v="109"/>
    <s v="EM CALOUSTE GULBENKIAN"/>
    <s v="Municipal"/>
    <s v="Urbana"/>
    <n v="1610639"/>
    <n v="161"/>
    <x v="3"/>
    <s v="Regular"/>
    <s v="Noite"/>
    <n v="2021126300197"/>
    <m/>
    <s v="KILTH RODNEY DA SILVA"/>
    <d v="1991-02-13T00:00:00"/>
    <s v="Masculino"/>
    <s v="Sem Deficiência"/>
    <s v="ANDERSON ANGELO DA SILVA"/>
    <s v="RITA DE CASSIA SILVA"/>
    <x v="0"/>
    <s v="Preta"/>
  </r>
  <r>
    <n v="625701"/>
    <n v="6"/>
    <x v="101"/>
    <x v="101"/>
    <s v="CENTRO DE EDUCAÇÃO DE JOVENS E ADULTOS CEJA - ACARI"/>
    <s v="Municipal"/>
    <s v="Urbana"/>
    <n v="1608524"/>
    <n v="261"/>
    <x v="3"/>
    <s v="Regular"/>
    <s v="Manhã"/>
    <n v="2005055000011"/>
    <m/>
    <s v="JOÃO PEDRO PEREIRA NOGUEIRA"/>
    <d v="2000-04-17T00:00:00"/>
    <s v="Masculino"/>
    <s v=" Deficiência intelectual"/>
    <s v="JOÃO INÁCIO NOGUEIRA"/>
    <s v="JAQUELINE PEREIRA NOGUEIRA"/>
    <x v="1"/>
    <s v="Branca"/>
  </r>
  <r>
    <n v="1019047"/>
    <n v="10"/>
    <x v="50"/>
    <x v="50"/>
    <s v="EM JOAQUIM DA SILVA GOMES"/>
    <s v="Municipal"/>
    <s v="Urbana"/>
    <n v="1598937"/>
    <n v="161"/>
    <x v="3"/>
    <s v="Regular"/>
    <s v="Noite"/>
    <n v="2008105800029"/>
    <m/>
    <s v="CASSIANE DE SOUZA RAMOS"/>
    <d v="2005-11-17T00:00:00"/>
    <s v="Feminino"/>
    <s v="Sem Deficiência"/>
    <s v="JOSENILDO RAMOS"/>
    <s v="RISONEIDE DE SOUZA RAMOS"/>
    <x v="2"/>
    <s v="Branca"/>
  </r>
  <r>
    <n v="410007"/>
    <n v="4"/>
    <x v="15"/>
    <x v="15"/>
    <s v="EM PADRE MANUEL DA NÓBREGA"/>
    <s v="Municipal"/>
    <s v="Urbana"/>
    <n v="1609705"/>
    <n v="162"/>
    <x v="3"/>
    <s v="Regular"/>
    <s v="Noite"/>
    <n v="2020028000115"/>
    <m/>
    <s v="SIMONE MARIA SILVA CALDAS"/>
    <d v="1988-03-20T00:00:00"/>
    <s v="Feminino"/>
    <s v="Sem Deficiência"/>
    <s v="EDINALDO OLIVEIRA CALDAS"/>
    <s v="MARIA DO SOCORRO SILVA"/>
    <x v="0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13132802360"/>
    <m/>
    <s v="EMANUELE AMANCIO PAZ DE ARAÚJO"/>
    <d v="2005-08-19T00:00:00"/>
    <s v="Feminino"/>
    <s v="Sem Deficiência"/>
    <s v="JOSÉ ROBERTO PAZ DE ARAÚJO"/>
    <s v="LUCIANA AMANCIO BEZERRA"/>
    <x v="0"/>
    <s v="Branc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23065900617"/>
    <m/>
    <s v="KEVIN OLIVEIRA DOS SANTOS ALBUQUERQUE"/>
    <d v="2006-07-06T00:00:00"/>
    <s v="Feminino"/>
    <s v="Sem Deficiência"/>
    <s v="HILSON CALDAS SILVA ALBUQUERQUE"/>
    <s v="GLEICIANE OLIVEIRA DOS SANTOS ALBUQUERQUE "/>
    <x v="0"/>
    <s v="Parda"/>
  </r>
  <r>
    <n v="622006"/>
    <n v="6"/>
    <x v="38"/>
    <x v="38"/>
    <s v="EM ANTENOR NASCENTES"/>
    <s v="Municipal"/>
    <s v="Urbana"/>
    <n v="1615259"/>
    <n v="162"/>
    <x v="3"/>
    <s v="Regular"/>
    <s v="Noite"/>
    <n v="2023051700297"/>
    <m/>
    <s v="RITA DE CÁSSIA LIMA DOS SANTOS"/>
    <d v="1984-01-13T00:00:00"/>
    <s v="Feminino"/>
    <s v="Sem Deficiência"/>
    <s v="CATARINA GOMES DE LIMA"/>
    <s v="GENIVAL PEREIRA DOS SANTOS"/>
    <x v="0"/>
    <s v="Parda"/>
  </r>
  <r>
    <n v="312031"/>
    <n v="3"/>
    <x v="66"/>
    <x v="66"/>
    <s v="EM EURICO SALLES"/>
    <s v="Municipal"/>
    <s v="Urbana"/>
    <n v="1612134"/>
    <n v="161"/>
    <x v="3"/>
    <s v="Regular"/>
    <s v="Noite"/>
    <n v="2011058102693"/>
    <m/>
    <s v="GISLANE SANTOS DE SANTANA"/>
    <d v="1983-05-09T00:00:00"/>
    <s v="Feminino"/>
    <s v="Sem Deficiência"/>
    <s v="FRANCISCO OTÁVIO DE SANTANA"/>
    <s v="MARIA JOSÉ NASCIMENTO DOS SANTOS"/>
    <x v="0"/>
    <s v="Parda"/>
  </r>
  <r>
    <n v="515055"/>
    <n v="5"/>
    <x v="8"/>
    <x v="8"/>
    <s v="EM MINISTRO EDGARD ROMERO"/>
    <s v="Municipal"/>
    <s v="Urbana"/>
    <n v="1623707"/>
    <n v="161"/>
    <x v="3"/>
    <s v="Regular"/>
    <s v="Manhã"/>
    <n v="2022050050606"/>
    <m/>
    <s v="CLAUDIA MARIA MAGALHÃES PEREIRA PENCO"/>
    <d v="1971-05-06T00:00:00"/>
    <s v="Feminino"/>
    <s v="Sem Deficiência"/>
    <s v="LOURENÇO GOMES MAGALHÃES"/>
    <s v="MARIA JOSÉ BRASIL MAGALHÃES"/>
    <x v="2"/>
    <s v="Parda"/>
  </r>
  <r>
    <n v="102007"/>
    <n v="1"/>
    <x v="47"/>
    <x v="47"/>
    <s v="EM ORLANDO VILLAS BOAS"/>
    <s v="Municipal"/>
    <s v="Urbana"/>
    <n v="1600142"/>
    <n v="162"/>
    <x v="3"/>
    <s v="Regular"/>
    <s v="Noite"/>
    <n v="2023125400241"/>
    <m/>
    <s v="JOSÉ CARLOS DOS SANTOS OLIVEIRA"/>
    <d v="1977-10-13T00:00:00"/>
    <s v="Masculino"/>
    <s v="Sem Deficiência"/>
    <s v="LOURIVAL DE OLIVEIRA"/>
    <s v="MARCELINA DOS SANTOS OLIVEIRA"/>
    <x v="0"/>
    <s v="Preta"/>
  </r>
  <r>
    <n v="817083"/>
    <n v="8"/>
    <x v="120"/>
    <x v="120"/>
    <s v="EM JORNALISTA SANDRO MOREYRA"/>
    <s v="Municipal"/>
    <s v="Urbana"/>
    <n v="1607052"/>
    <n v="161"/>
    <x v="3"/>
    <s v="Regular"/>
    <s v="Noite"/>
    <n v="2022071000101"/>
    <m/>
    <s v="ANDERSON FELLIPE PATARO DE ANDRADE"/>
    <d v="2006-01-14T00:00:00"/>
    <s v="Masculino"/>
    <s v="Sem Deficiência"/>
    <s v="ANDERSON DE ANDRADE DOS SANTOS"/>
    <s v="ANA PAULA PATARO DOS REIS DE ANDRADE DOS SANTOS"/>
    <x v="2"/>
    <s v="Branca"/>
  </r>
  <r>
    <n v="817027"/>
    <n v="8"/>
    <x v="24"/>
    <x v="24"/>
    <s v="EM HENRIQUE DE MAGALHÃES"/>
    <s v="Municipal"/>
    <s v="Urbana"/>
    <n v="1608373"/>
    <n v="163"/>
    <x v="3"/>
    <s v="Regular"/>
    <s v="Tarde"/>
    <n v="2022072150409"/>
    <m/>
    <s v="RUAN FELIPE DA SILVA ALVES"/>
    <d v="2007-10-04T00:00:00"/>
    <s v="Masculino"/>
    <s v="Sem Deficiência"/>
    <s v="FABIO ALENCAR ALVES"/>
    <s v="TALITA DA SILVA"/>
    <x v="0"/>
    <s v="Preta"/>
  </r>
  <r>
    <n v="817039"/>
    <n v="8"/>
    <x v="118"/>
    <x v="118"/>
    <s v="EM SAMPAIO CORRÊA"/>
    <s v="Municipal"/>
    <s v="Urbana"/>
    <n v="1604284"/>
    <n v="162"/>
    <x v="3"/>
    <s v="Regular"/>
    <s v="Noite"/>
    <n v="2023073300097"/>
    <m/>
    <s v="MARA FERREIRA PAULA DOS SANTOS"/>
    <d v="1973-03-27T00:00:00"/>
    <s v="Feminino"/>
    <s v="Sem Deficiência"/>
    <s v="WILSON DOS SANTOS PAULA"/>
    <s v="MARIA LUIZA FERREIRA"/>
    <x v="0"/>
    <s v="Branca"/>
  </r>
  <r>
    <n v="817074"/>
    <n v="8"/>
    <x v="110"/>
    <x v="110"/>
    <s v="EM MARECHAL ALCIDES ETCHEGOYEN"/>
    <s v="Municipal"/>
    <s v="Urbana"/>
    <n v="1623801"/>
    <n v="161"/>
    <x v="3"/>
    <s v="Regular"/>
    <s v="Noite"/>
    <n v="2010075301111"/>
    <m/>
    <s v="VITTOR CALIXTO PAULO"/>
    <d v="2005-11-14T00:00:00"/>
    <s v="Masculino"/>
    <s v="Sem Deficiência"/>
    <s v="MANOEL PAULO SOBRINHO"/>
    <s v="ELISAMA TOMAZ CALIXTO"/>
    <x v="2"/>
    <s v="Parda"/>
  </r>
  <r>
    <n v="622006"/>
    <n v="6"/>
    <x v="38"/>
    <x v="38"/>
    <s v="EM ANTENOR NASCENTES"/>
    <s v="Municipal"/>
    <s v="Urbana"/>
    <n v="1615259"/>
    <n v="162"/>
    <x v="3"/>
    <s v="Regular"/>
    <s v="Noite"/>
    <n v="2006051705451"/>
    <m/>
    <s v="NATAN FERREIRA DA CONCEIÇÃO"/>
    <d v="1995-01-14T00:00:00"/>
    <s v="Masculino"/>
    <s v="Sem Deficiência"/>
    <s v="JOSÉ ROBERTO RODRIGUES DA CONCEIÇÃO"/>
    <s v="ELIANE CRISTINA FERREIRA DA CONCEIÇÃO"/>
    <x v="0"/>
    <s v="Parda"/>
  </r>
  <r>
    <n v="1019019"/>
    <n v="10"/>
    <x v="116"/>
    <x v="116"/>
    <s v="EM FERNANDO DE AZEVEDO"/>
    <s v="Municipal"/>
    <s v="Urbana"/>
    <n v="1619176"/>
    <n v="162"/>
    <x v="3"/>
    <s v="Regular"/>
    <s v="Tarde"/>
    <n v="2013100401190"/>
    <m/>
    <s v="KAUA LUIS PEREIRA TEIXEIRA"/>
    <d v="2008-03-06T00:00:00"/>
    <s v="Masculino"/>
    <s v="Sem Deficiência"/>
    <s v="LUIS GONÇALVES TEIXEIRA"/>
    <s v="LUCIANA RIBEIRO PEREIRA"/>
    <x v="0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18051600148"/>
    <m/>
    <s v="YASMIM SANTOS DALMAZIO"/>
    <d v="2006-01-11T00:00:00"/>
    <s v="Feminino"/>
    <s v="Sem Deficiência"/>
    <s v="RUBENS DALMAZIO"/>
    <s v="CATIA VALÉRIA SANTOS DALMAZIO"/>
    <x v="1"/>
    <s v="Parda"/>
  </r>
  <r>
    <n v="1019202"/>
    <n v="10"/>
    <x v="115"/>
    <x v="115"/>
    <s v="CIEP ISMAEL NERY"/>
    <s v="Municipal"/>
    <s v="Urbana"/>
    <n v="1603745"/>
    <n v="161"/>
    <x v="3"/>
    <s v="Regular"/>
    <s v="Tarde"/>
    <n v="2012066150381"/>
    <m/>
    <s v="ANNA BEATRIZ DA SILVA DE MELLO"/>
    <d v="2007-05-07T00:00:00"/>
    <s v="Feminino"/>
    <s v="Sem Deficiência"/>
    <s v="ROBERSON SANTOS DE MELLO"/>
    <s v="JAQUELINE BEZERRA DA SILVA"/>
    <x v="0"/>
    <s v="Branca"/>
  </r>
  <r>
    <n v="411202"/>
    <n v="4"/>
    <x v="84"/>
    <x v="84"/>
    <s v="CIEP GREGÓRIO BEZERRA"/>
    <s v="Municipal"/>
    <s v="Urbana"/>
    <n v="1608449"/>
    <n v="161"/>
    <x v="3"/>
    <s v="Regular"/>
    <s v="Noite"/>
    <n v="2011030802411"/>
    <m/>
    <s v="RAQUEL MESQUITA DA SILVA"/>
    <d v="2006-05-13T00:00:00"/>
    <s v="Feminino"/>
    <s v="Sem Deficiência"/>
    <s v="AIRTON RODRIGUES DA SILVA"/>
    <s v="ANTONIA SARAIVA DE MESQUITA SILVA"/>
    <x v="0"/>
    <s v="Branca"/>
  </r>
  <r>
    <n v="515001"/>
    <n v="5"/>
    <x v="68"/>
    <x v="68"/>
    <s v="EM PARÁ"/>
    <s v="Municipal"/>
    <s v="Urbana"/>
    <n v="1607316"/>
    <n v="162"/>
    <x v="3"/>
    <s v="Regular"/>
    <s v="Noite"/>
    <n v="2021044600332"/>
    <m/>
    <s v="ELIZABETH MONTEIRO COSTA"/>
    <d v="1962-02-01T00:00:00"/>
    <s v="Feminino"/>
    <s v="Sem Deficiência"/>
    <s v="ALCINO MONTEIRO"/>
    <s v="MARIO DO CARMO LIMA MONTEIRO"/>
    <x v="1"/>
    <s v="Pard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5104450299"/>
    <m/>
    <s v="DAVI SANTOS VITAL"/>
    <d v="2007-07-09T00:00:00"/>
    <s v="Masculino"/>
    <s v="Sem Deficiência"/>
    <s v="ROMULO CAVALCANTE VITAL"/>
    <s v="MARCELLE APARECIDA SANTOS"/>
    <x v="0"/>
    <s v="Não declarada"/>
  </r>
  <r>
    <n v="625701"/>
    <n v="6"/>
    <x v="101"/>
    <x v="101"/>
    <s v="CENTRO DE EDUCAÇÃO DE JOVENS E ADULTOS CEJA - ACARI"/>
    <s v="Municipal"/>
    <s v="Urbana"/>
    <n v="1608527"/>
    <n v="264"/>
    <x v="3"/>
    <s v="Regular"/>
    <s v="Manhã"/>
    <n v="2011003180013"/>
    <m/>
    <s v="LUAN OLIVEIRA PINTO DE MACEDO (DUPLICADO)"/>
    <d v="2005-07-30T00:00:00"/>
    <s v="Masculino"/>
    <s v="Sem Deficiência"/>
    <s v="NÃO DECLARADO"/>
    <s v="ELANE OLIVEIRA PINTO DE MACEDO"/>
    <x v="2"/>
    <s v="Pret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11104600506"/>
    <m/>
    <s v="RAYANNE PAIVA DE MORAES"/>
    <d v="2007-04-02T00:00:00"/>
    <s v="Feminino"/>
    <s v="Sem Deficiência"/>
    <s v="NADIJANIO LIMA DE MORAES"/>
    <s v="CARLA ANDREZA PAIVA DA SILVA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2101712321"/>
    <m/>
    <s v="SUYANE DA ROCHA FLORES"/>
    <d v="1995-12-04T00:00:00"/>
    <s v="Feminino"/>
    <s v="Sem Deficiência"/>
    <s v="DARLEA SILVA DA ROCHA"/>
    <s v="LUCIANO DIAS FLORES"/>
    <x v="0"/>
    <s v="Parda"/>
  </r>
  <r>
    <n v="515052"/>
    <n v="5"/>
    <x v="81"/>
    <x v="81"/>
    <s v="EM AZEVEDO JUNIOR"/>
    <s v="Municipal"/>
    <s v="Urbana"/>
    <n v="1614954"/>
    <n v="162"/>
    <x v="3"/>
    <s v="Regular"/>
    <s v="Noite"/>
    <n v="2007104900099"/>
    <m/>
    <s v="DAVID DOS SANTOS GOMES"/>
    <d v="2005-01-21T00:00:00"/>
    <s v="Masculino"/>
    <s v="Sem Deficiência"/>
    <s v="RUBENS GOMES"/>
    <s v="DANIELLE ALVES DOS SANTOS"/>
    <x v="0"/>
    <s v="Preta"/>
  </r>
  <r>
    <n v="625701"/>
    <n v="6"/>
    <x v="101"/>
    <x v="101"/>
    <s v="CENTRO DE EDUCAÇÃO DE JOVENS E ADULTOS CEJA - ACARI"/>
    <s v="Municipal"/>
    <s v="Urbana"/>
    <n v="1608526"/>
    <n v="263"/>
    <x v="3"/>
    <s v="Regular"/>
    <s v="Manhã"/>
    <n v="2023157700045"/>
    <m/>
    <s v="MAXWELLEN FERNANDES DA SILVA ELIAS"/>
    <d v="1995-07-10T00:00:00"/>
    <s v="Feminino"/>
    <s v="Sem Deficiência"/>
    <s v="MAX DA SILVA ELIAS"/>
    <s v="ELENICE FERNANDES DA SILVA ELIAS"/>
    <x v="0"/>
    <s v="Branca"/>
  </r>
  <r>
    <n v="622022"/>
    <n v="6"/>
    <x v="40"/>
    <x v="40"/>
    <s v="EM ROSE KLABIN"/>
    <s v="Municipal"/>
    <s v="Urbana"/>
    <n v="1615803"/>
    <n v="161"/>
    <x v="3"/>
    <s v="Regular"/>
    <s v="Noite"/>
    <n v="2012072602566"/>
    <m/>
    <s v="LETÍCIA DE LIMA DE SOUZA"/>
    <d v="2002-07-30T00:00:00"/>
    <s v="Feminino"/>
    <s v="Sem Deficiência"/>
    <s v="FABIO DAMIÃO PEREIRA DE SOUZA"/>
    <s v="JOSIANE BELLO DE LIMA"/>
    <x v="1"/>
    <s v="Preta"/>
  </r>
  <r>
    <n v="205004"/>
    <n v="2"/>
    <x v="134"/>
    <x v="134"/>
    <s v="EM DOUTOR COCIO BARCELLOS"/>
    <s v="Municipal"/>
    <s v="Urbana"/>
    <n v="1623684"/>
    <n v="162"/>
    <x v="3"/>
    <s v="Regular"/>
    <s v="Noite"/>
    <n v="2019007800054"/>
    <m/>
    <s v="JOSÉ GEOVANI PEREIRA BARROS"/>
    <d v="1986-12-29T00:00:00"/>
    <s v="Masculino"/>
    <s v="Sem Deficiência"/>
    <s v="VALDERI PEREIRA BARROS"/>
    <s v="ANA LUCIA IRENE BARROS"/>
    <x v="0"/>
    <s v="Branca"/>
  </r>
  <r>
    <n v="313035"/>
    <n v="3"/>
    <x v="49"/>
    <x v="49"/>
    <s v="EM EDGARD SUSSEKIND DE MENDONÇA"/>
    <s v="Municipal"/>
    <s v="Urbana"/>
    <n v="1612288"/>
    <n v="161"/>
    <x v="3"/>
    <s v="Regular"/>
    <s v="Noite"/>
    <n v="2021024900021"/>
    <m/>
    <s v="ROSEMERI SENA DE OLIVEIRA"/>
    <d v="1982-01-28T00:00:00"/>
    <s v="Feminino"/>
    <s v="Sem Deficiência"/>
    <s v="ARISTOTELES SENA"/>
    <s v="CLEUSA MARIA DE SENA"/>
    <x v="1"/>
    <s v="Sem Informação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1132807209"/>
    <m/>
    <s v="LUCAS BATISTA DA SILVA"/>
    <d v="2005-12-04T00:00:00"/>
    <s v="Masculino"/>
    <s v="Sem Deficiência"/>
    <s v="JOSÉ MARCELO ALVES DA SILVA"/>
    <s v="ANTONIA DE MARIA BATISTA DE SOUSA"/>
    <x v="0"/>
    <s v="Parda"/>
  </r>
  <r>
    <n v="515020"/>
    <n v="5"/>
    <x v="86"/>
    <x v="86"/>
    <s v="EM WALDEMAR FALCÃO"/>
    <s v="Municipal"/>
    <s v="Urbana"/>
    <n v="1610970"/>
    <n v="161"/>
    <x v="3"/>
    <s v="Regular"/>
    <s v="Noite"/>
    <n v="2011046680034"/>
    <m/>
    <s v="LUCAS MASSIMIRO DA TRINDADE FERREIRA"/>
    <d v="2006-04-07T00:00:00"/>
    <s v="Masculino"/>
    <s v="Sem Deficiência"/>
    <s v="ANDERSON DA SILVA FERREIRA"/>
    <s v="VANESSA APARECIDA MASSIMIRO DA TRINDADE"/>
    <x v="0"/>
    <s v="Preta"/>
  </r>
  <r>
    <n v="107001"/>
    <n v="1"/>
    <x v="73"/>
    <x v="73"/>
    <s v="EM GONÇALVES DIAS"/>
    <s v="Municipal"/>
    <s v="Urbana"/>
    <n v="1606881"/>
    <n v="162"/>
    <x v="3"/>
    <s v="Regular"/>
    <s v="Noite"/>
    <n v="2010003650305"/>
    <m/>
    <s v="GRAZIELY BARBOSA SANTOS TEIXEIRA"/>
    <d v="2005-06-02T00:00:00"/>
    <s v="Feminino"/>
    <s v="Sem Deficiência"/>
    <s v="FLAVIO TEIXEIRA PAULINO "/>
    <s v="CARLA BARBOSA SANTOS"/>
    <x v="0"/>
    <s v="Não declara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08067950766"/>
    <m/>
    <s v="DAVI MAGALHÃES DE CERQUEIRA"/>
    <d v="2003-03-27T00:00:00"/>
    <s v="Masculino"/>
    <s v=" Deficiência intelectual"/>
    <s v="ERIVELTO OLIVEIRA DE CERQUEIRA"/>
    <s v="DINEA GOMES GUIMARÃES DE SÁ MAGALHÃES"/>
    <x v="0"/>
    <s v="Branca"/>
  </r>
  <r>
    <n v="1026008"/>
    <n v="10"/>
    <x v="43"/>
    <x v="43"/>
    <s v="EM ENGENHEIRO GASTÃO RANGEL"/>
    <s v="Municipal"/>
    <s v="Urbana"/>
    <n v="1613013"/>
    <n v="161"/>
    <x v="3"/>
    <s v="Regular"/>
    <s v="Noite"/>
    <n v="2006102404053"/>
    <m/>
    <s v="ANA PAULA DA SILVA OLIVEIRA"/>
    <d v="1979-05-07T00:00:00"/>
    <s v="Feminino"/>
    <s v="Sem Deficiência"/>
    <s v="PAULO CEZAR DE OLIVEIRA"/>
    <s v="APARECIDA DA SILVA"/>
    <x v="0"/>
    <s v="Par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22087300428"/>
    <m/>
    <s v="CASSIA BEATRIZ RODRIGUES PEREIRA FERNANDES DIAS"/>
    <d v="1982-05-19T00:00:00"/>
    <s v="Feminino"/>
    <s v="Sem Deficiência"/>
    <s v="MARINALVA RODRIGUES PEREIRA"/>
    <s v="Sem Informação"/>
    <x v="1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22100850261"/>
    <m/>
    <s v="ANNE CAROLINE SILVA DOS SANTOS"/>
    <d v="1991-03-02T00:00:00"/>
    <s v="Feminino"/>
    <s v="Sem Deficiência"/>
    <s v="WILSON BENÍCIO DOS SANTOS"/>
    <s v="GLÓRIA MARIA SILVA"/>
    <x v="0"/>
    <s v="Pard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20087350135"/>
    <m/>
    <s v="PAMELA SANTOS DA SILVA"/>
    <d v="2003-09-19T00:00:00"/>
    <s v="Feminino"/>
    <s v=" Deficiência intelectual"/>
    <s v="JOSIANE DOS SANTOS ROSA"/>
    <s v="ITAMAR CEZAR DA SILVA"/>
    <x v="0"/>
    <s v="Sem Informação"/>
  </r>
  <r>
    <n v="1019008"/>
    <n v="10"/>
    <x v="124"/>
    <x v="124"/>
    <s v="EM EDUARDO RABELO"/>
    <s v="Municipal"/>
    <s v="Urbana"/>
    <n v="1601220"/>
    <n v="162"/>
    <x v="3"/>
    <s v="Regular"/>
    <s v="Noite"/>
    <n v="2012123400213"/>
    <m/>
    <s v="VITÓRIA MENDES DA SILVA"/>
    <d v="2008-07-07T00:00:00"/>
    <s v="Masculino"/>
    <s v="Sem Deficiência"/>
    <s v="THIAGO SILVA DE ASSIS"/>
    <s v="JÉSSICA MENDES LINO"/>
    <x v="1"/>
    <s v="Branca"/>
  </r>
  <r>
    <n v="716063"/>
    <n v="7"/>
    <x v="136"/>
    <x v="136"/>
    <s v="EM SOBRAL PINTO"/>
    <s v="Municipal"/>
    <s v="Urbana"/>
    <n v="1616451"/>
    <n v="163"/>
    <x v="3"/>
    <s v="Regular"/>
    <s v="Manhã"/>
    <n v="2012059880132"/>
    <m/>
    <s v="CAMILE VITÓRIA BAPTISTA SANTOS"/>
    <d v="2006-12-22T00:00:00"/>
    <s v="Feminino"/>
    <s v="Sem Deficiência"/>
    <s v="JAILSON DE JESUS SANTOS"/>
    <s v="KELLY CRISTINA BAPTISTA GOMES"/>
    <x v="1"/>
    <s v="Branca"/>
  </r>
  <r>
    <n v="313002"/>
    <n v="3"/>
    <x v="33"/>
    <x v="33"/>
    <s v="EM JOSÉ VERÍSSIMO"/>
    <s v="Municipal"/>
    <s v="Urbana"/>
    <n v="1618996"/>
    <n v="161"/>
    <x v="3"/>
    <s v="Regular"/>
    <s v="Manhã"/>
    <n v="2012060401161"/>
    <m/>
    <s v="RENAN FELIPE MARQUES DE SOUSA"/>
    <d v="2007-06-08T00:00:00"/>
    <s v="Masculino"/>
    <s v=" Baixa visão"/>
    <s v="RAILSON SILVA DE SOUZA"/>
    <s v="ANASTACIA MARQUES DA SILVA"/>
    <x v="2"/>
    <s v="Parda"/>
  </r>
  <r>
    <n v="817083"/>
    <n v="8"/>
    <x v="120"/>
    <x v="120"/>
    <s v="EM JORNALISTA SANDRO MOREYRA"/>
    <s v="Municipal"/>
    <s v="Urbana"/>
    <n v="1607053"/>
    <n v="162"/>
    <x v="3"/>
    <s v="Regular"/>
    <s v="Noite"/>
    <n v="2011077600954"/>
    <m/>
    <s v="ANNA CLARA DE ANDRADE SILVA CORRÊA"/>
    <d v="2006-11-27T00:00:00"/>
    <s v="Feminino"/>
    <s v="Sem Deficiência"/>
    <s v="FABIO DA SILVA CORRÊA"/>
    <s v="ÉRIKA DE ANDRADE SILVA"/>
    <x v="0"/>
    <s v="Branc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12093580031"/>
    <m/>
    <s v="MARCOS VINÍCIUS DO PRADO SILVA"/>
    <d v="2006-09-22T00:00:00"/>
    <s v="Masculino"/>
    <s v="Sem Deficiência"/>
    <s v="REGINALDO PEREIRA DA SILVA JÚNIOR"/>
    <s v="GISELE MARIANA RAMOS DO PRADO"/>
    <x v="0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12065000700"/>
    <m/>
    <s v="JOÃO VITOR FARIAS SOUZA SILVA"/>
    <d v="2006-03-10T00:00:00"/>
    <s v="Masculino"/>
    <s v="Sem Deficiência"/>
    <s v="MARGARETE FARIAS DA SILVA"/>
    <s v="PAULO DE SOUZA SILVA"/>
    <x v="0"/>
    <s v="Branc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22152350510"/>
    <m/>
    <s v="GABRIEL SANTIAGO DA SILVA"/>
    <d v="2007-01-19T00:00:00"/>
    <s v="Masculino"/>
    <s v="Sem Deficiência"/>
    <s v="GEOVANI ALBUQUERQUE DA SILVA AMORIM"/>
    <s v="CASSIA CRISTINA RODRIGUES SANTIAGO"/>
    <x v="0"/>
    <s v="Parda"/>
  </r>
  <r>
    <n v="1019202"/>
    <n v="10"/>
    <x v="115"/>
    <x v="115"/>
    <s v="CIEP ISMAEL NERY"/>
    <s v="Municipal"/>
    <s v="Urbana"/>
    <n v="1603745"/>
    <n v="161"/>
    <x v="3"/>
    <s v="Regular"/>
    <s v="Tarde"/>
    <n v="2012094680021"/>
    <m/>
    <s v="MARIA EDUARDA PEREIRA GOMES DO COUTO CLENI"/>
    <d v="2006-02-06T00:00:00"/>
    <s v="Feminino"/>
    <s v="Sem Deficiência"/>
    <s v="EMERSON GOMES DO COUTO CLENI"/>
    <s v="MARIANA DOS SANTOS PEREIRA"/>
    <x v="0"/>
    <s v="Parda"/>
  </r>
  <r>
    <n v="411015"/>
    <n v="4"/>
    <x v="72"/>
    <x v="72"/>
    <s v="EM SUÍÇA"/>
    <s v="Municipal"/>
    <s v="Urbana"/>
    <n v="1601786"/>
    <n v="161"/>
    <x v="3"/>
    <s v="Regular"/>
    <s v="Noite"/>
    <n v="2023031700151"/>
    <m/>
    <s v="RAPHAEL TAVARES DE OLIVEIRA"/>
    <d v="1983-06-20T00:00:00"/>
    <s v="Masculino"/>
    <s v="Sem Deficiência"/>
    <s v="ALUIZIO VICTOR DE OLIVEIRA"/>
    <s v="JARDILENE DO CARMO TAVARES DE OLIVEIRA"/>
    <x v="1"/>
    <s v="Branca"/>
  </r>
  <r>
    <n v="716049"/>
    <n v="7"/>
    <x v="62"/>
    <x v="62"/>
    <s v="EM RENATO LEITE"/>
    <s v="Municipal"/>
    <s v="Urbana"/>
    <n v="1623885"/>
    <n v="164"/>
    <x v="3"/>
    <s v="Regular"/>
    <s v="Noite"/>
    <n v="2022063700566"/>
    <m/>
    <s v="CARLA FEITOSA DE SOUZA"/>
    <d v="1974-05-30T00:00:00"/>
    <s v="Feminino"/>
    <s v="Sem Deficiência"/>
    <s v="FRANCISCO FEITOSA DE SOUZA"/>
    <s v="GENI ARAUJO DA SILVA"/>
    <x v="0"/>
    <s v="Branca"/>
  </r>
  <r>
    <n v="410501"/>
    <n v="4"/>
    <x v="64"/>
    <x v="64"/>
    <s v="CIEP JUSCELINO KUBITSCHEK"/>
    <s v="Municipal"/>
    <s v="Urbana"/>
    <n v="1614344"/>
    <n v="162"/>
    <x v="3"/>
    <s v="Regular"/>
    <s v="Noite"/>
    <n v="2009027200331"/>
    <m/>
    <s v="AMOARA DOS SANTOS SILVA"/>
    <d v="2004-11-10T00:00:00"/>
    <s v="Feminino"/>
    <s v="Sem Deficiência"/>
    <s v="WILLIAN DA SILVA"/>
    <s v="MICHELLE DOS SANTOS SILVA"/>
    <x v="0"/>
    <s v="Par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09100551746"/>
    <m/>
    <s v="EDUARDA FREIRES MELO"/>
    <d v="2005-01-21T00:00:00"/>
    <s v="Feminino"/>
    <s v="Sem Deficiência"/>
    <s v="EMANUEL DOS SANTOS MELO"/>
    <s v="KATIA DE OLIVEIRA FREIRES MELO"/>
    <x v="0"/>
    <s v="Preta"/>
  </r>
  <r>
    <n v="716205"/>
    <n v="7"/>
    <x v="76"/>
    <x v="76"/>
    <s v="CIEP RUBENS PAIVA"/>
    <s v="Municipal"/>
    <s v="Urbana"/>
    <n v="1624140"/>
    <n v="165"/>
    <x v="3"/>
    <s v="Regular"/>
    <s v="Noite"/>
    <n v="2012066180329"/>
    <m/>
    <s v="FLÁVIA ALESSANDRA SILVA MORAIS"/>
    <d v="2008-02-19T00:00:00"/>
    <s v="Feminino"/>
    <s v="Sem Deficiência"/>
    <s v="JOSE MARCOS DE MORAIS"/>
    <s v="ROBERTA LIMA DA SILVA"/>
    <x v="0"/>
    <s v="Parda"/>
  </r>
  <r>
    <n v="313018"/>
    <n v="3"/>
    <x v="103"/>
    <x v="103"/>
    <s v="EM ISABEL MENDES"/>
    <s v="Municipal"/>
    <s v="Urbana"/>
    <n v="1613510"/>
    <n v="161"/>
    <x v="3"/>
    <s v="Regular"/>
    <s v="Noite"/>
    <n v="2023023200391"/>
    <m/>
    <s v="LUIZ FELIPE DE SOUZA PINTO"/>
    <d v="1983-05-09T00:00:00"/>
    <s v="Masculino"/>
    <s v="Sem Deficiência"/>
    <s v="SILVANA |GALDINO DE SOUZA"/>
    <s v="ANTONIO PINTO SOBRINHO"/>
    <x v="1"/>
    <s v="Branca"/>
  </r>
  <r>
    <n v="312009"/>
    <n v="3"/>
    <x v="54"/>
    <x v="54"/>
    <s v="EM GEORGE SUMNER"/>
    <s v="Municipal"/>
    <s v="Urbana"/>
    <n v="1617225"/>
    <n v="161"/>
    <x v="3"/>
    <s v="Regular"/>
    <s v="Noite"/>
    <n v="2010021500174"/>
    <m/>
    <s v="MIGUEL PAIVA LIMA BARBOSA"/>
    <d v="2005-03-06T00:00:00"/>
    <s v="Masculino"/>
    <s v="Sem Deficiência"/>
    <s v="ANTÔNIA LIMA DA SILVA"/>
    <s v="FRANCISCO PAIVA BARBOSA"/>
    <x v="0"/>
    <s v="Sem Informação"/>
  </r>
  <r>
    <n v="410012"/>
    <n v="4"/>
    <x v="27"/>
    <x v="27"/>
    <s v="EM CLOTILDE GUIMARÃES"/>
    <s v="Municipal"/>
    <s v="Urbana"/>
    <n v="1604445"/>
    <n v="263"/>
    <x v="3"/>
    <s v="Regular"/>
    <s v="Tarde"/>
    <n v="2013040150404"/>
    <m/>
    <s v="ISABEL DA SILVA FERREIRA CAMPOS"/>
    <d v="2005-12-08T00:00:00"/>
    <s v="Feminino"/>
    <s v="Sem Deficiência"/>
    <s v="JOSE FERREIRA CAMPOS"/>
    <s v="TATIANA DA SILVA FERNANDES"/>
    <x v="2"/>
    <s v="Parda"/>
  </r>
  <r>
    <n v="313007"/>
    <n v="3"/>
    <x v="67"/>
    <x v="67"/>
    <s v="EM SARMIENTO"/>
    <s v="Municipal"/>
    <s v="Urbana"/>
    <n v="1615856"/>
    <n v="162"/>
    <x v="3"/>
    <s v="Regular"/>
    <s v="Noite"/>
    <n v="2019022100921"/>
    <m/>
    <s v="CLÁUDIA MARIA CANTANHEDE DO NASCIMENTO"/>
    <d v="1967-05-03T00:00:00"/>
    <s v="Feminino"/>
    <s v="Sem Deficiência"/>
    <s v="RAIMUNDO NONATO CANTANHEDE"/>
    <s v="NEUZA VIANA CANTANHEDE"/>
    <x v="0"/>
    <s v="Preta"/>
  </r>
  <r>
    <n v="625701"/>
    <n v="6"/>
    <x v="101"/>
    <x v="101"/>
    <s v="CENTRO DE EDUCAÇÃO DE JOVENS E ADULTOS CEJA - ACARI"/>
    <s v="Municipal"/>
    <s v="Urbana"/>
    <n v="1608527"/>
    <n v="264"/>
    <x v="3"/>
    <s v="Regular"/>
    <s v="Manhã"/>
    <n v="2011055001152"/>
    <m/>
    <s v="RONALD RAPHAEL DUARTE DE SOUZA"/>
    <d v="2007-06-20T00:00:00"/>
    <s v="Masculino"/>
    <s v="Sem Deficiência"/>
    <s v="RONY SERGIO DUARTE"/>
    <s v="ALESSANDRA MARCIA DE SOUZA"/>
    <x v="0"/>
    <s v="Parda"/>
  </r>
  <r>
    <n v="514002"/>
    <n v="5"/>
    <x v="107"/>
    <x v="107"/>
    <s v="EM CECÍLIA MEIRELLES"/>
    <s v="Municipal"/>
    <s v="Urbana"/>
    <n v="1602688"/>
    <n v="162"/>
    <x v="3"/>
    <s v="Regular"/>
    <s v="Manhã"/>
    <n v="2007128500864"/>
    <m/>
    <s v="KAROLAYNE CRISTINA DUTRA DA SILVA"/>
    <d v="2004-11-18T00:00:00"/>
    <s v="Feminino"/>
    <s v="Sem Deficiência"/>
    <s v="ANSELMO MARINS DA SILVA"/>
    <s v="KELLY CRISTINA DUTRA DE OLIVEIRA"/>
    <x v="0"/>
    <s v="Branc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11083202680"/>
    <m/>
    <s v="THIAGO RODRIGUES COSTA"/>
    <d v="1992-11-06T00:00:00"/>
    <s v="Masculino"/>
    <s v="Sem Deficiência"/>
    <s v="JOSÉ CARLOS SILVA COSTA"/>
    <s v="LUCIA DE FATIMA RODRIGUES DA SILVA"/>
    <x v="2"/>
    <s v="Parda"/>
  </r>
  <r>
    <n v="724026"/>
    <n v="7"/>
    <x v="16"/>
    <x v="16"/>
    <s v="EM EMBAIXADOR ÍTALO ZAPPA"/>
    <s v="Municipal"/>
    <s v="Urbana"/>
    <n v="1620409"/>
    <n v="161"/>
    <x v="3"/>
    <s v="Regular"/>
    <s v="Noite"/>
    <n v="2022103500490"/>
    <m/>
    <s v="LEILANE CRISTINE SANTOS DA ANUNCIAÇÃO DE MENDONÇA"/>
    <d v="1986-08-18T00:00:00"/>
    <s v="Feminino"/>
    <s v="Sem Deficiência"/>
    <s v="CARLOS ALBERTO DA ANUNCIAÇÃO"/>
    <s v="LEILA EMILIA DOS SANTOS"/>
    <x v="0"/>
    <s v="Par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21087300225"/>
    <m/>
    <s v="ADRIANA DA SILVA MEIRELES"/>
    <d v="1974-12-20T00:00:00"/>
    <s v="Feminino"/>
    <s v="Sem Deficiência"/>
    <s v="JOSÉ MEIRELES"/>
    <s v="PETRONILA DA SILVA"/>
    <x v="1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09059850420"/>
    <m/>
    <s v="GUSTAVO MELO BARROS"/>
    <d v="2005-02-15T00:00:00"/>
    <s v="Masculino"/>
    <s v="Sem Deficiência"/>
    <s v="JOSÉ SILVANO DE MEDEIROS BARROS"/>
    <s v="PATRICIA MELO"/>
    <x v="0"/>
    <s v="Branca"/>
  </r>
  <r>
    <n v="716049"/>
    <n v="7"/>
    <x v="62"/>
    <x v="62"/>
    <s v="EM RENATO LEITE"/>
    <s v="Municipal"/>
    <s v="Urbana"/>
    <n v="1623885"/>
    <n v="164"/>
    <x v="3"/>
    <s v="Regular"/>
    <s v="Noite"/>
    <n v="2000080503381"/>
    <m/>
    <s v="DAWANNA GABRIELLI VIANA REIS"/>
    <d v="1989-03-04T00:00:00"/>
    <s v="Feminino"/>
    <s v="Sem Deficiência"/>
    <s v="JORGE GUILHERME REIS FILHO"/>
    <s v="LIDIA SOARES VIANA"/>
    <x v="0"/>
    <s v="Parda"/>
  </r>
  <r>
    <n v="312014"/>
    <n v="3"/>
    <x v="1"/>
    <x v="1"/>
    <s v="EM NEREU SAMPAIO"/>
    <s v="Municipal"/>
    <s v="Urbana"/>
    <n v="1616970"/>
    <n v="162"/>
    <x v="3"/>
    <s v="Regular"/>
    <s v="Noite"/>
    <n v="2010021350181"/>
    <m/>
    <s v="ALEXSANDRO DA ROCHA MIRANDA"/>
    <d v="2005-02-12T00:00:00"/>
    <s v="Masculino"/>
    <s v="Sem Deficiência"/>
    <s v="ALEXANDRE DE MIRANDA"/>
    <s v="LUCINETH DA ROCHA LOURENÇO"/>
    <x v="0"/>
    <s v="Branc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1060880061"/>
    <m/>
    <s v="JOÃO VITOR PEREIRA DOS ANJOS SILVA"/>
    <d v="2004-08-03T00:00:00"/>
    <s v="Masculino"/>
    <s v="Sem Deficiência"/>
    <s v="GEOVANO DOS ANJOS SILVA"/>
    <s v="LUCICLEIDE PEREIRA DA SILVA"/>
    <x v="0"/>
    <s v="Branca"/>
  </r>
  <r>
    <n v="716205"/>
    <n v="7"/>
    <x v="76"/>
    <x v="76"/>
    <s v="CIEP RUBENS PAIVA"/>
    <s v="Municipal"/>
    <s v="Urbana"/>
    <n v="1624140"/>
    <n v="165"/>
    <x v="3"/>
    <s v="Regular"/>
    <s v="Noite"/>
    <n v="2011020450112"/>
    <m/>
    <s v="RYAN FORTES ESTEVES MARINS BARCELLOS"/>
    <d v="2007-01-20T00:00:00"/>
    <s v="Masculino"/>
    <s v="Sem Deficiência"/>
    <s v="RAFAEL MARINS BARCELLOS"/>
    <s v="THAIANE ESTEVES MARINS BARCELLOS"/>
    <x v="0"/>
    <s v="Não declara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20076850093"/>
    <m/>
    <s v="RAISSA VITORIA LOPES MATTOS SILVA"/>
    <d v="2008-06-25T00:00:00"/>
    <s v="Feminino"/>
    <s v="Sem Deficiência"/>
    <s v="GLAUCIA REGINA LOPES DA SILVA"/>
    <s v="AFFONSO MATTOS SILVA NETO"/>
    <x v="2"/>
    <s v="Sem Informação"/>
  </r>
  <r>
    <n v="102007"/>
    <n v="1"/>
    <x v="47"/>
    <x v="47"/>
    <s v="EM ORLANDO VILLAS BOAS"/>
    <s v="Municipal"/>
    <s v="Urbana"/>
    <n v="1600142"/>
    <n v="162"/>
    <x v="3"/>
    <s v="Regular"/>
    <s v="Noite"/>
    <n v="2013125403226"/>
    <m/>
    <s v="DAMIANA SILVA"/>
    <d v="1948-02-07T00:00:00"/>
    <s v="Feminino"/>
    <s v="Sem Deficiência"/>
    <s v="LEONEL SILVA"/>
    <s v="ADALGISA DA ROCHA SILVA"/>
    <x v="0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00099000652"/>
    <m/>
    <s v="PAMELA GOMES DE ALMEIDA FERNANDES"/>
    <d v="1995-10-19T00:00:00"/>
    <s v="Feminino"/>
    <s v="Sem Deficiência"/>
    <s v="FRANCISCO DE ALMEIDA FERNANDES"/>
    <s v="ACASSIA MARIA GOMES"/>
    <x v="2"/>
    <s v="Branca"/>
  </r>
  <r>
    <n v="312501"/>
    <n v="3"/>
    <x v="42"/>
    <x v="42"/>
    <s v="CIEP PATRICE LUMUMBA"/>
    <s v="Municipal"/>
    <s v="Urbana"/>
    <n v="1616863"/>
    <n v="161"/>
    <x v="3"/>
    <s v="Regular"/>
    <s v="Noite"/>
    <n v="2023020700261"/>
    <m/>
    <s v="INDIARA JACINTO BASTOS"/>
    <d v="1998-03-26T00:00:00"/>
    <s v="Feminino"/>
    <s v="Sem Deficiência"/>
    <s v="JORGE BASTOS"/>
    <s v="JUCIARA DA CONCEIÇÃO JACINTO"/>
    <x v="1"/>
    <s v="Pret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23152300294"/>
    <m/>
    <s v="JHORDOM TAYLLOR SILVA OLIVEIRA"/>
    <d v="2004-08-01T00:00:00"/>
    <s v="Masculino"/>
    <s v="Sem Deficiência"/>
    <s v="MICHEL OLIVEIRA MELO"/>
    <s v="ANA PAULA SILVA VIEIRA"/>
    <x v="0"/>
    <s v="Preta"/>
  </r>
  <r>
    <n v="625018"/>
    <n v="6"/>
    <x v="55"/>
    <x v="55"/>
    <s v="EM COMANDANTE ARNALDO VARELLA"/>
    <s v="Municipal"/>
    <s v="Urbana"/>
    <n v="1602875"/>
    <n v="164"/>
    <x v="3"/>
    <s v="Regular"/>
    <s v="Noite"/>
    <n v="2000053508971"/>
    <m/>
    <s v="RONALDO RAIMUNDO RODRIGUES JUNIOR"/>
    <d v="1985-07-27T00:00:00"/>
    <s v="Masculino"/>
    <s v="Sem Deficiência"/>
    <s v="RONALDO RAIMUNDO RODRIGUES"/>
    <s v="ELAINE REGINA FERNANDES PEREIRA DE OLIVEIRA"/>
    <x v="1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14075501031"/>
    <m/>
    <s v="ALEX PABLO DOS SANTOS "/>
    <d v="2005-07-15T00:00:00"/>
    <s v="Masculino"/>
    <s v="Sem Deficiência"/>
    <s v="OSVALDO DOS SANTOS JUNIOR"/>
    <s v="ROSILENE DOS SANTOS"/>
    <x v="1"/>
    <s v="Pret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23065901168"/>
    <m/>
    <s v="ANTONIA KATIA LEITE DA SILVA"/>
    <d v="1987-12-07T00:00:00"/>
    <s v="Feminino"/>
    <s v="Sem Deficiência"/>
    <s v="MARIA ELENA LEITE DA SILVA"/>
    <s v="FRANCISCO FERREIRA DA SILVA"/>
    <x v="2"/>
    <s v="Sem Informação"/>
  </r>
  <r>
    <n v="817027"/>
    <n v="8"/>
    <x v="24"/>
    <x v="24"/>
    <s v="EM HENRIQUE DE MAGALHÃES"/>
    <s v="Municipal"/>
    <s v="Urbana"/>
    <n v="1608371"/>
    <n v="161"/>
    <x v="3"/>
    <s v="Regular"/>
    <s v="Noite"/>
    <n v="2007003302528"/>
    <m/>
    <s v="BRENDA COSTA"/>
    <d v="1995-12-10T00:00:00"/>
    <s v="Feminino"/>
    <s v="Sem Deficiência"/>
    <s v="MARCELO COSTA"/>
    <s v="MARIA DA PAZ DOS SANTOS"/>
    <x v="2"/>
    <s v="Parda"/>
  </r>
  <r>
    <n v="716205"/>
    <n v="7"/>
    <x v="76"/>
    <x v="76"/>
    <s v="CIEP RUBENS PAIVA"/>
    <s v="Municipal"/>
    <s v="Urbana"/>
    <n v="1624140"/>
    <n v="165"/>
    <x v="3"/>
    <s v="Regular"/>
    <s v="Noite"/>
    <n v="2010062200281"/>
    <m/>
    <s v="AYSHA DAS EIRAS MACHADO"/>
    <d v="2005-11-20T00:00:00"/>
    <s v="Feminino"/>
    <s v="Sem Deficiência"/>
    <s v="VAGNER RANGEL MACHADO"/>
    <s v="DAYANE DA SILVA EIRAS"/>
    <x v="0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23092400905"/>
    <m/>
    <s v="RAYSSA CRISTINA DO NASCIMENTO SIQUEIRA"/>
    <d v="2005-04-17T00:00:00"/>
    <s v="Feminino"/>
    <s v="Sem Deficiência"/>
    <s v="ANTONIO LOPES DE SIQUEIRA FILHO"/>
    <s v="MARIA JOSÉ MELO DO NASCIMENTO"/>
    <x v="2"/>
    <s v="Sem Informação"/>
  </r>
  <r>
    <n v="514007"/>
    <n v="5"/>
    <x v="6"/>
    <x v="6"/>
    <s v="EM ALBERT SABIN"/>
    <s v="Municipal"/>
    <s v="Urbana"/>
    <n v="1622421"/>
    <n v="161"/>
    <x v="3"/>
    <s v="Regular"/>
    <s v="Noite"/>
    <n v="2022041500432"/>
    <m/>
    <s v="SILVANIA IORIO DOS SANTOS"/>
    <d v="1987-03-23T00:00:00"/>
    <s v="Feminino"/>
    <s v="Sem Deficiência"/>
    <s v="SOLANGE IORIO DOS SANTOS"/>
    <s v="COSMO DOS SANTOS"/>
    <x v="2"/>
    <s v="Branca"/>
  </r>
  <r>
    <n v="1026024"/>
    <n v="10"/>
    <x v="130"/>
    <x v="130"/>
    <s v="EM TATIANA CHAGAS MEMÓRIA"/>
    <s v="Municipal"/>
    <s v="Urbana"/>
    <n v="1611747"/>
    <n v="161"/>
    <x v="3"/>
    <s v="Regular"/>
    <s v="Manhã"/>
    <n v="2011082600991"/>
    <m/>
    <s v="RHAY KAUE PACHECO DE ALMEIDA SAMPAIO"/>
    <d v="2007-09-08T00:00:00"/>
    <s v="Masculino"/>
    <s v="Sem Deficiência"/>
    <s v="EDSON DE ALMEIDA SAMPAIO"/>
    <s v="THAIS PACHECO DA SILVA"/>
    <x v="0"/>
    <s v="Parda"/>
  </r>
  <r>
    <n v="622022"/>
    <n v="6"/>
    <x v="40"/>
    <x v="40"/>
    <s v="EM ROSE KLABIN"/>
    <s v="Municipal"/>
    <s v="Urbana"/>
    <n v="1615805"/>
    <n v="162"/>
    <x v="3"/>
    <s v="Regular"/>
    <s v="Noite"/>
    <n v="2022053300387"/>
    <m/>
    <s v="BRUNA RAMOS TORRES"/>
    <d v="1985-05-07T00:00:00"/>
    <s v="Feminino"/>
    <s v="Sem Deficiência"/>
    <s v="CELI DA COSTA RAMOS"/>
    <s v="ANTONIO CARLOS TORRES"/>
    <x v="0"/>
    <s v="Branca"/>
  </r>
  <r>
    <n v="312022"/>
    <n v="3"/>
    <x v="61"/>
    <x v="61"/>
    <s v="EM RUBENS BERARDO"/>
    <s v="Municipal"/>
    <s v="Urbana"/>
    <n v="1616261"/>
    <n v="162"/>
    <x v="3"/>
    <s v="Regular"/>
    <s v="Noite"/>
    <n v="2010027302901"/>
    <m/>
    <s v="KAYK SANTOS ALVES"/>
    <d v="2006-02-20T00:00:00"/>
    <s v="Masculino"/>
    <s v="Sem Deficiência"/>
    <s v="MARCELO DA CONCEIÇÃO ALVES"/>
    <s v="ADILAINE SANTOS DA SILVA"/>
    <x v="1"/>
    <s v="Parda"/>
  </r>
  <r>
    <n v="313018"/>
    <n v="3"/>
    <x v="103"/>
    <x v="103"/>
    <s v="EM ISABEL MENDES"/>
    <s v="Municipal"/>
    <s v="Urbana"/>
    <n v="1613510"/>
    <n v="161"/>
    <x v="3"/>
    <s v="Regular"/>
    <s v="Noite"/>
    <n v="2000039506576"/>
    <m/>
    <s v="JOILSON DOS SANTOS BARRETO"/>
    <d v="1986-05-07T00:00:00"/>
    <s v="Masculino"/>
    <s v="Sem Deficiência"/>
    <s v="JAMIL BARRETO"/>
    <s v="LÉA DOS SANTOS BARRETO"/>
    <x v="0"/>
    <s v="Sem Informação"/>
  </r>
  <r>
    <n v="817064"/>
    <n v="8"/>
    <x v="7"/>
    <x v="7"/>
    <s v="EM MARIETA DA CUNHA DA SILVA"/>
    <s v="Municipal"/>
    <s v="Urbana"/>
    <n v="1610183"/>
    <n v="161"/>
    <x v="3"/>
    <s v="Regular"/>
    <s v="Noite"/>
    <n v="2011077250040"/>
    <m/>
    <s v="ALYCIA PINHEIRO DA SILVA"/>
    <d v="2006-05-11T00:00:00"/>
    <s v="Feminino"/>
    <s v="Sem Deficiência"/>
    <s v="AMAURY FERREIRA DA SILVA JUNIOR"/>
    <s v="ALINE PINHEIRO"/>
    <x v="1"/>
    <s v="Parda"/>
  </r>
  <r>
    <n v="625005"/>
    <n v="6"/>
    <x v="57"/>
    <x v="57"/>
    <s v="EM CHARLES ANDERSON WEAVER"/>
    <s v="Municipal"/>
    <s v="Urbana"/>
    <n v="1605118"/>
    <n v="161"/>
    <x v="3"/>
    <s v="Regular"/>
    <s v="Noite"/>
    <n v="2013057202224"/>
    <m/>
    <s v="ADLER RIBEIRO ARAÚJO"/>
    <d v="2005-02-01T00:00:00"/>
    <s v="Masculino"/>
    <s v="Sem Deficiência"/>
    <s v="EDUARDO JUNIO OLIVEIRA ARAÚJO"/>
    <s v="TANIA CRISTINA ROSA RIBEIRO"/>
    <x v="1"/>
    <s v="Parda"/>
  </r>
  <r>
    <n v="817027"/>
    <n v="8"/>
    <x v="24"/>
    <x v="24"/>
    <s v="EM HENRIQUE DE MAGALHÃES"/>
    <s v="Municipal"/>
    <s v="Urbana"/>
    <n v="1608374"/>
    <n v="164"/>
    <x v="3"/>
    <s v="Regular"/>
    <s v="Tarde"/>
    <n v="2022072100177"/>
    <m/>
    <s v="KARLA DOS SANTOS FARIA"/>
    <d v="1975-10-19T00:00:00"/>
    <s v="Feminino"/>
    <s v="Sem Deficiência"/>
    <s v="JOSEFA CAVALCANTE DOS SANTOS"/>
    <s v="RIVALDO GERONIMO DOS SANTOS"/>
    <x v="0"/>
    <s v="Branca"/>
  </r>
  <r>
    <n v="716041"/>
    <n v="7"/>
    <x v="104"/>
    <x v="104"/>
    <s v="EM BARÃO DA TAQUARA"/>
    <s v="Municipal"/>
    <s v="Urbana"/>
    <n v="1613413"/>
    <n v="162"/>
    <x v="3"/>
    <s v="Regular"/>
    <s v="Manhã"/>
    <n v="2009108600100"/>
    <m/>
    <s v="WELLINGTON  ALMEIDA JUNIOR"/>
    <d v="2006-03-04T00:00:00"/>
    <s v="Masculino"/>
    <s v="Sem Deficiência"/>
    <s v="WELLINGTON ALMEIDA DA SILVA"/>
    <s v="VALQUIRIA BEZERRA DE FREITAS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04094201067"/>
    <m/>
    <s v="GUSTAVO RIBEIRO DE LIMA"/>
    <d v="1998-08-24T00:00:00"/>
    <s v="Masculino"/>
    <s v="Sem Deficiência"/>
    <s v="ADEVALDO DE SOUZA LIMA"/>
    <s v="ADRIANA RIBEIRO"/>
    <x v="1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10066152221"/>
    <m/>
    <s v="KELLY PATRÍCIA ARAÚJO DA SILVA"/>
    <d v="1982-01-30T00:00:00"/>
    <s v="Feminino"/>
    <s v="Sem Deficiência"/>
    <s v="EMIDIO PEREIRA DA SILVA"/>
    <s v="ELZINEIA MARIA DE ARAUJO DA SILVA"/>
    <x v="1"/>
    <s v="Parda"/>
  </r>
  <r>
    <n v="431502"/>
    <n v="4"/>
    <x v="11"/>
    <x v="11"/>
    <s v="CIEP GRACILIANO RAMOS"/>
    <s v="Municipal"/>
    <s v="Urbana"/>
    <n v="1622399"/>
    <n v="162"/>
    <x v="3"/>
    <s v="Regular"/>
    <s v="Noite"/>
    <n v="2023036050538"/>
    <m/>
    <s v="YACHA DE OLIVEIRA SILVA"/>
    <d v="2000-07-11T00:00:00"/>
    <s v="Feminino"/>
    <s v="Sem Deficiência"/>
    <s v="ADEILDO SILVA"/>
    <s v="MARIA CECÍLIA SOUZA DE OLIVEIRA"/>
    <x v="0"/>
    <s v="Parda"/>
  </r>
  <r>
    <n v="1019047"/>
    <n v="10"/>
    <x v="50"/>
    <x v="50"/>
    <s v="EM JOAQUIM DA SILVA GOMES"/>
    <s v="Municipal"/>
    <s v="Urbana"/>
    <n v="1598941"/>
    <n v="163"/>
    <x v="3"/>
    <s v="Regular"/>
    <s v="Noite"/>
    <n v="2007122900160"/>
    <m/>
    <s v="LEONARDO DOS SANTOS PEREIRA"/>
    <d v="2006-05-19T00:00:00"/>
    <s v="Masculino"/>
    <s v="Sem Deficiência"/>
    <s v="WALMIR FIRMINO PEREIRA"/>
    <s v="DANIELE CRISTINA DOS SANTOS"/>
    <x v="0"/>
    <s v="Parda"/>
  </r>
  <r>
    <n v="833031"/>
    <n v="8"/>
    <x v="21"/>
    <x v="21"/>
    <s v="EM TASSO DA SILVEIRA"/>
    <s v="Municipal"/>
    <s v="Urbana"/>
    <n v="1605930"/>
    <n v="162"/>
    <x v="3"/>
    <s v="Regular"/>
    <s v="Noite"/>
    <n v="2020080350130"/>
    <m/>
    <s v="EDVALDO DOS SANTOS"/>
    <d v="1983-12-23T00:00:00"/>
    <s v="Masculino"/>
    <s v="Sem Deficiência"/>
    <s v="JOÃO BAPTISTA SOUZA SANTOS"/>
    <s v="Sem Informação"/>
    <x v="0"/>
    <s v="Parda"/>
  </r>
  <r>
    <n v="102504"/>
    <n v="1"/>
    <x v="2"/>
    <x v="2"/>
    <s v="CIEP AVENIDA DOS DESFILES"/>
    <s v="Municipal"/>
    <s v="Urbana"/>
    <n v="1610388"/>
    <n v="162"/>
    <x v="3"/>
    <s v="Regular"/>
    <s v="Manhã"/>
    <n v="2002000804335"/>
    <m/>
    <s v="MARIANA SANTOS DE SOUZA"/>
    <d v="1997-09-03T00:00:00"/>
    <s v="Feminino"/>
    <s v=" Deficiência intelectual"/>
    <s v="SERGIO GOMES DE SOUZA"/>
    <s v="CLAUDIA CRISTINA SANTOS DE SOUZA"/>
    <x v="0"/>
    <s v="Branca"/>
  </r>
  <r>
    <n v="1202701"/>
    <n v="12"/>
    <x v="91"/>
    <x v="91"/>
    <s v="CREJA - CENTRO MUNICIPAL DE REFERÊNCIA DE EDUCAÇÃO DE JOVENS E ADULTOS"/>
    <s v="Municipal"/>
    <s v="Urbana"/>
    <n v="1614085"/>
    <n v="265"/>
    <x v="3"/>
    <s v="Regular"/>
    <s v="Noite"/>
    <n v="2022126300471"/>
    <m/>
    <s v="RODRIGO ALVES DA SILVA"/>
    <d v="1997-08-06T00:00:00"/>
    <s v="Masculino"/>
    <s v="Sem Deficiência"/>
    <s v="SILVAN FERNANDES DA SILVA"/>
    <s v="MARIA APARECIDA SANTOS ALVES"/>
    <x v="1"/>
    <s v="Preta"/>
  </r>
  <r>
    <n v="206502"/>
    <n v="2"/>
    <x v="71"/>
    <x v="71"/>
    <s v="CIEP NAÇÃO RUBRO NEGRA"/>
    <s v="Municipal"/>
    <s v="Urbana"/>
    <n v="1623854"/>
    <n v="164"/>
    <x v="3"/>
    <s v="Regular"/>
    <s v="Noite"/>
    <n v="2010065703178"/>
    <m/>
    <s v="MARIA ISABEL OLIVEIRA DE FARIAS"/>
    <d v="2004-09-14T00:00:00"/>
    <s v="Feminino"/>
    <s v="Sem Deficiência"/>
    <s v="ALEXANDRO NASCIMENTO DE FARIAS"/>
    <s v="GEOVANA DE OLIVEIRA"/>
    <x v="0"/>
    <s v="Branca"/>
  </r>
  <r>
    <n v="622007"/>
    <n v="6"/>
    <x v="13"/>
    <x v="13"/>
    <s v="EM ALEXANDRE FARAH"/>
    <s v="Municipal"/>
    <s v="Urbana"/>
    <n v="1599784"/>
    <n v="161"/>
    <x v="3"/>
    <s v="Regular"/>
    <s v="Noite"/>
    <n v="2016051980017"/>
    <m/>
    <s v="BEATRIZ PITUBA MARTINS FIGUEIRA"/>
    <d v="2007-01-24T00:00:00"/>
    <s v="Feminino"/>
    <s v="Sem Deficiência"/>
    <s v="JOSÉ HENRIQUE MARTINS FIGUEIRA"/>
    <s v="RAQUEL PITUBA ESTELINO"/>
    <x v="1"/>
    <s v="Branca"/>
  </r>
  <r>
    <n v="1026024"/>
    <n v="10"/>
    <x v="130"/>
    <x v="130"/>
    <s v="EM TATIANA CHAGAS MEMÓRIA"/>
    <s v="Municipal"/>
    <s v="Urbana"/>
    <n v="1611747"/>
    <n v="161"/>
    <x v="3"/>
    <s v="Regular"/>
    <s v="Manhã"/>
    <n v="2012137302375"/>
    <m/>
    <s v="LUCAS SANTOS DE LIMA"/>
    <d v="2007-12-03T00:00:00"/>
    <s v="Masculino"/>
    <s v="Sem Deficiência"/>
    <s v="IVO GOMES DE LIMA"/>
    <s v="ANDREA DO NASCIMENTO SANTOS"/>
    <x v="0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08090500020"/>
    <m/>
    <s v="NATAN DE ALBUQUERQUE MEDEIROS"/>
    <d v="2003-03-07T00:00:00"/>
    <s v="Masculino"/>
    <s v="Sem Deficiência"/>
    <s v="CLAUDIO MEDEIROS JACINTO"/>
    <s v="FABIANE CORREA DE ALBUQUERQUE"/>
    <x v="2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08121400331"/>
    <m/>
    <s v="ANA CLARA ANDRADE MIGUEL DOS ANJOS"/>
    <d v="2005-04-22T00:00:00"/>
    <s v="Feminino"/>
    <s v="Sem Deficiência"/>
    <s v="CLINGER MIGUEL DOS ANJOS"/>
    <s v="SONIA CRISTINA ANDRADE"/>
    <x v="1"/>
    <s v="Branca"/>
  </r>
  <r>
    <n v="724026"/>
    <n v="7"/>
    <x v="16"/>
    <x v="16"/>
    <s v="EM EMBAIXADOR ÍTALO ZAPPA"/>
    <s v="Municipal"/>
    <s v="Urbana"/>
    <n v="1620409"/>
    <n v="161"/>
    <x v="3"/>
    <s v="Regular"/>
    <s v="Noite"/>
    <n v="2021103501056"/>
    <m/>
    <s v="LUIZ CARLOS DA CONCEIÇÃO"/>
    <d v="1963-01-15T00:00:00"/>
    <s v="Masculino"/>
    <s v="Sem Deficiência"/>
    <s v="ANTONIO CARLOS DA CONCEIÇÃO"/>
    <s v="MARIA DA CONCEIÇÃO"/>
    <x v="0"/>
    <s v="Não declarada"/>
  </r>
  <r>
    <n v="734010"/>
    <n v="7"/>
    <x v="82"/>
    <x v="82"/>
    <s v="EM PEDRO ALEIXO"/>
    <s v="Municipal"/>
    <s v="Urbana"/>
    <n v="1606740"/>
    <n v="161"/>
    <x v="3"/>
    <s v="Regular"/>
    <s v="Manhã"/>
    <n v="2010060801244"/>
    <m/>
    <s v="FERNANDA DO NASCIMENTO VIEIRA"/>
    <d v="2005-09-27T00:00:00"/>
    <s v="Feminino"/>
    <s v="Sem Deficiência"/>
    <s v="EDMARLOS ANDREY DE BARROS VIEIRA"/>
    <s v="DANIELLE DO NASCIMENTO DE SOUSA"/>
    <x v="0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09126450611"/>
    <m/>
    <s v="LUDMILLA SANTOS DE OLIVEIRA"/>
    <d v="2004-07-05T00:00:00"/>
    <s v="Feminino"/>
    <s v="Sem Deficiência"/>
    <s v="ANTONIO FREIRE DE OLIVEIRA"/>
    <s v="LUZINETE DOS SANTOS TELES"/>
    <x v="0"/>
    <s v="Branca"/>
  </r>
  <r>
    <n v="817074"/>
    <n v="8"/>
    <x v="110"/>
    <x v="110"/>
    <s v="EM MARECHAL ALCIDES ETCHEGOYEN"/>
    <s v="Municipal"/>
    <s v="Urbana"/>
    <n v="1623801"/>
    <n v="161"/>
    <x v="3"/>
    <s v="Regular"/>
    <s v="Noite"/>
    <n v="2013083300131"/>
    <m/>
    <s v="KAMILLY KEROLLYN GONÇALVES JESUS"/>
    <d v="2008-06-09T00:00:00"/>
    <s v="Feminino"/>
    <s v="Sem Deficiência"/>
    <s v="CATLEN CASSIA GONÇALVES"/>
    <s v="ADRIANO JESUS DO NASCIMENTO"/>
    <x v="0"/>
    <s v="Branc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22065900368"/>
    <m/>
    <s v="MARINALVA MARIA TAVARES DE SOUZA"/>
    <d v="1989-09-20T00:00:00"/>
    <s v="Feminino"/>
    <s v="Sem Deficiência"/>
    <s v="MARIA GUIOMAR DA CONCEIÇÃO"/>
    <s v="AMARO FRANCISCO TAVARES"/>
    <x v="0"/>
    <s v="Parda"/>
  </r>
  <r>
    <n v="101501"/>
    <n v="1"/>
    <x v="46"/>
    <x v="46"/>
    <s v="CIEP HENFIL"/>
    <s v="Municipal"/>
    <s v="Urbana"/>
    <n v="1613104"/>
    <n v="162"/>
    <x v="3"/>
    <s v="Regular"/>
    <s v="Noite"/>
    <n v="2009001103427"/>
    <m/>
    <s v="ALBA VIANNA"/>
    <d v="1973-01-27T00:00:00"/>
    <s v="Feminino"/>
    <s v="Sem Deficiência"/>
    <s v="SEBASTIÃO VIANNA"/>
    <s v="EUNICE CARVALHO"/>
    <x v="1"/>
    <s v="Preta"/>
  </r>
  <r>
    <n v="208501"/>
    <n v="2"/>
    <x v="78"/>
    <x v="78"/>
    <s v="CIEP SAMUEL WAINER"/>
    <s v="Municipal"/>
    <s v="Urbana"/>
    <n v="1609310"/>
    <n v="161"/>
    <x v="3"/>
    <s v="Regular"/>
    <s v="Noite"/>
    <n v="2011012700334"/>
    <m/>
    <s v="ISABELLY DE SOUZA SIQUEIRA DA SILVA"/>
    <d v="2007-12-16T00:00:00"/>
    <s v="Feminino"/>
    <s v="Sem Deficiência"/>
    <s v="ROGERIO SIQUEIRA DA SILVA"/>
    <s v="THAYALA MARTINS DE SOUZA"/>
    <x v="0"/>
    <s v="Pret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16090400051"/>
    <m/>
    <s v="ANGELO GABRIEL MATTOS COELHO"/>
    <d v="2006-08-25T00:00:00"/>
    <s v="Masculino"/>
    <s v="Sem Deficiência"/>
    <s v="MONICA DA SILVA MATTOS"/>
    <s v="JOSE MARIA GOMES COELHO"/>
    <x v="1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23092400468"/>
    <m/>
    <s v="PAULO HENRIQUE FIGUEIREDO DE SOUZA"/>
    <d v="1972-12-09T00:00:00"/>
    <s v="Masculino"/>
    <s v="Sem Deficiência"/>
    <s v="JOSE HELIO FIGUEIREDO DE SOUZA"/>
    <s v="MARIA LUCIA DO NASCIMENTO SOUZA"/>
    <x v="2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20064200111"/>
    <m/>
    <s v="ANDRÉA DE SOUZA AVELINO"/>
    <d v="1977-01-04T00:00:00"/>
    <s v="Feminino"/>
    <s v="Sem Deficiência"/>
    <s v="ARMANDO AVELINO"/>
    <s v="MARILDA DE SOUZA AVELINO"/>
    <x v="0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19060900017"/>
    <m/>
    <s v="HUGO MIRANDA DA ENCARNAÇÃO"/>
    <d v="2004-10-29T00:00:00"/>
    <s v="Masculino"/>
    <s v="Sem Deficiência"/>
    <s v="HAGUINILTON SANT'ANA DA ENCARNAÇÃO"/>
    <s v="LEIDE JANE PINTO MIRANDA"/>
    <x v="0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12060500186"/>
    <m/>
    <s v="MELLANY VITÓRIA MENDES E SILVA"/>
    <d v="2006-05-09T00:00:00"/>
    <s v="Feminino"/>
    <s v="Sem Deficiência"/>
    <s v="RODRIGO DOS SANTOS E SILVA"/>
    <s v="KELLY CRISTINA MENDES"/>
    <x v="1"/>
    <s v="Preta"/>
  </r>
  <r>
    <n v="1120502"/>
    <n v="11"/>
    <x v="3"/>
    <x v="3"/>
    <s v="CIEP JOÃO MANGABEIRA"/>
    <s v="Municipal"/>
    <s v="Urbana"/>
    <n v="1604974"/>
    <n v="161"/>
    <x v="3"/>
    <s v="Regular"/>
    <s v="Noite"/>
    <n v="2011039303174"/>
    <m/>
    <s v="NEILSON BARBOSA DE OLIVEIRA"/>
    <d v="1988-03-29T00:00:00"/>
    <s v="Masculino"/>
    <s v=" Deficiência física"/>
    <s v="JOSE DE OLIVEIRA"/>
    <s v="CEIL BARBOSA DE OLIVEIRA"/>
    <x v="1"/>
    <s v="Parda"/>
  </r>
  <r>
    <n v="716205"/>
    <n v="7"/>
    <x v="76"/>
    <x v="76"/>
    <s v="CIEP RUBENS PAIVA"/>
    <s v="Municipal"/>
    <s v="Urbana"/>
    <n v="1624140"/>
    <n v="165"/>
    <x v="3"/>
    <s v="Regular"/>
    <s v="Noite"/>
    <n v="2011063750517"/>
    <m/>
    <s v="ANA LUÍSA BARBOSA DOS SANTOS"/>
    <d v="2006-08-28T00:00:00"/>
    <s v="Feminino"/>
    <s v="Sem Deficiência"/>
    <s v="JORGE LUÍS SILVA DOS SANTOS"/>
    <s v="ELISANGELA GRAÇA BARBOSA"/>
    <x v="1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23092451488"/>
    <m/>
    <s v="FABIANA SOUZA DA SILVA"/>
    <d v="1987-01-11T00:00:00"/>
    <s v="Feminino"/>
    <s v="Sem Deficiência"/>
    <s v="GILBERTO NUNES DA SILVA"/>
    <s v="MARLY DE SOUZA"/>
    <x v="2"/>
    <s v="Preta"/>
  </r>
  <r>
    <n v="410018"/>
    <n v="4"/>
    <x v="87"/>
    <x v="87"/>
    <s v="EM BERLIM"/>
    <s v="Municipal"/>
    <s v="Urbana"/>
    <n v="1613816"/>
    <n v="162"/>
    <x v="3"/>
    <s v="Regular"/>
    <s v="Noite"/>
    <n v="2008031450445"/>
    <m/>
    <s v="ALEXANDRY DE SOUZA COSTA"/>
    <d v="2004-02-18T00:00:00"/>
    <s v="Masculino"/>
    <s v="Sem Deficiência"/>
    <s v="ALEXSANDRO COSTA"/>
    <s v="ELIZÂNGELA APARECIDA RIBEIRO DE SOUZA"/>
    <x v="0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12028600405"/>
    <m/>
    <s v="LARA CAROLINE DA SILVA SOARES"/>
    <d v="2006-02-14T00:00:00"/>
    <s v="Masculino"/>
    <s v="Sem Deficiência"/>
    <s v="DINANCI DA SILVA SOARES"/>
    <s v="MARIA DE FÁTIMA DA SILVA"/>
    <x v="0"/>
    <s v="Parda"/>
  </r>
  <r>
    <n v="313054"/>
    <n v="3"/>
    <x v="128"/>
    <x v="128"/>
    <s v="EM ENGENHEIRO ROBERTO MAGNO DE CARVALHO"/>
    <s v="Municipal"/>
    <s v="Urbana"/>
    <n v="1616892"/>
    <n v="161"/>
    <x v="3"/>
    <s v="Regular"/>
    <s v="Manhã"/>
    <n v="2012023750069"/>
    <m/>
    <s v="LUIZ EDUARDO LIMA DE SOUZA"/>
    <d v="2007-08-30T00:00:00"/>
    <s v="Masculino"/>
    <s v="Sem Deficiência"/>
    <s v="AILSON CONCEIÇÃO DE SOUZA"/>
    <s v="LUCIANA DO SENA LIMA"/>
    <x v="0"/>
    <s v="Pard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00099211106"/>
    <m/>
    <s v="ANDREIA DOS SANTOS GAMA"/>
    <d v="1983-05-05T00:00:00"/>
    <s v="Feminino"/>
    <s v="Sem Deficiência"/>
    <s v="CICERO ALVES GAMA"/>
    <s v="MARIA JOSE DOS SANTOS GAMA"/>
    <x v="0"/>
    <s v="Sem Informação"/>
  </r>
  <r>
    <n v="1019202"/>
    <n v="10"/>
    <x v="115"/>
    <x v="115"/>
    <s v="CIEP ISMAEL NERY"/>
    <s v="Municipal"/>
    <s v="Urbana"/>
    <n v="1603747"/>
    <n v="162"/>
    <x v="3"/>
    <s v="Regular"/>
    <s v="Tarde"/>
    <n v="2007105600226"/>
    <m/>
    <s v="MARLON VINICIUS SERRA DE ABREU"/>
    <d v="2003-11-15T00:00:00"/>
    <s v="Masculino"/>
    <s v="  Transtorno do espectro autista"/>
    <s v="FRANCISCO CEZAR COSTA DE ABREU"/>
    <s v="BRUNA SERRA DA SILVA"/>
    <x v="0"/>
    <s v="Não declarada"/>
  </r>
  <r>
    <n v="1019019"/>
    <n v="10"/>
    <x v="116"/>
    <x v="116"/>
    <s v="EM FERNANDO DE AZEVEDO"/>
    <s v="Municipal"/>
    <s v="Urbana"/>
    <n v="1619175"/>
    <n v="161"/>
    <x v="3"/>
    <s v="Regular"/>
    <s v="Tarde"/>
    <n v="2011100480239"/>
    <m/>
    <s v="ALEXANDRE SANTOS DA SILVA"/>
    <d v="2006-12-21T00:00:00"/>
    <s v="Masculino"/>
    <s v="Sem Deficiência"/>
    <s v="JOSE ROMUALDO DA SILVA"/>
    <s v="DALVA MARIA DOS SANTOS"/>
    <x v="0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21063700312"/>
    <m/>
    <s v="LUANA LIMA BARBOZA"/>
    <d v="1988-02-28T00:00:00"/>
    <s v="Feminino"/>
    <s v="Sem Deficiência"/>
    <s v="NÃO DECLARADO"/>
    <s v="ANA LUCIA LIMA BARBOZA"/>
    <x v="0"/>
    <s v="Preta"/>
  </r>
  <r>
    <n v="102504"/>
    <n v="1"/>
    <x v="2"/>
    <x v="2"/>
    <s v="CIEP AVENIDA DOS DESFILES"/>
    <s v="Municipal"/>
    <s v="Urbana"/>
    <n v="1609986"/>
    <n v="161"/>
    <x v="3"/>
    <s v="Regular"/>
    <s v="Manhã"/>
    <n v="2010016701191"/>
    <m/>
    <s v="EMANUEL SANTOS SOARES"/>
    <d v="2004-10-13T00:00:00"/>
    <s v="Masculino"/>
    <s v=" Deficiência intelectual"/>
    <s v="MARCOS DA SILVA SOARES"/>
    <s v="RITA OLIVEIRA SANTOS"/>
    <x v="0"/>
    <s v="Preta"/>
  </r>
  <r>
    <n v="206502"/>
    <n v="2"/>
    <x v="71"/>
    <x v="71"/>
    <s v="CIEP NAÇÃO RUBRO NEGRA"/>
    <s v="Municipal"/>
    <s v="Urbana"/>
    <n v="1623108"/>
    <n v="162"/>
    <x v="3"/>
    <s v="Regular"/>
    <s v="Noite"/>
    <n v="2012016802750"/>
    <m/>
    <s v="RAI SILVA FARIAS"/>
    <d v="2005-02-26T00:00:00"/>
    <s v="Masculino"/>
    <s v="Sem Deficiência"/>
    <s v="ROZIL SILVA DE FARIAS"/>
    <s v="MARIA DO SOCORRO PEREIRA DA SILVA"/>
    <x v="1"/>
    <s v="Preta"/>
  </r>
  <r>
    <n v="514010"/>
    <n v="5"/>
    <x v="133"/>
    <x v="133"/>
    <s v="EM IRÃ"/>
    <s v="Municipal"/>
    <s v="Urbana"/>
    <n v="1620741"/>
    <n v="162"/>
    <x v="3"/>
    <s v="Regular"/>
    <s v="Noite"/>
    <n v="2005099203716"/>
    <m/>
    <s v="JÉSSICA SOARES SILVA"/>
    <d v="1991-10-25T00:00:00"/>
    <s v="Feminino"/>
    <s v="Sem Deficiência"/>
    <s v="DAVID SANTOS SILVA"/>
    <s v="ANA MARIA DE OLIVEIRA SOARES"/>
    <x v="0"/>
    <s v="Parda"/>
  </r>
  <r>
    <n v="1019031"/>
    <n v="10"/>
    <x v="20"/>
    <x v="20"/>
    <s v="EM MARECHAL PEDRO CAVALCANTI"/>
    <s v="Municipal"/>
    <s v="Urbana"/>
    <n v="1609542"/>
    <n v="164"/>
    <x v="3"/>
    <s v="Regular"/>
    <s v="Noite"/>
    <n v="2012076900324"/>
    <m/>
    <s v="FRANCISCO DAS CHAGAS AFONSO DE ALMEIDA"/>
    <d v="1966-08-17T00:00:00"/>
    <s v="Masculino"/>
    <s v="Sem Deficiência"/>
    <s v="EXPEDITO AFONSO ALMEIDA"/>
    <s v="MARIA ANEZIA ALMEIDA"/>
    <x v="0"/>
    <s v="Pard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23065952366"/>
    <m/>
    <s v="MARIA JOSÉ ALVES DE MENEZES"/>
    <d v="1986-06-29T00:00:00"/>
    <s v="Feminino"/>
    <s v="Sem Deficiência"/>
    <s v="MARIA JANETE ALVES DE MENEZES"/>
    <s v="PAULINHO BEZERRA DE MENEZES"/>
    <x v="0"/>
    <s v="Não declarada"/>
  </r>
  <r>
    <n v="312014"/>
    <n v="3"/>
    <x v="1"/>
    <x v="1"/>
    <s v="EM NEREU SAMPAIO"/>
    <s v="Municipal"/>
    <s v="Urbana"/>
    <n v="1616970"/>
    <n v="162"/>
    <x v="3"/>
    <s v="Regular"/>
    <s v="Noite"/>
    <n v="2011020150046"/>
    <m/>
    <s v="ANA CLARA DA SILVA SANTOS SABOYA"/>
    <d v="2007-04-05T00:00:00"/>
    <s v="Feminino"/>
    <s v="Sem Deficiência"/>
    <s v="ATILA CARNEIRO SABOYA E SILVA"/>
    <s v="SIMONE DA SILVA SANTOS"/>
    <x v="0"/>
    <s v="Branca"/>
  </r>
  <r>
    <n v="1019031"/>
    <n v="10"/>
    <x v="20"/>
    <x v="20"/>
    <s v="EM MARECHAL PEDRO CAVALCANTI"/>
    <s v="Municipal"/>
    <s v="Urbana"/>
    <n v="1609541"/>
    <n v="163"/>
    <x v="3"/>
    <s v="Regular"/>
    <s v="Noite"/>
    <n v="2012100301782"/>
    <m/>
    <s v="ANNA CAROLYNA SILVA VIEIRA"/>
    <d v="2007-01-23T00:00:00"/>
    <s v="Feminino"/>
    <s v="Sem Deficiência"/>
    <s v="TACIANE BARBOSA DE OLIVEIRA SILVA"/>
    <s v="WENDERSON VIEIRA"/>
    <x v="1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07100703591"/>
    <m/>
    <s v="CLEIDE CRISTINA SOUZA DOS SANTOS"/>
    <d v="1989-08-03T00:00:00"/>
    <s v="Feminino"/>
    <s v="Sem Deficiência"/>
    <s v="HUMBERTO ROCHA DOS SANTOS"/>
    <s v="TÂNIA REGINA TOBIAS DE SOUZA"/>
    <x v="2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12064401549"/>
    <m/>
    <s v="AILANNY VELOSO VILLAR"/>
    <d v="2000-05-02T00:00:00"/>
    <s v="Feminino"/>
    <s v="Sem Deficiência"/>
    <s v="ANDERSON MOREIRA VILLAR"/>
    <s v="ANDREIA CRISTINA DOS SANTOS COELHO VELOSO"/>
    <x v="0"/>
    <s v="Branc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1125200337"/>
    <m/>
    <s v="VITOR EMANUEL GOMES DA SILVA"/>
    <d v="2007-12-15T00:00:00"/>
    <s v="Masculino"/>
    <s v="Sem Deficiência"/>
    <s v="JORGE VICENTE DA SILVA"/>
    <s v="CIRLENE VITORINO GOMES DA SILVA"/>
    <x v="0"/>
    <s v="Parda"/>
  </r>
  <r>
    <n v="724026"/>
    <n v="7"/>
    <x v="16"/>
    <x v="16"/>
    <s v="EM EMBAIXADOR ÍTALO ZAPPA"/>
    <s v="Municipal"/>
    <s v="Urbana"/>
    <n v="1620409"/>
    <n v="161"/>
    <x v="3"/>
    <s v="Regular"/>
    <s v="Noite"/>
    <n v="2010103550094"/>
    <m/>
    <s v="LUÍZA NESIDE RODRIGUES"/>
    <d v="2006-02-14T00:00:00"/>
    <s v="Feminino"/>
    <s v="Sem Deficiência"/>
    <s v="ROBSON RODRIGUES DA SILVA"/>
    <s v="ÉRICA NESIDE DE SOUZA"/>
    <x v="1"/>
    <s v="Preta"/>
  </r>
  <r>
    <n v="514010"/>
    <n v="5"/>
    <x v="133"/>
    <x v="133"/>
    <s v="EM IRÃ"/>
    <s v="Municipal"/>
    <s v="Urbana"/>
    <n v="1620741"/>
    <n v="162"/>
    <x v="3"/>
    <s v="Regular"/>
    <s v="Noite"/>
    <n v="2014028200250"/>
    <m/>
    <s v="LARYSSA AUGUSTO CAVALIERI ARAUJO"/>
    <d v="2002-12-03T00:00:00"/>
    <s v="Feminino"/>
    <s v="Sem Deficiência"/>
    <s v="ALEXSANDRO AUGUSTO DA SILVA ARAUJO"/>
    <s v="AMANDA CAVALIERI PINTO"/>
    <x v="0"/>
    <s v="Parda"/>
  </r>
  <r>
    <n v="312014"/>
    <n v="3"/>
    <x v="1"/>
    <x v="1"/>
    <s v="EM NEREU SAMPAIO"/>
    <s v="Municipal"/>
    <s v="Urbana"/>
    <n v="1616970"/>
    <n v="162"/>
    <x v="3"/>
    <s v="Regular"/>
    <s v="Noite"/>
    <n v="2012003550196"/>
    <m/>
    <s v="BEATRIZ SOUZA MESQUITA"/>
    <d v="2007-12-03T00:00:00"/>
    <s v="Feminino"/>
    <s v="Sem Deficiência"/>
    <s v="BRUNO DA SILVA MESQUITA"/>
    <s v="JOSCIANE SOUZA SILVA"/>
    <x v="1"/>
    <s v="Parda"/>
  </r>
  <r>
    <n v="817501"/>
    <n v="8"/>
    <x v="127"/>
    <x v="127"/>
    <s v="CIEP GILBERTO FREYRE"/>
    <s v="Municipal"/>
    <s v="Urbana"/>
    <n v="1605705"/>
    <n v="161"/>
    <x v="3"/>
    <s v="Regular"/>
    <s v="Noite"/>
    <n v="2016073350041"/>
    <m/>
    <s v="WESLEY HENRIQUE COÊLHO CAMARA"/>
    <d v="2006-08-22T00:00:00"/>
    <s v="Feminino"/>
    <s v="Sem Deficiência"/>
    <s v="FRANCISCO COSTA CAMARA"/>
    <s v="MARCIA KÊNIA SILVA COELHO"/>
    <x v="0"/>
    <s v="Branca"/>
  </r>
  <r>
    <n v="1019019"/>
    <n v="10"/>
    <x v="116"/>
    <x v="116"/>
    <s v="EM FERNANDO DE AZEVEDO"/>
    <s v="Municipal"/>
    <s v="Urbana"/>
    <n v="1619176"/>
    <n v="162"/>
    <x v="3"/>
    <s v="Regular"/>
    <s v="Tarde"/>
    <n v="2014095100156"/>
    <m/>
    <s v="MILA ROSA RODRIGUES"/>
    <d v="2005-04-25T00:00:00"/>
    <s v="Feminino"/>
    <s v="Sem Deficiência"/>
    <s v="JOÃO RODRIGUES"/>
    <s v="LEANDRA TRINDADE ROSA "/>
    <x v="0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07105200180"/>
    <m/>
    <s v="KAUÃ LINS FLORES"/>
    <d v="2005-01-05T00:00:00"/>
    <s v="Masculino"/>
    <s v="Sem Deficiência"/>
    <s v="THIAGO CERQUEIRA FLORES"/>
    <s v="ANA CLAUDIA LINS SANTOS"/>
    <x v="0"/>
    <s v="Pard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4092680496"/>
    <m/>
    <s v="BRUNA DA SILVA DE JESUS"/>
    <d v="2007-11-30T00:00:00"/>
    <s v="Feminino"/>
    <s v="Sem Deficiência"/>
    <s v="LUIS ANDRÉ ANGELO DE JESUS"/>
    <s v="PRISCILA DA SILVA MARQUES"/>
    <x v="0"/>
    <s v="Branca"/>
  </r>
  <r>
    <n v="716063"/>
    <n v="7"/>
    <x v="136"/>
    <x v="136"/>
    <s v="EM SOBRAL PINTO"/>
    <s v="Municipal"/>
    <s v="Urbana"/>
    <n v="1616449"/>
    <n v="161"/>
    <x v="3"/>
    <s v="Regular"/>
    <s v="Manhã"/>
    <n v="2014065600622"/>
    <m/>
    <s v="MARCOS FELIPE SANTOS DE SOUSA"/>
    <d v="2008-09-21T00:00:00"/>
    <s v="Masculino"/>
    <s v="Sem Deficiência"/>
    <s v="MARCO AURELIO DE SOUSA QUINTANILHA"/>
    <s v="ERIKA MONSORES DOS SANTOS"/>
    <x v="1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12095702362"/>
    <m/>
    <s v="NAIARA CRISTINA MENDONÇA DE JESUS"/>
    <d v="2006-10-01T00:00:00"/>
    <s v="Feminino"/>
    <s v="Sem Deficiência"/>
    <s v="GILMAR SANTOS DE JESUS"/>
    <s v="TATIANE CRISTINA MENDONÇA DOS SANTOS SILVA"/>
    <x v="1"/>
    <s v="Parda"/>
  </r>
  <r>
    <n v="833504"/>
    <n v="8"/>
    <x v="22"/>
    <x v="22"/>
    <s v="CIEP FRANCISCO SOLANO TRINDADE"/>
    <s v="Municipal"/>
    <s v="Urbana"/>
    <n v="1608716"/>
    <n v="161"/>
    <x v="3"/>
    <s v="Regular"/>
    <s v="Noite"/>
    <n v="2023083552463"/>
    <m/>
    <s v="MARCOS PAULO DA SILVA"/>
    <d v="1973-07-30T00:00:00"/>
    <s v="Masculino"/>
    <s v="Sem Deficiência"/>
    <s v="MARIA ZENIR"/>
    <s v="DEJALMA DA SILVA"/>
    <x v="0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23056100565"/>
    <m/>
    <s v="RAFAEL GUSTAVO DA SILVA SOUZA"/>
    <d v="1991-06-22T00:00:00"/>
    <s v="Masculino"/>
    <s v="Sem Deficiência"/>
    <s v="JOSE ANTONIO SOUZA DA CONCEIÇÃO"/>
    <s v="MARIA APARECIDA AFONSO DA SILVA SOUZA"/>
    <x v="1"/>
    <s v="Parda"/>
  </r>
  <r>
    <n v="817501"/>
    <n v="8"/>
    <x v="127"/>
    <x v="127"/>
    <s v="CIEP GILBERTO FREYRE"/>
    <s v="Municipal"/>
    <s v="Urbana"/>
    <n v="1605705"/>
    <n v="161"/>
    <x v="3"/>
    <s v="Regular"/>
    <s v="Noite"/>
    <n v="2014082200360"/>
    <m/>
    <s v="IRISLENE SANTOS COSTA"/>
    <d v="2003-02-24T00:00:00"/>
    <s v="Feminino"/>
    <s v="Sem Deficiência"/>
    <s v="RAIMUNDO NONATO DA COSTA"/>
    <s v="IVERLENE DE JESUS SANTOS COSTA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0126952156"/>
    <m/>
    <s v="LEONARDO COSTA DA SILVA ALVES"/>
    <d v="2005-12-13T00:00:00"/>
    <s v="Masculino"/>
    <s v="Sem Deficiência"/>
    <s v="EDJALMA COSTA DA SILVA"/>
    <s v="JOSEFA MARIA ALVES DA SILVA"/>
    <x v="0"/>
    <s v="Branca"/>
  </r>
  <r>
    <n v="430701"/>
    <n v="4"/>
    <x v="19"/>
    <x v="19"/>
    <s v="CENTRO DE EDUCAÇÃO DE JOVENS E ADULTOS CEJA - MARÉ"/>
    <s v="Municipal"/>
    <s v="Urbana"/>
    <n v="1616806"/>
    <n v="264"/>
    <x v="3"/>
    <s v="Regular"/>
    <s v="Manhã"/>
    <n v="2011031000610"/>
    <m/>
    <s v="BRUNA DOS SANTOS CABRAL DE PAULA"/>
    <d v="1998-02-06T00:00:00"/>
    <s v="Feminino"/>
    <s v="Sem Deficiência"/>
    <s v="BRUNO CABRAL DE PAULA"/>
    <s v="ANGELA DOS SANTOS ROBERTO"/>
    <x v="2"/>
    <s v="Preta"/>
  </r>
  <r>
    <n v="208012"/>
    <n v="2"/>
    <x v="102"/>
    <x v="102"/>
    <s v="EM ORSINA DA FONSECA"/>
    <s v="Municipal"/>
    <s v="Urbana"/>
    <n v="1602511"/>
    <n v="162"/>
    <x v="3"/>
    <s v="Regular"/>
    <s v="Noite"/>
    <n v="2017012500555"/>
    <m/>
    <s v="YHAGO MAIA DOS SANTOS"/>
    <d v="2006-10-22T00:00:00"/>
    <s v="Masculino"/>
    <s v="Sem Deficiência"/>
    <s v="WAGNER DAMASCENO DOS SANTOS"/>
    <s v="TATIANE DOS SANTOS MAIA"/>
    <x v="0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19056100940"/>
    <m/>
    <s v="ELKE CRISTINA DA COSTA VIEIRA"/>
    <d v="1975-02-17T00:00:00"/>
    <s v="Feminino"/>
    <s v="Sem Deficiência"/>
    <s v="DJALMA VIEIRA"/>
    <s v="MARLI NOGUEIRA DA COSTA"/>
    <x v="1"/>
    <s v="Preta"/>
  </r>
  <r>
    <n v="1019008"/>
    <n v="10"/>
    <x v="124"/>
    <x v="124"/>
    <s v="EM EDUARDO RABELO"/>
    <s v="Municipal"/>
    <s v="Urbana"/>
    <n v="1601218"/>
    <n v="161"/>
    <x v="3"/>
    <s v="Regular"/>
    <s v="Noite"/>
    <n v="2012096201987"/>
    <m/>
    <s v="THAMIRIS DE OLIVEIRA BERNARDO FERNANDES"/>
    <d v="2007-12-03T00:00:00"/>
    <s v="Feminino"/>
    <s v="Sem Deficiência"/>
    <s v="ANDRE LUIZ BERNARDO FERNANDES"/>
    <s v="CATILENE DE OLIVEIRA FORTES"/>
    <x v="1"/>
    <s v="Branca"/>
  </r>
  <r>
    <n v="313051"/>
    <n v="3"/>
    <x v="60"/>
    <x v="60"/>
    <s v="EM ALAGOAS"/>
    <s v="Municipal"/>
    <s v="Urbana"/>
    <n v="1618858"/>
    <n v="161"/>
    <x v="3"/>
    <s v="Regular"/>
    <s v="Noite"/>
    <n v="2003020400441"/>
    <m/>
    <s v="MARCOS VINICIUS DA CUNHA TELLES DE MENEZES"/>
    <d v="1998-12-05T00:00:00"/>
    <s v="Masculino"/>
    <s v="Sem Deficiência"/>
    <s v="MARCOS TELLES DE MENEZES"/>
    <s v="MARCIA MOREIRA DA CUNHA"/>
    <x v="0"/>
    <s v="Branca"/>
  </r>
  <r>
    <n v="724022"/>
    <n v="7"/>
    <x v="56"/>
    <x v="56"/>
    <s v="EM COMUNIDADE DE VARGEM GRANDE"/>
    <s v="Municipal"/>
    <s v="Urbana"/>
    <n v="1605600"/>
    <n v="162"/>
    <x v="3"/>
    <s v="Regular"/>
    <s v="Noite"/>
    <n v="2012132600041"/>
    <m/>
    <s v="FABIO MARTINS DE SOUZA"/>
    <d v="2007-09-13T00:00:00"/>
    <s v="Masculino"/>
    <s v="Sem Deficiência"/>
    <s v="FABIANO SILVA DE SOUZA"/>
    <s v="LUCIELMA MARTINS GONZAGA"/>
    <x v="0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3132202885"/>
    <m/>
    <s v="HUGO LUCAS DE ANDRADE"/>
    <d v="2008-05-20T00:00:00"/>
    <s v="Masculino"/>
    <s v="Sem Deficiência"/>
    <s v="NILDO JOSÉ DE ANDRADE"/>
    <s v="ADRIANA LUCAS RIBEIRO"/>
    <x v="0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13060850142"/>
    <m/>
    <s v="LEONARDO RAFAEL RANGEL DA SILVA"/>
    <d v="2004-10-25T00:00:00"/>
    <s v="Masculino"/>
    <s v="Sem Deficiência"/>
    <s v="SERGIO EIRAS DA SILVA"/>
    <s v="LUCIA INÊS RANGEL DE OLIVEIRA"/>
    <x v="0"/>
    <s v="Preta"/>
  </r>
  <r>
    <n v="1120502"/>
    <n v="11"/>
    <x v="3"/>
    <x v="3"/>
    <s v="CIEP JOÃO MANGABEIRA"/>
    <s v="Municipal"/>
    <s v="Urbana"/>
    <n v="1604976"/>
    <n v="162"/>
    <x v="3"/>
    <s v="Regular"/>
    <s v="Noite"/>
    <n v="2012037800403"/>
    <m/>
    <s v="MARIA EDUARDA RIBEIRO MENDES"/>
    <d v="2007-09-08T00:00:00"/>
    <s v="Feminino"/>
    <s v="Sem Deficiência"/>
    <s v="ROBSON MENDES DE MIRANDA"/>
    <s v="EVILAINE RIBEIRO DA SILVA"/>
    <x v="0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22063751471"/>
    <m/>
    <s v="FABIANO DA CRUZ ROCHA"/>
    <d v="1981-01-28T00:00:00"/>
    <s v="Masculino"/>
    <s v="Sem Deficiência"/>
    <s v="VALDEMAR GOMES DA ROCHA"/>
    <s v="AIDIL MARIA DA CRUZ ROCHA"/>
    <x v="0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11066106279"/>
    <m/>
    <s v="REBECA KEMELY DE CARVALHO RESENDE"/>
    <d v="2007-04-30T00:00:00"/>
    <s v="Feminino"/>
    <s v="Sem Deficiência"/>
    <s v="MAURO DE ABREU NUNES RESENDE"/>
    <s v="ALINE DE CARVALHO"/>
    <x v="0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06098300601"/>
    <m/>
    <s v="ALESSANDRO MARTINS VIANA"/>
    <d v="1999-01-22T00:00:00"/>
    <s v="Masculino"/>
    <s v="Sem Deficiência"/>
    <s v="ALEXANDRO LOPES VIANA"/>
    <s v="GIOVANA PEREIRA MARTINS"/>
    <x v="0"/>
    <s v="Não declarada"/>
  </r>
  <r>
    <n v="205009"/>
    <n v="2"/>
    <x v="122"/>
    <x v="122"/>
    <s v="EM ALENCASTRO GUIMARÃES"/>
    <s v="Municipal"/>
    <s v="Urbana"/>
    <n v="1620800"/>
    <n v="162"/>
    <x v="3"/>
    <s v="Regular"/>
    <s v="Noite"/>
    <n v="2023008450667"/>
    <m/>
    <s v="FRANCISCO DE ASSIS PEREIRA DA SILVA"/>
    <d v="2004-02-17T00:00:00"/>
    <s v="Masculino"/>
    <s v="Sem Deficiência"/>
    <s v="JOSÉ PEREIRA DA SILVA"/>
    <s v="DORACY BERTOLDO DA SILVA"/>
    <x v="0"/>
    <s v="Branca"/>
  </r>
  <r>
    <n v="622006"/>
    <n v="6"/>
    <x v="38"/>
    <x v="38"/>
    <s v="EM ANTENOR NASCENTES"/>
    <s v="Municipal"/>
    <s v="Urbana"/>
    <n v="1615259"/>
    <n v="162"/>
    <x v="3"/>
    <s v="Regular"/>
    <s v="Noite"/>
    <n v="2008052101393"/>
    <m/>
    <s v="CÁSSIA RODRIGUES DA SILVA"/>
    <d v="1999-07-28T00:00:00"/>
    <s v="Feminino"/>
    <s v="Sem Deficiência"/>
    <s v="ALEXANDRE CARVALHO DA SILVA"/>
    <s v="ALINE RODRIGUES"/>
    <x v="0"/>
    <s v="Preta"/>
  </r>
  <r>
    <n v="1019202"/>
    <n v="10"/>
    <x v="115"/>
    <x v="115"/>
    <s v="CIEP ISMAEL NERY"/>
    <s v="Municipal"/>
    <s v="Urbana"/>
    <n v="1603745"/>
    <n v="161"/>
    <x v="3"/>
    <s v="Regular"/>
    <s v="Tarde"/>
    <n v="2010096202677"/>
    <m/>
    <s v="JULIANA ARAÚJO DOS SANTOS"/>
    <d v="2006-05-18T00:00:00"/>
    <s v="Feminino"/>
    <s v="Sem Deficiência"/>
    <s v="ALDO DOS SANTOS"/>
    <s v="EVA VILMA DA SILVA ARAUJO"/>
    <x v="0"/>
    <s v="Parda"/>
  </r>
  <r>
    <n v="817075"/>
    <n v="8"/>
    <x v="29"/>
    <x v="29"/>
    <s v="EM GENERAL TASSO FRAGOSO"/>
    <s v="Municipal"/>
    <s v="Urbana"/>
    <n v="1605908"/>
    <n v="161"/>
    <x v="3"/>
    <s v="Regular"/>
    <s v="Noite"/>
    <n v="2011119700617"/>
    <m/>
    <s v="GLÉDSON LUCAS SILVA DE SOUZA"/>
    <d v="2008-02-13T00:00:00"/>
    <s v="Masculino"/>
    <s v="Sem Deficiência"/>
    <s v="FABRICIA OLIVEIRA DA SILVA"/>
    <s v="GLEIDSON JORGE MAXIMINIANO DE SOUZA"/>
    <x v="1"/>
    <s v="Não declara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10025350975"/>
    <m/>
    <s v="JOÃO VÍCTOR BARBOSA DE SOUZA SANTOS"/>
    <d v="2006-01-15T00:00:00"/>
    <s v="Masculino"/>
    <s v="Sem Deficiência"/>
    <s v="CLAUDIO LUIZ DE  SOUZA SANTOS"/>
    <s v="ALINE BARBOSA MANOEL"/>
    <x v="0"/>
    <s v="Parda"/>
  </r>
  <r>
    <n v="817064"/>
    <n v="8"/>
    <x v="7"/>
    <x v="7"/>
    <s v="EM MARIETA DA CUNHA DA SILVA"/>
    <s v="Municipal"/>
    <s v="Urbana"/>
    <n v="1610184"/>
    <n v="162"/>
    <x v="3"/>
    <s v="Regular"/>
    <s v="Noite"/>
    <n v="2022075800391"/>
    <m/>
    <s v="ANA ALICE RUDES LOPES"/>
    <d v="2007-06-15T00:00:00"/>
    <s v="Feminino"/>
    <s v="Sem Deficiência"/>
    <s v="GEISIANE RUDES"/>
    <s v="ANÍBAL LOPES"/>
    <x v="1"/>
    <s v="Pard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13100804421"/>
    <m/>
    <s v="KATHELLEN MAYARA FERREIRA RIBEIRO"/>
    <d v="2004-12-31T00:00:00"/>
    <s v="Feminino"/>
    <s v="Sem Deficiência"/>
    <s v="VINÍCIUS DE ALMEIDA RIBEIRO"/>
    <s v="CRISTIANE LEAL DA SILVA FERREIRA"/>
    <x v="0"/>
    <s v="Parda"/>
  </r>
  <r>
    <n v="102504"/>
    <n v="1"/>
    <x v="2"/>
    <x v="2"/>
    <s v="CIEP AVENIDA DOS DESFILES"/>
    <s v="Municipal"/>
    <s v="Urbana"/>
    <n v="1610388"/>
    <n v="162"/>
    <x v="3"/>
    <s v="Regular"/>
    <s v="Manhã"/>
    <n v="2012002250016"/>
    <m/>
    <s v="JOANA D'ALMEIDA GARCEZ"/>
    <d v="1994-09-17T00:00:00"/>
    <s v="Feminino"/>
    <s v=" Deficiência intelectual"/>
    <s v="JORGE MENEZES GARCEZ"/>
    <s v="LEDA MARIA D'ALMEIDA GARCEZ"/>
    <x v="0"/>
    <s v="Branca"/>
  </r>
  <r>
    <n v="625701"/>
    <n v="6"/>
    <x v="101"/>
    <x v="101"/>
    <s v="CENTRO DE EDUCAÇÃO DE JOVENS E ADULTOS CEJA - ACARI"/>
    <s v="Municipal"/>
    <s v="Urbana"/>
    <n v="1608524"/>
    <n v="261"/>
    <x v="3"/>
    <s v="Regular"/>
    <s v="Manhã"/>
    <n v="2022157700900"/>
    <m/>
    <s v="SILVIA HELENA MATOS PAULO"/>
    <d v="1973-11-25T00:00:00"/>
    <s v="Feminino"/>
    <s v="Sem Deficiência"/>
    <s v="SEBASTIÃO PEREIRA PAULO"/>
    <s v="AGUIDA ARAUJO MATOS PAULO"/>
    <x v="2"/>
    <s v="Branca"/>
  </r>
  <r>
    <n v="312022"/>
    <n v="3"/>
    <x v="61"/>
    <x v="61"/>
    <s v="EM RUBENS BERARDO"/>
    <s v="Municipal"/>
    <s v="Urbana"/>
    <n v="1616261"/>
    <n v="162"/>
    <x v="3"/>
    <s v="Regular"/>
    <s v="Noite"/>
    <n v="2011018580012"/>
    <m/>
    <s v="JOSE AMANCIO DA CONCEIÇÃO SOUSA"/>
    <d v="2006-07-19T00:00:00"/>
    <s v="Masculino"/>
    <s v="Sem Deficiência"/>
    <s v="JOSIVAN DE LIMA SOUSA"/>
    <s v="LUCIA HELENA DA CONCEIÇÃO SOUSA"/>
    <x v="0"/>
    <s v="Parda"/>
  </r>
  <r>
    <n v="411015"/>
    <n v="4"/>
    <x v="72"/>
    <x v="72"/>
    <s v="EM SUÍÇA"/>
    <s v="Municipal"/>
    <s v="Urbana"/>
    <n v="1601786"/>
    <n v="161"/>
    <x v="3"/>
    <s v="Regular"/>
    <s v="Noite"/>
    <n v="2000031700411"/>
    <m/>
    <s v="ALESSANDRA OLIVEIRA DE CARVALHO"/>
    <d v="1994-09-18T00:00:00"/>
    <s v="Feminino"/>
    <s v="Sem Deficiência"/>
    <s v="MARCOS PEREIRA DE CARVALHO"/>
    <s v="MARIA CLAUDIA OLIVEIRA DE CARVALHO"/>
    <x v="0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11061780231"/>
    <m/>
    <s v="KAIO SILVA LOPES FERRAZ"/>
    <d v="2005-05-23T00:00:00"/>
    <s v="Masculino"/>
    <s v="Sem Deficiência"/>
    <s v="JONAS SERGIO LOPES FERRAZ"/>
    <s v="JANICE DE SOUZA SILVA"/>
    <x v="1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21092400577"/>
    <m/>
    <s v="MARCOS VIEIRA PAGLIASSE"/>
    <d v="1969-08-08T00:00:00"/>
    <s v="Masculino"/>
    <s v="Sem Deficiência"/>
    <s v="PEQUE SILVEIRA PAGLIASSE"/>
    <s v="CELIA VIEIRA PAGLIASSE"/>
    <x v="1"/>
    <s v="Branca"/>
  </r>
  <r>
    <n v="918027"/>
    <n v="9"/>
    <x v="106"/>
    <x v="106"/>
    <s v="EM RUBENS DE FARIAS NEVES"/>
    <s v="Municipal"/>
    <s v="Urbana"/>
    <n v="1599737"/>
    <n v="161"/>
    <x v="3"/>
    <s v="Regular"/>
    <s v="Noite"/>
    <n v="2012086280221"/>
    <m/>
    <s v="LUCAS RODRIGUES DOS REIS"/>
    <d v="2007-06-24T00:00:00"/>
    <s v="Masculino"/>
    <s v="Sem Deficiência"/>
    <s v="JOSE ROBERTO DOS REIS"/>
    <s v="ALESSANDRA RODRIGUES CONCEIÇÃO"/>
    <x v="0"/>
    <s v="Parda"/>
  </r>
  <r>
    <n v="716063"/>
    <n v="7"/>
    <x v="136"/>
    <x v="136"/>
    <s v="EM SOBRAL PINTO"/>
    <s v="Municipal"/>
    <s v="Urbana"/>
    <n v="1616449"/>
    <n v="161"/>
    <x v="3"/>
    <s v="Regular"/>
    <s v="Manhã"/>
    <n v="2011064800186"/>
    <m/>
    <s v="RIAN SALGADO BARBOSA"/>
    <d v="2007-06-25T00:00:00"/>
    <s v="Masculino"/>
    <s v="Sem Deficiência"/>
    <s v="SEVERINO DO RAMO SILVA BARBOSA"/>
    <s v="LIVIA SALGADO"/>
    <x v="0"/>
    <s v="Branca"/>
  </r>
  <r>
    <n v="817034"/>
    <n v="8"/>
    <x v="111"/>
    <x v="111"/>
    <s v="EM JORGE JABOUR"/>
    <s v="Municipal"/>
    <s v="Urbana"/>
    <n v="1616158"/>
    <n v="161"/>
    <x v="3"/>
    <s v="Regular"/>
    <s v="Noite"/>
    <n v="2007073800462"/>
    <m/>
    <s v="MATHEUS PHELIPE PADILHA DOS SANTOS"/>
    <d v="2002-11-24T00:00:00"/>
    <s v="Masculino"/>
    <s v="Sem Deficiência"/>
    <s v="MAXIMILIANO MENEZES DOS SANTOS"/>
    <s v="JANAINA PADILHA DA SILVA"/>
    <x v="1"/>
    <s v="Parda"/>
  </r>
  <r>
    <n v="312031"/>
    <n v="3"/>
    <x v="66"/>
    <x v="66"/>
    <s v="EM EURICO SALLES"/>
    <s v="Municipal"/>
    <s v="Urbana"/>
    <n v="1612134"/>
    <n v="161"/>
    <x v="3"/>
    <s v="Regular"/>
    <s v="Noite"/>
    <n v="2011003303085"/>
    <m/>
    <s v="LUIZ HENRIQUE DA SILVA SOARES"/>
    <d v="2005-10-02T00:00:00"/>
    <s v="Masculino"/>
    <s v="Sem Deficiência"/>
    <s v="ROGÉRIO SOARES RAMOS"/>
    <s v="ADRIANA VALERIA DA SILVA"/>
    <x v="2"/>
    <s v="Branca"/>
  </r>
  <r>
    <n v="817207"/>
    <n v="8"/>
    <x v="28"/>
    <x v="28"/>
    <s v="CIEP VILA KENNEDY"/>
    <s v="Municipal"/>
    <s v="Urbana"/>
    <n v="1605868"/>
    <n v="162"/>
    <x v="3"/>
    <s v="Regular"/>
    <s v="Noite"/>
    <n v="2002082809123"/>
    <m/>
    <s v="CATIA REGINA CARDOSO DA CONCEIÇÃO"/>
    <d v="1974-04-09T00:00:00"/>
    <s v="Feminino"/>
    <s v="Sem Deficiência"/>
    <s v="ERALDO DA CONCEIÇÃO"/>
    <s v="SHEILA SUELY CARDOSO"/>
    <x v="0"/>
    <s v="Preta"/>
  </r>
  <r>
    <n v="410015"/>
    <n v="4"/>
    <x v="92"/>
    <x v="92"/>
    <s v="EM CLÓVIS BEVILÁQUA"/>
    <s v="Municipal"/>
    <s v="Urbana"/>
    <n v="1611012"/>
    <n v="161"/>
    <x v="3"/>
    <s v="Regular"/>
    <s v="Noite"/>
    <n v="2009063702308"/>
    <m/>
    <s v="RAFAELLY ROIF DOS SANTOS"/>
    <d v="2004-01-13T00:00:00"/>
    <s v="Feminino"/>
    <s v="Sem Deficiência"/>
    <s v="CARLOS RAFAEL DOS SANTOS"/>
    <s v="ADRIANA ROIF DE SOUZA"/>
    <x v="0"/>
    <s v="Parda"/>
  </r>
  <r>
    <n v="313046"/>
    <n v="3"/>
    <x v="96"/>
    <x v="96"/>
    <s v="EM REPÚBLICA DE EL SALVADOR"/>
    <s v="Municipal"/>
    <s v="Urbana"/>
    <n v="1599918"/>
    <n v="161"/>
    <x v="3"/>
    <s v="Regular"/>
    <s v="Noite"/>
    <n v="2011032801772"/>
    <m/>
    <s v="ANA LUÍZA ROSA DE ABREU"/>
    <d v="2006-10-13T00:00:00"/>
    <s v="Feminino"/>
    <s v="Sem Deficiência"/>
    <s v="LUIS CARLOS DE ABREU"/>
    <s v="MARIA CRISTINA ROSA SEQUEIRA"/>
    <x v="0"/>
    <s v="Parda"/>
  </r>
  <r>
    <n v="312022"/>
    <n v="3"/>
    <x v="61"/>
    <x v="61"/>
    <s v="EM RUBENS BERARDO"/>
    <s v="Municipal"/>
    <s v="Urbana"/>
    <n v="1616260"/>
    <n v="161"/>
    <x v="3"/>
    <s v="Regular"/>
    <s v="Noite"/>
    <n v="2022019200243"/>
    <m/>
    <s v="ROSANGELA SOBRINHO SANTIAGO"/>
    <d v="1963-05-03T00:00:00"/>
    <s v="Feminino"/>
    <s v="Sem Deficiência"/>
    <s v="JOÃO FERREIRA SANTIAGO"/>
    <s v="REGINA FRANCISCA SOBRINHO"/>
    <x v="0"/>
    <s v="Sem Informação"/>
  </r>
  <r>
    <n v="625018"/>
    <n v="6"/>
    <x v="55"/>
    <x v="55"/>
    <s v="EM COMANDANTE ARNALDO VARELLA"/>
    <s v="Municipal"/>
    <s v="Urbana"/>
    <n v="1602874"/>
    <n v="163"/>
    <x v="3"/>
    <s v="Regular"/>
    <s v="Noite"/>
    <n v="2014056100302"/>
    <m/>
    <s v="LUCIENE FRANCISCA DE OLIVEIRA SOBRINHO"/>
    <d v="1976-05-30T00:00:00"/>
    <s v="Feminino"/>
    <s v="Sem Deficiência"/>
    <s v="PEDRO LUIZ SOBRINHO"/>
    <s v="LOURDES FRANCISCA DE OLIVEIRA SOBRINHO"/>
    <x v="0"/>
    <s v="Parda"/>
  </r>
  <r>
    <n v="312014"/>
    <n v="3"/>
    <x v="1"/>
    <x v="1"/>
    <s v="EM NEREU SAMPAIO"/>
    <s v="Municipal"/>
    <s v="Urbana"/>
    <n v="1616969"/>
    <n v="161"/>
    <x v="3"/>
    <s v="Regular"/>
    <s v="Noite"/>
    <n v="2015018900028"/>
    <m/>
    <s v="BRENDA OLIVEIRA MALDONADO"/>
    <d v="2006-01-26T00:00:00"/>
    <s v="Feminino"/>
    <s v="Sem Deficiência"/>
    <s v="ANDRÉ LUIZ DOS SANTOS MALDONADO"/>
    <s v="AMANDA DE PAULO OLIVEIRA"/>
    <x v="0"/>
    <s v="Pard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22087300495"/>
    <m/>
    <s v="MARIA DA CONCEIÇÃO SANTOS PEREIRA"/>
    <d v="1955-03-05T00:00:00"/>
    <s v="Feminino"/>
    <s v="Sem Deficiência"/>
    <s v="CELINA DIONISIA DE FREITAS"/>
    <s v="HONORATO SOBRAL DOS SANTOS"/>
    <x v="0"/>
    <s v="Preta"/>
  </r>
  <r>
    <n v="918041"/>
    <n v="9"/>
    <x v="59"/>
    <x v="59"/>
    <s v="EM ANTONIA VARGAS CUQUEJO"/>
    <s v="Municipal"/>
    <s v="Urbana"/>
    <n v="1610791"/>
    <n v="162"/>
    <x v="3"/>
    <s v="Regular"/>
    <s v="Noite"/>
    <n v="2023088100463"/>
    <m/>
    <s v="TATIANE MOREIRA CAMILO DA COSTA"/>
    <d v="1984-03-22T00:00:00"/>
    <s v="Feminino"/>
    <s v="Sem Deficiência"/>
    <s v="JOSÉ ALVES CAMILO"/>
    <s v="SONIA MARIA MOREIRA CAMILO"/>
    <x v="1"/>
    <s v="Preta"/>
  </r>
  <r>
    <n v="1019047"/>
    <n v="10"/>
    <x v="50"/>
    <x v="50"/>
    <s v="EM JOAQUIM DA SILVA GOMES"/>
    <s v="Municipal"/>
    <s v="Urbana"/>
    <n v="1598941"/>
    <n v="163"/>
    <x v="3"/>
    <s v="Regular"/>
    <s v="Noite"/>
    <n v="2012100704887"/>
    <m/>
    <s v="IRIS DE OLIVEIRA TOMAZ"/>
    <d v="1961-07-04T00:00:00"/>
    <s v="Feminino"/>
    <s v="Sem Deficiência"/>
    <s v="PERCI TOMAZ"/>
    <s v="ELIZA DE OLIVEIRA"/>
    <x v="0"/>
    <s v="Parda"/>
  </r>
  <r>
    <n v="313046"/>
    <n v="3"/>
    <x v="96"/>
    <x v="96"/>
    <s v="EM REPÚBLICA DE EL SALVADOR"/>
    <s v="Municipal"/>
    <s v="Urbana"/>
    <n v="1599918"/>
    <n v="161"/>
    <x v="3"/>
    <s v="Regular"/>
    <s v="Noite"/>
    <n v="2000025006045"/>
    <m/>
    <s v="FÁBIO BONFÁ SILVA"/>
    <d v="1983-01-06T00:00:00"/>
    <s v="Masculino"/>
    <s v="Sem Deficiência"/>
    <s v="JOSIAS SILVA"/>
    <s v="LOURDES DE CASTRO BONFÁ SILVA"/>
    <x v="0"/>
    <s v="Não declara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22084700069"/>
    <m/>
    <s v="MATHEUS FILGUEIRA GOMES"/>
    <d v="2006-04-20T00:00:00"/>
    <s v="Masculino"/>
    <s v="Sem Deficiência"/>
    <s v="MARCOS JOSÉ DE LIMA GOMES"/>
    <s v="ANA CLÁUDIA DA SILVA FILGUEIRA"/>
    <x v="0"/>
    <s v="Parda"/>
  </r>
  <r>
    <n v="227004"/>
    <n v="2"/>
    <x v="77"/>
    <x v="77"/>
    <s v="EM RINALDO DE LAMARE"/>
    <s v="Municipal"/>
    <s v="Urbana"/>
    <n v="1599204"/>
    <n v="162"/>
    <x v="3"/>
    <s v="Regular"/>
    <s v="Noite"/>
    <n v="2012009003456"/>
    <m/>
    <s v="CELENA DA SILVA BATISTA"/>
    <d v="1998-01-28T00:00:00"/>
    <s v="Feminino"/>
    <s v="Sem Deficiência"/>
    <s v="MARCIO DA SILVA BATISTA"/>
    <s v="CINTIA JANUARIO DA SILVA"/>
    <x v="1"/>
    <s v="Parda"/>
  </r>
  <r>
    <n v="431018"/>
    <n v="4"/>
    <x v="85"/>
    <x v="85"/>
    <s v="EM REPÚBLICA DO LÍBANO"/>
    <s v="Municipal"/>
    <s v="Urbana"/>
    <n v="1619091"/>
    <n v="161"/>
    <x v="3"/>
    <s v="Regular"/>
    <s v="Noite"/>
    <n v="2010033351349"/>
    <m/>
    <s v="ANDREI LUIZ DORNAS"/>
    <d v="2005-05-11T00:00:00"/>
    <s v="Masculino"/>
    <s v="Sem Deficiência"/>
    <s v="THAIS DOS SANTOS LUIZ"/>
    <s v="JULIO HORÁCIO RODRIGUES DORNAS"/>
    <x v="1"/>
    <s v="Não declarada"/>
  </r>
  <r>
    <n v="410009"/>
    <n v="4"/>
    <x v="135"/>
    <x v="135"/>
    <s v="EM DILERMANDO CRUZ"/>
    <s v="Municipal"/>
    <s v="Urbana"/>
    <n v="1598824"/>
    <n v="162"/>
    <x v="3"/>
    <s v="Regular"/>
    <s v="Tarde"/>
    <n v="2014030100747"/>
    <m/>
    <s v="TALITA ALVES DA COSTA"/>
    <d v="2007-06-27T00:00:00"/>
    <s v="Feminino"/>
    <s v="Sem Deficiência"/>
    <s v="JOSÉ NILSON FILOMENO DA COSTA"/>
    <s v="MARIA CICERA ALVES RIBEIRO"/>
    <x v="0"/>
    <s v="Parda"/>
  </r>
  <r>
    <n v="107001"/>
    <n v="1"/>
    <x v="73"/>
    <x v="73"/>
    <s v="EM GONÇALVES DIAS"/>
    <s v="Municipal"/>
    <s v="Urbana"/>
    <n v="1606879"/>
    <n v="161"/>
    <x v="3"/>
    <s v="Regular"/>
    <s v="Noite"/>
    <n v="2018007800391"/>
    <m/>
    <s v="MARIA JOSÉ DA SILVA NASCIMENTO"/>
    <d v="1967-06-22T00:00:00"/>
    <s v="Feminino"/>
    <s v="Sem Deficiência"/>
    <s v="BRAZ TARQUÍNIO DA SILVA"/>
    <s v="ANA AMÉLIA DO NASCIMENTO"/>
    <x v="1"/>
    <s v="Branca"/>
  </r>
  <r>
    <n v="833031"/>
    <n v="8"/>
    <x v="21"/>
    <x v="21"/>
    <s v="EM TASSO DA SILVEIRA"/>
    <s v="Municipal"/>
    <s v="Urbana"/>
    <n v="1605929"/>
    <n v="161"/>
    <x v="3"/>
    <s v="Regular"/>
    <s v="Noite"/>
    <n v="2009078600751"/>
    <m/>
    <s v="ANTONELLA SANTIAGO DA CONCEIÇÃO"/>
    <d v="2004-04-19T00:00:00"/>
    <s v="Feminino"/>
    <s v="Sem Deficiência"/>
    <s v="ALEXANDRE DA CONCEIÇÃO"/>
    <s v="PATRÍCIA PEREIRA SANTIAGO"/>
    <x v="0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19066100799"/>
    <m/>
    <s v="ELIZANGELA GONÇALVES DE OLIVEIRA"/>
    <d v="1976-10-26T00:00:00"/>
    <s v="Feminino"/>
    <s v="Sem Deficiência"/>
    <s v="NEVERITA GONÇALVES DE OLIVEIRA NOGUEIRA"/>
    <s v="ANTONIO ANGELO NOGUEIRA"/>
    <x v="0"/>
    <s v="Parda"/>
  </r>
  <r>
    <n v="430701"/>
    <n v="4"/>
    <x v="19"/>
    <x v="19"/>
    <s v="CENTRO DE EDUCAÇÃO DE JOVENS E ADULTOS CEJA - MARÉ"/>
    <s v="Municipal"/>
    <s v="Urbana"/>
    <n v="1616795"/>
    <n v="362"/>
    <x v="3"/>
    <s v="Regular"/>
    <s v="Tarde"/>
    <n v="2022143650271"/>
    <m/>
    <s v="MONICA ANTONIO DA SILVA"/>
    <d v="1972-02-20T00:00:00"/>
    <s v="Feminino"/>
    <s v="Sem Deficiência"/>
    <s v="ANTONIO FRANCISCO DA SILVA"/>
    <s v="CREUSA PAULA DA SILVA"/>
    <x v="0"/>
    <s v="Preta"/>
  </r>
  <r>
    <n v="430201"/>
    <n v="4"/>
    <x v="0"/>
    <x v="0"/>
    <s v="CIEP MINISTRO GUSTAVO CAPANEMA"/>
    <s v="Municipal"/>
    <s v="Urbana"/>
    <n v="1612603"/>
    <n v="161"/>
    <x v="3"/>
    <s v="Regular"/>
    <s v="Noite"/>
    <n v="2010127900303"/>
    <m/>
    <s v="THALITA ELIDIO DOS SANTOS"/>
    <d v="2007-05-14T00:00:00"/>
    <s v="Feminino"/>
    <s v="Sem Deficiência"/>
    <s v="ALEXSANDRO SEBASTIÃO DOS SANTOS"/>
    <s v="HOSANA LUCIENE DA SILVA ELIDIO"/>
    <x v="1"/>
    <s v="Parda"/>
  </r>
  <r>
    <n v="1019210"/>
    <n v="10"/>
    <x v="45"/>
    <x v="45"/>
    <s v="CIEP ALBERTO PASQUALINE"/>
    <s v="Municipal"/>
    <s v="Urbana"/>
    <n v="1600005"/>
    <n v="161"/>
    <x v="3"/>
    <s v="Regular"/>
    <s v="Noite"/>
    <n v="2005002502012"/>
    <m/>
    <s v="CARLA TAIS MARTINS SANTOS"/>
    <d v="1996-05-20T00:00:00"/>
    <s v="Feminino"/>
    <s v="Sem Deficiência"/>
    <s v="CARLOS CESAR DA SILVA SANTOS"/>
    <s v="MARIA DA GRAÇA MARTINS"/>
    <x v="2"/>
    <s v="Parda"/>
  </r>
  <r>
    <n v="102005"/>
    <n v="1"/>
    <x v="109"/>
    <x v="109"/>
    <s v="EM CALOUSTE GULBENKIAN"/>
    <s v="Municipal"/>
    <s v="Urbana"/>
    <n v="1610640"/>
    <n v="162"/>
    <x v="3"/>
    <s v="Regular"/>
    <s v="Noite"/>
    <n v="2009108400313"/>
    <m/>
    <s v="VICTORIA CRISTINE FERREIRA KLEN"/>
    <d v="2007-04-07T00:00:00"/>
    <s v="Feminino"/>
    <s v="Sem Deficiência"/>
    <s v="CELSO KLEN"/>
    <s v="TATIANA DA SILVA FERREIRA"/>
    <x v="2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19076100066"/>
    <m/>
    <s v="KAILLANNE CHRISTINE DA SILVA PACHECO"/>
    <d v="2005-10-23T00:00:00"/>
    <s v="Feminino"/>
    <s v="Sem Deficiência"/>
    <s v="ISABELA CHRISTINA DA SILVA"/>
    <s v="SAULO LOPES ASSAD PACHECO"/>
    <x v="0"/>
    <s v="Parda"/>
  </r>
  <r>
    <n v="918041"/>
    <n v="9"/>
    <x v="59"/>
    <x v="59"/>
    <s v="EM ANTONIA VARGAS CUQUEJO"/>
    <s v="Municipal"/>
    <s v="Urbana"/>
    <n v="1610790"/>
    <n v="161"/>
    <x v="3"/>
    <s v="Regular"/>
    <s v="Noite"/>
    <n v="2010084500180"/>
    <m/>
    <s v="RAYSSA AZEVEDO LEAL DOS SANTOS STERCE"/>
    <d v="2005-08-01T00:00:00"/>
    <s v="Feminino"/>
    <s v="Sem Deficiência"/>
    <s v="DANJALO DA SILVA STERCE"/>
    <s v="CATIA AZEVEDO LEAL DOS SANTOS"/>
    <x v="0"/>
    <s v="Pard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13057280063"/>
    <m/>
    <s v="LEONÃ SOUSA ROCHA"/>
    <d v="2005-09-15T00:00:00"/>
    <s v="Masculino"/>
    <s v="Sem Deficiência"/>
    <s v="HUGO LEONARDO ROCHA"/>
    <s v="CRISTIANE SOUSA"/>
    <x v="0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06075501715"/>
    <m/>
    <s v="DOUGLAS DANIEL DO NASCIMENTO MACEDO"/>
    <d v="1995-09-02T00:00:00"/>
    <s v="Masculino"/>
    <s v="Sem Deficiência"/>
    <s v="JORGE LUIZ ROSA MACEDO"/>
    <s v="MARCIA LIMA DO NASCIMENTO MACEDO"/>
    <x v="1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23008450896"/>
    <m/>
    <s v="JOSEANO FRANCISCO DE ARAÚJO"/>
    <d v="1986-06-16T00:00:00"/>
    <s v="Masculino"/>
    <s v="Sem Deficiência"/>
    <s v="SUZANA FRANCISCA DE ARAÚJO"/>
    <s v="JOSE GILDO DE ARAUJO"/>
    <x v="0"/>
    <s v="Pard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06082202884"/>
    <m/>
    <s v="THAYNÁ CRISTINA BAIA DE LIMA"/>
    <d v="1997-12-28T00:00:00"/>
    <s v="Feminino"/>
    <s v="Sem Deficiência"/>
    <s v="MARCELO DE LIMA ADRIANO"/>
    <s v="KELI CRISTINA BAIA NUNES"/>
    <x v="0"/>
    <s v="Preta"/>
  </r>
  <r>
    <n v="1202701"/>
    <n v="12"/>
    <x v="91"/>
    <x v="91"/>
    <s v="CREJA - CENTRO MUNICIPAL DE REFERÊNCIA DE EDUCAÇÃO DE JOVENS E ADULTOS"/>
    <s v="Municipal"/>
    <s v="Urbana"/>
    <n v="1614083"/>
    <n v="263"/>
    <x v="3"/>
    <s v="Regular"/>
    <s v="Manhã"/>
    <n v="2017126301390"/>
    <m/>
    <s v="ROSELANE CESAR GUEDES ROSA"/>
    <d v="1976-08-04T00:00:00"/>
    <s v="Feminino"/>
    <s v="Sem Deficiência"/>
    <s v="FRANCISCO GUEDES"/>
    <s v="MARIA DE LOURDES FARIA CESAR"/>
    <x v="0"/>
    <s v="Pret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3102250083"/>
    <m/>
    <s v="BIANCA MAIA DA SILVA"/>
    <d v="1997-09-23T00:00:00"/>
    <s v="Feminino"/>
    <s v="Sem Deficiência"/>
    <s v="EDVALDO CAETANO DA SILVA"/>
    <s v="LUCIANA DA CONCEIÇÃO MAIA"/>
    <x v="1"/>
    <s v="Parda"/>
  </r>
  <r>
    <n v="716205"/>
    <n v="7"/>
    <x v="76"/>
    <x v="76"/>
    <s v="CIEP RUBENS PAIVA"/>
    <s v="Municipal"/>
    <s v="Urbana"/>
    <n v="1613262"/>
    <n v="163"/>
    <x v="3"/>
    <s v="Regular"/>
    <s v="Noite"/>
    <n v="2011133402067"/>
    <m/>
    <s v="JOÃO VITOR ESTEVES TRINDADE FERREIRA"/>
    <d v="2006-12-27T00:00:00"/>
    <s v="Masculino"/>
    <s v="Sem Deficiência"/>
    <s v="RICARDO FERNANDO TRINDADE"/>
    <s v="SIMONE DA SILVA ESTEVES"/>
    <x v="1"/>
    <s v="Branca"/>
  </r>
  <r>
    <n v="312002"/>
    <n v="3"/>
    <x v="58"/>
    <x v="58"/>
    <s v="EM ALCIDE DE GASPERI"/>
    <s v="Municipal"/>
    <s v="Urbana"/>
    <n v="1613412"/>
    <n v="162"/>
    <x v="3"/>
    <s v="Regular"/>
    <s v="Noite"/>
    <n v="2011020901459"/>
    <m/>
    <s v="WAGNER PINHEIRO PEREIRA"/>
    <d v="2006-06-18T00:00:00"/>
    <s v="Masculino"/>
    <s v="Sem Deficiência"/>
    <s v="ALEX PEREIRA"/>
    <s v="KARLA PINHEIRO TRINDADE"/>
    <x v="0"/>
    <s v="Parda"/>
  </r>
  <r>
    <n v="724502"/>
    <n v="7"/>
    <x v="52"/>
    <x v="52"/>
    <s v="CIEP MARGARET MEE"/>
    <s v="Municipal"/>
    <s v="Urbana"/>
    <n v="1617125"/>
    <n v="161"/>
    <x v="3"/>
    <s v="Regular"/>
    <s v="Noite"/>
    <n v="2018069400655"/>
    <m/>
    <s v="LUIZ EDUARDO DOS SANTOS FRANCISCO"/>
    <d v="2006-07-19T00:00:00"/>
    <s v="Masculino"/>
    <s v="Sem Deficiência"/>
    <s v="LEONARDO FRANCISCO"/>
    <s v="MICHELLE DOS SANTOS MENDES"/>
    <x v="0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11066603051"/>
    <m/>
    <s v="LUCAS DE OLIVEIRA DA COSTA"/>
    <d v="2005-10-23T00:00:00"/>
    <s v="Masculino"/>
    <s v="Sem Deficiência"/>
    <s v="MARCOS ANTONIO DA COSTA"/>
    <s v="VIVIAN VICENTE DE OLIVEIRA"/>
    <x v="0"/>
    <s v="Parda"/>
  </r>
  <r>
    <n v="918505"/>
    <n v="9"/>
    <x v="9"/>
    <x v="9"/>
    <s v="CIEP ANITA MALFATTI"/>
    <s v="Municipal"/>
    <s v="Urbana"/>
    <n v="1615593"/>
    <n v="161"/>
    <x v="3"/>
    <s v="Regular"/>
    <s v="Noite"/>
    <n v="2009085650114"/>
    <m/>
    <s v="RICHARD BRYAN DA SILVA LEAL"/>
    <d v="2004-08-14T00:00:00"/>
    <s v="Masculino"/>
    <s v="Sem Deficiência"/>
    <s v="LEONARDO DO CARMO LEAL"/>
    <s v="MICHELLE DA SILVA"/>
    <x v="0"/>
    <s v="Branca"/>
  </r>
  <r>
    <n v="430701"/>
    <n v="4"/>
    <x v="19"/>
    <x v="19"/>
    <s v="CENTRO DE EDUCAÇÃO DE JOVENS E ADULTOS CEJA - MARÉ"/>
    <s v="Municipal"/>
    <s v="Urbana"/>
    <n v="1616797"/>
    <n v="363"/>
    <x v="3"/>
    <s v="Regular"/>
    <s v="Noite"/>
    <n v="2006113401263"/>
    <m/>
    <s v="ISABELY CRISTINA CINELLI DE ALBUQUERQUE"/>
    <d v="2004-11-11T00:00:00"/>
    <s v="Feminino"/>
    <s v="Sem Deficiência"/>
    <s v="ELVIO ANDERSON PAIXÃO DE ALBUQUERQUE"/>
    <s v="ANA LÚCIA LOPES CINELLI"/>
    <x v="0"/>
    <s v="Branca"/>
  </r>
  <r>
    <n v="410015"/>
    <n v="4"/>
    <x v="92"/>
    <x v="92"/>
    <s v="EM CLÓVIS BEVILÁQUA"/>
    <s v="Municipal"/>
    <s v="Urbana"/>
    <n v="1611012"/>
    <n v="161"/>
    <x v="3"/>
    <s v="Regular"/>
    <s v="Noite"/>
    <n v="2004029602672"/>
    <m/>
    <s v="LUCIANA OLIVEIRA LAU"/>
    <d v="1993-05-04T00:00:00"/>
    <s v="Feminino"/>
    <s v="Sem Deficiência"/>
    <s v="JOSÉ LUCIO LAU"/>
    <s v="DALVA SILVA OLIVEIRA"/>
    <x v="1"/>
    <s v="Não declarada"/>
  </r>
  <r>
    <n v="411015"/>
    <n v="4"/>
    <x v="72"/>
    <x v="72"/>
    <s v="EM SUÍÇA"/>
    <s v="Municipal"/>
    <s v="Urbana"/>
    <n v="1601786"/>
    <n v="161"/>
    <x v="3"/>
    <s v="Regular"/>
    <s v="Noite"/>
    <n v="2009031704160"/>
    <m/>
    <s v="IVONE DE SOUZA DONATO"/>
    <d v="2005-02-18T00:00:00"/>
    <s v="Feminino"/>
    <s v="Sem Deficiência"/>
    <s v="NÃO CONSTA NA CERTIDÃO"/>
    <s v="MARIA DA CONCEIÇÃO DE SOUZA DONATO"/>
    <x v="0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0049801039"/>
    <m/>
    <s v="KAUÃ MIRANDA DE SOUZA"/>
    <d v="2006-01-16T00:00:00"/>
    <s v="Masculino"/>
    <s v="Sem Deficiência"/>
    <s v="FABIO HERCULANO DE SOUZA"/>
    <s v="KELLY CRISTINA DA SILVA MIRANDA"/>
    <x v="0"/>
    <s v="Parda"/>
  </r>
  <r>
    <n v="622006"/>
    <n v="6"/>
    <x v="38"/>
    <x v="38"/>
    <s v="EM ANTENOR NASCENTES"/>
    <s v="Municipal"/>
    <s v="Urbana"/>
    <n v="1615259"/>
    <n v="162"/>
    <x v="3"/>
    <s v="Regular"/>
    <s v="Noite"/>
    <n v="2008053601420"/>
    <m/>
    <s v="GEOVANA DA ROCHA MONTEIRO"/>
    <d v="2003-06-21T00:00:00"/>
    <s v="Feminino"/>
    <s v="Sem Deficiência"/>
    <s v="GILMAR CARREIRA MONTEIRO"/>
    <s v="KATIA CRISTINA PEREIRA DA ROCHA"/>
    <x v="0"/>
    <s v="Preta"/>
  </r>
  <r>
    <n v="716205"/>
    <n v="7"/>
    <x v="76"/>
    <x v="76"/>
    <s v="CIEP RUBENS PAIVA"/>
    <s v="Municipal"/>
    <s v="Urbana"/>
    <n v="1613262"/>
    <n v="163"/>
    <x v="3"/>
    <s v="Regular"/>
    <s v="Noite"/>
    <n v="2023066100754"/>
    <m/>
    <s v="NAIR DE SOUZA SANTOS"/>
    <d v="1964-02-29T00:00:00"/>
    <s v="Feminino"/>
    <s v="Sem Deficiência"/>
    <s v="GENTIL IZIDORO DOS SANTOS"/>
    <s v="NEUZA NEVES DOS SANTOS"/>
    <x v="1"/>
    <s v="Preta"/>
  </r>
  <r>
    <n v="817074"/>
    <n v="8"/>
    <x v="110"/>
    <x v="110"/>
    <s v="EM MARECHAL ALCIDES ETCHEGOYEN"/>
    <s v="Municipal"/>
    <s v="Urbana"/>
    <n v="1623801"/>
    <n v="161"/>
    <x v="3"/>
    <s v="Regular"/>
    <s v="Noite"/>
    <n v="2008100903121"/>
    <m/>
    <s v="MERYHEN KEMILLEN MORAES DE VASCONCELOS"/>
    <d v="2001-09-28T00:00:00"/>
    <s v="Feminino"/>
    <s v="Sem Deficiência"/>
    <s v="RICARDO JOSÉ DE VASCONCELOS"/>
    <s v="QUELI CRISTINA MORAES MOURA"/>
    <x v="0"/>
    <s v="Parda"/>
  </r>
  <r>
    <n v="817039"/>
    <n v="8"/>
    <x v="118"/>
    <x v="118"/>
    <s v="EM SAMPAIO CORRÊA"/>
    <s v="Municipal"/>
    <s v="Urbana"/>
    <n v="1604283"/>
    <n v="161"/>
    <x v="3"/>
    <s v="Regular"/>
    <s v="Noite"/>
    <n v="2018075000043"/>
    <m/>
    <s v="KAMYLA VITÓRIA AMARO SANTOS"/>
    <d v="2006-08-20T00:00:00"/>
    <s v="Feminino"/>
    <s v="Sem Deficiência"/>
    <s v="MARIO LUIZ DA SILVA SANTOS"/>
    <s v="JOSEANE AMARO DOS SANTOS"/>
    <x v="0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11095000017"/>
    <m/>
    <s v="HYAGO GABRIEL LOURENÇO DA SILVA"/>
    <d v="2007-03-10T00:00:00"/>
    <s v="Masculino"/>
    <s v="Sem Deficiência"/>
    <s v="TIAGO SANTOS DA SILVA"/>
    <s v="JULIET BENTO LOURENÇO"/>
    <x v="2"/>
    <s v="Preta"/>
  </r>
  <r>
    <n v="312009"/>
    <n v="3"/>
    <x v="54"/>
    <x v="54"/>
    <s v="EM GEORGE SUMNER"/>
    <s v="Municipal"/>
    <s v="Urbana"/>
    <n v="1617226"/>
    <n v="162"/>
    <x v="3"/>
    <s v="Regular"/>
    <s v="Noite"/>
    <n v="2002028208681"/>
    <m/>
    <s v="FRANCE FELIPE NUNES"/>
    <d v="1987-06-30T00:00:00"/>
    <s v="Masculino"/>
    <s v="Sem Deficiência"/>
    <s v="LUIZ FERNANDO NUNES"/>
    <s v="MARIA DE FÁTIMA FELIPE NUNES"/>
    <x v="2"/>
    <s v="Sem Informação"/>
  </r>
  <r>
    <n v="313018"/>
    <n v="3"/>
    <x v="103"/>
    <x v="103"/>
    <s v="EM ISABEL MENDES"/>
    <s v="Municipal"/>
    <s v="Urbana"/>
    <n v="1613510"/>
    <n v="161"/>
    <x v="3"/>
    <s v="Regular"/>
    <s v="Noite"/>
    <n v="2008022701554"/>
    <m/>
    <s v="ANA CAROLINA DA COSTA SANTOS"/>
    <d v="2003-04-19T00:00:00"/>
    <s v="Feminino"/>
    <s v="Sem Deficiência"/>
    <s v="IGOR SANTOS LOURENÇO"/>
    <s v="BIANCA RAMOS DA COSTA"/>
    <x v="1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04017103561"/>
    <m/>
    <s v="ALINE RODRIGUES GOMES DA SILVA"/>
    <d v="1989-04-06T00:00:00"/>
    <s v="Feminino"/>
    <s v="Sem Deficiência"/>
    <s v="AURÉLIO GOMES DA SILVA"/>
    <s v="MIRIAN RODRIGUES GOMES DA SILVA"/>
    <x v="2"/>
    <s v="Sem Informação"/>
  </r>
  <r>
    <n v="1019008"/>
    <n v="10"/>
    <x v="124"/>
    <x v="124"/>
    <s v="EM EDUARDO RABELO"/>
    <s v="Municipal"/>
    <s v="Urbana"/>
    <n v="1601220"/>
    <n v="162"/>
    <x v="3"/>
    <s v="Regular"/>
    <s v="Noite"/>
    <n v="2012096201481"/>
    <m/>
    <s v="NATHALLY DE LUNA MATTOS CABRAL"/>
    <d v="2008-03-28T00:00:00"/>
    <s v="Feminino"/>
    <s v="Sem Deficiência"/>
    <s v="REGINALDO HOLANDA CABRAL JUNIOR"/>
    <s v="SUELEN DE LUNA MATTOS"/>
    <x v="0"/>
    <s v="Branca"/>
  </r>
  <r>
    <n v="625018"/>
    <n v="6"/>
    <x v="55"/>
    <x v="55"/>
    <s v="EM COMANDANTE ARNALDO VARELLA"/>
    <s v="Municipal"/>
    <s v="Urbana"/>
    <n v="1602873"/>
    <n v="162"/>
    <x v="3"/>
    <s v="Regular"/>
    <s v="Noite"/>
    <n v="2007056001808"/>
    <m/>
    <s v="IRIS DOS SANTOS CORREIA"/>
    <d v="2002-07-03T00:00:00"/>
    <s v="Feminino"/>
    <s v="Sem Deficiência"/>
    <s v="CICERO ROMÃO BATISTA CORREIA JUNIOR"/>
    <s v="KARINE SOUZA DOS SANTOS"/>
    <x v="0"/>
    <s v="Parda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11040402369"/>
    <m/>
    <s v="JOÃO VITOR PEREIRA DA SILVA"/>
    <d v="2006-02-02T00:00:00"/>
    <s v="Masculino"/>
    <s v="Sem Deficiência"/>
    <s v="VALQUIR DA SILVA SANTOS"/>
    <s v="LUCIA CARLA PEREIRA ROSA"/>
    <x v="1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13067903314"/>
    <m/>
    <s v="KAWANNE HELENA CARVALHO SANT`ANNA"/>
    <d v="2006-09-15T00:00:00"/>
    <s v="Feminino"/>
    <s v="Sem Deficiência"/>
    <s v="MARCELO DOS SANTOS SANT' ANNA"/>
    <s v="MAVILDE GABRIELA DE CARVALHO"/>
    <x v="0"/>
    <s v="Parda"/>
  </r>
  <r>
    <n v="1120502"/>
    <n v="11"/>
    <x v="3"/>
    <x v="3"/>
    <s v="CIEP JOÃO MANGABEIRA"/>
    <s v="Municipal"/>
    <s v="Urbana"/>
    <n v="1604976"/>
    <n v="162"/>
    <x v="3"/>
    <s v="Regular"/>
    <s v="Noite"/>
    <n v="2010036750023"/>
    <m/>
    <s v="ANA BEATRIZ PINTO GOMES PICCOLI"/>
    <d v="2005-06-12T00:00:00"/>
    <s v="Feminino"/>
    <s v="Sem Deficiência"/>
    <s v="PAULO SERGIO GOMES PICCOLI"/>
    <s v="ROSANA PINTO"/>
    <x v="0"/>
    <s v="Parda"/>
  </r>
  <r>
    <n v="716049"/>
    <n v="7"/>
    <x v="62"/>
    <x v="62"/>
    <s v="EM RENATO LEITE"/>
    <s v="Municipal"/>
    <s v="Urbana"/>
    <n v="1623885"/>
    <n v="164"/>
    <x v="3"/>
    <s v="Regular"/>
    <s v="Noite"/>
    <n v="1999014906928"/>
    <m/>
    <s v="ROSANE MALAQUIAS MESSIAS"/>
    <d v="1986-01-15T00:00:00"/>
    <s v="Feminino"/>
    <s v="Sem Deficiência"/>
    <s v="JOSÉ ANTONIO MESSIAS"/>
    <s v="ROSICLÉA DE OLIVEIRA MALAQUIAS"/>
    <x v="0"/>
    <s v="Preta"/>
  </r>
  <r>
    <n v="1202701"/>
    <n v="12"/>
    <x v="91"/>
    <x v="91"/>
    <s v="CREJA - CENTRO MUNICIPAL DE REFERÊNCIA DE EDUCAÇÃO DE JOVENS E ADULTOS"/>
    <s v="Municipal"/>
    <s v="Urbana"/>
    <n v="1614084"/>
    <n v="264"/>
    <x v="3"/>
    <s v="Regular"/>
    <s v="Manhã"/>
    <n v="2007126302101"/>
    <m/>
    <s v="SIMONE REGINA MONTEIRO"/>
    <d v="1969-10-31T00:00:00"/>
    <s v="Feminino"/>
    <s v="Sem Deficiência"/>
    <s v="ROBERTO COSTA MONTEIRO"/>
    <s v="SELMA REGINA MONTEIRO"/>
    <x v="0"/>
    <s v="Parda"/>
  </r>
  <r>
    <n v="817207"/>
    <n v="8"/>
    <x v="28"/>
    <x v="28"/>
    <s v="CIEP VILA KENNEDY"/>
    <s v="Municipal"/>
    <s v="Urbana"/>
    <n v="1605867"/>
    <n v="161"/>
    <x v="3"/>
    <s v="Regular"/>
    <s v="Noite"/>
    <n v="2008114100344"/>
    <m/>
    <s v="PEDRO HENRIQUE MOURA BRUNO"/>
    <d v="2006-11-20T00:00:00"/>
    <s v="Masculino"/>
    <s v="Sem Deficiência"/>
    <s v="BRUNO DA SILVA BRUNO"/>
    <s v="GRACIELE MOURA DA SILVA"/>
    <x v="0"/>
    <s v="Parda"/>
  </r>
  <r>
    <n v="833031"/>
    <n v="8"/>
    <x v="21"/>
    <x v="21"/>
    <s v="EM TASSO DA SILVEIRA"/>
    <s v="Municipal"/>
    <s v="Urbana"/>
    <n v="1605930"/>
    <n v="162"/>
    <x v="3"/>
    <s v="Regular"/>
    <s v="Noite"/>
    <n v="2004083601468"/>
    <m/>
    <s v="ARIANA OLIVEIRA DE SALES"/>
    <d v="1999-10-17T00:00:00"/>
    <s v="Feminino"/>
    <s v="Sem Deficiência"/>
    <s v="HELCIO DO NASCIMENTO DE SALES JUNIOR"/>
    <s v="ALINE OLIVEIRA DA SILVA"/>
    <x v="0"/>
    <s v="Preta"/>
  </r>
  <r>
    <n v="312022"/>
    <n v="3"/>
    <x v="61"/>
    <x v="61"/>
    <s v="EM RUBENS BERARDO"/>
    <s v="Municipal"/>
    <s v="Urbana"/>
    <n v="1616261"/>
    <n v="162"/>
    <x v="3"/>
    <s v="Regular"/>
    <s v="Noite"/>
    <n v="2009021200495"/>
    <m/>
    <s v="SARAH COSTA DA SILVA"/>
    <d v="2004-12-20T00:00:00"/>
    <s v="Feminino"/>
    <s v="Sem Deficiência"/>
    <s v="ALEXANDRA GOMES DA COSTA"/>
    <s v="GRINALDO FERREIRA DA SILVA"/>
    <x v="0"/>
    <s v="Sem Informação"/>
  </r>
  <r>
    <n v="625018"/>
    <n v="6"/>
    <x v="55"/>
    <x v="55"/>
    <s v="EM COMANDANTE ARNALDO VARELLA"/>
    <s v="Municipal"/>
    <s v="Urbana"/>
    <n v="1602874"/>
    <n v="163"/>
    <x v="3"/>
    <s v="Regular"/>
    <s v="Noite"/>
    <n v="2016057300093"/>
    <m/>
    <s v="TASSIANE OLIVEIRA MARCIANO"/>
    <d v="2001-11-27T00:00:00"/>
    <s v="Feminino"/>
    <s v="Sem Deficiência"/>
    <s v="RENATO BASILIO MARCIANO"/>
    <s v="ALESSANDRA DOS SANTOS OLIVEIRA"/>
    <x v="0"/>
    <s v="Pret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4096600462"/>
    <m/>
    <s v="JOÃO PEDRO BELLO DE MATTOS"/>
    <d v="2005-04-18T00:00:00"/>
    <s v="Masculino"/>
    <s v="Sem Deficiência"/>
    <s v="ROGERIO DE ROCHA DE MATTOS"/>
    <s v="CLAUDIA BELLO DA SILVA MATTOS"/>
    <x v="1"/>
    <s v="Pard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11021000781"/>
    <m/>
    <s v="RICHARD FLORENCIO CORRÊA"/>
    <d v="2007-03-09T00:00:00"/>
    <s v="Masculino"/>
    <s v="Sem Deficiência"/>
    <s v="CRISTIANO CORRÊA LUZIA"/>
    <s v="RENATA FLORENCIO DA SILVA"/>
    <x v="0"/>
    <s v="Parda"/>
  </r>
  <r>
    <n v="625701"/>
    <n v="6"/>
    <x v="101"/>
    <x v="101"/>
    <s v="CENTRO DE EDUCAÇÃO DE JOVENS E ADULTOS CEJA - ACARI"/>
    <s v="Municipal"/>
    <s v="Urbana"/>
    <n v="1608528"/>
    <n v="265"/>
    <x v="3"/>
    <s v="Regular"/>
    <s v="Noite"/>
    <n v="2010058150312"/>
    <m/>
    <s v="MATHEUS DA SILVA VIEIRA"/>
    <d v="2005-12-13T00:00:00"/>
    <s v="Masculino"/>
    <s v="Sem Deficiência"/>
    <s v="LEONARDO RIBEIRO VIEIRA"/>
    <s v="NATALIA DA SILVA"/>
    <x v="0"/>
    <s v="Parda"/>
  </r>
  <r>
    <n v="313002"/>
    <n v="3"/>
    <x v="33"/>
    <x v="33"/>
    <s v="EM JOSÉ VERÍSSIMO"/>
    <s v="Municipal"/>
    <s v="Urbana"/>
    <n v="1618996"/>
    <n v="161"/>
    <x v="3"/>
    <s v="Regular"/>
    <s v="Manhã"/>
    <n v="2011027900083"/>
    <m/>
    <s v="RAFAEL ALVES DE SOUZA"/>
    <d v="2006-06-22T00:00:00"/>
    <s v="Masculino"/>
    <s v="Sem Deficiência"/>
    <s v="ROBSON DOMINGOS DE SOUZA"/>
    <s v="BRUNA ALVES DE MACÊDO"/>
    <x v="0"/>
    <s v="Preta"/>
  </r>
  <r>
    <n v="833201"/>
    <n v="8"/>
    <x v="112"/>
    <x v="112"/>
    <s v="CIEP FREI VELOSO"/>
    <s v="Municipal"/>
    <s v="Urbana"/>
    <n v="1622667"/>
    <n v="161"/>
    <x v="3"/>
    <s v="Regular"/>
    <s v="Noite"/>
    <n v="2020083750210"/>
    <m/>
    <s v="MARTA DE OLIVEIRA NONATO"/>
    <d v="1958-10-15T00:00:00"/>
    <s v="Feminino"/>
    <s v="Sem Deficiência"/>
    <s v="AMADEU FREIRE DE OLIVEIRA"/>
    <s v="FRANCISCA FORMIGA DE OLIVEIRA"/>
    <x v="0"/>
    <s v="Branca"/>
  </r>
  <r>
    <n v="734010"/>
    <n v="7"/>
    <x v="82"/>
    <x v="82"/>
    <s v="EM PEDRO ALEIXO"/>
    <s v="Municipal"/>
    <s v="Urbana"/>
    <n v="1606741"/>
    <n v="162"/>
    <x v="3"/>
    <s v="Regular"/>
    <s v="Manhã"/>
    <n v="2019061200124"/>
    <m/>
    <s v="SUELI GOMES"/>
    <d v="1942-03-21T00:00:00"/>
    <s v="Feminino"/>
    <s v="Sem Deficiência"/>
    <s v="JOÃO PAULO GOMES"/>
    <s v="MARIA AUGUSTA MONTEIRO"/>
    <x v="2"/>
    <s v="Preta"/>
  </r>
  <r>
    <n v="410012"/>
    <n v="4"/>
    <x v="27"/>
    <x v="27"/>
    <s v="EM CLOTILDE GUIMARÃES"/>
    <s v="Municipal"/>
    <s v="Urbana"/>
    <n v="1604458"/>
    <n v="2612"/>
    <x v="3"/>
    <s v="Regular"/>
    <s v="Noite"/>
    <n v="2009113500321"/>
    <m/>
    <s v="YURI MELO DE QUEIROZ"/>
    <d v="2008-07-24T00:00:00"/>
    <s v="Masculino"/>
    <s v="Sem Deficiência"/>
    <s v="JERONIMO CUSTODIO DE QUEIROZ"/>
    <s v="GEANE MELO DA SILVEIRA"/>
    <x v="1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1096500765"/>
    <m/>
    <s v="GABRIELLA VITÓRIA DA COSTA GALDINO"/>
    <d v="2006-07-08T00:00:00"/>
    <s v="Feminino"/>
    <s v="Sem Deficiência"/>
    <s v="JORGE GALDINO JUNIOR"/>
    <s v="MARA CRISTINA TEIXEIRA DA COSTA"/>
    <x v="0"/>
    <s v="Preta"/>
  </r>
  <r>
    <n v="817503"/>
    <n v="8"/>
    <x v="31"/>
    <x v="31"/>
    <s v="CIEP PADRE PAULO CORRÊA DE SÁ"/>
    <s v="Municipal"/>
    <s v="Urbana"/>
    <n v="1619914"/>
    <n v="161"/>
    <x v="3"/>
    <s v="Regular"/>
    <s v="Noite"/>
    <n v="2013082550362"/>
    <m/>
    <s v="LUIZ NATHAN LIBOREIRO DE ANDRADE"/>
    <d v="2006-04-15T00:00:00"/>
    <s v="Masculino"/>
    <s v="Sem Deficiência"/>
    <s v="LUIZ CARLOS DE ANDRADE"/>
    <s v="LUCILENE OLIVEIRA LIBOREIRO"/>
    <x v="0"/>
    <s v="Parda"/>
  </r>
  <r>
    <n v="410012"/>
    <n v="4"/>
    <x v="27"/>
    <x v="27"/>
    <s v="EM CLOTILDE GUIMARÃES"/>
    <s v="Municipal"/>
    <s v="Urbana"/>
    <n v="1604451"/>
    <n v="268"/>
    <x v="3"/>
    <s v="Regular"/>
    <s v="Manhã"/>
    <n v="2022029100110"/>
    <m/>
    <s v="REBECA DE MESQUITA DA SILVA"/>
    <d v="2006-05-21T00:00:00"/>
    <s v="Feminino"/>
    <s v="Sem Deficiência"/>
    <s v="LUCIANO DE MESQUITA ALVES"/>
    <s v="SILVANA MARIA NASCIMENTO ALVES"/>
    <x v="0"/>
    <s v="Parda"/>
  </r>
  <r>
    <n v="918203"/>
    <n v="9"/>
    <x v="34"/>
    <x v="34"/>
    <s v="CIEP CLEMENTINA DE JESUS"/>
    <s v="Municipal"/>
    <s v="Urbana"/>
    <n v="1601829"/>
    <n v="164"/>
    <x v="3"/>
    <s v="Regular"/>
    <s v="Noite"/>
    <n v="2009102204351"/>
    <m/>
    <s v="FERNANDO DA SILVA"/>
    <d v="1973-12-01T00:00:00"/>
    <s v="Masculino"/>
    <s v="Sem Deficiência"/>
    <s v="ANANIAS DA SILVA"/>
    <s v="MARIA LIDIA MAGDALENA DA SILVA"/>
    <x v="0"/>
    <s v="Pret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3143300981"/>
    <m/>
    <s v="JEAN GABRIEL FLORÊNCIO DE SANTANA"/>
    <d v="2006-09-18T00:00:00"/>
    <s v="Masculino"/>
    <s v="Sem Deficiência"/>
    <s v="ALEXANDRE FELIPE DE SANTANA"/>
    <s v="TÂNIA MARIA FLORÊNCIO"/>
    <x v="0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4136980066"/>
    <m/>
    <s v="ANA CAROLINA ALVES PEREIRA"/>
    <d v="2007-03-21T00:00:00"/>
    <s v="Feminino"/>
    <s v="Sem Deficiência"/>
    <s v="JULIO ALVES PEREIRA"/>
    <s v="ANDREA PEREIRA DA SILVA CONCEIÇÃO"/>
    <x v="0"/>
    <s v="Parda"/>
  </r>
  <r>
    <n v="515020"/>
    <n v="5"/>
    <x v="86"/>
    <x v="86"/>
    <s v="EM WALDEMAR FALCÃO"/>
    <s v="Municipal"/>
    <s v="Urbana"/>
    <n v="1610970"/>
    <n v="161"/>
    <x v="3"/>
    <s v="Regular"/>
    <s v="Noite"/>
    <n v="2012046480076"/>
    <m/>
    <s v="JENNIFER BALDNER FERNANDES"/>
    <d v="2005-03-29T00:00:00"/>
    <s v="Feminino"/>
    <s v="Sem Deficiência"/>
    <s v="RONALD DE ABREU FERNANDES"/>
    <s v="PATRÍCIA DOS SANTOS BALDNER"/>
    <x v="0"/>
    <s v="Parda"/>
  </r>
  <r>
    <n v="817075"/>
    <n v="8"/>
    <x v="29"/>
    <x v="29"/>
    <s v="EM GENERAL TASSO FRAGOSO"/>
    <s v="Municipal"/>
    <s v="Urbana"/>
    <n v="1605908"/>
    <n v="161"/>
    <x v="3"/>
    <s v="Regular"/>
    <s v="Noite"/>
    <n v="2009120100677"/>
    <m/>
    <s v="RENATO OLIVEIRA DE SOUZA LOPES"/>
    <d v="2005-06-12T00:00:00"/>
    <s v="Masculino"/>
    <s v="Sem Deficiência"/>
    <s v="RENATO ANCLETO DE SOUZA LOPES"/>
    <s v="ELIANE NUNES DE OLIVEIRA"/>
    <x v="0"/>
    <s v="Branca"/>
  </r>
  <r>
    <n v="411015"/>
    <n v="4"/>
    <x v="72"/>
    <x v="72"/>
    <s v="EM SUÍÇA"/>
    <s v="Municipal"/>
    <s v="Urbana"/>
    <n v="1601786"/>
    <n v="161"/>
    <x v="3"/>
    <s v="Regular"/>
    <s v="Noite"/>
    <n v="2023031700216"/>
    <m/>
    <s v="JOSÉ BEZERRA LIMA"/>
    <d v="1954-08-23T00:00:00"/>
    <s v="Masculino"/>
    <s v="Sem Deficiência"/>
    <s v="HERMES BEZERRA LIMA"/>
    <s v="ZORILDA DA SILVA LIMA"/>
    <x v="1"/>
    <s v="Parda"/>
  </r>
  <r>
    <n v="1120012"/>
    <n v="11"/>
    <x v="93"/>
    <x v="93"/>
    <s v="EM BRIGADEIRO EDUARDO GOMES"/>
    <s v="Municipal"/>
    <s v="Urbana"/>
    <n v="1617241"/>
    <n v="161"/>
    <x v="3"/>
    <s v="Regular"/>
    <s v="Tarde"/>
    <n v="2023037200223"/>
    <m/>
    <s v="TALITA DE PAULA PIRES"/>
    <d v="2007-01-25T00:00:00"/>
    <s v="Feminino"/>
    <s v="Sem Deficiência"/>
    <s v="JOCIMAR DE OLIVEIRA PIRES"/>
    <s v="ADRIANA ALVES DE PAULA"/>
    <x v="0"/>
    <s v="Parda"/>
  </r>
  <r>
    <n v="625205"/>
    <n v="6"/>
    <x v="97"/>
    <x v="97"/>
    <s v="CIEP ANTONIO CANDEIA FILHO"/>
    <s v="Municipal"/>
    <s v="Urbana"/>
    <n v="1613208"/>
    <n v="161"/>
    <x v="3"/>
    <s v="Regular"/>
    <s v="Noite"/>
    <n v="2011043550598"/>
    <m/>
    <s v="KAUÃ RODRIGUES VIANNA DA SILVA"/>
    <d v="2007-05-08T00:00:00"/>
    <s v="Masculino"/>
    <s v="Sem Deficiência"/>
    <s v="RODRIGO SANTOS DA SILVA"/>
    <s v="DANIELE DOS SANTOS VIANNA"/>
    <x v="0"/>
    <s v="Branca"/>
  </r>
  <r>
    <n v="515055"/>
    <n v="5"/>
    <x v="8"/>
    <x v="8"/>
    <s v="EM MINISTRO EDGARD ROMERO"/>
    <s v="Municipal"/>
    <s v="Urbana"/>
    <n v="1623707"/>
    <n v="161"/>
    <x v="3"/>
    <s v="Regular"/>
    <s v="Manhã"/>
    <n v="2021050000341"/>
    <m/>
    <s v="JULIA ROSANA VICENTE CHAVEZ"/>
    <d v="1968-09-05T00:00:00"/>
    <s v="Feminino"/>
    <s v="Sem Deficiência"/>
    <s v="IGNACIO RODRIGUES VICENTE CHAVEZ"/>
    <s v="MEIDIA VICENTE CHAVEZ"/>
    <x v="2"/>
    <s v="Parda"/>
  </r>
  <r>
    <n v="227004"/>
    <n v="2"/>
    <x v="77"/>
    <x v="77"/>
    <s v="EM RINALDO DE LAMARE"/>
    <s v="Municipal"/>
    <s v="Urbana"/>
    <n v="1599203"/>
    <n v="161"/>
    <x v="3"/>
    <s v="Regular"/>
    <s v="Manhã"/>
    <n v="2018126402178"/>
    <m/>
    <s v="MARIA ALDA FERREIRA DIAS"/>
    <d v="1954-05-20T00:00:00"/>
    <s v="Feminino"/>
    <s v="Sem Deficiência"/>
    <s v="DIONISIO FERREIRA DE BRITO"/>
    <s v="GRACILIANA SANTANA FERREIRA"/>
    <x v="0"/>
    <s v="Parda"/>
  </r>
  <r>
    <n v="1026003"/>
    <n v="10"/>
    <x v="114"/>
    <x v="114"/>
    <s v="EM PROFESSOR CASTILHO"/>
    <s v="Municipal"/>
    <s v="Urbana"/>
    <n v="1617201"/>
    <n v="161"/>
    <x v="3"/>
    <s v="Regular"/>
    <s v="Noite"/>
    <n v="2010106302458"/>
    <m/>
    <s v="LUIZ HENRIQUE GERMANO DA SILVA"/>
    <d v="2005-11-11T00:00:00"/>
    <s v="Masculino"/>
    <s v="Sem Deficiência"/>
    <s v="CARLOS EDUARDO DA SILVA"/>
    <s v="TATIANA GERMANO CLEMENTE DOS SANTOS"/>
    <x v="0"/>
    <s v="Parda"/>
  </r>
  <r>
    <n v="724026"/>
    <n v="7"/>
    <x v="16"/>
    <x v="16"/>
    <s v="EM EMBAIXADOR ÍTALO ZAPPA"/>
    <s v="Municipal"/>
    <s v="Urbana"/>
    <n v="1620409"/>
    <n v="161"/>
    <x v="3"/>
    <s v="Regular"/>
    <s v="Noite"/>
    <n v="2012103580127"/>
    <m/>
    <s v="ANA JULIA DE OLIVEIRA RIBEIRO"/>
    <d v="2007-06-21T00:00:00"/>
    <s v="Feminino"/>
    <s v="Sem Deficiência"/>
    <s v="LUIS ORLANDO DA CRUZ RIBEIRO"/>
    <s v="MARILENE ASSIS DE OLIVEIRA"/>
    <x v="0"/>
    <s v="Pard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19089200056"/>
    <m/>
    <s v="KEVIN BARBOSA FERREIRA"/>
    <d v="2007-11-21T00:00:00"/>
    <s v="Masculino"/>
    <s v="Sem Deficiência"/>
    <s v="SAULO DE FRANÇA FERREIRA"/>
    <s v="KELLY REGINA BARBOSA"/>
    <x v="2"/>
    <s v="Preta"/>
  </r>
  <r>
    <n v="431026"/>
    <n v="4"/>
    <x v="25"/>
    <x v="25"/>
    <s v="EM HERBERT MOSES"/>
    <s v="Municipal"/>
    <s v="Urbana"/>
    <n v="1602458"/>
    <n v="161"/>
    <x v="3"/>
    <s v="Regular"/>
    <s v="Noite"/>
    <n v="2003100507900"/>
    <m/>
    <s v="MARIA APARECIDA SANTOS DE OLIVEIRA"/>
    <d v="1974-08-10T00:00:00"/>
    <s v="Feminino"/>
    <s v="Sem Deficiência"/>
    <s v="JOÃO PEREIRA DE OLIVEIRA"/>
    <s v="LUÍSA BENTO DOS SANTOS"/>
    <x v="0"/>
    <s v="Parda"/>
  </r>
  <r>
    <n v="430701"/>
    <n v="4"/>
    <x v="19"/>
    <x v="19"/>
    <s v="CENTRO DE EDUCAÇÃO DE JOVENS E ADULTOS CEJA - MARÉ"/>
    <s v="Municipal"/>
    <s v="Urbana"/>
    <n v="1616801"/>
    <n v="262"/>
    <x v="3"/>
    <s v="Regular"/>
    <s v="Manhã"/>
    <n v="2002040605805"/>
    <m/>
    <s v="HENRIQUE DA SILVA OLIVEIRA"/>
    <d v="1994-04-01T00:00:00"/>
    <s v="Masculino"/>
    <s v="Sem Deficiência"/>
    <s v="GENIVAL DA PAZ OLIVEIRA"/>
    <s v="VANUSA DA SILVA OLIVEIRA"/>
    <x v="1"/>
    <s v="Pard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22106200641"/>
    <m/>
    <s v="LEONARDO DA SILVA VIEIRA "/>
    <d v="1977-05-05T00:00:00"/>
    <s v="Masculino"/>
    <s v="Sem Deficiência"/>
    <s v="SERGIO VIEIRA"/>
    <s v="MARCIA REGINA MOREIRA DA SILVA"/>
    <x v="1"/>
    <s v="Sem Informação"/>
  </r>
  <r>
    <n v="1019202"/>
    <n v="10"/>
    <x v="115"/>
    <x v="115"/>
    <s v="CIEP ISMAEL NERY"/>
    <s v="Municipal"/>
    <s v="Urbana"/>
    <n v="1603747"/>
    <n v="162"/>
    <x v="3"/>
    <s v="Regular"/>
    <s v="Tarde"/>
    <n v="2005100001034"/>
    <m/>
    <s v="SUELEN GOMES MARQUES"/>
    <d v="1996-07-08T00:00:00"/>
    <s v="Feminino"/>
    <s v="Sem Deficiência"/>
    <s v="FABIO COSTA MARQUES"/>
    <s v="MARCIA REGINA GOMES"/>
    <x v="0"/>
    <s v="Preta"/>
  </r>
  <r>
    <n v="430701"/>
    <n v="4"/>
    <x v="19"/>
    <x v="19"/>
    <s v="CENTRO DE EDUCAÇÃO DE JOVENS E ADULTOS CEJA - MARÉ"/>
    <s v="Municipal"/>
    <s v="Urbana"/>
    <n v="1616827"/>
    <n v="2612"/>
    <x v="3"/>
    <s v="Regular"/>
    <s v="Noite"/>
    <n v="2012039580168"/>
    <m/>
    <s v="WANDERLEY COSTA EVANGELISTA"/>
    <d v="1996-08-09T00:00:00"/>
    <s v="Masculino"/>
    <s v="Sem Deficiência"/>
    <s v="JOSÉ EVANGELISTA DA SILVA"/>
    <s v="CEUZA COSTA OLIVEIRA"/>
    <x v="0"/>
    <s v="Branca"/>
  </r>
  <r>
    <n v="724010"/>
    <n v="7"/>
    <x v="113"/>
    <x v="113"/>
    <s v="EM FREDERICO TROTTA"/>
    <s v="Municipal"/>
    <s v="Urbana"/>
    <n v="1621997"/>
    <n v="161"/>
    <x v="3"/>
    <s v="Regular"/>
    <s v="Noite"/>
    <n v="2011103402875"/>
    <m/>
    <s v="ALICE DA SILVA CAVALCANTE"/>
    <d v="2006-02-03T00:00:00"/>
    <s v="Feminino"/>
    <s v="Sem Deficiência"/>
    <s v="DIELSON CAVALCANTE DA SILVA"/>
    <s v="MARIA IVO DA SILVA FILHO"/>
    <x v="0"/>
    <s v="Parda"/>
  </r>
  <r>
    <n v="312009"/>
    <n v="3"/>
    <x v="54"/>
    <x v="54"/>
    <s v="EM GEORGE SUMNER"/>
    <s v="Municipal"/>
    <s v="Urbana"/>
    <n v="1617226"/>
    <n v="162"/>
    <x v="3"/>
    <s v="Regular"/>
    <s v="Noite"/>
    <n v="2015017900016"/>
    <m/>
    <s v="JOSÉ ROCHA DA SILVA"/>
    <d v="1969-01-20T00:00:00"/>
    <s v="Masculino"/>
    <s v="Sem Deficiência"/>
    <s v="JUSTINO DA ROCHA DA SILVA"/>
    <s v="JOSEFA JOSE PEDRO"/>
    <x v="0"/>
    <s v="Branca"/>
  </r>
  <r>
    <n v="312501"/>
    <n v="3"/>
    <x v="42"/>
    <x v="42"/>
    <s v="CIEP PATRICE LUMUMBA"/>
    <s v="Municipal"/>
    <s v="Urbana"/>
    <n v="1616863"/>
    <n v="161"/>
    <x v="3"/>
    <s v="Regular"/>
    <s v="Noite"/>
    <n v="2020020700037"/>
    <m/>
    <s v="MARLY PEREIRA DOS SANTOS VIANNA"/>
    <d v="1964-03-22T00:00:00"/>
    <s v="Feminino"/>
    <s v="Sem Deficiência"/>
    <s v="RAIMUNDO CORRÊA DOS SANTOS"/>
    <s v="ZENAIDE PEREIRA DOS SANTOS"/>
    <x v="1"/>
    <s v="Parda"/>
  </r>
  <r>
    <n v="410015"/>
    <n v="4"/>
    <x v="92"/>
    <x v="92"/>
    <s v="EM CLÓVIS BEVILÁQUA"/>
    <s v="Municipal"/>
    <s v="Urbana"/>
    <n v="1611013"/>
    <n v="162"/>
    <x v="3"/>
    <s v="Regular"/>
    <s v="Noite"/>
    <n v="2006017101491"/>
    <m/>
    <s v="ANA CAROLINA FREITAS NASCIMENTO"/>
    <d v="1999-01-30T00:00:00"/>
    <s v="Feminino"/>
    <s v="Sem Deficiência"/>
    <s v="JEFERSON NASCIMENTO"/>
    <s v="VALQUIRIA LILIA FREITAS DOS SANTOS"/>
    <x v="0"/>
    <s v="Pard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22083200321"/>
    <m/>
    <s v="EDMARA DE JESUS ALMEIDA"/>
    <d v="1987-06-25T00:00:00"/>
    <s v="Feminino"/>
    <s v="Sem Deficiência"/>
    <s v="EDVALDO SOUZA DE ALMEIDA"/>
    <s v="MARIA DO CARMO DE JESUS"/>
    <x v="0"/>
    <s v="Preta"/>
  </r>
  <r>
    <n v="410007"/>
    <n v="4"/>
    <x v="15"/>
    <x v="15"/>
    <s v="EM PADRE MANUEL DA NÓBREGA"/>
    <s v="Municipal"/>
    <s v="Urbana"/>
    <n v="1609705"/>
    <n v="162"/>
    <x v="3"/>
    <s v="Regular"/>
    <s v="Noite"/>
    <n v="2016019250220"/>
    <m/>
    <s v="NICOLY DO ROZÁRIO RAMOS"/>
    <d v="2008-07-25T00:00:00"/>
    <s v="Feminino"/>
    <s v="Sem Deficiência"/>
    <s v="MARCOS DE CARVALHO RAMOS"/>
    <s v="PRISCILA DO ROZÁRIO"/>
    <x v="2"/>
    <s v="Parda"/>
  </r>
  <r>
    <n v="1019075"/>
    <n v="10"/>
    <x v="129"/>
    <x v="129"/>
    <s v="EM ROBERTO CIVITA"/>
    <s v="Municipal"/>
    <s v="Urbana"/>
    <n v="1601288"/>
    <n v="162"/>
    <x v="3"/>
    <s v="Regular"/>
    <s v="Noite"/>
    <n v="2013084804205"/>
    <m/>
    <s v="LUCIANO FRANCISCO ALVES NETO"/>
    <d v="2007-04-15T00:00:00"/>
    <s v="Masculino"/>
    <s v="Sem Deficiência"/>
    <s v="LEANDRO DOS SANTOS ALVES"/>
    <s v="HELENA DA CONCEIÇÃO NUNES"/>
    <x v="2"/>
    <s v="Branca"/>
  </r>
  <r>
    <n v="206502"/>
    <n v="2"/>
    <x v="71"/>
    <x v="71"/>
    <s v="CIEP NAÇÃO RUBRO NEGRA"/>
    <s v="Municipal"/>
    <s v="Urbana"/>
    <n v="1623854"/>
    <n v="164"/>
    <x v="3"/>
    <s v="Regular"/>
    <s v="Noite"/>
    <n v="2014010100229"/>
    <m/>
    <s v="IAN DIEGO"/>
    <d v="2004-10-17T00:00:00"/>
    <s v="Masculino"/>
    <s v="Sem Deficiência"/>
    <s v="FRANCISCO DAS CHAGAS SOARES BEZERRA FILHO"/>
    <s v="VANESSA PINTO MACÊDO"/>
    <x v="0"/>
    <s v="Branca"/>
  </r>
  <r>
    <n v="1026008"/>
    <n v="10"/>
    <x v="43"/>
    <x v="43"/>
    <s v="EM ENGENHEIRO GASTÃO RANGEL"/>
    <s v="Municipal"/>
    <s v="Urbana"/>
    <n v="1613013"/>
    <n v="161"/>
    <x v="3"/>
    <s v="Regular"/>
    <s v="Noite"/>
    <n v="2016078100158"/>
    <m/>
    <s v="ISMAEL SERGIO DE ALMEIDA DEIGA"/>
    <d v="2006-05-19T00:00:00"/>
    <s v="Masculino"/>
    <s v="Sem Deficiência"/>
    <s v="ISRAEL SERGIO DEIGA"/>
    <s v="JEANE BATISTA DE ALMEIDA"/>
    <x v="2"/>
    <s v="Parda"/>
  </r>
  <r>
    <n v="1202701"/>
    <n v="12"/>
    <x v="91"/>
    <x v="91"/>
    <s v="CREJA - CENTRO MUNICIPAL DE REFERÊNCIA DE EDUCAÇÃO DE JOVENS E ADULTOS"/>
    <s v="Municipal"/>
    <s v="Urbana"/>
    <n v="1614086"/>
    <n v="266"/>
    <x v="3"/>
    <s v="Regular"/>
    <s v="Noite"/>
    <n v="2017126301012"/>
    <m/>
    <s v="MARIA DAS NEVES DA SILVA"/>
    <d v="1952-08-22T00:00:00"/>
    <s v="Feminino"/>
    <s v="Sem Deficiência"/>
    <s v="JOÃO CUSTÓDIO DA SILVA"/>
    <s v="IZABEL MANDO DA SILVA"/>
    <x v="0"/>
    <s v="Par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22087300363"/>
    <m/>
    <s v="MARIA HELENA DOS SANTOS"/>
    <d v="1954-03-11T00:00:00"/>
    <s v="Feminino"/>
    <s v="Sem Deficiência"/>
    <s v="MARIA GOES"/>
    <s v="ANTONIO AUGUSTO DOS SANTOS"/>
    <x v="1"/>
    <s v="Pret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23087300311"/>
    <m/>
    <s v="NICOLLY GUEDES DA SILVA TONELLI"/>
    <d v="2007-04-09T00:00:00"/>
    <s v="Feminino"/>
    <s v="Sem Deficiência"/>
    <s v="MURILO TONELLI DO NASCIMENTO"/>
    <s v="TAIS GUEDES DA SILVA"/>
    <x v="0"/>
    <s v="Parda"/>
  </r>
  <r>
    <n v="514010"/>
    <n v="5"/>
    <x v="133"/>
    <x v="133"/>
    <s v="EM IRÃ"/>
    <s v="Municipal"/>
    <s v="Urbana"/>
    <n v="1620740"/>
    <n v="161"/>
    <x v="3"/>
    <s v="Regular"/>
    <s v="Noite"/>
    <n v="2005043100687"/>
    <m/>
    <s v="RWANNA BARROS DE ALMEIDA"/>
    <d v="2000-12-01T00:00:00"/>
    <s v="Feminino"/>
    <s v="Sem Deficiência"/>
    <s v="JOSÉ BISPO DE ALMEIDA"/>
    <s v="GLORIA MARIA PEREIRA DE BARROS"/>
    <x v="0"/>
    <s v="Parda"/>
  </r>
  <r>
    <n v="410012"/>
    <n v="4"/>
    <x v="27"/>
    <x v="27"/>
    <s v="EM CLOTILDE GUIMARÃES"/>
    <s v="Municipal"/>
    <s v="Urbana"/>
    <n v="1604451"/>
    <n v="268"/>
    <x v="3"/>
    <s v="Regular"/>
    <s v="Manhã"/>
    <n v="2011040402202"/>
    <m/>
    <s v="ALEXSANDRO SILVA DOS SANTOS"/>
    <d v="2006-11-26T00:00:00"/>
    <s v="Masculino"/>
    <s v=" Deficiência intelectual"/>
    <s v="ALESSANDRO ALVES DOS SANTOS"/>
    <s v="ANGÉLICA DA SILVA ANTHERO"/>
    <x v="0"/>
    <s v="Parda"/>
  </r>
  <r>
    <n v="313007"/>
    <n v="3"/>
    <x v="67"/>
    <x v="67"/>
    <s v="EM SARMIENTO"/>
    <s v="Municipal"/>
    <s v="Urbana"/>
    <n v="1615856"/>
    <n v="162"/>
    <x v="3"/>
    <s v="Regular"/>
    <s v="Noite"/>
    <n v="2008025450412"/>
    <m/>
    <s v="LAIS SOUTELLO DE SOUZA"/>
    <d v="2004-02-25T00:00:00"/>
    <s v="Feminino"/>
    <s v="Sem Deficiência"/>
    <s v="JOSÉ LUIZ SILVA DE SOUZA"/>
    <s v="DAYANA SERMARINI SOUTELLO"/>
    <x v="0"/>
    <s v="Parda"/>
  </r>
  <r>
    <n v="817064"/>
    <n v="8"/>
    <x v="7"/>
    <x v="7"/>
    <s v="EM MARIETA DA CUNHA DA SILVA"/>
    <s v="Municipal"/>
    <s v="Urbana"/>
    <n v="1610184"/>
    <n v="162"/>
    <x v="3"/>
    <s v="Regular"/>
    <s v="Noite"/>
    <n v="2006075802006"/>
    <m/>
    <s v="WALLACE SOARES DE SOUZA"/>
    <d v="1999-08-27T00:00:00"/>
    <s v="Masculino"/>
    <s v="Sem Deficiência"/>
    <s v="WILLIAN DE SOUZA FERREIRA"/>
    <s v="KELLY REGINA VIEIRA SOARES"/>
    <x v="0"/>
    <s v="Branca"/>
  </r>
  <r>
    <n v="410007"/>
    <n v="4"/>
    <x v="15"/>
    <x v="15"/>
    <s v="EM PADRE MANUEL DA NÓBREGA"/>
    <s v="Municipal"/>
    <s v="Urbana"/>
    <n v="1609703"/>
    <n v="161"/>
    <x v="3"/>
    <s v="Regular"/>
    <s v="Noite"/>
    <n v="2020028000051"/>
    <m/>
    <s v="SEVERINA GERTRUDES DA SILVA"/>
    <d v="1962-11-11T00:00:00"/>
    <s v="Feminino"/>
    <s v="Sem Deficiência"/>
    <s v="JORGE VICENTE DA SILVA"/>
    <s v="MARIA GERTRUDES DA CONCEIÇÃO"/>
    <x v="2"/>
    <s v="Parda"/>
  </r>
  <r>
    <n v="1202701"/>
    <n v="12"/>
    <x v="91"/>
    <x v="91"/>
    <s v="CREJA - CENTRO MUNICIPAL DE REFERÊNCIA DE EDUCAÇÃO DE JOVENS E ADULTOS"/>
    <s v="Municipal"/>
    <s v="Urbana"/>
    <n v="1614086"/>
    <n v="266"/>
    <x v="3"/>
    <s v="Regular"/>
    <s v="Noite"/>
    <n v="2019126301809"/>
    <m/>
    <s v="SERGIO AUGUSTO PEREIRA"/>
    <d v="1956-09-15T00:00:00"/>
    <s v="Masculino"/>
    <s v="Sem Deficiência"/>
    <s v="ANTÔNIO PASCHOAL PEREIRA"/>
    <s v="NEUSA ROMERO PEREIRA"/>
    <x v="2"/>
    <s v="Branca"/>
  </r>
  <r>
    <n v="716501"/>
    <n v="7"/>
    <x v="75"/>
    <x v="75"/>
    <s v="CIEP CARLOS DRUMOND DE ANDRADE"/>
    <s v="Municipal"/>
    <s v="Urbana"/>
    <n v="1616698"/>
    <n v="162"/>
    <x v="3"/>
    <s v="Regular"/>
    <s v="Noite"/>
    <n v="2011066280091"/>
    <m/>
    <s v="GABRIEL FELIX DE FARIAS"/>
    <d v="2005-06-24T00:00:00"/>
    <s v="Masculino"/>
    <s v="Sem Deficiência"/>
    <s v="IVANILDO GONÇALVES DE FARIAS"/>
    <s v="JUSSARA CONCEIÇAO FELIX"/>
    <x v="0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19062800109"/>
    <m/>
    <s v="EVELIN CAMPOS SANTIAGO"/>
    <d v="2005-07-30T00:00:00"/>
    <s v="Feminino"/>
    <s v="Sem Deficiência"/>
    <s v="RENAN DA SILVA HENRIQUE SANTIAGO"/>
    <s v="ADRIANA CAMPOS DA PENHA"/>
    <x v="0"/>
    <s v="Parda"/>
  </r>
  <r>
    <n v="312014"/>
    <n v="3"/>
    <x v="1"/>
    <x v="1"/>
    <s v="EM NEREU SAMPAIO"/>
    <s v="Municipal"/>
    <s v="Urbana"/>
    <n v="1616970"/>
    <n v="162"/>
    <x v="3"/>
    <s v="Regular"/>
    <s v="Noite"/>
    <n v="2013104750121"/>
    <m/>
    <s v="MARIA EDUARDA GOMES PAULINO"/>
    <d v="2008-04-13T00:00:00"/>
    <s v="Feminino"/>
    <s v="Sem Deficiência"/>
    <s v="PAULO MARCIO REIS PAULINO"/>
    <s v="ALESSANDRA GOMES DA SILVA PAULINO"/>
    <x v="2"/>
    <s v="Parda"/>
  </r>
  <r>
    <n v="430701"/>
    <n v="4"/>
    <x v="19"/>
    <x v="19"/>
    <s v="CENTRO DE EDUCAÇÃO DE JOVENS E ADULTOS CEJA - MARÉ"/>
    <s v="Municipal"/>
    <s v="Urbana"/>
    <n v="1616818"/>
    <n v="269"/>
    <x v="3"/>
    <s v="Regular"/>
    <s v="Noite"/>
    <n v="2014040350495"/>
    <m/>
    <s v="MARTA SILVA DOS SANTOS"/>
    <d v="1964-08-02T00:00:00"/>
    <s v="Feminino"/>
    <s v="Sem Deficiência"/>
    <s v="MANOEL IGNACIO DA SILVA"/>
    <s v="MARIA EFIGENIA DA SILVA"/>
    <x v="1"/>
    <s v="Preta"/>
  </r>
  <r>
    <n v="918041"/>
    <n v="9"/>
    <x v="59"/>
    <x v="59"/>
    <s v="EM ANTONIA VARGAS CUQUEJO"/>
    <s v="Municipal"/>
    <s v="Urbana"/>
    <n v="1610791"/>
    <n v="162"/>
    <x v="3"/>
    <s v="Regular"/>
    <s v="Noite"/>
    <n v="2022088150691"/>
    <m/>
    <s v="ANTONIA TEREZINHA MARTINS ROCHA"/>
    <d v="1964-04-16T00:00:00"/>
    <s v="Feminino"/>
    <s v="Sem Deficiência"/>
    <s v="MARIA GERALDA MARTINS"/>
    <s v="MOACIR FERREIRA MARTINS"/>
    <x v="0"/>
    <s v="Preta"/>
  </r>
  <r>
    <n v="208501"/>
    <n v="2"/>
    <x v="78"/>
    <x v="78"/>
    <s v="CIEP SAMUEL WAINER"/>
    <s v="Municipal"/>
    <s v="Urbana"/>
    <n v="1609310"/>
    <n v="161"/>
    <x v="3"/>
    <s v="Regular"/>
    <s v="Noite"/>
    <n v="2011012401621"/>
    <m/>
    <s v="MARIA ZULEIDE DOS SANTOS"/>
    <d v="1969-08-03T00:00:00"/>
    <s v="Feminino"/>
    <s v="Sem Deficiência"/>
    <s v="ANTONIO DOS SANTOS"/>
    <s v="MARIA ISABEL DA CONCEIÇAO"/>
    <x v="1"/>
    <s v="Branc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8020380057"/>
    <m/>
    <s v="CAIO CARVALHO MARTINS"/>
    <d v="2006-07-25T00:00:00"/>
    <s v="Masculino"/>
    <s v="Sem Deficiência"/>
    <s v="JULIO CESAR DA COSTA MARTINS"/>
    <s v="ALINE CARVALHO DE SOUZA"/>
    <x v="0"/>
    <s v="Parda"/>
  </r>
  <r>
    <n v="430701"/>
    <n v="4"/>
    <x v="19"/>
    <x v="19"/>
    <s v="CENTRO DE EDUCAÇÃO DE JOVENS E ADULTOS CEJA - MARÉ"/>
    <s v="Municipal"/>
    <s v="Urbana"/>
    <n v="1616821"/>
    <n v="2610"/>
    <x v="3"/>
    <s v="Regular"/>
    <s v="Noite"/>
    <n v="2014027600041"/>
    <m/>
    <s v="AYLTON COSTA DE SOUSA"/>
    <d v="2005-10-17T00:00:00"/>
    <s v="Masculino"/>
    <s v="Sem Deficiência"/>
    <s v="JOSÉ AIRTON FERREIRA DE SOUSA"/>
    <s v="LUCIENE DE FREITAS COSTA"/>
    <x v="1"/>
    <s v="Branca"/>
  </r>
  <r>
    <n v="833503"/>
    <n v="8"/>
    <x v="95"/>
    <x v="95"/>
    <s v="CIEP THOMAS JEFFERSON"/>
    <s v="Municipal"/>
    <s v="Urbana"/>
    <n v="1600082"/>
    <n v="161"/>
    <x v="3"/>
    <s v="Regular"/>
    <s v="Noite"/>
    <n v="2020083400529"/>
    <m/>
    <s v="HIAGO MAGALHÃES DOS SANTOS PORTO"/>
    <d v="2007-01-26T00:00:00"/>
    <s v="Masculino"/>
    <s v="Sem Deficiência"/>
    <s v="THIAGO TAVARES PORTO"/>
    <s v="VIVIANE MAGALHÃES DOS SANTOS"/>
    <x v="0"/>
    <s v="Parda"/>
  </r>
  <r>
    <n v="817039"/>
    <n v="8"/>
    <x v="118"/>
    <x v="118"/>
    <s v="EM SAMPAIO CORRÊA"/>
    <s v="Municipal"/>
    <s v="Urbana"/>
    <n v="1604283"/>
    <n v="161"/>
    <x v="3"/>
    <s v="Regular"/>
    <s v="Noite"/>
    <n v="2016082280114"/>
    <m/>
    <s v="ANNA LÚCIA TAVARES RIOS"/>
    <d v="1969-02-22T00:00:00"/>
    <s v="Feminino"/>
    <s v="Sem Deficiência"/>
    <s v="MARINHO DA SILVA TAVARES"/>
    <s v="ELENY GONÇALVES TAVARES"/>
    <x v="0"/>
    <s v="Branca"/>
  </r>
  <r>
    <n v="313029"/>
    <n v="3"/>
    <x v="89"/>
    <x v="89"/>
    <s v="EM THOMAS MANN"/>
    <s v="Municipal"/>
    <s v="Urbana"/>
    <n v="1615665"/>
    <n v="161"/>
    <x v="3"/>
    <s v="Regular"/>
    <s v="Noite"/>
    <n v="2006011001711"/>
    <m/>
    <s v="VANESSA FREITAS MARQUES"/>
    <d v="1993-02-05T00:00:00"/>
    <s v="Feminino"/>
    <s v="Sem Deficiência"/>
    <s v="JOSÉ ITAMAR MARQUES DE SOUZA"/>
    <s v="FRANCISCA FREITAS MARQUES"/>
    <x v="2"/>
    <s v="Parda"/>
  </r>
  <r>
    <n v="622006"/>
    <n v="6"/>
    <x v="38"/>
    <x v="38"/>
    <s v="EM ANTENOR NASCENTES"/>
    <s v="Municipal"/>
    <s v="Urbana"/>
    <n v="1615259"/>
    <n v="162"/>
    <x v="3"/>
    <s v="Regular"/>
    <s v="Noite"/>
    <n v="2002053904580"/>
    <m/>
    <s v="TAMIRES DA SILVA NORA"/>
    <d v="1990-05-22T00:00:00"/>
    <s v="Feminino"/>
    <s v="Sem Deficiência"/>
    <s v="RENATO BRUM NORA JÚNIOR"/>
    <s v="MÁRCIA JOSÉ DA SILVA"/>
    <x v="0"/>
    <s v="Parda"/>
  </r>
  <r>
    <n v="1120019"/>
    <n v="11"/>
    <x v="37"/>
    <x v="37"/>
    <s v="EM RODRIGO OTÁVIO"/>
    <s v="Municipal"/>
    <s v="Urbana"/>
    <n v="1620854"/>
    <n v="162"/>
    <x v="3"/>
    <s v="Regular"/>
    <s v="Noite"/>
    <n v="2010037902889"/>
    <m/>
    <s v="DANIEL BARBOSA DOS SANTOS"/>
    <d v="1975-09-12T00:00:00"/>
    <s v="Masculino"/>
    <s v="Sem Deficiência"/>
    <s v="DJALMA BARBOSA DOS SANTOS"/>
    <s v="LINDALVA SIMPLICIO DOS SANTOS"/>
    <x v="0"/>
    <s v="Parda"/>
  </r>
  <r>
    <n v="1019047"/>
    <n v="10"/>
    <x v="50"/>
    <x v="50"/>
    <s v="EM JOAQUIM DA SILVA GOMES"/>
    <s v="Municipal"/>
    <s v="Urbana"/>
    <n v="1598942"/>
    <n v="164"/>
    <x v="3"/>
    <s v="Regular"/>
    <s v="Noite"/>
    <n v="2013098600101"/>
    <m/>
    <s v="EDUANY CORREIA DA SILVA NUNES"/>
    <d v="2008-05-25T00:00:00"/>
    <s v="Feminino"/>
    <s v="Sem Deficiência"/>
    <s v="EDSON CORREIA DA SILVA"/>
    <s v="SIMONE DA SILVA NUNES"/>
    <x v="2"/>
    <s v="Parda"/>
  </r>
  <r>
    <n v="312014"/>
    <n v="3"/>
    <x v="1"/>
    <x v="1"/>
    <s v="EM NEREU SAMPAIO"/>
    <s v="Municipal"/>
    <s v="Urbana"/>
    <n v="1616970"/>
    <n v="162"/>
    <x v="3"/>
    <s v="Regular"/>
    <s v="Noite"/>
    <n v="2011022104548"/>
    <m/>
    <s v="RAQUEL RANARA TAVARES FERNANDES DOS SANTOS"/>
    <d v="2008-05-28T00:00:00"/>
    <s v="Feminino"/>
    <s v="Sem Deficiência"/>
    <s v="FLÁVIO FERNANDES DOS SANTOS"/>
    <s v="SUELLEN ALLEN TAVARES FLOR"/>
    <x v="0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10118700160"/>
    <m/>
    <s v="ASHANTI CAETANO GOMES"/>
    <d v="2007-03-20T00:00:00"/>
    <s v="Feminino"/>
    <s v="Sem Deficiência"/>
    <s v="FÁBIO DA SILVA GOMES"/>
    <s v="ROSELENE CAETANO SABINO"/>
    <x v="1"/>
    <s v="Preta"/>
  </r>
  <r>
    <n v="625701"/>
    <n v="6"/>
    <x v="101"/>
    <x v="101"/>
    <s v="CENTRO DE EDUCAÇÃO DE JOVENS E ADULTOS CEJA - ACARI"/>
    <s v="Municipal"/>
    <s v="Urbana"/>
    <n v="1608525"/>
    <n v="262"/>
    <x v="3"/>
    <s v="Regular"/>
    <s v="Manhã"/>
    <n v="2012100450184"/>
    <m/>
    <s v="NATAN LUCAS SILVA DA PAZ"/>
    <d v="2006-10-18T00:00:00"/>
    <s v="Masculino"/>
    <s v="Sem Deficiência"/>
    <s v="CARLOS ALBERTO SILVA DA PAZ"/>
    <s v="MÔNICA CESÁRIO LUCAS"/>
    <x v="0"/>
    <s v="Branca"/>
  </r>
  <r>
    <n v="918508"/>
    <n v="9"/>
    <x v="36"/>
    <x v="36"/>
    <s v="CIEP DR. ERNESTO (CHE) GUEVARA"/>
    <s v="Municipal"/>
    <s v="Urbana"/>
    <n v="1618340"/>
    <n v="162"/>
    <x v="3"/>
    <s v="Regular"/>
    <s v="Noite"/>
    <n v="2022093201070"/>
    <m/>
    <s v="EDMAR JOSÉ DE SOUZA"/>
    <d v="1956-11-05T00:00:00"/>
    <s v="Feminino"/>
    <s v="Sem Deficiência"/>
    <s v="SEBASTIÃO MACHADO DE SOUZA"/>
    <s v="CECILIA BARONE DE SOUZA"/>
    <x v="2"/>
    <s v="Branc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22092400648"/>
    <m/>
    <s v="CRISTINA FERREIRA DE SOUZA"/>
    <d v="1963-08-17T00:00:00"/>
    <s v="Feminino"/>
    <s v="Sem Deficiência"/>
    <s v="EULIRA SIQUEIRA SANTOS"/>
    <s v="ALTAMIRO FERREIRA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5065900314"/>
    <m/>
    <s v="VITÓRIA SILVA DA CRUZ"/>
    <d v="2004-03-12T00:00:00"/>
    <s v="Feminino"/>
    <s v="Sem Deficiência"/>
    <s v="JOSÉ RIBEIRO DA CRUZ"/>
    <s v="SEVERINA FERNANDES DA SILVA"/>
    <x v="2"/>
    <s v="Parda"/>
  </r>
  <r>
    <n v="918508"/>
    <n v="9"/>
    <x v="36"/>
    <x v="36"/>
    <s v="CIEP DR. ERNESTO (CHE) GUEVARA"/>
    <s v="Municipal"/>
    <s v="Urbana"/>
    <n v="1618339"/>
    <n v="161"/>
    <x v="3"/>
    <s v="Regular"/>
    <s v="Noite"/>
    <n v="2012089900875"/>
    <m/>
    <s v="JORGE FRANKLIN TEIXEIRA BOLAIS"/>
    <d v="2007-10-30T00:00:00"/>
    <s v="Masculino"/>
    <s v="Sem Deficiência"/>
    <s v="DANIEL SANTOS BOLAIS"/>
    <s v="LUCIANA DENBERG TEIXEIRA"/>
    <x v="0"/>
    <s v="Parda"/>
  </r>
  <r>
    <n v="208012"/>
    <n v="2"/>
    <x v="102"/>
    <x v="102"/>
    <s v="EM ORSINA DA FONSECA"/>
    <s v="Municipal"/>
    <s v="Urbana"/>
    <n v="1602508"/>
    <n v="161"/>
    <x v="3"/>
    <s v="Regular"/>
    <s v="Noite"/>
    <n v="2023066700638"/>
    <m/>
    <s v="VITOR CARDOSO DE JESUS"/>
    <d v="1994-06-23T00:00:00"/>
    <s v="Masculino"/>
    <s v="Sem Deficiência"/>
    <s v="ORLANDO CARDOSO DOS SANTOS"/>
    <s v="MARCELI CARDOSO DE JESUS"/>
    <x v="2"/>
    <s v="Branca"/>
  </r>
  <r>
    <n v="515028"/>
    <n v="5"/>
    <x v="18"/>
    <x v="18"/>
    <s v="EM EVANGELINA DUARTE BATISTA"/>
    <s v="Municipal"/>
    <s v="Urbana"/>
    <n v="1609300"/>
    <n v="162"/>
    <x v="3"/>
    <s v="Regular"/>
    <s v="Noite"/>
    <n v="2022047300389"/>
    <m/>
    <s v="SHIRLEI CAETANO DA SILVA"/>
    <d v="1965-06-28T00:00:00"/>
    <s v="Feminino"/>
    <s v="Sem Deficiência"/>
    <s v="JULIO JOÃO DA SILVA"/>
    <s v="AURELINA CAETANO DA SILVA"/>
    <x v="1"/>
    <s v="Branc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14102200173"/>
    <m/>
    <s v="RITA CÁSSIA DE LIMA"/>
    <d v="1959-01-22T00:00:00"/>
    <s v="Feminino"/>
    <s v="Sem Deficiência"/>
    <s v="LEUN ANTONIO DE LIMA"/>
    <s v="JULIA OLIVEIRA DE LIMA"/>
    <x v="1"/>
    <s v="Branca"/>
  </r>
  <r>
    <n v="817075"/>
    <n v="8"/>
    <x v="29"/>
    <x v="29"/>
    <s v="EM GENERAL TASSO FRAGOSO"/>
    <s v="Municipal"/>
    <s v="Urbana"/>
    <n v="1605908"/>
    <n v="161"/>
    <x v="3"/>
    <s v="Regular"/>
    <s v="Noite"/>
    <n v="2012099602435"/>
    <m/>
    <s v="ANNALY MESSIAS FERREIRA"/>
    <d v="2007-08-28T00:00:00"/>
    <s v="Feminino"/>
    <s v="Sem Deficiência"/>
    <s v="JEFERSON CARLOS FERREIRA DE OLIVEIRA"/>
    <s v="ADRIANA MESSIAS GALDINO"/>
    <x v="0"/>
    <s v="Branca"/>
  </r>
  <r>
    <n v="1019008"/>
    <n v="10"/>
    <x v="124"/>
    <x v="124"/>
    <s v="EM EDUARDO RABELO"/>
    <s v="Municipal"/>
    <s v="Urbana"/>
    <n v="1601220"/>
    <n v="162"/>
    <x v="3"/>
    <s v="Regular"/>
    <s v="Noite"/>
    <n v="2011096980015"/>
    <m/>
    <s v="ANDRÉ DA SILVA DE LIMA"/>
    <d v="2006-10-27T00:00:00"/>
    <s v="Masculino"/>
    <s v="Sem Deficiência"/>
    <s v="FRANCISCO ANDRADE DE LIMA"/>
    <s v="MARIA JOSÉ DA SILVA"/>
    <x v="0"/>
    <s v="Parda"/>
  </r>
  <r>
    <n v="101501"/>
    <n v="1"/>
    <x v="46"/>
    <x v="46"/>
    <s v="CIEP HENFIL"/>
    <s v="Municipal"/>
    <s v="Urbana"/>
    <n v="1613104"/>
    <n v="162"/>
    <x v="3"/>
    <s v="Regular"/>
    <s v="Noite"/>
    <n v="2012001180103"/>
    <m/>
    <s v="JOÃO VÍCTOR DE PAIVA VIEIRA"/>
    <d v="2003-12-23T00:00:00"/>
    <s v="Masculino"/>
    <s v=" Deficiência física"/>
    <s v="JOSÉ ELTON DE PAIVA VIEIRA"/>
    <s v="CARLA VIVIANE DE PAIVA"/>
    <x v="1"/>
    <s v="Branca"/>
  </r>
  <r>
    <n v="1019202"/>
    <n v="10"/>
    <x v="115"/>
    <x v="115"/>
    <s v="CIEP ISMAEL NERY"/>
    <s v="Municipal"/>
    <s v="Urbana"/>
    <n v="1603747"/>
    <n v="162"/>
    <x v="3"/>
    <s v="Regular"/>
    <s v="Tarde"/>
    <n v="2023100000249"/>
    <m/>
    <s v="FRANCISMAR MATTOS DA COSTA"/>
    <d v="1983-10-06T00:00:00"/>
    <s v="Feminino"/>
    <s v="Sem Deficiência"/>
    <s v="FRANCISCO ADÃO DA COSTA FILHO"/>
    <s v="JOZIANE MARCIA MATTOS DE OLIVEIRA"/>
    <x v="2"/>
    <s v="Preta"/>
  </r>
  <r>
    <n v="1019019"/>
    <n v="10"/>
    <x v="116"/>
    <x v="116"/>
    <s v="EM FERNANDO DE AZEVEDO"/>
    <s v="Municipal"/>
    <s v="Urbana"/>
    <n v="1619175"/>
    <n v="161"/>
    <x v="3"/>
    <s v="Regular"/>
    <s v="Tarde"/>
    <n v="2011100403102"/>
    <m/>
    <s v="ISAQUE EZEQUIEL RODRIGUES VOGAS"/>
    <d v="2006-08-28T00:00:00"/>
    <s v="Masculino"/>
    <s v="Sem Deficiência"/>
    <s v="IVO WANDERSON VOGAS DE OLIVEIRA"/>
    <s v="INAIANA DOS SANTOS RODRIGUES"/>
    <x v="1"/>
    <s v="Branca"/>
  </r>
  <r>
    <n v="1120019"/>
    <n v="11"/>
    <x v="37"/>
    <x v="37"/>
    <s v="EM RODRIGO OTÁVIO"/>
    <s v="Municipal"/>
    <s v="Urbana"/>
    <n v="1620854"/>
    <n v="162"/>
    <x v="3"/>
    <s v="Regular"/>
    <s v="Noite"/>
    <n v="2019037900138"/>
    <m/>
    <s v="FRANCISCO SOARES DA SILVA NETO"/>
    <d v="1979-12-05T00:00:00"/>
    <s v="Masculino"/>
    <s v="Sem Deficiência"/>
    <s v="JOSÉ SOARES DA SILVA"/>
    <s v="FRANCISCA DAS CHAGAS SILVA"/>
    <x v="0"/>
    <s v="Não declarad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11092650525"/>
    <m/>
    <s v="LUCAS HENRIQUE SILVA DOS SANTOS"/>
    <d v="2007-04-02T00:00:00"/>
    <s v="Masculino"/>
    <s v="Sem Deficiência"/>
    <s v="EDUARDO HENRIQUE SOARES DOS SANTOS"/>
    <s v="ANA PAULA COSTA DA SILVA"/>
    <x v="0"/>
    <s v="Parda"/>
  </r>
  <r>
    <n v="431014"/>
    <n v="4"/>
    <x v="117"/>
    <x v="117"/>
    <s v="EM MINISTRO LAFAYETTE DE ANDRADA"/>
    <s v="Municipal"/>
    <s v="Urbana"/>
    <n v="1618217"/>
    <n v="162"/>
    <x v="3"/>
    <s v="Regular"/>
    <s v="Manhã"/>
    <n v="2010034001911"/>
    <m/>
    <s v="ALICE PERCIA DA SILVA"/>
    <d v="2005-09-23T00:00:00"/>
    <s v="Feminino"/>
    <s v="Sem Deficiência"/>
    <s v="RICARDOS JORGE DO NASCIMENTRO"/>
    <s v="ALINE PÉRCIA DA SILVA"/>
    <x v="0"/>
    <s v="Parda"/>
  </r>
  <r>
    <n v="312501"/>
    <n v="3"/>
    <x v="42"/>
    <x v="42"/>
    <s v="CIEP PATRICE LUMUMBA"/>
    <s v="Municipal"/>
    <s v="Urbana"/>
    <n v="1616864"/>
    <n v="162"/>
    <x v="3"/>
    <s v="Regular"/>
    <s v="Noite"/>
    <n v="2010128300580"/>
    <m/>
    <s v="MAIARA JOAQUIM DA SILVA"/>
    <d v="2008-05-08T00:00:00"/>
    <s v="Feminino"/>
    <s v="Sem Deficiência"/>
    <s v="MARCOS ANTÕNIO DA SILVA"/>
    <s v="MÔNICA JOAQUIM DA SILVA"/>
    <x v="0"/>
    <s v="Branca"/>
  </r>
  <r>
    <n v="313007"/>
    <n v="3"/>
    <x v="67"/>
    <x v="67"/>
    <s v="EM SARMIENTO"/>
    <s v="Municipal"/>
    <s v="Urbana"/>
    <n v="1615855"/>
    <n v="161"/>
    <x v="3"/>
    <s v="Regular"/>
    <s v="Noite"/>
    <n v="2002017102509"/>
    <m/>
    <s v="THIAGO CERQUEIRA DE OLIVEIRA"/>
    <d v="1987-08-22T00:00:00"/>
    <s v="Masculino"/>
    <s v="Sem Deficiência"/>
    <s v="PAULO ANTONIO DE OLIVEIRA"/>
    <s v="REGINA CELIA DE CERQUEIRA DE OLIVEIRA"/>
    <x v="1"/>
    <s v="Parda"/>
  </r>
  <r>
    <n v="312009"/>
    <n v="3"/>
    <x v="54"/>
    <x v="54"/>
    <s v="EM GEORGE SUMNER"/>
    <s v="Municipal"/>
    <s v="Urbana"/>
    <n v="1617225"/>
    <n v="161"/>
    <x v="3"/>
    <s v="Regular"/>
    <s v="Noite"/>
    <n v="2013089604298"/>
    <m/>
    <s v="FABRICIA AGATA CHAVES DA SILVA"/>
    <d v="2003-05-10T00:00:00"/>
    <s v="Feminino"/>
    <s v="Sem Deficiência"/>
    <s v="FABRICIO DA SILVA FERREIRA"/>
    <s v="VANDA SOUZA CHAVES"/>
    <x v="0"/>
    <s v="Parda"/>
  </r>
  <r>
    <n v="716054"/>
    <n v="7"/>
    <x v="35"/>
    <x v="35"/>
    <s v="EM PIO X"/>
    <s v="Municipal"/>
    <s v="Urbana"/>
    <n v="1612531"/>
    <n v="162"/>
    <x v="3"/>
    <s v="Regular"/>
    <s v="Noite"/>
    <n v="2013103980085"/>
    <m/>
    <s v="THAYLLA HELENA SANTOS CAMPOS"/>
    <d v="2008-05-14T00:00:00"/>
    <s v="Feminino"/>
    <s v="Sem Deficiência"/>
    <s v="LUIANDERSON CAMPOS"/>
    <s v="ELAINE DE FRANÇA SANTOS"/>
    <x v="0"/>
    <s v="Parda"/>
  </r>
  <r>
    <n v="102007"/>
    <n v="1"/>
    <x v="47"/>
    <x v="47"/>
    <s v="EM ORLANDO VILLAS BOAS"/>
    <s v="Municipal"/>
    <s v="Urbana"/>
    <n v="1600142"/>
    <n v="162"/>
    <x v="3"/>
    <s v="Regular"/>
    <s v="Noite"/>
    <n v="2022126300659"/>
    <m/>
    <s v="MILENA MAIARA CRISPIM DO NASCIMENTO"/>
    <d v="2004-02-25T00:00:00"/>
    <s v="Feminino"/>
    <s v="Sem Deficiência"/>
    <s v="MARCIO ANDRE CORDEIRO"/>
    <s v="CARLA OVIDIO CRISPIM"/>
    <x v="0"/>
    <s v="Parda"/>
  </r>
  <r>
    <n v="1019013"/>
    <n v="10"/>
    <x v="39"/>
    <x v="39"/>
    <s v="EM BENTO DO AMARAL COUTINHO"/>
    <s v="Municipal"/>
    <s v="Urbana"/>
    <n v="1612838"/>
    <n v="161"/>
    <x v="3"/>
    <s v="Regular"/>
    <s v="Noite"/>
    <n v="2021151600026"/>
    <m/>
    <s v="ARIANA RODRIGUES DA COSTA MENDONÇA"/>
    <d v="2007-03-16T00:00:00"/>
    <s v="Masculino"/>
    <s v="Sem Deficiência"/>
    <s v="ARIELSON DOS SANTOS MENDONÇA"/>
    <s v="CLAUDIANA RODRIGUES DA COSTA"/>
    <x v="0"/>
    <s v="Branca"/>
  </r>
  <r>
    <n v="622006"/>
    <n v="6"/>
    <x v="38"/>
    <x v="38"/>
    <s v="EM ANTENOR NASCENTES"/>
    <s v="Municipal"/>
    <s v="Urbana"/>
    <n v="1615258"/>
    <n v="161"/>
    <x v="3"/>
    <s v="Regular"/>
    <s v="Noite"/>
    <n v="2009105300091"/>
    <m/>
    <s v="GUILHERME DE OLIVEIRA TRAJANO"/>
    <d v="2007-11-03T00:00:00"/>
    <s v="Masculino"/>
    <s v="Sem Deficiência"/>
    <s v="VALMIR TRAJANO DE LIMA"/>
    <s v="DINORAH OLIVEIRA DA SILVA"/>
    <x v="1"/>
    <s v="Branca"/>
  </r>
  <r>
    <n v="313007"/>
    <n v="3"/>
    <x v="67"/>
    <x v="67"/>
    <s v="EM SARMIENTO"/>
    <s v="Municipal"/>
    <s v="Urbana"/>
    <n v="1615856"/>
    <n v="162"/>
    <x v="3"/>
    <s v="Regular"/>
    <s v="Noite"/>
    <n v="2021024450726"/>
    <m/>
    <s v="JOSÉ GERALDO DOMINGOS DA SILVA"/>
    <d v="2005-01-28T00:00:00"/>
    <s v="Masculino"/>
    <s v="Sem Deficiência"/>
    <s v="TEREZINHA DOMINGOS"/>
    <s v="JOSE GERALDO DA SILVA"/>
    <x v="0"/>
    <s v="Branca"/>
  </r>
  <r>
    <n v="312002"/>
    <n v="3"/>
    <x v="58"/>
    <x v="58"/>
    <s v="EM ALCIDE DE GASPERI"/>
    <s v="Municipal"/>
    <s v="Urbana"/>
    <n v="1613410"/>
    <n v="161"/>
    <x v="3"/>
    <s v="Regular"/>
    <s v="Noite"/>
    <n v="2011017902474"/>
    <m/>
    <s v="WEIDER RODRIGUES BORGES DE SOUZA"/>
    <d v="1979-09-29T00:00:00"/>
    <s v="Masculino"/>
    <s v="Sem Deficiência"/>
    <s v="JAIRO BORGES DE SOUZA"/>
    <s v="TÂNIA REGINA RODRIGUES PESSÔA"/>
    <x v="0"/>
    <s v="Preta"/>
  </r>
  <r>
    <n v="431018"/>
    <n v="4"/>
    <x v="85"/>
    <x v="85"/>
    <s v="EM REPÚBLICA DO LÍBANO"/>
    <s v="Municipal"/>
    <s v="Urbana"/>
    <n v="1619092"/>
    <n v="162"/>
    <x v="3"/>
    <s v="Regular"/>
    <s v="Noite"/>
    <n v="2016043100038"/>
    <m/>
    <s v="PEDRO HENRIQUE ALVES DA SILVA"/>
    <d v="2006-02-21T00:00:00"/>
    <s v="Masculino"/>
    <s v=" Deficiência intelectual"/>
    <s v="CARLOS ALBERTO DA SILVA"/>
    <s v="MARIA DO SOCORRO ALVES SILVA"/>
    <x v="0"/>
    <s v="Branca"/>
  </r>
  <r>
    <n v="1120019"/>
    <n v="11"/>
    <x v="37"/>
    <x v="37"/>
    <s v="EM RODRIGO OTÁVIO"/>
    <s v="Municipal"/>
    <s v="Urbana"/>
    <n v="1620854"/>
    <n v="162"/>
    <x v="3"/>
    <s v="Regular"/>
    <s v="Noite"/>
    <n v="2012040850271"/>
    <m/>
    <s v="RUANY APARECIDA DIAS DOS SANTOS"/>
    <d v="2005-10-12T00:00:00"/>
    <s v="Feminino"/>
    <s v="Sem Deficiência"/>
    <s v="RICARDO SILVA DOS SANTOS"/>
    <s v="VANESSA DA CONCEIÇÃO DIAS VITAL"/>
    <x v="0"/>
    <s v="Preta"/>
  </r>
  <r>
    <n v="918041"/>
    <n v="9"/>
    <x v="59"/>
    <x v="59"/>
    <s v="EM ANTONIA VARGAS CUQUEJO"/>
    <s v="Municipal"/>
    <s v="Urbana"/>
    <n v="1610790"/>
    <n v="161"/>
    <x v="3"/>
    <s v="Regular"/>
    <s v="Noite"/>
    <n v="2010091350228"/>
    <m/>
    <s v="LUCIANO SILVA MARINHO DE ARAUJO"/>
    <d v="2005-07-31T00:00:00"/>
    <s v="Masculino"/>
    <s v="Sem Deficiência"/>
    <s v="LAURO MARINHO DE ARAUJO"/>
    <s v="ADRIANA CRISTINA DA SILVA"/>
    <x v="0"/>
    <s v="Pard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11004503355"/>
    <m/>
    <s v="RAYSSA DE SOUZA DOS SANTOS"/>
    <d v="2008-01-07T00:00:00"/>
    <s v="Feminino"/>
    <s v="Sem Deficiência"/>
    <s v="RONALDO DE OLIVEIRA SANTOS"/>
    <s v="NATALIA DE SOUZA CARDOSO"/>
    <x v="1"/>
    <s v="Branca"/>
  </r>
  <r>
    <n v="102007"/>
    <n v="1"/>
    <x v="47"/>
    <x v="47"/>
    <s v="EM ORLANDO VILLAS BOAS"/>
    <s v="Municipal"/>
    <s v="Urbana"/>
    <n v="1600141"/>
    <n v="161"/>
    <x v="3"/>
    <s v="Regular"/>
    <s v="Tarde"/>
    <n v="2011001401667"/>
    <m/>
    <s v="KAILA RODRIGUES SANTOS"/>
    <d v="2006-03-25T00:00:00"/>
    <s v="Feminino"/>
    <s v="Sem Deficiência"/>
    <s v="FRANCISCO DAS CHAGAS PIRES SANTOS"/>
    <s v="MARIA RODRIGUES MARCILINO"/>
    <x v="1"/>
    <s v="Pard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04007601258"/>
    <m/>
    <s v="SAMARA MEDEIROS BEZERRA"/>
    <d v="1994-05-03T00:00:00"/>
    <s v="Feminino"/>
    <s v="Sem Deficiência"/>
    <s v="FRANCISLEI ALBUQUERQUE BEZERRA"/>
    <s v="SANDRA REGINA DE MEDEIROS BEZERRA"/>
    <x v="0"/>
    <s v="Branca"/>
  </r>
  <r>
    <n v="716211"/>
    <n v="7"/>
    <x v="32"/>
    <x v="32"/>
    <s v="CIEP COMPOSITOR DONGA"/>
    <s v="Municipal"/>
    <s v="Urbana"/>
    <n v="1619514"/>
    <n v="162"/>
    <x v="3"/>
    <s v="Regular"/>
    <s v="Noite"/>
    <n v="2023066701278"/>
    <m/>
    <s v="PAULO AILTON RODRIGUES FEITOSA"/>
    <d v="2000-02-05T00:00:00"/>
    <s v="Masculino"/>
    <s v="Sem Deficiência"/>
    <s v="GERAILTON DA SILVA FEITOSA"/>
    <s v="GRACIELLY FABIANA RODRIGUES DA SILVA"/>
    <x v="1"/>
    <s v="Não declarada"/>
  </r>
  <r>
    <n v="515001"/>
    <n v="5"/>
    <x v="68"/>
    <x v="68"/>
    <s v="EM PARÁ"/>
    <s v="Municipal"/>
    <s v="Urbana"/>
    <n v="1607316"/>
    <n v="162"/>
    <x v="3"/>
    <s v="Regular"/>
    <s v="Noite"/>
    <n v="2021044600235"/>
    <m/>
    <s v="FERNANDA SANTOS CARDOSO"/>
    <d v="1984-10-03T00:00:00"/>
    <s v="Feminino"/>
    <s v="Sem Deficiência"/>
    <s v="NILTON MORAES CARDOSO"/>
    <s v="DINALVA SANTOS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10059701380"/>
    <m/>
    <s v="JOÃO PEDRO COSTA ALEXANDRINO"/>
    <d v="2006-06-21T00:00:00"/>
    <s v="Masculino"/>
    <s v="Sem Deficiência"/>
    <s v="MARCUS VINICIUS SIMÕES ALEXANDRINO"/>
    <s v="VERÔNICA COSTA"/>
    <x v="0"/>
    <s v="Parda"/>
  </r>
  <r>
    <n v="1202701"/>
    <n v="12"/>
    <x v="91"/>
    <x v="91"/>
    <s v="CREJA - CENTRO MUNICIPAL DE REFERÊNCIA DE EDUCAÇÃO DE JOVENS E ADULTOS"/>
    <s v="Municipal"/>
    <s v="Urbana"/>
    <n v="1614130"/>
    <n v="365"/>
    <x v="3"/>
    <s v="Regular"/>
    <s v="Tarde"/>
    <n v="2023126301262"/>
    <m/>
    <s v="RENATA FREIRE DA SILVA"/>
    <d v="1986-02-06T00:00:00"/>
    <s v="Feminino"/>
    <s v="Sem Deficiência"/>
    <s v="CARLOS ROBERTO FREIRE DA SILVA"/>
    <s v="DONIDIA MARIA DA SILVA"/>
    <x v="0"/>
    <s v="Preta"/>
  </r>
  <r>
    <n v="410009"/>
    <n v="4"/>
    <x v="135"/>
    <x v="135"/>
    <s v="EM DILERMANDO CRUZ"/>
    <s v="Municipal"/>
    <s v="Urbana"/>
    <n v="1598823"/>
    <n v="161"/>
    <x v="3"/>
    <s v="Regular"/>
    <s v="Tarde"/>
    <n v="2013028702117"/>
    <m/>
    <s v="KAUÃ ANDRADE DA SILVA VERÍSSIMO"/>
    <d v="2008-05-12T00:00:00"/>
    <s v="Masculino"/>
    <s v="Sem Deficiência"/>
    <s v="ANA LUCIA ANDRADE DA SILVA"/>
    <s v="ALEX DA SILVA VERÍSSIMO"/>
    <x v="1"/>
    <s v="Sem Informação"/>
  </r>
  <r>
    <n v="1019075"/>
    <n v="10"/>
    <x v="129"/>
    <x v="129"/>
    <s v="EM ROBERTO CIVITA"/>
    <s v="Municipal"/>
    <s v="Urbana"/>
    <n v="1601286"/>
    <n v="161"/>
    <x v="3"/>
    <s v="Regular"/>
    <s v="Noite"/>
    <n v="2004098502355"/>
    <m/>
    <s v="NADJA LIRIA SANTOS"/>
    <d v="1992-12-30T00:00:00"/>
    <s v="Feminino"/>
    <s v="Sem Deficiência"/>
    <s v="JOSÉ GERALDO SANTOS"/>
    <s v="MARIVALDA SANTOS DE LIRIA"/>
    <x v="0"/>
    <s v="Preta"/>
  </r>
  <r>
    <n v="1202701"/>
    <n v="12"/>
    <x v="91"/>
    <x v="91"/>
    <s v="CREJA - CENTRO MUNICIPAL DE REFERÊNCIA DE EDUCAÇÃO DE JOVENS E ADULTOS"/>
    <s v="Municipal"/>
    <s v="Urbana"/>
    <n v="1614085"/>
    <n v="265"/>
    <x v="3"/>
    <s v="Regular"/>
    <s v="Noite"/>
    <n v="2002012407891"/>
    <m/>
    <s v="RAFAEL DA SILVA CARVALHO"/>
    <d v="1986-06-28T00:00:00"/>
    <s v="Masculino"/>
    <s v="Sem Deficiência"/>
    <s v="HELIO NUNES DE CARVALHO"/>
    <s v="RITA DA SILVA CARVALHO"/>
    <x v="1"/>
    <s v="Parda"/>
  </r>
  <r>
    <n v="204501"/>
    <n v="2"/>
    <x v="79"/>
    <x v="79"/>
    <s v="CIEP PRESIDENTE TANCREDO NEVES"/>
    <s v="Municipal"/>
    <s v="Urbana"/>
    <n v="1611263"/>
    <n v="161"/>
    <x v="3"/>
    <s v="Regular"/>
    <s v="Noite"/>
    <n v="2008108400242"/>
    <m/>
    <s v="RICHARD ARÊDE MACEDO MARÇAL"/>
    <d v="2006-09-12T00:00:00"/>
    <s v="Masculino"/>
    <s v="Sem Deficiência"/>
    <s v="CRISTIANO ARÊDE MARÇAL"/>
    <s v="FABRÍCIA FAUSTINO DE MACEDO"/>
    <x v="0"/>
    <s v="Branca"/>
  </r>
  <r>
    <n v="312002"/>
    <n v="3"/>
    <x v="58"/>
    <x v="58"/>
    <s v="EM ALCIDE DE GASPERI"/>
    <s v="Municipal"/>
    <s v="Urbana"/>
    <n v="1613412"/>
    <n v="162"/>
    <x v="3"/>
    <s v="Regular"/>
    <s v="Noite"/>
    <n v="2016017550111"/>
    <m/>
    <s v="KASSIANE MIGUEL DA SILVA"/>
    <d v="2002-11-21T00:00:00"/>
    <s v="Feminino"/>
    <s v="Sem Deficiência"/>
    <s v="JORGE LUIZ DA SILVA"/>
    <s v="ANDRÉA DE ALMEIDA MIGUEL"/>
    <x v="0"/>
    <s v="Branca"/>
  </r>
  <r>
    <n v="1019047"/>
    <n v="10"/>
    <x v="50"/>
    <x v="50"/>
    <s v="EM JOAQUIM DA SILVA GOMES"/>
    <s v="Municipal"/>
    <s v="Urbana"/>
    <n v="1598937"/>
    <n v="161"/>
    <x v="3"/>
    <s v="Regular"/>
    <s v="Noite"/>
    <n v="2022098700261"/>
    <m/>
    <s v="ALEX DE OLIVEIRA NUNES"/>
    <d v="2002-03-22T00:00:00"/>
    <s v="Feminino"/>
    <s v="Sem Deficiência"/>
    <s v="PAULO CESAR COELHO NUNES"/>
    <s v="ANA CRISTINA DE OLIVEIRA"/>
    <x v="2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04056400414"/>
    <m/>
    <s v="NATÁLIA DA SILVA DE OLIVEIRA"/>
    <d v="1999-07-13T00:00:00"/>
    <s v="Feminino"/>
    <s v="Sem Deficiência"/>
    <s v="EVALDO COELHO DE OLIVEIRA"/>
    <s v="GLÓRIA SANTOS DA SILVA"/>
    <x v="0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09060650218"/>
    <m/>
    <s v="PEDRO HENRIQUE DE ALMEIDA FARIAS"/>
    <d v="2004-08-11T00:00:00"/>
    <s v="Masculino"/>
    <s v="Sem Deficiência"/>
    <s v="PEDRO NEWTOR FARIAS"/>
    <s v="ROBERTA ALMEIDA COSTA"/>
    <x v="0"/>
    <s v="Pard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07091301600"/>
    <m/>
    <s v="THAINÁ DA SILVA MOREIRA"/>
    <d v="1996-07-29T00:00:00"/>
    <s v="Feminino"/>
    <s v="Sem Deficiência"/>
    <s v="ALEXANDRE GOMES MOREIRA"/>
    <s v="MARGARETH FERREIRA DA SILVA"/>
    <x v="0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21103300379"/>
    <m/>
    <s v="PAULO HENRIQUE SILVA BAPTISTA"/>
    <d v="2007-12-10T00:00:00"/>
    <s v="Masculino"/>
    <s v="Sem Deficiência"/>
    <s v="PAULO CESAR DA SILVA BAPTISTA"/>
    <s v="SIMONE DE ANDRADE E SILVA"/>
    <x v="0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10028701337"/>
    <m/>
    <s v="PRISCILA SANTOS DA SILVA"/>
    <d v="2004-06-12T00:00:00"/>
    <s v="Feminino"/>
    <s v="Sem Deficiência"/>
    <s v="LUIS CLAUDIO PEREIRA DA SILVA"/>
    <s v="ANGELA VITORINO DOS SANTOS DA SILVA"/>
    <x v="0"/>
    <s v="Branca"/>
  </r>
  <r>
    <n v="227004"/>
    <n v="2"/>
    <x v="77"/>
    <x v="77"/>
    <s v="EM RINALDO DE LAMARE"/>
    <s v="Municipal"/>
    <s v="Urbana"/>
    <n v="1599204"/>
    <n v="162"/>
    <x v="3"/>
    <s v="Regular"/>
    <s v="Noite"/>
    <n v="2021126451217"/>
    <m/>
    <s v="RICARDO RODRIGUES DE SANTANA"/>
    <d v="1978-03-05T00:00:00"/>
    <s v="Masculino"/>
    <s v="Sem Deficiência"/>
    <s v="LUIZA RODRIGUES DAMASCENO DE SANTANA"/>
    <s v="FRANCISCO VIEIRA DE SANTANA"/>
    <x v="2"/>
    <s v="Parda"/>
  </r>
  <r>
    <n v="716501"/>
    <n v="7"/>
    <x v="75"/>
    <x v="75"/>
    <s v="CIEP CARLOS DRUMOND DE ANDRADE"/>
    <s v="Municipal"/>
    <s v="Urbana"/>
    <n v="1616698"/>
    <n v="162"/>
    <x v="3"/>
    <s v="Regular"/>
    <s v="Noite"/>
    <n v="2023066200074"/>
    <m/>
    <s v="WESLEY MOURA DA SILVA LOPES"/>
    <d v="2006-05-17T00:00:00"/>
    <s v="Masculino"/>
    <s v="Sem Deficiência"/>
    <s v="WELLINGTON DA SILVA LOPES"/>
    <s v="KELLY DE MOURA TEIXEIRA"/>
    <x v="0"/>
    <s v="Parda"/>
  </r>
  <r>
    <n v="1019031"/>
    <n v="10"/>
    <x v="20"/>
    <x v="20"/>
    <s v="EM MARECHAL PEDRO CAVALCANTI"/>
    <s v="Municipal"/>
    <s v="Urbana"/>
    <n v="1609542"/>
    <n v="164"/>
    <x v="3"/>
    <s v="Regular"/>
    <s v="Noite"/>
    <n v="2007123400098"/>
    <m/>
    <s v="IGOR OLIVEIRA DOS SANTOS"/>
    <d v="2003-03-06T00:00:00"/>
    <s v="Masculino"/>
    <s v="Sem Deficiência"/>
    <s v="IVALDO DA SILVA SANTOS"/>
    <s v="LUIZA MARA OLIVEIRA DOS SANTOS"/>
    <x v="1"/>
    <s v="Parda"/>
  </r>
  <r>
    <n v="313035"/>
    <n v="3"/>
    <x v="49"/>
    <x v="49"/>
    <s v="EM EDGARD SUSSEKIND DE MENDONÇA"/>
    <s v="Municipal"/>
    <s v="Urbana"/>
    <n v="1612288"/>
    <n v="161"/>
    <x v="3"/>
    <s v="Regular"/>
    <s v="Noite"/>
    <n v="2006081203780"/>
    <m/>
    <s v="CAROLINE TAVEIRA SIQUEIRA"/>
    <d v="1992-07-11T00:00:00"/>
    <s v="Feminino"/>
    <s v="Sem Deficiência"/>
    <s v="JOÃO BATISTA SIQUEIRA"/>
    <s v="APARECIDA MACHADO TAVEIRA"/>
    <x v="0"/>
    <s v="Branca"/>
  </r>
  <r>
    <n v="1202701"/>
    <n v="12"/>
    <x v="91"/>
    <x v="91"/>
    <s v="CREJA - CENTRO MUNICIPAL DE REFERÊNCIA DE EDUCAÇÃO DE JOVENS E ADULTOS"/>
    <s v="Municipal"/>
    <s v="Urbana"/>
    <n v="1614133"/>
    <n v="368"/>
    <x v="3"/>
    <s v="Regular"/>
    <s v="Tarde"/>
    <n v="2023126300321"/>
    <m/>
    <s v="EDLEUZA MARIA DA SILVA"/>
    <d v="1970-09-23T00:00:00"/>
    <s v="Feminino"/>
    <s v="Sem Deficiência"/>
    <s v="SEBASTÃO PEREIRA DA SILVA"/>
    <s v="AUDENICE MARIA DA SILVA"/>
    <x v="0"/>
    <s v="Branca"/>
  </r>
  <r>
    <n v="918041"/>
    <n v="9"/>
    <x v="59"/>
    <x v="59"/>
    <s v="EM ANTONIA VARGAS CUQUEJO"/>
    <s v="Municipal"/>
    <s v="Urbana"/>
    <n v="1610790"/>
    <n v="161"/>
    <x v="3"/>
    <s v="Regular"/>
    <s v="Noite"/>
    <n v="2008090651699"/>
    <m/>
    <s v="THAÍSSA CRISTINA DA SILVA SANTOS"/>
    <d v="2003-10-08T00:00:00"/>
    <s v="Feminino"/>
    <s v="Sem Deficiência"/>
    <s v="LUCIANO RODRIGUES DA SILVA"/>
    <s v="SHARON CRIS LUCIANO RODRIGUES"/>
    <x v="0"/>
    <s v="Preta"/>
  </r>
  <r>
    <n v="716063"/>
    <n v="7"/>
    <x v="136"/>
    <x v="136"/>
    <s v="EM SOBRAL PINTO"/>
    <s v="Municipal"/>
    <s v="Urbana"/>
    <n v="1616449"/>
    <n v="161"/>
    <x v="3"/>
    <s v="Regular"/>
    <s v="Manhã"/>
    <n v="2021049200090"/>
    <m/>
    <s v="BRENDA SIQUEIRA AUGUSTA "/>
    <d v="2007-12-29T00:00:00"/>
    <s v="Feminino"/>
    <s v="Sem Deficiência"/>
    <s v="COSME ALEXANDRE AUGUSTA MARIA "/>
    <s v="ALINE APRECIDA AMARAL SIQUEIRA "/>
    <x v="1"/>
    <s v="Branca"/>
  </r>
  <r>
    <n v="1019031"/>
    <n v="10"/>
    <x v="20"/>
    <x v="20"/>
    <s v="EM MARECHAL PEDRO CAVALCANTI"/>
    <s v="Municipal"/>
    <s v="Urbana"/>
    <n v="1609540"/>
    <n v="162"/>
    <x v="3"/>
    <s v="Regular"/>
    <s v="Noite"/>
    <n v="2023097150401"/>
    <m/>
    <s v="WANDERSON FERREIRA RODRIGUES"/>
    <d v="1977-07-08T00:00:00"/>
    <s v="Masculino"/>
    <s v="Sem Deficiência"/>
    <s v="JOSÉ FERREIRA RODRIGUES"/>
    <s v="MARIA MADALENA RODRIGUES"/>
    <x v="0"/>
    <s v="Parda"/>
  </r>
  <r>
    <n v="918027"/>
    <n v="9"/>
    <x v="106"/>
    <x v="106"/>
    <s v="EM RUBENS DE FARIAS NEVES"/>
    <s v="Municipal"/>
    <s v="Urbana"/>
    <n v="1599738"/>
    <n v="162"/>
    <x v="3"/>
    <s v="Regular"/>
    <s v="Noite"/>
    <n v="2022086700121"/>
    <m/>
    <s v="MARINETE DE ARAUJO SOUZA"/>
    <d v="1975-11-02T00:00:00"/>
    <s v="Feminino"/>
    <s v="Sem Deficiência"/>
    <s v="MILITINO NARCISO DE SOUZA"/>
    <s v="CREUZA DE ARAUJO SOUSA"/>
    <x v="0"/>
    <s v="Parda"/>
  </r>
  <r>
    <n v="410007"/>
    <n v="4"/>
    <x v="15"/>
    <x v="15"/>
    <s v="EM PADRE MANUEL DA NÓBREGA"/>
    <s v="Municipal"/>
    <s v="Urbana"/>
    <n v="1609705"/>
    <n v="162"/>
    <x v="3"/>
    <s v="Regular"/>
    <s v="Noite"/>
    <n v="2023028050923"/>
    <m/>
    <s v="JHULIA RODRIGUES CORDEIRO DA SILVA"/>
    <d v="2006-06-12T00:00:00"/>
    <s v="Feminino"/>
    <s v="Sem Deficiência"/>
    <s v="ERINALDO CORDEIRO DA SILVA"/>
    <s v="LIVIA RODRIGUES DE LIMA"/>
    <x v="0"/>
    <s v="Parda"/>
  </r>
  <r>
    <n v="312031"/>
    <n v="3"/>
    <x v="66"/>
    <x v="66"/>
    <s v="EM EURICO SALLES"/>
    <s v="Municipal"/>
    <s v="Urbana"/>
    <n v="1612134"/>
    <n v="161"/>
    <x v="3"/>
    <s v="Regular"/>
    <s v="Noite"/>
    <n v="2002020101089"/>
    <m/>
    <s v="IARA MARIA ROSA FERREIRA"/>
    <d v="1989-05-18T00:00:00"/>
    <s v="Feminino"/>
    <s v="Sem Deficiência"/>
    <s v="NÃO DECLARADO"/>
    <s v="DENISE DA ROCHA FERREIRA"/>
    <x v="1"/>
    <s v="Parda"/>
  </r>
  <r>
    <n v="625018"/>
    <n v="6"/>
    <x v="55"/>
    <x v="55"/>
    <s v="EM COMANDANTE ARNALDO VARELLA"/>
    <s v="Municipal"/>
    <s v="Urbana"/>
    <n v="1602874"/>
    <n v="163"/>
    <x v="3"/>
    <s v="Regular"/>
    <s v="Noite"/>
    <n v="2008130201508"/>
    <m/>
    <s v="MARCELLE VITORIA MARTINS ESPERANÇA"/>
    <d v="2004-03-11T00:00:00"/>
    <s v="Feminino"/>
    <s v="Sem Deficiência"/>
    <s v="MARCELO HENRIQUE ESPERANÇA"/>
    <s v="SIMONE DA SILVA MARTINS"/>
    <x v="0"/>
    <s v="Preta"/>
  </r>
  <r>
    <n v="716211"/>
    <n v="7"/>
    <x v="32"/>
    <x v="32"/>
    <s v="CIEP COMPOSITOR DONGA"/>
    <s v="Municipal"/>
    <s v="Urbana"/>
    <n v="1619513"/>
    <n v="161"/>
    <x v="3"/>
    <s v="Regular"/>
    <s v="Noite"/>
    <n v="2011066701258"/>
    <m/>
    <s v="MARIA CLARA NASCIMENTO DOS SANTOS"/>
    <d v="2006-11-14T00:00:00"/>
    <s v="Feminino"/>
    <s v="Sem Deficiência"/>
    <s v="LENILDO LIMA DOS SANTOS"/>
    <s v="ANA CECÍLIA NASCIMENTO ARAÚJO"/>
    <x v="1"/>
    <s v="Branca"/>
  </r>
  <r>
    <n v="1019210"/>
    <n v="10"/>
    <x v="45"/>
    <x v="45"/>
    <s v="CIEP ALBERTO PASQUALINE"/>
    <s v="Municipal"/>
    <s v="Urbana"/>
    <n v="1600007"/>
    <n v="162"/>
    <x v="3"/>
    <s v="Regular"/>
    <s v="Noite"/>
    <n v="2022100800441"/>
    <m/>
    <s v="ÉRICA MENEZES DA SILVA"/>
    <d v="1985-09-09T00:00:00"/>
    <s v="Feminino"/>
    <s v="Sem Deficiência"/>
    <s v="NORMA SUELY COELHO DE MENEZES"/>
    <s v="IVANY GOMES DA SILVA"/>
    <x v="0"/>
    <s v="Branca"/>
  </r>
  <r>
    <n v="625018"/>
    <n v="6"/>
    <x v="55"/>
    <x v="55"/>
    <s v="EM COMANDANTE ARNALDO VARELLA"/>
    <s v="Municipal"/>
    <s v="Urbana"/>
    <n v="1602875"/>
    <n v="164"/>
    <x v="3"/>
    <s v="Regular"/>
    <s v="Noite"/>
    <n v="2022056100303"/>
    <m/>
    <s v="GILDA ROGÉRIA FERREIRA DA SILVA"/>
    <d v="1966-09-14T00:00:00"/>
    <s v="Feminino"/>
    <s v="Sem Deficiência"/>
    <s v="LAFAIETE JOSÉ FERREIRA"/>
    <s v="EUNICE CANDIDA FERREIRA"/>
    <x v="1"/>
    <s v="Preta"/>
  </r>
  <r>
    <n v="312009"/>
    <n v="3"/>
    <x v="54"/>
    <x v="54"/>
    <s v="EM GEORGE SUMNER"/>
    <s v="Municipal"/>
    <s v="Urbana"/>
    <n v="1617226"/>
    <n v="162"/>
    <x v="3"/>
    <s v="Regular"/>
    <s v="Noite"/>
    <n v="2008035804713"/>
    <m/>
    <s v="RONALDO CARLOS ALVES BRANDOLINI"/>
    <d v="1991-04-01T00:00:00"/>
    <s v="Masculino"/>
    <s v="Sem Deficiência"/>
    <s v="PAULO BRANDOLINI"/>
    <s v="MARIA DO SOCORRO ALVES MOTA"/>
    <x v="0"/>
    <s v="Parda"/>
  </r>
  <r>
    <n v="625018"/>
    <n v="6"/>
    <x v="55"/>
    <x v="55"/>
    <s v="EM COMANDANTE ARNALDO VARELLA"/>
    <s v="Municipal"/>
    <s v="Urbana"/>
    <n v="1602874"/>
    <n v="163"/>
    <x v="3"/>
    <s v="Regular"/>
    <s v="Noite"/>
    <n v="2023056100778"/>
    <m/>
    <s v="MARIA EDUARDA DA SILVA CARDOSO DE SOUSA"/>
    <d v="2007-10-16T00:00:00"/>
    <s v="Feminino"/>
    <s v="Sem Deficiência"/>
    <s v="MARCO ANTONIO CARDOSO DE SOUSA"/>
    <s v="CINTIA CRISTINA DO NASCIMENTO SILVA"/>
    <x v="0"/>
    <s v="Branca"/>
  </r>
  <r>
    <n v="817027"/>
    <n v="8"/>
    <x v="24"/>
    <x v="24"/>
    <s v="EM HENRIQUE DE MAGALHÃES"/>
    <s v="Municipal"/>
    <s v="Urbana"/>
    <n v="1608372"/>
    <n v="162"/>
    <x v="3"/>
    <s v="Regular"/>
    <s v="Noite"/>
    <n v="2012100901321"/>
    <m/>
    <s v="DEIVISON NASCIMENTO SILVA"/>
    <d v="2003-01-24T00:00:00"/>
    <s v="Masculino"/>
    <s v="Sem Deficiência"/>
    <s v="DEILSON SILVA"/>
    <s v="FERNANDA NASCIMENTO DA SILVA"/>
    <x v="0"/>
    <s v="Parda"/>
  </r>
  <r>
    <n v="817027"/>
    <n v="8"/>
    <x v="24"/>
    <x v="24"/>
    <s v="EM HENRIQUE DE MAGALHÃES"/>
    <s v="Municipal"/>
    <s v="Urbana"/>
    <n v="1608373"/>
    <n v="163"/>
    <x v="3"/>
    <s v="Regular"/>
    <s v="Tarde"/>
    <n v="2015070600188"/>
    <m/>
    <s v="SABRINA CRISTINE ROSA NASCIMENTO"/>
    <d v="2006-03-25T00:00:00"/>
    <s v="Feminino"/>
    <s v="Sem Deficiência"/>
    <s v="SAMUEL FRANCISCO DO NASCIMENTO"/>
    <s v="DAYANE CRISTINE ROSA DE SOUZA"/>
    <x v="0"/>
    <s v="Preta"/>
  </r>
  <r>
    <n v="410018"/>
    <n v="4"/>
    <x v="87"/>
    <x v="87"/>
    <s v="EM BERLIM"/>
    <s v="Municipal"/>
    <s v="Urbana"/>
    <n v="1613815"/>
    <n v="161"/>
    <x v="3"/>
    <s v="Regular"/>
    <s v="Noite"/>
    <n v="2006031600751"/>
    <m/>
    <s v="JORGE HENRIQUE TAVEIRA MACHADO"/>
    <d v="2001-05-18T00:00:00"/>
    <s v="Masculino"/>
    <s v="Sem Deficiência"/>
    <s v="JANAINA MEIRELES TAVEIRA"/>
    <s v="RENATO MACHADO"/>
    <x v="0"/>
    <s v="Sem Informação"/>
  </r>
  <r>
    <n v="1026008"/>
    <n v="10"/>
    <x v="43"/>
    <x v="43"/>
    <s v="EM ENGENHEIRO GASTÃO RANGEL"/>
    <s v="Municipal"/>
    <s v="Urbana"/>
    <n v="1613014"/>
    <n v="162"/>
    <x v="3"/>
    <s v="Regular"/>
    <s v="Noite"/>
    <n v="2023102400040"/>
    <m/>
    <s v="CLÁUDIA MARIA GUEDES"/>
    <d v="1967-11-23T00:00:00"/>
    <s v="Feminino"/>
    <s v="Sem Deficiência"/>
    <s v="JOSÉ OLICIO GUEDES"/>
    <s v="MARIA DE LOURDES MARQUES GUEDES"/>
    <x v="2"/>
    <s v="Parda"/>
  </r>
  <r>
    <n v="724010"/>
    <n v="7"/>
    <x v="113"/>
    <x v="113"/>
    <s v="EM FREDERICO TROTTA"/>
    <s v="Municipal"/>
    <s v="Urbana"/>
    <n v="1621997"/>
    <n v="161"/>
    <x v="3"/>
    <s v="Regular"/>
    <s v="Noite"/>
    <n v="2018069280218"/>
    <m/>
    <s v="MICHELLE ROSA DO NASCIMENTO ALVES"/>
    <d v="2005-08-12T00:00:00"/>
    <s v="Feminino"/>
    <s v="Sem Deficiência"/>
    <s v="JOAQUIM FRANCISCO ALVES FILHO"/>
    <s v="BRUNA ROSA DO NASCIMENTO"/>
    <x v="0"/>
    <s v="Pard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12093301816"/>
    <m/>
    <s v="TIAGO PEREIRA DA SILVA"/>
    <d v="2006-07-24T00:00:00"/>
    <s v="Masculino"/>
    <s v="Sem Deficiência"/>
    <s v="CARLOS ANTONIO PEREIRA DA SILVA"/>
    <s v="TEREZA LIMA DE ARAUJO NOGUEIRA"/>
    <x v="0"/>
    <s v="Branca"/>
  </r>
  <r>
    <n v="716205"/>
    <n v="7"/>
    <x v="76"/>
    <x v="76"/>
    <s v="CIEP RUBENS PAIVA"/>
    <s v="Municipal"/>
    <s v="Urbana"/>
    <n v="1613261"/>
    <n v="162"/>
    <x v="3"/>
    <s v="Regular"/>
    <s v="Noite"/>
    <n v="2009066600093"/>
    <m/>
    <s v="LETÍCIA OLIVEIRA BORGES RODRIGUES"/>
    <d v="2003-11-05T00:00:00"/>
    <s v="Feminino"/>
    <s v="Sem Deficiência"/>
    <s v="PAULO BORGES RODRIGUES"/>
    <s v="MARINALVA FARIAS OLIVEIRA"/>
    <x v="0"/>
    <s v="Branca"/>
  </r>
  <r>
    <n v="918041"/>
    <n v="9"/>
    <x v="59"/>
    <x v="59"/>
    <s v="EM ANTONIA VARGAS CUQUEJO"/>
    <s v="Municipal"/>
    <s v="Urbana"/>
    <n v="1610790"/>
    <n v="161"/>
    <x v="3"/>
    <s v="Regular"/>
    <s v="Noite"/>
    <n v="2019152800035"/>
    <m/>
    <s v="SAMAYRA DOS SANTOS VIEIRA"/>
    <d v="2005-10-03T00:00:00"/>
    <s v="Feminino"/>
    <s v="Sem Deficiência"/>
    <s v="MARCO JOSÉ VIEIRA DA COSTA"/>
    <s v="ROZIANE MARINHO DOS SANTOS"/>
    <x v="0"/>
    <s v="Branca"/>
  </r>
  <r>
    <n v="410012"/>
    <n v="4"/>
    <x v="27"/>
    <x v="27"/>
    <s v="EM CLOTILDE GUIMARÃES"/>
    <s v="Municipal"/>
    <s v="Urbana"/>
    <n v="1604449"/>
    <n v="267"/>
    <x v="3"/>
    <s v="Regular"/>
    <s v="Manhã"/>
    <n v="2011040400498"/>
    <m/>
    <s v="NICOLAS PEREIRA NOBRE"/>
    <d v="2006-05-30T00:00:00"/>
    <s v="Masculino"/>
    <s v="Sem Deficiência"/>
    <s v="DOUGLAS DIEGO NOBRE"/>
    <s v="FERNANDA PEREIRA ROSA"/>
    <x v="1"/>
    <s v="Parda"/>
  </r>
  <r>
    <n v="622007"/>
    <n v="6"/>
    <x v="13"/>
    <x v="13"/>
    <s v="EM ALEXANDRE FARAH"/>
    <s v="Municipal"/>
    <s v="Urbana"/>
    <n v="1599785"/>
    <n v="162"/>
    <x v="3"/>
    <s v="Regular"/>
    <s v="Noite"/>
    <n v="2008120400826"/>
    <m/>
    <s v="KAÍQUE HENRIQUE LIBERATO DE OLIVEIRA"/>
    <d v="2006-11-18T00:00:00"/>
    <s v="Masculino"/>
    <s v="Sem Deficiência"/>
    <s v="CLAYTON COSTA DE OLIVEIRA"/>
    <s v="REGINA CELIA LIBERATO"/>
    <x v="0"/>
    <s v="Parda"/>
  </r>
  <r>
    <n v="208501"/>
    <n v="2"/>
    <x v="78"/>
    <x v="78"/>
    <s v="CIEP SAMUEL WAINER"/>
    <s v="Municipal"/>
    <s v="Urbana"/>
    <n v="1609310"/>
    <n v="161"/>
    <x v="3"/>
    <s v="Regular"/>
    <s v="Noite"/>
    <n v="2022011550229"/>
    <m/>
    <s v="GUSTAVO OLIVEIRA PEREIRA"/>
    <d v="2006-10-21T00:00:00"/>
    <s v="Masculino"/>
    <s v="Sem Deficiência"/>
    <s v="DENIS DE ALMEIDA PEREIRA"/>
    <s v="CRISTIANE DOS SANTOS OLIVEIRA"/>
    <x v="0"/>
    <s v="Parda"/>
  </r>
  <r>
    <n v="515001"/>
    <n v="5"/>
    <x v="68"/>
    <x v="68"/>
    <s v="EM PARÁ"/>
    <s v="Municipal"/>
    <s v="Urbana"/>
    <n v="1607316"/>
    <n v="162"/>
    <x v="3"/>
    <s v="Regular"/>
    <s v="Noite"/>
    <n v="2022044600152"/>
    <m/>
    <s v="LUICE APARECIDA FERNANDES DA SILVA"/>
    <d v="1981-05-27T00:00:00"/>
    <s v="Feminino"/>
    <s v="Sem Deficiência"/>
    <s v="LUIZ ANTONIO FERNANDES DA SILVA"/>
    <s v="ALICE APPARECIDA BARBARA AMBROSIO SABINO"/>
    <x v="0"/>
    <s v="Preta"/>
  </r>
  <r>
    <n v="734010"/>
    <n v="7"/>
    <x v="82"/>
    <x v="82"/>
    <s v="EM PEDRO ALEIXO"/>
    <s v="Municipal"/>
    <s v="Urbana"/>
    <n v="1606741"/>
    <n v="162"/>
    <x v="3"/>
    <s v="Regular"/>
    <s v="Manhã"/>
    <n v="2019060300061"/>
    <m/>
    <s v="MARCOS JÚLIO LUIZ"/>
    <d v="2006-04-10T00:00:00"/>
    <s v="Masculino"/>
    <s v="Sem Deficiência"/>
    <s v="MARCOS JULIO LUIZ"/>
    <s v="TAIS JÚLIO"/>
    <x v="1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07096202308"/>
    <m/>
    <s v="MIGUEL FABIO GOMES RODRIGUES COSTA"/>
    <d v="2002-04-18T00:00:00"/>
    <s v="Masculino"/>
    <s v="Sem Deficiência"/>
    <s v="HUDSON FABIO RODRIGUES COSTA"/>
    <s v="ADRIANA ROSA GOMES"/>
    <x v="0"/>
    <s v="Branca"/>
  </r>
  <r>
    <n v="625018"/>
    <n v="6"/>
    <x v="55"/>
    <x v="55"/>
    <s v="EM COMANDANTE ARNALDO VARELLA"/>
    <s v="Municipal"/>
    <s v="Urbana"/>
    <n v="1602872"/>
    <n v="161"/>
    <x v="3"/>
    <s v="Regular"/>
    <s v="Noite"/>
    <n v="2010057403918"/>
    <m/>
    <s v="MARIA DA PAIXÃO DE LIMA"/>
    <d v="1960-11-24T00:00:00"/>
    <s v="Feminino"/>
    <s v="Sem Deficiência"/>
    <s v="RAIMUNDO GEORGE DA PAIXÃO"/>
    <s v="RAIMUNDA DOMINGOS DA CRUZ"/>
    <x v="2"/>
    <s v="Parda"/>
  </r>
  <r>
    <n v="313024"/>
    <n v="3"/>
    <x v="100"/>
    <x v="100"/>
    <s v="EM ACRE"/>
    <s v="Municipal"/>
    <s v="Urbana"/>
    <n v="1604859"/>
    <n v="161"/>
    <x v="3"/>
    <s v="Regular"/>
    <s v="Manhã"/>
    <n v="2007021900997"/>
    <m/>
    <s v="ANA CAROLINA DA SILVA"/>
    <d v="1995-12-19T00:00:00"/>
    <s v="Feminino"/>
    <s v="Sem Deficiência"/>
    <s v="JOSÉ MARIA DA SILVA"/>
    <s v="LUCILDA MARIA LOPES DA SILVA"/>
    <x v="2"/>
    <s v="Preta"/>
  </r>
  <r>
    <n v="206502"/>
    <n v="2"/>
    <x v="71"/>
    <x v="71"/>
    <s v="CIEP NAÇÃO RUBRO NEGRA"/>
    <s v="Municipal"/>
    <s v="Urbana"/>
    <n v="1623109"/>
    <n v="163"/>
    <x v="3"/>
    <s v="Regular"/>
    <s v="Noite"/>
    <n v="2011009401488"/>
    <m/>
    <s v="JENIFER VITORIA DOS SANTOS MENDES"/>
    <d v="2006-11-13T00:00:00"/>
    <s v="Feminino"/>
    <s v="Sem Deficiência"/>
    <s v="PAULO ROBERTO MENDES DA SILVA"/>
    <s v="ANDRÉIA DOS SANTOS PEREIRA"/>
    <x v="0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02057101929"/>
    <m/>
    <s v="TAMIRIS GOMES MENDES"/>
    <d v="1990-07-02T00:00:00"/>
    <s v="Feminino"/>
    <s v="Sem Deficiência"/>
    <s v="JOÃO CARLOS DE OLIVEIRA MENDES"/>
    <s v="EDINA GOMES MENDES"/>
    <x v="0"/>
    <s v="Parda"/>
  </r>
  <r>
    <n v="716501"/>
    <n v="7"/>
    <x v="75"/>
    <x v="75"/>
    <s v="CIEP CARLOS DRUMOND DE ANDRADE"/>
    <s v="Municipal"/>
    <s v="Urbana"/>
    <n v="1616698"/>
    <n v="162"/>
    <x v="3"/>
    <s v="Regular"/>
    <s v="Noite"/>
    <n v="2010117800586"/>
    <m/>
    <s v="ANA CLARA COLARES DE ASSIS"/>
    <d v="2007-04-18T00:00:00"/>
    <s v="Feminino"/>
    <s v="Sem Deficiência"/>
    <s v="PABLO CONCEIÇÃO DE ASSIS OLIVEIRA"/>
    <s v="GLAUCILENE COLARES DE ASSIS"/>
    <x v="0"/>
    <s v="Preta"/>
  </r>
  <r>
    <n v="431502"/>
    <n v="4"/>
    <x v="11"/>
    <x v="11"/>
    <s v="CIEP GRACILIANO RAMOS"/>
    <s v="Municipal"/>
    <s v="Urbana"/>
    <n v="1622399"/>
    <n v="162"/>
    <x v="3"/>
    <s v="Regular"/>
    <s v="Noite"/>
    <n v="2009035503797"/>
    <m/>
    <s v="NEDA CRISTINA FERREIRA BRANDÃO"/>
    <d v="1979-01-30T00:00:00"/>
    <s v="Feminino"/>
    <s v="Sem Deficiência"/>
    <s v="SERGIO DE ABREU BRANDÃO"/>
    <s v="SUELI GOMES FERREIRA"/>
    <x v="0"/>
    <s v="Parda"/>
  </r>
  <r>
    <n v="410501"/>
    <n v="4"/>
    <x v="64"/>
    <x v="64"/>
    <s v="CIEP JUSCELINO KUBITSCHEK"/>
    <s v="Municipal"/>
    <s v="Urbana"/>
    <n v="1614344"/>
    <n v="162"/>
    <x v="3"/>
    <s v="Regular"/>
    <s v="Noite"/>
    <n v="2010030001754"/>
    <m/>
    <s v="DANILO DA COSTA GUIMARÃES"/>
    <d v="2005-06-15T00:00:00"/>
    <s v="Masculino"/>
    <s v="Sem Deficiência"/>
    <s v="JULIO CÉSAR GUIMARÃES ARAUJO"/>
    <s v="SEVERINA CLEIDE DA COSTA"/>
    <x v="2"/>
    <s v="Parda"/>
  </r>
  <r>
    <n v="431003"/>
    <n v="4"/>
    <x v="10"/>
    <x v="10"/>
    <s v="EM MIGUEL GUSTAVO"/>
    <s v="Municipal"/>
    <s v="Urbana"/>
    <n v="1618629"/>
    <n v="162"/>
    <x v="3"/>
    <s v="Regular"/>
    <s v="Noite"/>
    <n v="2011064702567"/>
    <m/>
    <s v="NATHAN SANTOS XAVIER"/>
    <d v="2007-06-03T00:00:00"/>
    <s v="Masculino"/>
    <s v="Sem Deficiência"/>
    <s v="ALAN SOARES XAVIER"/>
    <s v="JOCIANE FRANCISCA SANTOS"/>
    <x v="0"/>
    <s v="Pret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9096700034"/>
    <m/>
    <s v="VITOR BARBOSA CORREA"/>
    <d v="2006-12-31T00:00:00"/>
    <s v="Masculino"/>
    <s v="Sem Deficiência"/>
    <s v="MARCOS BRUNO BARBOSA DE ANDRADE"/>
    <s v="ALINE DA CONCEIÇÃO CORREA"/>
    <x v="0"/>
    <s v="Branca"/>
  </r>
  <r>
    <n v="515045"/>
    <n v="5"/>
    <x v="137"/>
    <x v="137"/>
    <s v="EM JAIME COSTA"/>
    <s v="Municipal"/>
    <s v="Urbana"/>
    <n v="1609198"/>
    <n v="161"/>
    <x v="3"/>
    <s v="Regular"/>
    <s v="Noite"/>
    <n v="2012031901437"/>
    <m/>
    <s v="BIANCA MONETA DE ARAUJO"/>
    <d v="2001-05-08T00:00:00"/>
    <s v="Feminino"/>
    <s v="Sem Deficiência"/>
    <s v="MAURO CÂNDIDO DE ARAUJO"/>
    <s v="VERONICA RITA MONETA DA SILVA"/>
    <x v="2"/>
    <s v="Preta"/>
  </r>
  <r>
    <n v="716205"/>
    <n v="7"/>
    <x v="76"/>
    <x v="76"/>
    <s v="CIEP RUBENS PAIVA"/>
    <s v="Municipal"/>
    <s v="Urbana"/>
    <n v="1613261"/>
    <n v="162"/>
    <x v="3"/>
    <s v="Regular"/>
    <s v="Noite"/>
    <n v="2010066300158"/>
    <m/>
    <s v="ANA CLARA MANGUINHO LOURENÇO DOS SANTOS"/>
    <d v="2006-12-12T00:00:00"/>
    <s v="Feminino"/>
    <s v="Sem Deficiência"/>
    <s v="MARCO VINICIUS OLIVEIRA DOS SANTOS"/>
    <s v="BARBARA ADRIANA MANGUINHO LOURENÇO"/>
    <x v="0"/>
    <s v="Preta"/>
  </r>
  <r>
    <n v="1019013"/>
    <n v="10"/>
    <x v="39"/>
    <x v="39"/>
    <s v="EM BENTO DO AMARAL COUTINHO"/>
    <s v="Municipal"/>
    <s v="Urbana"/>
    <n v="1612838"/>
    <n v="161"/>
    <x v="3"/>
    <s v="Regular"/>
    <s v="Noite"/>
    <n v="2013096402298"/>
    <m/>
    <s v="SAMUEL CARLOS DA SILVA DE SOUZA"/>
    <d v="2008-04-14T00:00:00"/>
    <s v="Masculino"/>
    <s v="Sem Deficiência"/>
    <s v="MAURO CARLOS DE SOUZA"/>
    <s v="ADRIANA LEITE DA SILVA"/>
    <x v="1"/>
    <s v="Parda"/>
  </r>
  <r>
    <n v="430701"/>
    <n v="4"/>
    <x v="19"/>
    <x v="19"/>
    <s v="CENTRO DE EDUCAÇÃO DE JOVENS E ADULTOS CEJA - MARÉ"/>
    <s v="Municipal"/>
    <s v="Urbana"/>
    <n v="1616808"/>
    <n v="265"/>
    <x v="3"/>
    <s v="Regular"/>
    <s v="Tarde"/>
    <n v="2015143600603"/>
    <m/>
    <s v="VERA LUCIA DOS SANTOS DO NASCIMENTO"/>
    <d v="1968-06-09T00:00:00"/>
    <s v="Feminino"/>
    <s v="Sem Deficiência"/>
    <s v="SEVERINO INÁCIO DOS SANTOS"/>
    <s v="MARIA FRANCISCA DOS SANTOS"/>
    <x v="2"/>
    <s v="Preta"/>
  </r>
  <r>
    <n v="918203"/>
    <n v="9"/>
    <x v="34"/>
    <x v="34"/>
    <s v="CIEP CLEMENTINA DE JESUS"/>
    <s v="Municipal"/>
    <s v="Urbana"/>
    <n v="1601824"/>
    <n v="161"/>
    <x v="3"/>
    <s v="Regular"/>
    <s v="Noite"/>
    <n v="2005104200368"/>
    <m/>
    <s v="BILIONE DOS SANTOS RIBEIRO INACIO"/>
    <d v="1992-03-29T00:00:00"/>
    <s v="Masculino"/>
    <s v="Sem Deficiência"/>
    <s v="ISAIAS RIBEIRO INACIO"/>
    <s v="DALTA LÚCIA DOS SANTOS"/>
    <x v="0"/>
    <s v="Parda"/>
  </r>
  <r>
    <n v="515030"/>
    <n v="5"/>
    <x v="90"/>
    <x v="90"/>
    <s v="EM IRINEU MARINHO"/>
    <s v="Municipal"/>
    <s v="Urbana"/>
    <n v="1601767"/>
    <n v="162"/>
    <x v="3"/>
    <s v="Regular"/>
    <s v="Noite"/>
    <n v="2001054201339"/>
    <m/>
    <s v="LIZIANE ARAUJO DOS SANTOS"/>
    <d v="1996-05-13T00:00:00"/>
    <s v="Feminino"/>
    <s v="Sem Deficiência"/>
    <s v="CARLOS SANTOS DIAS"/>
    <s v="CATIA VALERIA ARAÚJO DOS SANTOS"/>
    <x v="0"/>
    <s v="Parda"/>
  </r>
  <r>
    <n v="313021"/>
    <n v="3"/>
    <x v="123"/>
    <x v="123"/>
    <s v="EM FRANCISCO JOBIM"/>
    <s v="Municipal"/>
    <s v="Urbana"/>
    <n v="1612981"/>
    <n v="161"/>
    <x v="3"/>
    <s v="Regular"/>
    <s v="Manhã"/>
    <n v="2010022350168"/>
    <m/>
    <s v="ELLEN CRISTINA DA SILVA DOS SANTOS"/>
    <d v="2005-03-30T00:00:00"/>
    <s v="Feminino"/>
    <s v="Sem Deficiência"/>
    <s v="JACKSON MORENO DOS SANTOS"/>
    <s v="GICELLE DA SILVA"/>
    <x v="0"/>
    <s v="Preta"/>
  </r>
  <r>
    <n v="817027"/>
    <n v="8"/>
    <x v="24"/>
    <x v="24"/>
    <s v="EM HENRIQUE DE MAGALHÃES"/>
    <s v="Municipal"/>
    <s v="Urbana"/>
    <n v="1608374"/>
    <n v="164"/>
    <x v="3"/>
    <s v="Regular"/>
    <s v="Tarde"/>
    <n v="2010120400500"/>
    <m/>
    <s v="SARA DE ARAUJO LIMA"/>
    <d v="2008-07-08T00:00:00"/>
    <s v="Feminino"/>
    <s v="Sem Deficiência"/>
    <s v="MOISES DOS SANTOS LIMA"/>
    <s v="ANA LUCIA DE ARAUJO PEREIRA LIMA"/>
    <x v="1"/>
    <s v="Preta"/>
  </r>
  <r>
    <n v="716205"/>
    <n v="7"/>
    <x v="76"/>
    <x v="76"/>
    <s v="CIEP RUBENS PAIVA"/>
    <s v="Municipal"/>
    <s v="Urbana"/>
    <n v="1613263"/>
    <n v="164"/>
    <x v="3"/>
    <s v="Regular"/>
    <s v="Noite"/>
    <n v="2023066100649"/>
    <m/>
    <s v="REJANE PEREIRA SOUSA ALVES"/>
    <d v="1976-09-08T00:00:00"/>
    <s v="Feminino"/>
    <s v="Sem Deficiência"/>
    <s v="TEREZINHA PEREIRA DE SOUSA"/>
    <s v="JOÃO LUIS DE SOUSA"/>
    <x v="2"/>
    <s v="Não declarada"/>
  </r>
  <r>
    <n v="817083"/>
    <n v="8"/>
    <x v="120"/>
    <x v="120"/>
    <s v="EM JORNALISTA SANDRO MOREYRA"/>
    <s v="Municipal"/>
    <s v="Urbana"/>
    <n v="1607053"/>
    <n v="162"/>
    <x v="3"/>
    <s v="Regular"/>
    <s v="Noite"/>
    <n v="2012100950098"/>
    <m/>
    <s v="GABRIELA VITÓRIA CARVALHO DE OLIVEIRA"/>
    <d v="2006-12-30T00:00:00"/>
    <s v="Feminino"/>
    <s v="Sem Deficiência"/>
    <s v="ELBERTH INÁCIO DE OLIVEIRA"/>
    <s v="RAFAELA CRISTINA CARVALHO E SILVA"/>
    <x v="0"/>
    <s v="Branca"/>
  </r>
  <r>
    <n v="817501"/>
    <n v="8"/>
    <x v="127"/>
    <x v="127"/>
    <s v="CIEP GILBERTO FREYRE"/>
    <s v="Municipal"/>
    <s v="Urbana"/>
    <n v="1605705"/>
    <n v="161"/>
    <x v="3"/>
    <s v="Regular"/>
    <s v="Noite"/>
    <n v="2022082200328"/>
    <m/>
    <s v="EVANIL APOLINÁRIO DOS ANJOS"/>
    <d v="1973-07-05T00:00:00"/>
    <s v="Feminino"/>
    <s v="Sem Deficiência"/>
    <s v="BENEDITO APOLINÁRIO"/>
    <s v="MARIA DA PENHA APOLINÁRIO"/>
    <x v="1"/>
    <s v="Não declarada"/>
  </r>
  <r>
    <n v="625018"/>
    <n v="6"/>
    <x v="55"/>
    <x v="55"/>
    <s v="EM COMANDANTE ARNALDO VARELLA"/>
    <s v="Municipal"/>
    <s v="Urbana"/>
    <n v="1602873"/>
    <n v="162"/>
    <x v="3"/>
    <s v="Regular"/>
    <s v="Noite"/>
    <n v="2012058204656"/>
    <m/>
    <s v="RIAN LORETTI OLIVEIRA DE SOUZA"/>
    <d v="2006-04-09T00:00:00"/>
    <s v="Masculino"/>
    <s v="Sem Deficiência"/>
    <s v="FERNANDO RAFAEL OLIVEIRA DE SOUZA"/>
    <s v="CARLA HORRANE LORETTI"/>
    <x v="0"/>
    <s v="Branca"/>
  </r>
  <r>
    <n v="817207"/>
    <n v="8"/>
    <x v="28"/>
    <x v="28"/>
    <s v="CIEP VILA KENNEDY"/>
    <s v="Municipal"/>
    <s v="Urbana"/>
    <n v="1605867"/>
    <n v="161"/>
    <x v="3"/>
    <s v="Regular"/>
    <s v="Noite"/>
    <n v="2006119500301"/>
    <m/>
    <s v="THAYLANE VIEIRA TOMPSON"/>
    <d v="2004-06-18T00:00:00"/>
    <s v="Feminino"/>
    <s v="Sem Deficiência"/>
    <s v="CRISTIANO PEREIRA TOMPSON"/>
    <s v="CRISTIANE VIEIRA DOS SANTOS"/>
    <x v="0"/>
    <s v="Parda"/>
  </r>
  <r>
    <n v="514007"/>
    <n v="5"/>
    <x v="6"/>
    <x v="6"/>
    <s v="EM ALBERT SABIN"/>
    <s v="Municipal"/>
    <s v="Urbana"/>
    <n v="1622421"/>
    <n v="161"/>
    <x v="3"/>
    <s v="Regular"/>
    <s v="Noite"/>
    <n v="2023032600011"/>
    <m/>
    <s v="NICOLAS FERREIRA BONFIM DE OLIVEIRA SAMPAIO"/>
    <d v="2007-08-10T00:00:00"/>
    <s v="Masculino"/>
    <s v="Sem Deficiência"/>
    <s v="ANNA ROBERTA FERREIRA BONFIM SAMPAIO"/>
    <s v="VLADIMIR DE OLIVEIRA SAMPAIO"/>
    <x v="1"/>
    <s v="Par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22092400401"/>
    <m/>
    <s v="ANA CLAUDIA DE OLIVEIRA"/>
    <d v="1983-10-17T00:00:00"/>
    <s v="Feminino"/>
    <s v="Sem Deficiência"/>
    <s v="MAURICIO DE OLIVEIRA"/>
    <s v="MARIA SALOME DE OLIVEIRA"/>
    <x v="0"/>
    <s v="Pret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03083207052"/>
    <m/>
    <s v="ANGELICA DA SILVA"/>
    <d v="1981-11-23T00:00:00"/>
    <s v="Feminino"/>
    <s v="Sem Deficiência"/>
    <s v="RENATO DA SILVA"/>
    <s v="MARIA AMELIA GONÇALVES DA SILVA"/>
    <x v="1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4096700408"/>
    <m/>
    <s v="THAINA MARIA APARECIDA LEMOS DE JESUS"/>
    <d v="2007-11-22T00:00:00"/>
    <s v="Feminino"/>
    <s v="Sem Deficiência"/>
    <s v="DENISVAL DE JESUS ASSIS"/>
    <s v="ELENILDA GOMES DE LEMOS"/>
    <x v="0"/>
    <s v="Não declarada"/>
  </r>
  <r>
    <n v="1120012"/>
    <n v="11"/>
    <x v="93"/>
    <x v="93"/>
    <s v="EM BRIGADEIRO EDUARDO GOMES"/>
    <s v="Municipal"/>
    <s v="Urbana"/>
    <n v="1617241"/>
    <n v="161"/>
    <x v="3"/>
    <s v="Regular"/>
    <s v="Tarde"/>
    <n v="2011039280140"/>
    <m/>
    <s v="ANNA KAROLAYNE OLIVEIRA VIEIRA"/>
    <d v="2006-04-10T00:00:00"/>
    <s v="Feminino"/>
    <s v="Sem Deficiência"/>
    <s v="NAADSON VIEIRA DOS SANTOS"/>
    <s v="JOSIMAR DA CONCEIÇÃO OLIVEIRA"/>
    <x v="0"/>
    <s v="Parda"/>
  </r>
  <r>
    <n v="515028"/>
    <n v="5"/>
    <x v="18"/>
    <x v="18"/>
    <s v="EM EVANGELINA DUARTE BATISTA"/>
    <s v="Municipal"/>
    <s v="Urbana"/>
    <n v="1609300"/>
    <n v="162"/>
    <x v="3"/>
    <s v="Regular"/>
    <s v="Noite"/>
    <n v="2003079201789"/>
    <m/>
    <s v="ELAINE FERREIRA PEREZ"/>
    <d v="1975-06-11T00:00:00"/>
    <s v="Feminino"/>
    <s v="Sem Deficiência"/>
    <s v="IVANISE FERREIRA PEREZ"/>
    <s v="JOSÉ PEREZ"/>
    <x v="0"/>
    <s v="Parda"/>
  </r>
  <r>
    <n v="102007"/>
    <n v="1"/>
    <x v="47"/>
    <x v="47"/>
    <s v="EM ORLANDO VILLAS BOAS"/>
    <s v="Municipal"/>
    <s v="Urbana"/>
    <n v="1600141"/>
    <n v="161"/>
    <x v="3"/>
    <s v="Regular"/>
    <s v="Tarde"/>
    <n v="2013001800398"/>
    <m/>
    <s v="BRUNA LIMA DA SILVA"/>
    <d v="2006-11-24T00:00:00"/>
    <s v="Feminino"/>
    <s v="Sem Deficiência"/>
    <s v="MARCELO LUIS DA SILVA"/>
    <s v="DEBORA LIMA DA SILVA"/>
    <x v="0"/>
    <s v="Parda"/>
  </r>
  <r>
    <n v="101501"/>
    <n v="1"/>
    <x v="46"/>
    <x v="46"/>
    <s v="CIEP HENFIL"/>
    <s v="Municipal"/>
    <s v="Urbana"/>
    <n v="1613103"/>
    <n v="161"/>
    <x v="3"/>
    <s v="Regular"/>
    <s v="Noite"/>
    <n v="2023001150978"/>
    <m/>
    <s v="GUSTAVO SANTOS PEREIRA"/>
    <d v="1999-11-12T00:00:00"/>
    <s v="Masculino"/>
    <s v="Sem Deficiência"/>
    <s v="JOSÉ DOS SANTOS SILVA"/>
    <s v="JACKELINE GOMES PEREIRA"/>
    <x v="1"/>
    <s v="Branca"/>
  </r>
  <r>
    <n v="515016"/>
    <n v="5"/>
    <x v="105"/>
    <x v="105"/>
    <s v="EM RAJA GABAGLIA"/>
    <s v="Municipal"/>
    <s v="Urbana"/>
    <n v="1599818"/>
    <n v="161"/>
    <x v="3"/>
    <s v="Regular"/>
    <s v="Noite"/>
    <n v="2013046350057"/>
    <m/>
    <s v="KAREN VITÓRIA CABRAL PIRES"/>
    <d v="2008-09-14T00:00:00"/>
    <s v="Feminino"/>
    <s v="Sem Deficiência"/>
    <s v="IVO FELIX PIRES"/>
    <s v="IVONE CRISTINA SANTOS CABRAL MOTTA"/>
    <x v="2"/>
    <s v="Parda"/>
  </r>
  <r>
    <n v="1120012"/>
    <n v="11"/>
    <x v="93"/>
    <x v="93"/>
    <s v="EM BRIGADEIRO EDUARDO GOMES"/>
    <s v="Municipal"/>
    <s v="Urbana"/>
    <n v="1617241"/>
    <n v="161"/>
    <x v="3"/>
    <s v="Regular"/>
    <s v="Tarde"/>
    <n v="2001037503331"/>
    <m/>
    <s v="VERÔNICA CONCEIÇÃO DA SILVA"/>
    <d v="1988-10-15T00:00:00"/>
    <s v="Feminino"/>
    <s v="Sem Deficiência"/>
    <s v="JOÃO JOSÉ DA SILVA"/>
    <s v="VERA LUCIA DA CONCEIÇÃO"/>
    <x v="0"/>
    <s v="Não declarada"/>
  </r>
  <r>
    <n v="410501"/>
    <n v="4"/>
    <x v="64"/>
    <x v="64"/>
    <s v="CIEP JUSCELINO KUBITSCHEK"/>
    <s v="Municipal"/>
    <s v="Urbana"/>
    <n v="1614343"/>
    <n v="161"/>
    <x v="3"/>
    <s v="Regular"/>
    <s v="Noite"/>
    <n v="2012029901654"/>
    <m/>
    <s v="KAUAN RODRIGO SANTOS DO CARMO"/>
    <d v="2005-09-02T00:00:00"/>
    <s v="Masculino"/>
    <s v="Sem Deficiência"/>
    <s v="RODRIGO DO CARMO"/>
    <s v="ANA CLAUDIA SANTOS JOVENTINO"/>
    <x v="0"/>
    <s v="Parda"/>
  </r>
  <r>
    <n v="622022"/>
    <n v="6"/>
    <x v="40"/>
    <x v="40"/>
    <s v="EM ROSE KLABIN"/>
    <s v="Municipal"/>
    <s v="Urbana"/>
    <n v="1615805"/>
    <n v="162"/>
    <x v="3"/>
    <s v="Regular"/>
    <s v="Noite"/>
    <n v="2018053300028"/>
    <m/>
    <s v="MIKAELY RODRIGUES DE FREITAS "/>
    <d v="2004-10-01T00:00:00"/>
    <s v="Feminino"/>
    <s v="Sem Deficiência"/>
    <s v="ALETUANA MATIAS DE FREITAS"/>
    <s v="EDIVANIO RODRIGUES DA SILVA"/>
    <x v="0"/>
    <s v="Parda"/>
  </r>
  <r>
    <n v="817064"/>
    <n v="8"/>
    <x v="7"/>
    <x v="7"/>
    <s v="EM MARIETA DA CUNHA DA SILVA"/>
    <s v="Municipal"/>
    <s v="Urbana"/>
    <n v="1610184"/>
    <n v="162"/>
    <x v="3"/>
    <s v="Regular"/>
    <s v="Noite"/>
    <n v="2022075800421"/>
    <m/>
    <s v="JOCIMARA DOS SANTOS SOUZA"/>
    <d v="1975-04-12T00:00:00"/>
    <s v="Feminino"/>
    <s v="Sem Deficiência"/>
    <s v="MARIA RITA DOS SANTOS SOUZA"/>
    <s v="JOACI FRANCISCO DE SOUZA"/>
    <x v="0"/>
    <s v="Preta"/>
  </r>
  <r>
    <n v="817027"/>
    <n v="8"/>
    <x v="24"/>
    <x v="24"/>
    <s v="EM HENRIQUE DE MAGALHÃES"/>
    <s v="Municipal"/>
    <s v="Urbana"/>
    <n v="1608374"/>
    <n v="164"/>
    <x v="3"/>
    <s v="Regular"/>
    <s v="Tarde"/>
    <n v="2013077350156"/>
    <m/>
    <s v="LORRAN DE OLIVEIRA CAVALIERI VIANA"/>
    <d v="2007-04-04T00:00:00"/>
    <s v="Masculino"/>
    <s v="Sem Deficiência"/>
    <s v="LEANDRO VIANA DE OLIVEIRA"/>
    <s v="PRISCILA DE OLIVEIRA CAVALIERI"/>
    <x v="0"/>
    <s v="Sem Informação"/>
  </r>
  <r>
    <n v="313021"/>
    <n v="3"/>
    <x v="123"/>
    <x v="123"/>
    <s v="EM FRANCISCO JOBIM"/>
    <s v="Municipal"/>
    <s v="Urbana"/>
    <n v="1612981"/>
    <n v="161"/>
    <x v="3"/>
    <s v="Regular"/>
    <s v="Manhã"/>
    <n v="2008130900279"/>
    <m/>
    <s v="BRENNO FERNANDES DA COSTA"/>
    <d v="2005-12-11T00:00:00"/>
    <s v="Masculino"/>
    <s v="Sem Deficiência"/>
    <s v="BRUNO SOUZA DA COSTA"/>
    <s v="VANESSA FERNANDES NUNES"/>
    <x v="0"/>
    <s v="Branca"/>
  </r>
  <r>
    <n v="817075"/>
    <n v="8"/>
    <x v="29"/>
    <x v="29"/>
    <s v="EM GENERAL TASSO FRAGOSO"/>
    <s v="Municipal"/>
    <s v="Urbana"/>
    <n v="1605908"/>
    <n v="161"/>
    <x v="3"/>
    <s v="Regular"/>
    <s v="Noite"/>
    <n v="2009079500360"/>
    <m/>
    <s v="KAIKI DO NASCIMENTO PIRES DO SUL"/>
    <d v="2004-12-18T00:00:00"/>
    <s v="Masculino"/>
    <s v="Sem Deficiência"/>
    <s v="IGUARACI PIRES DO SUL"/>
    <s v="CLAUDIA CRISTINA DO NASCIMENTO"/>
    <x v="0"/>
    <s v="Preta"/>
  </r>
  <r>
    <n v="817503"/>
    <n v="8"/>
    <x v="31"/>
    <x v="31"/>
    <s v="CIEP PADRE PAULO CORRÊA DE SÁ"/>
    <s v="Municipal"/>
    <s v="Urbana"/>
    <n v="1619914"/>
    <n v="161"/>
    <x v="3"/>
    <s v="Regular"/>
    <s v="Noite"/>
    <n v="2016151400012"/>
    <m/>
    <s v="IZABELLA MACHADO DA SILVA"/>
    <d v="2005-03-30T00:00:00"/>
    <s v="Feminino"/>
    <s v="Sem Deficiência"/>
    <s v="HAROLDO RODRIGUES DA SILVA"/>
    <s v="CRISTIANE DOS SANTOS MACHADO"/>
    <x v="0"/>
    <s v="Branca"/>
  </r>
  <r>
    <n v="1026029"/>
    <n v="10"/>
    <x v="53"/>
    <x v="53"/>
    <s v="EM PROFESSOR ARI MARQUES PONTES"/>
    <s v="Municipal"/>
    <s v="Urbana"/>
    <n v="1611222"/>
    <n v="162"/>
    <x v="3"/>
    <s v="Regular"/>
    <s v="Noite"/>
    <n v="2005073305694"/>
    <m/>
    <s v="LUANA SOUZA PEREIRA"/>
    <d v="2001-02-21T00:00:00"/>
    <s v="Feminino"/>
    <s v="Sem Deficiência"/>
    <s v="DAVID SILVINO DE PAULA PEREIRA"/>
    <s v="FLAVIA SOUZA DO NASCIMENTO"/>
    <x v="2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12136200757"/>
    <m/>
    <s v="JOÃO VITOR SANTOS COELHO"/>
    <d v="2007-02-20T00:00:00"/>
    <s v="Masculino"/>
    <s v="Sem Deficiência"/>
    <s v="DENILSON ROCHA COELHO"/>
    <s v="CINTIA DE AGUIAR SANTOS"/>
    <x v="2"/>
    <s v="Branca"/>
  </r>
  <r>
    <n v="716063"/>
    <n v="7"/>
    <x v="136"/>
    <x v="136"/>
    <s v="EM SOBRAL PINTO"/>
    <s v="Municipal"/>
    <s v="Urbana"/>
    <n v="1616450"/>
    <n v="162"/>
    <x v="3"/>
    <s v="Regular"/>
    <s v="Manhã"/>
    <n v="2014066580056"/>
    <m/>
    <s v="DANIEL MARTINS PIRES"/>
    <d v="2007-08-01T00:00:00"/>
    <s v="Masculino"/>
    <s v="Sem Deficiência"/>
    <s v="GUSTAVO PIRES NEVES"/>
    <s v="JOANA DARC MARTINS DE OLIVEIRA"/>
    <x v="2"/>
    <s v="Branca"/>
  </r>
  <r>
    <n v="817074"/>
    <n v="8"/>
    <x v="110"/>
    <x v="110"/>
    <s v="EM MARECHAL ALCIDES ETCHEGOYEN"/>
    <s v="Municipal"/>
    <s v="Urbana"/>
    <n v="1623801"/>
    <n v="161"/>
    <x v="3"/>
    <s v="Regular"/>
    <s v="Noite"/>
    <n v="2022076800068"/>
    <m/>
    <s v="CARLA FIGUERÊDO DE ANDRADE COSTA"/>
    <d v="1978-11-25T00:00:00"/>
    <s v="Feminino"/>
    <s v="Sem Deficiência"/>
    <s v="IVANILDA FIGUERÊDO DE ANDRADE COSTA"/>
    <s v="LUIZ CARLOS COSTA"/>
    <x v="0"/>
    <s v="Sem Informação"/>
  </r>
  <r>
    <n v="101501"/>
    <n v="1"/>
    <x v="46"/>
    <x v="46"/>
    <s v="CIEP HENFIL"/>
    <s v="Municipal"/>
    <s v="Urbana"/>
    <n v="1613103"/>
    <n v="161"/>
    <x v="3"/>
    <s v="Regular"/>
    <s v="Noite"/>
    <n v="2005001100751"/>
    <m/>
    <s v="RENAN NASCIMENTO DA SILVA"/>
    <d v="1989-09-26T00:00:00"/>
    <s v="Masculino"/>
    <s v="Sem Deficiência"/>
    <s v="RONALDO AMERICO DA SILVA"/>
    <s v="VALDINEIA PEREIRA NASCIMENTO"/>
    <x v="1"/>
    <s v="Preta"/>
  </r>
  <r>
    <n v="227004"/>
    <n v="2"/>
    <x v="77"/>
    <x v="77"/>
    <s v="EM RINALDO DE LAMARE"/>
    <s v="Municipal"/>
    <s v="Urbana"/>
    <n v="1599204"/>
    <n v="162"/>
    <x v="3"/>
    <s v="Regular"/>
    <s v="Noite"/>
    <n v="2005020701242"/>
    <m/>
    <s v="MÁRCIO DA SILVA SOUZA"/>
    <d v="1976-07-18T00:00:00"/>
    <s v="Masculino"/>
    <s v="Sem Deficiência"/>
    <s v="ORLANDO RIQUE RIQUE DE SOUZA"/>
    <s v="MARIA JOSÉ DA SILVA SOUZA"/>
    <x v="0"/>
    <s v="Branca"/>
  </r>
  <r>
    <n v="1202701"/>
    <n v="12"/>
    <x v="91"/>
    <x v="91"/>
    <s v="CREJA - CENTRO MUNICIPAL DE REFERÊNCIA DE EDUCAÇÃO DE JOVENS E ADULTOS"/>
    <s v="Municipal"/>
    <s v="Urbana"/>
    <n v="1614081"/>
    <n v="261"/>
    <x v="3"/>
    <s v="Regular"/>
    <s v="Manhã"/>
    <n v="2021126301118"/>
    <m/>
    <s v="JOÃO FERREIRA NUNES"/>
    <d v="1975-11-26T00:00:00"/>
    <s v="Masculino"/>
    <s v="Sem Deficiência"/>
    <s v="SEBASTIÃO ALVES DO NASCIMENTO"/>
    <s v="ANA FERREIRA NUNES"/>
    <x v="2"/>
    <s v="Branc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03090903310"/>
    <m/>
    <s v="RAFAELA RODRIGUES DOS SANTOS"/>
    <d v="1992-09-17T00:00:00"/>
    <s v="Feminino"/>
    <s v="Sem Deficiência"/>
    <s v="RONALDO RAIMUNDO DOS SANTOS"/>
    <s v="ROSANA DA FONSECA RODRIGUES"/>
    <x v="0"/>
    <s v="Parda"/>
  </r>
  <r>
    <n v="817034"/>
    <n v="8"/>
    <x v="111"/>
    <x v="111"/>
    <s v="EM JORGE JABOUR"/>
    <s v="Municipal"/>
    <s v="Urbana"/>
    <n v="1616158"/>
    <n v="161"/>
    <x v="3"/>
    <s v="Regular"/>
    <s v="Noite"/>
    <n v="2009043550316"/>
    <m/>
    <s v="EMILLY KAMILLY SILVA SANTOS"/>
    <d v="2005-01-23T00:00:00"/>
    <s v="Feminino"/>
    <s v="Sem Deficiência"/>
    <s v="ERIC DOS SANTOS MONTEIRO"/>
    <s v="CAMILA LUIZA DA SILVA"/>
    <x v="2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23057100569"/>
    <m/>
    <s v="IURI CHAVES DE JESUS"/>
    <d v="1995-12-28T00:00:00"/>
    <s v="Masculino"/>
    <s v="Sem Deficiência"/>
    <s v="ROGERIO MONTEIRO DE JESUS"/>
    <s v="KATIA MENDES CHAVES"/>
    <x v="0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05112200410"/>
    <m/>
    <s v="LEONARDA VITÓRIA DA SILVA"/>
    <d v="2003-04-11T00:00:00"/>
    <s v="Feminino"/>
    <s v="Sem Deficiência"/>
    <s v="PAULO ROBERTO DA SILVA"/>
    <s v="MICHELE CONCEIÇÃO DA SILVA"/>
    <x v="2"/>
    <s v="Não declarada"/>
  </r>
  <r>
    <n v="431003"/>
    <n v="4"/>
    <x v="10"/>
    <x v="10"/>
    <s v="EM MIGUEL GUSTAVO"/>
    <s v="Municipal"/>
    <s v="Urbana"/>
    <n v="1618625"/>
    <n v="161"/>
    <x v="3"/>
    <s v="Regular"/>
    <s v="Noite"/>
    <n v="2011033150074"/>
    <m/>
    <s v="CAUÃ RICARDO DA SILVA OLIVEIRA PIRES"/>
    <d v="2005-03-20T00:00:00"/>
    <s v="Masculino"/>
    <s v="Sem Deficiência"/>
    <s v="ELIAS DE ANDRADE PIRES JUNIOR"/>
    <s v="POLYANA DA SILVA OLIVEIRA"/>
    <x v="1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03062102804"/>
    <m/>
    <s v="SEVERINA DA SILVA LOURENÇO"/>
    <d v="1961-04-21T00:00:00"/>
    <s v="Feminino"/>
    <s v="Sem Deficiência"/>
    <s v="IZAIAS MIGUEL DA SILVA"/>
    <s v="ARLINDA MARIA DA CONCEIÇÃO"/>
    <x v="0"/>
    <s v="Branca"/>
  </r>
  <r>
    <n v="431502"/>
    <n v="4"/>
    <x v="11"/>
    <x v="11"/>
    <s v="CIEP GRACILIANO RAMOS"/>
    <s v="Municipal"/>
    <s v="Urbana"/>
    <n v="1622399"/>
    <n v="162"/>
    <x v="3"/>
    <s v="Regular"/>
    <s v="Noite"/>
    <n v="2012035001163"/>
    <m/>
    <s v="SUELLEN VITÓRIA COSTA SEBASTIANA"/>
    <d v="2007-11-20T00:00:00"/>
    <s v="Feminino"/>
    <s v="Sem Deficiência"/>
    <s v="COSME ALEXANDRE TEIXEIRA SEBASTIANA"/>
    <s v="ROSEANE COSTA DA SILVA"/>
    <x v="0"/>
    <s v="Preta"/>
  </r>
  <r>
    <n v="817075"/>
    <n v="8"/>
    <x v="29"/>
    <x v="29"/>
    <s v="EM GENERAL TASSO FRAGOSO"/>
    <s v="Municipal"/>
    <s v="Urbana"/>
    <n v="1605908"/>
    <n v="161"/>
    <x v="3"/>
    <s v="Regular"/>
    <s v="Noite"/>
    <n v="2008076902698"/>
    <m/>
    <s v="ROGERIO BICALHO DO NASCIMENTO"/>
    <d v="1993-07-05T00:00:00"/>
    <s v="Masculino"/>
    <s v="Sem Deficiência"/>
    <s v="ROGERIO DO NASCIMENTO COSTA"/>
    <s v="ARLETE BICALHO NARCISO"/>
    <x v="2"/>
    <s v="Branca"/>
  </r>
  <r>
    <n v="1019211"/>
    <n v="10"/>
    <x v="98"/>
    <x v="98"/>
    <s v="CIEP MAJOR MANUEL GOMES ARCHER"/>
    <s v="Municipal"/>
    <s v="Urbana"/>
    <n v="1607939"/>
    <n v="162"/>
    <x v="3"/>
    <s v="Regular"/>
    <s v="Noite"/>
    <n v="2004083202113"/>
    <m/>
    <s v="DOMINGAS NETA CORRÊA CRUVEL "/>
    <d v="1962-02-06T00:00:00"/>
    <s v="Feminino"/>
    <s v="Sem Deficiência"/>
    <s v="CAETANO CRUVEL"/>
    <s v="MARGARIDA CORRÊA CRUVEL"/>
    <x v="0"/>
    <s v="Não declarada"/>
  </r>
  <r>
    <n v="208012"/>
    <n v="2"/>
    <x v="102"/>
    <x v="102"/>
    <s v="EM ORSINA DA FONSECA"/>
    <s v="Municipal"/>
    <s v="Urbana"/>
    <n v="1602511"/>
    <n v="162"/>
    <x v="3"/>
    <s v="Regular"/>
    <s v="Noite"/>
    <n v="2010133301441"/>
    <m/>
    <s v="CAUÃ NELLIS DE OLIVEIRA"/>
    <d v="2006-07-21T00:00:00"/>
    <s v="Masculino"/>
    <s v="Sem Deficiência"/>
    <s v="RODRIGO GOMES DE OLIVEIRA"/>
    <s v="MARIANA DA SILVA NELLIS"/>
    <x v="1"/>
    <s v="Parda"/>
  </r>
  <r>
    <n v="312022"/>
    <n v="3"/>
    <x v="61"/>
    <x v="61"/>
    <s v="EM RUBENS BERARDO"/>
    <s v="Municipal"/>
    <s v="Urbana"/>
    <n v="1616261"/>
    <n v="162"/>
    <x v="3"/>
    <s v="Regular"/>
    <s v="Noite"/>
    <n v="2009111300090"/>
    <m/>
    <s v="DANIEL PIMENTA OLIVEIRA"/>
    <d v="2005-12-21T00:00:00"/>
    <s v="Masculino"/>
    <s v="Sem Deficiência"/>
    <s v="ADRIANO DE PAIVA OLIVEIRA"/>
    <s v="ISABEL CRISTINA DA COSTA PIMENTA"/>
    <x v="0"/>
    <s v="Branca"/>
  </r>
  <r>
    <n v="312014"/>
    <n v="3"/>
    <x v="1"/>
    <x v="1"/>
    <s v="EM NEREU SAMPAIO"/>
    <s v="Municipal"/>
    <s v="Urbana"/>
    <n v="1616969"/>
    <n v="161"/>
    <x v="3"/>
    <s v="Regular"/>
    <s v="Noite"/>
    <n v="2011018001390"/>
    <m/>
    <s v="GUILHERME DO NASCIMENTO CORDEIRO"/>
    <d v="2007-11-12T00:00:00"/>
    <s v="Masculino"/>
    <s v="Sem Deficiência"/>
    <s v="VALDERÍ SALUSTIANO CORDEIRO"/>
    <s v="GEISE RAQUEL DO NASCIMENTO"/>
    <x v="0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07107200713"/>
    <m/>
    <s v="JONAS HENRIQUE DUARTE ZORANTE"/>
    <d v="2005-02-26T00:00:00"/>
    <s v="Masculino"/>
    <s v="Sem Deficiência"/>
    <s v="NATALIA CRISTINA DUARTE PEREIRA"/>
    <s v="JEFERSON ATAIDE ZORANTE DA ROCHA"/>
    <x v="1"/>
    <s v="Parda"/>
  </r>
  <r>
    <n v="622022"/>
    <n v="6"/>
    <x v="40"/>
    <x v="40"/>
    <s v="EM ROSE KLABIN"/>
    <s v="Municipal"/>
    <s v="Urbana"/>
    <n v="1615805"/>
    <n v="162"/>
    <x v="3"/>
    <s v="Regular"/>
    <s v="Noite"/>
    <n v="2011000401876"/>
    <m/>
    <s v="VITÓRIA GONÇALVES LUCAS"/>
    <d v="2003-06-25T00:00:00"/>
    <s v="Feminino"/>
    <s v="Sem Deficiência"/>
    <s v="JOSÉ GONÇALVES LIMA"/>
    <s v="CRISTINA MARQUES LUCAS"/>
    <x v="0"/>
    <s v="Parda"/>
  </r>
  <r>
    <n v="431003"/>
    <n v="4"/>
    <x v="10"/>
    <x v="10"/>
    <s v="EM MIGUEL GUSTAVO"/>
    <s v="Municipal"/>
    <s v="Urbana"/>
    <n v="1618625"/>
    <n v="161"/>
    <x v="3"/>
    <s v="Regular"/>
    <s v="Noite"/>
    <n v="2009032801509"/>
    <m/>
    <s v="SABRINA SANTOS PEREIRA"/>
    <d v="1986-10-26T00:00:00"/>
    <s v="Feminino"/>
    <s v="Sem Deficiência"/>
    <s v="FRANCISCO ALDERI PEREIRA"/>
    <s v="CLÁUDIA DOS SANTOS"/>
    <x v="2"/>
    <s v="Branc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19152300393"/>
    <m/>
    <s v="MARIA BETANIA DA COSTA SILVA"/>
    <d v="1953-05-24T00:00:00"/>
    <s v="Feminino"/>
    <s v="Sem Deficiência"/>
    <s v="PEDRO MONTEIRO DA COSTA"/>
    <s v="JULIA CARDOSO DA COSTA"/>
    <x v="1"/>
    <s v="Branca"/>
  </r>
  <r>
    <n v="209003"/>
    <n v="2"/>
    <x v="74"/>
    <x v="74"/>
    <s v="EM FRANCISCO DE CASTRO"/>
    <s v="Municipal"/>
    <s v="Urbana"/>
    <n v="1616225"/>
    <n v="162"/>
    <x v="3"/>
    <s v="Regular"/>
    <s v="Manhã"/>
    <n v="2016014200101"/>
    <m/>
    <s v="IRIS SILVA CAVALCANTI"/>
    <d v="1967-11-19T00:00:00"/>
    <s v="Feminino"/>
    <s v="Sem Deficiência"/>
    <s v="HELIO SOARES DA SILVA"/>
    <s v="YOLANDA DE CARVALHO SILVA"/>
    <x v="0"/>
    <s v="Sem Informação"/>
  </r>
  <r>
    <n v="410009"/>
    <n v="4"/>
    <x v="135"/>
    <x v="135"/>
    <s v="EM DILERMANDO CRUZ"/>
    <s v="Municipal"/>
    <s v="Urbana"/>
    <n v="1598823"/>
    <n v="161"/>
    <x v="3"/>
    <s v="Regular"/>
    <s v="Tarde"/>
    <n v="2012031380127"/>
    <m/>
    <s v="VALLESKA DA SILVA MESQUITA PEDROSA"/>
    <d v="2008-02-25T00:00:00"/>
    <s v="Feminino"/>
    <s v="Sem Deficiência"/>
    <s v="VALDILEA FREIRE DA SILVA PEDROSA"/>
    <s v="HERDUDLEY DE MESQUITA PEDROSA"/>
    <x v="2"/>
    <s v="Sem Informação"/>
  </r>
  <r>
    <n v="313007"/>
    <n v="3"/>
    <x v="67"/>
    <x v="67"/>
    <s v="EM SARMIENTO"/>
    <s v="Municipal"/>
    <s v="Urbana"/>
    <n v="1615855"/>
    <n v="161"/>
    <x v="3"/>
    <s v="Regular"/>
    <s v="Noite"/>
    <n v="2023022100848"/>
    <m/>
    <s v="JUAN DA SILVA RIBEIRO"/>
    <d v="2008-03-29T00:00:00"/>
    <s v="Masculino"/>
    <s v="Sem Deficiência"/>
    <s v="LUAN RIBEIRO FONSECA"/>
    <s v="LUCIMAR MARIA DA SILVA"/>
    <x v="1"/>
    <s v="Branca"/>
  </r>
  <r>
    <n v="1019008"/>
    <n v="10"/>
    <x v="124"/>
    <x v="124"/>
    <s v="EM EDUARDO RABELO"/>
    <s v="Municipal"/>
    <s v="Urbana"/>
    <n v="1601220"/>
    <n v="162"/>
    <x v="3"/>
    <s v="Regular"/>
    <s v="Noite"/>
    <n v="2013096402344"/>
    <m/>
    <s v="KETELLYN TOMAZ ALEXANDRE"/>
    <d v="2008-07-15T00:00:00"/>
    <s v="Feminino"/>
    <s v="Sem Deficiência"/>
    <s v="DIOGO COSTA ALEXANDRE"/>
    <s v="ALESSANDRA TOMAZ DE SERGIO"/>
    <x v="0"/>
    <s v="Parda"/>
  </r>
  <r>
    <n v="102505"/>
    <n v="1"/>
    <x v="30"/>
    <x v="30"/>
    <s v="CIEP JOSÉ PEDRO VARELA"/>
    <s v="Municipal"/>
    <s v="Urbana"/>
    <n v="1613581"/>
    <n v="161"/>
    <x v="3"/>
    <s v="Regular"/>
    <s v="Noite"/>
    <n v="2005001701411"/>
    <m/>
    <s v="FABIO DE SOUZA FERREIRA"/>
    <d v="1996-12-23T00:00:00"/>
    <s v="Masculino"/>
    <s v="Sem Deficiência"/>
    <s v="FABIO FERREIRA BARROS"/>
    <s v="TARSILA FLAVIA DE SOUZA"/>
    <x v="1"/>
    <s v="Branca"/>
  </r>
  <r>
    <n v="410012"/>
    <n v="4"/>
    <x v="27"/>
    <x v="27"/>
    <s v="EM CLOTILDE GUIMARÃES"/>
    <s v="Municipal"/>
    <s v="Urbana"/>
    <n v="1604451"/>
    <n v="268"/>
    <x v="3"/>
    <s v="Regular"/>
    <s v="Manhã"/>
    <n v="2005040600794"/>
    <m/>
    <s v="THAMIRES CARVALHO DA SILVA"/>
    <d v="2000-03-03T00:00:00"/>
    <s v="Feminino"/>
    <s v="Sem Deficiência"/>
    <s v="VAGNER DA SILVA"/>
    <s v="ROBERLUCE CARVALHO"/>
    <x v="0"/>
    <s v="Preta"/>
  </r>
  <r>
    <n v="206502"/>
    <n v="2"/>
    <x v="71"/>
    <x v="71"/>
    <s v="CIEP NAÇÃO RUBRO NEGRA"/>
    <s v="Municipal"/>
    <s v="Urbana"/>
    <n v="1623109"/>
    <n v="163"/>
    <x v="3"/>
    <s v="Regular"/>
    <s v="Noite"/>
    <n v="2011126401000"/>
    <m/>
    <s v="CRISTIANE DOS SANTOS GOMES"/>
    <d v="2006-07-21T00:00:00"/>
    <s v="Feminino"/>
    <s v="Sem Deficiência"/>
    <s v="CICERA AGOSTINHO DOS SANTOS"/>
    <s v="JOSE GONÇALVES GOMES"/>
    <x v="0"/>
    <s v="Parda"/>
  </r>
  <r>
    <n v="918203"/>
    <n v="9"/>
    <x v="34"/>
    <x v="34"/>
    <s v="CIEP CLEMENTINA DE JESUS"/>
    <s v="Municipal"/>
    <s v="Urbana"/>
    <n v="1601827"/>
    <n v="163"/>
    <x v="3"/>
    <s v="Regular"/>
    <s v="Noite"/>
    <n v="2018092600355"/>
    <m/>
    <s v="PATRICIA VALERIA XAVIER DE BARROS"/>
    <d v="1975-07-31T00:00:00"/>
    <s v="Feminino"/>
    <s v="Sem Deficiência"/>
    <s v="JORGE NUNES DE BARROS"/>
    <s v="RITA HELENA XAVIER DE BARROS"/>
    <x v="0"/>
    <s v="Branca"/>
  </r>
  <r>
    <n v="622022"/>
    <n v="6"/>
    <x v="40"/>
    <x v="40"/>
    <s v="EM ROSE KLABIN"/>
    <s v="Municipal"/>
    <s v="Urbana"/>
    <n v="1615803"/>
    <n v="161"/>
    <x v="3"/>
    <s v="Regular"/>
    <s v="Noite"/>
    <n v="2011097401086"/>
    <m/>
    <s v="LUIZ FELIPE BAPTISTA CAMPOS"/>
    <d v="2006-08-14T00:00:00"/>
    <s v="Masculino"/>
    <s v="Sem Deficiência"/>
    <s v="ALEXANDRE EVANGELISTA CAMPOS"/>
    <s v="CRISTIANE BAPTISTA DE SOUZA"/>
    <x v="0"/>
    <s v="Pard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23100550958"/>
    <m/>
    <s v="YASMIN MATTOS LAURINDO"/>
    <d v="2006-06-24T00:00:00"/>
    <s v="Feminino"/>
    <s v="Sem Deficiência"/>
    <s v="FELIPE DE SOUZA LAURINDO"/>
    <s v="CLAUDIA DE MATTOS RODRIGUES"/>
    <x v="0"/>
    <s v="Branca"/>
  </r>
  <r>
    <n v="1019013"/>
    <n v="10"/>
    <x v="39"/>
    <x v="39"/>
    <s v="EM BENTO DO AMARAL COUTINHO"/>
    <s v="Municipal"/>
    <s v="Urbana"/>
    <n v="1612838"/>
    <n v="161"/>
    <x v="3"/>
    <s v="Regular"/>
    <s v="Noite"/>
    <n v="2003095102021"/>
    <m/>
    <s v="JOELMA DE FARIAS FERREIRA"/>
    <d v="1986-08-13T00:00:00"/>
    <s v="Feminino"/>
    <s v=" Deficiência intelectual"/>
    <s v="JOEL CARDOSO FERREIRA"/>
    <s v="MARIA DAS GRAÇAS DELFINO"/>
    <x v="0"/>
    <s v="Pard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22093400471"/>
    <m/>
    <s v="SELMA MARIA DA SILVA"/>
    <d v="1965-11-15T00:00:00"/>
    <s v="Feminino"/>
    <s v="Sem Deficiência"/>
    <s v="JOSÉ JOÃO DA SILVA FILHO"/>
    <s v="MARIA JOSE DA SILVA"/>
    <x v="1"/>
    <s v="Branca"/>
  </r>
  <r>
    <n v="625028"/>
    <n v="6"/>
    <x v="125"/>
    <x v="125"/>
    <s v="EM DEPUTADO HILTON GAMA"/>
    <s v="Municipal"/>
    <s v="Urbana"/>
    <n v="1614618"/>
    <n v="161"/>
    <x v="3"/>
    <s v="Regular"/>
    <s v="Noite"/>
    <n v="2019057100340"/>
    <m/>
    <s v="ALEXANDRE COSTA DOS SANTOS "/>
    <d v="1994-09-29T00:00:00"/>
    <s v="Masculino"/>
    <s v="Sem Deficiência"/>
    <s v="ALEXANDRE MALAQUIAS DOS SANTOS"/>
    <s v="REJANE DOS SANTOS COSTA"/>
    <x v="0"/>
    <s v="Parda"/>
  </r>
  <r>
    <n v="625018"/>
    <n v="6"/>
    <x v="55"/>
    <x v="55"/>
    <s v="EM COMANDANTE ARNALDO VARELLA"/>
    <s v="Municipal"/>
    <s v="Urbana"/>
    <n v="1602874"/>
    <n v="163"/>
    <x v="3"/>
    <s v="Regular"/>
    <s v="Noite"/>
    <n v="2023056100590"/>
    <m/>
    <s v="LILIAN DA SILVA NISTARDO"/>
    <d v="1997-09-29T00:00:00"/>
    <s v="Feminino"/>
    <s v="Sem Deficiência"/>
    <s v="ADILSON DE SOUSA NISTARDO"/>
    <s v="ZENIR DA SILVA"/>
    <x v="0"/>
    <s v="Preta"/>
  </r>
  <r>
    <n v="431026"/>
    <n v="4"/>
    <x v="25"/>
    <x v="25"/>
    <s v="EM HERBERT MOSES"/>
    <s v="Municipal"/>
    <s v="Urbana"/>
    <n v="1602458"/>
    <n v="161"/>
    <x v="3"/>
    <s v="Regular"/>
    <s v="Noite"/>
    <n v="2007034901636"/>
    <m/>
    <s v="THAÍS TAVARES PIRES"/>
    <d v="2001-04-09T00:00:00"/>
    <s v="Feminino"/>
    <s v="Sem Deficiência"/>
    <s v="ELTON SANTOS PIRES"/>
    <s v="JOELMA LANI TAVARES DOS SANTOS"/>
    <x v="0"/>
    <s v="Parda"/>
  </r>
  <r>
    <n v="208501"/>
    <n v="2"/>
    <x v="78"/>
    <x v="78"/>
    <s v="CIEP SAMUEL WAINER"/>
    <s v="Municipal"/>
    <s v="Urbana"/>
    <n v="1609310"/>
    <n v="161"/>
    <x v="3"/>
    <s v="Regular"/>
    <s v="Noite"/>
    <n v="2022013600355"/>
    <m/>
    <s v="MARA SOLANGE DE OLIVEIRA"/>
    <d v="1969-01-12T00:00:00"/>
    <s v="Feminino"/>
    <s v="Sem Deficiência"/>
    <s v="LUIZ SERGIO DE OLIVEIRA"/>
    <s v="ILMA MACHADO DE OLIVEIRA"/>
    <x v="0"/>
    <s v="Parda"/>
  </r>
  <r>
    <n v="411015"/>
    <n v="4"/>
    <x v="72"/>
    <x v="72"/>
    <s v="EM SUÍÇA"/>
    <s v="Municipal"/>
    <s v="Urbana"/>
    <n v="1601788"/>
    <n v="162"/>
    <x v="3"/>
    <s v="Regular"/>
    <s v="Noite"/>
    <n v="2020033050109"/>
    <m/>
    <s v="JOSÉ ISMAEL MENEZES NASCIMENTO"/>
    <d v="2007-02-21T00:00:00"/>
    <s v="Masculino"/>
    <s v="Sem Deficiência"/>
    <s v="RICARDO FERREIRA DO NASCIMENTO"/>
    <s v="MARIA VANUZA DE MENEZES"/>
    <x v="1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2009302097"/>
    <m/>
    <s v="FRANCISCO LUIGE ALVES SILVA"/>
    <d v="2005-07-19T00:00:00"/>
    <s v="Masculino"/>
    <s v="Sem Deficiência"/>
    <s v="FRANCISCO ATIDE SOUSA SILVA"/>
    <s v="MARIA ROSIMEIRE CALIXTO ALVES"/>
    <x v="0"/>
    <s v="Branca"/>
  </r>
  <r>
    <n v="833503"/>
    <n v="8"/>
    <x v="95"/>
    <x v="95"/>
    <s v="CIEP THOMAS JEFFERSON"/>
    <s v="Municipal"/>
    <s v="Urbana"/>
    <n v="1600082"/>
    <n v="161"/>
    <x v="3"/>
    <s v="Regular"/>
    <s v="Noite"/>
    <n v="2022083400347"/>
    <m/>
    <s v="NÁDIA FERREIRA DO NASCIMENTO"/>
    <d v="1996-09-01T00:00:00"/>
    <s v="Feminino"/>
    <s v="Sem Deficiência"/>
    <s v="JOSÉ CLEUTON DO NASCIMENTO"/>
    <s v="JOANINHA FERREIRA DOS SANTOS"/>
    <x v="0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11058303621"/>
    <m/>
    <s v="KAUANE DA SILVA LISBOA"/>
    <d v="2005-09-17T00:00:00"/>
    <s v="Feminino"/>
    <s v="Sem Deficiência"/>
    <s v="FABIO GARCIA LISBOA"/>
    <s v="GABRIELA DA SILVA JANUARIO"/>
    <x v="0"/>
    <s v="Par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08085250258"/>
    <m/>
    <s v="SAMIRA BANDEIRA DA SILVA SOUZA"/>
    <d v="2001-12-28T00:00:00"/>
    <s v="Feminino"/>
    <s v="Sem Deficiência"/>
    <s v="MARCIO DA SILVA SOUZA"/>
    <s v="MARIA DA CONCEIÇÃO BANDEIRA DA SILVA"/>
    <x v="0"/>
    <s v="Preta"/>
  </r>
  <r>
    <n v="833031"/>
    <n v="8"/>
    <x v="21"/>
    <x v="21"/>
    <s v="EM TASSO DA SILVEIRA"/>
    <s v="Municipal"/>
    <s v="Urbana"/>
    <n v="1605929"/>
    <n v="161"/>
    <x v="3"/>
    <s v="Regular"/>
    <s v="Noite"/>
    <n v="2007079900132"/>
    <m/>
    <s v="ANDRESSA DE LIMA CARDOSO"/>
    <d v="2003-01-19T00:00:00"/>
    <s v="Feminino"/>
    <s v="Sem Deficiência"/>
    <s v="ATAILTO DA SILVA CARDOSO"/>
    <s v="ADRIANA GOUVÊA DE LIMA"/>
    <x v="0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21008450351"/>
    <m/>
    <s v="MIKAEL SAMMA ROCHA PEIXOTO"/>
    <d v="2007-09-03T00:00:00"/>
    <s v="Masculino"/>
    <s v=" Deficiência intelectual"/>
    <s v="MAICON DE ANDRADE PEIXOTO"/>
    <s v="GABRIELLE SAMMA ARAÚJO ROCHA"/>
    <x v="1"/>
    <s v="Não declarada"/>
  </r>
  <r>
    <n v="622007"/>
    <n v="6"/>
    <x v="13"/>
    <x v="13"/>
    <s v="EM ALEXANDRE FARAH"/>
    <s v="Municipal"/>
    <s v="Urbana"/>
    <n v="1599784"/>
    <n v="161"/>
    <x v="3"/>
    <s v="Regular"/>
    <s v="Noite"/>
    <n v="2023051800046"/>
    <m/>
    <s v="ANA PAULA JOSÉ PEREIRA SOARES"/>
    <d v="1973-06-16T00:00:00"/>
    <s v="Feminino"/>
    <s v="Sem Deficiência"/>
    <s v="DILZA DO NASCIMENTO JOSÉ PEREIRA"/>
    <s v="JOSÉ CARLOS PEREIRA"/>
    <x v="2"/>
    <s v="Parda"/>
  </r>
  <r>
    <n v="312014"/>
    <n v="3"/>
    <x v="1"/>
    <x v="1"/>
    <s v="EM NEREU SAMPAIO"/>
    <s v="Municipal"/>
    <s v="Urbana"/>
    <n v="1616970"/>
    <n v="162"/>
    <x v="3"/>
    <s v="Regular"/>
    <s v="Noite"/>
    <n v="2011018850303"/>
    <m/>
    <s v="EVELIN VITÓRIA DE AZEVEDO RODRIGUES"/>
    <d v="2006-09-11T00:00:00"/>
    <s v="Feminino"/>
    <s v="Sem Deficiência"/>
    <s v="ALEXANDRE ALVES RODRIGUES"/>
    <s v="VANESSA SANTOS DE AZEVEDO"/>
    <x v="1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2092904081"/>
    <m/>
    <s v="ANGELA GENTIL DE PAULA"/>
    <d v="1994-03-23T00:00:00"/>
    <s v="Feminino"/>
    <s v="Sem Deficiência"/>
    <s v="ANTONIO DE SOUZA PAULA"/>
    <s v="SELMA GONÇALVES GENTIL"/>
    <x v="0"/>
    <s v="Branca"/>
  </r>
  <r>
    <n v="515052"/>
    <n v="5"/>
    <x v="81"/>
    <x v="81"/>
    <s v="EM AZEVEDO JUNIOR"/>
    <s v="Municipal"/>
    <s v="Urbana"/>
    <n v="1614953"/>
    <n v="161"/>
    <x v="3"/>
    <s v="Regular"/>
    <s v="Noite"/>
    <n v="2010125801316"/>
    <m/>
    <s v="NICOLE FERREIRA DE BARROS"/>
    <d v="2005-02-17T00:00:00"/>
    <s v="Feminino"/>
    <s v="Sem Deficiência"/>
    <s v="JOSÉ ORLANDO FERREIRA DE BARROS"/>
    <s v="JULIANA FERREIRA DA SILVA"/>
    <x v="0"/>
    <s v="Branca"/>
  </r>
  <r>
    <n v="209026"/>
    <n v="2"/>
    <x v="41"/>
    <x v="41"/>
    <s v="EM PROFESSOR LOURENÇO FILHO"/>
    <s v="Municipal"/>
    <s v="Urbana"/>
    <n v="1622829"/>
    <n v="161"/>
    <x v="3"/>
    <s v="Regular"/>
    <s v="Noite"/>
    <n v="2010016401791"/>
    <m/>
    <s v="ANDRE FERNANDO DE LIMA SERRANO"/>
    <d v="2005-07-16T00:00:00"/>
    <s v="Masculino"/>
    <s v="Sem Deficiência"/>
    <s v="EDGARD FERNANDO OLIVEIRA SERRANO"/>
    <s v="ANA CAROLINA DA SILVA LIMA "/>
    <x v="2"/>
    <s v="Branca"/>
  </r>
  <r>
    <n v="724010"/>
    <n v="7"/>
    <x v="113"/>
    <x v="113"/>
    <s v="EM FREDERICO TROTTA"/>
    <s v="Municipal"/>
    <s v="Urbana"/>
    <n v="1621997"/>
    <n v="161"/>
    <x v="3"/>
    <s v="Regular"/>
    <s v="Noite"/>
    <n v="2015007400673"/>
    <m/>
    <s v="NÍCOLAS SOUZA SILVA"/>
    <d v="2006-06-03T00:00:00"/>
    <s v="Masculino"/>
    <s v="Sem Deficiência"/>
    <s v="NERY SOUZA SILVA"/>
    <s v="NEIANE SANTOS DE SOUZA"/>
    <x v="2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4092600428"/>
    <m/>
    <s v="NATHANAEL DA CONCEIÇÃO PEREIRA"/>
    <d v="1999-07-21T00:00:00"/>
    <s v="Masculino"/>
    <s v="Sem Deficiência"/>
    <s v="CARLOS ROBERTO PEREIRA"/>
    <s v="MARTA AMBROSINO DA CONCEIÇÃO"/>
    <x v="0"/>
    <s v="Parda"/>
  </r>
  <r>
    <n v="1202701"/>
    <n v="12"/>
    <x v="91"/>
    <x v="91"/>
    <s v="CREJA - CENTRO MUNICIPAL DE REFERÊNCIA DE EDUCAÇÃO DE JOVENS E ADULTOS"/>
    <s v="Municipal"/>
    <s v="Urbana"/>
    <n v="1614132"/>
    <n v="367"/>
    <x v="3"/>
    <s v="Regular"/>
    <s v="Tarde"/>
    <n v="2002004408094"/>
    <m/>
    <s v="PAMELA DOS SANTOS CORDEIRO"/>
    <d v="1991-06-23T00:00:00"/>
    <s v="Feminino"/>
    <s v="Sem Deficiência"/>
    <s v="SIDNEY CORDEIRO"/>
    <s v="LEONORA DOS SANTOS FRANCISCO"/>
    <x v="0"/>
    <s v="Preta"/>
  </r>
  <r>
    <n v="1026024"/>
    <n v="10"/>
    <x v="130"/>
    <x v="130"/>
    <s v="EM TATIANA CHAGAS MEMÓRIA"/>
    <s v="Municipal"/>
    <s v="Urbana"/>
    <n v="1611747"/>
    <n v="161"/>
    <x v="3"/>
    <s v="Regular"/>
    <s v="Manhã"/>
    <n v="2012060600440"/>
    <m/>
    <s v="GABRIEL BARBOSA DA SILVA"/>
    <d v="2008-02-05T00:00:00"/>
    <s v="Masculino"/>
    <s v="Sem Deficiência"/>
    <s v="CLEBER RAFAEL DA SILVA"/>
    <s v="GRACIANE BARBOSA DOS SANTOS"/>
    <x v="0"/>
    <s v="Parda"/>
  </r>
  <r>
    <n v="515030"/>
    <n v="5"/>
    <x v="90"/>
    <x v="90"/>
    <s v="EM IRINEU MARINHO"/>
    <s v="Municipal"/>
    <s v="Urbana"/>
    <n v="1601766"/>
    <n v="161"/>
    <x v="3"/>
    <s v="Regular"/>
    <s v="Noite"/>
    <n v="2018047200181"/>
    <m/>
    <s v="DEBORA GABRIELE DA COSTA TERTO"/>
    <d v="2005-11-05T00:00:00"/>
    <s v="Feminino"/>
    <s v="Sem Deficiência"/>
    <s v="ERIKA PRISCILA DA COSTA"/>
    <s v="FABIANO TERTO"/>
    <x v="2"/>
    <s v="Branca"/>
  </r>
  <r>
    <n v="833031"/>
    <n v="8"/>
    <x v="21"/>
    <x v="21"/>
    <s v="EM TASSO DA SILVEIRA"/>
    <s v="Municipal"/>
    <s v="Urbana"/>
    <n v="1605929"/>
    <n v="161"/>
    <x v="3"/>
    <s v="Regular"/>
    <s v="Noite"/>
    <n v="2000032004168"/>
    <m/>
    <s v="MICHELE RIBEIRO DA SILVA"/>
    <d v="1987-01-06T00:00:00"/>
    <s v="Feminino"/>
    <s v="Sem Deficiência"/>
    <s v="MARCOS ANTONIO FERREIRA DA SILVA"/>
    <s v="LUCIENE SEVERINO RIBEIRO"/>
    <x v="0"/>
    <s v="Parda"/>
  </r>
  <r>
    <n v="1026029"/>
    <n v="10"/>
    <x v="53"/>
    <x v="53"/>
    <s v="EM PROFESSOR ARI MARQUES PONTES"/>
    <s v="Municipal"/>
    <s v="Urbana"/>
    <n v="1611222"/>
    <n v="162"/>
    <x v="3"/>
    <s v="Regular"/>
    <s v="Noite"/>
    <n v="2021132600130"/>
    <m/>
    <s v="LEONARDO DA SILVA LIMA"/>
    <d v="2006-03-30T00:00:00"/>
    <s v="Masculino"/>
    <s v="Sem Deficiência"/>
    <s v="LUCELINO DA FROTA LIMA"/>
    <s v="KARINA FERREIRA SILVA"/>
    <x v="2"/>
    <s v="Parda"/>
  </r>
  <r>
    <n v="410012"/>
    <n v="4"/>
    <x v="27"/>
    <x v="27"/>
    <s v="EM CLOTILDE GUIMARÃES"/>
    <s v="Municipal"/>
    <s v="Urbana"/>
    <n v="1604458"/>
    <n v="2612"/>
    <x v="3"/>
    <s v="Regular"/>
    <s v="Noite"/>
    <n v="2022028500271"/>
    <m/>
    <s v="EDJANE APARECIDA FERRAZ CARDOSO DA SILVA"/>
    <d v="1973-01-31T00:00:00"/>
    <s v="Feminino"/>
    <s v="Sem Deficiência"/>
    <s v="ERCILIO FELIX CARDOSO"/>
    <s v="CARMELITA FERRAZ CARDOSO"/>
    <x v="2"/>
    <s v="Parda"/>
  </r>
  <r>
    <n v="625701"/>
    <n v="6"/>
    <x v="101"/>
    <x v="101"/>
    <s v="CENTRO DE EDUCAÇÃO DE JOVENS E ADULTOS CEJA - ACARI"/>
    <s v="Municipal"/>
    <s v="Urbana"/>
    <n v="1608529"/>
    <n v="266"/>
    <x v="3"/>
    <s v="Regular"/>
    <s v="Noite"/>
    <n v="2022142200159"/>
    <m/>
    <s v="YURI FARIAS DOS ANJOS "/>
    <d v="2007-12-17T00:00:00"/>
    <s v="Masculino"/>
    <s v="Sem Deficiência"/>
    <s v="CELSON ANTONIO DOS ANJOS"/>
    <s v="JESSICA FARIAS GOUVÊA"/>
    <x v="1"/>
    <s v="Parda"/>
  </r>
  <r>
    <n v="204501"/>
    <n v="2"/>
    <x v="79"/>
    <x v="79"/>
    <s v="CIEP PRESIDENTE TANCREDO NEVES"/>
    <s v="Municipal"/>
    <s v="Urbana"/>
    <n v="1611263"/>
    <n v="161"/>
    <x v="3"/>
    <s v="Regular"/>
    <s v="Noite"/>
    <n v="2009005500676"/>
    <m/>
    <s v="WYLLYAN PINHEIRO SILVA"/>
    <d v="2004-10-30T00:00:00"/>
    <s v="Masculino"/>
    <s v="Sem Deficiência"/>
    <s v="JOSÉ MANOEL DA SILVA FILHO"/>
    <s v="ANA LUCIA PINHEIRO DE JESUS"/>
    <x v="1"/>
    <s v="Parda"/>
  </r>
  <r>
    <n v="208012"/>
    <n v="2"/>
    <x v="102"/>
    <x v="102"/>
    <s v="EM ORSINA DA FONSECA"/>
    <s v="Municipal"/>
    <s v="Urbana"/>
    <n v="1602508"/>
    <n v="161"/>
    <x v="3"/>
    <s v="Regular"/>
    <s v="Noite"/>
    <n v="2016012400277"/>
    <m/>
    <s v="ROSA RITA DOS SANTOS DE ALMEIDA"/>
    <d v="1966-05-17T00:00:00"/>
    <s v="Feminino"/>
    <s v="Sem Deficiência"/>
    <s v="ELOI DE ALMEIDA"/>
    <s v="CECILIA DOS SANTOS DE ALMEIDA"/>
    <x v="2"/>
    <s v="Parda"/>
  </r>
  <r>
    <n v="817083"/>
    <n v="8"/>
    <x v="120"/>
    <x v="120"/>
    <s v="EM JORNALISTA SANDRO MOREYRA"/>
    <s v="Municipal"/>
    <s v="Urbana"/>
    <n v="1607053"/>
    <n v="162"/>
    <x v="3"/>
    <s v="Regular"/>
    <s v="Noite"/>
    <n v="2009129600443"/>
    <m/>
    <s v="RODRIGO RIBEIRO PONTES"/>
    <d v="2007-01-23T00:00:00"/>
    <s v="Masculino"/>
    <s v="Sem Deficiência"/>
    <s v="ROBERTO TERTULIANO PONTES"/>
    <s v="MARIA JOSÉ RIBEIRO NUNES"/>
    <x v="2"/>
    <s v="Branca"/>
  </r>
  <r>
    <n v="1019019"/>
    <n v="10"/>
    <x v="116"/>
    <x v="116"/>
    <s v="EM FERNANDO DE AZEVEDO"/>
    <s v="Municipal"/>
    <s v="Urbana"/>
    <n v="1619176"/>
    <n v="162"/>
    <x v="3"/>
    <s v="Regular"/>
    <s v="Tarde"/>
    <n v="2021095900163"/>
    <m/>
    <s v="MARIA QUITÉRIA SANTOS DA SILVA"/>
    <d v="1986-04-12T00:00:00"/>
    <s v="Feminino"/>
    <s v="Sem Deficiência"/>
    <s v="JOSÉ FERNANDO DA SILVA"/>
    <s v="MARIA CLEONICE DOS SANTOS"/>
    <x v="0"/>
    <s v="Pard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10131500888"/>
    <m/>
    <s v="JÚLLIA BARCELLOS CONCEIÇÃO"/>
    <d v="2008-06-18T00:00:00"/>
    <s v="Feminino"/>
    <s v="Sem Deficiência"/>
    <s v="BRUNO CONCEIÇÃO"/>
    <s v="MARIANA ALVES BARCELLOS"/>
    <x v="0"/>
    <s v="Branca"/>
  </r>
  <r>
    <n v="734010"/>
    <n v="7"/>
    <x v="82"/>
    <x v="82"/>
    <s v="EM PEDRO ALEIXO"/>
    <s v="Municipal"/>
    <s v="Urbana"/>
    <n v="1606740"/>
    <n v="161"/>
    <x v="3"/>
    <s v="Regular"/>
    <s v="Manhã"/>
    <n v="2011060850227"/>
    <m/>
    <s v="SAMARA DE CAMPOS FREITAS"/>
    <d v="2006-04-30T00:00:00"/>
    <s v="Feminino"/>
    <s v="Sem Deficiência"/>
    <s v="SIMONE BARBOSA DE CAMPOS"/>
    <s v="ANTONIO CARLOS DE MORAES FREITAS"/>
    <x v="2"/>
    <s v="Parda"/>
  </r>
  <r>
    <n v="515030"/>
    <n v="5"/>
    <x v="90"/>
    <x v="90"/>
    <s v="EM IRINEU MARINHO"/>
    <s v="Municipal"/>
    <s v="Urbana"/>
    <n v="1601766"/>
    <n v="161"/>
    <x v="3"/>
    <s v="Regular"/>
    <s v="Noite"/>
    <n v="2006047950250"/>
    <m/>
    <s v="ÉRIK HENRIQUE FERREIRA SILVA"/>
    <d v="1995-05-02T00:00:00"/>
    <s v="Masculino"/>
    <s v="Sem Deficiência"/>
    <s v="VALDECI MARCOS SILVA"/>
    <s v="IVANEIDE ALEIXO FERREIRA"/>
    <x v="2"/>
    <s v="Parda"/>
  </r>
  <r>
    <n v="833031"/>
    <n v="8"/>
    <x v="21"/>
    <x v="21"/>
    <s v="EM TASSO DA SILVEIRA"/>
    <s v="Municipal"/>
    <s v="Urbana"/>
    <n v="1605929"/>
    <n v="161"/>
    <x v="3"/>
    <s v="Regular"/>
    <s v="Noite"/>
    <n v="2011078580230"/>
    <m/>
    <s v="CAUÃ SALARINO SARMENTO"/>
    <d v="2006-05-12T00:00:00"/>
    <s v="Masculino"/>
    <s v="Sem Deficiência"/>
    <s v="ANDERSON SARMENTO"/>
    <s v="DAIANE SALARINO DA SILVA"/>
    <x v="0"/>
    <s v="Parda"/>
  </r>
  <r>
    <n v="1120012"/>
    <n v="11"/>
    <x v="93"/>
    <x v="93"/>
    <s v="EM BRIGADEIRO EDUARDO GOMES"/>
    <s v="Municipal"/>
    <s v="Urbana"/>
    <n v="1617241"/>
    <n v="161"/>
    <x v="3"/>
    <s v="Regular"/>
    <s v="Tarde"/>
    <n v="2022037150163"/>
    <m/>
    <s v="KAUÃ DE SOUZA TELES DE MENEZES"/>
    <d v="2007-10-01T00:00:00"/>
    <s v="Masculino"/>
    <s v="  Transtorno do espectro autista"/>
    <s v="UBIRATÃ TELES DE MENEZES"/>
    <s v="VANIA MONTEIRO DE SOUZA"/>
    <x v="0"/>
    <s v="Branca"/>
  </r>
  <r>
    <n v="1019047"/>
    <n v="10"/>
    <x v="50"/>
    <x v="50"/>
    <s v="EM JOAQUIM DA SILVA GOMES"/>
    <s v="Municipal"/>
    <s v="Urbana"/>
    <n v="1598937"/>
    <n v="161"/>
    <x v="3"/>
    <s v="Regular"/>
    <s v="Noite"/>
    <n v="2013061700845"/>
    <m/>
    <s v="FABRICIO TEIXEIRA SILVA"/>
    <d v="2006-06-30T00:00:00"/>
    <s v="Masculino"/>
    <s v="Sem Deficiência"/>
    <s v="ELTON OBERDAN MOURA SILVA"/>
    <s v="LUANA DE AMORIM TEIXEIRA"/>
    <x v="2"/>
    <s v="Branca"/>
  </r>
  <r>
    <n v="1019047"/>
    <n v="10"/>
    <x v="50"/>
    <x v="50"/>
    <s v="EM JOAQUIM DA SILVA GOMES"/>
    <s v="Municipal"/>
    <s v="Urbana"/>
    <n v="1598937"/>
    <n v="161"/>
    <x v="3"/>
    <s v="Regular"/>
    <s v="Noite"/>
    <n v="2021098700351"/>
    <m/>
    <s v="JANAINA MARTINS DIAS CORRÊA"/>
    <d v="1965-09-01T00:00:00"/>
    <s v="Feminino"/>
    <s v="Sem Deficiência"/>
    <s v="ANEZIO MARÇAL DIAS"/>
    <s v="ELIZABETH MARTINS DIAS"/>
    <x v="2"/>
    <s v="Pret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21151600051"/>
    <m/>
    <s v="KAYKY ANDRÉ BRANDÃO VENITO"/>
    <d v="2007-01-18T00:00:00"/>
    <s v="Masculino"/>
    <s v="Sem Deficiência"/>
    <s v="MARCIO ANDRÉ LOPES VENITO"/>
    <s v="LUCILENE CRISTINA DA SILVA BRANDÃO"/>
    <x v="0"/>
    <s v="Não declarad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11004402907"/>
    <m/>
    <s v="MATHEUS SANTIAGO DOS SANTOS"/>
    <d v="2006-07-14T00:00:00"/>
    <s v="Masculino"/>
    <s v="Sem Deficiência"/>
    <s v="PRISCILA SANTIAGO DA SILVA"/>
    <s v="MAGNUS OLIVEIRA DOS SANTOS"/>
    <x v="1"/>
    <s v="Parda"/>
  </r>
  <r>
    <n v="1202701"/>
    <n v="12"/>
    <x v="91"/>
    <x v="91"/>
    <s v="CREJA - CENTRO MUNICIPAL DE REFERÊNCIA DE EDUCAÇÃO DE JOVENS E ADULTOS"/>
    <s v="Municipal"/>
    <s v="Urbana"/>
    <n v="1614131"/>
    <n v="366"/>
    <x v="3"/>
    <s v="Regular"/>
    <s v="Tarde"/>
    <n v="2023126301149"/>
    <m/>
    <s v="NICOLAS RANGEL MARTELO"/>
    <d v="2007-07-26T00:00:00"/>
    <s v="Masculino"/>
    <s v="Sem Deficiência"/>
    <s v="JOSÉ CARLOS MARTINEZ MARTELO"/>
    <s v="JULIANA MENDONÇA RANGEL"/>
    <x v="1"/>
    <s v="Parda"/>
  </r>
  <r>
    <n v="312009"/>
    <n v="3"/>
    <x v="54"/>
    <x v="54"/>
    <s v="EM GEORGE SUMNER"/>
    <s v="Municipal"/>
    <s v="Urbana"/>
    <n v="1617226"/>
    <n v="162"/>
    <x v="3"/>
    <s v="Regular"/>
    <s v="Noite"/>
    <n v="2014017500010"/>
    <m/>
    <s v="ANA CAROLINA PONCIANO DA ROCHA"/>
    <d v="2007-06-01T00:00:00"/>
    <s v="Feminino"/>
    <s v="Sem Deficiência"/>
    <s v="SERGIO GOMES DA ROCHA JUNIOR"/>
    <s v="SAMARA PONCIANO FARIA"/>
    <x v="0"/>
    <s v="Branca"/>
  </r>
  <r>
    <n v="625028"/>
    <n v="6"/>
    <x v="125"/>
    <x v="125"/>
    <s v="EM DEPUTADO HILTON GAMA"/>
    <s v="Municipal"/>
    <s v="Urbana"/>
    <n v="1614619"/>
    <n v="162"/>
    <x v="3"/>
    <s v="Regular"/>
    <s v="Noite"/>
    <n v="2000058906070"/>
    <m/>
    <s v="RENATA LUCAS DOS SANTOS"/>
    <d v="1984-05-30T00:00:00"/>
    <s v="Feminino"/>
    <s v="Sem Deficiência"/>
    <s v="MARIA LUCIA LUCAS DOS SANTOS"/>
    <s v="WILSON DOS SANTOS"/>
    <x v="2"/>
    <s v="Parda"/>
  </r>
  <r>
    <n v="430701"/>
    <n v="4"/>
    <x v="19"/>
    <x v="19"/>
    <s v="CENTRO DE EDUCAÇÃO DE JOVENS E ADULTOS CEJA - MARÉ"/>
    <s v="Municipal"/>
    <s v="Urbana"/>
    <n v="1616818"/>
    <n v="269"/>
    <x v="3"/>
    <s v="Regular"/>
    <s v="Noite"/>
    <n v="2017143200016"/>
    <m/>
    <s v="MARIA TAIRLA DE SOUZA BERNARDO"/>
    <d v="2006-09-08T00:00:00"/>
    <s v="Feminino"/>
    <s v="Sem Deficiência"/>
    <s v="FRANCISCO JOCIMAR DE SOUSA BERNARDO"/>
    <s v="MARIA APARECIDA CORCENO DE SOUSA"/>
    <x v="1"/>
    <s v="Pard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1062105863"/>
    <m/>
    <s v="ELIEL RAMOS DE OLIVEIRA"/>
    <d v="1996-06-22T00:00:00"/>
    <s v="Masculino"/>
    <s v="Sem Deficiência"/>
    <s v="ELIEL LISBOA DE OLIVEIRA"/>
    <s v="MARIA DO AMPARO RAMOS DE ARAUJO"/>
    <x v="0"/>
    <s v="Parda"/>
  </r>
  <r>
    <n v="430201"/>
    <n v="4"/>
    <x v="0"/>
    <x v="0"/>
    <s v="CIEP MINISTRO GUSTAVO CAPANEMA"/>
    <s v="Municipal"/>
    <s v="Urbana"/>
    <n v="1612604"/>
    <n v="162"/>
    <x v="3"/>
    <s v="Regular"/>
    <s v="Noite"/>
    <n v="2021040300237"/>
    <m/>
    <s v="WANDER LUCIANO DIAS"/>
    <d v="1980-04-20T00:00:00"/>
    <s v="Masculino"/>
    <s v="Sem Deficiência"/>
    <s v="EDIMAR DA CONCEIÇÃO DIAS"/>
    <s v="MARIA ALBENACI LUCIANO DIAS"/>
    <x v="0"/>
    <s v="Preta"/>
  </r>
  <r>
    <n v="817039"/>
    <n v="8"/>
    <x v="118"/>
    <x v="118"/>
    <s v="EM SAMPAIO CORRÊA"/>
    <s v="Municipal"/>
    <s v="Urbana"/>
    <n v="1604284"/>
    <n v="162"/>
    <x v="3"/>
    <s v="Regular"/>
    <s v="Noite"/>
    <n v="2010119800010"/>
    <m/>
    <s v="DANIEL FERREIRA BUROCH"/>
    <d v="2007-01-13T00:00:00"/>
    <s v="Masculino"/>
    <s v="Sem Deficiência"/>
    <s v="MARCOS BUROCH MANGIA"/>
    <s v="ANA MARIA DE PAULA FERREIRA MANGIA"/>
    <x v="0"/>
    <s v="Branca"/>
  </r>
  <r>
    <n v="716049"/>
    <n v="7"/>
    <x v="62"/>
    <x v="62"/>
    <s v="EM RENATO LEITE"/>
    <s v="Municipal"/>
    <s v="Urbana"/>
    <n v="1623884"/>
    <n v="163"/>
    <x v="3"/>
    <s v="Regular"/>
    <s v="Noite"/>
    <n v="2011064102667"/>
    <m/>
    <s v="KAUANY DOS SANTOS SALAZAR DIAS"/>
    <d v="2006-11-27T00:00:00"/>
    <s v="Feminino"/>
    <s v="Sem Deficiência"/>
    <s v="TATIANE DOS SANTOS"/>
    <s v="DEIBTH SALAZAR DIAS"/>
    <x v="0"/>
    <s v="Parda"/>
  </r>
  <r>
    <n v="410501"/>
    <n v="4"/>
    <x v="64"/>
    <x v="64"/>
    <s v="CIEP JUSCELINO KUBITSCHEK"/>
    <s v="Municipal"/>
    <s v="Urbana"/>
    <n v="1614344"/>
    <n v="162"/>
    <x v="3"/>
    <s v="Regular"/>
    <s v="Noite"/>
    <n v="2016030000501"/>
    <m/>
    <s v="GISLANE GOMES DA SILVA"/>
    <d v="2007-07-19T00:00:00"/>
    <s v="Feminino"/>
    <s v="Sem Deficiência"/>
    <s v="IVANILDO GOMES BEZERRA"/>
    <s v="MÔNICA MARIA DA SILVA"/>
    <x v="0"/>
    <s v="Parda"/>
  </r>
  <r>
    <n v="918505"/>
    <n v="9"/>
    <x v="9"/>
    <x v="9"/>
    <s v="CIEP ANITA MALFATTI"/>
    <s v="Municipal"/>
    <s v="Urbana"/>
    <n v="1615593"/>
    <n v="161"/>
    <x v="3"/>
    <s v="Regular"/>
    <s v="Noite"/>
    <n v="2009078550126"/>
    <m/>
    <s v="JOÃO PEDRO SANTOS ANDRADE TANCREDO"/>
    <d v="2003-07-30T00:00:00"/>
    <s v="Masculino"/>
    <s v="Sem Deficiência"/>
    <s v="ROSEMBERG DE SOUZA TANCREDO"/>
    <s v="ANA PAULA SANTOS ANDRADE TANCREDO"/>
    <x v="0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07128100262"/>
    <m/>
    <s v="ALEX DE SOUZA CASTRO DA CONCEIÇÃO"/>
    <d v="2005-02-16T00:00:00"/>
    <s v="Masculino"/>
    <s v="Sem Deficiência"/>
    <s v="PATRÍCIA DE SOUZA CASTRO"/>
    <s v="JERÔNIMO FORTUNATO DA CONCEIÇÃO JUNIOR"/>
    <x v="0"/>
    <s v="Preta"/>
  </r>
  <r>
    <n v="1120019"/>
    <n v="11"/>
    <x v="37"/>
    <x v="37"/>
    <s v="EM RODRIGO OTÁVIO"/>
    <s v="Municipal"/>
    <s v="Urbana"/>
    <n v="1620854"/>
    <n v="162"/>
    <x v="3"/>
    <s v="Regular"/>
    <s v="Noite"/>
    <n v="2007037500292"/>
    <m/>
    <s v="DAVI JOSÉ DA SILVA MALAQUIAS"/>
    <d v="2001-08-30T00:00:00"/>
    <s v="Masculino"/>
    <s v="Sem Deficiência"/>
    <s v="JOSÉ MALAQUIAS"/>
    <s v="MARIA APARECIDA NASCIMENTO DA SILVA MALAQUIAS"/>
    <x v="0"/>
    <s v="Branc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22157900437"/>
    <m/>
    <s v="CARLOS ALBERTO PEREIRA FERNANDES"/>
    <d v="1968-02-28T00:00:00"/>
    <s v="Masculino"/>
    <s v="Sem Deficiência"/>
    <s v="ARY FERNANDES"/>
    <s v="IOLANDA PEREIRA FERNANDES"/>
    <x v="2"/>
    <s v="Parda"/>
  </r>
  <r>
    <n v="622022"/>
    <n v="6"/>
    <x v="40"/>
    <x v="40"/>
    <s v="EM ROSE KLABIN"/>
    <s v="Municipal"/>
    <s v="Urbana"/>
    <n v="1615805"/>
    <n v="162"/>
    <x v="3"/>
    <s v="Regular"/>
    <s v="Noite"/>
    <n v="2007077905552"/>
    <m/>
    <s v="GILSON NUNES DA SILVA"/>
    <d v="1962-03-01T00:00:00"/>
    <s v="Feminino"/>
    <s v="Sem Deficiência"/>
    <s v="DAVID NUNES DA SILVA"/>
    <s v="MAURA CANDIDA DA SILVA"/>
    <x v="0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22098750519"/>
    <m/>
    <s v="ACASSIA MARIA GOMES"/>
    <d v="1975-11-06T00:00:00"/>
    <s v="Feminino"/>
    <s v="Sem Deficiência"/>
    <s v="FRANCISCO BARBOSA DOS SANTOS"/>
    <s v="SÔNIA MARIA GOMES"/>
    <x v="2"/>
    <s v="Branca"/>
  </r>
  <r>
    <n v="817074"/>
    <n v="8"/>
    <x v="110"/>
    <x v="110"/>
    <s v="EM MARECHAL ALCIDES ETCHEGOYEN"/>
    <s v="Municipal"/>
    <s v="Urbana"/>
    <n v="1623801"/>
    <n v="161"/>
    <x v="3"/>
    <s v="Regular"/>
    <s v="Noite"/>
    <n v="2007076804833"/>
    <m/>
    <s v="CARMEN LUCIA FERRAZ DA SILVA"/>
    <d v="1964-01-22T00:00:00"/>
    <s v="Feminino"/>
    <s v="Sem Deficiência"/>
    <s v="FIDELCINO FERRAZ"/>
    <s v="CLELIA DASILVA FIRMINO"/>
    <x v="0"/>
    <s v="Parda"/>
  </r>
  <r>
    <n v="833503"/>
    <n v="8"/>
    <x v="95"/>
    <x v="95"/>
    <s v="CIEP THOMAS JEFFERSON"/>
    <s v="Municipal"/>
    <s v="Urbana"/>
    <n v="1600082"/>
    <n v="161"/>
    <x v="3"/>
    <s v="Regular"/>
    <s v="Noite"/>
    <n v="2008078450417"/>
    <m/>
    <s v="ISADORA LOUREIRO DA SILVA"/>
    <d v="2003-03-06T00:00:00"/>
    <s v="Feminino"/>
    <s v="Sem Deficiência"/>
    <s v="MARCO AURELIO DA SILVA"/>
    <s v="DANIELA LOUREIRO DA SILVA"/>
    <x v="1"/>
    <s v="Preta"/>
  </r>
  <r>
    <n v="1026008"/>
    <n v="10"/>
    <x v="43"/>
    <x v="43"/>
    <s v="EM ENGENHEIRO GASTÃO RANGEL"/>
    <s v="Municipal"/>
    <s v="Urbana"/>
    <n v="1613013"/>
    <n v="161"/>
    <x v="3"/>
    <s v="Regular"/>
    <s v="Noite"/>
    <n v="2014106350030"/>
    <m/>
    <s v="KAIQUE WILLIAM MARREIROS ALEXANDRE"/>
    <d v="2007-10-12T00:00:00"/>
    <s v="Masculino"/>
    <s v="Sem Deficiência"/>
    <s v="WILLIAM CARVALHO ALEXANDRE"/>
    <s v="FLÔR DE LIS CORRÊA MARREIROS"/>
    <x v="0"/>
    <s v="Parda"/>
  </r>
  <r>
    <n v="625701"/>
    <n v="6"/>
    <x v="101"/>
    <x v="101"/>
    <s v="CENTRO DE EDUCAÇÃO DE JOVENS E ADULTOS CEJA - ACARI"/>
    <s v="Municipal"/>
    <s v="Urbana"/>
    <n v="1608531"/>
    <n v="268"/>
    <x v="3"/>
    <s v="Regular"/>
    <s v="Noite"/>
    <n v="2022157700489"/>
    <m/>
    <s v="ELIZABETH PEÇANHA"/>
    <d v="1976-06-01T00:00:00"/>
    <s v="Feminino"/>
    <s v="Sem Deficiência"/>
    <s v="LUZIA MARIA RAMOS PEÇANHA"/>
    <s v="LUIZ LUCAS PEÇANHA"/>
    <x v="1"/>
    <s v="Preta"/>
  </r>
  <r>
    <n v="625701"/>
    <n v="6"/>
    <x v="101"/>
    <x v="101"/>
    <s v="CENTRO DE EDUCAÇÃO DE JOVENS E ADULTOS CEJA - ACARI"/>
    <s v="Municipal"/>
    <s v="Urbana"/>
    <n v="1608529"/>
    <n v="266"/>
    <x v="3"/>
    <s v="Regular"/>
    <s v="Noite"/>
    <n v="2003035601544"/>
    <m/>
    <s v="RENATA MARIA DA SILVA"/>
    <d v="1990-09-07T00:00:00"/>
    <s v="Feminino"/>
    <s v="Sem Deficiência"/>
    <s v="NÃO DECLARADO"/>
    <s v="FRANCISCA SELIANE DA SILVA"/>
    <x v="0"/>
    <s v="Parda"/>
  </r>
  <r>
    <n v="1019202"/>
    <n v="10"/>
    <x v="115"/>
    <x v="115"/>
    <s v="CIEP ISMAEL NERY"/>
    <s v="Municipal"/>
    <s v="Urbana"/>
    <n v="1603745"/>
    <n v="161"/>
    <x v="3"/>
    <s v="Regular"/>
    <s v="Tarde"/>
    <n v="2012100201770"/>
    <m/>
    <s v="ANA CLARA GOMES QUIRINO"/>
    <d v="2007-03-17T00:00:00"/>
    <s v="Feminino"/>
    <s v="Sem Deficiência"/>
    <s v="ERIBERTO DA ROCHA QUIRINO"/>
    <s v="ALEKSANDRA GOMES DE OLIVEIRA"/>
    <x v="0"/>
    <s v="Parda"/>
  </r>
  <r>
    <n v="431502"/>
    <n v="4"/>
    <x v="11"/>
    <x v="11"/>
    <s v="CIEP GRACILIANO RAMOS"/>
    <s v="Municipal"/>
    <s v="Urbana"/>
    <n v="1622399"/>
    <n v="162"/>
    <x v="3"/>
    <s v="Regular"/>
    <s v="Noite"/>
    <n v="2008036050160"/>
    <m/>
    <s v="ANDRILENE GODOI DA CRUZ"/>
    <d v="2004-01-19T00:00:00"/>
    <s v="Feminino"/>
    <s v="Sem Deficiência"/>
    <s v="WANDERSON RAPHAEL ROCHA DA CRUZ"/>
    <s v="ROSILENE DE GODOI MAJOR"/>
    <x v="0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3006503057"/>
    <m/>
    <s v="GUILHERME DO NASCIMENTO MARQUES BARCELOS"/>
    <d v="2007-03-15T00:00:00"/>
    <s v="Masculino"/>
    <s v="Sem Deficiência"/>
    <s v="PEDRO YANN MARQUES BARCELOS"/>
    <s v="JORDANA DO NASCIMENTO LOURENÇO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3143300816"/>
    <m/>
    <s v="CARLOS DE BRITO COSTA"/>
    <d v="2006-07-20T00:00:00"/>
    <s v="Masculino"/>
    <s v="Sem Deficiência"/>
    <s v="FRANCISCO DAS CHAGAS OLIVEIRA COSTA"/>
    <s v="ANA MARIA DE BRITO"/>
    <x v="0"/>
    <s v="Parda"/>
  </r>
  <r>
    <n v="313007"/>
    <n v="3"/>
    <x v="67"/>
    <x v="67"/>
    <s v="EM SARMIENTO"/>
    <s v="Municipal"/>
    <s v="Urbana"/>
    <n v="1615856"/>
    <n v="162"/>
    <x v="3"/>
    <s v="Regular"/>
    <s v="Noite"/>
    <n v="2007130701456"/>
    <m/>
    <s v="CARLOS KAUAN MADEIRA MENDES"/>
    <d v="2004-11-04T00:00:00"/>
    <s v="Masculino"/>
    <s v="Sem Deficiência"/>
    <s v="ANTONIO CARLOS MENDES"/>
    <s v="MICHELE MADEIRA ALEXANDRE "/>
    <x v="0"/>
    <s v="Pret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14034100458"/>
    <m/>
    <s v="SÔNIA GONÇALVES ALEXANDRE"/>
    <d v="1969-04-01T00:00:00"/>
    <s v="Feminino"/>
    <s v="Sem Deficiência"/>
    <s v="BENEDITO JUVINIANO ALEXANDRE"/>
    <s v="MARIA GONÇALVES ALEXANDRE"/>
    <x v="1"/>
    <s v="Branca"/>
  </r>
  <r>
    <n v="918508"/>
    <n v="9"/>
    <x v="36"/>
    <x v="36"/>
    <s v="CIEP DR. ERNESTO (CHE) GUEVARA"/>
    <s v="Municipal"/>
    <s v="Urbana"/>
    <n v="1618339"/>
    <n v="161"/>
    <x v="3"/>
    <s v="Regular"/>
    <s v="Noite"/>
    <n v="2023093200284"/>
    <m/>
    <s v="MARIA EDUARDA ROSA BRAGA"/>
    <d v="2007-07-12T00:00:00"/>
    <s v="Feminino"/>
    <s v="  Transtorno do espectro autista"/>
    <s v="ALESSANDRO LOBO BRAGA"/>
    <s v="ROSILDA PEREIRA ROSA"/>
    <x v="2"/>
    <s v="Branca"/>
  </r>
  <r>
    <n v="431502"/>
    <n v="4"/>
    <x v="11"/>
    <x v="11"/>
    <s v="CIEP GRACILIANO RAMOS"/>
    <s v="Municipal"/>
    <s v="Urbana"/>
    <n v="1622398"/>
    <n v="161"/>
    <x v="3"/>
    <s v="Regular"/>
    <s v="Noite"/>
    <n v="2009114100105"/>
    <m/>
    <s v="ALBERTY ANDRE RODRIGUES PACHECO DA SILVA"/>
    <d v="2007-05-24T00:00:00"/>
    <s v="Masculino"/>
    <s v="Sem Deficiência"/>
    <s v="ANDRÉ LUIZ PACHECO DA SILVA"/>
    <s v="SOANE RODRIGUES DA SILVA"/>
    <x v="2"/>
    <s v="Parda"/>
  </r>
  <r>
    <n v="410018"/>
    <n v="4"/>
    <x v="87"/>
    <x v="87"/>
    <s v="EM BERLIM"/>
    <s v="Municipal"/>
    <s v="Urbana"/>
    <n v="1613815"/>
    <n v="161"/>
    <x v="3"/>
    <s v="Regular"/>
    <s v="Noite"/>
    <n v="2012007404721"/>
    <m/>
    <s v="FREDSON OLIVEIRA NEPOMUCENO"/>
    <d v="1987-08-05T00:00:00"/>
    <s v="Masculino"/>
    <s v="Sem Deficiência"/>
    <s v="FLORISVALDO DA SILVA NEPOMUCENO"/>
    <s v="MARIA HELENA OLIVEIRA LIMA"/>
    <x v="0"/>
    <s v="Branca"/>
  </r>
  <r>
    <n v="206502"/>
    <n v="2"/>
    <x v="71"/>
    <x v="71"/>
    <s v="CIEP NAÇÃO RUBRO NEGRA"/>
    <s v="Municipal"/>
    <s v="Urbana"/>
    <n v="1623109"/>
    <n v="163"/>
    <x v="3"/>
    <s v="Regular"/>
    <s v="Noite"/>
    <n v="2018011200084"/>
    <m/>
    <s v="TELMA BALBINO SILVA JUVENCIO"/>
    <d v="1963-01-03T00:00:00"/>
    <s v="Feminino"/>
    <s v="Sem Deficiência"/>
    <s v="CELINA BALBINO DE SOUZA SILVA"/>
    <s v="SEBASTIÃO ANTONIO DA SILVA"/>
    <x v="0"/>
    <s v="Parda"/>
  </r>
  <r>
    <n v="1120019"/>
    <n v="11"/>
    <x v="37"/>
    <x v="37"/>
    <s v="EM RODRIGO OTÁVIO"/>
    <s v="Municipal"/>
    <s v="Urbana"/>
    <n v="1620853"/>
    <n v="161"/>
    <x v="3"/>
    <s v="Regular"/>
    <s v="Noite"/>
    <n v="2018037900229"/>
    <m/>
    <s v="APARECIDA COSTA FERREIRA SANTOS"/>
    <d v="1978-10-11T00:00:00"/>
    <s v="Feminino"/>
    <s v="Sem Deficiência"/>
    <s v="LOURIVAL FERREIRA SANTOS"/>
    <s v="LUZIA DO CARMO COSTA"/>
    <x v="1"/>
    <s v="Não declarad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08074903573"/>
    <m/>
    <s v="RAPHAEL DA SILVA HENRIQUES"/>
    <d v="2001-04-10T00:00:00"/>
    <s v="Masculino"/>
    <s v="Sem Deficiência"/>
    <s v="MARCIO BAZILIO HENRIQUES"/>
    <s v="PRISCILLA MARTHA DA SILVA SANTOS"/>
    <x v="0"/>
    <s v="Pard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14020700491"/>
    <m/>
    <s v="MARIANA JOYCE MANOEL DOS SANTOS"/>
    <d v="2006-06-16T00:00:00"/>
    <s v="Feminino"/>
    <s v="Sem Deficiência"/>
    <s v="JOÃO BATISTA DOS SANTOS"/>
    <s v="MARCELE JOYCE MANOEL"/>
    <x v="1"/>
    <s v="Preta"/>
  </r>
  <r>
    <n v="918203"/>
    <n v="9"/>
    <x v="34"/>
    <x v="34"/>
    <s v="CIEP CLEMENTINA DE JESUS"/>
    <s v="Municipal"/>
    <s v="Urbana"/>
    <n v="1601829"/>
    <n v="164"/>
    <x v="3"/>
    <s v="Regular"/>
    <s v="Noite"/>
    <n v="2011085802935"/>
    <m/>
    <s v="KAYQUE GOMES RAMOS DA SILVA"/>
    <d v="2006-09-03T00:00:00"/>
    <s v="Masculino"/>
    <s v="Sem Deficiência"/>
    <s v="ALEXANDRE RAMOS DA SILVA"/>
    <s v="CLAUDETE GOMES DA SILVA"/>
    <x v="0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09060801267"/>
    <m/>
    <s v="TALLES EDUARDO RIBEIRO SALES"/>
    <d v="2004-09-23T00:00:00"/>
    <s v="Masculino"/>
    <s v="Sem Deficiência"/>
    <s v="ROBERTO DE SALES SILVA"/>
    <s v="CLAUDIA SANTOS RIBEIRO"/>
    <x v="1"/>
    <s v="Preta"/>
  </r>
  <r>
    <n v="514007"/>
    <n v="5"/>
    <x v="6"/>
    <x v="6"/>
    <s v="EM ALBERT SABIN"/>
    <s v="Municipal"/>
    <s v="Urbana"/>
    <n v="1622421"/>
    <n v="161"/>
    <x v="3"/>
    <s v="Regular"/>
    <s v="Noite"/>
    <n v="2000032706138"/>
    <m/>
    <s v="GRASIELE CRISTINA DA SILVA MIGUEL PESSANHA"/>
    <d v="1995-02-20T00:00:00"/>
    <s v="Feminino"/>
    <s v="Sem Deficiência"/>
    <s v="MARCOS MIGUEL PESSANHA"/>
    <s v="ANGELA CRISTINA BARBOSA DA SILVA"/>
    <x v="1"/>
    <s v="Branca"/>
  </r>
  <r>
    <n v="1019013"/>
    <n v="10"/>
    <x v="39"/>
    <x v="39"/>
    <s v="EM BENTO DO AMARAL COUTINHO"/>
    <s v="Municipal"/>
    <s v="Urbana"/>
    <n v="1612839"/>
    <n v="162"/>
    <x v="3"/>
    <s v="Regular"/>
    <s v="Noite"/>
    <n v="2008069450850"/>
    <m/>
    <s v="ANA CAROLINA LEANDRO DOS SANTOS"/>
    <d v="1984-01-19T00:00:00"/>
    <s v="Feminino"/>
    <s v="Sem Deficiência"/>
    <s v="JOSÉ DOS SANTOS"/>
    <s v="ELENI LEANDRO DOS SANTOS"/>
    <x v="1"/>
    <s v="Pret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09126900250"/>
    <m/>
    <s v="SABRINA DE SOUSA BARBOSA SILVA"/>
    <d v="2004-02-26T00:00:00"/>
    <s v="Feminino"/>
    <s v="Sem Deficiência"/>
    <s v="LUCIANO ULISSES DA SILVA"/>
    <s v="JOSIANE DE SOUSA BARBOSA SILVA"/>
    <x v="0"/>
    <s v="Branca"/>
  </r>
  <r>
    <n v="716211"/>
    <n v="7"/>
    <x v="32"/>
    <x v="32"/>
    <s v="CIEP COMPOSITOR DONGA"/>
    <s v="Municipal"/>
    <s v="Urbana"/>
    <n v="1619513"/>
    <n v="161"/>
    <x v="3"/>
    <s v="Regular"/>
    <s v="Noite"/>
    <n v="2011111800833"/>
    <m/>
    <s v="ISAAC LUCAS VALERIANO FELIX"/>
    <d v="2008-06-05T00:00:00"/>
    <s v="Masculino"/>
    <s v="Sem Deficiência"/>
    <s v="ODENIR FELIX"/>
    <s v="CLAUDIA DA SILVA VALERIANO"/>
    <x v="1"/>
    <s v="Não declara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23087300302"/>
    <m/>
    <s v="ADRIANA BIA BISPO RIBEIRO"/>
    <d v="1970-07-25T00:00:00"/>
    <s v="Feminino"/>
    <s v="Sem Deficiência"/>
    <s v="ANTONIO BIA BISPO"/>
    <s v="DEJANIRA OLIVEIRA MIRANDA"/>
    <x v="2"/>
    <s v="Pret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11021500920"/>
    <m/>
    <s v="EMANOEL FELIPE DE LIMA BALTAR"/>
    <d v="2007-02-05T00:00:00"/>
    <s v="Masculino"/>
    <s v="Sem Deficiência"/>
    <s v="GILBERTO ALVES BALTAR"/>
    <s v="MARIA DAS GRAÇAS DE LIMA"/>
    <x v="0"/>
    <s v="Parda"/>
  </r>
  <r>
    <n v="515001"/>
    <n v="5"/>
    <x v="68"/>
    <x v="68"/>
    <s v="EM PARÁ"/>
    <s v="Municipal"/>
    <s v="Urbana"/>
    <n v="1607316"/>
    <n v="162"/>
    <x v="3"/>
    <s v="Regular"/>
    <s v="Noite"/>
    <n v="2021044650615"/>
    <m/>
    <s v="BRUNO RODRIGUES DA SILVA JUNIOR"/>
    <d v="2008-01-18T00:00:00"/>
    <s v="Masculino"/>
    <s v="Sem Deficiência"/>
    <s v="BRUNO RODRIGUES DA SILVA"/>
    <s v="ANA CRISTINA RODRIGUES DA SILVA"/>
    <x v="0"/>
    <s v="Parda"/>
  </r>
  <r>
    <n v="430701"/>
    <n v="4"/>
    <x v="19"/>
    <x v="19"/>
    <s v="CENTRO DE EDUCAÇÃO DE JOVENS E ADULTOS CEJA - MARÉ"/>
    <s v="Municipal"/>
    <s v="Urbana"/>
    <n v="1616811"/>
    <n v="266"/>
    <x v="3"/>
    <s v="Regular"/>
    <s v="Tarde"/>
    <n v="2006040402907"/>
    <m/>
    <s v="LARISSA DE FREITAS RANGEL"/>
    <d v="2002-02-16T00:00:00"/>
    <s v="Feminino"/>
    <s v="Sem Deficiência"/>
    <s v="MAICON SANDRO VEIGA RANGEL"/>
    <s v="DEBORA DE FREITAS SABINO DA SILVA"/>
    <x v="0"/>
    <s v="Parda"/>
  </r>
  <r>
    <n v="431026"/>
    <n v="4"/>
    <x v="25"/>
    <x v="25"/>
    <s v="EM HERBERT MOSES"/>
    <s v="Municipal"/>
    <s v="Urbana"/>
    <n v="1602461"/>
    <n v="162"/>
    <x v="3"/>
    <s v="Regular"/>
    <s v="Noite"/>
    <n v="2004035001120"/>
    <m/>
    <s v="GABRIELLE CRISTINA BARBOZA DE AMORIM"/>
    <d v="1998-09-12T00:00:00"/>
    <s v="Feminino"/>
    <s v="Sem Deficiência"/>
    <s v="LUIZ CUSTODIO DE AMORIM"/>
    <s v="KELY CRISTINA BARBOZA"/>
    <x v="0"/>
    <s v="Preta"/>
  </r>
  <r>
    <n v="208012"/>
    <n v="2"/>
    <x v="102"/>
    <x v="102"/>
    <s v="EM ORSINA DA FONSECA"/>
    <s v="Municipal"/>
    <s v="Urbana"/>
    <n v="1602511"/>
    <n v="162"/>
    <x v="3"/>
    <s v="Regular"/>
    <s v="Noite"/>
    <n v="2009081800189"/>
    <m/>
    <s v="CARLA CRISTINA SOARES DA SILVA"/>
    <d v="2004-05-04T00:00:00"/>
    <s v="Feminino"/>
    <s v="Sem Deficiência"/>
    <s v="CARLOS ROBERTO SOARES DA SILVA"/>
    <s v="MIRIAM RODRIGUES DA SILVA"/>
    <x v="0"/>
    <s v="Preta"/>
  </r>
  <r>
    <n v="833031"/>
    <n v="8"/>
    <x v="21"/>
    <x v="21"/>
    <s v="EM TASSO DA SILVEIRA"/>
    <s v="Municipal"/>
    <s v="Urbana"/>
    <n v="1605930"/>
    <n v="162"/>
    <x v="3"/>
    <s v="Regular"/>
    <s v="Noite"/>
    <n v="2011083202256"/>
    <m/>
    <s v="BEATRIZ CASTRO PIRES DOS SANTOS"/>
    <d v="2005-04-06T00:00:00"/>
    <s v="Feminino"/>
    <s v="Sem Deficiência"/>
    <s v="LUIZ ROBERTO PIRES DOS SANTOS"/>
    <s v="VERONICA DE VASCONCELOS CASTRO"/>
    <x v="0"/>
    <s v="Pard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16096700391"/>
    <m/>
    <s v="CAUAN SANT'ANNA DO NASCIMENTO"/>
    <d v="2007-06-13T00:00:00"/>
    <s v="Masculino"/>
    <s v="Sem Deficiência"/>
    <s v="SILVIO NUNES DO NASCIMENTO"/>
    <s v="PATRICIA SILVA SANT'ANNA"/>
    <x v="2"/>
    <s v="Parda"/>
  </r>
  <r>
    <n v="625701"/>
    <n v="6"/>
    <x v="101"/>
    <x v="101"/>
    <s v="CENTRO DE EDUCAÇÃO DE JOVENS E ADULTOS CEJA - ACARI"/>
    <s v="Municipal"/>
    <s v="Urbana"/>
    <n v="1608528"/>
    <n v="265"/>
    <x v="3"/>
    <s v="Regular"/>
    <s v="Noite"/>
    <n v="2022157700381"/>
    <m/>
    <s v="ROSEMERE FERREIRA DE OLIVEIRA"/>
    <d v="1966-06-03T00:00:00"/>
    <s v="Feminino"/>
    <s v="Sem Deficiência"/>
    <s v="EMÍLIA SEBASTIANA DE OLIVEIRA FERREIRA"/>
    <s v="FRANCISCO SEVERINO FERREIRA"/>
    <x v="1"/>
    <s v="Não declarada"/>
  </r>
  <r>
    <n v="625005"/>
    <n v="6"/>
    <x v="57"/>
    <x v="57"/>
    <s v="EM CHARLES ANDERSON WEAVER"/>
    <s v="Municipal"/>
    <s v="Urbana"/>
    <n v="1605118"/>
    <n v="161"/>
    <x v="3"/>
    <s v="Regular"/>
    <s v="Noite"/>
    <n v="2015058200914"/>
    <m/>
    <s v="VITORIA PALOMA SILVA DOS SANTOS"/>
    <d v="1999-07-11T00:00:00"/>
    <s v="Feminino"/>
    <s v="Sem Deficiência"/>
    <s v="ESPEDITO FRANCISCO DOS SANTOS FILHO"/>
    <s v="MARIA APARECIDA SANTOS DA SILVA"/>
    <x v="0"/>
    <s v="Branca"/>
  </r>
  <r>
    <n v="410009"/>
    <n v="4"/>
    <x v="135"/>
    <x v="135"/>
    <s v="EM DILERMANDO CRUZ"/>
    <s v="Municipal"/>
    <s v="Urbana"/>
    <n v="1598823"/>
    <n v="161"/>
    <x v="3"/>
    <s v="Regular"/>
    <s v="Tarde"/>
    <n v="2014028800249"/>
    <m/>
    <s v="GUILHERME FRANCISCO PEREIRA FERNANDES"/>
    <d v="2006-12-10T00:00:00"/>
    <s v="Masculino"/>
    <s v="Sem Deficiência"/>
    <s v="ARNALDO DOS SANTOS FERNANDES"/>
    <s v="JULIANA CRISTINA PEREIRA SIQUEIRA"/>
    <x v="0"/>
    <s v="Branca"/>
  </r>
  <r>
    <n v="1019008"/>
    <n v="10"/>
    <x v="124"/>
    <x v="124"/>
    <s v="EM EDUARDO RABELO"/>
    <s v="Municipal"/>
    <s v="Urbana"/>
    <n v="1601218"/>
    <n v="161"/>
    <x v="3"/>
    <s v="Regular"/>
    <s v="Noite"/>
    <n v="2012100004028"/>
    <m/>
    <s v="FABIO DE OLIVEIRA SALLES"/>
    <d v="2007-06-21T00:00:00"/>
    <s v="Masculino"/>
    <s v="Sem Deficiência"/>
    <s v="ADALBERTO RODRIGUES SALLES"/>
    <s v="ALEXANDRA DE OLIVEIRA TELLES"/>
    <x v="2"/>
    <s v="Parda"/>
  </r>
  <r>
    <n v="410012"/>
    <n v="4"/>
    <x v="27"/>
    <x v="27"/>
    <s v="EM CLOTILDE GUIMARÃES"/>
    <s v="Municipal"/>
    <s v="Urbana"/>
    <n v="1604464"/>
    <n v="2618"/>
    <x v="3"/>
    <s v="Regular"/>
    <s v="Noite"/>
    <n v="2018030101193"/>
    <m/>
    <s v="ANTONIO LUIS JANUARIO DE SOUSA"/>
    <d v="1981-08-09T00:00:00"/>
    <s v="Masculino"/>
    <s v="Sem Deficiência"/>
    <s v="MOSAR JANUÁRIO DE SOUSA"/>
    <s v="RAIMUNDA MOURA DE SOUSA"/>
    <x v="2"/>
    <s v="Parda"/>
  </r>
  <r>
    <n v="410009"/>
    <n v="4"/>
    <x v="135"/>
    <x v="135"/>
    <s v="EM DILERMANDO CRUZ"/>
    <s v="Municipal"/>
    <s v="Urbana"/>
    <n v="1598823"/>
    <n v="161"/>
    <x v="3"/>
    <s v="Regular"/>
    <s v="Tarde"/>
    <n v="2023028200232"/>
    <m/>
    <s v="LETÍCIA CORREIA PENHA"/>
    <d v="2006-06-24T00:00:00"/>
    <s v="Feminino"/>
    <s v="Sem Deficiência"/>
    <s v="ERIKA TALITA DA SILVA CORREIA"/>
    <s v="WILLY REIS PENHA"/>
    <x v="0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17001300029"/>
    <m/>
    <s v="RYAN SOARES DA SILVA"/>
    <d v="2005-11-07T00:00:00"/>
    <s v="Masculino"/>
    <s v="Sem Deficiência"/>
    <s v="JOSÉ RAMOS DA SILVA"/>
    <s v="LUANA SOARES DE OLIVEIRA"/>
    <x v="0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10065700438"/>
    <m/>
    <s v="BRUNO GOMES MELLO"/>
    <d v="2007-03-19T00:00:00"/>
    <s v="Masculino"/>
    <s v="Sem Deficiência"/>
    <s v="EVANDRO DOS ANJOS MELLO"/>
    <s v="REJANE ROSA GOMES"/>
    <x v="1"/>
    <s v="Parda"/>
  </r>
  <r>
    <n v="102007"/>
    <n v="1"/>
    <x v="47"/>
    <x v="47"/>
    <s v="EM ORLANDO VILLAS BOAS"/>
    <s v="Municipal"/>
    <s v="Urbana"/>
    <n v="1600141"/>
    <n v="161"/>
    <x v="3"/>
    <s v="Regular"/>
    <s v="Tarde"/>
    <n v="2014125480016"/>
    <m/>
    <s v="THIAGO CANUTO DE ARAUJO"/>
    <d v="1987-01-03T00:00:00"/>
    <s v="Masculino"/>
    <s v=" Deficiência intelectual"/>
    <s v="FRANCISCO ORLANDO DE ARAUJO"/>
    <s v="FRANCISCA LEUDA CANUTO DE SOUSA"/>
    <x v="2"/>
    <s v="Branca"/>
  </r>
  <r>
    <n v="833201"/>
    <n v="8"/>
    <x v="112"/>
    <x v="112"/>
    <s v="CIEP FREI VELOSO"/>
    <s v="Municipal"/>
    <s v="Urbana"/>
    <n v="1622667"/>
    <n v="161"/>
    <x v="3"/>
    <s v="Regular"/>
    <s v="Noite"/>
    <n v="2011081900401"/>
    <m/>
    <s v="LORENA VITORIA REIS DE OLIVEIRA"/>
    <d v="2008-01-19T00:00:00"/>
    <s v="Feminino"/>
    <s v="Sem Deficiência"/>
    <s v="MARCUS PHILIPE SANTOS DE OLIVEIRA"/>
    <s v="GLEICE KELY REIS VIANNA"/>
    <x v="0"/>
    <s v="Parda"/>
  </r>
  <r>
    <n v="622022"/>
    <n v="6"/>
    <x v="40"/>
    <x v="40"/>
    <s v="EM ROSE KLABIN"/>
    <s v="Municipal"/>
    <s v="Urbana"/>
    <n v="1615805"/>
    <n v="162"/>
    <x v="3"/>
    <s v="Regular"/>
    <s v="Noite"/>
    <n v="2018079200039"/>
    <m/>
    <s v="VITÓRIA RODRIGUES LAUDADIO"/>
    <d v="2006-08-03T00:00:00"/>
    <s v="Feminino"/>
    <s v="Sem Deficiência"/>
    <s v="ALEXANDRE DE LIMA LAUDADIO"/>
    <s v="PRISCILA RODRIGUES DA SILVA "/>
    <x v="0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4066050421"/>
    <m/>
    <s v="JÚLIA DA SILVA BELENS"/>
    <d v="2008-09-19T00:00:00"/>
    <s v="Feminino"/>
    <s v="Sem Deficiência"/>
    <s v="WAGNER MAURICIO MOREIRA BELENS"/>
    <s v="WAGNER MAURICIO MOREIRA BELENS"/>
    <x v="0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2066050581"/>
    <m/>
    <s v="KAROLINA BELENS"/>
    <d v="2006-04-25T00:00:00"/>
    <s v="Feminino"/>
    <s v="Sem Deficiência"/>
    <s v="WAGNER MAURICIO MOREIRA BELENS"/>
    <s v="WAGNER MAURICIO MOREIRA BELENS"/>
    <x v="1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23057100747"/>
    <m/>
    <s v="LUÍS CARLOS DE ALMEIDA TRINDADE"/>
    <d v="1972-06-27T00:00:00"/>
    <s v="Masculino"/>
    <s v="Sem Deficiência"/>
    <s v="ROQUE GOMES TRINDADE"/>
    <s v="MARIA DA GLORIA DE ALMEIDA TRINDADE"/>
    <x v="0"/>
    <s v="Parda"/>
  </r>
  <r>
    <n v="833031"/>
    <n v="8"/>
    <x v="21"/>
    <x v="21"/>
    <s v="EM TASSO DA SILVEIRA"/>
    <s v="Municipal"/>
    <s v="Urbana"/>
    <n v="1605929"/>
    <n v="161"/>
    <x v="3"/>
    <s v="Regular"/>
    <s v="Noite"/>
    <n v="2010080550042"/>
    <m/>
    <s v="ROBSON FIRMIANO RIBEIRO JUNIOR"/>
    <d v="2005-07-24T00:00:00"/>
    <s v="Masculino"/>
    <s v="Sem Deficiência"/>
    <s v="ROBSON FIRMIANO RIBEIRO"/>
    <s v="LUCIANA DE ARAÚJO MIRANDA"/>
    <x v="0"/>
    <s v="Parda"/>
  </r>
  <r>
    <n v="515062"/>
    <n v="5"/>
    <x v="126"/>
    <x v="126"/>
    <s v="EM FIGUEIREDO PIMENTEL"/>
    <s v="Municipal"/>
    <s v="Urbana"/>
    <n v="1606091"/>
    <n v="161"/>
    <x v="3"/>
    <s v="Regular"/>
    <s v="Tarde"/>
    <n v="2013050650086"/>
    <m/>
    <s v="CAIO ANDREY MORAES DA SILVA"/>
    <d v="2008-05-19T00:00:00"/>
    <s v="Masculino"/>
    <s v="Sem Deficiência"/>
    <s v="CARLOS EDUARDO MATTOS DA SILVA"/>
    <s v="ALESSANDRA LUCAS DE MORAES"/>
    <x v="0"/>
    <s v="Parda"/>
  </r>
  <r>
    <n v="918028"/>
    <n v="9"/>
    <x v="131"/>
    <x v="131"/>
    <s v="EM ALMIRANTE SALDANHA DA GAMA"/>
    <s v="Municipal"/>
    <s v="Urbana"/>
    <n v="1623474"/>
    <n v="161"/>
    <x v="3"/>
    <s v="Regular"/>
    <s v="Manhã"/>
    <n v="2010086650090"/>
    <m/>
    <s v="GUILHERME ROMANO VENANCIO"/>
    <d v="2005-03-06T00:00:00"/>
    <s v="Masculino"/>
    <s v="Sem Deficiência"/>
    <s v="GUSTAVO VENANCIO SARMENTO"/>
    <s v="DIANE ROMANO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09113600236"/>
    <m/>
    <s v="AGATHA DOS SANTOS BERNARDO"/>
    <d v="2006-02-01T00:00:00"/>
    <s v="Feminino"/>
    <s v="Sem Deficiência"/>
    <s v="CELSO DA SILVA BERNARDO"/>
    <s v="BIANCA ALVES DOS SANTOS"/>
    <x v="0"/>
    <s v="Preta"/>
  </r>
  <r>
    <n v="1019047"/>
    <n v="10"/>
    <x v="50"/>
    <x v="50"/>
    <s v="EM JOAQUIM DA SILVA GOMES"/>
    <s v="Municipal"/>
    <s v="Urbana"/>
    <n v="1598939"/>
    <n v="162"/>
    <x v="3"/>
    <s v="Regular"/>
    <s v="Noite"/>
    <n v="2023098700331"/>
    <m/>
    <s v="LUANA GUIMARÃES SERAFIM"/>
    <d v="1996-07-25T00:00:00"/>
    <s v="Feminino"/>
    <s v="Sem Deficiência"/>
    <s v="JORGE FRANCISCO SERAFIM"/>
    <s v="VERA LUCIA GONÇALVES DE GUIMARÃES"/>
    <x v="2"/>
    <s v="Preta"/>
  </r>
  <r>
    <n v="1026024"/>
    <n v="10"/>
    <x v="130"/>
    <x v="130"/>
    <s v="EM TATIANA CHAGAS MEMÓRIA"/>
    <s v="Municipal"/>
    <s v="Urbana"/>
    <n v="1611747"/>
    <n v="161"/>
    <x v="3"/>
    <s v="Regular"/>
    <s v="Manhã"/>
    <n v="2011092680629"/>
    <m/>
    <s v="ARTHUR FELIPE DA SILVA CAMPOS"/>
    <d v="2007-01-29T00:00:00"/>
    <s v="Masculino"/>
    <s v="Sem Deficiência"/>
    <s v="AGNON ALMEIDA CAMPOS"/>
    <s v="JANAINA RITA DA SILVA"/>
    <x v="0"/>
    <s v="Preta"/>
  </r>
  <r>
    <n v="716049"/>
    <n v="7"/>
    <x v="62"/>
    <x v="62"/>
    <s v="EM RENATO LEITE"/>
    <s v="Municipal"/>
    <s v="Urbana"/>
    <n v="1623885"/>
    <n v="164"/>
    <x v="3"/>
    <s v="Regular"/>
    <s v="Noite"/>
    <n v="2013132850127"/>
    <m/>
    <s v="GABRIELLE DE AMORIM ALVES"/>
    <d v="2008-01-28T00:00:00"/>
    <s v="Feminino"/>
    <s v="Sem Deficiência"/>
    <s v="MOACIR MARIA ALVES"/>
    <s v="MARIA CELMA DE AMORIM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22066701881"/>
    <m/>
    <s v="JONATHAN CRISTIAN FIUZA"/>
    <d v="1980-10-16T00:00:00"/>
    <s v="Masculino"/>
    <s v="Sem Deficiência"/>
    <s v="JANE MARIA FIUZA"/>
    <s v="NÃO CONSTA"/>
    <x v="0"/>
    <s v="Parda"/>
  </r>
  <r>
    <n v="1026003"/>
    <n v="10"/>
    <x v="114"/>
    <x v="114"/>
    <s v="EM PROFESSOR CASTILHO"/>
    <s v="Municipal"/>
    <s v="Urbana"/>
    <n v="1617201"/>
    <n v="161"/>
    <x v="3"/>
    <s v="Regular"/>
    <s v="Noite"/>
    <n v="2015101850148"/>
    <m/>
    <s v="PEDRO CESAR DE ARAUJO SILVA"/>
    <d v="2006-10-06T00:00:00"/>
    <s v="Masculino"/>
    <s v="Sem Deficiência"/>
    <s v="WILIAN CESAR SILVA"/>
    <s v="ANNA PAULA DE ARAUJO PEIXOTO SILVA"/>
    <x v="0"/>
    <s v="Parda"/>
  </r>
  <r>
    <n v="625018"/>
    <n v="6"/>
    <x v="55"/>
    <x v="55"/>
    <s v="EM COMANDANTE ARNALDO VARELLA"/>
    <s v="Municipal"/>
    <s v="Urbana"/>
    <n v="1602873"/>
    <n v="162"/>
    <x v="3"/>
    <s v="Regular"/>
    <s v="Noite"/>
    <n v="2010057404027"/>
    <m/>
    <s v="MARIA HELENA DE CARVALHO SILVA"/>
    <d v="1970-10-02T00:00:00"/>
    <s v="Feminino"/>
    <s v="Sem Deficiência"/>
    <s v="MANOEL PAULINO DE CARVALHO"/>
    <s v="LAURA DO NASCIMENTO DE CARVALHO"/>
    <x v="0"/>
    <s v="Pret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08128800220"/>
    <m/>
    <s v="LETÍCIA VITÓRIA DA SILVA DE LIMA PAULO"/>
    <d v="2006-05-30T00:00:00"/>
    <s v="Feminino"/>
    <s v="Sem Deficiência"/>
    <s v="CLAUDIO ANTONIO DE LIMA PAULO"/>
    <s v="SUIANE CABRAL DA SILVA"/>
    <x v="0"/>
    <s v="Parda"/>
  </r>
  <r>
    <n v="410021"/>
    <n v="4"/>
    <x v="44"/>
    <x v="44"/>
    <s v="EM BRASIL"/>
    <s v="Municipal"/>
    <s v="Urbana"/>
    <n v="1613565"/>
    <n v="161"/>
    <x v="3"/>
    <s v="Regular"/>
    <s v="Noite"/>
    <n v="2008039750260"/>
    <m/>
    <s v="ADRIELE CONCEIÇÃO DA SILVA MACHADO"/>
    <d v="1995-03-18T00:00:00"/>
    <s v="Feminino"/>
    <s v="Sem Deficiência"/>
    <s v="VAGNER ROBERTO DA SILVA MACHADO"/>
    <s v="ALESSANDRA CONCEIÇÃO DA SILVA"/>
    <x v="2"/>
    <s v="Branc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12070650059"/>
    <m/>
    <s v="GABRIELA DO CARMO LEAL"/>
    <d v="2007-10-12T00:00:00"/>
    <s v="Feminino"/>
    <s v="Sem Deficiência"/>
    <s v="WAGNER TEIXEIRA LEAL"/>
    <s v="CATIA DO CARMO RESENDE"/>
    <x v="0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2096500160"/>
    <m/>
    <s v="LUIZ GUSTAVO BRAGA TEIXEIRA"/>
    <d v="2008-01-02T00:00:00"/>
    <s v="Masculino"/>
    <s v="Sem Deficiência"/>
    <s v="JOSÉ LUIZ DOS SANTOS TEIXEIRA"/>
    <s v="ALESSANDRA MONTEIRO BRAGA"/>
    <x v="1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11060500269"/>
    <m/>
    <s v="ADRYEL VITOR ANANIAS DOS SANTOS"/>
    <d v="2006-09-01T00:00:00"/>
    <s v="Masculino"/>
    <s v="Sem Deficiência"/>
    <s v="ROBERTO EVANGELISTA DOS SANTOS"/>
    <s v="TANIA DA CONCEIÇÃO ANANIAS"/>
    <x v="0"/>
    <s v="Preta"/>
  </r>
  <r>
    <n v="1026024"/>
    <n v="10"/>
    <x v="130"/>
    <x v="130"/>
    <s v="EM TATIANA CHAGAS MEMÓRIA"/>
    <s v="Municipal"/>
    <s v="Urbana"/>
    <n v="1611747"/>
    <n v="161"/>
    <x v="3"/>
    <s v="Regular"/>
    <s v="Manhã"/>
    <n v="2013132250235"/>
    <m/>
    <s v="JUAN PABLO TEIXEIRA LINHARES"/>
    <d v="2008-12-16T00:00:00"/>
    <s v="Masculino"/>
    <s v="Sem Deficiência"/>
    <s v="JURACY VASCONCELOS LINHARES"/>
    <s v="MARIZA TEIXEIRA DOS SANTOS"/>
    <x v="0"/>
    <s v="Parda"/>
  </r>
  <r>
    <n v="312002"/>
    <n v="3"/>
    <x v="58"/>
    <x v="58"/>
    <s v="EM ALCIDE DE GASPERI"/>
    <s v="Municipal"/>
    <s v="Urbana"/>
    <n v="1613412"/>
    <n v="162"/>
    <x v="3"/>
    <s v="Regular"/>
    <s v="Noite"/>
    <n v="2015027300160"/>
    <m/>
    <s v="RAMON CARLOS DA SILVA"/>
    <d v="2007-01-28T00:00:00"/>
    <s v="Masculino"/>
    <s v="Sem Deficiência"/>
    <s v="JOÃO CARLOS DA SILVA"/>
    <s v="GESSI PEREIRA DA SILVA E SILVA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04094602452"/>
    <m/>
    <s v="MATHEUS DE MELLO RODRIGUES"/>
    <d v="1999-11-03T00:00:00"/>
    <s v="Masculino"/>
    <s v="Sem Deficiência"/>
    <s v="ALEX SANDRO DA SILVA RODRIGUES"/>
    <s v="ISABEL CRISTINA DE MELLO RIBEIRO"/>
    <x v="2"/>
    <s v="Branca"/>
  </r>
  <r>
    <n v="431026"/>
    <n v="4"/>
    <x v="25"/>
    <x v="25"/>
    <s v="EM HERBERT MOSES"/>
    <s v="Municipal"/>
    <s v="Urbana"/>
    <n v="1602458"/>
    <n v="161"/>
    <x v="3"/>
    <s v="Regular"/>
    <s v="Noite"/>
    <n v="2014098650041"/>
    <m/>
    <s v="VITORIA DA SILVA SANTOS ARAUJO"/>
    <d v="2007-06-22T00:00:00"/>
    <s v="Feminino"/>
    <s v="Sem Deficiência"/>
    <s v="ADERIVALDO BERNARDO DE ARAUJO"/>
    <s v="ROSILDA DA SILVA SANTOS DE ARAUJO"/>
    <x v="0"/>
    <s v="Parda"/>
  </r>
  <r>
    <n v="625005"/>
    <n v="6"/>
    <x v="57"/>
    <x v="57"/>
    <s v="EM CHARLES ANDERSON WEAVER"/>
    <s v="Municipal"/>
    <s v="Urbana"/>
    <n v="1605119"/>
    <n v="162"/>
    <x v="3"/>
    <s v="Regular"/>
    <s v="Noite"/>
    <n v="2015054800313"/>
    <m/>
    <s v="JANETE DA SILVA BARBOSA"/>
    <d v="1968-03-30T00:00:00"/>
    <s v="Feminino"/>
    <s v="Sem Deficiência"/>
    <s v="GERALDO DE FRANÇA BARBOSA"/>
    <s v="OTILIA DA SILVA BARBOSA"/>
    <x v="0"/>
    <s v="Preta"/>
  </r>
  <r>
    <n v="313002"/>
    <n v="3"/>
    <x v="33"/>
    <x v="33"/>
    <s v="EM JOSÉ VERÍSSIMO"/>
    <s v="Municipal"/>
    <s v="Urbana"/>
    <n v="1618996"/>
    <n v="161"/>
    <x v="3"/>
    <s v="Regular"/>
    <s v="Manhã"/>
    <n v="2020015200013"/>
    <m/>
    <s v="ANTONIO LUIZ SARAIVA FREITAS"/>
    <d v="2006-11-07T00:00:00"/>
    <s v="Masculino"/>
    <s v="Sem Deficiência"/>
    <s v="MASCIOCELIO ALVES FREITAS"/>
    <s v="FRANCISCA SARAIVA DA SILVA"/>
    <x v="0"/>
    <s v="Par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11106202346"/>
    <m/>
    <s v="JOICE MIRANDA ALEXANDRE DE MORAIS"/>
    <d v="1982-04-25T00:00:00"/>
    <s v="Feminino"/>
    <s v="Sem Deficiência"/>
    <s v="ANTONIO CAMILO ALEXANDRE"/>
    <s v="MIRIAN MIRANDA ALEXANDRE"/>
    <x v="0"/>
    <s v="Parda"/>
  </r>
  <r>
    <n v="918041"/>
    <n v="9"/>
    <x v="59"/>
    <x v="59"/>
    <s v="EM ANTONIA VARGAS CUQUEJO"/>
    <s v="Municipal"/>
    <s v="Urbana"/>
    <n v="1610790"/>
    <n v="161"/>
    <x v="3"/>
    <s v="Regular"/>
    <s v="Noite"/>
    <n v="2021088100301"/>
    <m/>
    <s v="MARIA ELIETE NUNES DE OLIVEIRA"/>
    <d v="1974-09-15T00:00:00"/>
    <s v="Feminino"/>
    <s v="Sem Deficiência"/>
    <s v="ORACIO MIGUEL DE OLIVEIRA"/>
    <s v="JOSEFA SEVERINA DE OLIVEIRA"/>
    <x v="1"/>
    <s v="Branca"/>
  </r>
  <r>
    <n v="1019031"/>
    <n v="10"/>
    <x v="20"/>
    <x v="20"/>
    <s v="EM MARECHAL PEDRO CAVALCANTI"/>
    <s v="Municipal"/>
    <s v="Urbana"/>
    <n v="1609542"/>
    <n v="164"/>
    <x v="3"/>
    <s v="Regular"/>
    <s v="Noite"/>
    <n v="2004097108637"/>
    <m/>
    <s v="VANDETE SILVESTRE LIMA DOS SANTOS"/>
    <d v="1963-07-30T00:00:00"/>
    <s v="Feminino"/>
    <s v="Sem Deficiência"/>
    <s v="JOÃO FERREIRA DE LIMA"/>
    <s v="MARIA DO CARMO SILVESTRE DE LIMA"/>
    <x v="0"/>
    <s v="Não declarada"/>
  </r>
  <r>
    <n v="312002"/>
    <n v="3"/>
    <x v="58"/>
    <x v="58"/>
    <s v="EM ALCIDE DE GASPERI"/>
    <s v="Municipal"/>
    <s v="Urbana"/>
    <n v="1613412"/>
    <n v="162"/>
    <x v="3"/>
    <s v="Regular"/>
    <s v="Noite"/>
    <n v="2010021350032"/>
    <m/>
    <s v="IAN LUCAS NUNES DA SILVA"/>
    <d v="2005-03-12T00:00:00"/>
    <s v="Masculino"/>
    <s v="Sem Deficiência"/>
    <s v="IVANILDO DA SILVA"/>
    <s v="NATALIA ALVES NUNES"/>
    <x v="0"/>
    <s v="Parda"/>
  </r>
  <r>
    <n v="431003"/>
    <n v="4"/>
    <x v="10"/>
    <x v="10"/>
    <s v="EM MIGUEL GUSTAVO"/>
    <s v="Municipal"/>
    <s v="Urbana"/>
    <n v="1618625"/>
    <n v="161"/>
    <x v="3"/>
    <s v="Regular"/>
    <s v="Noite"/>
    <n v="2005051101549"/>
    <m/>
    <s v="LUIZ DE MOURA GONÇALVES"/>
    <d v="1993-03-31T00:00:00"/>
    <s v="Masculino"/>
    <s v="Sem Deficiência"/>
    <s v="JORGE LUIS GONÇALVES"/>
    <s v="ROSAURA CALMON DE MOURA"/>
    <x v="2"/>
    <s v="Preta"/>
  </r>
  <r>
    <n v="514015"/>
    <n v="5"/>
    <x v="70"/>
    <x v="70"/>
    <s v="EM BARCELONA"/>
    <s v="Municipal"/>
    <s v="Urbana"/>
    <n v="1613983"/>
    <n v="162"/>
    <x v="3"/>
    <s v="Regular"/>
    <s v="Noite"/>
    <n v="2007043602891"/>
    <m/>
    <s v="VIVIANE ALBINO ALVES CARNEIRO"/>
    <d v="1999-05-03T00:00:00"/>
    <s v="Feminino"/>
    <s v="Sem Deficiência"/>
    <s v="WANDERLEY ALVES CARNEIRO"/>
    <s v="ANA REGINA ALBINO"/>
    <x v="1"/>
    <s v="Parda"/>
  </r>
  <r>
    <n v="716054"/>
    <n v="7"/>
    <x v="35"/>
    <x v="35"/>
    <s v="EM PIO X"/>
    <s v="Municipal"/>
    <s v="Urbana"/>
    <n v="1612530"/>
    <n v="161"/>
    <x v="3"/>
    <s v="Regular"/>
    <s v="Noite"/>
    <n v="2018037700696"/>
    <m/>
    <s v="MARIA JOSÉ DA CRUZ NASCIMENTO"/>
    <d v="1989-11-23T00:00:00"/>
    <s v="Feminino"/>
    <s v="Sem Deficiência"/>
    <s v="ELIAS JOÃO DO NASCIMENTO"/>
    <s v="BENEDITA DA SILVA NASCIMENTO"/>
    <x v="0"/>
    <s v="Parda"/>
  </r>
  <r>
    <n v="208501"/>
    <n v="2"/>
    <x v="78"/>
    <x v="78"/>
    <s v="CIEP SAMUEL WAINER"/>
    <s v="Municipal"/>
    <s v="Urbana"/>
    <n v="1609310"/>
    <n v="161"/>
    <x v="3"/>
    <s v="Regular"/>
    <s v="Noite"/>
    <n v="2010109200567"/>
    <m/>
    <s v="VITORIA CAVALCANTI DE OLIVEIRA FERREIRA"/>
    <d v="2008-05-22T00:00:00"/>
    <s v="Feminino"/>
    <s v="Sem Deficiência"/>
    <s v="ANDERSON SANTIAGO FERREIRA"/>
    <s v="ANA PAULA CAVALCANTI DE OLIVEIRA"/>
    <x v="1"/>
    <s v="Parda"/>
  </r>
  <r>
    <n v="1202701"/>
    <n v="12"/>
    <x v="91"/>
    <x v="91"/>
    <s v="CREJA - CENTRO MUNICIPAL DE REFERÊNCIA DE EDUCAÇÃO DE JOVENS E ADULTOS"/>
    <s v="Municipal"/>
    <s v="Urbana"/>
    <n v="1614081"/>
    <n v="261"/>
    <x v="3"/>
    <s v="Regular"/>
    <s v="Manhã"/>
    <n v="2022126350508"/>
    <m/>
    <s v="THAISSA DE JESUS FIRMO ALVES"/>
    <d v="1997-02-11T00:00:00"/>
    <s v="Feminino"/>
    <s v="Sem Deficiência"/>
    <s v="LUIZ CARLOS FIRMO ALVES"/>
    <s v="ELIETE ALVES DE JESUS"/>
    <x v="0"/>
    <s v="Não declarada"/>
  </r>
  <r>
    <n v="101501"/>
    <n v="1"/>
    <x v="46"/>
    <x v="46"/>
    <s v="CIEP HENFIL"/>
    <s v="Municipal"/>
    <s v="Urbana"/>
    <n v="1613104"/>
    <n v="162"/>
    <x v="3"/>
    <s v="Regular"/>
    <s v="Noite"/>
    <n v="2013001050160"/>
    <m/>
    <s v="RAFAEL DA SILVA BENITAH"/>
    <d v="2008-06-25T00:00:00"/>
    <s v="Masculino"/>
    <s v="Sem Deficiência"/>
    <s v="SIMON BENITAH"/>
    <s v="ELIANA DA SILVA BENITAH"/>
    <x v="1"/>
    <s v="Branca"/>
  </r>
  <r>
    <n v="410021"/>
    <n v="4"/>
    <x v="44"/>
    <x v="44"/>
    <s v="EM BRASIL"/>
    <s v="Municipal"/>
    <s v="Urbana"/>
    <n v="1613566"/>
    <n v="162"/>
    <x v="3"/>
    <s v="Regular"/>
    <s v="Noite"/>
    <n v="2008113800067"/>
    <m/>
    <s v="EMERSON DE SOUZA RODRIGUES"/>
    <d v="2005-06-21T00:00:00"/>
    <s v="Masculino"/>
    <s v="Sem Deficiência"/>
    <s v="ANDERSON COSTA RODRIGUES"/>
    <s v="ANA PAULA MOREIRA DE SOUZA"/>
    <x v="0"/>
    <s v="Parda"/>
  </r>
  <r>
    <n v="1019202"/>
    <n v="10"/>
    <x v="115"/>
    <x v="115"/>
    <s v="CIEP ISMAEL NERY"/>
    <s v="Municipal"/>
    <s v="Urbana"/>
    <n v="1603747"/>
    <n v="162"/>
    <x v="3"/>
    <s v="Regular"/>
    <s v="Tarde"/>
    <n v="2011095703034"/>
    <m/>
    <s v="ROBERTA FAGUNDES JUSTINO"/>
    <d v="2006-07-13T00:00:00"/>
    <s v="Feminino"/>
    <s v="Sem Deficiência"/>
    <s v="ANDRÉ LUIZ PINTO JUSTINO"/>
    <s v="PRISCILA DO NASCIMENTO FAGUNDES"/>
    <x v="1"/>
    <s v="Branca"/>
  </r>
  <r>
    <n v="431502"/>
    <n v="4"/>
    <x v="11"/>
    <x v="11"/>
    <s v="CIEP GRACILIANO RAMOS"/>
    <s v="Municipal"/>
    <s v="Urbana"/>
    <n v="1622399"/>
    <n v="162"/>
    <x v="3"/>
    <s v="Regular"/>
    <s v="Noite"/>
    <n v="2004056203546"/>
    <m/>
    <s v="MARTA ALVES DOS SANTOS"/>
    <d v="1989-08-03T00:00:00"/>
    <s v="Feminino"/>
    <s v="Sem Deficiência"/>
    <s v="MARIA JOSÉ ALVES DOS SANTOS"/>
    <s v="JOSÉ FELIX DOS SANTOS"/>
    <x v="0"/>
    <s v="Pard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10093003169"/>
    <m/>
    <s v="ANA PAULA DE ARRUDA SILVA"/>
    <d v="1972-09-17T00:00:00"/>
    <s v="Feminino"/>
    <s v="Sem Deficiência"/>
    <s v="PAULO VIDAL DA SILVA"/>
    <s v="CLEOMAR JOAQUIM DE ARRUDA SILVA"/>
    <x v="1"/>
    <s v="Branc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1104052053"/>
    <m/>
    <s v="MARIA EDUARDA CABRAL DE OLIVEIRA"/>
    <d v="2006-01-24T00:00:00"/>
    <s v="Feminino"/>
    <s v="Sem Deficiência"/>
    <s v="ANTONIO MARCOS DE OLIVEIRA"/>
    <s v="ANTONIA CABRAL BEZERRA"/>
    <x v="0"/>
    <s v="Branca"/>
  </r>
  <r>
    <n v="431003"/>
    <n v="4"/>
    <x v="10"/>
    <x v="10"/>
    <s v="EM MIGUEL GUSTAVO"/>
    <s v="Municipal"/>
    <s v="Urbana"/>
    <n v="1618625"/>
    <n v="161"/>
    <x v="3"/>
    <s v="Regular"/>
    <s v="Noite"/>
    <n v="2009111800394"/>
    <m/>
    <s v="BIANCA DA SILVA GOMES"/>
    <d v="2006-12-05T00:00:00"/>
    <s v="Feminino"/>
    <s v="Sem Deficiência"/>
    <s v="JOSENI GOMES"/>
    <s v="YARA PATRICIA DA SILVA"/>
    <x v="2"/>
    <s v="Parda"/>
  </r>
  <r>
    <n v="817207"/>
    <n v="8"/>
    <x v="28"/>
    <x v="28"/>
    <s v="CIEP VILA KENNEDY"/>
    <s v="Municipal"/>
    <s v="Urbana"/>
    <n v="1605867"/>
    <n v="161"/>
    <x v="3"/>
    <s v="Regular"/>
    <s v="Noite"/>
    <n v="2018082880185"/>
    <m/>
    <s v="JEILSON SILVA JUNIOR"/>
    <d v="2004-03-06T00:00:00"/>
    <s v="Masculino"/>
    <s v="Sem Deficiência"/>
    <s v="JEILSON SILVA"/>
    <s v="JULIANA NUNES DOS SANTOS"/>
    <x v="0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23066100100"/>
    <m/>
    <s v="KAIO BRENIO DOS SANTOS BEZERRA"/>
    <d v="2006-09-24T00:00:00"/>
    <s v="Masculino"/>
    <s v="Sem Deficiência"/>
    <s v="ROGERIA DOS SANTOS"/>
    <s v="JOÃO CARLOS BEZERRA DOS SANTOS"/>
    <x v="0"/>
    <s v="Parda"/>
  </r>
  <r>
    <n v="313021"/>
    <n v="3"/>
    <x v="123"/>
    <x v="123"/>
    <s v="EM FRANCISCO JOBIM"/>
    <s v="Municipal"/>
    <s v="Urbana"/>
    <n v="1612981"/>
    <n v="161"/>
    <x v="3"/>
    <s v="Regular"/>
    <s v="Manhã"/>
    <n v="2010026950020"/>
    <m/>
    <s v="BRENDA BARBOSA SOBRAL DA SILVA"/>
    <d v="2005-07-15T00:00:00"/>
    <s v="Feminino"/>
    <s v="Sem Deficiência"/>
    <s v="MARIA SILVIA BARBOSA DA SILVA"/>
    <s v="ANDERSON JOSE SOBRAL DA SILVA"/>
    <x v="0"/>
    <s v="Sem Informação"/>
  </r>
  <r>
    <n v="716054"/>
    <n v="7"/>
    <x v="35"/>
    <x v="35"/>
    <s v="EM PIO X"/>
    <s v="Municipal"/>
    <s v="Urbana"/>
    <n v="1612530"/>
    <n v="161"/>
    <x v="3"/>
    <s v="Regular"/>
    <s v="Noite"/>
    <n v="2019064200486"/>
    <m/>
    <s v="LUIZ FERREIRA RIBAS"/>
    <d v="1959-02-18T00:00:00"/>
    <s v="Masculino"/>
    <s v="Sem Deficiência"/>
    <s v="JORCELINA GOMES FERREIRA"/>
    <s v="JOSÉ TOLEDO RIBAS"/>
    <x v="0"/>
    <s v="Branca"/>
  </r>
  <r>
    <n v="918203"/>
    <n v="9"/>
    <x v="34"/>
    <x v="34"/>
    <s v="CIEP CLEMENTINA DE JESUS"/>
    <s v="Municipal"/>
    <s v="Urbana"/>
    <n v="1601824"/>
    <n v="161"/>
    <x v="3"/>
    <s v="Regular"/>
    <s v="Noite"/>
    <n v="2010132252616"/>
    <m/>
    <s v="LUANA LIMA DOS SANTOS SOARES"/>
    <d v="2005-03-15T00:00:00"/>
    <s v="Feminino"/>
    <s v="Sem Deficiência"/>
    <s v="CARLOS ANTONIO DA SILVA SOARES"/>
    <s v="GISELE LIMA DOS SANTOS"/>
    <x v="1"/>
    <s v="Branca"/>
  </r>
  <r>
    <n v="625028"/>
    <n v="6"/>
    <x v="125"/>
    <x v="125"/>
    <s v="EM DEPUTADO HILTON GAMA"/>
    <s v="Municipal"/>
    <s v="Urbana"/>
    <n v="1614618"/>
    <n v="161"/>
    <x v="3"/>
    <s v="Regular"/>
    <s v="Noite"/>
    <n v="2005058105329"/>
    <m/>
    <s v="MARIA CAROLINA CÂMARA ALEIXO"/>
    <d v="1995-10-19T00:00:00"/>
    <s v="Feminino"/>
    <s v="Sem Deficiência"/>
    <s v="ADALBERTO ROZENO ALEIXO"/>
    <s v="MEG CÂMARA ALEIXO"/>
    <x v="2"/>
    <s v="Branca"/>
  </r>
  <r>
    <n v="1202701"/>
    <n v="12"/>
    <x v="91"/>
    <x v="91"/>
    <s v="CREJA - CENTRO MUNICIPAL DE REFERÊNCIA DE EDUCAÇÃO DE JOVENS E ADULTOS"/>
    <s v="Municipal"/>
    <s v="Urbana"/>
    <n v="1614082"/>
    <n v="262"/>
    <x v="3"/>
    <s v="Regular"/>
    <s v="Manhã"/>
    <n v="2001057502666"/>
    <m/>
    <s v="MILLA SOARES OLIVEIRA"/>
    <d v="1991-07-05T00:00:00"/>
    <s v="Feminino"/>
    <s v="Sem Deficiência"/>
    <s v="PEDRO DO CARMO OLIVEIRA"/>
    <s v="JACIRA MARIA SOARES"/>
    <x v="0"/>
    <s v="Parda"/>
  </r>
  <r>
    <n v="515062"/>
    <n v="5"/>
    <x v="126"/>
    <x v="126"/>
    <s v="EM FIGUEIREDO PIMENTEL"/>
    <s v="Municipal"/>
    <s v="Urbana"/>
    <n v="1606091"/>
    <n v="161"/>
    <x v="3"/>
    <s v="Regular"/>
    <s v="Tarde"/>
    <n v="2013046400607"/>
    <m/>
    <s v="MARIA LUIZA GOMES OLIVEIRA"/>
    <d v="2008-02-14T00:00:00"/>
    <s v="Feminino"/>
    <s v="Sem Deficiência"/>
    <s v="JEFFERSON LUIS OLIVEIRA"/>
    <s v="AMANDA GOMES CARVALHO"/>
    <x v="0"/>
    <s v="Branca"/>
  </r>
  <r>
    <n v="1019202"/>
    <n v="10"/>
    <x v="115"/>
    <x v="115"/>
    <s v="CIEP ISMAEL NERY"/>
    <s v="Municipal"/>
    <s v="Urbana"/>
    <n v="1603745"/>
    <n v="161"/>
    <x v="3"/>
    <s v="Regular"/>
    <s v="Tarde"/>
    <n v="2013104601975"/>
    <m/>
    <s v="KAIQUE PEREIRA DA SILVA"/>
    <d v="2006-12-23T00:00:00"/>
    <s v="Masculino"/>
    <s v="Sem Deficiência"/>
    <s v="PAULO SERGIO DA SILVA"/>
    <s v="LILIANE LINS PEREIRA"/>
    <x v="0"/>
    <s v="Branca"/>
  </r>
  <r>
    <n v="430701"/>
    <n v="4"/>
    <x v="19"/>
    <x v="19"/>
    <s v="CENTRO DE EDUCAÇÃO DE JOVENS E ADULTOS CEJA - MARÉ"/>
    <s v="Municipal"/>
    <s v="Urbana"/>
    <n v="1616803"/>
    <n v="263"/>
    <x v="3"/>
    <s v="Regular"/>
    <s v="Manhã"/>
    <n v="2012039050045"/>
    <m/>
    <s v="MAYSA DE MAGALHÃES BAIENSE"/>
    <d v="2006-04-25T00:00:00"/>
    <s v="Feminino"/>
    <s v="Sem Deficiência"/>
    <s v="DAVI COSTA BAIENSE"/>
    <s v="CLAUDIA CORREA DE MAGALHÃES"/>
    <x v="0"/>
    <s v="Parda"/>
  </r>
  <r>
    <n v="312002"/>
    <n v="3"/>
    <x v="58"/>
    <x v="58"/>
    <s v="EM ALCIDE DE GASPERI"/>
    <s v="Municipal"/>
    <s v="Urbana"/>
    <n v="1613412"/>
    <n v="162"/>
    <x v="3"/>
    <s v="Regular"/>
    <s v="Noite"/>
    <n v="2010134900691"/>
    <m/>
    <s v="WALLACE GABRIEL ANDRADE DOS SANTOS"/>
    <d v="2008-04-14T00:00:00"/>
    <s v="Masculino"/>
    <s v="Sem Deficiência"/>
    <s v="ARAQUITAN CIPRIANO DOS SANTOS"/>
    <s v="DAIANE ANDRADE COSTA ALVES"/>
    <x v="1"/>
    <s v="Branca"/>
  </r>
  <r>
    <n v="313007"/>
    <n v="3"/>
    <x v="67"/>
    <x v="67"/>
    <s v="EM SARMIENTO"/>
    <s v="Municipal"/>
    <s v="Urbana"/>
    <n v="1615856"/>
    <n v="162"/>
    <x v="3"/>
    <s v="Regular"/>
    <s v="Noite"/>
    <n v="2012020400709"/>
    <m/>
    <s v="GABRIELLY DE LIMA CRUZ"/>
    <d v="2007-09-13T00:00:00"/>
    <s v="Feminino"/>
    <s v="Sem Deficiência"/>
    <s v="JADSON CRUZ DE LOYOLA "/>
    <s v="THAÍS CRISTINA DE LIMA CORRÊA"/>
    <x v="0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23063700416"/>
    <m/>
    <s v="JESSICA ALVES DA SILVA"/>
    <d v="1994-08-08T00:00:00"/>
    <s v="Feminino"/>
    <s v="Sem Deficiência"/>
    <s v="NÃO DECLARADO"/>
    <s v="MARLENE DE JESUS ALVES DA SILVA"/>
    <x v="1"/>
    <s v="Par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11093003701"/>
    <m/>
    <s v="WALLACE BARBOSA CORREIA"/>
    <d v="1983-11-06T00:00:00"/>
    <s v="Masculino"/>
    <s v="Sem Deficiência"/>
    <s v="DAVI BAPTISTA CORREIA"/>
    <s v="JOANA DARC BARBOSA"/>
    <x v="0"/>
    <s v="Preta"/>
  </r>
  <r>
    <n v="313046"/>
    <n v="3"/>
    <x v="96"/>
    <x v="96"/>
    <s v="EM REPÚBLICA DE EL SALVADOR"/>
    <s v="Municipal"/>
    <s v="Urbana"/>
    <n v="1599918"/>
    <n v="161"/>
    <x v="3"/>
    <s v="Regular"/>
    <s v="Noite"/>
    <n v="2012025480026"/>
    <m/>
    <s v="ELOÁH CONCEIÇÃO DOS SANTOS"/>
    <d v="2007-08-13T00:00:00"/>
    <s v="Feminino"/>
    <s v="Sem Deficiência"/>
    <s v="WELLINGTON DOS SANTOS"/>
    <s v="LUCIANA ANASTACIA CONCEIÇÃO VELASCO"/>
    <x v="0"/>
    <s v="Preta"/>
  </r>
  <r>
    <n v="1120019"/>
    <n v="11"/>
    <x v="37"/>
    <x v="37"/>
    <s v="EM RODRIGO OTÁVIO"/>
    <s v="Municipal"/>
    <s v="Urbana"/>
    <n v="1620853"/>
    <n v="161"/>
    <x v="3"/>
    <s v="Regular"/>
    <s v="Noite"/>
    <n v="2013037900066"/>
    <m/>
    <s v="LUCAS SIQUEIRA DE OLIVEIRA"/>
    <d v="2008-07-23T00:00:00"/>
    <s v="Masculino"/>
    <s v="Sem Deficiência"/>
    <s v="ANDERSON DE OLIVEIRA"/>
    <s v="SANDRA NAZARETH SIQUEIRA"/>
    <x v="1"/>
    <s v="Não declarada"/>
  </r>
  <r>
    <n v="817064"/>
    <n v="8"/>
    <x v="7"/>
    <x v="7"/>
    <s v="EM MARIETA DA CUNHA DA SILVA"/>
    <s v="Municipal"/>
    <s v="Urbana"/>
    <n v="1610184"/>
    <n v="162"/>
    <x v="3"/>
    <s v="Regular"/>
    <s v="Noite"/>
    <n v="2011068500446"/>
    <m/>
    <s v="GIOVANNA DE ARRUDA FERNANDES"/>
    <d v="2006-06-03T00:00:00"/>
    <s v="Feminino"/>
    <s v="Sem Deficiência"/>
    <s v="IGOR RIBEIRO FERNANDES"/>
    <s v="FERNANDA LINO DE ARRUDA"/>
    <x v="0"/>
    <s v="Parda"/>
  </r>
  <r>
    <n v="514010"/>
    <n v="5"/>
    <x v="133"/>
    <x v="133"/>
    <s v="EM IRÃ"/>
    <s v="Municipal"/>
    <s v="Urbana"/>
    <n v="1620740"/>
    <n v="161"/>
    <x v="3"/>
    <s v="Regular"/>
    <s v="Noite"/>
    <n v="2011042201646"/>
    <m/>
    <s v="KAYO PEREIRA DE SOUZA"/>
    <d v="2006-10-05T00:00:00"/>
    <s v="Masculino"/>
    <s v="Sem Deficiência"/>
    <s v="JOZIAS DE SOUZA JUNIOR"/>
    <s v="MARCELE PEREIRA ORLANDINI"/>
    <x v="0"/>
    <s v="Parda"/>
  </r>
  <r>
    <n v="1120019"/>
    <n v="11"/>
    <x v="37"/>
    <x v="37"/>
    <s v="EM RODRIGO OTÁVIO"/>
    <s v="Municipal"/>
    <s v="Urbana"/>
    <n v="1620853"/>
    <n v="161"/>
    <x v="3"/>
    <s v="Regular"/>
    <s v="Noite"/>
    <n v="2019036880362"/>
    <m/>
    <s v="IAGO BREIA DE ALMEIDA GOMES"/>
    <d v="2006-11-15T00:00:00"/>
    <s v="Masculino"/>
    <s v="Sem Deficiência"/>
    <s v="MARCELO DE ALMEIDA GOMES"/>
    <s v="ROSANA BREIA VITA MORAIS"/>
    <x v="2"/>
    <s v="Branca"/>
  </r>
  <r>
    <n v="227004"/>
    <n v="2"/>
    <x v="77"/>
    <x v="77"/>
    <s v="EM RINALDO DE LAMARE"/>
    <s v="Municipal"/>
    <s v="Urbana"/>
    <n v="1599204"/>
    <n v="162"/>
    <x v="3"/>
    <s v="Regular"/>
    <s v="Noite"/>
    <n v="2014126404259"/>
    <m/>
    <s v="ELIZABETE RODRIGUES CAMELO"/>
    <d v="1971-09-05T00:00:00"/>
    <s v="Feminino"/>
    <s v="Sem Deficiência"/>
    <s v="FRANCISCO NITO CAMELO"/>
    <s v="MARIA RODRIGUES DE SOUZA"/>
    <x v="0"/>
    <s v="Branca"/>
  </r>
  <r>
    <n v="625028"/>
    <n v="6"/>
    <x v="125"/>
    <x v="125"/>
    <s v="EM DEPUTADO HILTON GAMA"/>
    <s v="Municipal"/>
    <s v="Urbana"/>
    <n v="1614619"/>
    <n v="162"/>
    <x v="3"/>
    <s v="Regular"/>
    <s v="Noite"/>
    <n v="2008056750272"/>
    <m/>
    <s v="IORRANA RAYMUNDO SOUZA DOS SANTOS"/>
    <d v="2003-07-15T00:00:00"/>
    <s v="Feminino"/>
    <s v="Sem Deficiência"/>
    <s v="WESLEI SOUZA DOS SANTOS"/>
    <s v="CASSIANE RAYMUNDO DE SOUZA"/>
    <x v="1"/>
    <s v="Não declarada"/>
  </r>
  <r>
    <n v="833201"/>
    <n v="8"/>
    <x v="112"/>
    <x v="112"/>
    <s v="CIEP FREI VELOSO"/>
    <s v="Municipal"/>
    <s v="Urbana"/>
    <n v="1622667"/>
    <n v="161"/>
    <x v="3"/>
    <s v="Regular"/>
    <s v="Noite"/>
    <n v="2012082050043"/>
    <m/>
    <s v="GABRIEL OLIVEIRA SANTOS"/>
    <d v="2005-05-05T00:00:00"/>
    <s v="Masculino"/>
    <s v="Sem Deficiência"/>
    <s v="PAULO CESAR DA SILVA SANTOS"/>
    <s v="NANCI OLIVEIRA CRUZ"/>
    <x v="0"/>
    <s v="Branca"/>
  </r>
  <r>
    <n v="312014"/>
    <n v="3"/>
    <x v="1"/>
    <x v="1"/>
    <s v="EM NEREU SAMPAIO"/>
    <s v="Municipal"/>
    <s v="Urbana"/>
    <n v="1616969"/>
    <n v="161"/>
    <x v="3"/>
    <s v="Regular"/>
    <s v="Noite"/>
    <n v="2012029403271"/>
    <m/>
    <s v="NATHAN LOPES XAVIER"/>
    <d v="2008-01-16T00:00:00"/>
    <s v="Masculino"/>
    <s v="Sem Deficiência"/>
    <s v="ARTHUR CESAR XAVIER"/>
    <s v="JESSICA LOPES DE OLIVEIRA"/>
    <x v="0"/>
    <s v="Parda"/>
  </r>
  <r>
    <n v="430701"/>
    <n v="4"/>
    <x v="19"/>
    <x v="19"/>
    <s v="CENTRO DE EDUCAÇÃO DE JOVENS E ADULTOS CEJA - MARÉ"/>
    <s v="Municipal"/>
    <s v="Urbana"/>
    <n v="1616806"/>
    <n v="264"/>
    <x v="3"/>
    <s v="Regular"/>
    <s v="Manhã"/>
    <n v="2004040801325"/>
    <m/>
    <s v="ANGÉLICA RIBEIRO MAGALHÃES"/>
    <d v="1999-08-26T00:00:00"/>
    <s v="Feminino"/>
    <s v="Sem Deficiência"/>
    <s v="ALEXANDRE MAGALHÃES"/>
    <s v="BIANCA RIBEIRO"/>
    <x v="0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11126000200"/>
    <m/>
    <s v="EMILLY LIMA VIEIRA DA SILVA"/>
    <d v="2008-07-08T00:00:00"/>
    <s v="Feminino"/>
    <s v="Sem Deficiência"/>
    <s v="LUCIMAR SOARES LIMA"/>
    <s v="EDILSON VIEIRA DA SILVA"/>
    <x v="0"/>
    <s v="Parda"/>
  </r>
  <r>
    <n v="716205"/>
    <n v="7"/>
    <x v="76"/>
    <x v="76"/>
    <s v="CIEP RUBENS PAIVA"/>
    <s v="Municipal"/>
    <s v="Urbana"/>
    <n v="1613263"/>
    <n v="164"/>
    <x v="3"/>
    <s v="Regular"/>
    <s v="Noite"/>
    <n v="2015066101318"/>
    <m/>
    <s v="JOSÉ JAILSON DA SILVA"/>
    <d v="1976-07-09T00:00:00"/>
    <s v="Masculino"/>
    <s v="Sem Deficiência"/>
    <s v="PSULO RODRIGUES DA SILVA"/>
    <s v="VITORIA MARIA DA SILVA"/>
    <x v="2"/>
    <s v="Parda"/>
  </r>
  <r>
    <n v="1019031"/>
    <n v="10"/>
    <x v="20"/>
    <x v="20"/>
    <s v="EM MARECHAL PEDRO CAVALCANTI"/>
    <s v="Municipal"/>
    <s v="Urbana"/>
    <n v="1609542"/>
    <n v="164"/>
    <x v="3"/>
    <s v="Regular"/>
    <s v="Noite"/>
    <n v="2006097107866"/>
    <m/>
    <s v="VANESSA OLIVEIRA ROBERTO DA SILVA"/>
    <d v="1980-10-25T00:00:00"/>
    <s v="Feminino"/>
    <s v="Sem Deficiência"/>
    <s v="WILSON ROBERTO"/>
    <s v="WALDICEA OLIVEIRA ROBERTO"/>
    <x v="1"/>
    <s v="Preta"/>
  </r>
  <r>
    <n v="431018"/>
    <n v="4"/>
    <x v="85"/>
    <x v="85"/>
    <s v="EM REPÚBLICA DO LÍBANO"/>
    <s v="Municipal"/>
    <s v="Urbana"/>
    <n v="1619091"/>
    <n v="161"/>
    <x v="3"/>
    <s v="Regular"/>
    <s v="Noite"/>
    <n v="2007034550019"/>
    <m/>
    <s v="YURI PEREIRA DA SILVA"/>
    <d v="2000-09-02T00:00:00"/>
    <s v="Masculino"/>
    <s v="Sem Deficiência"/>
    <s v="IGOR MORAES DA SILVA"/>
    <s v="CRISTINA MARIA BASILIO PEREIRA"/>
    <x v="1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21030000079"/>
    <m/>
    <s v="AGATHA SABRINA OLIVEIRA DA VEIGA"/>
    <d v="1984-07-04T00:00:00"/>
    <s v="Feminino"/>
    <s v="Sem Deficiência"/>
    <s v="ESTALIM ESCOSSIA DA VEIGA"/>
    <s v="MEIRE LEITE DE OLIVEIRA"/>
    <x v="2"/>
    <s v="Sem Informação"/>
  </r>
  <r>
    <n v="625018"/>
    <n v="6"/>
    <x v="55"/>
    <x v="55"/>
    <s v="EM COMANDANTE ARNALDO VARELLA"/>
    <s v="Municipal"/>
    <s v="Urbana"/>
    <n v="1602872"/>
    <n v="161"/>
    <x v="3"/>
    <s v="Regular"/>
    <s v="Noite"/>
    <n v="2018022600011"/>
    <m/>
    <s v="SAMILY DA SILVA MAGALHÃES"/>
    <d v="2003-09-17T00:00:00"/>
    <s v="Feminino"/>
    <s v="Sem Deficiência"/>
    <s v="SAMUEL DOS SANTOS MAGALHÃES"/>
    <s v="JOYCE GRAZIELE DA SILVA"/>
    <x v="2"/>
    <s v="Pard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09131400693"/>
    <m/>
    <s v="BRUNO BARBOSA DA SILVA JÚNIOR"/>
    <d v="2007-09-13T00:00:00"/>
    <s v="Masculino"/>
    <s v="Sem Deficiência"/>
    <s v="BRUNO BARBOSA DA SILVA"/>
    <s v="LUCINEIDE DE SOUSA SILVA"/>
    <x v="2"/>
    <s v="Parda"/>
  </r>
  <r>
    <n v="918508"/>
    <n v="9"/>
    <x v="36"/>
    <x v="36"/>
    <s v="CIEP DR. ERNESTO (CHE) GUEVARA"/>
    <s v="Municipal"/>
    <s v="Urbana"/>
    <n v="1618339"/>
    <n v="161"/>
    <x v="3"/>
    <s v="Regular"/>
    <s v="Noite"/>
    <n v="2013093280370"/>
    <m/>
    <s v="SILVIA HELENA RABELO DO RIO"/>
    <d v="1970-12-06T00:00:00"/>
    <s v="Feminino"/>
    <s v="Sem Deficiência"/>
    <s v="LERAIDSON PESTANA RABELO"/>
    <s v="MARIA ABREU"/>
    <x v="0"/>
    <s v="Parda"/>
  </r>
  <r>
    <n v="431003"/>
    <n v="4"/>
    <x v="10"/>
    <x v="10"/>
    <s v="EM MIGUEL GUSTAVO"/>
    <s v="Municipal"/>
    <s v="Urbana"/>
    <n v="1618625"/>
    <n v="161"/>
    <x v="3"/>
    <s v="Regular"/>
    <s v="Noite"/>
    <n v="2016033680091"/>
    <m/>
    <s v="GABRIEL MATTOS DE LIMA"/>
    <d v="2008-01-11T00:00:00"/>
    <s v="Masculino"/>
    <s v="Sem Deficiência"/>
    <s v="MAURICIO CUSTODIO DE LIMA"/>
    <s v="GILMARA MATTOS DOS SANTOS"/>
    <x v="1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11066680102"/>
    <m/>
    <s v="CAIO SANTOS MENDES"/>
    <d v="2005-04-08T00:00:00"/>
    <s v="Masculino"/>
    <s v="Sem Deficiência"/>
    <s v="SANDRO DE SOUZA MENDES"/>
    <s v="GREICE KELLY SANTOS MARQUES"/>
    <x v="0"/>
    <s v="Preta"/>
  </r>
  <r>
    <n v="918508"/>
    <n v="9"/>
    <x v="36"/>
    <x v="36"/>
    <s v="CIEP DR. ERNESTO (CHE) GUEVARA"/>
    <s v="Municipal"/>
    <s v="Urbana"/>
    <n v="1618341"/>
    <n v="163"/>
    <x v="3"/>
    <s v="Regular"/>
    <s v="Noite"/>
    <n v="2017089500207"/>
    <m/>
    <s v="KAUANNY KETHLYN MACHADO DA SILVA"/>
    <d v="2006-10-18T00:00:00"/>
    <s v="Feminino"/>
    <s v="Sem Deficiência"/>
    <s v="ANDRÉ JORGE DA SILVA SILVEIRA"/>
    <s v="FERNANDA CAVALCANTE MACHADO"/>
    <x v="0"/>
    <s v="Pard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05031700102"/>
    <m/>
    <s v="DIEGO PIRES DOS REIS"/>
    <d v="2000-11-20T00:00:00"/>
    <s v="Masculino"/>
    <s v=" Deficiência intelectual"/>
    <s v="DIOGO SIQUEIRA DOS REIS"/>
    <s v="ARIANA PIRES"/>
    <x v="2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22011201003"/>
    <m/>
    <s v="BRENDO ANTENOR DOMINGOS GOMES"/>
    <d v="1995-09-29T00:00:00"/>
    <s v="Masculino"/>
    <s v="Sem Deficiência"/>
    <s v="JOSÉ CARLOS DE SOUSA GOMES"/>
    <s v="JANAINA DOMINGOS DOS SANTOS"/>
    <x v="0"/>
    <s v="Branca"/>
  </r>
  <r>
    <n v="313035"/>
    <n v="3"/>
    <x v="49"/>
    <x v="49"/>
    <s v="EM EDGARD SUSSEKIND DE MENDONÇA"/>
    <s v="Municipal"/>
    <s v="Urbana"/>
    <n v="1612288"/>
    <n v="161"/>
    <x v="3"/>
    <s v="Regular"/>
    <s v="Noite"/>
    <n v="2014080501427"/>
    <m/>
    <s v="RAYSSA MARIA BRITO DOS SANTOS DE CARVALHO"/>
    <d v="2007-04-09T00:00:00"/>
    <s v="Feminino"/>
    <s v="Sem Deficiência"/>
    <s v="DANIEL BRITO DE CARVALHO"/>
    <s v="RAQUEL MARIA DOS SANTOS"/>
    <x v="0"/>
    <s v="Parda"/>
  </r>
  <r>
    <n v="625005"/>
    <n v="6"/>
    <x v="57"/>
    <x v="57"/>
    <s v="EM CHARLES ANDERSON WEAVER"/>
    <s v="Municipal"/>
    <s v="Urbana"/>
    <n v="1605119"/>
    <n v="162"/>
    <x v="3"/>
    <s v="Regular"/>
    <s v="Noite"/>
    <n v="2006054900637"/>
    <m/>
    <s v="RAQUEL SOARES DA SILVA"/>
    <d v="2001-12-18T00:00:00"/>
    <s v="Feminino"/>
    <s v="Sem Deficiência"/>
    <s v="MARIO NUNES DA SILVA"/>
    <s v="LUCIANE DE OLIVEIRA SOARES"/>
    <x v="0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4096600306"/>
    <m/>
    <s v="DANIEL ELIAS SODRÉ PIRES"/>
    <d v="2008-04-08T00:00:00"/>
    <s v="Masculino"/>
    <s v="Sem Deficiência"/>
    <s v="CARLOS AUGUSTO PIRES DA SILVA"/>
    <s v="SUZANA DA SILVA SODRÉ"/>
    <x v="0"/>
    <s v="Parda"/>
  </r>
  <r>
    <n v="102505"/>
    <n v="1"/>
    <x v="30"/>
    <x v="30"/>
    <s v="CIEP JOSÉ PEDRO VARELA"/>
    <s v="Municipal"/>
    <s v="Urbana"/>
    <n v="1613581"/>
    <n v="161"/>
    <x v="3"/>
    <s v="Regular"/>
    <s v="Noite"/>
    <n v="2002002508164"/>
    <m/>
    <s v="SARANA CRISTINA LOPES"/>
    <d v="1991-09-02T00:00:00"/>
    <s v="Feminino"/>
    <s v="Sem Deficiência"/>
    <s v="JAIME SOARES LOPES"/>
    <s v="ANA CRISTINA LOPES"/>
    <x v="0"/>
    <s v="Parda"/>
  </r>
  <r>
    <n v="1019031"/>
    <n v="10"/>
    <x v="20"/>
    <x v="20"/>
    <s v="EM MARECHAL PEDRO CAVALCANTI"/>
    <s v="Municipal"/>
    <s v="Urbana"/>
    <n v="1609540"/>
    <n v="162"/>
    <x v="3"/>
    <s v="Regular"/>
    <s v="Noite"/>
    <n v="2022097600041"/>
    <m/>
    <s v="JUAN PABLO PEREIRA RODRIGUES"/>
    <d v="2006-05-08T00:00:00"/>
    <s v="Masculino"/>
    <s v="Sem Deficiência"/>
    <s v="WANDERSON FERREIRA RODRIGUES"/>
    <s v="VERÔNICA PEREIRA RODRIGUES"/>
    <x v="0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09061000420"/>
    <m/>
    <s v="FABRICIO JOSÉ PASTANA FREITAS"/>
    <d v="2004-10-24T00:00:00"/>
    <s v="Masculino"/>
    <s v="Sem Deficiência"/>
    <s v="CICERO PEREIRA FREITAS"/>
    <s v="BIANCA DA SILVA PASTANA"/>
    <x v="1"/>
    <s v="Parda"/>
  </r>
  <r>
    <n v="312014"/>
    <n v="3"/>
    <x v="1"/>
    <x v="1"/>
    <s v="EM NEREU SAMPAIO"/>
    <s v="Municipal"/>
    <s v="Urbana"/>
    <n v="1616969"/>
    <n v="161"/>
    <x v="3"/>
    <s v="Regular"/>
    <s v="Noite"/>
    <n v="2012018450087"/>
    <m/>
    <s v="JADE GEOVANA SILVA DE OLIVEIRA"/>
    <d v="2008-01-24T00:00:00"/>
    <s v="Feminino"/>
    <s v="Sem Deficiência"/>
    <s v="WELLYNGTON ALVES DE OLIVEIRA"/>
    <s v="JULIANA OLIVEIRA DA SILVA"/>
    <x v="0"/>
    <s v="Branca"/>
  </r>
  <r>
    <n v="1019019"/>
    <n v="10"/>
    <x v="116"/>
    <x v="116"/>
    <s v="EM FERNANDO DE AZEVEDO"/>
    <s v="Municipal"/>
    <s v="Urbana"/>
    <n v="1619175"/>
    <n v="161"/>
    <x v="3"/>
    <s v="Regular"/>
    <s v="Tarde"/>
    <n v="2007095100447"/>
    <m/>
    <s v="GABRIELA DOS SANTOS LEÃO"/>
    <d v="2001-06-10T00:00:00"/>
    <s v="Feminino"/>
    <s v="Sem Deficiência"/>
    <s v="LUIS CLAUDIO RIBEIRO LEÃO"/>
    <s v="JAQUELINE DOS SANTOS RAMOS"/>
    <x v="0"/>
    <s v="Preta"/>
  </r>
  <r>
    <n v="716049"/>
    <n v="7"/>
    <x v="62"/>
    <x v="62"/>
    <s v="EM RENATO LEITE"/>
    <s v="Municipal"/>
    <s v="Urbana"/>
    <n v="1623883"/>
    <n v="162"/>
    <x v="3"/>
    <s v="Regular"/>
    <s v="Noite"/>
    <n v="2012095800399"/>
    <m/>
    <s v="DÉBORAH VITÓRIA FIGUEIREDO DA CRUZ"/>
    <d v="2007-07-24T00:00:00"/>
    <s v="Feminino"/>
    <s v="Sem Deficiência"/>
    <s v="ANDRÉ LUIS DE JESUS DA CRUZ"/>
    <s v="GENUSIA SILVA FIGUEIREDO"/>
    <x v="0"/>
    <s v="Não declarada"/>
  </r>
  <r>
    <n v="817064"/>
    <n v="8"/>
    <x v="7"/>
    <x v="7"/>
    <s v="EM MARIETA DA CUNHA DA SILVA"/>
    <s v="Municipal"/>
    <s v="Urbana"/>
    <n v="1610183"/>
    <n v="161"/>
    <x v="3"/>
    <s v="Regular"/>
    <s v="Noite"/>
    <n v="2004075804924"/>
    <m/>
    <s v="LEANDER DE CASTRO BARBALHO"/>
    <d v="1987-08-27T00:00:00"/>
    <s v="Masculino"/>
    <s v="Sem Deficiência"/>
    <s v="ANTENOR PILOUPAS BARBALHO"/>
    <s v="LENILSE CARVALHO DE CASTRO BARBALHO"/>
    <x v="1"/>
    <s v="Sem Informação"/>
  </r>
  <r>
    <n v="313029"/>
    <n v="3"/>
    <x v="89"/>
    <x v="89"/>
    <s v="EM THOMAS MANN"/>
    <s v="Municipal"/>
    <s v="Urbana"/>
    <n v="1615665"/>
    <n v="161"/>
    <x v="3"/>
    <s v="Regular"/>
    <s v="Noite"/>
    <n v="2012024302841"/>
    <m/>
    <s v="TALITA DE LIMA MENDES"/>
    <d v="1994-03-07T00:00:00"/>
    <s v="Feminino"/>
    <s v="Sem Deficiência"/>
    <s v="ROGERIO DA CONCEIÇÃO MENDES"/>
    <s v="FABIANA DE LIMA"/>
    <x v="0"/>
    <s v="Parda"/>
  </r>
  <r>
    <n v="312002"/>
    <n v="3"/>
    <x v="58"/>
    <x v="58"/>
    <s v="EM ALCIDE DE GASPERI"/>
    <s v="Municipal"/>
    <s v="Urbana"/>
    <n v="1613412"/>
    <n v="162"/>
    <x v="3"/>
    <s v="Regular"/>
    <s v="Noite"/>
    <n v="2012801380069"/>
    <m/>
    <s v="JOSIELY LIMA GONÇALVES"/>
    <d v="2007-02-01T00:00:00"/>
    <s v="Feminino"/>
    <s v="Sem Deficiência"/>
    <s v="LUIZ GONÇALVES DOS SANTOS"/>
    <s v="ROSEMARY DA SILVA LIMA"/>
    <x v="0"/>
    <s v="Parda"/>
  </r>
  <r>
    <n v="102505"/>
    <n v="1"/>
    <x v="30"/>
    <x v="30"/>
    <s v="CIEP JOSÉ PEDRO VARELA"/>
    <s v="Municipal"/>
    <s v="Urbana"/>
    <n v="1613581"/>
    <n v="161"/>
    <x v="3"/>
    <s v="Regular"/>
    <s v="Noite"/>
    <n v="2023002400510"/>
    <m/>
    <s v="MARCIO GUILHERME CRISPIM"/>
    <d v="2006-04-08T00:00:00"/>
    <s v="Masculino"/>
    <s v="Sem Deficiência"/>
    <s v="MARCIO ANDRÉ C. DO NASCIMENTO"/>
    <s v="CARLA OVIDIO CRISPIM"/>
    <x v="0"/>
    <s v="Branca"/>
  </r>
  <r>
    <n v="622022"/>
    <n v="6"/>
    <x v="40"/>
    <x v="40"/>
    <s v="EM ROSE KLABIN"/>
    <s v="Municipal"/>
    <s v="Urbana"/>
    <n v="1615803"/>
    <n v="161"/>
    <x v="3"/>
    <s v="Regular"/>
    <s v="Noite"/>
    <n v="2009066500358"/>
    <m/>
    <s v="DIEGO RELVA OLIVEIRA"/>
    <d v="2004-03-04T00:00:00"/>
    <s v="Masculino"/>
    <s v="Sem Deficiência"/>
    <s v="MARCOS DE SOUZA OLIVEIRA"/>
    <s v="ANA MARIA PEREIRA DA SILVA RELVA"/>
    <x v="0"/>
    <s v="Não declarada"/>
  </r>
  <r>
    <n v="817083"/>
    <n v="8"/>
    <x v="120"/>
    <x v="120"/>
    <s v="EM JORNALISTA SANDRO MOREYRA"/>
    <s v="Municipal"/>
    <s v="Urbana"/>
    <n v="1607052"/>
    <n v="161"/>
    <x v="3"/>
    <s v="Regular"/>
    <s v="Noite"/>
    <n v="2008105000201"/>
    <m/>
    <s v="ROBSON CHAGAS DA COSTA SILVA"/>
    <d v="2007-06-09T00:00:00"/>
    <s v="Masculino"/>
    <s v="Sem Deficiência"/>
    <s v="EDUARDO DA COSTA SILVA"/>
    <s v="JOELMA NUMIÁ FLOR CHAGAS SILVA"/>
    <x v="1"/>
    <s v="Branc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3104080479"/>
    <m/>
    <s v="JOÃO EDUARDO TEIXEIRA DE LIMA"/>
    <d v="2007-08-23T00:00:00"/>
    <s v="Masculino"/>
    <s v="Sem Deficiência"/>
    <s v="EDSON ANDRADE DE LIMA"/>
    <s v="VALDIRA DOS SANTOS TEIXEIRA"/>
    <x v="2"/>
    <s v="Pard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4069280118"/>
    <m/>
    <s v="DAVI SANTOS DE ABREU"/>
    <d v="2006-09-19T00:00:00"/>
    <s v="Masculino"/>
    <s v="Sem Deficiência"/>
    <s v="ISAIAS JACINTO DE ABREU"/>
    <s v="BIBIANE MACHADO DOS SANTOS"/>
    <x v="0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21092450701"/>
    <m/>
    <s v="EMANUEL JORDÃO BATISTA"/>
    <d v="2004-12-11T00:00:00"/>
    <s v="Masculino"/>
    <s v="Sem Deficiência"/>
    <s v="NILTON DE BARROS BATISTA"/>
    <s v="SUELI JORDÃO GOMES FERREIRA"/>
    <x v="2"/>
    <s v="Branca"/>
  </r>
  <r>
    <n v="431003"/>
    <n v="4"/>
    <x v="10"/>
    <x v="10"/>
    <s v="EM MIGUEL GUSTAVO"/>
    <s v="Municipal"/>
    <s v="Urbana"/>
    <n v="1618625"/>
    <n v="161"/>
    <x v="3"/>
    <s v="Regular"/>
    <s v="Noite"/>
    <n v="2018041780135"/>
    <m/>
    <s v="MARIA EDUARDA LUNA COSTA"/>
    <d v="2006-02-09T00:00:00"/>
    <s v="Feminino"/>
    <s v="Sem Deficiência"/>
    <s v="MARIO JORGE FERREIRA COSTA"/>
    <s v="JESSYCA CRISTINE SANTOS DE LUNA"/>
    <x v="1"/>
    <s v="Parda"/>
  </r>
  <r>
    <n v="204012"/>
    <n v="2"/>
    <x v="65"/>
    <x v="65"/>
    <s v="EM MÉXICO"/>
    <s v="Municipal"/>
    <s v="Urbana"/>
    <n v="1613278"/>
    <n v="161"/>
    <x v="3"/>
    <s v="Regular"/>
    <s v="Noite"/>
    <n v="2022006500685"/>
    <m/>
    <s v="ELIZABETE DA CONCEIÇAO "/>
    <d v="1968-12-20T00:00:00"/>
    <s v="Feminino"/>
    <s v="Sem Deficiência"/>
    <s v="NÃO DECLARADO"/>
    <s v="IZABEL DA CONCEIÇAO "/>
    <x v="2"/>
    <s v="Sem Informação"/>
  </r>
  <r>
    <n v="1019019"/>
    <n v="10"/>
    <x v="116"/>
    <x v="116"/>
    <s v="EM FERNANDO DE AZEVEDO"/>
    <s v="Municipal"/>
    <s v="Urbana"/>
    <n v="1619176"/>
    <n v="162"/>
    <x v="3"/>
    <s v="Regular"/>
    <s v="Tarde"/>
    <n v="2022095900048"/>
    <m/>
    <s v="SÉRGIO EDUARDO VIDAL DA SILVA"/>
    <d v="2006-02-15T00:00:00"/>
    <s v="Masculino"/>
    <s v="Sem Deficiência"/>
    <s v="ELAINE VIDAL"/>
    <s v="SÉRGIO ANTONIO DA SILVA "/>
    <x v="0"/>
    <s v="Branca"/>
  </r>
  <r>
    <n v="206502"/>
    <n v="2"/>
    <x v="71"/>
    <x v="71"/>
    <s v="CIEP NAÇÃO RUBRO NEGRA"/>
    <s v="Municipal"/>
    <s v="Urbana"/>
    <n v="1623109"/>
    <n v="163"/>
    <x v="3"/>
    <s v="Regular"/>
    <s v="Noite"/>
    <n v="2022011250896"/>
    <m/>
    <s v="BRENO MASCARENHAS JOSINO"/>
    <d v="2001-09-07T00:00:00"/>
    <s v="Masculino"/>
    <s v="Sem Deficiência"/>
    <s v="LAUDECI DOS SANTOS MASCARENHAS"/>
    <s v="ANTONIO JOSINO FILHO"/>
    <x v="0"/>
    <s v="Branca"/>
  </r>
  <r>
    <n v="312501"/>
    <n v="3"/>
    <x v="42"/>
    <x v="42"/>
    <s v="CIEP PATRICE LUMUMBA"/>
    <s v="Municipal"/>
    <s v="Urbana"/>
    <n v="1616864"/>
    <n v="162"/>
    <x v="3"/>
    <s v="Regular"/>
    <s v="Noite"/>
    <n v="2015053750452"/>
    <m/>
    <s v="NÍCOLLAS GABRIEL SALLES DE SOUSA"/>
    <d v="2006-05-21T00:00:00"/>
    <s v="Masculino"/>
    <s v="Sem Deficiência"/>
    <s v="GABRIEL ALVES SALLES"/>
    <s v="TATIANE PEREIRA DE SOUSA"/>
    <x v="1"/>
    <s v="Branc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08096601511"/>
    <m/>
    <s v="JENNIFER LORRANA DA SILVA MACHADO"/>
    <d v="1999-10-14T00:00:00"/>
    <s v="Feminino"/>
    <s v="Sem Deficiência"/>
    <s v="ANDRE MARQUS MACHADO"/>
    <s v="FLAVIA CRISTINA DORCELINO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23066701260"/>
    <m/>
    <s v="THIAGO FELIPE SILVA"/>
    <d v="1996-05-06T00:00:00"/>
    <s v="Masculino"/>
    <s v="Sem Deficiência"/>
    <s v="NÃO DECLARADO"/>
    <s v="NILCE APARECIDA DA SILVA"/>
    <x v="1"/>
    <s v="Não declarada"/>
  </r>
  <r>
    <n v="430701"/>
    <n v="4"/>
    <x v="19"/>
    <x v="19"/>
    <s v="CENTRO DE EDUCAÇÃO DE JOVENS E ADULTOS CEJA - MARÉ"/>
    <s v="Municipal"/>
    <s v="Urbana"/>
    <n v="1616827"/>
    <n v="2612"/>
    <x v="3"/>
    <s v="Regular"/>
    <s v="Noite"/>
    <n v="2020143600073"/>
    <m/>
    <s v="GILVAN SOARES DA SILVA"/>
    <d v="1980-05-17T00:00:00"/>
    <s v="Masculino"/>
    <s v="Sem Deficiência"/>
    <s v="OSCAR ALBINO DA SILVA"/>
    <s v="SEVERINA SOARES DA SILVA"/>
    <x v="0"/>
    <s v="Pard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22006700129"/>
    <m/>
    <s v="MATHIAS GOMES MACIEL"/>
    <d v="2006-07-12T00:00:00"/>
    <s v="Masculino"/>
    <s v="Sem Deficiência"/>
    <s v="ADRIANO BUGS MACIEL"/>
    <s v="ELISANDRA GOMES"/>
    <x v="0"/>
    <s v="Sem Informação"/>
  </r>
  <r>
    <n v="515028"/>
    <n v="5"/>
    <x v="18"/>
    <x v="18"/>
    <s v="EM EVANGELINA DUARTE BATISTA"/>
    <s v="Municipal"/>
    <s v="Urbana"/>
    <n v="1609299"/>
    <n v="161"/>
    <x v="3"/>
    <s v="Regular"/>
    <s v="Noite"/>
    <n v="2023047300123"/>
    <m/>
    <s v="YOHANNA PONTES FERREIRA SANTOS"/>
    <d v="2006-01-26T00:00:00"/>
    <s v="Feminino"/>
    <s v="Sem Deficiência"/>
    <s v="CARLOS RODOVAL FERREIRA SANTOS"/>
    <s v="ANA MARIS LOYOLA PONTES"/>
    <x v="0"/>
    <s v="Branca"/>
  </r>
  <r>
    <n v="716041"/>
    <n v="7"/>
    <x v="104"/>
    <x v="104"/>
    <s v="EM BARÃO DA TAQUARA"/>
    <s v="Municipal"/>
    <s v="Urbana"/>
    <n v="1613413"/>
    <n v="162"/>
    <x v="3"/>
    <s v="Regular"/>
    <s v="Manhã"/>
    <n v="2012060400220"/>
    <m/>
    <s v="LARYSSA MEDEIROS PEREIRA DA SILVA"/>
    <d v="2007-03-18T00:00:00"/>
    <s v="Feminino"/>
    <s v="Sem Deficiência"/>
    <s v="LEONARDO PEREIRA DA SILVA"/>
    <s v="SIMONE MEDEIROS PEREIRA DA SILVA"/>
    <x v="0"/>
    <s v="Branca"/>
  </r>
  <r>
    <n v="313018"/>
    <n v="3"/>
    <x v="103"/>
    <x v="103"/>
    <s v="EM ISABEL MENDES"/>
    <s v="Municipal"/>
    <s v="Urbana"/>
    <n v="1613511"/>
    <n v="162"/>
    <x v="3"/>
    <s v="Regular"/>
    <s v="Noite"/>
    <n v="2001050102450"/>
    <m/>
    <s v="MARCELA DE OLIVEIRA COSTA"/>
    <d v="1994-04-06T00:00:00"/>
    <s v="Feminino"/>
    <s v="Sem Deficiência"/>
    <s v="MARCELO DA SILVA COSTA"/>
    <s v="ELAINE CRISTINA DE OLIVEIRA"/>
    <x v="0"/>
    <s v="Pard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09132850609"/>
    <m/>
    <s v="EMILLY ARAÚJO DOS SANTOS"/>
    <d v="2004-10-19T00:00:00"/>
    <s v="Feminino"/>
    <s v="Sem Deficiência"/>
    <s v="CARLOS AUGUSTO FREIXO DOS SANTOS"/>
    <s v="IVANILDA DOS SANTOS ARAÚJO"/>
    <x v="1"/>
    <s v="Parda"/>
  </r>
  <r>
    <n v="716054"/>
    <n v="7"/>
    <x v="35"/>
    <x v="35"/>
    <s v="EM PIO X"/>
    <s v="Municipal"/>
    <s v="Urbana"/>
    <n v="1612530"/>
    <n v="161"/>
    <x v="3"/>
    <s v="Regular"/>
    <s v="Noite"/>
    <n v="2015064300054"/>
    <m/>
    <s v="VICTOR HUGO PAULO DA SILVA MATIAS"/>
    <d v="2007-06-17T00:00:00"/>
    <s v="Masculino"/>
    <s v="Sem Deficiência"/>
    <s v="WILLIAN DE ARAÚJO MATIAS"/>
    <s v="LUCILENE PAULO DA SILVA"/>
    <x v="0"/>
    <s v="Parda"/>
  </r>
  <r>
    <n v="817064"/>
    <n v="8"/>
    <x v="7"/>
    <x v="7"/>
    <s v="EM MARIETA DA CUNHA DA SILVA"/>
    <s v="Municipal"/>
    <s v="Urbana"/>
    <n v="1610183"/>
    <n v="161"/>
    <x v="3"/>
    <s v="Regular"/>
    <s v="Noite"/>
    <n v="2023075800305"/>
    <m/>
    <s v="FRANCIELLY RUDES LOPES"/>
    <d v="2006-04-23T00:00:00"/>
    <s v="Feminino"/>
    <s v="Sem Deficiência"/>
    <s v="ANIBAL LOPES"/>
    <s v="GEISIANE RUDES"/>
    <x v="2"/>
    <s v="Parda"/>
  </r>
  <r>
    <n v="313035"/>
    <n v="3"/>
    <x v="49"/>
    <x v="49"/>
    <s v="EM EDGARD SUSSEKIND DE MENDONÇA"/>
    <s v="Municipal"/>
    <s v="Urbana"/>
    <n v="1612288"/>
    <n v="161"/>
    <x v="3"/>
    <s v="Regular"/>
    <s v="Noite"/>
    <n v="2017024900472"/>
    <m/>
    <s v="MARIA APARECIDA DE LIMA LOPES"/>
    <d v="1958-02-14T00:00:00"/>
    <s v="Feminino"/>
    <s v="Sem Deficiência"/>
    <s v="ANTONIO MANOEL DE LIMA "/>
    <s v="ANTONIA DE LIMA BATISTA"/>
    <x v="0"/>
    <s v="Não declarada"/>
  </r>
  <r>
    <n v="430701"/>
    <n v="4"/>
    <x v="19"/>
    <x v="19"/>
    <s v="CENTRO DE EDUCAÇÃO DE JOVENS E ADULTOS CEJA - MARÉ"/>
    <s v="Municipal"/>
    <s v="Urbana"/>
    <n v="1616801"/>
    <n v="262"/>
    <x v="3"/>
    <s v="Regular"/>
    <s v="Manhã"/>
    <n v="2013030150991"/>
    <m/>
    <s v="LUIZ CARLOS DE MELO SILVA"/>
    <d v="1972-10-19T00:00:00"/>
    <s v="Masculino"/>
    <s v="Sem Deficiência"/>
    <s v="JOÃO TITO DA SILVA"/>
    <s v="MARIA JOSE DE MELO SILVA"/>
    <x v="0"/>
    <s v="Parda"/>
  </r>
  <r>
    <n v="208501"/>
    <n v="2"/>
    <x v="78"/>
    <x v="78"/>
    <s v="CIEP SAMUEL WAINER"/>
    <s v="Municipal"/>
    <s v="Urbana"/>
    <n v="1609310"/>
    <n v="161"/>
    <x v="3"/>
    <s v="Regular"/>
    <s v="Noite"/>
    <n v="2006012300321"/>
    <m/>
    <s v="MARIANA NASCIMENTO DE OLIVEIRA"/>
    <d v="2001-11-24T00:00:00"/>
    <s v="Feminino"/>
    <s v="Sem Deficiência"/>
    <s v="WALDIR DE OLIVEIRA"/>
    <s v="MARIA APARECIDA GOMES NASCIMENTO"/>
    <x v="1"/>
    <s v="Preta"/>
  </r>
  <r>
    <n v="1019075"/>
    <n v="10"/>
    <x v="129"/>
    <x v="129"/>
    <s v="EM ROBERTO CIVITA"/>
    <s v="Municipal"/>
    <s v="Urbana"/>
    <n v="1601286"/>
    <n v="161"/>
    <x v="3"/>
    <s v="Regular"/>
    <s v="Noite"/>
    <n v="2011125701808"/>
    <m/>
    <s v="RICKELME SAMPAIO ABRÃO"/>
    <d v="2007-02-02T00:00:00"/>
    <s v="Masculino"/>
    <s v="Sem Deficiência"/>
    <s v="DENIS FELIX ABRAÃO"/>
    <s v="NATALIA CRISTINA SAMPAIO"/>
    <x v="0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11060850138"/>
    <m/>
    <s v="KAROLYNNE DOS SANTOS MELLO"/>
    <d v="2006-03-04T00:00:00"/>
    <s v="Feminino"/>
    <s v="Sem Deficiência"/>
    <s v="MARCELO DA SILVA MELLO"/>
    <s v="ROSELI CUNHA DOS SANTOS"/>
    <x v="1"/>
    <s v="Preta"/>
  </r>
  <r>
    <n v="431018"/>
    <n v="4"/>
    <x v="85"/>
    <x v="85"/>
    <s v="EM REPÚBLICA DO LÍBANO"/>
    <s v="Municipal"/>
    <s v="Urbana"/>
    <n v="1619091"/>
    <n v="161"/>
    <x v="3"/>
    <s v="Regular"/>
    <s v="Noite"/>
    <n v="2022034600028"/>
    <m/>
    <s v="DAURA TARGINO DE SOUSA"/>
    <d v="1958-08-08T00:00:00"/>
    <s v="Feminino"/>
    <s v="Sem Deficiência"/>
    <s v="JOVENTINA MARIA DA CONCEIÇAO"/>
    <s v="FERNANDO TARGINO DE SOUSA"/>
    <x v="2"/>
    <s v="Não declara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04062109815"/>
    <m/>
    <s v="ANTONIO PEDRO GONÇALVES"/>
    <d v="1970-12-27T00:00:00"/>
    <s v="Masculino"/>
    <s v="Sem Deficiência"/>
    <s v="MANOEL PEDRO GONÇALVES"/>
    <s v="JOSEFA MOISES MENESES"/>
    <x v="2"/>
    <s v="Branca"/>
  </r>
  <r>
    <n v="430701"/>
    <n v="4"/>
    <x v="19"/>
    <x v="19"/>
    <s v="CENTRO DE EDUCAÇÃO DE JOVENS E ADULTOS CEJA - MARÉ"/>
    <s v="Municipal"/>
    <s v="Urbana"/>
    <n v="1616815"/>
    <n v="268"/>
    <x v="3"/>
    <s v="Regular"/>
    <s v="Tarde"/>
    <n v="2023143650482"/>
    <m/>
    <s v="MILENA RAISSA PEREIRA DOS SANTOS"/>
    <d v="2006-06-11T00:00:00"/>
    <s v="Feminino"/>
    <s v="Sem Deficiência"/>
    <s v="AILTON SANTOS DA SILVA"/>
    <s v="MICHELE PEREIRA RAMOS DE OLIVEIRA SANTOS"/>
    <x v="0"/>
    <s v="Parda"/>
  </r>
  <r>
    <n v="716205"/>
    <n v="7"/>
    <x v="76"/>
    <x v="76"/>
    <s v="CIEP RUBENS PAIVA"/>
    <s v="Municipal"/>
    <s v="Urbana"/>
    <n v="1613262"/>
    <n v="163"/>
    <x v="3"/>
    <s v="Regular"/>
    <s v="Noite"/>
    <n v="2014066580170"/>
    <m/>
    <s v="MESSIAS DE OLIVEIRA BRAZIL"/>
    <d v="2007-02-18T00:00:00"/>
    <s v="Masculino"/>
    <s v="Sem Deficiência"/>
    <s v="MAURÍCIO DE OLIVEIRA BRASIL"/>
    <s v="JACIARA CHACHÁ DE OLIVEIRA"/>
    <x v="1"/>
    <s v="Parda"/>
  </r>
  <r>
    <n v="716211"/>
    <n v="7"/>
    <x v="32"/>
    <x v="32"/>
    <s v="CIEP COMPOSITOR DONGA"/>
    <s v="Municipal"/>
    <s v="Urbana"/>
    <n v="1619513"/>
    <n v="161"/>
    <x v="3"/>
    <s v="Regular"/>
    <s v="Noite"/>
    <n v="2023066700492"/>
    <m/>
    <s v="ORLANILSON CARVALHO DE SOUZA"/>
    <d v="2001-09-30T00:00:00"/>
    <s v="Masculino"/>
    <s v="Sem Deficiência"/>
    <s v="MARIA EMILIA MELO CARVALHO"/>
    <s v="ORLANCIO DE SOUZA OLIVEIRA"/>
    <x v="0"/>
    <s v="Branca"/>
  </r>
  <r>
    <n v="515001"/>
    <n v="5"/>
    <x v="68"/>
    <x v="68"/>
    <s v="EM PARÁ"/>
    <s v="Municipal"/>
    <s v="Urbana"/>
    <n v="1607316"/>
    <n v="162"/>
    <x v="3"/>
    <s v="Regular"/>
    <s v="Noite"/>
    <n v="2021044600367"/>
    <m/>
    <s v="MARIA ALBERTINA LIMA DA PENHA"/>
    <d v="1957-03-04T00:00:00"/>
    <s v="Feminino"/>
    <s v="Sem Deficiência"/>
    <s v="ALCINO MARIO DA PEMHA"/>
    <s v="PAULA LIMA DA PENHA"/>
    <x v="1"/>
    <s v="Preta"/>
  </r>
  <r>
    <n v="724022"/>
    <n v="7"/>
    <x v="56"/>
    <x v="56"/>
    <s v="EM COMUNIDADE DE VARGEM GRANDE"/>
    <s v="Municipal"/>
    <s v="Urbana"/>
    <n v="1605599"/>
    <n v="161"/>
    <x v="3"/>
    <s v="Regular"/>
    <s v="Noite"/>
    <n v="2014070200980"/>
    <m/>
    <s v="YASMIN VICTÓRIA DOS SANTOS XAVIER"/>
    <d v="2007-03-29T00:00:00"/>
    <s v="Feminino"/>
    <s v="Sem Deficiência"/>
    <s v="RODRIGO XAVIER"/>
    <s v="VIVIANE MELLO DOS SANTOS"/>
    <x v="2"/>
    <s v="Branca"/>
  </r>
  <r>
    <n v="918203"/>
    <n v="9"/>
    <x v="34"/>
    <x v="34"/>
    <s v="CIEP CLEMENTINA DE JESUS"/>
    <s v="Municipal"/>
    <s v="Urbana"/>
    <n v="1601825"/>
    <n v="162"/>
    <x v="3"/>
    <s v="Regular"/>
    <s v="Noite"/>
    <n v="2023092651045"/>
    <m/>
    <s v="THAYNÁ DE SOUSA VASCONCELOS"/>
    <d v="2004-03-13T00:00:00"/>
    <s v="Feminino"/>
    <s v="Sem Deficiência"/>
    <s v="JOSÉ ANTONIO DE SOUSA"/>
    <s v="ANA LUCIA FIRME VASCONCELOS"/>
    <x v="0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22031100270"/>
    <m/>
    <s v="KAROLINE LUIZA DA SILVA RIBEIRO"/>
    <d v="2006-08-22T00:00:00"/>
    <s v="Feminino"/>
    <s v="Sem Deficiência"/>
    <s v="LUIZ CARLOS JOSÉ RIBEIRO"/>
    <s v="ANGELA CARLA LUNA DA SILVA"/>
    <x v="0"/>
    <s v="Parda"/>
  </r>
  <r>
    <n v="208012"/>
    <n v="2"/>
    <x v="102"/>
    <x v="102"/>
    <s v="EM ORSINA DA FONSECA"/>
    <s v="Municipal"/>
    <s v="Urbana"/>
    <n v="1602508"/>
    <n v="161"/>
    <x v="3"/>
    <s v="Regular"/>
    <s v="Noite"/>
    <n v="2022012400441"/>
    <m/>
    <s v="PATRICIA JOSÉ VIÇOSO"/>
    <d v="1972-09-30T00:00:00"/>
    <s v="Feminino"/>
    <s v="Sem Deficiência"/>
    <s v="JORGE JOSÉ VIÇOSO"/>
    <s v="MARIA LUCIA GUIMARÃES"/>
    <x v="1"/>
    <s v="Parda"/>
  </r>
  <r>
    <n v="724502"/>
    <n v="7"/>
    <x v="52"/>
    <x v="52"/>
    <s v="CIEP MARGARET MEE"/>
    <s v="Municipal"/>
    <s v="Urbana"/>
    <n v="1617125"/>
    <n v="161"/>
    <x v="3"/>
    <s v="Regular"/>
    <s v="Noite"/>
    <n v="2019069480487"/>
    <m/>
    <s v="YAN KELVEN PEREIRA DA SILVA"/>
    <d v="2007-05-02T00:00:00"/>
    <s v="Masculino"/>
    <s v="Sem Deficiência"/>
    <s v="PAULO CESAR HONORIO DA SILVA"/>
    <s v="CINTIA REGINA PEREIRA DE SOUSA"/>
    <x v="1"/>
    <s v="Parda"/>
  </r>
  <r>
    <n v="918028"/>
    <n v="9"/>
    <x v="131"/>
    <x v="131"/>
    <s v="EM ALMIRANTE SALDANHA DA GAMA"/>
    <s v="Municipal"/>
    <s v="Urbana"/>
    <n v="1623474"/>
    <n v="161"/>
    <x v="3"/>
    <s v="Regular"/>
    <s v="Manhã"/>
    <n v="2017087100236"/>
    <m/>
    <s v="MIGUEL ANGELO MENEZES PINTO LOPES"/>
    <d v="2006-11-25T00:00:00"/>
    <s v="Masculino"/>
    <s v="  Transtorno do espectro autista"/>
    <s v="OSMAR PINTO LOPES"/>
    <s v="DEBORAH MENEZES MACHADO"/>
    <x v="0"/>
    <s v="Branca"/>
  </r>
  <r>
    <n v="515062"/>
    <n v="5"/>
    <x v="126"/>
    <x v="126"/>
    <s v="EM FIGUEIREDO PIMENTEL"/>
    <s v="Municipal"/>
    <s v="Urbana"/>
    <n v="1606091"/>
    <n v="161"/>
    <x v="3"/>
    <s v="Regular"/>
    <s v="Tarde"/>
    <n v="2011115600570"/>
    <m/>
    <s v="PABLO RODRIGO LOPES DE ALMEIDA"/>
    <d v="2008-04-05T00:00:00"/>
    <s v="Masculino"/>
    <s v="Sem Deficiência"/>
    <s v="JOSÉ LUIZ ANTONIO DE ALMEIDA"/>
    <s v="PAMELLA HELENA DE JESUS LOPES"/>
    <x v="0"/>
    <s v="Parda"/>
  </r>
  <r>
    <n v="716054"/>
    <n v="7"/>
    <x v="35"/>
    <x v="35"/>
    <s v="EM PIO X"/>
    <s v="Municipal"/>
    <s v="Urbana"/>
    <n v="1612530"/>
    <n v="161"/>
    <x v="3"/>
    <s v="Regular"/>
    <s v="Noite"/>
    <n v="2011063850031"/>
    <m/>
    <s v="ESTEFANY VITÓRIA CUSTÓDIO DO NASCIMENTO"/>
    <d v="2006-04-14T00:00:00"/>
    <s v="Feminino"/>
    <s v="Sem Deficiência"/>
    <s v="RONALDO DO NASCIMENTO"/>
    <s v="ADRIANA DA LUZ CUSTÓDIO"/>
    <x v="0"/>
    <s v="Parda"/>
  </r>
  <r>
    <n v="1120502"/>
    <n v="11"/>
    <x v="3"/>
    <x v="3"/>
    <s v="CIEP JOÃO MANGABEIRA"/>
    <s v="Municipal"/>
    <s v="Urbana"/>
    <n v="1604974"/>
    <n v="161"/>
    <x v="3"/>
    <s v="Regular"/>
    <s v="Noite"/>
    <n v="2012036801295"/>
    <m/>
    <s v="MARCELO FAGUNDES FERNANDES"/>
    <d v="2007-09-21T00:00:00"/>
    <s v="Masculino"/>
    <s v="Sem Deficiência"/>
    <s v="MARCELO PINHEIRO FERNANDES"/>
    <s v="PRISCILA FAGUNDES DA CUNHA"/>
    <x v="1"/>
    <s v="Branca"/>
  </r>
  <r>
    <n v="410015"/>
    <n v="4"/>
    <x v="92"/>
    <x v="92"/>
    <s v="EM CLÓVIS BEVILÁQUA"/>
    <s v="Municipal"/>
    <s v="Urbana"/>
    <n v="1611013"/>
    <n v="162"/>
    <x v="3"/>
    <s v="Regular"/>
    <s v="Noite"/>
    <n v="2011029301870"/>
    <m/>
    <s v="JEAN MICHAEL ALVES MADUREIRA"/>
    <d v="2005-04-28T00:00:00"/>
    <s v="Masculino"/>
    <s v="Sem Deficiência"/>
    <s v="ANDERSON LIMAS MADUREIRA"/>
    <s v="FABIANA DA ROCHA ALVES OLIVEIRA"/>
    <x v="0"/>
    <s v="Parda"/>
  </r>
  <r>
    <n v="313002"/>
    <n v="3"/>
    <x v="33"/>
    <x v="33"/>
    <s v="EM JOSÉ VERÍSSIMO"/>
    <s v="Municipal"/>
    <s v="Urbana"/>
    <n v="1618996"/>
    <n v="161"/>
    <x v="3"/>
    <s v="Regular"/>
    <s v="Manhã"/>
    <n v="2009110700183"/>
    <m/>
    <s v="DEYVISON OLIVEIRA BARBOZA"/>
    <d v="2007-04-23T00:00:00"/>
    <s v="Masculino"/>
    <s v="Sem Deficiência"/>
    <s v="WANDERSON RICARDO ANDRADE BARBOZA"/>
    <s v="DÉBORA OLIVEIRA DA SILVA"/>
    <x v="0"/>
    <s v="Preta"/>
  </r>
  <r>
    <n v="101501"/>
    <n v="1"/>
    <x v="46"/>
    <x v="46"/>
    <s v="CIEP HENFIL"/>
    <s v="Municipal"/>
    <s v="Urbana"/>
    <n v="1613103"/>
    <n v="161"/>
    <x v="3"/>
    <s v="Regular"/>
    <s v="Noite"/>
    <n v="2010134202799"/>
    <m/>
    <s v="MARIA VICTÓRIA DE SOUZA DA SILVA"/>
    <d v="2006-02-10T00:00:00"/>
    <s v="Feminino"/>
    <s v="Sem Deficiência"/>
    <s v="ROSINEI DE JESUS DA SILVA"/>
    <s v="MARIA DA GLÓRIA DE SOUZA"/>
    <x v="0"/>
    <s v="Preta"/>
  </r>
  <r>
    <n v="430201"/>
    <n v="4"/>
    <x v="0"/>
    <x v="0"/>
    <s v="CIEP MINISTRO GUSTAVO CAPANEMA"/>
    <s v="Municipal"/>
    <s v="Urbana"/>
    <n v="1612603"/>
    <n v="161"/>
    <x v="3"/>
    <s v="Regular"/>
    <s v="Noite"/>
    <n v="2012040350677"/>
    <m/>
    <s v="RHUAN SOARES DE OLIVEIRA"/>
    <d v="2006-12-17T00:00:00"/>
    <s v="Masculino"/>
    <s v="Sem Deficiência"/>
    <s v="PAULO SOARES DA SILVA"/>
    <s v="RENATA OLIVEIRA DOS SANTOS"/>
    <x v="0"/>
    <s v="Preta"/>
  </r>
  <r>
    <n v="410015"/>
    <n v="4"/>
    <x v="92"/>
    <x v="92"/>
    <s v="EM CLÓVIS BEVILÁQUA"/>
    <s v="Municipal"/>
    <s v="Urbana"/>
    <n v="1611012"/>
    <n v="161"/>
    <x v="3"/>
    <s v="Regular"/>
    <s v="Noite"/>
    <n v="2012077704723"/>
    <m/>
    <s v="VANESSA VERÔNICA DE ASSIS TEIXEIRA"/>
    <d v="1994-10-05T00:00:00"/>
    <s v="Feminino"/>
    <s v="Sem Deficiência"/>
    <s v="ALCIR DA SILVA TEIXEIRA"/>
    <s v="ELIZABETE CELESTINO DE ASSIS"/>
    <x v="1"/>
    <s v="Preta"/>
  </r>
  <r>
    <n v="515055"/>
    <n v="5"/>
    <x v="8"/>
    <x v="8"/>
    <s v="EM MINISTRO EDGARD ROMERO"/>
    <s v="Municipal"/>
    <s v="Urbana"/>
    <n v="1623708"/>
    <n v="162"/>
    <x v="3"/>
    <s v="Regular"/>
    <s v="Manhã"/>
    <n v="2011048100302"/>
    <m/>
    <s v="MARIA EDUARDA SIMÕES AMARAL"/>
    <d v="2006-12-20T00:00:00"/>
    <s v="Feminino"/>
    <s v="Sem Deficiência"/>
    <s v="WILSON THIAGO DA SILVA AMARAL"/>
    <s v="JULIANA CARDOSO SIMÕES DE OLIVEIRA"/>
    <x v="0"/>
    <s v="Parda"/>
  </r>
  <r>
    <n v="817083"/>
    <n v="8"/>
    <x v="120"/>
    <x v="120"/>
    <s v="EM JORNALISTA SANDRO MOREYRA"/>
    <s v="Municipal"/>
    <s v="Urbana"/>
    <n v="1607052"/>
    <n v="161"/>
    <x v="3"/>
    <s v="Regular"/>
    <s v="Noite"/>
    <n v="2010077601324"/>
    <m/>
    <s v="KARINA DE ALBUQUERQUE CHAVES"/>
    <d v="2005-07-14T00:00:00"/>
    <s v="Feminino"/>
    <s v="Sem Deficiência"/>
    <s v="WILLIAM DA SILVA CHAVES"/>
    <s v="LILIA DE ALBUQUERQUE"/>
    <x v="1"/>
    <s v="Parda"/>
  </r>
  <r>
    <n v="208012"/>
    <n v="2"/>
    <x v="102"/>
    <x v="102"/>
    <s v="EM ORSINA DA FONSECA"/>
    <s v="Municipal"/>
    <s v="Urbana"/>
    <n v="1602508"/>
    <n v="161"/>
    <x v="3"/>
    <s v="Regular"/>
    <s v="Noite"/>
    <n v="2022012400140"/>
    <m/>
    <s v="ROMILDA DA SILVA"/>
    <d v="1957-05-25T00:00:00"/>
    <s v="Feminino"/>
    <s v="Sem Deficiência"/>
    <s v="GERALDO LEOPOLDINO DA SILVA"/>
    <s v="MARIA DA CONCEIÇÃO SILVA"/>
    <x v="2"/>
    <s v="Preta"/>
  </r>
  <r>
    <n v="1026024"/>
    <n v="10"/>
    <x v="130"/>
    <x v="130"/>
    <s v="EM TATIANA CHAGAS MEMÓRIA"/>
    <s v="Municipal"/>
    <s v="Urbana"/>
    <n v="1611748"/>
    <n v="162"/>
    <x v="3"/>
    <s v="Regular"/>
    <s v="Manhã"/>
    <n v="2012132250032"/>
    <m/>
    <s v="ALANA SOUZA DA SILVA"/>
    <d v="2007-07-01T00:00:00"/>
    <s v="Feminino"/>
    <s v="Sem Deficiência"/>
    <s v="MARCELO DA SILVA"/>
    <s v="VERÔNICA SILVA DE SOUZA"/>
    <x v="0"/>
    <s v="Branca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01040801142"/>
    <m/>
    <s v="KETLLEY DE SOUSA DA SILVA"/>
    <d v="1994-06-11T00:00:00"/>
    <s v="Feminino"/>
    <s v="Sem Deficiência"/>
    <s v="AILTON FERNNADES DA SILVA"/>
    <s v="IRANEIDE PIRES DE SOUSA"/>
    <x v="1"/>
    <s v="Branca"/>
  </r>
  <r>
    <n v="1026024"/>
    <n v="10"/>
    <x v="130"/>
    <x v="130"/>
    <s v="EM TATIANA CHAGAS MEMÓRIA"/>
    <s v="Municipal"/>
    <s v="Urbana"/>
    <n v="1611748"/>
    <n v="162"/>
    <x v="3"/>
    <s v="Regular"/>
    <s v="Manhã"/>
    <n v="2011132203265"/>
    <m/>
    <s v="LUCAS MISSENA DA SILVA DE SOUZA"/>
    <d v="2007-06-09T00:00:00"/>
    <s v="Masculino"/>
    <s v="Sem Deficiência"/>
    <s v="LUIS CLAUDIO DOS SANTOS DE SOUZA"/>
    <s v="CARLA MISSENA DA SILVA"/>
    <x v="0"/>
    <s v="Branca"/>
  </r>
  <r>
    <n v="411015"/>
    <n v="4"/>
    <x v="72"/>
    <x v="72"/>
    <s v="EM SUÍÇA"/>
    <s v="Municipal"/>
    <s v="Urbana"/>
    <n v="1601788"/>
    <n v="162"/>
    <x v="3"/>
    <s v="Regular"/>
    <s v="Noite"/>
    <n v="2013031800094"/>
    <m/>
    <s v="MARIA EDUARDA DO NASCIMENTO"/>
    <d v="2005-12-13T00:00:00"/>
    <s v="Feminino"/>
    <s v="Sem Deficiência"/>
    <s v="ANA CAROLINA DO NASCIMENTO"/>
    <s v="NÃO CONSTA NA CERTIDÃO"/>
    <x v="0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11132251383"/>
    <m/>
    <s v="ALEXANDRE FERREIRA SILVA"/>
    <d v="2006-03-24T00:00:00"/>
    <s v="Masculino"/>
    <s v="Sem Deficiência"/>
    <s v="ANTONIO RODRIGUES SILVA NETO"/>
    <s v="MARIA REGILENE FERREIRA DO NASCIMENTO"/>
    <x v="1"/>
    <s v="Parda"/>
  </r>
  <r>
    <n v="102505"/>
    <n v="1"/>
    <x v="30"/>
    <x v="30"/>
    <s v="CIEP JOSÉ PEDRO VARELA"/>
    <s v="Municipal"/>
    <s v="Urbana"/>
    <n v="1613581"/>
    <n v="161"/>
    <x v="3"/>
    <s v="Regular"/>
    <s v="Noite"/>
    <n v="2019007400200"/>
    <m/>
    <s v="MAXUEL CORDEIRO SERRA"/>
    <d v="2005-09-17T00:00:00"/>
    <s v="Masculino"/>
    <s v="Sem Deficiência"/>
    <s v="RICARDO DE OLIVEIRA SERRA"/>
    <s v="SIMONE MARIA CORDEIRO"/>
    <x v="0"/>
    <s v="Parda"/>
  </r>
  <r>
    <n v="313021"/>
    <n v="3"/>
    <x v="123"/>
    <x v="123"/>
    <s v="EM FRANCISCO JOBIM"/>
    <s v="Municipal"/>
    <s v="Urbana"/>
    <n v="1612981"/>
    <n v="161"/>
    <x v="3"/>
    <s v="Regular"/>
    <s v="Manhã"/>
    <n v="2012022401141"/>
    <m/>
    <s v="IAGO MOREIRA FAUSTINO"/>
    <d v="2007-08-15T00:00:00"/>
    <s v="Masculino"/>
    <s v="Sem Deficiência"/>
    <s v="NIBRAL FAUSTINO DA SILVA"/>
    <s v="ANDRÉA DA SILVA MOREIRA"/>
    <x v="0"/>
    <s v="Parda"/>
  </r>
  <r>
    <n v="716063"/>
    <n v="7"/>
    <x v="136"/>
    <x v="136"/>
    <s v="EM SOBRAL PINTO"/>
    <s v="Municipal"/>
    <s v="Urbana"/>
    <n v="1616450"/>
    <n v="162"/>
    <x v="3"/>
    <s v="Regular"/>
    <s v="Manhã"/>
    <n v="2017064900180"/>
    <m/>
    <s v="RODRIGO BEZERRA SANTOS"/>
    <d v="2008-04-05T00:00:00"/>
    <s v="Masculino"/>
    <s v="Sem Deficiência"/>
    <s v="ERIVELTO DA SILVA SANTOS"/>
    <s v="CICERA SOARES BEZERRA ARAUJO"/>
    <x v="0"/>
    <s v="Branca"/>
  </r>
  <r>
    <n v="1026029"/>
    <n v="10"/>
    <x v="53"/>
    <x v="53"/>
    <s v="EM PROFESSOR ARI MARQUES PONTES"/>
    <s v="Municipal"/>
    <s v="Urbana"/>
    <n v="1611222"/>
    <n v="162"/>
    <x v="3"/>
    <s v="Regular"/>
    <s v="Noite"/>
    <n v="2005103302892"/>
    <m/>
    <s v="THAMIRES DE LIMA MARIANO"/>
    <d v="1999-05-15T00:00:00"/>
    <s v="Feminino"/>
    <s v="Sem Deficiência"/>
    <s v="ROMILDO MATA MARIANO"/>
    <s v="LUCIMAR CANDIDO DE LIMA"/>
    <x v="2"/>
    <s v="Preta"/>
  </r>
  <r>
    <n v="1026008"/>
    <n v="10"/>
    <x v="43"/>
    <x v="43"/>
    <s v="EM ENGENHEIRO GASTÃO RANGEL"/>
    <s v="Municipal"/>
    <s v="Urbana"/>
    <n v="1613014"/>
    <n v="162"/>
    <x v="3"/>
    <s v="Regular"/>
    <s v="Noite"/>
    <n v="2007102406577"/>
    <m/>
    <s v="MIRIAN GOMES DOS SANTOS"/>
    <d v="1979-01-03T00:00:00"/>
    <s v="Feminino"/>
    <s v="Sem Deficiência"/>
    <s v="RAMIRO GOMES DOS SANTOS"/>
    <s v="MARIA ANUNCIADA DOS SANTOS FILHA"/>
    <x v="0"/>
    <s v="Pard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12088280245"/>
    <m/>
    <s v="ESTER DA CONCEIÇÃO LIMA"/>
    <d v="2007-09-17T00:00:00"/>
    <s v="Feminino"/>
    <s v="Sem Deficiência"/>
    <s v="TARCISIO MACEDO DE LIMA"/>
    <s v="MARCELY DA CONCEIÇAO FERREIRA"/>
    <x v="1"/>
    <s v="Parda"/>
  </r>
  <r>
    <n v="625701"/>
    <n v="6"/>
    <x v="101"/>
    <x v="101"/>
    <s v="CENTRO DE EDUCAÇÃO DE JOVENS E ADULTOS CEJA - ACARI"/>
    <s v="Municipal"/>
    <s v="Urbana"/>
    <n v="1608527"/>
    <n v="264"/>
    <x v="3"/>
    <s v="Regular"/>
    <s v="Manhã"/>
    <n v="2011058780039"/>
    <m/>
    <s v="YAGO ALVES DE SOUZA"/>
    <d v="2006-12-07T00:00:00"/>
    <s v="Masculino"/>
    <s v="  Transtorno do espectro autista"/>
    <s v="TIAGO RODRIGUES DE SOUZA"/>
    <s v="MARIA APARECIDA PEREIRA ALVES DE SOUZA"/>
    <x v="1"/>
    <s v="Parda"/>
  </r>
  <r>
    <n v="515028"/>
    <n v="5"/>
    <x v="18"/>
    <x v="18"/>
    <s v="EM EVANGELINA DUARTE BATISTA"/>
    <s v="Municipal"/>
    <s v="Urbana"/>
    <n v="1609300"/>
    <n v="162"/>
    <x v="3"/>
    <s v="Regular"/>
    <s v="Noite"/>
    <n v="2023047351062"/>
    <m/>
    <s v="JULIANA DA CRUZ SILVA BANDEIRA BRAZ"/>
    <d v="1994-11-27T00:00:00"/>
    <s v="Feminino"/>
    <s v="Sem Deficiência"/>
    <s v="JOSE BANDEIRA"/>
    <s v="MARINEZ DA CRUZ SILVA BANDEIRA"/>
    <x v="1"/>
    <s v="Parda"/>
  </r>
  <r>
    <n v="1019211"/>
    <n v="10"/>
    <x v="98"/>
    <x v="98"/>
    <s v="CIEP MAJOR MANUEL GOMES ARCHER"/>
    <s v="Municipal"/>
    <s v="Urbana"/>
    <n v="1607934"/>
    <n v="161"/>
    <x v="3"/>
    <s v="Regular"/>
    <s v="Noite"/>
    <n v="2022100900675"/>
    <m/>
    <s v="ANA PAULA SILVA DOS SANTOS"/>
    <d v="1997-03-16T00:00:00"/>
    <s v="Feminino"/>
    <s v="Sem Deficiência"/>
    <s v="ROZEIVELTO PEREIRA DOS SANTOS"/>
    <s v="MARINA SILVA DOS SANTOS"/>
    <x v="0"/>
    <s v="Não declarada"/>
  </r>
  <r>
    <n v="918508"/>
    <n v="9"/>
    <x v="36"/>
    <x v="36"/>
    <s v="CIEP DR. ERNESTO (CHE) GUEVARA"/>
    <s v="Municipal"/>
    <s v="Urbana"/>
    <n v="1618341"/>
    <n v="163"/>
    <x v="3"/>
    <s v="Regular"/>
    <s v="Noite"/>
    <n v="2022093201061"/>
    <m/>
    <s v="EMILI RAFAELA APARECIDO DOS SANTOS"/>
    <d v="2005-05-03T00:00:00"/>
    <s v="Feminino"/>
    <s v="Sem Deficiência"/>
    <s v="JOSÉ APARECIDO DOS SANTOS"/>
    <s v="ZELMA APARECIDA PEREIRA"/>
    <x v="1"/>
    <s v="Parda"/>
  </r>
  <r>
    <n v="515016"/>
    <n v="5"/>
    <x v="105"/>
    <x v="105"/>
    <s v="EM RAJA GABAGLIA"/>
    <s v="Municipal"/>
    <s v="Urbana"/>
    <n v="1599818"/>
    <n v="161"/>
    <x v="3"/>
    <s v="Regular"/>
    <s v="Noite"/>
    <n v="2009045750657"/>
    <m/>
    <s v="LUIZ HENRIQUE PEREIRA DA SILVA"/>
    <d v="2003-10-09T00:00:00"/>
    <s v="Masculino"/>
    <s v="Sem Deficiência"/>
    <s v="EDIMAR PEREIRA DA SILVA"/>
    <s v="ROSÂNGELA BATISTA DA SILVA"/>
    <x v="2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23095900011"/>
    <m/>
    <s v="MATHEUS CRISTYAN RAMALHO DOS SANTOS"/>
    <d v="2007-10-18T00:00:00"/>
    <s v="Masculino"/>
    <s v="Sem Deficiência"/>
    <s v="GRAZIELE ARAUJO RAMALHO DA SILVA"/>
    <s v="ISMAEL IVERSON DOS SANTOS ANJOS"/>
    <x v="0"/>
    <s v="Parda"/>
  </r>
  <r>
    <n v="817075"/>
    <n v="8"/>
    <x v="29"/>
    <x v="29"/>
    <s v="EM GENERAL TASSO FRAGOSO"/>
    <s v="Municipal"/>
    <s v="Urbana"/>
    <n v="1605908"/>
    <n v="161"/>
    <x v="3"/>
    <s v="Regular"/>
    <s v="Noite"/>
    <n v="2019062000943"/>
    <m/>
    <s v="MARCOS VINÍCIUS FELIX DA SILVA"/>
    <d v="2005-08-13T00:00:00"/>
    <s v="Masculino"/>
    <s v="Sem Deficiência"/>
    <s v="GELSON CORREIA DA SILVA"/>
    <s v="ELAINE FELIX DOS SANTOS"/>
    <x v="0"/>
    <s v="Parda"/>
  </r>
  <r>
    <n v="817034"/>
    <n v="8"/>
    <x v="111"/>
    <x v="111"/>
    <s v="EM JORGE JABOUR"/>
    <s v="Municipal"/>
    <s v="Urbana"/>
    <n v="1616158"/>
    <n v="161"/>
    <x v="3"/>
    <s v="Regular"/>
    <s v="Noite"/>
    <n v="2006118900390"/>
    <m/>
    <s v="KAILANE DA SILVA FARIA MEDEIROS"/>
    <d v="2003-04-14T00:00:00"/>
    <s v="Feminino"/>
    <s v="Sem Deficiência"/>
    <s v="EDSON MEDEIROS"/>
    <s v="LUCIANA DA SILVA FARIA"/>
    <x v="0"/>
    <s v="Preta"/>
  </r>
  <r>
    <n v="227004"/>
    <n v="2"/>
    <x v="77"/>
    <x v="77"/>
    <s v="EM RINALDO DE LAMARE"/>
    <s v="Municipal"/>
    <s v="Urbana"/>
    <n v="1599203"/>
    <n v="161"/>
    <x v="3"/>
    <s v="Regular"/>
    <s v="Manhã"/>
    <n v="2010126403349"/>
    <m/>
    <s v="MAYARA KELLY DOS SANTOS SOUZA"/>
    <d v="2005-11-15T00:00:00"/>
    <s v="Feminino"/>
    <s v="Sem Deficiência"/>
    <s v="ALEXANDRE DE SOUZA"/>
    <s v="CLEA MARIA DOS SANTOS"/>
    <x v="1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22057100633"/>
    <m/>
    <s v="KAUANNE CRISTINE DA SILVA DE SOUZA"/>
    <d v="2007-01-04T00:00:00"/>
    <s v="Feminino"/>
    <s v="Sem Deficiência"/>
    <s v="ANA BEATRIZ DO ESPÍRITO SANTO DA SILVA"/>
    <s v="CRISTIANO RAMOS DE SOUZA"/>
    <x v="0"/>
    <s v="Preta"/>
  </r>
  <r>
    <n v="817075"/>
    <n v="8"/>
    <x v="29"/>
    <x v="29"/>
    <s v="EM GENERAL TASSO FRAGOSO"/>
    <s v="Municipal"/>
    <s v="Urbana"/>
    <n v="1605908"/>
    <n v="161"/>
    <x v="3"/>
    <s v="Regular"/>
    <s v="Noite"/>
    <n v="2023076900052"/>
    <m/>
    <s v="ANGELA MARIA MENDONÇA DE MATOS"/>
    <d v="1973-12-22T00:00:00"/>
    <s v="Feminino"/>
    <s v="Sem Deficiência"/>
    <s v="NILDO MOREIRA DE MATOS"/>
    <s v="CARMELITA MENDONÇA DE MATOS"/>
    <x v="0"/>
    <s v="Branca"/>
  </r>
  <r>
    <n v="515016"/>
    <n v="5"/>
    <x v="105"/>
    <x v="105"/>
    <s v="EM RAJA GABAGLIA"/>
    <s v="Municipal"/>
    <s v="Urbana"/>
    <n v="1599818"/>
    <n v="161"/>
    <x v="3"/>
    <s v="Regular"/>
    <s v="Noite"/>
    <n v="2023046100139"/>
    <m/>
    <s v="ROBSON SILVA DE CARVALHO NETO"/>
    <d v="2008-04-27T00:00:00"/>
    <s v="Masculino"/>
    <s v="Sem Deficiência"/>
    <s v="ROSSI CASTRO DE CARVALHO"/>
    <s v="PRISCILA BARROS DA SILVA"/>
    <x v="1"/>
    <s v="Pard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4065910133"/>
    <m/>
    <s v="MARIA SOLEDADE DO CARMO VIANA"/>
    <d v="1975-08-23T00:00:00"/>
    <s v="Feminino"/>
    <s v="Sem Deficiência"/>
    <s v="NELSON DOS SANTOS VIANA"/>
    <s v="CREUSA DO CARMO"/>
    <x v="0"/>
    <s v="Branca"/>
  </r>
  <r>
    <n v="1019013"/>
    <n v="10"/>
    <x v="39"/>
    <x v="39"/>
    <s v="EM BENTO DO AMARAL COUTINHO"/>
    <s v="Municipal"/>
    <s v="Urbana"/>
    <n v="1612839"/>
    <n v="162"/>
    <x v="3"/>
    <s v="Regular"/>
    <s v="Noite"/>
    <n v="2010096500082"/>
    <m/>
    <s v="ISABEL DESTERRO DE SOUZA DE ASSIS"/>
    <d v="2005-06-02T00:00:00"/>
    <s v="Feminino"/>
    <s v="Sem Deficiência"/>
    <s v="ANA PAULA DESTERRO"/>
    <s v="RONILDO DE SOUZA DE ASSIS"/>
    <x v="1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02076801311"/>
    <m/>
    <s v="PABLO BRUNO GONÇALVES DE SOUZA"/>
    <d v="1995-01-12T00:00:00"/>
    <s v="Masculino"/>
    <s v="Sem Deficiência"/>
    <s v="VALNEI DE SOUZA"/>
    <s v="FLAVIA GONÇALVES"/>
    <x v="0"/>
    <s v="Não declarada"/>
  </r>
  <r>
    <n v="1026008"/>
    <n v="10"/>
    <x v="43"/>
    <x v="43"/>
    <s v="EM ENGENHEIRO GASTÃO RANGEL"/>
    <s v="Municipal"/>
    <s v="Urbana"/>
    <n v="1613014"/>
    <n v="162"/>
    <x v="3"/>
    <s v="Regular"/>
    <s v="Noite"/>
    <n v="2021103200200"/>
    <m/>
    <s v="WENZO TAVARES DE SOUZA"/>
    <d v="2007-08-13T00:00:00"/>
    <s v="Masculino"/>
    <s v="Sem Deficiência"/>
    <s v="MARCOS ANTONIO DE SOUZA"/>
    <s v="PATRICIA DOMINGOS TAVARES"/>
    <x v="1"/>
    <s v="Parda"/>
  </r>
  <r>
    <n v="724010"/>
    <n v="7"/>
    <x v="113"/>
    <x v="113"/>
    <s v="EM FREDERICO TROTTA"/>
    <s v="Municipal"/>
    <s v="Urbana"/>
    <n v="1621997"/>
    <n v="161"/>
    <x v="3"/>
    <s v="Regular"/>
    <s v="Noite"/>
    <n v="2013133300180"/>
    <m/>
    <s v="YAN VITOR DO NASCIMENTO LOURENÇO"/>
    <d v="2008-09-07T00:00:00"/>
    <s v="Masculino"/>
    <s v="Sem Deficiência"/>
    <s v="VAGNER LUIS LOURENÇO"/>
    <s v="EDINAR DO NASCIMENTO DE JESUS"/>
    <x v="1"/>
    <s v="Branca"/>
  </r>
  <r>
    <n v="204012"/>
    <n v="2"/>
    <x v="65"/>
    <x v="65"/>
    <s v="EM MÉXICO"/>
    <s v="Municipal"/>
    <s v="Urbana"/>
    <n v="1613278"/>
    <n v="161"/>
    <x v="3"/>
    <s v="Regular"/>
    <s v="Noite"/>
    <n v="2022006500855"/>
    <m/>
    <s v="ANTONIO ALEXANDRE DA SILVA FILHO"/>
    <d v="1976-09-28T00:00:00"/>
    <s v="Masculino"/>
    <s v="Sem Deficiência"/>
    <s v="ANTONIO ALEXANDRE DA SILVA"/>
    <s v="SEVERINA LINO DA SILVA"/>
    <x v="0"/>
    <s v="Sem Informação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0006600147"/>
    <m/>
    <s v="MARLON DIAS DOS SANTOS"/>
    <d v="2005-10-13T00:00:00"/>
    <s v="Masculino"/>
    <s v="Sem Deficiência"/>
    <s v="MÁRCIO DIAS DOS SANTOS"/>
    <s v="PATRICIA DOS SANTOS COELHO"/>
    <x v="0"/>
    <s v="Preta"/>
  </r>
  <r>
    <n v="716205"/>
    <n v="7"/>
    <x v="76"/>
    <x v="76"/>
    <s v="CIEP RUBENS PAIVA"/>
    <s v="Municipal"/>
    <s v="Urbana"/>
    <n v="1613260"/>
    <n v="161"/>
    <x v="3"/>
    <s v="Regular"/>
    <s v="Noite"/>
    <n v="2013066601446"/>
    <m/>
    <s v="IAN MATEUS SOUZA DA SILVA"/>
    <d v="2006-02-28T00:00:00"/>
    <s v="Masculino"/>
    <s v="Sem Deficiência"/>
    <s v="IGOR CLAUDINO DA SILVA"/>
    <s v="ALEXANDRA SOUZA DO NASCIMENTO"/>
    <x v="0"/>
    <s v="Parda"/>
  </r>
  <r>
    <n v="1202701"/>
    <n v="12"/>
    <x v="91"/>
    <x v="91"/>
    <s v="CREJA - CENTRO MUNICIPAL DE REFERÊNCIA DE EDUCAÇÃO DE JOVENS E ADULTOS"/>
    <s v="Municipal"/>
    <s v="Urbana"/>
    <n v="1614082"/>
    <n v="262"/>
    <x v="3"/>
    <s v="Regular"/>
    <s v="Manhã"/>
    <n v="2021126301100"/>
    <m/>
    <s v="FERNANDO DE CASTRO E SILVA "/>
    <d v="1964-03-03T00:00:00"/>
    <s v="Masculino"/>
    <s v="Sem Deficiência"/>
    <s v="MANOEL BERNARDO DA SILVA"/>
    <s v="FRANCISCA DE CASTRO"/>
    <x v="0"/>
    <s v="Preta"/>
  </r>
  <r>
    <n v="410015"/>
    <n v="4"/>
    <x v="92"/>
    <x v="92"/>
    <s v="EM CLÓVIS BEVILÁQUA"/>
    <s v="Municipal"/>
    <s v="Urbana"/>
    <n v="1611012"/>
    <n v="161"/>
    <x v="3"/>
    <s v="Regular"/>
    <s v="Noite"/>
    <n v="2013008802400"/>
    <m/>
    <s v="EVELYN THAMIRES MORAIS LEITE DE BRITO"/>
    <d v="2003-04-17T00:00:00"/>
    <s v="Feminino"/>
    <s v="Sem Deficiência"/>
    <s v="MARCO ANTONIO FERREIRA DE BRITO"/>
    <s v="EDITE MORAIS LEITE DE BRITO"/>
    <x v="0"/>
    <s v="Parda"/>
  </r>
  <r>
    <n v="411015"/>
    <n v="4"/>
    <x v="72"/>
    <x v="72"/>
    <s v="EM SUÍÇA"/>
    <s v="Municipal"/>
    <s v="Urbana"/>
    <n v="1601788"/>
    <n v="162"/>
    <x v="3"/>
    <s v="Regular"/>
    <s v="Noite"/>
    <n v="2012035802298"/>
    <m/>
    <s v="DARLAN DA SILVA ISIDORO PAZ"/>
    <d v="2007-06-10T00:00:00"/>
    <s v="Masculino"/>
    <s v="Sem Deficiência"/>
    <s v="NÃO CONSTA NA CERTIDÃO"/>
    <s v="SUENE DA SILVA ISIDORO"/>
    <x v="0"/>
    <s v="Preta"/>
  </r>
  <r>
    <n v="625018"/>
    <n v="6"/>
    <x v="55"/>
    <x v="55"/>
    <s v="EM COMANDANTE ARNALDO VARELLA"/>
    <s v="Municipal"/>
    <s v="Urbana"/>
    <n v="1602874"/>
    <n v="163"/>
    <x v="3"/>
    <s v="Regular"/>
    <s v="Noite"/>
    <n v="2013056000253"/>
    <m/>
    <s v="DAVI SALVADORI PACHECO MACHADO"/>
    <d v="2005-04-17T00:00:00"/>
    <s v="Masculino"/>
    <s v="Sem Deficiência"/>
    <s v="MARISTELA SALVADORI"/>
    <s v="PAULO MAURICIO MACHADO"/>
    <x v="0"/>
    <s v="Branca"/>
  </r>
  <r>
    <n v="410501"/>
    <n v="4"/>
    <x v="64"/>
    <x v="64"/>
    <s v="CIEP JUSCELINO KUBITSCHEK"/>
    <s v="Municipal"/>
    <s v="Urbana"/>
    <n v="1614343"/>
    <n v="161"/>
    <x v="3"/>
    <s v="Regular"/>
    <s v="Noite"/>
    <n v="2012027280105"/>
    <m/>
    <s v="THAYLYSOM TOMAZ SOUSA"/>
    <d v="2003-06-16T00:00:00"/>
    <s v="Masculino"/>
    <s v="Sem Deficiência"/>
    <s v="WILSON DOS SANTOS SOUSA"/>
    <s v="ÉRICA DO NASCIMENTO TOMAZ"/>
    <x v="0"/>
    <s v="Parda"/>
  </r>
  <r>
    <n v="313002"/>
    <n v="3"/>
    <x v="33"/>
    <x v="33"/>
    <s v="EM JOSÉ VERÍSSIMO"/>
    <s v="Municipal"/>
    <s v="Urbana"/>
    <n v="1618996"/>
    <n v="161"/>
    <x v="3"/>
    <s v="Regular"/>
    <s v="Manhã"/>
    <n v="2011017902261"/>
    <m/>
    <s v="MATEUS BALDISSARA CORREA"/>
    <d v="2006-10-23T00:00:00"/>
    <s v="Masculino"/>
    <s v="Sem Deficiência"/>
    <s v="WAGNER MACHADO CORREA"/>
    <s v="SIMONE ALVES BALDISSARA"/>
    <x v="0"/>
    <s v="Branca"/>
  </r>
  <r>
    <n v="430701"/>
    <n v="4"/>
    <x v="19"/>
    <x v="19"/>
    <s v="CENTRO DE EDUCAÇÃO DE JOVENS E ADULTOS CEJA - MARÉ"/>
    <s v="Municipal"/>
    <s v="Urbana"/>
    <n v="1616795"/>
    <n v="362"/>
    <x v="3"/>
    <s v="Regular"/>
    <s v="Tarde"/>
    <n v="2004000302468"/>
    <m/>
    <s v="JAQUELINE FERREIRA DE SOUZA"/>
    <d v="1988-02-05T00:00:00"/>
    <s v="Feminino"/>
    <s v="Sem Deficiência"/>
    <s v="ANTONIO CARLOS SOUZA"/>
    <s v="MARLENE FERREIRA DOS SANTOS"/>
    <x v="0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2096500151"/>
    <m/>
    <s v="LUIZ GUILHERME BRAGA TEIXEIRA"/>
    <d v="2008-01-02T00:00:00"/>
    <s v="Masculino"/>
    <s v="Sem Deficiência"/>
    <s v="JOSÉ LUIZ DOS SANTOS TEIXEIRA"/>
    <s v="ALESSANDRA MONTEIRO BRAGA"/>
    <x v="1"/>
    <s v="Pard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12093250227"/>
    <m/>
    <s v="KAYKY XAVIER DE OLIVEIRA LIMA"/>
    <d v="2005-12-21T00:00:00"/>
    <s v="Masculino"/>
    <s v="Sem Deficiência"/>
    <s v="RAUL RENATO DOS REIS LIMA"/>
    <s v="JULIANA XAVIER DE OLIVEIRA"/>
    <x v="0"/>
    <s v="Parda"/>
  </r>
  <r>
    <n v="1120019"/>
    <n v="11"/>
    <x v="37"/>
    <x v="37"/>
    <s v="EM RODRIGO OTÁVIO"/>
    <s v="Municipal"/>
    <s v="Urbana"/>
    <n v="1620854"/>
    <n v="162"/>
    <x v="3"/>
    <s v="Regular"/>
    <s v="Noite"/>
    <n v="2019036900169"/>
    <m/>
    <s v="EVELIN MARIANO DOS SANTOS"/>
    <d v="2007-01-19T00:00:00"/>
    <s v="Feminino"/>
    <s v="Sem Deficiência"/>
    <s v="CRISTIANE SEVERINA MARIANO"/>
    <s v="EDVAM MIRANDA DOS SANTOS"/>
    <x v="0"/>
    <s v="Parda"/>
  </r>
  <r>
    <n v="716501"/>
    <n v="7"/>
    <x v="75"/>
    <x v="75"/>
    <s v="CIEP CARLOS DRUMOND DE ANDRADE"/>
    <s v="Municipal"/>
    <s v="Urbana"/>
    <n v="1616698"/>
    <n v="162"/>
    <x v="3"/>
    <s v="Regular"/>
    <s v="Noite"/>
    <n v="2013066850063"/>
    <m/>
    <s v="JOÃO GABRIEL CALIXTO BRAZ LIMA"/>
    <d v="2005-05-21T00:00:00"/>
    <s v="Masculino"/>
    <s v="Sem Deficiência"/>
    <s v="THIAGO DA SILVA LIMA"/>
    <s v="RAFAELA CRISTINA DIAS CALIXTO BRAZ"/>
    <x v="0"/>
    <s v="Parda"/>
  </r>
  <r>
    <n v="918203"/>
    <n v="9"/>
    <x v="34"/>
    <x v="34"/>
    <s v="CIEP CLEMENTINA DE JESUS"/>
    <s v="Municipal"/>
    <s v="Urbana"/>
    <n v="1601825"/>
    <n v="162"/>
    <x v="3"/>
    <s v="Regular"/>
    <s v="Noite"/>
    <n v="2011092607646"/>
    <m/>
    <s v="MARIA ELIZABETE SANTOS COSTA"/>
    <d v="1975-10-30T00:00:00"/>
    <s v="Feminino"/>
    <s v="Sem Deficiência"/>
    <s v="ANTONIO ALVES COSTA"/>
    <s v="MARIA JOSE SANTOS COSTA"/>
    <x v="2"/>
    <s v="Branca"/>
  </r>
  <r>
    <n v="918203"/>
    <n v="9"/>
    <x v="34"/>
    <x v="34"/>
    <s v="CIEP CLEMENTINA DE JESUS"/>
    <s v="Municipal"/>
    <s v="Urbana"/>
    <n v="1601825"/>
    <n v="162"/>
    <x v="3"/>
    <s v="Regular"/>
    <s v="Noite"/>
    <n v="2022092600205"/>
    <m/>
    <s v="MARISETE BELLO DA SILVA"/>
    <d v="1982-09-25T00:00:00"/>
    <s v="Feminino"/>
    <s v="Sem Deficiência"/>
    <s v="HILTON DIAS DA SILVA FILHO"/>
    <s v="EROTILDES BELLO"/>
    <x v="0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12011202487"/>
    <m/>
    <s v="JOÃO VICTOR SOUZA SANTOS"/>
    <d v="2003-08-26T00:00:00"/>
    <s v="Masculino"/>
    <s v="Sem Deficiência"/>
    <s v="GIOVANI DOS SANTOS DA SILVA"/>
    <s v="MARILDA FRANCISCA DE SOUZA"/>
    <x v="1"/>
    <s v="Preta"/>
  </r>
  <r>
    <n v="514001"/>
    <n v="5"/>
    <x v="14"/>
    <x v="14"/>
    <s v="EM DESEMBARGADOR MONTENEGRO"/>
    <s v="Municipal"/>
    <s v="Urbana"/>
    <n v="1605219"/>
    <n v="161"/>
    <x v="3"/>
    <s v="Regular"/>
    <s v="Noite"/>
    <n v="2020040950110"/>
    <m/>
    <s v="CARLOS ALBERTO GONÇALVES ARAUJO"/>
    <d v="1969-07-19T00:00:00"/>
    <s v="Masculino"/>
    <s v="Sem Deficiência"/>
    <s v="MARIA JOSÉ GONÇALVES ARAUJO"/>
    <s v="ADILSON ARAUJO"/>
    <x v="2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08066106139"/>
    <m/>
    <s v="MATHEUS CARDOSO RICARDO"/>
    <d v="2000-12-04T00:00:00"/>
    <s v="Masculino"/>
    <s v="Sem Deficiência"/>
    <s v="FABIO ALVES RICARDO"/>
    <s v="ERIKA RAMALHO CARDOSO"/>
    <x v="0"/>
    <s v="Branca"/>
  </r>
  <r>
    <n v="430701"/>
    <n v="4"/>
    <x v="19"/>
    <x v="19"/>
    <s v="CENTRO DE EDUCAÇÃO DE JOVENS E ADULTOS CEJA - MARÉ"/>
    <s v="Municipal"/>
    <s v="Urbana"/>
    <n v="1616812"/>
    <n v="267"/>
    <x v="3"/>
    <s v="Regular"/>
    <s v="Tarde"/>
    <n v="2022143600649"/>
    <m/>
    <s v="ADRIANA MARTINS DE MELO"/>
    <d v="1970-07-24T00:00:00"/>
    <s v="Feminino"/>
    <s v="Sem Deficiência"/>
    <s v="CICERO MARTINS DE MELO"/>
    <s v="LUIZA ALVES DE MELO"/>
    <x v="0"/>
    <s v="Branca"/>
  </r>
  <r>
    <n v="1019031"/>
    <n v="10"/>
    <x v="20"/>
    <x v="20"/>
    <s v="EM MARECHAL PEDRO CAVALCANTI"/>
    <s v="Municipal"/>
    <s v="Urbana"/>
    <n v="1609540"/>
    <n v="162"/>
    <x v="3"/>
    <s v="Regular"/>
    <s v="Noite"/>
    <n v="2009100604891"/>
    <m/>
    <s v="JURCELY VITORIO DE SOUZA EDUARDO"/>
    <d v="1958-01-12T00:00:00"/>
    <s v="Feminino"/>
    <s v="Sem Deficiência"/>
    <s v="SEBASTIÃO DOMINGOS DE SOUZA"/>
    <s v="PHELOMENA VITORIO DE SOUZA"/>
    <x v="2"/>
    <s v="Preta"/>
  </r>
  <r>
    <n v="1202701"/>
    <n v="12"/>
    <x v="91"/>
    <x v="91"/>
    <s v="CREJA - CENTRO MUNICIPAL DE REFERÊNCIA DE EDUCAÇÃO DE JOVENS E ADULTOS"/>
    <s v="Municipal"/>
    <s v="Urbana"/>
    <n v="1614086"/>
    <n v="266"/>
    <x v="3"/>
    <s v="Regular"/>
    <s v="Noite"/>
    <n v="2016001600377"/>
    <m/>
    <s v="VALDENICE SOARES DA SILVA"/>
    <d v="1979-01-28T00:00:00"/>
    <s v="Feminino"/>
    <s v="Sem Deficiência"/>
    <s v="JOÃO SOARES DA SILVA"/>
    <s v="MARIA DE FÁTIMA BEZERRA DA SILVA"/>
    <x v="0"/>
    <s v="Branca"/>
  </r>
  <r>
    <n v="716063"/>
    <n v="7"/>
    <x v="136"/>
    <x v="136"/>
    <s v="EM SOBRAL PINTO"/>
    <s v="Municipal"/>
    <s v="Urbana"/>
    <n v="1616449"/>
    <n v="161"/>
    <x v="3"/>
    <s v="Regular"/>
    <s v="Manhã"/>
    <n v="2015066550058"/>
    <m/>
    <s v="DANIELA DE OLIVEIRA BATISTA"/>
    <d v="2008-08-23T00:00:00"/>
    <s v="Feminino"/>
    <s v="Sem Deficiência"/>
    <s v="JOÃO BATISTA"/>
    <s v="RITA DE CASSIA DE OLIVEIRA"/>
    <x v="1"/>
    <s v="Parda"/>
  </r>
  <r>
    <n v="817039"/>
    <n v="8"/>
    <x v="118"/>
    <x v="118"/>
    <s v="EM SAMPAIO CORRÊA"/>
    <s v="Municipal"/>
    <s v="Urbana"/>
    <n v="1604284"/>
    <n v="162"/>
    <x v="3"/>
    <s v="Regular"/>
    <s v="Noite"/>
    <n v="2020073350022"/>
    <m/>
    <s v="MARIA JOSÉ DA SILVA"/>
    <d v="1961-09-22T00:00:00"/>
    <s v="Feminino"/>
    <s v="Sem Deficiência"/>
    <s v="JOSÉ ALFREDO DA SILVA"/>
    <s v="JOSEFA INÊS DA CONCEIÇÃO"/>
    <x v="2"/>
    <s v="Sem Informação"/>
  </r>
  <r>
    <n v="312014"/>
    <n v="3"/>
    <x v="1"/>
    <x v="1"/>
    <s v="EM NEREU SAMPAIO"/>
    <s v="Municipal"/>
    <s v="Urbana"/>
    <n v="1616969"/>
    <n v="161"/>
    <x v="3"/>
    <s v="Regular"/>
    <s v="Noite"/>
    <n v="2013018405136"/>
    <m/>
    <s v="KETHELEN RIBEIRO ACACIO DA SILVA"/>
    <d v="2008-03-04T00:00:00"/>
    <s v="Feminino"/>
    <s v="Sem Deficiência"/>
    <s v="RICARDO RIBEIRO DA SILVA"/>
    <s v="DAIENE CRISTINA  ACACIO SILVA"/>
    <x v="1"/>
    <s v="Parda"/>
  </r>
  <r>
    <n v="431502"/>
    <n v="4"/>
    <x v="11"/>
    <x v="11"/>
    <s v="CIEP GRACILIANO RAMOS"/>
    <s v="Municipal"/>
    <s v="Urbana"/>
    <n v="1622398"/>
    <n v="161"/>
    <x v="3"/>
    <s v="Regular"/>
    <s v="Noite"/>
    <n v="2017036000137"/>
    <m/>
    <s v="CLAUDIO DOS SANTOS FERREIRA BOTELHO"/>
    <d v="1981-05-23T00:00:00"/>
    <s v="Masculino"/>
    <s v="Sem Deficiência"/>
    <s v="CLAUDIO FERREIRA BOTELHO"/>
    <s v="VERA LUCIA DOS SANTOS"/>
    <x v="1"/>
    <s v="Preta"/>
  </r>
  <r>
    <n v="817503"/>
    <n v="8"/>
    <x v="31"/>
    <x v="31"/>
    <s v="CIEP PADRE PAULO CORRÊA DE SÁ"/>
    <s v="Municipal"/>
    <s v="Urbana"/>
    <n v="1619914"/>
    <n v="161"/>
    <x v="3"/>
    <s v="Regular"/>
    <s v="Noite"/>
    <n v="2022082500224"/>
    <m/>
    <s v="PATRICIA MARIA DE FARIAS DE AMORIM"/>
    <d v="1978-05-07T00:00:00"/>
    <s v="Feminino"/>
    <s v="Sem Deficiência"/>
    <s v="SERGIO GARCIA DE FARIAS"/>
    <s v="LECY DAS GRAÇAS COUTO"/>
    <x v="0"/>
    <s v="Preta"/>
  </r>
  <r>
    <n v="734010"/>
    <n v="7"/>
    <x v="82"/>
    <x v="82"/>
    <s v="EM PEDRO ALEIXO"/>
    <s v="Municipal"/>
    <s v="Urbana"/>
    <n v="1606741"/>
    <n v="162"/>
    <x v="3"/>
    <s v="Regular"/>
    <s v="Manhã"/>
    <n v="2010105000571"/>
    <m/>
    <s v="GABRIEL HANRY DOS SANTOS MARTINS"/>
    <d v="2007-01-09T00:00:00"/>
    <s v="Masculino"/>
    <s v="Sem Deficiência"/>
    <s v="GLEISON MARTINS MEIRELES"/>
    <s v="ROSANE DOS SANTOS BORGES DA SILVA"/>
    <x v="1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12063480372"/>
    <m/>
    <s v="NATALIA VENANCIO REIS"/>
    <d v="1995-12-22T00:00:00"/>
    <s v="Feminino"/>
    <s v="Sem Deficiência"/>
    <s v="JOSE REIS DA SILVA"/>
    <s v="SILVIA ALESSANDRA DE JESUS VENANCIO"/>
    <x v="1"/>
    <s v="Parda"/>
  </r>
  <r>
    <n v="1202701"/>
    <n v="12"/>
    <x v="91"/>
    <x v="91"/>
    <s v="CREJA - CENTRO MUNICIPAL DE REFERÊNCIA DE EDUCAÇÃO DE JOVENS E ADULTOS"/>
    <s v="Municipal"/>
    <s v="Urbana"/>
    <n v="1614087"/>
    <n v="267"/>
    <x v="3"/>
    <s v="Regular"/>
    <s v="Noite"/>
    <n v="2023126301394"/>
    <m/>
    <s v="ELIEZER DA SILVA BARBOZA"/>
    <d v="1973-08-19T00:00:00"/>
    <s v="Masculino"/>
    <s v="Sem Deficiência"/>
    <s v="CEZARIO DIAS BARBOZA"/>
    <s v="EUNICE DA SILVA BARBOZA"/>
    <x v="1"/>
    <s v="Branca"/>
  </r>
  <r>
    <n v="312009"/>
    <n v="3"/>
    <x v="54"/>
    <x v="54"/>
    <s v="EM GEORGE SUMNER"/>
    <s v="Municipal"/>
    <s v="Urbana"/>
    <n v="1617225"/>
    <n v="161"/>
    <x v="3"/>
    <s v="Regular"/>
    <s v="Noite"/>
    <n v="2012027200918"/>
    <m/>
    <s v="KAMILY VITÓRIA DA SILVA DE SOUZA"/>
    <d v="2007-06-14T00:00:00"/>
    <s v="Feminino"/>
    <s v="Sem Deficiência"/>
    <s v="GILVAN AMANCIO DE SOUZA"/>
    <s v="ERICA PEDRO DA SILVA"/>
    <x v="2"/>
    <s v="Branca"/>
  </r>
  <r>
    <n v="515055"/>
    <n v="5"/>
    <x v="8"/>
    <x v="8"/>
    <s v="EM MINISTRO EDGARD ROMERO"/>
    <s v="Municipal"/>
    <s v="Urbana"/>
    <n v="1623707"/>
    <n v="161"/>
    <x v="3"/>
    <s v="Regular"/>
    <s v="Manhã"/>
    <n v="2006050004211"/>
    <m/>
    <s v="KAROLAINE PINTO DA SILVA"/>
    <d v="1997-12-27T00:00:00"/>
    <s v="Feminino"/>
    <s v=" Deficiência intelectual"/>
    <s v="REGINO FRANCISCO DA SILVA"/>
    <s v="SHEILA PINTO DA SILVA"/>
    <x v="0"/>
    <s v="Parda"/>
  </r>
  <r>
    <n v="209003"/>
    <n v="2"/>
    <x v="74"/>
    <x v="74"/>
    <s v="EM FRANCISCO DE CASTRO"/>
    <s v="Municipal"/>
    <s v="Urbana"/>
    <n v="1616223"/>
    <n v="161"/>
    <x v="3"/>
    <s v="Regular"/>
    <s v="Manhã"/>
    <n v="2012021700773"/>
    <m/>
    <s v="RICARDO GONÇALVES CASTRO"/>
    <d v="1997-12-16T00:00:00"/>
    <s v="Masculino"/>
    <s v="  Transtorno do espectro autista"/>
    <s v="JOSE ANTONIO LOPES CASTRO"/>
    <s v="DEISE APARECIDA GONÇALVES CASTRO"/>
    <x v="0"/>
    <s v="Branca"/>
  </r>
  <r>
    <n v="515028"/>
    <n v="5"/>
    <x v="18"/>
    <x v="18"/>
    <s v="EM EVANGELINA DUARTE BATISTA"/>
    <s v="Municipal"/>
    <s v="Urbana"/>
    <n v="1609300"/>
    <n v="162"/>
    <x v="3"/>
    <s v="Regular"/>
    <s v="Noite"/>
    <n v="2022047300397"/>
    <m/>
    <s v="MICAEL OLIVEIRA COSTA"/>
    <d v="2008-06-08T00:00:00"/>
    <s v="Masculino"/>
    <s v="Sem Deficiência"/>
    <s v="ANDRÉ LUIZ DO NASCIMENTO COSTA"/>
    <s v="DAIANE DE CASSIA DOS SANTOS OLIVEIRA"/>
    <x v="1"/>
    <s v="Branca"/>
  </r>
  <r>
    <n v="817074"/>
    <n v="8"/>
    <x v="110"/>
    <x v="110"/>
    <s v="EM MARECHAL ALCIDES ETCHEGOYEN"/>
    <s v="Municipal"/>
    <s v="Urbana"/>
    <n v="1623801"/>
    <n v="161"/>
    <x v="3"/>
    <s v="Regular"/>
    <s v="Noite"/>
    <n v="2003084000516"/>
    <m/>
    <s v="ALAN GOMES DA PAIXÃO"/>
    <d v="1998-05-25T00:00:00"/>
    <s v="Masculino"/>
    <s v="Sem Deficiência"/>
    <s v="NILSON DA PAIXÃO CAMILO"/>
    <s v="JOSELIA GOMES DA SILVA"/>
    <x v="2"/>
    <s v="Não declarada"/>
  </r>
  <r>
    <n v="431018"/>
    <n v="4"/>
    <x v="85"/>
    <x v="85"/>
    <s v="EM REPÚBLICA DO LÍBANO"/>
    <s v="Municipal"/>
    <s v="Urbana"/>
    <n v="1619091"/>
    <n v="161"/>
    <x v="3"/>
    <s v="Regular"/>
    <s v="Noite"/>
    <n v="2020034650169"/>
    <m/>
    <s v="MARCELA REGINA SILVA BARROSO"/>
    <d v="1984-04-18T00:00:00"/>
    <s v="Feminino"/>
    <s v="Sem Deficiência"/>
    <s v="ADILSON DE OLIVEIRA BARROSO"/>
    <s v="MARCIA REGINA SILVA BARROSO"/>
    <x v="2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00058900284"/>
    <m/>
    <s v="IAGO DE MATTOS PINHEIRO"/>
    <d v="1994-07-08T00:00:00"/>
    <s v="Masculino"/>
    <s v=" Deficiência auditiva"/>
    <s v="RUBENS LUIZ FERREIRA PINHEIRO"/>
    <s v="FLAVIA REGINA SANTOS DE MATTOS"/>
    <x v="2"/>
    <s v="Parda"/>
  </r>
  <r>
    <n v="1019013"/>
    <n v="10"/>
    <x v="39"/>
    <x v="39"/>
    <s v="EM BENTO DO AMARAL COUTINHO"/>
    <s v="Municipal"/>
    <s v="Urbana"/>
    <n v="1612839"/>
    <n v="162"/>
    <x v="3"/>
    <s v="Regular"/>
    <s v="Noite"/>
    <n v="1997099901806"/>
    <m/>
    <s v="BEATRIZ DE SOUZA ALVES"/>
    <d v="1985-09-17T00:00:00"/>
    <s v="Feminino"/>
    <s v="Sem Deficiência"/>
    <s v="SEVERINO DOS RAMOS ALVES"/>
    <s v="MARIA BARBOSA DE SOUZA"/>
    <x v="1"/>
    <s v="Branc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02004408949"/>
    <m/>
    <s v="JÉSSICA CRISTINA MENDES SILVA"/>
    <d v="1996-01-11T00:00:00"/>
    <s v="Feminino"/>
    <s v="Sem Deficiência"/>
    <s v="FABIO DE SOUSA SILVA"/>
    <s v="IZABEL CRISTINA DE OLIVEIRA MENDES"/>
    <x v="0"/>
    <s v="Não declarada"/>
  </r>
  <r>
    <n v="1019013"/>
    <n v="10"/>
    <x v="39"/>
    <x v="39"/>
    <s v="EM BENTO DO AMARAL COUTINHO"/>
    <s v="Municipal"/>
    <s v="Urbana"/>
    <n v="1612839"/>
    <n v="162"/>
    <x v="3"/>
    <s v="Regular"/>
    <s v="Noite"/>
    <n v="2014095200215"/>
    <m/>
    <s v="GUSTAVO DE MELO ACCIOLY"/>
    <d v="2008-08-14T00:00:00"/>
    <s v="Masculino"/>
    <s v="Sem Deficiência"/>
    <s v="LEONARDO DE SÁ FREIRE ACCIOLY DE MELO "/>
    <s v="DAYANE MARQUES DE MELO"/>
    <x v="1"/>
    <s v="Branca"/>
  </r>
  <r>
    <n v="918203"/>
    <n v="9"/>
    <x v="34"/>
    <x v="34"/>
    <s v="CIEP CLEMENTINA DE JESUS"/>
    <s v="Municipal"/>
    <s v="Urbana"/>
    <n v="1601824"/>
    <n v="161"/>
    <x v="3"/>
    <s v="Regular"/>
    <s v="Noite"/>
    <n v="2011087550275"/>
    <m/>
    <s v="LUIZ OTAVIO BORGES FERNANDES"/>
    <d v="2006-07-06T00:00:00"/>
    <s v="Masculino"/>
    <s v="Sem Deficiência"/>
    <s v="JORGE LUIZ FERNANDES"/>
    <s v="ISABELA CRISTINA BORGES FERNANDES"/>
    <x v="0"/>
    <s v="Parda"/>
  </r>
  <r>
    <n v="918028"/>
    <n v="9"/>
    <x v="131"/>
    <x v="131"/>
    <s v="EM ALMIRANTE SALDANHA DA GAMA"/>
    <s v="Municipal"/>
    <s v="Urbana"/>
    <n v="1623474"/>
    <n v="161"/>
    <x v="3"/>
    <s v="Regular"/>
    <s v="Manhã"/>
    <n v="2012086450160"/>
    <m/>
    <s v="VIVIANE CARVALHO DA SILVA"/>
    <d v="2006-07-09T00:00:00"/>
    <s v="Feminino"/>
    <s v=" Deficiência intelectual"/>
    <s v="MARCIO ANDRADE DA SILVA"/>
    <s v="ANA CRISTINA CARVALHO DE OLIVEIRA"/>
    <x v="0"/>
    <s v="Branca"/>
  </r>
  <r>
    <n v="209003"/>
    <n v="2"/>
    <x v="74"/>
    <x v="74"/>
    <s v="EM FRANCISCO DE CASTRO"/>
    <s v="Municipal"/>
    <s v="Urbana"/>
    <n v="1616225"/>
    <n v="162"/>
    <x v="3"/>
    <s v="Regular"/>
    <s v="Manhã"/>
    <n v="2005044803576"/>
    <m/>
    <s v="GLEYDSSON RODRIGHO ALVAREZ PEREIRA"/>
    <d v="1998-07-05T00:00:00"/>
    <s v="Masculino"/>
    <s v=" Deficiência intelectual"/>
    <s v="ROMISSON DOS SANTOS PEREIRA"/>
    <s v="JUDITH SUELY ALVAREZ DA SILVA"/>
    <x v="0"/>
    <s v="Branca"/>
  </r>
  <r>
    <n v="716063"/>
    <n v="7"/>
    <x v="136"/>
    <x v="136"/>
    <s v="EM SOBRAL PINTO"/>
    <s v="Municipal"/>
    <s v="Urbana"/>
    <n v="1616450"/>
    <n v="162"/>
    <x v="3"/>
    <s v="Regular"/>
    <s v="Manhã"/>
    <n v="2012064950101"/>
    <m/>
    <s v="CAYKE OLIVEIRA SILVA"/>
    <d v="2008-01-18T00:00:00"/>
    <s v="Masculino"/>
    <s v="Sem Deficiência"/>
    <s v="JOSÉ CARLOS DOS SANTOS SILVA"/>
    <s v="ARIANA RIBEIRO DE OLIVEIRA"/>
    <x v="1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12099680177"/>
    <m/>
    <s v="KETHLLYN BERNARDES DE FRANÇA"/>
    <d v="2003-01-26T00:00:00"/>
    <s v="Feminino"/>
    <s v="Sem Deficiência"/>
    <s v="OSEAS FRANCELINO DE FRANÇA"/>
    <s v="CRISTIANE FRANCISCO BERNARDES"/>
    <x v="0"/>
    <s v="Não declarada"/>
  </r>
  <r>
    <n v="515030"/>
    <n v="5"/>
    <x v="90"/>
    <x v="90"/>
    <s v="EM IRINEU MARINHO"/>
    <s v="Municipal"/>
    <s v="Urbana"/>
    <n v="1601767"/>
    <n v="162"/>
    <x v="3"/>
    <s v="Regular"/>
    <s v="Noite"/>
    <n v="2002046300186"/>
    <m/>
    <s v="GEOVANA FERREIRA DOS SANTOS"/>
    <d v="1996-08-08T00:00:00"/>
    <s v="Feminino"/>
    <s v="Sem Deficiência"/>
    <s v="IVANILDO ORCINO DOS SANTOS"/>
    <s v="VERA LUCIA DA COSTA FERREIRA"/>
    <x v="0"/>
    <s v="Branca"/>
  </r>
  <r>
    <n v="312002"/>
    <n v="3"/>
    <x v="58"/>
    <x v="58"/>
    <s v="EM ALCIDE DE GASPERI"/>
    <s v="Municipal"/>
    <s v="Urbana"/>
    <n v="1613412"/>
    <n v="162"/>
    <x v="3"/>
    <s v="Regular"/>
    <s v="Noite"/>
    <n v="2011018450208"/>
    <m/>
    <s v="LUIZ FERNANDO DIOMEDES GOMES DO ROZARIO"/>
    <d v="2006-10-04T00:00:00"/>
    <s v="Masculino"/>
    <s v="Sem Deficiência"/>
    <s v="SERGIO LUIZ GOMES DO ROZARIO"/>
    <s v="ROCIENE DIOMEDES GOMES DO ROZARIO"/>
    <x v="0"/>
    <s v="Sem Informação"/>
  </r>
  <r>
    <n v="313024"/>
    <n v="3"/>
    <x v="100"/>
    <x v="100"/>
    <s v="EM ACRE"/>
    <s v="Municipal"/>
    <s v="Urbana"/>
    <n v="1604859"/>
    <n v="161"/>
    <x v="3"/>
    <s v="Regular"/>
    <s v="Manhã"/>
    <n v="2011021900740"/>
    <m/>
    <s v="NATHAN HENRIQUE BARRETO SEBASTIÃO"/>
    <d v="2006-09-05T00:00:00"/>
    <s v="Masculino"/>
    <s v="Sem Deficiência"/>
    <s v="NOÉ SEBASTIÃO"/>
    <s v="VIVIANE BARRETO"/>
    <x v="1"/>
    <s v="Preta"/>
  </r>
  <r>
    <n v="313021"/>
    <n v="3"/>
    <x v="123"/>
    <x v="123"/>
    <s v="EM FRANCISCO JOBIM"/>
    <s v="Municipal"/>
    <s v="Urbana"/>
    <n v="1612981"/>
    <n v="161"/>
    <x v="3"/>
    <s v="Regular"/>
    <s v="Manhã"/>
    <n v="2006105000484"/>
    <m/>
    <s v="PEDRO HENRIQUE DA SILVA COSTA"/>
    <d v="2005-06-03T00:00:00"/>
    <s v="Masculino"/>
    <s v="Sem Deficiência"/>
    <s v="PAULO DE OLIVEIRA COSTA"/>
    <s v="ANA PAULA TEIXEIRA DA SILVA"/>
    <x v="0"/>
    <s v="Preta"/>
  </r>
  <r>
    <n v="817034"/>
    <n v="8"/>
    <x v="111"/>
    <x v="111"/>
    <s v="EM JORGE JABOUR"/>
    <s v="Municipal"/>
    <s v="Urbana"/>
    <n v="1616158"/>
    <n v="161"/>
    <x v="3"/>
    <s v="Regular"/>
    <s v="Noite"/>
    <n v="2008072300634"/>
    <m/>
    <s v="MYLLENE DE CARVALHO MARTINS"/>
    <d v="1998-08-16T00:00:00"/>
    <s v="Feminino"/>
    <s v="Sem Deficiência"/>
    <s v="RENATO MARTINS JUNIOR"/>
    <s v="VANESSA PATRÍCIO DE CARVALHO"/>
    <x v="2"/>
    <s v="Parda"/>
  </r>
  <r>
    <n v="410012"/>
    <n v="4"/>
    <x v="27"/>
    <x v="27"/>
    <s v="EM CLOTILDE GUIMARÃES"/>
    <s v="Municipal"/>
    <s v="Urbana"/>
    <n v="1604451"/>
    <n v="268"/>
    <x v="3"/>
    <s v="Regular"/>
    <s v="Manhã"/>
    <n v="2013043802321"/>
    <m/>
    <s v="ANNA JULLYA DE ALMEIDA LOUREDO"/>
    <d v="2006-11-03T00:00:00"/>
    <s v="Feminino"/>
    <s v="Sem Deficiência"/>
    <s v="JOÃO MENDES LOUREDO"/>
    <s v="MONIQUE DE ALMEIDA GONÇALVES"/>
    <x v="0"/>
    <s v="Parda"/>
  </r>
  <r>
    <n v="817027"/>
    <n v="8"/>
    <x v="24"/>
    <x v="24"/>
    <s v="EM HENRIQUE DE MAGALHÃES"/>
    <s v="Municipal"/>
    <s v="Urbana"/>
    <n v="1608374"/>
    <n v="164"/>
    <x v="3"/>
    <s v="Regular"/>
    <s v="Tarde"/>
    <n v="2012071150271"/>
    <m/>
    <s v="MÁRIO TUBANO DE SOUZA"/>
    <d v="2007-05-14T00:00:00"/>
    <s v="Masculino"/>
    <s v="Sem Deficiência"/>
    <s v="BRUNO MARMELO FERREIRA DE SOUZA"/>
    <s v="ANGELICA TURBANO LOPES"/>
    <x v="0"/>
    <s v="Parda"/>
  </r>
  <r>
    <n v="716041"/>
    <n v="7"/>
    <x v="104"/>
    <x v="104"/>
    <s v="EM BARÃO DA TAQUARA"/>
    <s v="Municipal"/>
    <s v="Urbana"/>
    <n v="1613413"/>
    <n v="162"/>
    <x v="3"/>
    <s v="Regular"/>
    <s v="Manhã"/>
    <n v="2012063850471"/>
    <m/>
    <s v="MIGUEL DE ALMEIDA SOARES"/>
    <d v="2007-09-27T00:00:00"/>
    <s v="Masculino"/>
    <s v="Sem Deficiência"/>
    <s v="ALCIR DOMINGOS SOARES"/>
    <s v="MARIA APARECIDA DE ALMEIDA SOARES"/>
    <x v="0"/>
    <s v="Branca"/>
  </r>
  <r>
    <n v="102007"/>
    <n v="1"/>
    <x v="47"/>
    <x v="47"/>
    <s v="EM ORLANDO VILLAS BOAS"/>
    <s v="Municipal"/>
    <s v="Urbana"/>
    <n v="1600141"/>
    <n v="161"/>
    <x v="3"/>
    <s v="Regular"/>
    <s v="Tarde"/>
    <n v="2021125400309"/>
    <m/>
    <s v="VERA MARIA MARQUES PAZOS"/>
    <d v="1966-10-13T00:00:00"/>
    <s v="Feminino"/>
    <s v="Sem Deficiência"/>
    <s v="JUAN RAMON GARCIA PAZOS"/>
    <s v="FRANCISCA MARQUES PAZOS"/>
    <x v="0"/>
    <s v="Branca"/>
  </r>
  <r>
    <n v="1120502"/>
    <n v="11"/>
    <x v="3"/>
    <x v="3"/>
    <s v="CIEP JOÃO MANGABEIRA"/>
    <s v="Municipal"/>
    <s v="Urbana"/>
    <n v="1604974"/>
    <n v="161"/>
    <x v="3"/>
    <s v="Regular"/>
    <s v="Noite"/>
    <n v="2023039300101"/>
    <m/>
    <s v="AILZA CARNEIRO DOS SANTOS "/>
    <d v="1983-03-08T00:00:00"/>
    <s v="Feminino"/>
    <s v="Sem Deficiência"/>
    <s v="ANTONIO ELPIDIO DOS SANTOS"/>
    <s v="MARIA CARNEIRO DOS SANTOS"/>
    <x v="1"/>
    <s v="Branca"/>
  </r>
  <r>
    <n v="625018"/>
    <n v="6"/>
    <x v="55"/>
    <x v="55"/>
    <s v="EM COMANDANTE ARNALDO VARELLA"/>
    <s v="Municipal"/>
    <s v="Urbana"/>
    <n v="1602873"/>
    <n v="162"/>
    <x v="3"/>
    <s v="Regular"/>
    <s v="Noite"/>
    <n v="2013056105730"/>
    <m/>
    <s v="MARCELO DOS SANTOS TEIXEIRA"/>
    <d v="1973-07-14T00:00:00"/>
    <s v="Masculino"/>
    <s v="Sem Deficiência"/>
    <s v="ARNALDO TEIXEIRA"/>
    <s v="PALMIRA DOS SANTOS TEIXEIRA"/>
    <x v="0"/>
    <s v="Branca"/>
  </r>
  <r>
    <n v="817064"/>
    <n v="8"/>
    <x v="7"/>
    <x v="7"/>
    <s v="EM MARIETA DA CUNHA DA SILVA"/>
    <s v="Municipal"/>
    <s v="Urbana"/>
    <n v="1610183"/>
    <n v="161"/>
    <x v="3"/>
    <s v="Regular"/>
    <s v="Noite"/>
    <n v="2008082950496"/>
    <m/>
    <s v="GEOVANNA CRISTINA DOS SANTOS DA CRUZ"/>
    <d v="2003-05-22T00:00:00"/>
    <s v="Feminino"/>
    <s v="Sem Deficiência"/>
    <s v="JOVANE DOS SANTOS DA CRUZ"/>
    <s v="SILEN OLIVEIRA DOS SANTOS"/>
    <x v="1"/>
    <s v="Pret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22156400082"/>
    <m/>
    <s v="CARLOS DANIEL PEREIRA DA SILVA"/>
    <d v="2007-01-21T00:00:00"/>
    <s v="Masculino"/>
    <s v="Sem Deficiência"/>
    <s v="CRISTIANO PEREIRA DA SILVA"/>
    <s v="VANESSA DOS SANTOS LIMA DA SILVA"/>
    <x v="0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06060600089"/>
    <m/>
    <s v="ELIZA ANDREIA COSTA DE POMUCENO SANTOS"/>
    <d v="2001-09-14T00:00:00"/>
    <s v="Feminino"/>
    <s v="Sem Deficiência"/>
    <s v="MARCOS ANDRE DE POMUCENO SANTOS"/>
    <s v="ALESSANDRA DOS SANTOS COSTA"/>
    <x v="2"/>
    <s v="Preta"/>
  </r>
  <r>
    <n v="206502"/>
    <n v="2"/>
    <x v="71"/>
    <x v="71"/>
    <s v="CIEP NAÇÃO RUBRO NEGRA"/>
    <s v="Municipal"/>
    <s v="Urbana"/>
    <n v="1623854"/>
    <n v="164"/>
    <x v="3"/>
    <s v="Regular"/>
    <s v="Noite"/>
    <n v="2012016780055"/>
    <m/>
    <s v="ANDERSON DO CARMO RODRIGUES"/>
    <d v="2005-08-29T00:00:00"/>
    <s v="Masculino"/>
    <s v="Sem Deficiência"/>
    <s v="EDUARDO JOSE DO CARMO PINTO"/>
    <s v="BRUNA PEREIRA RODRIGUES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03066701087"/>
    <m/>
    <s v="JORGE PENA DE ALMEIDA JUNIOR"/>
    <d v="1997-07-26T00:00:00"/>
    <s v="Masculino"/>
    <s v="Sem Deficiência"/>
    <s v="JORGE PENA DE ALMEIDA"/>
    <s v="MARIA AUGUSTA FERNANDES DE ALMEIDA"/>
    <x v="0"/>
    <s v="Parda"/>
  </r>
  <r>
    <n v="410015"/>
    <n v="4"/>
    <x v="92"/>
    <x v="92"/>
    <s v="EM CLÓVIS BEVILÁQUA"/>
    <s v="Municipal"/>
    <s v="Urbana"/>
    <n v="1611013"/>
    <n v="162"/>
    <x v="3"/>
    <s v="Regular"/>
    <s v="Noite"/>
    <n v="2022028800258"/>
    <m/>
    <s v="MARIA DAS GRAÇAS MEDEIROS DA SILVA"/>
    <d v="1961-06-18T00:00:00"/>
    <s v="Feminino"/>
    <s v="Sem Deficiência"/>
    <s v="JOÃO BEZERRA DA SILVA"/>
    <s v="MARIA DO CARMO MEDEIROS DA SILVA"/>
    <x v="0"/>
    <s v="Branca"/>
  </r>
  <r>
    <n v="716205"/>
    <n v="7"/>
    <x v="76"/>
    <x v="76"/>
    <s v="CIEP RUBENS PAIVA"/>
    <s v="Municipal"/>
    <s v="Urbana"/>
    <n v="1613263"/>
    <n v="164"/>
    <x v="3"/>
    <s v="Regular"/>
    <s v="Noite"/>
    <n v="2014066603081"/>
    <m/>
    <s v="REGINALDO BARBOSA DOS SANTOS SILVA"/>
    <d v="2006-02-20T00:00:00"/>
    <s v="Masculino"/>
    <s v="Sem Deficiência"/>
    <s v="JAQUELINE SOUSA DA SILVA"/>
    <s v="JOÃO BARBOSA DOS SANTOS SILVA"/>
    <x v="2"/>
    <s v="Parda"/>
  </r>
  <r>
    <n v="724010"/>
    <n v="7"/>
    <x v="113"/>
    <x v="113"/>
    <s v="EM FREDERICO TROTTA"/>
    <s v="Municipal"/>
    <s v="Urbana"/>
    <n v="1621997"/>
    <n v="161"/>
    <x v="3"/>
    <s v="Regular"/>
    <s v="Noite"/>
    <n v="2008067700468"/>
    <m/>
    <s v="ANA LUIZA ALVES BITENCOURT"/>
    <d v="2004-01-15T00:00:00"/>
    <s v="Feminino"/>
    <s v="Sem Deficiência"/>
    <s v="MAURÍCIO BITENCOURT DA SILVA"/>
    <s v="PATRÍCIA ALVES ADONIAS"/>
    <x v="0"/>
    <s v="Branca"/>
  </r>
  <r>
    <n v="102007"/>
    <n v="1"/>
    <x v="47"/>
    <x v="47"/>
    <s v="EM ORLANDO VILLAS BOAS"/>
    <s v="Municipal"/>
    <s v="Urbana"/>
    <n v="1600142"/>
    <n v="162"/>
    <x v="3"/>
    <s v="Regular"/>
    <s v="Noite"/>
    <n v="2023125400062"/>
    <m/>
    <s v="JOSÉ RICARDO JEREMIAS DOS SANTOS CASTRO"/>
    <d v="2006-09-02T00:00:00"/>
    <s v="Masculino"/>
    <s v="Sem Deficiência"/>
    <s v="FABRÍCIO CASTRO DOS SANTOS"/>
    <s v="RUSSIARA MARIA CRISTINA JEREMIAS"/>
    <x v="1"/>
    <s v="Preta"/>
  </r>
  <r>
    <n v="431003"/>
    <n v="4"/>
    <x v="10"/>
    <x v="10"/>
    <s v="EM MIGUEL GUSTAVO"/>
    <s v="Municipal"/>
    <s v="Urbana"/>
    <n v="1618625"/>
    <n v="161"/>
    <x v="3"/>
    <s v="Regular"/>
    <s v="Noite"/>
    <n v="2023032800729"/>
    <m/>
    <s v="JOÃO PAULO DOMINGOS ROSA DA SILVA"/>
    <d v="2003-09-24T00:00:00"/>
    <s v="Masculino"/>
    <s v="Sem Deficiência"/>
    <s v="DOMINGOS PEREIRA DA SILVA"/>
    <s v="MARCIA CRISTINA ROSA"/>
    <x v="2"/>
    <s v="Parda"/>
  </r>
  <r>
    <n v="312002"/>
    <n v="3"/>
    <x v="58"/>
    <x v="58"/>
    <s v="EM ALCIDE DE GASPERI"/>
    <s v="Municipal"/>
    <s v="Urbana"/>
    <n v="1613412"/>
    <n v="162"/>
    <x v="3"/>
    <s v="Regular"/>
    <s v="Noite"/>
    <n v="2006112100588"/>
    <m/>
    <s v="KAIO DA SILVA RODRIGUES DA FONSECA"/>
    <d v="2003-12-15T00:00:00"/>
    <s v="Masculino"/>
    <s v="Sem Deficiência"/>
    <s v="COSME RODRIGUES DA FONSECA"/>
    <s v="CELIA DA SILVA"/>
    <x v="2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05094105082"/>
    <m/>
    <s v="KATHLEEN PRISCILA DOS SANTOS"/>
    <d v="2000-07-21T00:00:00"/>
    <s v="Feminino"/>
    <s v="Sem Deficiência"/>
    <s v="MOISÉS DOS SANTOS"/>
    <s v="ANA MARIA DOS SANTOS"/>
    <x v="0"/>
    <s v="Preta"/>
  </r>
  <r>
    <n v="833201"/>
    <n v="8"/>
    <x v="112"/>
    <x v="112"/>
    <s v="CIEP FREI VELOSO"/>
    <s v="Municipal"/>
    <s v="Urbana"/>
    <n v="1622667"/>
    <n v="161"/>
    <x v="3"/>
    <s v="Regular"/>
    <s v="Noite"/>
    <n v="2009083501979"/>
    <m/>
    <s v="JACIRA PEDRO DE OLIVEIRA"/>
    <d v="1941-03-08T00:00:00"/>
    <s v="Feminino"/>
    <s v="Sem Deficiência"/>
    <s v="SEBASTIÃO PEDRO"/>
    <s v="MARIA DA CONCEIÇÃO"/>
    <x v="0"/>
    <s v="Preta"/>
  </r>
  <r>
    <n v="716211"/>
    <n v="7"/>
    <x v="32"/>
    <x v="32"/>
    <s v="CIEP COMPOSITOR DONGA"/>
    <s v="Municipal"/>
    <s v="Urbana"/>
    <n v="1619513"/>
    <n v="161"/>
    <x v="3"/>
    <s v="Regular"/>
    <s v="Noite"/>
    <n v="2014062402790"/>
    <m/>
    <s v="GUILHERME GABRIEL DA SILVA TEIXEIRA"/>
    <d v="2007-03-13T00:00:00"/>
    <s v="Masculino"/>
    <s v="Sem Deficiência"/>
    <s v="REGINALDO TEIXEIRA"/>
    <s v="MARIA JOSÉ DA SILVA"/>
    <x v="1"/>
    <s v="Branca"/>
  </r>
  <r>
    <n v="102005"/>
    <n v="1"/>
    <x v="109"/>
    <x v="109"/>
    <s v="EM CALOUSTE GULBENKIAN"/>
    <s v="Municipal"/>
    <s v="Urbana"/>
    <n v="1610639"/>
    <n v="161"/>
    <x v="3"/>
    <s v="Regular"/>
    <s v="Noite"/>
    <n v="2009127900482"/>
    <m/>
    <s v="ROBERT BARBOSA DE CARVALHO ANDRADE"/>
    <d v="2008-01-28T00:00:00"/>
    <s v="Masculino"/>
    <s v="Sem Deficiência"/>
    <s v="ROBERVAN DE CARVALHO ANDRADE"/>
    <s v="FRANCISCA BARBOSA DE CARVALHO"/>
    <x v="0"/>
    <s v="Branca"/>
  </r>
  <r>
    <n v="622007"/>
    <n v="6"/>
    <x v="13"/>
    <x v="13"/>
    <s v="EM ALEXANDRE FARAH"/>
    <s v="Municipal"/>
    <s v="Urbana"/>
    <n v="1599785"/>
    <n v="162"/>
    <x v="3"/>
    <s v="Regular"/>
    <s v="Noite"/>
    <n v="2002051901478"/>
    <m/>
    <s v="MARCELA OLIVEIRA DE CASTRO GOMES"/>
    <d v="1996-06-03T00:00:00"/>
    <s v="Feminino"/>
    <s v="Sem Deficiência"/>
    <s v="MARCELO FELICIANO DE CASTRO"/>
    <s v="MEIÇA OLIVEIRA DA SILVA"/>
    <x v="0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15062750338"/>
    <m/>
    <s v="VINICIUS CARDOSO DIAS"/>
    <d v="2006-12-16T00:00:00"/>
    <s v="Masculino"/>
    <s v="Sem Deficiência"/>
    <s v="RODRIGO PEREIRA DIAS"/>
    <s v="JOSILAINE FÁTIMA DOS SANTOS CARDOSO"/>
    <x v="0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09061000357"/>
    <m/>
    <s v="TAYNÁ SOUZA  SANTA VILA"/>
    <d v="2004-09-16T00:00:00"/>
    <s v="Feminino"/>
    <s v="Sem Deficiência"/>
    <s v="WANDERLEI SANTA VILA SOBRINHO"/>
    <s v="TATIANE DO COUTO SOUZA"/>
    <x v="0"/>
    <s v="Branc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0095701173"/>
    <m/>
    <s v="YURI LUCIANO GONÇALVES MOURA"/>
    <d v="2005-12-16T00:00:00"/>
    <s v="Masculino"/>
    <s v="Sem Deficiência"/>
    <s v="WILDERSON MOURA LEANDRO"/>
    <s v="LUANA DA SILVA GONÇALVES"/>
    <x v="0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14062402625"/>
    <m/>
    <s v="JÚLLIA FIDELIS SILVA TRAVASSOS"/>
    <d v="2005-08-11T00:00:00"/>
    <s v="Feminino"/>
    <s v="Sem Deficiência"/>
    <s v="ALAN DA SILVA TRAVASSOS"/>
    <s v="DANIELLE PINTOR FIDELIS DA SILVA"/>
    <x v="0"/>
    <s v="Branca"/>
  </r>
  <r>
    <n v="430701"/>
    <n v="4"/>
    <x v="19"/>
    <x v="19"/>
    <s v="CENTRO DE EDUCAÇÃO DE JOVENS E ADULTOS CEJA - MARÉ"/>
    <s v="Municipal"/>
    <s v="Urbana"/>
    <n v="1616824"/>
    <n v="2611"/>
    <x v="3"/>
    <s v="Regular"/>
    <s v="Noite"/>
    <n v="2021143600241"/>
    <m/>
    <s v="SILVANIA RODRIGUES DOS SANTOS"/>
    <d v="1970-08-19T00:00:00"/>
    <s v="Feminino"/>
    <s v="Sem Deficiência"/>
    <s v="JOÃO RODRIGUES DOS SANTOS"/>
    <s v="MARIA DE MOURA SANTOS"/>
    <x v="2"/>
    <s v="Parda"/>
  </r>
  <r>
    <n v="312022"/>
    <n v="3"/>
    <x v="61"/>
    <x v="61"/>
    <s v="EM RUBENS BERARDO"/>
    <s v="Municipal"/>
    <s v="Urbana"/>
    <n v="1616260"/>
    <n v="161"/>
    <x v="3"/>
    <s v="Regular"/>
    <s v="Noite"/>
    <n v="2007019250221"/>
    <m/>
    <s v="MARIA DA PENHA DOS SANTOS DA SILVA"/>
    <d v="1974-03-05T00:00:00"/>
    <s v="Feminino"/>
    <s v="Sem Deficiência"/>
    <s v="MANOEL VITORINO DOS SANTOS"/>
    <s v="ADELIA MARIA DE MORAIS"/>
    <x v="2"/>
    <s v="Parda"/>
  </r>
  <r>
    <n v="625005"/>
    <n v="6"/>
    <x v="57"/>
    <x v="57"/>
    <s v="EM CHARLES ANDERSON WEAVER"/>
    <s v="Municipal"/>
    <s v="Urbana"/>
    <n v="1605119"/>
    <n v="162"/>
    <x v="3"/>
    <s v="Regular"/>
    <s v="Noite"/>
    <n v="2001057801965"/>
    <m/>
    <s v="THUANI FERNANDES GUEDES"/>
    <d v="1996-05-30T00:00:00"/>
    <s v="Feminino"/>
    <s v="Sem Deficiência"/>
    <s v="CRISTIANO SANTOS GUEDES"/>
    <s v="ELISANGELA CORRÊA FERNANDES"/>
    <x v="0"/>
    <s v="Parda"/>
  </r>
  <r>
    <n v="817501"/>
    <n v="8"/>
    <x v="127"/>
    <x v="127"/>
    <s v="CIEP GILBERTO FREYRE"/>
    <s v="Municipal"/>
    <s v="Urbana"/>
    <n v="1605705"/>
    <n v="161"/>
    <x v="3"/>
    <s v="Regular"/>
    <s v="Noite"/>
    <n v="2022082200409"/>
    <m/>
    <s v="LEONARDO MODESTO DA CONCEIÇÃO"/>
    <d v="1984-09-01T00:00:00"/>
    <s v="Masculino"/>
    <s v="Sem Deficiência"/>
    <s v="ROBERTO MODESTO DA CONCEIÇÃO"/>
    <s v="MARIA DO CARMO CIRINO MODESTO"/>
    <x v="2"/>
    <s v="Preta"/>
  </r>
  <r>
    <n v="625005"/>
    <n v="6"/>
    <x v="57"/>
    <x v="57"/>
    <s v="EM CHARLES ANDERSON WEAVER"/>
    <s v="Municipal"/>
    <s v="Urbana"/>
    <n v="1605118"/>
    <n v="161"/>
    <x v="3"/>
    <s v="Regular"/>
    <s v="Noite"/>
    <n v="2011045350120"/>
    <m/>
    <s v="GIOVANA DE SOUZA SILVA"/>
    <d v="2006-12-18T00:00:00"/>
    <s v="Feminino"/>
    <s v="Sem Deficiência"/>
    <s v="JOSÉ ALDAIR DA SILVA"/>
    <s v="ELY CRISTINA DA SILVA DE SOUZA"/>
    <x v="0"/>
    <s v="Branca"/>
  </r>
  <r>
    <n v="625701"/>
    <n v="6"/>
    <x v="101"/>
    <x v="101"/>
    <s v="CENTRO DE EDUCAÇÃO DE JOVENS E ADULTOS CEJA - ACARI"/>
    <s v="Municipal"/>
    <s v="Urbana"/>
    <n v="1608528"/>
    <n v="265"/>
    <x v="3"/>
    <s v="Regular"/>
    <s v="Noite"/>
    <n v="2004031001958"/>
    <m/>
    <s v="CARINA DE OLIVEIRA PEREIRA"/>
    <d v="1989-02-16T00:00:00"/>
    <s v="Feminino"/>
    <s v="Sem Deficiência"/>
    <s v="JORDE DE OLIVEIRA PEREIRA"/>
    <s v="MARIA DAS GRAÇAS DE OLIVEIRA"/>
    <x v="1"/>
    <s v="Parda"/>
  </r>
  <r>
    <n v="716501"/>
    <n v="7"/>
    <x v="75"/>
    <x v="75"/>
    <s v="CIEP CARLOS DRUMOND DE ANDRADE"/>
    <s v="Municipal"/>
    <s v="Urbana"/>
    <n v="1616698"/>
    <n v="162"/>
    <x v="3"/>
    <s v="Regular"/>
    <s v="Noite"/>
    <n v="2022066500282"/>
    <m/>
    <s v="VIRGÍNIA KATHERINE ACÁGUA"/>
    <d v="1989-05-04T00:00:00"/>
    <s v="Feminino"/>
    <s v="Sem Deficiência"/>
    <s v="SSSSSSSSSS"/>
    <s v="VIGRÍNIA RAMONA ACAGUA TOLEDO"/>
    <x v="0"/>
    <s v="Branca"/>
  </r>
  <r>
    <n v="1019013"/>
    <n v="10"/>
    <x v="39"/>
    <x v="39"/>
    <s v="EM BENTO DO AMARAL COUTINHO"/>
    <s v="Municipal"/>
    <s v="Urbana"/>
    <n v="1612839"/>
    <n v="162"/>
    <x v="3"/>
    <s v="Regular"/>
    <s v="Noite"/>
    <n v="2006001504044"/>
    <m/>
    <s v="ALEXANDRE DOS SANTOS DE SÁ"/>
    <d v="1970-01-14T00:00:00"/>
    <s v="Masculino"/>
    <s v="Sem Deficiência"/>
    <s v="ALTAIR CORRÊA DE SÁ"/>
    <s v="MARLENE DOS SANTOS"/>
    <x v="2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12005700641"/>
    <m/>
    <s v="VITORIA SOFIA DA COSTA"/>
    <d v="2006-04-17T00:00:00"/>
    <s v="Feminino"/>
    <s v="Sem Deficiência"/>
    <s v="NÃO DECLARADO"/>
    <s v="ANDREA LOURDES DA COSTA"/>
    <x v="2"/>
    <s v="Preta"/>
  </r>
  <r>
    <n v="312014"/>
    <n v="3"/>
    <x v="1"/>
    <x v="1"/>
    <s v="EM NEREU SAMPAIO"/>
    <s v="Municipal"/>
    <s v="Urbana"/>
    <n v="1616970"/>
    <n v="162"/>
    <x v="3"/>
    <s v="Regular"/>
    <s v="Noite"/>
    <n v="2003019102237"/>
    <m/>
    <s v="JAQUELINE COSTA FRANÇA"/>
    <d v="1993-03-22T00:00:00"/>
    <s v="Feminino"/>
    <s v="Sem Deficiência"/>
    <s v="LUZINETE COSTA FRANÇA"/>
    <s v="LUIS FRANÇA"/>
    <x v="0"/>
    <s v="Sem Informação"/>
  </r>
  <r>
    <n v="716205"/>
    <n v="7"/>
    <x v="76"/>
    <x v="76"/>
    <s v="CIEP RUBENS PAIVA"/>
    <s v="Municipal"/>
    <s v="Urbana"/>
    <n v="1613262"/>
    <n v="163"/>
    <x v="3"/>
    <s v="Regular"/>
    <s v="Noite"/>
    <n v="2012068580049"/>
    <m/>
    <s v="JOSIAS ALVES RAMOS DA SILVA"/>
    <d v="2007-01-25T00:00:00"/>
    <s v="Masculino"/>
    <s v="Sem Deficiência"/>
    <s v="JOSIEL ALVES DA SILVA"/>
    <s v="GERCINA RAMOS DA SILVA"/>
    <x v="1"/>
    <s v="Parda"/>
  </r>
  <r>
    <n v="622006"/>
    <n v="6"/>
    <x v="38"/>
    <x v="38"/>
    <s v="EM ANTENOR NASCENTES"/>
    <s v="Municipal"/>
    <s v="Urbana"/>
    <n v="1615258"/>
    <n v="161"/>
    <x v="3"/>
    <s v="Regular"/>
    <s v="Noite"/>
    <n v="2005053701390"/>
    <m/>
    <s v="JEFFERSON RODRIGUES PACHECO JUNIOR"/>
    <d v="2000-04-15T00:00:00"/>
    <s v="Masculino"/>
    <s v="Sem Deficiência"/>
    <s v="JEFFERSON RODRIGUES PACHECO"/>
    <s v="ALESSANDRA SOARES DA COSTA"/>
    <x v="2"/>
    <s v="Parda"/>
  </r>
  <r>
    <n v="622006"/>
    <n v="6"/>
    <x v="38"/>
    <x v="38"/>
    <s v="EM ANTENOR NASCENTES"/>
    <s v="Municipal"/>
    <s v="Urbana"/>
    <n v="1615259"/>
    <n v="162"/>
    <x v="3"/>
    <s v="Regular"/>
    <s v="Noite"/>
    <n v="2000059105470"/>
    <m/>
    <s v="MARIANA OLIVEIRA DOS SANTOS"/>
    <d v="1982-09-17T00:00:00"/>
    <s v="Feminino"/>
    <s v="Sem Deficiência"/>
    <s v="VITOR MANOEL GOMES DOS SANTOS"/>
    <s v="MARLUCE DOS SANTOS OLIVIERA"/>
    <x v="0"/>
    <s v="Preta"/>
  </r>
  <r>
    <n v="101501"/>
    <n v="1"/>
    <x v="46"/>
    <x v="46"/>
    <s v="CIEP HENFIL"/>
    <s v="Municipal"/>
    <s v="Urbana"/>
    <n v="1613104"/>
    <n v="162"/>
    <x v="3"/>
    <s v="Regular"/>
    <s v="Noite"/>
    <n v="2012000800124"/>
    <m/>
    <s v="YASMIN MASSENA DA SILVA LOPES"/>
    <d v="2001-01-24T00:00:00"/>
    <s v="Feminino"/>
    <s v="Sem Deficiência"/>
    <s v="JOÃO CARLOS CANDIDO LOPES"/>
    <s v="GRACE MASSENA DA SILVA"/>
    <x v="1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9100580336"/>
    <m/>
    <s v="CLAUDIO SAMMAEL LUIZ DE PAULA OLIVEIRA"/>
    <d v="2003-12-20T00:00:00"/>
    <s v="Masculino"/>
    <s v="Sem Deficiência"/>
    <s v="JOÃO LUIZ PINTO DE OLIVEIRA"/>
    <s v="MICHELE SILVA DE PAULA"/>
    <x v="0"/>
    <s v="Parda"/>
  </r>
  <r>
    <n v="1120019"/>
    <n v="11"/>
    <x v="37"/>
    <x v="37"/>
    <s v="EM RODRIGO OTÁVIO"/>
    <s v="Municipal"/>
    <s v="Urbana"/>
    <n v="1620854"/>
    <n v="162"/>
    <x v="3"/>
    <s v="Regular"/>
    <s v="Noite"/>
    <n v="2022037900448"/>
    <m/>
    <s v="JOELMA DE FÁTIMA GOMES NUNES"/>
    <d v="1968-01-28T00:00:00"/>
    <s v="Feminino"/>
    <s v="Sem Deficiência"/>
    <s v="SEVERINO GOMES"/>
    <s v="MARIA DA PENHA GOMES"/>
    <x v="0"/>
    <s v="Não declarada"/>
  </r>
  <r>
    <n v="625205"/>
    <n v="6"/>
    <x v="97"/>
    <x v="97"/>
    <s v="CIEP ANTONIO CANDEIA FILHO"/>
    <s v="Municipal"/>
    <s v="Urbana"/>
    <n v="1613209"/>
    <n v="162"/>
    <x v="3"/>
    <s v="Regular"/>
    <s v="Noite"/>
    <n v="2022001100476"/>
    <m/>
    <s v="MICARLA DA SILVA LIMA"/>
    <d v="2006-07-04T00:00:00"/>
    <s v="Feminino"/>
    <s v="Sem Deficiência"/>
    <s v="SEVERINO OTAVIO DA SILVA"/>
    <s v="MARIA LUCIA DE LIMA"/>
    <x v="1"/>
    <s v="Pard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12004180104"/>
    <m/>
    <s v="JONATHAN LUIZ DE BARROS SOARES"/>
    <d v="2006-11-24T00:00:00"/>
    <s v="Masculino"/>
    <s v="Sem Deficiência"/>
    <s v="RIVALDO RAIMUNDO SOARES"/>
    <s v="MARGARETH PENHA DE BARROS"/>
    <x v="0"/>
    <s v="Branca"/>
  </r>
  <r>
    <n v="1019047"/>
    <n v="10"/>
    <x v="50"/>
    <x v="50"/>
    <s v="EM JOAQUIM DA SILVA GOMES"/>
    <s v="Municipal"/>
    <s v="Urbana"/>
    <n v="1598942"/>
    <n v="164"/>
    <x v="3"/>
    <s v="Regular"/>
    <s v="Noite"/>
    <n v="2022098700171"/>
    <m/>
    <s v="CRISTIANE CONCEIÇÃO OLIVEIRA"/>
    <d v="1979-08-26T00:00:00"/>
    <s v="Feminino"/>
    <s v="Sem Deficiência"/>
    <s v="ALLACI AFONSO DE SOUSA"/>
    <s v="SILENE MARIA CONCEIÇÃO DE SOUZA"/>
    <x v="2"/>
    <s v="Pard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23065900935"/>
    <m/>
    <s v="MARIA LUCIANA CORREIA DE OLIVEIRA"/>
    <d v="1987-12-16T00:00:00"/>
    <s v="Feminino"/>
    <s v="Sem Deficiência"/>
    <s v="MARIA LUCIA CORREIA DE OLIVEIRA"/>
    <s v="FRANCISCO DE ASSIS DE OLIVEIRA"/>
    <x v="1"/>
    <s v="Parda"/>
  </r>
  <r>
    <n v="833201"/>
    <n v="8"/>
    <x v="112"/>
    <x v="112"/>
    <s v="CIEP FREI VELOSO"/>
    <s v="Municipal"/>
    <s v="Urbana"/>
    <n v="1622667"/>
    <n v="161"/>
    <x v="3"/>
    <s v="Regular"/>
    <s v="Noite"/>
    <n v="2007015203546"/>
    <m/>
    <s v="LUCIANA DE PAULA QUINTANILHA"/>
    <d v="1994-03-16T00:00:00"/>
    <s v="Feminino"/>
    <s v="Sem Deficiência"/>
    <s v="RAMARQUE MOISES BORGES QUINTANILHA"/>
    <s v="MARIA DA CONCEIÇÃO DE PAULA"/>
    <x v="1"/>
    <s v="Pard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4101700105"/>
    <m/>
    <s v="ANA CLARA RIBEIRO SILVA"/>
    <d v="2008-04-07T00:00:00"/>
    <s v="Feminino"/>
    <s v="Sem Deficiência"/>
    <s v="THAMIRES RIBEIRO DA COSTA"/>
    <s v="JORGE CARLOS DO COUTO SILVA"/>
    <x v="0"/>
    <s v="Sem Informação"/>
  </r>
  <r>
    <n v="515001"/>
    <n v="5"/>
    <x v="68"/>
    <x v="68"/>
    <s v="EM PARÁ"/>
    <s v="Municipal"/>
    <s v="Urbana"/>
    <n v="1607316"/>
    <n v="162"/>
    <x v="3"/>
    <s v="Regular"/>
    <s v="Noite"/>
    <n v="2011054701711"/>
    <m/>
    <s v="LUCA SALES DA SILVA"/>
    <d v="2002-03-07T00:00:00"/>
    <s v="Masculino"/>
    <s v="Sem Deficiência"/>
    <s v="JOSE ANTONIO DA SILVA"/>
    <s v="MARIA GORETTI"/>
    <x v="0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11097001011"/>
    <m/>
    <s v="JOÃO VITOR ALVES VALÉRIO DA SILVA"/>
    <d v="2006-10-24T00:00:00"/>
    <s v="Masculino"/>
    <s v="Sem Deficiência"/>
    <s v="JOSE AILTON VALERIO DA SILVA"/>
    <s v="ELIS REGINA DE SOUZA ALVES"/>
    <x v="2"/>
    <s v="Branca"/>
  </r>
  <r>
    <n v="918508"/>
    <n v="9"/>
    <x v="36"/>
    <x v="36"/>
    <s v="CIEP DR. ERNESTO (CHE) GUEVARA"/>
    <s v="Municipal"/>
    <s v="Urbana"/>
    <n v="1618340"/>
    <n v="162"/>
    <x v="3"/>
    <s v="Regular"/>
    <s v="Noite"/>
    <n v="2019093280077"/>
    <m/>
    <s v="RAFAEL SILVA DE OLIVEIRA"/>
    <d v="2007-07-11T00:00:00"/>
    <s v="Masculino"/>
    <s v="Sem Deficiência"/>
    <s v="SEVERINO RAMOS DE OLIVEIRA"/>
    <s v="EDINALVA HELENA DA SILVA"/>
    <x v="0"/>
    <s v="Preta"/>
  </r>
  <r>
    <n v="716049"/>
    <n v="7"/>
    <x v="62"/>
    <x v="62"/>
    <s v="EM RENATO LEITE"/>
    <s v="Municipal"/>
    <s v="Urbana"/>
    <n v="1623885"/>
    <n v="164"/>
    <x v="3"/>
    <s v="Regular"/>
    <s v="Noite"/>
    <n v="2023063700165"/>
    <m/>
    <s v="ELENILDA DE SOUSA SILVA FREIRE"/>
    <d v="1974-10-18T00:00:00"/>
    <s v="Feminino"/>
    <s v="Sem Deficiência"/>
    <s v="ANTONIO MENDES DA SILVA"/>
    <s v="BENEDITA DE SOUSA SILVA"/>
    <x v="0"/>
    <s v="Parda"/>
  </r>
  <r>
    <n v="622006"/>
    <n v="6"/>
    <x v="38"/>
    <x v="38"/>
    <s v="EM ANTENOR NASCENTES"/>
    <s v="Municipal"/>
    <s v="Urbana"/>
    <n v="1615259"/>
    <n v="162"/>
    <x v="3"/>
    <s v="Regular"/>
    <s v="Noite"/>
    <n v="2016043800471"/>
    <m/>
    <s v="KAUAN FARIA DANTAS"/>
    <d v="2006-05-16T00:00:00"/>
    <s v="Masculino"/>
    <s v="Sem Deficiência"/>
    <s v="RAFAEL MOREIRA DANTAS"/>
    <s v="CAMILLA FARIA"/>
    <x v="0"/>
    <s v="Não declarada"/>
  </r>
  <r>
    <n v="102505"/>
    <n v="1"/>
    <x v="30"/>
    <x v="30"/>
    <s v="CIEP JOSÉ PEDRO VARELA"/>
    <s v="Municipal"/>
    <s v="Urbana"/>
    <n v="1613581"/>
    <n v="161"/>
    <x v="3"/>
    <s v="Regular"/>
    <s v="Noite"/>
    <n v="2008007450384"/>
    <m/>
    <s v="BEATRIZ ALVES NONATO"/>
    <d v="2003-03-19T00:00:00"/>
    <s v="Feminino"/>
    <s v="Sem Deficiência"/>
    <s v="JOÃO NONATO"/>
    <s v="KATIA ALVES DOS SANTOS"/>
    <x v="2"/>
    <s v="Parda"/>
  </r>
  <r>
    <n v="101501"/>
    <n v="1"/>
    <x v="46"/>
    <x v="46"/>
    <s v="CIEP HENFIL"/>
    <s v="Municipal"/>
    <s v="Urbana"/>
    <n v="1613104"/>
    <n v="162"/>
    <x v="3"/>
    <s v="Regular"/>
    <s v="Noite"/>
    <n v="2023001100431"/>
    <m/>
    <s v="MARIA WILLYANE DA SILVA NASCIMENTO"/>
    <d v="2004-11-29T00:00:00"/>
    <s v="Feminino"/>
    <s v="Sem Deficiência"/>
    <s v="WILSON PEREIRA DO NASCIMENTO"/>
    <s v="THAIS CRISTINA DA SILVA"/>
    <x v="1"/>
    <s v="Parda"/>
  </r>
  <r>
    <n v="430503"/>
    <n v="4"/>
    <x v="4"/>
    <x v="4"/>
    <s v="CIEP LEONEL DE MOURA BRIZOLA"/>
    <s v="Municipal"/>
    <s v="Urbana"/>
    <n v="1606829"/>
    <n v="161"/>
    <x v="3"/>
    <s v="Regular"/>
    <s v="Noite"/>
    <n v="2010077902880"/>
    <m/>
    <s v="GABRIELLE RICARDO DA SILVA"/>
    <d v="1995-06-13T00:00:00"/>
    <s v="Feminino"/>
    <s v="Sem Deficiência"/>
    <s v="JOÃO CARLOS DA SILVA"/>
    <s v="MARIA DO SOCORRO DA SILVA RICARDO"/>
    <x v="0"/>
    <s v="Branca"/>
  </r>
  <r>
    <n v="1019008"/>
    <n v="10"/>
    <x v="124"/>
    <x v="124"/>
    <s v="EM EDUARDO RABELO"/>
    <s v="Municipal"/>
    <s v="Urbana"/>
    <n v="1601220"/>
    <n v="162"/>
    <x v="3"/>
    <s v="Regular"/>
    <s v="Noite"/>
    <n v="2008122600237"/>
    <m/>
    <s v="KAUÊ SOUZA DOS SANTOS"/>
    <d v="2005-12-20T00:00:00"/>
    <s v="Masculino"/>
    <s v="Sem Deficiência"/>
    <s v="LUIZ ALBERTO AMORIM DOS SANTOS"/>
    <s v="EVERLIN ADILA SOUZA DOS SANTOS"/>
    <x v="0"/>
    <s v="Preta"/>
  </r>
  <r>
    <n v="625701"/>
    <n v="6"/>
    <x v="101"/>
    <x v="101"/>
    <s v="CENTRO DE EDUCAÇÃO DE JOVENS E ADULTOS CEJA - ACARI"/>
    <s v="Municipal"/>
    <s v="Urbana"/>
    <n v="1608525"/>
    <n v="262"/>
    <x v="3"/>
    <s v="Regular"/>
    <s v="Manhã"/>
    <n v="2023157700444"/>
    <m/>
    <s v="DIOGO DOS SANTOS BORGES"/>
    <d v="2006-09-05T00:00:00"/>
    <s v="Masculino"/>
    <s v="Sem Deficiência"/>
    <s v="JOCIARA FERREIRA DOS SANTOS"/>
    <s v="DEILHES BORGES DOS SANTOS"/>
    <x v="0"/>
    <s v="Não declarada"/>
  </r>
  <r>
    <n v="515052"/>
    <n v="5"/>
    <x v="81"/>
    <x v="81"/>
    <s v="EM AZEVEDO JUNIOR"/>
    <s v="Municipal"/>
    <s v="Urbana"/>
    <n v="1614954"/>
    <n v="162"/>
    <x v="3"/>
    <s v="Regular"/>
    <s v="Noite"/>
    <n v="2008115200431"/>
    <m/>
    <s v="MARIA EDUARDA DE JESUS ASSIS"/>
    <d v="2005-06-20T00:00:00"/>
    <s v="Feminino"/>
    <s v="Sem Deficiência"/>
    <s v="EDUARDO DOS SANTOS DE ASSIS"/>
    <s v="JENNIFER DE JESUS FERREIRA"/>
    <x v="0"/>
    <s v="Preta"/>
  </r>
  <r>
    <n v="1019075"/>
    <n v="10"/>
    <x v="129"/>
    <x v="129"/>
    <s v="EM ROBERTO CIVITA"/>
    <s v="Municipal"/>
    <s v="Urbana"/>
    <n v="1601288"/>
    <n v="162"/>
    <x v="3"/>
    <s v="Regular"/>
    <s v="Noite"/>
    <n v="2012034050497"/>
    <m/>
    <s v="VITÓRIA GOMES DA ROCHA"/>
    <d v="2007-04-29T00:00:00"/>
    <s v="Feminino"/>
    <s v="Sem Deficiência"/>
    <s v="WAGNER GONÇALVES DA ROCHA"/>
    <s v="TATIANE GOMES DE OLIVEIRA"/>
    <x v="1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1096700314"/>
    <m/>
    <s v="WELLINGTON DA SILVA DA COSTA"/>
    <d v="2007-02-13T00:00:00"/>
    <s v="Masculino"/>
    <s v="Sem Deficiência"/>
    <s v="VANDERLEI CAXIAS PEREIRA DA COSTA"/>
    <s v="JÉSSICA ELIAS DA SILVA"/>
    <x v="0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22100500812"/>
    <m/>
    <s v="ESTER DANTAS GOMES ALVES"/>
    <d v="1979-06-19T00:00:00"/>
    <s v="Feminino"/>
    <s v="Sem Deficiência"/>
    <s v="JOÃO MARQUES GOMES"/>
    <s v="MARIA CORREA DANTAS"/>
    <x v="2"/>
    <s v="Parda"/>
  </r>
  <r>
    <n v="410012"/>
    <n v="4"/>
    <x v="27"/>
    <x v="27"/>
    <s v="EM CLOTILDE GUIMARÃES"/>
    <s v="Municipal"/>
    <s v="Urbana"/>
    <n v="1604462"/>
    <n v="2616"/>
    <x v="3"/>
    <s v="Regular"/>
    <s v="Noite"/>
    <n v="1998076903509"/>
    <m/>
    <s v="CINTIA NEVES DA SILVA"/>
    <d v="1984-05-22T00:00:00"/>
    <s v="Feminino"/>
    <s v="Sem Deficiência"/>
    <s v="CLAUDIONOR DA SILVA BARROS"/>
    <s v="SUELI REGINA NEVES"/>
    <x v="1"/>
    <s v="Parda"/>
  </r>
  <r>
    <n v="1019019"/>
    <n v="10"/>
    <x v="116"/>
    <x v="116"/>
    <s v="EM FERNANDO DE AZEVEDO"/>
    <s v="Municipal"/>
    <s v="Urbana"/>
    <n v="1619176"/>
    <n v="162"/>
    <x v="3"/>
    <s v="Regular"/>
    <s v="Tarde"/>
    <n v="2016096780211"/>
    <m/>
    <s v="ISAAC COSTA FERNANDES"/>
    <d v="2007-10-18T00:00:00"/>
    <s v="Masculino"/>
    <s v="  Transtorno do espectro autista"/>
    <s v="NILSON FERNANDES DE SOUZA"/>
    <s v="ALESSANDRA COSTA FERNANDES"/>
    <x v="0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16062300241"/>
    <m/>
    <s v="MAICON CAÍQUE RIBEIRO DE JESUS MOTA"/>
    <d v="2002-06-23T00:00:00"/>
    <s v="Masculino"/>
    <s v="Sem Deficiência"/>
    <s v="MARCIO MIGUEL DE SOUZA MOTA"/>
    <s v="NAILDES RIBEIRO DE JESUS"/>
    <x v="0"/>
    <s v="Parda"/>
  </r>
  <r>
    <n v="625701"/>
    <n v="6"/>
    <x v="101"/>
    <x v="101"/>
    <s v="CENTRO DE EDUCAÇÃO DE JOVENS E ADULTOS CEJA - ACARI"/>
    <s v="Municipal"/>
    <s v="Urbana"/>
    <n v="1608529"/>
    <n v="266"/>
    <x v="3"/>
    <s v="Regular"/>
    <s v="Noite"/>
    <n v="2009057902147"/>
    <m/>
    <s v="YASMIM NASCIMENTO DA SILVA"/>
    <d v="2003-09-25T00:00:00"/>
    <s v="Feminino"/>
    <s v="Sem Deficiência"/>
    <s v="DIEGO FRANCISCO DA SILVA GONÇALVES"/>
    <s v="ADRIANA MARIA DOS SANTOS NASCIMENTO"/>
    <x v="0"/>
    <s v="Parda"/>
  </r>
  <r>
    <n v="515016"/>
    <n v="5"/>
    <x v="105"/>
    <x v="105"/>
    <s v="EM RAJA GABAGLIA"/>
    <s v="Municipal"/>
    <s v="Urbana"/>
    <n v="1599818"/>
    <n v="161"/>
    <x v="3"/>
    <s v="Regular"/>
    <s v="Noite"/>
    <n v="2014046100091"/>
    <m/>
    <s v="MARIA JEINA DA SILVA COSTA"/>
    <d v="1991-05-25T00:00:00"/>
    <s v="Feminino"/>
    <s v="Sem Deficiência"/>
    <s v="NIVALDO ANTONIO COSTA"/>
    <s v="ELIANE PENHA DA SILVA"/>
    <x v="1"/>
    <s v="Branca"/>
  </r>
  <r>
    <n v="107001"/>
    <n v="1"/>
    <x v="73"/>
    <x v="73"/>
    <s v="EM GONÇALVES DIAS"/>
    <s v="Municipal"/>
    <s v="Urbana"/>
    <n v="1606881"/>
    <n v="162"/>
    <x v="3"/>
    <s v="Regular"/>
    <s v="Noite"/>
    <n v="2022004100043"/>
    <m/>
    <s v="NICOLE SANTOS SILVA"/>
    <d v="2008-07-11T00:00:00"/>
    <s v="Feminino"/>
    <s v="Sem Deficiência"/>
    <s v="VALMIR SILVA DIAS"/>
    <s v="CLAUDIANE SANTOS"/>
    <x v="1"/>
    <s v="Não declarada"/>
  </r>
  <r>
    <n v="625701"/>
    <n v="6"/>
    <x v="101"/>
    <x v="101"/>
    <s v="CENTRO DE EDUCAÇÃO DE JOVENS E ADULTOS CEJA - ACARI"/>
    <s v="Municipal"/>
    <s v="Urbana"/>
    <n v="1608526"/>
    <n v="263"/>
    <x v="3"/>
    <s v="Regular"/>
    <s v="Manhã"/>
    <n v="2007116400070"/>
    <m/>
    <s v="MATHEUS DOS SANTOS DE SOUZA"/>
    <d v="2006-08-21T00:00:00"/>
    <s v="Masculino"/>
    <s v="Sem Deficiência"/>
    <s v="FERNANDO LIMA DE SOUZA"/>
    <s v="RAQUEL FERREIRA DOS SANTOS"/>
    <x v="0"/>
    <s v="Parda"/>
  </r>
  <r>
    <n v="410007"/>
    <n v="4"/>
    <x v="15"/>
    <x v="15"/>
    <s v="EM PADRE MANUEL DA NÓBREGA"/>
    <s v="Municipal"/>
    <s v="Urbana"/>
    <n v="1609705"/>
    <n v="162"/>
    <x v="3"/>
    <s v="Regular"/>
    <s v="Noite"/>
    <n v="2017019200638"/>
    <m/>
    <s v="VILMA PEREIRA DA SILVA"/>
    <d v="1978-05-07T00:00:00"/>
    <s v="Feminino"/>
    <s v="Sem Deficiência"/>
    <s v="SEVERINO BERNARDO PEREIRA"/>
    <s v="MARLENE MENDES PEREIRA"/>
    <x v="0"/>
    <s v="Parda"/>
  </r>
  <r>
    <n v="625018"/>
    <n v="6"/>
    <x v="55"/>
    <x v="55"/>
    <s v="EM COMANDANTE ARNALDO VARELLA"/>
    <s v="Municipal"/>
    <s v="Urbana"/>
    <n v="1602873"/>
    <n v="162"/>
    <x v="3"/>
    <s v="Regular"/>
    <s v="Noite"/>
    <n v="2019056100125"/>
    <m/>
    <s v="MARIA DE LOURDES LIRA BATISTA"/>
    <d v="1956-01-12T00:00:00"/>
    <s v="Feminino"/>
    <s v="Sem Deficiência"/>
    <s v="MANOEL MARTINS DE LIRA"/>
    <s v="MARIA DAS DORES DA CONCEIÇÃO"/>
    <x v="0"/>
    <s v="Parda"/>
  </r>
  <r>
    <n v="515028"/>
    <n v="5"/>
    <x v="18"/>
    <x v="18"/>
    <s v="EM EVANGELINA DUARTE BATISTA"/>
    <s v="Municipal"/>
    <s v="Urbana"/>
    <n v="1609299"/>
    <n v="161"/>
    <x v="3"/>
    <s v="Regular"/>
    <s v="Noite"/>
    <n v="2022047300222"/>
    <m/>
    <s v="ELAINE SOUZA DA SILVA DE OLIVEIRA"/>
    <d v="1977-02-09T00:00:00"/>
    <s v="Feminino"/>
    <s v="Sem Deficiência"/>
    <s v="NEIDE SOUZA DA SILVA"/>
    <s v="ANTÔNIO SERGIO SOUZA DA SILVA"/>
    <x v="2"/>
    <s v="Preta"/>
  </r>
  <r>
    <n v="716054"/>
    <n v="7"/>
    <x v="35"/>
    <x v="35"/>
    <s v="EM PIO X"/>
    <s v="Municipal"/>
    <s v="Urbana"/>
    <n v="1612531"/>
    <n v="162"/>
    <x v="3"/>
    <s v="Regular"/>
    <s v="Noite"/>
    <n v="2011059802389"/>
    <m/>
    <s v="THALIA FERNANDES BERNARDO"/>
    <d v="2002-07-15T00:00:00"/>
    <s v="Feminino"/>
    <s v="Sem Deficiência"/>
    <s v="JULIO CESAR TRINDADE BERNARDO"/>
    <s v="ERICA NEVES FERNANDES"/>
    <x v="0"/>
    <s v="Parda"/>
  </r>
  <r>
    <n v="1120019"/>
    <n v="11"/>
    <x v="37"/>
    <x v="37"/>
    <s v="EM RODRIGO OTÁVIO"/>
    <s v="Municipal"/>
    <s v="Urbana"/>
    <n v="1620853"/>
    <n v="161"/>
    <x v="3"/>
    <s v="Regular"/>
    <s v="Noite"/>
    <n v="2023037900403"/>
    <m/>
    <s v="PABLO SILVA DE ARAÚJO"/>
    <d v="2006-07-24T00:00:00"/>
    <s v="Masculino"/>
    <s v="Sem Deficiência"/>
    <s v="MARCELE CRISTINA TEIXEIRA DA SILVA"/>
    <s v="MICHELLE TEIXEIRA DA SILVA"/>
    <x v="1"/>
    <s v="Pret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2098580101"/>
    <m/>
    <s v="WEVERTON LUCAS DOS SANTOS PINHEIRO"/>
    <d v="2008-01-20T00:00:00"/>
    <s v="Masculino"/>
    <s v="Sem Deficiência"/>
    <s v="ANTONIO DA SILVEIRA PINHEIRO JUNIOR"/>
    <s v="BILIANE DOS SANTOS RIBEIRO INACIO"/>
    <x v="0"/>
    <s v="Parda"/>
  </r>
  <r>
    <n v="312014"/>
    <n v="3"/>
    <x v="1"/>
    <x v="1"/>
    <s v="EM NEREU SAMPAIO"/>
    <s v="Municipal"/>
    <s v="Urbana"/>
    <n v="1616970"/>
    <n v="162"/>
    <x v="3"/>
    <s v="Regular"/>
    <s v="Noite"/>
    <n v="2015018500046"/>
    <m/>
    <s v="PEDRO HENRIQUE VENTURA DE OLIVEIRA"/>
    <d v="2008-06-24T00:00:00"/>
    <s v="Masculino"/>
    <s v=" Deficiência intelectual"/>
    <s v="EDUARDO DE OLIVEIRA"/>
    <s v="KATIA VENTURA DA SILVA"/>
    <x v="1"/>
    <s v="Parda"/>
  </r>
  <r>
    <n v="514002"/>
    <n v="5"/>
    <x v="107"/>
    <x v="107"/>
    <s v="EM CECÍLIA MEIRELLES"/>
    <s v="Municipal"/>
    <s v="Urbana"/>
    <n v="1602685"/>
    <n v="161"/>
    <x v="3"/>
    <s v="Regular"/>
    <s v="Manhã"/>
    <n v="2022041000189"/>
    <m/>
    <s v="IRMA MARIA DOS SANTOS ARAUJO"/>
    <d v="1979-09-05T00:00:00"/>
    <s v="Feminino"/>
    <s v="Sem Deficiência"/>
    <s v="LUIZ COSTA ARAUJO"/>
    <s v="JULIA DOS SANTOS ARAUJO"/>
    <x v="2"/>
    <s v="Branca"/>
  </r>
  <r>
    <n v="312501"/>
    <n v="3"/>
    <x v="42"/>
    <x v="42"/>
    <s v="CIEP PATRICE LUMUMBA"/>
    <s v="Municipal"/>
    <s v="Urbana"/>
    <n v="1616864"/>
    <n v="162"/>
    <x v="3"/>
    <s v="Regular"/>
    <s v="Noite"/>
    <n v="2012034850141"/>
    <m/>
    <s v="FLAVIO NATANAEL BARBOSA NASCIMENTO"/>
    <d v="2005-12-25T00:00:00"/>
    <s v="Masculino"/>
    <s v="Sem Deficiência"/>
    <s v="JOSÉ EDINALDO NASCIMENTO JÚNIOR"/>
    <s v="GIRLÂNDIA BARBOSA DE ALMEIDA"/>
    <x v="0"/>
    <s v="Parda"/>
  </r>
  <r>
    <n v="410012"/>
    <n v="4"/>
    <x v="27"/>
    <x v="27"/>
    <s v="EM CLOTILDE GUIMARÃES"/>
    <s v="Municipal"/>
    <s v="Urbana"/>
    <n v="1604443"/>
    <n v="261"/>
    <x v="3"/>
    <s v="Regular"/>
    <s v="Manhã"/>
    <n v="2020028500088"/>
    <m/>
    <s v="MARIA GERUSA DE SOUSA ROCHA"/>
    <d v="1982-07-11T00:00:00"/>
    <s v="Feminino"/>
    <s v="Sem Deficiência"/>
    <s v="SEBASTIÃO GONÇALVES DA ROCHA"/>
    <s v="RAIMUNDA DE SOUSA ROCHA"/>
    <x v="1"/>
    <s v="Branca"/>
  </r>
  <r>
    <n v="716063"/>
    <n v="7"/>
    <x v="136"/>
    <x v="136"/>
    <s v="EM SOBRAL PINTO"/>
    <s v="Municipal"/>
    <s v="Urbana"/>
    <n v="1616450"/>
    <n v="162"/>
    <x v="3"/>
    <s v="Regular"/>
    <s v="Manhã"/>
    <n v="2013034450493"/>
    <m/>
    <s v="KETLEN DE REZENDE CARVALHO"/>
    <d v="2006-12-27T00:00:00"/>
    <s v="Feminino"/>
    <s v="Sem Deficiência"/>
    <s v="GISELE FERREIRA DE REZENDE"/>
    <s v="ROBERTO DE OLIVEIRA CARVALHO"/>
    <x v="0"/>
    <s v="Pard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21034200145"/>
    <m/>
    <s v="WALTER DE FREITAS "/>
    <d v="1957-02-06T00:00:00"/>
    <s v="Masculino"/>
    <s v="Sem Deficiência"/>
    <s v="JOÃO FELIX DE FREITAS"/>
    <s v="ZULMIRA BENTO DE FREITAS"/>
    <x v="2"/>
    <s v="Parda"/>
  </r>
  <r>
    <n v="622007"/>
    <n v="6"/>
    <x v="13"/>
    <x v="13"/>
    <s v="EM ALEXANDRE FARAH"/>
    <s v="Municipal"/>
    <s v="Urbana"/>
    <n v="1599784"/>
    <n v="161"/>
    <x v="3"/>
    <s v="Regular"/>
    <s v="Noite"/>
    <n v="2012140501481"/>
    <m/>
    <s v="LAUANNY FERREIRA BERNARDO  "/>
    <d v="2007-07-24T00:00:00"/>
    <s v="Feminino"/>
    <s v="Sem Deficiência"/>
    <s v="CARLOS EDUARDO JULIÃO BERNARDO"/>
    <s v="ELISÂNGELA ARRUDA FERREIRA"/>
    <x v="1"/>
    <s v="Parda"/>
  </r>
  <r>
    <n v="724502"/>
    <n v="7"/>
    <x v="52"/>
    <x v="52"/>
    <s v="CIEP MARGARET MEE"/>
    <s v="Municipal"/>
    <s v="Urbana"/>
    <n v="1617125"/>
    <n v="161"/>
    <x v="3"/>
    <s v="Regular"/>
    <s v="Noite"/>
    <n v="2014067400078"/>
    <m/>
    <s v="XAIANE SILVA SOUZA"/>
    <d v="2002-07-28T00:00:00"/>
    <s v="Feminino"/>
    <s v="Sem Deficiência"/>
    <s v="EDIVALDO FREITAS DE SOUZA"/>
    <s v="JOSEANE DE JESUS SILVA"/>
    <x v="1"/>
    <s v="Parda"/>
  </r>
  <r>
    <n v="514007"/>
    <n v="5"/>
    <x v="6"/>
    <x v="6"/>
    <s v="EM ALBERT SABIN"/>
    <s v="Municipal"/>
    <s v="Urbana"/>
    <n v="1622421"/>
    <n v="161"/>
    <x v="3"/>
    <s v="Regular"/>
    <s v="Noite"/>
    <n v="2014041700546"/>
    <m/>
    <s v="MARIA EDUARDA LIMA AYRES"/>
    <d v="2006-04-24T00:00:00"/>
    <s v="Feminino"/>
    <s v="Sem Deficiência"/>
    <s v="RODRIGO CAVALCANTI AYRES"/>
    <s v="ELOANA RODRIGUES LIMA"/>
    <x v="1"/>
    <s v="Parda"/>
  </r>
  <r>
    <n v="716211"/>
    <n v="7"/>
    <x v="32"/>
    <x v="32"/>
    <s v="CIEP COMPOSITOR DONGA"/>
    <s v="Municipal"/>
    <s v="Urbana"/>
    <n v="1619513"/>
    <n v="161"/>
    <x v="3"/>
    <s v="Regular"/>
    <s v="Noite"/>
    <n v="2023066701243"/>
    <m/>
    <s v="IGOR EIDI KIYTIRO SUZUKI"/>
    <d v="1989-02-06T00:00:00"/>
    <s v="Masculino"/>
    <s v="Sem Deficiência"/>
    <s v="ISSAMU SUZUKI"/>
    <s v="EMILIA SATIE KIYTIRO SUZUKI"/>
    <x v="1"/>
    <s v="Não declarada"/>
  </r>
  <r>
    <n v="312014"/>
    <n v="3"/>
    <x v="1"/>
    <x v="1"/>
    <s v="EM NEREU SAMPAIO"/>
    <s v="Municipal"/>
    <s v="Urbana"/>
    <n v="1616970"/>
    <n v="162"/>
    <x v="3"/>
    <s v="Regular"/>
    <s v="Noite"/>
    <n v="2010134400426"/>
    <m/>
    <s v="MARIA EDUARDA PEREIRA DA CRUZ"/>
    <d v="2008-01-05T00:00:00"/>
    <s v="Feminino"/>
    <s v="Sem Deficiência"/>
    <s v="ISAC VIEIRA DA CRUZ SOUSA"/>
    <s v="MICHELLE PEREIRA DE CASTRO"/>
    <x v="1"/>
    <s v="Parda"/>
  </r>
  <r>
    <n v="1019047"/>
    <n v="10"/>
    <x v="50"/>
    <x v="50"/>
    <s v="EM JOAQUIM DA SILVA GOMES"/>
    <s v="Municipal"/>
    <s v="Urbana"/>
    <n v="1598941"/>
    <n v="163"/>
    <x v="3"/>
    <s v="Regular"/>
    <s v="Noite"/>
    <n v="2014060704306"/>
    <m/>
    <s v="MATHEUS HENRIQUE DOS SANTOS DE OLIVEIRA"/>
    <d v="2007-05-31T00:00:00"/>
    <s v="Masculino"/>
    <s v="Sem Deficiência"/>
    <s v="ADILSON ROSA DE OLIVEIRA"/>
    <s v="LUZINETE DOS SANTOS DA SILVA"/>
    <x v="0"/>
    <s v="Parda"/>
  </r>
  <r>
    <n v="1019075"/>
    <n v="10"/>
    <x v="129"/>
    <x v="129"/>
    <s v="EM ROBERTO CIVITA"/>
    <s v="Municipal"/>
    <s v="Urbana"/>
    <n v="1601286"/>
    <n v="161"/>
    <x v="3"/>
    <s v="Regular"/>
    <s v="Noite"/>
    <n v="2012141801046"/>
    <m/>
    <s v="WILLIAN TEIXEIRA GOMES FILHO"/>
    <d v="2006-02-11T00:00:00"/>
    <s v="Masculino"/>
    <s v="Sem Deficiência"/>
    <s v="WILLIAN TEIXEIRA GOMES"/>
    <s v="MILENE CRUZ DOS SANTOS"/>
    <x v="0"/>
    <s v="Branca"/>
  </r>
  <r>
    <n v="716501"/>
    <n v="7"/>
    <x v="75"/>
    <x v="75"/>
    <s v="CIEP CARLOS DRUMOND DE ANDRADE"/>
    <s v="Municipal"/>
    <s v="Urbana"/>
    <n v="1616698"/>
    <n v="162"/>
    <x v="3"/>
    <s v="Regular"/>
    <s v="Noite"/>
    <n v="2019066200793"/>
    <m/>
    <s v="EDNALDO VIEIRA MARQUES"/>
    <d v="1974-08-14T00:00:00"/>
    <s v="Masculino"/>
    <s v="Sem Deficiência"/>
    <s v="HELENA VEIRIA MARQUES"/>
    <s v="NELSON LUIZ MARQUES"/>
    <x v="1"/>
    <s v="Branca"/>
  </r>
  <r>
    <n v="1019202"/>
    <n v="10"/>
    <x v="115"/>
    <x v="115"/>
    <s v="CIEP ISMAEL NERY"/>
    <s v="Municipal"/>
    <s v="Urbana"/>
    <n v="1603747"/>
    <n v="162"/>
    <x v="3"/>
    <s v="Regular"/>
    <s v="Tarde"/>
    <n v="2009094601970"/>
    <m/>
    <s v="KAYKY FERREIRA DE SOUSA"/>
    <d v="2004-04-26T00:00:00"/>
    <s v="Masculino"/>
    <s v="Sem Deficiência"/>
    <s v="DOMINGOS PEREIRA DE SOUSA"/>
    <s v="JOSIANE BERNARDO FERREIRA"/>
    <x v="0"/>
    <s v="Branca"/>
  </r>
  <r>
    <n v="918041"/>
    <n v="9"/>
    <x v="59"/>
    <x v="59"/>
    <s v="EM ANTONIA VARGAS CUQUEJO"/>
    <s v="Municipal"/>
    <s v="Urbana"/>
    <n v="1610791"/>
    <n v="162"/>
    <x v="3"/>
    <s v="Regular"/>
    <s v="Noite"/>
    <n v="2014091301360"/>
    <m/>
    <s v="GABRIEL PORTO VERVLOET"/>
    <d v="2006-08-22T00:00:00"/>
    <s v="Masculino"/>
    <s v="Sem Deficiência"/>
    <s v="VALERIO VERVLOET GAIBA"/>
    <s v="MARCIA CRISTINA DE ANDRADE PORTO"/>
    <x v="0"/>
    <s v="Branca"/>
  </r>
  <r>
    <n v="206502"/>
    <n v="2"/>
    <x v="71"/>
    <x v="71"/>
    <s v="CIEP NAÇÃO RUBRO NEGRA"/>
    <s v="Municipal"/>
    <s v="Urbana"/>
    <n v="1623109"/>
    <n v="163"/>
    <x v="3"/>
    <s v="Regular"/>
    <s v="Noite"/>
    <n v="2009007501459"/>
    <m/>
    <s v="JULIANA CARDOSO DOS SANTOS DINIZ"/>
    <d v="2002-10-24T00:00:00"/>
    <s v="Feminino"/>
    <s v="Sem Deficiência"/>
    <s v="CRISTIANO CARDOSO DA SILVA TAVARES"/>
    <s v="SIMONE DOS SANTOS DINIZ"/>
    <x v="0"/>
    <s v="Branca"/>
  </r>
  <r>
    <n v="313021"/>
    <n v="3"/>
    <x v="123"/>
    <x v="123"/>
    <s v="EM FRANCISCO JOBIM"/>
    <s v="Municipal"/>
    <s v="Urbana"/>
    <n v="1612981"/>
    <n v="161"/>
    <x v="3"/>
    <s v="Regular"/>
    <s v="Manhã"/>
    <n v="2011027100371"/>
    <m/>
    <s v="MIKAELE CARVALHO DANTAS DA COSTA"/>
    <d v="2006-10-31T00:00:00"/>
    <s v="Feminino"/>
    <s v="Sem Deficiência"/>
    <s v="REINALDO DANTAS DA COSTA"/>
    <s v="MICHELE DO ESPÍRITO SANTO CARVALHO"/>
    <x v="2"/>
    <s v="Preta"/>
  </r>
  <r>
    <n v="1019202"/>
    <n v="10"/>
    <x v="115"/>
    <x v="115"/>
    <s v="CIEP ISMAEL NERY"/>
    <s v="Municipal"/>
    <s v="Urbana"/>
    <n v="1603745"/>
    <n v="161"/>
    <x v="3"/>
    <s v="Regular"/>
    <s v="Tarde"/>
    <n v="2010095850161"/>
    <m/>
    <s v="GREICEANNE KAUANE FERREIRA DOS SANTOS"/>
    <d v="2005-12-24T00:00:00"/>
    <s v="Feminino"/>
    <s v="Sem Deficiência"/>
    <s v="GUSTAVO GOMES DOS SANTOS"/>
    <s v="GREICE LUCIA FERREIRA"/>
    <x v="1"/>
    <s v="Parda"/>
  </r>
  <r>
    <n v="716063"/>
    <n v="7"/>
    <x v="136"/>
    <x v="136"/>
    <s v="EM SOBRAL PINTO"/>
    <s v="Municipal"/>
    <s v="Urbana"/>
    <n v="1616450"/>
    <n v="162"/>
    <x v="3"/>
    <s v="Regular"/>
    <s v="Manhã"/>
    <n v="2013065650028"/>
    <m/>
    <s v="BRENA GONÇALVES DO NASCIMENTO SANTOS"/>
    <d v="2008-06-26T00:00:00"/>
    <s v="Feminino"/>
    <s v="Sem Deficiência"/>
    <s v="VANESSA GONÇALVES DO NASCIMENTO"/>
    <s v="ARLINDO OLIVEIRA SANTOS"/>
    <x v="1"/>
    <s v="Parda"/>
  </r>
  <r>
    <n v="430503"/>
    <n v="4"/>
    <x v="4"/>
    <x v="4"/>
    <s v="CIEP LEONEL DE MOURA BRIZOLA"/>
    <s v="Municipal"/>
    <s v="Urbana"/>
    <n v="1606829"/>
    <n v="161"/>
    <x v="3"/>
    <s v="Regular"/>
    <s v="Noite"/>
    <n v="2020027650167"/>
    <m/>
    <s v="MICAELLY VITÓRIA DOS ANJOS MENDONÇA DO NASCIMENTO"/>
    <d v="2005-03-23T00:00:00"/>
    <s v="Feminino"/>
    <s v="Sem Deficiência"/>
    <s v="MARCO AURELIO MOURA DO NASCIMENTO"/>
    <s v="DAYANE DOS ANJOS SILVA"/>
    <x v="0"/>
    <s v="Parda"/>
  </r>
  <r>
    <n v="817039"/>
    <n v="8"/>
    <x v="118"/>
    <x v="118"/>
    <s v="EM SAMPAIO CORRÊA"/>
    <s v="Municipal"/>
    <s v="Urbana"/>
    <n v="1604284"/>
    <n v="162"/>
    <x v="3"/>
    <s v="Regular"/>
    <s v="Noite"/>
    <n v="2002082203870"/>
    <m/>
    <s v="BRUNA RODRIGUES DE JESUS"/>
    <d v="1995-10-08T00:00:00"/>
    <s v="Feminino"/>
    <s v="Sem Deficiência"/>
    <s v="CARLOS ANTONIO GOMES DE JESUS"/>
    <s v="REJANE RODRIGUES BORGES"/>
    <x v="0"/>
    <s v="Branca"/>
  </r>
  <r>
    <n v="1202701"/>
    <n v="12"/>
    <x v="91"/>
    <x v="91"/>
    <s v="CREJA - CENTRO MUNICIPAL DE REFERÊNCIA DE EDUCAÇÃO DE JOVENS E ADULTOS"/>
    <s v="Municipal"/>
    <s v="Urbana"/>
    <n v="1614085"/>
    <n v="265"/>
    <x v="3"/>
    <s v="Regular"/>
    <s v="Noite"/>
    <n v="2021126301029"/>
    <m/>
    <s v="MARIA LÚCIA LOPES DE OLIVEIRA"/>
    <d v="1974-10-17T00:00:00"/>
    <s v="Feminino"/>
    <s v="Sem Deficiência"/>
    <s v="FRANCISCO RAIMUNDO LOPES"/>
    <s v="MARIA ALVES PEREIRA"/>
    <x v="1"/>
    <s v="Branca"/>
  </r>
  <r>
    <n v="107001"/>
    <n v="1"/>
    <x v="73"/>
    <x v="73"/>
    <s v="EM GONÇALVES DIAS"/>
    <s v="Municipal"/>
    <s v="Urbana"/>
    <n v="1606881"/>
    <n v="162"/>
    <x v="3"/>
    <s v="Regular"/>
    <s v="Noite"/>
    <n v="2011020880052"/>
    <m/>
    <s v="GIOVANNA FERREIRA DA SILVA BERNARDO"/>
    <d v="2007-01-25T00:00:00"/>
    <s v="Feminino"/>
    <s v="Sem Deficiência"/>
    <s v="JEOVANDO DA SILVA BERNARDO"/>
    <s v="DOMINIQUE FERREIRA DOS SANTOS"/>
    <x v="0"/>
    <s v="Parda"/>
  </r>
  <r>
    <n v="410007"/>
    <n v="4"/>
    <x v="15"/>
    <x v="15"/>
    <s v="EM PADRE MANUEL DA NÓBREGA"/>
    <s v="Municipal"/>
    <s v="Urbana"/>
    <n v="1609705"/>
    <n v="162"/>
    <x v="3"/>
    <s v="Regular"/>
    <s v="Noite"/>
    <n v="2010018701636"/>
    <m/>
    <s v="DALYSON FERREIRA DA SILVA"/>
    <d v="2006-05-02T00:00:00"/>
    <s v="Masculino"/>
    <s v="Sem Deficiência"/>
    <s v="RODRIGO FERREIRA SOBRINHO DA SILVA"/>
    <s v="CIBELE DA SILVA OLIVEIRA"/>
    <x v="1"/>
    <s v="Parda"/>
  </r>
  <r>
    <n v="312022"/>
    <n v="3"/>
    <x v="61"/>
    <x v="61"/>
    <s v="EM RUBENS BERARDO"/>
    <s v="Municipal"/>
    <s v="Urbana"/>
    <n v="1616261"/>
    <n v="162"/>
    <x v="3"/>
    <s v="Regular"/>
    <s v="Noite"/>
    <n v="2011018880032"/>
    <m/>
    <s v="ROBERTHY ROSEMBERG MATIAS DA SILVA"/>
    <d v="2006-08-13T00:00:00"/>
    <s v="Masculino"/>
    <s v="Sem Deficiência"/>
    <s v="ROBSON COSTA DA SILVA"/>
    <s v="LAIS MATIAS DO NASCIMENTO"/>
    <x v="0"/>
    <s v="Não declarada"/>
  </r>
  <r>
    <n v="208501"/>
    <n v="2"/>
    <x v="78"/>
    <x v="78"/>
    <s v="CIEP SAMUEL WAINER"/>
    <s v="Municipal"/>
    <s v="Urbana"/>
    <n v="1609310"/>
    <n v="161"/>
    <x v="3"/>
    <s v="Regular"/>
    <s v="Noite"/>
    <n v="2006015700738"/>
    <m/>
    <s v="MATHEUS ISRAEL DA SILVA"/>
    <d v="2000-01-01T00:00:00"/>
    <s v="Masculino"/>
    <s v="Sem Deficiência"/>
    <s v="NÃO DECLARADO"/>
    <s v="CAMILA DA SILVA"/>
    <x v="0"/>
    <s v="Pard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05065906374"/>
    <m/>
    <s v="TERESINHA GOMES FERREIRA"/>
    <d v="1967-07-15T00:00:00"/>
    <s v="Feminino"/>
    <s v="Sem Deficiência"/>
    <s v="ABDIAS FERREIRA SANTIAGO"/>
    <s v="MARIA FRANCISCA DE OLIVEIRA"/>
    <x v="0"/>
    <s v="Branc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11004550256"/>
    <m/>
    <s v="ANDRE ARAUJO CLAUDIANO"/>
    <d v="2006-10-30T00:00:00"/>
    <s v="Masculino"/>
    <s v="Sem Deficiência"/>
    <s v="MARCIO DE SOUZA CLAUDIANO"/>
    <s v="OSMARINA ARAUJO DE MELO"/>
    <x v="0"/>
    <s v="Branca"/>
  </r>
  <r>
    <n v="313002"/>
    <n v="3"/>
    <x v="33"/>
    <x v="33"/>
    <s v="EM JOSÉ VERÍSSIMO"/>
    <s v="Municipal"/>
    <s v="Urbana"/>
    <n v="1618996"/>
    <n v="161"/>
    <x v="3"/>
    <s v="Regular"/>
    <s v="Manhã"/>
    <n v="2008076805668"/>
    <m/>
    <s v="SUELLEN DA SILVA DE FREITAS"/>
    <d v="1992-11-22T00:00:00"/>
    <s v="Feminino"/>
    <s v="Sem Deficiência"/>
    <s v="CARLOS HENRIQUE RIBEIRO DE FREITAS"/>
    <s v="JOSYANE DA SILVA NOGUEIRA"/>
    <x v="2"/>
    <s v="Branca"/>
  </r>
  <r>
    <n v="410007"/>
    <n v="4"/>
    <x v="15"/>
    <x v="15"/>
    <s v="EM PADRE MANUEL DA NÓBREGA"/>
    <s v="Municipal"/>
    <s v="Urbana"/>
    <n v="1609705"/>
    <n v="162"/>
    <x v="3"/>
    <s v="Regular"/>
    <s v="Noite"/>
    <n v="2023028000101"/>
    <m/>
    <s v="PEDRO HENRIQUE SILVA DOS SANTOS"/>
    <d v="2006-07-29T00:00:00"/>
    <s v="Masculino"/>
    <s v="Sem Deficiência"/>
    <s v="WELLINGTON VIEIRA DOS SANTOS"/>
    <s v="CRISTIENE PAULA SILVA DA CONCEIÇÃO"/>
    <x v="1"/>
    <s v="Preta"/>
  </r>
  <r>
    <n v="1019008"/>
    <n v="10"/>
    <x v="124"/>
    <x v="124"/>
    <s v="EM EDUARDO RABELO"/>
    <s v="Municipal"/>
    <s v="Urbana"/>
    <n v="1601218"/>
    <n v="161"/>
    <x v="3"/>
    <s v="Regular"/>
    <s v="Noite"/>
    <n v="2014070303053"/>
    <m/>
    <s v="RIAN NUNES SOUZA"/>
    <d v="2005-01-18T00:00:00"/>
    <s v="Masculino"/>
    <s v="Sem Deficiência"/>
    <s v="LEIDIMAR DAMASCENO SOUZA"/>
    <s v="ROSANA VIEIRA NUNES"/>
    <x v="2"/>
    <s v="Parda"/>
  </r>
  <r>
    <n v="515001"/>
    <n v="5"/>
    <x v="68"/>
    <x v="68"/>
    <s v="EM PARÁ"/>
    <s v="Municipal"/>
    <s v="Urbana"/>
    <n v="1607316"/>
    <n v="162"/>
    <x v="3"/>
    <s v="Regular"/>
    <s v="Noite"/>
    <n v="2022044650834"/>
    <m/>
    <s v="RONALDO DOS SANTOS"/>
    <d v="1975-03-02T00:00:00"/>
    <s v="Masculino"/>
    <s v="Sem Deficiência"/>
    <s v="MARIA DE LOURDES DOS SANTOS"/>
    <s v="CIDINEI DOS SANTOS"/>
    <x v="0"/>
    <s v="Par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08105600267"/>
    <m/>
    <s v="DANIELE DA SILVA DO NASCIMENTO"/>
    <d v="2006-11-21T00:00:00"/>
    <s v="Feminino"/>
    <s v="Sem Deficiência"/>
    <s v="AROLDO DO NASCIMENTO"/>
    <s v="ANA PAULA ARAÚJO DA SILVA"/>
    <x v="0"/>
    <s v="Branca"/>
  </r>
  <r>
    <n v="410021"/>
    <n v="4"/>
    <x v="44"/>
    <x v="44"/>
    <s v="EM BRASIL"/>
    <s v="Municipal"/>
    <s v="Urbana"/>
    <n v="1613566"/>
    <n v="162"/>
    <x v="3"/>
    <s v="Regular"/>
    <s v="Noite"/>
    <n v="2013029350541"/>
    <m/>
    <s v="ANA CLARA GONÇALVES VIEIRA DO NASCIMENTO"/>
    <d v="2008-01-11T00:00:00"/>
    <s v="Feminino"/>
    <s v="Sem Deficiência"/>
    <s v="LUCIANO VIEIRA DO NASCIMENTO"/>
    <s v="ANA CRISTINA GONÇALVES"/>
    <x v="0"/>
    <s v="Parda"/>
  </r>
  <r>
    <n v="313029"/>
    <n v="3"/>
    <x v="89"/>
    <x v="89"/>
    <s v="EM THOMAS MANN"/>
    <s v="Municipal"/>
    <s v="Urbana"/>
    <n v="1615665"/>
    <n v="161"/>
    <x v="3"/>
    <s v="Regular"/>
    <s v="Noite"/>
    <n v="2013096402492"/>
    <m/>
    <s v="KAYANNE ALMEIDA HONORATO"/>
    <d v="2008-03-28T00:00:00"/>
    <s v="Feminino"/>
    <s v="Sem Deficiência"/>
    <s v="JOÃO PAULO GOMES HONORATO"/>
    <s v="ROSEANE DESIDERIO DE ALMEIDA"/>
    <x v="1"/>
    <s v="Pard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10106202658"/>
    <m/>
    <s v="JULYA HERMINIO DA SILVA"/>
    <d v="2003-02-07T00:00:00"/>
    <s v="Feminino"/>
    <s v="Sem Deficiência"/>
    <s v="JAGUARASSY CORREA DA SILVA"/>
    <s v="MARIA CRISTINA HERMINIO TRINDADE"/>
    <x v="1"/>
    <s v="Branc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12073900587"/>
    <m/>
    <s v="CASIANE SANTOS BASTOS"/>
    <d v="2007-03-30T00:00:00"/>
    <s v="Feminino"/>
    <s v="Sem Deficiência"/>
    <s v="THIAGO BELARMINO BASTOS"/>
    <s v="MARAISA SANTOS BISPO"/>
    <x v="0"/>
    <s v="Parda"/>
  </r>
  <r>
    <n v="430701"/>
    <n v="4"/>
    <x v="19"/>
    <x v="19"/>
    <s v="CENTRO DE EDUCAÇÃO DE JOVENS E ADULTOS CEJA - MARÉ"/>
    <s v="Municipal"/>
    <s v="Urbana"/>
    <n v="1616808"/>
    <n v="265"/>
    <x v="3"/>
    <s v="Regular"/>
    <s v="Tarde"/>
    <n v="2011039850019"/>
    <m/>
    <s v="ALEXSANDRA VITÓRIA RIBEIRO GONZAGA"/>
    <d v="2004-09-15T00:00:00"/>
    <s v="Feminino"/>
    <s v="Sem Deficiência"/>
    <s v="ALEXANDER DE OLIVEIRA GONZAGA"/>
    <s v="DAMARES RIBEIRO"/>
    <x v="2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9092600101"/>
    <m/>
    <s v="ABRAÃO BASTOS DE OLIVEIRA"/>
    <d v="2004-04-20T00:00:00"/>
    <s v="Masculino"/>
    <s v="  Transtorno do espectro autista"/>
    <s v="ANDRE LUIS ALVES DE OLIVEIRA"/>
    <s v="LUZINETE FERNANDES BASTOS"/>
    <x v="2"/>
    <s v="Parda"/>
  </r>
  <r>
    <n v="716054"/>
    <n v="7"/>
    <x v="35"/>
    <x v="35"/>
    <s v="EM PIO X"/>
    <s v="Municipal"/>
    <s v="Urbana"/>
    <n v="1612531"/>
    <n v="162"/>
    <x v="3"/>
    <s v="Regular"/>
    <s v="Noite"/>
    <n v="2022064200257"/>
    <m/>
    <s v="ELIZABETE DA SILVA BASTOS"/>
    <d v="2004-07-29T00:00:00"/>
    <s v="Feminino"/>
    <s v="Sem Deficiência"/>
    <s v="MARIA JOSÉ PEREIRA DA SILVA"/>
    <s v="EUGÊNIO BASTOS"/>
    <x v="2"/>
    <s v="Parda"/>
  </r>
  <r>
    <n v="833504"/>
    <n v="8"/>
    <x v="22"/>
    <x v="22"/>
    <s v="CIEP FRANCISCO SOLANO TRINDADE"/>
    <s v="Municipal"/>
    <s v="Urbana"/>
    <n v="1608716"/>
    <n v="161"/>
    <x v="3"/>
    <s v="Regular"/>
    <s v="Noite"/>
    <n v="2013083580231"/>
    <m/>
    <s v="AMANDJO DE ABREU PINUDO"/>
    <d v="1977-12-14T00:00:00"/>
    <s v="Masculino"/>
    <s v="Sem Deficiência"/>
    <s v="ARMANDO MACHADO PINUDO"/>
    <s v="GILZA DE ABREU PINUDO"/>
    <x v="2"/>
    <s v="Branca"/>
  </r>
  <r>
    <n v="625205"/>
    <n v="6"/>
    <x v="97"/>
    <x v="97"/>
    <s v="CIEP ANTONIO CANDEIA FILHO"/>
    <s v="Municipal"/>
    <s v="Urbana"/>
    <n v="1613209"/>
    <n v="162"/>
    <x v="3"/>
    <s v="Regular"/>
    <s v="Noite"/>
    <n v="2010132601572"/>
    <m/>
    <s v="YNGRID MELLO DA SILVA"/>
    <d v="2005-09-02T00:00:00"/>
    <s v="Feminino"/>
    <s v="Sem Deficiência"/>
    <s v="FRANKLIN MELLO DA SILVA"/>
    <s v="SARAH FERREIRA DA SILVA"/>
    <x v="0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09116500755"/>
    <m/>
    <s v="LARYSSA BEATRIZ DA SILVA BEZERRA"/>
    <d v="2007-05-07T00:00:00"/>
    <s v="Feminino"/>
    <s v="Sem Deficiência"/>
    <s v="RICARDO DE SOUZA BEZERRA"/>
    <s v="DANIELE MONIQUE BERNARDO DA SILVA"/>
    <x v="1"/>
    <s v="Parda"/>
  </r>
  <r>
    <n v="101501"/>
    <n v="1"/>
    <x v="46"/>
    <x v="46"/>
    <s v="CIEP HENFIL"/>
    <s v="Municipal"/>
    <s v="Urbana"/>
    <n v="1613103"/>
    <n v="161"/>
    <x v="3"/>
    <s v="Regular"/>
    <s v="Noite"/>
    <n v="2010106700020"/>
    <m/>
    <s v="JOÃO VITOR RODRIGUES BEZERRA"/>
    <d v="2008-02-28T00:00:00"/>
    <s v="Masculino"/>
    <s v="Sem Deficiência"/>
    <s v="ADÃO DE PAULA BEZERRA"/>
    <s v="ANTONIA IVANEUDA RODRIGUES SILVA"/>
    <x v="0"/>
    <s v="Parda"/>
  </r>
  <r>
    <n v="430701"/>
    <n v="4"/>
    <x v="19"/>
    <x v="19"/>
    <s v="CENTRO DE EDUCAÇÃO DE JOVENS E ADULTOS CEJA - MARÉ"/>
    <s v="Municipal"/>
    <s v="Urbana"/>
    <n v="1616797"/>
    <n v="363"/>
    <x v="3"/>
    <s v="Regular"/>
    <s v="Noite"/>
    <n v="2002039601079"/>
    <m/>
    <s v="FLÁVIO LIMA DE SOUZA"/>
    <d v="1996-10-02T00:00:00"/>
    <s v="Masculino"/>
    <s v="Sem Deficiência"/>
    <s v="IVAN RODRIGUES DE SOUZA"/>
    <s v="VANIA PEREIRA LIMA"/>
    <x v="0"/>
    <s v="Não declarada"/>
  </r>
  <r>
    <n v="102007"/>
    <n v="1"/>
    <x v="47"/>
    <x v="47"/>
    <s v="EM ORLANDO VILLAS BOAS"/>
    <s v="Municipal"/>
    <s v="Urbana"/>
    <n v="1600142"/>
    <n v="162"/>
    <x v="3"/>
    <s v="Regular"/>
    <s v="Noite"/>
    <n v="2016126380020"/>
    <m/>
    <s v="CÁTIA MARIA GERALDO"/>
    <d v="1973-04-15T00:00:00"/>
    <s v="Feminino"/>
    <s v="Sem Deficiência"/>
    <s v="JOSÉ GERALDO"/>
    <s v="EFIGENIA MARIA ROBERTO GERALDO"/>
    <x v="0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14094101230"/>
    <m/>
    <s v="THEO ENRIQUE BARBOSA SILVA"/>
    <d v="2004-07-03T00:00:00"/>
    <s v="Masculino"/>
    <s v="Sem Deficiência"/>
    <s v="TEOMAR VIEIRA SILVA"/>
    <s v="VALÉRIA BARBOSA ALVES SILVA"/>
    <x v="2"/>
    <s v="Parda"/>
  </r>
  <r>
    <n v="313051"/>
    <n v="3"/>
    <x v="60"/>
    <x v="60"/>
    <s v="EM ALAGOAS"/>
    <s v="Municipal"/>
    <s v="Urbana"/>
    <n v="1618858"/>
    <n v="161"/>
    <x v="3"/>
    <s v="Regular"/>
    <s v="Noite"/>
    <n v="2004026702200"/>
    <m/>
    <s v="WALKIRA RACHEL ALVES DA SILVA"/>
    <d v="1965-09-22T00:00:00"/>
    <s v="Feminino"/>
    <s v="Sem Deficiência"/>
    <s v="VALDEMIRO ALVES BARRETO"/>
    <s v="MARIA DAS NEVES ALVES BARRETO"/>
    <x v="0"/>
    <s v="Branca"/>
  </r>
  <r>
    <n v="716063"/>
    <n v="7"/>
    <x v="136"/>
    <x v="136"/>
    <s v="EM SOBRAL PINTO"/>
    <s v="Municipal"/>
    <s v="Urbana"/>
    <n v="1616450"/>
    <n v="162"/>
    <x v="3"/>
    <s v="Regular"/>
    <s v="Manhã"/>
    <n v="2023103700012"/>
    <m/>
    <s v="JOSIVALDO FERREIRA DE BARROS CAVALCANTE"/>
    <d v="1989-05-11T00:00:00"/>
    <s v="Masculino"/>
    <s v="Sem Deficiência"/>
    <s v="QUITÉRIA FERREIRA BARROS"/>
    <s v="MANOEL CAVALCANTE"/>
    <x v="2"/>
    <s v="Branca"/>
  </r>
  <r>
    <n v="410012"/>
    <n v="4"/>
    <x v="27"/>
    <x v="27"/>
    <s v="EM CLOTILDE GUIMARÃES"/>
    <s v="Municipal"/>
    <s v="Urbana"/>
    <n v="1604447"/>
    <n v="265"/>
    <x v="3"/>
    <s v="Regular"/>
    <s v="Tarde"/>
    <n v="2021027600265"/>
    <m/>
    <s v="GUILHERME DA SILVA SEVERO"/>
    <d v="2008-07-30T00:00:00"/>
    <s v="Masculino"/>
    <s v="Sem Deficiência"/>
    <s v="DOUGLAS DA SILVA SEVERO"/>
    <s v="LUCIANA CONCEIÇÃO DA SILVA"/>
    <x v="3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0098401413"/>
    <m/>
    <s v="JHONATAN FERNANDES GONÇALVES"/>
    <d v="2005-10-07T00:00:00"/>
    <s v="Masculino"/>
    <s v="Sem Deficiência"/>
    <s v="ALEX GONÇALVES"/>
    <s v="CINTIA SERAFIM FERNANDES MACHADO"/>
    <x v="1"/>
    <s v="Parda"/>
  </r>
  <r>
    <n v="209026"/>
    <n v="2"/>
    <x v="41"/>
    <x v="41"/>
    <s v="EM PROFESSOR LOURENÇO FILHO"/>
    <s v="Municipal"/>
    <s v="Urbana"/>
    <n v="1622830"/>
    <n v="162"/>
    <x v="3"/>
    <s v="Regular"/>
    <s v="Noite"/>
    <n v="2011016101362"/>
    <m/>
    <s v="ANA BEATRIZ FELIPE CALVET"/>
    <d v="2007-04-06T00:00:00"/>
    <s v="Feminino"/>
    <s v="Sem Deficiência"/>
    <s v="JAMILSON DO NASCIMENTO CALVET"/>
    <s v="FRANCIANA FELIPE DA SILVA"/>
    <x v="0"/>
    <s v="Parda"/>
  </r>
  <r>
    <n v="515030"/>
    <n v="5"/>
    <x v="90"/>
    <x v="90"/>
    <s v="EM IRINEU MARINHO"/>
    <s v="Municipal"/>
    <s v="Urbana"/>
    <n v="1601767"/>
    <n v="162"/>
    <x v="3"/>
    <s v="Regular"/>
    <s v="Noite"/>
    <n v="2005047501902"/>
    <m/>
    <s v="EDNA ALVES DOS SANTOS"/>
    <d v="1979-05-13T00:00:00"/>
    <s v="Masculino"/>
    <s v="Sem Deficiência"/>
    <s v="JOAO BISPO DOS SANTOS"/>
    <s v="DAMIANA ALVES DOS SANTOS"/>
    <x v="0"/>
    <s v="Parda"/>
  </r>
  <r>
    <n v="430701"/>
    <n v="4"/>
    <x v="19"/>
    <x v="19"/>
    <s v="CENTRO DE EDUCAÇÃO DE JOVENS E ADULTOS CEJA - MARÉ"/>
    <s v="Municipal"/>
    <s v="Urbana"/>
    <n v="1616811"/>
    <n v="266"/>
    <x v="3"/>
    <s v="Regular"/>
    <s v="Tarde"/>
    <n v="2023143650563"/>
    <m/>
    <s v="JADSON BATISTA GOMES DA SILVA"/>
    <d v="2006-05-01T00:00:00"/>
    <s v="Masculino"/>
    <s v="Sem Deficiência"/>
    <s v="JAILSON GOMES DA SILVA"/>
    <s v="VERONICA BENTO BATISTA"/>
    <x v="0"/>
    <s v="Parda"/>
  </r>
  <r>
    <n v="716063"/>
    <n v="7"/>
    <x v="136"/>
    <x v="136"/>
    <s v="EM SOBRAL PINTO"/>
    <s v="Municipal"/>
    <s v="Urbana"/>
    <n v="1616451"/>
    <n v="163"/>
    <x v="3"/>
    <s v="Regular"/>
    <s v="Manhã"/>
    <n v="2016064880156"/>
    <m/>
    <s v="PEDRO THAISON DO NASCIMENTO ALVES"/>
    <d v="2007-08-21T00:00:00"/>
    <s v="Masculino"/>
    <s v="Sem Deficiência"/>
    <s v="FRANCISCO DAS CHAGAS ALVES DE OLIVEIRA"/>
    <s v="ANTONIA FIRMINA BANDEIRA DO NASCIMENTO"/>
    <x v="1"/>
    <s v="Parda"/>
  </r>
  <r>
    <n v="716063"/>
    <n v="7"/>
    <x v="136"/>
    <x v="136"/>
    <s v="EM SOBRAL PINTO"/>
    <s v="Municipal"/>
    <s v="Urbana"/>
    <n v="1616451"/>
    <n v="163"/>
    <x v="3"/>
    <s v="Regular"/>
    <s v="Manhã"/>
    <n v="2015065000011"/>
    <m/>
    <s v="MATHEUS CORRÊA DA SILVA"/>
    <d v="2008-11-10T00:00:00"/>
    <s v="Masculino"/>
    <s v="Sem Deficiência"/>
    <s v="WAGNER GOMES DA SILVA"/>
    <s v="MARCELE GRAZIELE BRAGA CORREA"/>
    <x v="1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3132251282"/>
    <m/>
    <s v="MIGUEL ARCANJO SOUZA DA SILVA"/>
    <d v="2008-04-27T00:00:00"/>
    <s v="Masculino"/>
    <s v="Sem Deficiência"/>
    <s v="EDUARDO MAYER DA SILVA"/>
    <s v="MARCIELE VIEIRA DE SOUZA DA SILVA"/>
    <x v="0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07066603746"/>
    <m/>
    <s v="BRENO HENRIQUE SIMIÃO CONDE"/>
    <d v="2002-02-18T00:00:00"/>
    <s v="Masculino"/>
    <s v="Sem Deficiência"/>
    <s v="MARCELO PEREIRA CONDE"/>
    <s v="ARLETE DA SILVA SIMIÃO"/>
    <x v="0"/>
    <s v="Parda"/>
  </r>
  <r>
    <n v="209003"/>
    <n v="2"/>
    <x v="74"/>
    <x v="74"/>
    <s v="EM FRANCISCO DE CASTRO"/>
    <s v="Municipal"/>
    <s v="Urbana"/>
    <n v="1616225"/>
    <n v="162"/>
    <x v="3"/>
    <s v="Regular"/>
    <s v="Manhã"/>
    <n v="2011012202148"/>
    <m/>
    <s v="INARA DA SILVA RIBEIRO"/>
    <d v="2002-03-09T00:00:00"/>
    <s v="Feminino"/>
    <s v="Sem Deficiência"/>
    <s v="ANDERSON DE OLIVEIRA RIBEIRO"/>
    <s v="LEDIANE DA SILVA ROCHA"/>
    <x v="0"/>
    <s v="Não declarada"/>
  </r>
  <r>
    <n v="209003"/>
    <n v="2"/>
    <x v="74"/>
    <x v="74"/>
    <s v="EM FRANCISCO DE CASTRO"/>
    <s v="Municipal"/>
    <s v="Urbana"/>
    <n v="1616223"/>
    <n v="161"/>
    <x v="3"/>
    <s v="Regular"/>
    <s v="Manhã"/>
    <n v="2007115900435"/>
    <m/>
    <s v="TAISSA DA SILVA PINTO"/>
    <d v="2004-08-14T00:00:00"/>
    <s v="Feminino"/>
    <s v="Sem Deficiência"/>
    <s v="AURÉLIO DIONÍSIO PINTO"/>
    <s v="ANA PAULA DA SILVA"/>
    <x v="0"/>
    <s v="Parda"/>
  </r>
  <r>
    <n v="515062"/>
    <n v="5"/>
    <x v="126"/>
    <x v="126"/>
    <s v="EM FIGUEIREDO PIMENTEL"/>
    <s v="Municipal"/>
    <s v="Urbana"/>
    <n v="1606091"/>
    <n v="161"/>
    <x v="3"/>
    <s v="Regular"/>
    <s v="Tarde"/>
    <n v="2009115600403"/>
    <m/>
    <s v="TAIS CRISTINA SILVA DOS SANTOS"/>
    <d v="2008-02-11T00:00:00"/>
    <s v="Feminino"/>
    <s v="Sem Deficiência"/>
    <s v="FLAVIO HENRIQUE DOS SANTOS"/>
    <s v="MARCIA CRISTINA  SILVA"/>
    <x v="0"/>
    <s v="Parda"/>
  </r>
  <r>
    <n v="430015"/>
    <n v="4"/>
    <x v="94"/>
    <x v="94"/>
    <s v="EM ERPÍDIO CABRAL DE SOUZA (ÍNDIO DA MARÉ)"/>
    <s v="Municipal"/>
    <s v="Urbana"/>
    <n v="1604942"/>
    <n v="162"/>
    <x v="3"/>
    <s v="Regular"/>
    <s v="Manhã"/>
    <n v="2007040800064"/>
    <m/>
    <s v="LUZIMAR GISELE DE SOUZA COUTINHO"/>
    <d v="2003-02-04T00:00:00"/>
    <s v="Feminino"/>
    <s v="Sem Deficiência"/>
    <s v="VITOR PAULO COUTINHO"/>
    <s v="SUZANA CAETANO DE SOUZA"/>
    <x v="0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08117500513"/>
    <m/>
    <s v="MARCOS VINICIOS LISBÔA DUARTE"/>
    <d v="2005-05-16T00:00:00"/>
    <s v="Masculino"/>
    <s v="Sem Deficiência"/>
    <s v="ROGÉRIO DUARTE DA CONCEIÇÃO"/>
    <s v="TATIANE LISBÔA MAIA"/>
    <x v="2"/>
    <s v="Preta"/>
  </r>
  <r>
    <n v="716049"/>
    <n v="7"/>
    <x v="62"/>
    <x v="62"/>
    <s v="EM RENATO LEITE"/>
    <s v="Municipal"/>
    <s v="Urbana"/>
    <n v="1623885"/>
    <n v="164"/>
    <x v="3"/>
    <s v="Regular"/>
    <s v="Noite"/>
    <n v="2011064003171"/>
    <m/>
    <s v="JOAO VICTOR ANDERSON"/>
    <d v="2005-04-29T00:00:00"/>
    <s v="Masculino"/>
    <s v="Sem Deficiência"/>
    <s v="NÃO DECLARADO"/>
    <s v="MICHELE ANDERSON"/>
    <x v="0"/>
    <s v="Parda"/>
  </r>
  <r>
    <n v="101501"/>
    <n v="1"/>
    <x v="46"/>
    <x v="46"/>
    <s v="CIEP HENFIL"/>
    <s v="Municipal"/>
    <s v="Urbana"/>
    <n v="1613103"/>
    <n v="161"/>
    <x v="3"/>
    <s v="Regular"/>
    <s v="Noite"/>
    <n v="2008040350938"/>
    <m/>
    <s v="BRENDA VITÓRIA RIBEIRO DE ALMEIDA"/>
    <d v="2003-07-15T00:00:00"/>
    <s v="Feminino"/>
    <s v="Sem Deficiência"/>
    <s v="MARCELO DE ALMEIDA BATALHA"/>
    <s v="CLEIDE RIBEIRO DOS SANTOS"/>
    <x v="1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19097100588"/>
    <m/>
    <s v="JOSIAS VITALINO DE LIMA"/>
    <d v="1977-04-19T00:00:00"/>
    <s v="Masculino"/>
    <s v="Sem Deficiência"/>
    <s v="AMARO VITALINO"/>
    <s v="MARIA AMARA DE LIMA"/>
    <x v="0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12132252078"/>
    <m/>
    <s v="TAINNARA DE OLIVEIRA FRANCISCO"/>
    <d v="2008-03-31T00:00:00"/>
    <s v="Feminino"/>
    <s v="Sem Deficiência"/>
    <s v="ADILSON FRANCISCO COSTA"/>
    <s v="ROGÉRIA VIEIRA DE OLIVEIRA"/>
    <x v="0"/>
    <s v="Parda"/>
  </r>
  <r>
    <n v="817027"/>
    <n v="8"/>
    <x v="24"/>
    <x v="24"/>
    <s v="EM HENRIQUE DE MAGALHÃES"/>
    <s v="Municipal"/>
    <s v="Urbana"/>
    <n v="1608374"/>
    <n v="164"/>
    <x v="3"/>
    <s v="Regular"/>
    <s v="Tarde"/>
    <n v="2013071750098"/>
    <m/>
    <s v="VALDECIR DOS SANTOS CORREIA"/>
    <d v="2006-03-21T00:00:00"/>
    <s v="Masculino"/>
    <s v="Sem Deficiência"/>
    <s v="VALDECIR CORREIA"/>
    <s v="VALDICEA SILVA DOS SANTOS"/>
    <x v="0"/>
    <s v="Não declarada"/>
  </r>
  <r>
    <n v="625018"/>
    <n v="6"/>
    <x v="55"/>
    <x v="55"/>
    <s v="EM COMANDANTE ARNALDO VARELLA"/>
    <s v="Municipal"/>
    <s v="Urbana"/>
    <n v="1602874"/>
    <n v="163"/>
    <x v="3"/>
    <s v="Regular"/>
    <s v="Noite"/>
    <n v="2004074903694"/>
    <m/>
    <s v="DANIELLA BARCELOS SOARES"/>
    <d v="1999-04-13T00:00:00"/>
    <s v="Feminino"/>
    <s v="Sem Deficiência"/>
    <s v="DANIELLE BARCELOS DE MEDEIROS"/>
    <s v="JOSIEL MACEDO SOARES"/>
    <x v="0"/>
    <s v="Não declarada"/>
  </r>
  <r>
    <n v="918041"/>
    <n v="9"/>
    <x v="59"/>
    <x v="59"/>
    <s v="EM ANTONIA VARGAS CUQUEJO"/>
    <s v="Municipal"/>
    <s v="Urbana"/>
    <n v="1610790"/>
    <n v="161"/>
    <x v="3"/>
    <s v="Regular"/>
    <s v="Noite"/>
    <n v="2017088100914"/>
    <m/>
    <s v="ALEXANDRO RIBEIRO DE SOUZA"/>
    <d v="1975-11-21T00:00:00"/>
    <s v="Masculino"/>
    <s v="Sem Deficiência"/>
    <s v="CARLOS ALBERTO NANCI DE SOUZA"/>
    <s v="IRACI RIBEIRO BARBOSA DE SOUZA"/>
    <x v="0"/>
    <s v="Parda"/>
  </r>
  <r>
    <n v="724026"/>
    <n v="7"/>
    <x v="16"/>
    <x v="16"/>
    <s v="EM EMBAIXADOR ÍTALO ZAPPA"/>
    <s v="Municipal"/>
    <s v="Urbana"/>
    <n v="1620409"/>
    <n v="161"/>
    <x v="3"/>
    <s v="Regular"/>
    <s v="Noite"/>
    <n v="2007124900370"/>
    <m/>
    <s v="WELLINGTON DA CONCEIÇÃO SILVA"/>
    <d v="2006-11-05T00:00:00"/>
    <s v="Masculino"/>
    <s v="Sem Deficiência"/>
    <s v="JOSE FLORENCIO DA SILVA FILHO"/>
    <s v="SIMONE ILÁRIA DA CONCEIÇÃO"/>
    <x v="0"/>
    <s v="Parda"/>
  </r>
  <r>
    <n v="313024"/>
    <n v="3"/>
    <x v="100"/>
    <x v="100"/>
    <s v="EM ACRE"/>
    <s v="Municipal"/>
    <s v="Urbana"/>
    <n v="1604859"/>
    <n v="161"/>
    <x v="3"/>
    <s v="Regular"/>
    <s v="Manhã"/>
    <n v="2013026380350"/>
    <m/>
    <s v="YAGO LUCIO DE DEUS DA SILVA"/>
    <d v="2007-09-15T00:00:00"/>
    <s v="Masculino"/>
    <s v="Sem Deficiência"/>
    <s v="ALEX DE DEUS DA SILVA"/>
    <s v="FABIANA FERREIRA LUCIO"/>
    <x v="2"/>
    <s v="Parda"/>
  </r>
  <r>
    <n v="312009"/>
    <n v="3"/>
    <x v="54"/>
    <x v="54"/>
    <s v="EM GEORGE SUMNER"/>
    <s v="Municipal"/>
    <s v="Urbana"/>
    <n v="1617226"/>
    <n v="162"/>
    <x v="3"/>
    <s v="Regular"/>
    <s v="Noite"/>
    <n v="2008040800151"/>
    <m/>
    <s v="LARISSA SANTOS DE SOUSA"/>
    <d v="2003-11-08T00:00:00"/>
    <s v="Feminino"/>
    <s v="Sem Deficiência"/>
    <s v="ANTONIO SALOMÉ DE SOUSA"/>
    <s v="MARLUCE ALVES DOS SANTOS"/>
    <x v="1"/>
    <s v="Branca"/>
  </r>
  <r>
    <n v="622007"/>
    <n v="6"/>
    <x v="13"/>
    <x v="13"/>
    <s v="EM ALEXANDRE FARAH"/>
    <s v="Municipal"/>
    <s v="Urbana"/>
    <n v="1599784"/>
    <n v="161"/>
    <x v="3"/>
    <s v="Regular"/>
    <s v="Noite"/>
    <n v="2023051800071"/>
    <m/>
    <s v="MARCO AURELIO DA SILVA MARIA"/>
    <d v="1968-03-07T00:00:00"/>
    <s v="Masculino"/>
    <s v="Sem Deficiência"/>
    <s v="ABIGAIL DA SILVA"/>
    <s v="EUCLIDES DA SILVA MARIA "/>
    <x v="2"/>
    <s v="Parda"/>
  </r>
  <r>
    <n v="514001"/>
    <n v="5"/>
    <x v="14"/>
    <x v="14"/>
    <s v="EM DESEMBARGADOR MONTENEGRO"/>
    <s v="Municipal"/>
    <s v="Urbana"/>
    <n v="1605219"/>
    <n v="161"/>
    <x v="3"/>
    <s v="Regular"/>
    <s v="Noite"/>
    <n v="2014024950149"/>
    <m/>
    <s v="RONALDO DOS SANTOS MACIEL"/>
    <d v="1991-09-14T00:00:00"/>
    <s v="Masculino"/>
    <s v="Sem Deficiência"/>
    <s v="DAMIÃO RONALDO MACIEL"/>
    <s v="ANTONIA MARIA EUGENIO MACIEL"/>
    <x v="0"/>
    <s v="Branc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9151780081"/>
    <m/>
    <s v="ESTHER BARBOSA DA SILVA"/>
    <d v="2006-06-21T00:00:00"/>
    <s v="Feminino"/>
    <s v="Sem Deficiência"/>
    <s v="ELEANDRO DA SILVA"/>
    <s v="LETICIA DA SILVA BARROSO"/>
    <x v="0"/>
    <s v="Preta"/>
  </r>
  <r>
    <n v="1120019"/>
    <n v="11"/>
    <x v="37"/>
    <x v="37"/>
    <s v="EM RODRIGO OTÁVIO"/>
    <s v="Municipal"/>
    <s v="Urbana"/>
    <n v="1620854"/>
    <n v="162"/>
    <x v="3"/>
    <s v="Regular"/>
    <s v="Noite"/>
    <n v="2009037300087"/>
    <m/>
    <s v="ANA CAROLINA ALMEIDA DE FIGUEIREDO"/>
    <d v="2004-09-07T00:00:00"/>
    <s v="Feminino"/>
    <s v="Sem Deficiência"/>
    <s v="JEFFERSON SABINO DE FIGUEIREDO"/>
    <s v="SANDRA ALMEIDA DA SILVA"/>
    <x v="0"/>
    <s v="Branca"/>
  </r>
  <r>
    <n v="431502"/>
    <n v="4"/>
    <x v="11"/>
    <x v="11"/>
    <s v="CIEP GRACILIANO RAMOS"/>
    <s v="Municipal"/>
    <s v="Urbana"/>
    <n v="1622399"/>
    <n v="162"/>
    <x v="3"/>
    <s v="Regular"/>
    <s v="Noite"/>
    <n v="2003036001117"/>
    <m/>
    <s v="KATELEN GOMES BRAGA"/>
    <d v="1994-11-29T00:00:00"/>
    <s v="Feminino"/>
    <s v="Sem Deficiência"/>
    <s v="ANDRE LUIZ BARROS BRAGA"/>
    <s v="ERIKA CRISTINA GOMES DE MELO"/>
    <x v="0"/>
    <s v="Branca"/>
  </r>
  <r>
    <n v="515001"/>
    <n v="5"/>
    <x v="68"/>
    <x v="68"/>
    <s v="EM PARÁ"/>
    <s v="Municipal"/>
    <s v="Urbana"/>
    <n v="1607315"/>
    <n v="161"/>
    <x v="3"/>
    <s v="Regular"/>
    <s v="Noite"/>
    <n v="2023044600533"/>
    <m/>
    <s v="RAFAEL SALVIANO DOS SANTOS DA SILVA"/>
    <d v="2004-02-29T00:00:00"/>
    <s v="Masculino"/>
    <s v="Sem Deficiência"/>
    <s v="RENAN ZACARIAS DA SILVA"/>
    <s v="ADRIANA SALVIANO DOS SANTOS DA SILVA"/>
    <x v="1"/>
    <s v="Parda"/>
  </r>
  <r>
    <n v="431018"/>
    <n v="4"/>
    <x v="85"/>
    <x v="85"/>
    <s v="EM REPÚBLICA DO LÍBANO"/>
    <s v="Municipal"/>
    <s v="Urbana"/>
    <n v="1619092"/>
    <n v="162"/>
    <x v="3"/>
    <s v="Regular"/>
    <s v="Noite"/>
    <n v="2008036004087"/>
    <m/>
    <s v="LUCIENE FERNANDES"/>
    <d v="1974-11-23T00:00:00"/>
    <s v="Feminino"/>
    <s v="Sem Deficiência"/>
    <s v="VALDEMAR FERNANDES"/>
    <s v="MARIA DO DESTERRO CONCEIÇÃO FERNANDES"/>
    <x v="0"/>
    <s v="Parda"/>
  </r>
  <r>
    <n v="1120012"/>
    <n v="11"/>
    <x v="93"/>
    <x v="93"/>
    <s v="EM BRIGADEIRO EDUARDO GOMES"/>
    <s v="Municipal"/>
    <s v="Urbana"/>
    <n v="1617241"/>
    <n v="161"/>
    <x v="3"/>
    <s v="Regular"/>
    <s v="Tarde"/>
    <n v="2013039100148"/>
    <m/>
    <s v="YAGO BASTOS PEDROSO"/>
    <d v="2008-07-27T00:00:00"/>
    <s v="Masculino"/>
    <s v="Sem Deficiência"/>
    <s v="RICHARD JAMES PEDROSO"/>
    <s v="VIVIANE BASTOS DE SOUZA"/>
    <x v="0"/>
    <s v="Parda"/>
  </r>
  <r>
    <n v="625018"/>
    <n v="6"/>
    <x v="55"/>
    <x v="55"/>
    <s v="EM COMANDANTE ARNALDO VARELLA"/>
    <s v="Municipal"/>
    <s v="Urbana"/>
    <n v="1602873"/>
    <n v="162"/>
    <x v="3"/>
    <s v="Regular"/>
    <s v="Noite"/>
    <n v="2012051902668"/>
    <m/>
    <s v="GEOVANNY HURIEL DA SILVA DURÃES"/>
    <d v="2003-04-02T00:00:00"/>
    <s v="Masculino"/>
    <s v="Sem Deficiência"/>
    <s v="LUCIANO DOS SANTOS DURÃES"/>
    <s v="RENATA ELISA DA SILVA DURÃES"/>
    <x v="0"/>
    <s v="Preta"/>
  </r>
  <r>
    <n v="410021"/>
    <n v="4"/>
    <x v="44"/>
    <x v="44"/>
    <s v="EM BRASIL"/>
    <s v="Municipal"/>
    <s v="Urbana"/>
    <n v="1613565"/>
    <n v="161"/>
    <x v="3"/>
    <s v="Regular"/>
    <s v="Noite"/>
    <n v="2018029400344"/>
    <m/>
    <s v="LUCELITA CARDOSO DA ROCHA PESSOA"/>
    <d v="1960-06-01T00:00:00"/>
    <s v="Feminino"/>
    <s v="Sem Deficiência"/>
    <s v="ANTONIO FRANCISCO DA ROCHA"/>
    <s v="ESTHER CARDOSO DA ROCHA"/>
    <x v="2"/>
    <s v="Sem Informação"/>
  </r>
  <r>
    <n v="410015"/>
    <n v="4"/>
    <x v="92"/>
    <x v="92"/>
    <s v="EM CLÓVIS BEVILÁQUA"/>
    <s v="Municipal"/>
    <s v="Urbana"/>
    <n v="1611012"/>
    <n v="161"/>
    <x v="3"/>
    <s v="Regular"/>
    <s v="Noite"/>
    <n v="2012029080022"/>
    <m/>
    <s v="KARINA DA SILVA CASEMIRO"/>
    <d v="2005-10-25T00:00:00"/>
    <s v="Feminino"/>
    <s v="*Deficiência múltipla"/>
    <s v="LUANA FRANCELINO DA SILVA CASEMIRO"/>
    <s v="RAFAEL CASEMIRO"/>
    <x v="0"/>
    <s v="Sem Informação"/>
  </r>
  <r>
    <n v="724022"/>
    <n v="7"/>
    <x v="56"/>
    <x v="56"/>
    <s v="EM COMUNIDADE DE VARGEM GRANDE"/>
    <s v="Municipal"/>
    <s v="Urbana"/>
    <n v="1605599"/>
    <n v="161"/>
    <x v="3"/>
    <s v="Regular"/>
    <s v="Noite"/>
    <n v="2006057901111"/>
    <m/>
    <s v="KETELYN CRISTINA DOS SANTOS RIBEIRO"/>
    <d v="1999-12-02T00:00:00"/>
    <s v="Feminino"/>
    <s v="Sem Deficiência"/>
    <s v="SERGIO LUIZ LIMA RIBEIRO"/>
    <s v="ADRIANA MARIA VICENTE DOS SANTOS"/>
    <x v="2"/>
    <s v="Branca"/>
  </r>
  <r>
    <n v="817083"/>
    <n v="8"/>
    <x v="120"/>
    <x v="120"/>
    <s v="EM JORNALISTA SANDRO MOREYRA"/>
    <s v="Municipal"/>
    <s v="Urbana"/>
    <n v="1607053"/>
    <n v="162"/>
    <x v="3"/>
    <s v="Regular"/>
    <s v="Noite"/>
    <n v="2014082200190"/>
    <m/>
    <s v="WENDERSON SOUZA PINHEIRO"/>
    <d v="2008-05-02T00:00:00"/>
    <s v="Masculino"/>
    <s v="Sem Deficiência"/>
    <s v="ANDERSON PINHEIRO"/>
    <s v="GLEICE DE SOUZA DE SANT'ANA"/>
    <x v="2"/>
    <s v="Parda"/>
  </r>
  <r>
    <n v="1019075"/>
    <n v="10"/>
    <x v="129"/>
    <x v="129"/>
    <s v="EM ROBERTO CIVITA"/>
    <s v="Municipal"/>
    <s v="Urbana"/>
    <n v="1601286"/>
    <n v="161"/>
    <x v="3"/>
    <s v="Regular"/>
    <s v="Noite"/>
    <n v="2014098200691"/>
    <m/>
    <s v="YGOR BRUNO OLIVEIRA RODRIGUES"/>
    <d v="2007-06-15T00:00:00"/>
    <s v="Masculino"/>
    <s v="Sem Deficiência"/>
    <s v="BRUNO RODRIGUES"/>
    <s v="VANESSA DE OLIVEIRA SILVA"/>
    <x v="0"/>
    <s v="Pret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22034250051"/>
    <m/>
    <s v="MIGUEL MANOEL DA SILVA"/>
    <d v="2007-02-25T00:00:00"/>
    <s v="Masculino"/>
    <s v="Sem Deficiência"/>
    <s v="MARIA CRISTINA DA SILVA"/>
    <s v="MÁRCIO COSTA DA SILVA"/>
    <x v="1"/>
    <s v="Branc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08132000895"/>
    <m/>
    <s v="SANDRO CARLOS DE ASSIS VIANA JUNIOR"/>
    <d v="2005-09-26T00:00:00"/>
    <s v="Masculino"/>
    <s v="Sem Deficiência"/>
    <s v="EDNA RIBEIRO PINTO"/>
    <s v="SANDRO CARLOS DE ASSIS VIANA"/>
    <x v="0"/>
    <s v="Sem Informação"/>
  </r>
  <r>
    <n v="817039"/>
    <n v="8"/>
    <x v="118"/>
    <x v="118"/>
    <s v="EM SAMPAIO CORRÊA"/>
    <s v="Municipal"/>
    <s v="Urbana"/>
    <n v="1604283"/>
    <n v="161"/>
    <x v="3"/>
    <s v="Regular"/>
    <s v="Noite"/>
    <n v="2013073380191"/>
    <m/>
    <s v="JAYANE CAMPOS FERREIRA"/>
    <d v="2006-06-19T00:00:00"/>
    <s v="Feminino"/>
    <s v="Sem Deficiência"/>
    <s v="ANDREIA DAS GRAÇAS CAMPOS"/>
    <s v="JOSE RENATO RAFAEL FERREIRA"/>
    <x v="0"/>
    <s v="Sem Informação"/>
  </r>
  <r>
    <n v="817027"/>
    <n v="8"/>
    <x v="24"/>
    <x v="24"/>
    <s v="EM HENRIQUE DE MAGALHÃES"/>
    <s v="Municipal"/>
    <s v="Urbana"/>
    <n v="1608371"/>
    <n v="161"/>
    <x v="3"/>
    <s v="Regular"/>
    <s v="Noite"/>
    <n v="2007072106783"/>
    <m/>
    <s v="AURINEA DA SILVA GOMES"/>
    <d v="1965-07-18T00:00:00"/>
    <s v="Feminino"/>
    <s v="Sem Deficiência"/>
    <s v="ADEJAYME BENEDITO GOMES"/>
    <s v="REGINA DA SILVA DUARTE"/>
    <x v="2"/>
    <s v="Branca"/>
  </r>
  <r>
    <n v="206502"/>
    <n v="2"/>
    <x v="71"/>
    <x v="71"/>
    <s v="CIEP NAÇÃO RUBRO NEGRA"/>
    <s v="Municipal"/>
    <s v="Urbana"/>
    <n v="1623109"/>
    <n v="163"/>
    <x v="3"/>
    <s v="Regular"/>
    <s v="Noite"/>
    <n v="2022011200392"/>
    <m/>
    <s v="JOSELMA JOSEFA DOS SANTOS OLIVEIRA"/>
    <d v="1982-08-10T00:00:00"/>
    <s v="Feminino"/>
    <s v="Sem Deficiência"/>
    <s v="ADEMAR JOSÉ DOS SANTOS"/>
    <s v="JOSEFA ONDINA DOS SANTOS"/>
    <x v="0"/>
    <s v="Preta"/>
  </r>
  <r>
    <n v="1019013"/>
    <n v="10"/>
    <x v="39"/>
    <x v="39"/>
    <s v="EM BENTO DO AMARAL COUTINHO"/>
    <s v="Municipal"/>
    <s v="Urbana"/>
    <n v="1612838"/>
    <n v="161"/>
    <x v="3"/>
    <s v="Regular"/>
    <s v="Noite"/>
    <n v="2005095202901"/>
    <m/>
    <s v="ISABELLE HONORIO DOS SANTOS"/>
    <d v="1994-03-25T00:00:00"/>
    <s v="Feminino"/>
    <s v=" Deficiência intelectual"/>
    <s v="WILSON TEIXEIRA DOS SANTOS"/>
    <s v="CELIA HONORIO DOS SANTOS"/>
    <x v="0"/>
    <s v="Parda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02040401126"/>
    <m/>
    <s v="JESSICA SANTOS RODRIGUES DE ALMEIDA"/>
    <d v="1997-10-23T00:00:00"/>
    <s v="Feminino"/>
    <s v="Sem Deficiência"/>
    <s v="MARCIO RODRIGUES DE ALMEIDA"/>
    <s v="CLAUDIA RENATA SANTOS DE ARRUDA"/>
    <x v="2"/>
    <s v="Parda"/>
  </r>
  <r>
    <n v="410012"/>
    <n v="4"/>
    <x v="27"/>
    <x v="27"/>
    <s v="EM CLOTILDE GUIMARÃES"/>
    <s v="Municipal"/>
    <s v="Urbana"/>
    <n v="1604463"/>
    <n v="2617"/>
    <x v="3"/>
    <s v="Regular"/>
    <s v="Noite"/>
    <n v="2022028500122"/>
    <m/>
    <s v="DORISLANE DE OLIVEIRA"/>
    <d v="1959-08-14T00:00:00"/>
    <s v="Feminino"/>
    <s v="Sem Deficiência"/>
    <s v="GENIL FRANCISCO DE OLIVEIRA"/>
    <s v="NEUZA UMBELINA GOMES SILVA"/>
    <x v="1"/>
    <s v="Branc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1103550378"/>
    <m/>
    <s v="MARCOS WENDEL ARAUJO ALVES"/>
    <d v="2006-09-25T00:00:00"/>
    <s v="Masculino"/>
    <s v="Sem Deficiência"/>
    <s v="MARCOS ANDRE MENDES ALVES"/>
    <s v="LEILANE ARAUJO"/>
    <x v="0"/>
    <s v="Branca"/>
  </r>
  <r>
    <n v="430701"/>
    <n v="4"/>
    <x v="19"/>
    <x v="19"/>
    <s v="CENTRO DE EDUCAÇÃO DE JOVENS E ADULTOS CEJA - MARÉ"/>
    <s v="Municipal"/>
    <s v="Urbana"/>
    <n v="1616797"/>
    <n v="363"/>
    <x v="3"/>
    <s v="Regular"/>
    <s v="Noite"/>
    <n v="2022143600797"/>
    <m/>
    <s v="STEPHANY SAMANTA DE SILVA SANTANA SOUSA"/>
    <d v="2003-04-10T00:00:00"/>
    <s v="Feminino"/>
    <s v="Sem Deficiência"/>
    <s v="IVÂ SANTANA SOUSA"/>
    <s v="MARCELA GONÇALVES DA SILVA"/>
    <x v="0"/>
    <s v="Parda"/>
  </r>
  <r>
    <n v="716054"/>
    <n v="7"/>
    <x v="35"/>
    <x v="35"/>
    <s v="EM PIO X"/>
    <s v="Municipal"/>
    <s v="Urbana"/>
    <n v="1612530"/>
    <n v="161"/>
    <x v="3"/>
    <s v="Regular"/>
    <s v="Noite"/>
    <n v="2021102400051"/>
    <m/>
    <s v="KETHELEN CRISTINA DA SILVA ALMEIDA"/>
    <d v="2008-03-15T00:00:00"/>
    <s v="Feminino"/>
    <s v="Sem Deficiência"/>
    <s v="WAGNER BARBOSA ALMEIDA"/>
    <s v="JÉSSICA DO CARMO DA SILVA"/>
    <x v="0"/>
    <s v="Parda"/>
  </r>
  <r>
    <n v="817083"/>
    <n v="8"/>
    <x v="120"/>
    <x v="120"/>
    <s v="EM JORNALISTA SANDRO MOREYRA"/>
    <s v="Municipal"/>
    <s v="Urbana"/>
    <n v="1607052"/>
    <n v="161"/>
    <x v="3"/>
    <s v="Regular"/>
    <s v="Noite"/>
    <n v="2008119600418"/>
    <m/>
    <s v="RENAN EDUARDO RIBEIRO DA SILVA"/>
    <d v="2006-06-15T00:00:00"/>
    <s v="Masculino"/>
    <s v="Sem Deficiência"/>
    <s v="MARCOS VINÍCIUS DOS SANTOS DA SILVA"/>
    <s v="ANA BEATRIZ RIBEIRO DOS SANTOS"/>
    <x v="1"/>
    <s v="Preta"/>
  </r>
  <r>
    <n v="817207"/>
    <n v="8"/>
    <x v="28"/>
    <x v="28"/>
    <s v="CIEP VILA KENNEDY"/>
    <s v="Municipal"/>
    <s v="Urbana"/>
    <n v="1605867"/>
    <n v="161"/>
    <x v="3"/>
    <s v="Regular"/>
    <s v="Noite"/>
    <n v="2009077300673"/>
    <m/>
    <s v="LUCAS VINÍCIUS FIRMINO DE SOUSA"/>
    <d v="2004-12-15T00:00:00"/>
    <s v="Masculino"/>
    <s v="Sem Deficiência"/>
    <s v="CICERO CASTRO DE SOUSA"/>
    <s v="ALESSANDRA MAGALHÃES FIRMINO"/>
    <x v="1"/>
    <s v="Parda"/>
  </r>
  <r>
    <n v="102007"/>
    <n v="1"/>
    <x v="47"/>
    <x v="47"/>
    <s v="EM ORLANDO VILLAS BOAS"/>
    <s v="Municipal"/>
    <s v="Urbana"/>
    <n v="1600142"/>
    <n v="162"/>
    <x v="3"/>
    <s v="Regular"/>
    <s v="Noite"/>
    <n v="2013125403081"/>
    <m/>
    <s v="TEREZA CRISTINA SALUSTIANO DE SOUSA"/>
    <d v="1971-07-21T00:00:00"/>
    <s v="Feminino"/>
    <s v="Sem Deficiência"/>
    <s v="SALUSTIANO RODRIGUES"/>
    <s v="MARIA BEZERRA DE SOUSA"/>
    <x v="0"/>
    <s v="Parda"/>
  </r>
  <r>
    <n v="716054"/>
    <n v="7"/>
    <x v="35"/>
    <x v="35"/>
    <s v="EM PIO X"/>
    <s v="Municipal"/>
    <s v="Urbana"/>
    <n v="1612530"/>
    <n v="161"/>
    <x v="3"/>
    <s v="Regular"/>
    <s v="Noite"/>
    <n v="2013064100466"/>
    <m/>
    <s v="ARYANE MARTINS SOUSA"/>
    <d v="2006-09-12T00:00:00"/>
    <s v="Feminino"/>
    <s v="Sem Deficiência"/>
    <s v="LEIDIANE MARTINS RODRIGUES"/>
    <s v="MAXUEL DA SILVA SOUSA"/>
    <x v="0"/>
    <s v="Preta"/>
  </r>
  <r>
    <n v="107001"/>
    <n v="1"/>
    <x v="73"/>
    <x v="73"/>
    <s v="EM GONÇALVES DIAS"/>
    <s v="Municipal"/>
    <s v="Urbana"/>
    <n v="1606879"/>
    <n v="161"/>
    <x v="3"/>
    <s v="Regular"/>
    <s v="Noite"/>
    <n v="2004007405513"/>
    <m/>
    <s v="RAIANE PATRICIA PEREIRA"/>
    <d v="1994-04-09T00:00:00"/>
    <s v="Feminino"/>
    <s v="Sem Deficiência"/>
    <s v="JOÃO RAIMUNDO PEREIRA"/>
    <s v="MARIA INÊS CARDOSO DA SILVA"/>
    <x v="0"/>
    <s v="Não declarada"/>
  </r>
  <r>
    <n v="1019019"/>
    <n v="10"/>
    <x v="116"/>
    <x v="116"/>
    <s v="EM FERNANDO DE AZEVEDO"/>
    <s v="Municipal"/>
    <s v="Urbana"/>
    <n v="1619175"/>
    <n v="161"/>
    <x v="3"/>
    <s v="Regular"/>
    <s v="Tarde"/>
    <n v="2015095900134"/>
    <m/>
    <s v="DANIELLY EUNICE SOUSA THEODORO"/>
    <d v="2002-10-16T00:00:00"/>
    <s v="Feminino"/>
    <s v="Sem Deficiência"/>
    <s v="DANIEL CARLOS THEODORO DA SILVA"/>
    <s v="TATIANA PAULA SOUSA"/>
    <x v="1"/>
    <s v="Pard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19093400293"/>
    <m/>
    <s v="SARITA SOUZA FRANCISCO"/>
    <d v="1955-09-12T00:00:00"/>
    <s v="Feminino"/>
    <s v="Sem Deficiência"/>
    <s v="SANDOVAL SOUZA DA ROCHA"/>
    <s v="MARIA JOSÉ DE SOUZA"/>
    <x v="0"/>
    <s v="Pret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1009250145"/>
    <m/>
    <s v="JULIANA VITÓRIA SOUZA BENETE"/>
    <d v="2000-08-15T00:00:00"/>
    <s v="Feminino"/>
    <s v=" Deficiência intelectual"/>
    <s v="JUAREZ BENETE"/>
    <s v="CLEUZA BENETE"/>
    <x v="2"/>
    <s v="Branca"/>
  </r>
  <r>
    <n v="515028"/>
    <n v="5"/>
    <x v="18"/>
    <x v="18"/>
    <s v="EM EVANGELINA DUARTE BATISTA"/>
    <s v="Municipal"/>
    <s v="Urbana"/>
    <n v="1609300"/>
    <n v="162"/>
    <x v="3"/>
    <s v="Regular"/>
    <s v="Noite"/>
    <n v="2022047300044"/>
    <m/>
    <s v="KAUAN DE LIMA ROBERTO"/>
    <d v="2006-06-09T00:00:00"/>
    <s v="Masculino"/>
    <s v="Sem Deficiência"/>
    <s v="LEONARDO RANGEL ROBERTO"/>
    <s v="MARA JOSÉ DE LIMA DA SILVA"/>
    <x v="1"/>
    <s v="Preta"/>
  </r>
  <r>
    <n v="724022"/>
    <n v="7"/>
    <x v="56"/>
    <x v="56"/>
    <s v="EM COMUNIDADE DE VARGEM GRANDE"/>
    <s v="Municipal"/>
    <s v="Urbana"/>
    <n v="1605599"/>
    <n v="161"/>
    <x v="3"/>
    <s v="Regular"/>
    <s v="Noite"/>
    <n v="2021069000339"/>
    <m/>
    <s v="MARCIA PAULINA DA SILVA OLIVEIRA"/>
    <d v="1974-03-25T00:00:00"/>
    <s v="Feminino"/>
    <s v="Sem Deficiência"/>
    <s v="JOÃO ELEUTÉRIO DA SILVA"/>
    <s v="MARIA PAULINA DA SILVA"/>
    <x v="2"/>
    <s v="Parda"/>
  </r>
  <r>
    <n v="1019013"/>
    <n v="10"/>
    <x v="39"/>
    <x v="39"/>
    <s v="EM BENTO DO AMARAL COUTINHO"/>
    <s v="Municipal"/>
    <s v="Urbana"/>
    <n v="1612839"/>
    <n v="162"/>
    <x v="3"/>
    <s v="Regular"/>
    <s v="Noite"/>
    <n v="2011095302056"/>
    <m/>
    <s v="VALÉRIA RIBEIRO DOS REIS SANTOS"/>
    <d v="1971-11-27T00:00:00"/>
    <s v="Feminino"/>
    <s v="Sem Deficiência"/>
    <s v="FIDELIS ANTONIO DOS REIS"/>
    <s v="ANA MARIA DOS SANTOS RIBEIRO"/>
    <x v="1"/>
    <s v="Parda"/>
  </r>
  <r>
    <n v="515028"/>
    <n v="5"/>
    <x v="18"/>
    <x v="18"/>
    <s v="EM EVANGELINA DUARTE BATISTA"/>
    <s v="Municipal"/>
    <s v="Urbana"/>
    <n v="1609300"/>
    <n v="162"/>
    <x v="3"/>
    <s v="Regular"/>
    <s v="Noite"/>
    <n v="2010115500381"/>
    <m/>
    <s v="RYAN PINTO DOS SANTOS"/>
    <d v="2008-01-30T00:00:00"/>
    <s v="Masculino"/>
    <s v="Sem Deficiência"/>
    <s v="ADILSON FRANCISCO DOS SANTOS"/>
    <s v="ROSILENE PINTO TELES"/>
    <x v="0"/>
    <s v="Parda"/>
  </r>
  <r>
    <n v="625205"/>
    <n v="6"/>
    <x v="97"/>
    <x v="97"/>
    <s v="CIEP ANTONIO CANDEIA FILHO"/>
    <s v="Municipal"/>
    <s v="Urbana"/>
    <n v="1613208"/>
    <n v="161"/>
    <x v="3"/>
    <s v="Regular"/>
    <s v="Noite"/>
    <n v="2006058302025"/>
    <m/>
    <s v="ISABEL JASMINE REIS DOS SANTOS"/>
    <d v="2001-12-19T00:00:00"/>
    <s v="Feminino"/>
    <s v="Sem Deficiência"/>
    <s v="PAULO ROBERTO SILVEIRA DOS SANTOS"/>
    <s v="RESEMERI PAULINO DOS REIS"/>
    <x v="0"/>
    <s v="Não declarada"/>
  </r>
  <r>
    <n v="716049"/>
    <n v="7"/>
    <x v="62"/>
    <x v="62"/>
    <s v="EM RENATO LEITE"/>
    <s v="Municipal"/>
    <s v="Urbana"/>
    <n v="1623884"/>
    <n v="163"/>
    <x v="3"/>
    <s v="Regular"/>
    <s v="Noite"/>
    <n v="2011136700565"/>
    <m/>
    <s v="YASMIN STHEFANY GOMES DE OLIVEIRA"/>
    <d v="2006-12-15T00:00:00"/>
    <s v="Feminino"/>
    <s v="Sem Deficiência"/>
    <s v="TIAGO JESUS DE OLIVEIRA"/>
    <s v="JENIFFER SILVA GOMES"/>
    <x v="0"/>
    <s v="Parda"/>
  </r>
  <r>
    <n v="1019013"/>
    <n v="10"/>
    <x v="39"/>
    <x v="39"/>
    <s v="EM BENTO DO AMARAL COUTINHO"/>
    <s v="Municipal"/>
    <s v="Urbana"/>
    <n v="1612839"/>
    <n v="162"/>
    <x v="3"/>
    <s v="Regular"/>
    <s v="Noite"/>
    <n v="2022095300440"/>
    <m/>
    <s v="KAUÊ FELIPE TAVARES DO NASCIMENTO"/>
    <d v="2006-05-24T00:00:00"/>
    <s v="Masculino"/>
    <s v="Sem Deficiência"/>
    <s v="TATIANE TAVARES RAMOS"/>
    <s v="OSVALDO NASCIMENTO FURTADO"/>
    <x v="1"/>
    <s v="Parda"/>
  </r>
  <r>
    <n v="1019211"/>
    <n v="10"/>
    <x v="98"/>
    <x v="98"/>
    <s v="CIEP MAJOR MANUEL GOMES ARCHER"/>
    <s v="Municipal"/>
    <s v="Urbana"/>
    <n v="1607934"/>
    <n v="161"/>
    <x v="3"/>
    <s v="Regular"/>
    <s v="Noite"/>
    <n v="2009133601840"/>
    <m/>
    <s v="EZEQUIEL AUGUSTO FERREIRA SANTOS"/>
    <d v="2006-04-28T00:00:00"/>
    <s v="Masculino"/>
    <s v="Sem Deficiência"/>
    <s v="ROBINSON FERREIRA"/>
    <s v="JOANA DARC BISPO DOS SANTOS"/>
    <x v="0"/>
    <s v="Parda"/>
  </r>
  <r>
    <n v="313007"/>
    <n v="3"/>
    <x v="67"/>
    <x v="67"/>
    <s v="EM SARMIENTO"/>
    <s v="Municipal"/>
    <s v="Urbana"/>
    <n v="1615856"/>
    <n v="162"/>
    <x v="3"/>
    <s v="Regular"/>
    <s v="Noite"/>
    <n v="2007022100391"/>
    <m/>
    <s v="LORENA ALEXANDRE BRITO"/>
    <d v="2002-03-13T00:00:00"/>
    <s v="Feminino"/>
    <s v="Sem Deficiência"/>
    <s v="CARLOS HENRIQUE DA SILVA BRITO"/>
    <s v="ALINE MADEIRA ALEXANDRE"/>
    <x v="0"/>
    <s v="Preta"/>
  </r>
  <r>
    <n v="724022"/>
    <n v="7"/>
    <x v="56"/>
    <x v="56"/>
    <s v="EM COMUNIDADE DE VARGEM GRANDE"/>
    <s v="Municipal"/>
    <s v="Urbana"/>
    <n v="1605599"/>
    <n v="161"/>
    <x v="3"/>
    <s v="Regular"/>
    <s v="Noite"/>
    <n v="2023059150831"/>
    <m/>
    <s v="RENATA ISABELLA AZEVEDO DOS SANTOS"/>
    <d v="2007-05-27T00:00:00"/>
    <s v="Feminino"/>
    <s v="Sem Deficiência"/>
    <s v="RENATO AZEVEDO DOS SANTOS"/>
    <s v="PAULA TEIXEIRA AZEVEDO"/>
    <x v="1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10032100164"/>
    <m/>
    <s v="BEATRIZ ANACLETO DOS SANTOS"/>
    <d v="2005-12-05T00:00:00"/>
    <s v="Feminino"/>
    <s v="Sem Deficiência"/>
    <s v="IVANILSON DOS SANTOS"/>
    <s v="VIVIANA ANACLETO DA SILVA"/>
    <x v="0"/>
    <s v="Parda"/>
  </r>
  <r>
    <n v="833503"/>
    <n v="8"/>
    <x v="95"/>
    <x v="95"/>
    <s v="CIEP THOMAS JEFFERSON"/>
    <s v="Municipal"/>
    <s v="Urbana"/>
    <n v="1600082"/>
    <n v="161"/>
    <x v="3"/>
    <s v="Regular"/>
    <s v="Noite"/>
    <n v="2009081401713"/>
    <m/>
    <s v="MAYARA CARDOSO DOS SANTOS"/>
    <d v="1997-10-02T00:00:00"/>
    <s v="Feminino"/>
    <s v=" Deficiência intelectual"/>
    <s v="WASHINGTON LUIZ CARDOSO DOS SANTOS"/>
    <s v="DEISE DOS SANTOS"/>
    <x v="2"/>
    <s v="Parda"/>
  </r>
  <r>
    <n v="431018"/>
    <n v="4"/>
    <x v="85"/>
    <x v="85"/>
    <s v="EM REPÚBLICA DO LÍBANO"/>
    <s v="Municipal"/>
    <s v="Urbana"/>
    <n v="1619092"/>
    <n v="162"/>
    <x v="3"/>
    <s v="Regular"/>
    <s v="Noite"/>
    <n v="2014042080029"/>
    <m/>
    <s v="ISABELLE BERNARDO ALVES DE LIMA"/>
    <d v="2005-11-24T00:00:00"/>
    <s v="Feminino"/>
    <s v="Sem Deficiência"/>
    <s v="SALATIEL BERNARDO DE LIMA"/>
    <s v="SIMONY PEIXOTO ALVES"/>
    <x v="0"/>
    <s v="Parda"/>
  </r>
  <r>
    <n v="622007"/>
    <n v="6"/>
    <x v="13"/>
    <x v="13"/>
    <s v="EM ALEXANDRE FARAH"/>
    <s v="Municipal"/>
    <s v="Urbana"/>
    <n v="1599785"/>
    <n v="162"/>
    <x v="3"/>
    <s v="Regular"/>
    <s v="Noite"/>
    <n v="2006051706511"/>
    <m/>
    <s v="THAIS RIBEIRO DOS SANTOS"/>
    <d v="1996-05-22T00:00:00"/>
    <s v="Feminino"/>
    <s v="Sem Deficiência"/>
    <s v="ANTONIO CARLOS DE ALMEIDA SANTOS"/>
    <s v="MÔNICA RIBEIRO DOS SANTOS"/>
    <x v="0"/>
    <s v="Parda"/>
  </r>
  <r>
    <n v="102505"/>
    <n v="1"/>
    <x v="30"/>
    <x v="30"/>
    <s v="CIEP JOSÉ PEDRO VARELA"/>
    <s v="Municipal"/>
    <s v="Urbana"/>
    <n v="1613581"/>
    <n v="161"/>
    <x v="3"/>
    <s v="Regular"/>
    <s v="Noite"/>
    <n v="2022001200390"/>
    <m/>
    <s v="THAYS LORRAYNE DE OLIVEIRA ALBINO"/>
    <d v="2007-12-22T00:00:00"/>
    <s v="Feminino"/>
    <s v="Sem Deficiência"/>
    <s v="TAILON CLEITON OLIVEIRA DA COSTA"/>
    <s v="LUANA VALERIA MACEDO ALBINO"/>
    <x v="0"/>
    <s v="Branca"/>
  </r>
  <r>
    <n v="430701"/>
    <n v="4"/>
    <x v="19"/>
    <x v="19"/>
    <s v="CENTRO DE EDUCAÇÃO DE JOVENS E ADULTOS CEJA - MARÉ"/>
    <s v="Municipal"/>
    <s v="Urbana"/>
    <n v="1616801"/>
    <n v="262"/>
    <x v="3"/>
    <s v="Regular"/>
    <s v="Manhã"/>
    <n v="2013040380108"/>
    <m/>
    <s v="MAYCON VINÍCIUS MENDES DE MORAES"/>
    <d v="2007-01-20T00:00:00"/>
    <s v="Masculino"/>
    <s v="Sem Deficiência"/>
    <s v="MANOEL ROCHA DE MORAES"/>
    <s v="OBERLANIA MENDES DE ALMEIDA"/>
    <x v="0"/>
    <s v="Parda"/>
  </r>
  <r>
    <n v="514002"/>
    <n v="5"/>
    <x v="107"/>
    <x v="107"/>
    <s v="EM CECÍLIA MEIRELLES"/>
    <s v="Municipal"/>
    <s v="Urbana"/>
    <n v="1602688"/>
    <n v="162"/>
    <x v="3"/>
    <s v="Regular"/>
    <s v="Manhã"/>
    <n v="2022041000171"/>
    <m/>
    <s v="ANDRÉIA VIRGÍNIA DAS GRAÇAS RIBEIRO"/>
    <d v="1973-09-26T00:00:00"/>
    <s v="Feminino"/>
    <s v="Sem Deficiência"/>
    <s v="JOSÉ DAS GRAÇAS"/>
    <s v="EFIGÊNIA SÁ FORTES DAS GRAÇAS"/>
    <x v="0"/>
    <s v="Preta"/>
  </r>
  <r>
    <n v="410015"/>
    <n v="4"/>
    <x v="92"/>
    <x v="92"/>
    <s v="EM CLÓVIS BEVILÁQUA"/>
    <s v="Municipal"/>
    <s v="Urbana"/>
    <n v="1611013"/>
    <n v="162"/>
    <x v="3"/>
    <s v="Regular"/>
    <s v="Noite"/>
    <n v="2002035804234"/>
    <m/>
    <s v="JANAINA DA PENHA CORREA SILVA"/>
    <d v="1992-10-06T00:00:00"/>
    <s v="Feminino"/>
    <s v="Sem Deficiência"/>
    <s v="NELSON DOS ANJOS SILVA"/>
    <s v="MÔNICA CORREA"/>
    <x v="0"/>
    <s v="Parda"/>
  </r>
  <r>
    <n v="817027"/>
    <n v="8"/>
    <x v="24"/>
    <x v="24"/>
    <s v="EM HENRIQUE DE MAGALHÃES"/>
    <s v="Municipal"/>
    <s v="Urbana"/>
    <n v="1608372"/>
    <n v="162"/>
    <x v="3"/>
    <s v="Regular"/>
    <s v="Noite"/>
    <n v="2014087950014"/>
    <m/>
    <s v="GABRIEL DE SOUZA DA SILVA"/>
    <d v="2005-09-10T00:00:00"/>
    <s v="Masculino"/>
    <s v="Sem Deficiência"/>
    <s v="SANDERSON GOMES DA SILVA"/>
    <s v="CAROLINA DOS ANJOS MORAES DE SOUZA"/>
    <x v="0"/>
    <s v="Branca"/>
  </r>
  <r>
    <n v="625028"/>
    <n v="6"/>
    <x v="125"/>
    <x v="125"/>
    <s v="EM DEPUTADO HILTON GAMA"/>
    <s v="Municipal"/>
    <s v="Urbana"/>
    <n v="1614618"/>
    <n v="161"/>
    <x v="3"/>
    <s v="Regular"/>
    <s v="Noite"/>
    <n v="2013036000291"/>
    <m/>
    <s v="ALEXANDRE DAVI ALVES DE OLIVEIRA"/>
    <d v="2007-03-23T00:00:00"/>
    <s v="Masculino"/>
    <s v="Sem Deficiência"/>
    <s v="ALEXANDRE DE OLIVEIRA"/>
    <s v="DAIANA LOPES ALVES"/>
    <x v="0"/>
    <s v="Branca"/>
  </r>
  <r>
    <n v="514001"/>
    <n v="5"/>
    <x v="14"/>
    <x v="14"/>
    <s v="EM DESEMBARGADOR MONTENEGRO"/>
    <s v="Municipal"/>
    <s v="Urbana"/>
    <n v="1605219"/>
    <n v="161"/>
    <x v="3"/>
    <s v="Regular"/>
    <s v="Noite"/>
    <n v="2022041050461"/>
    <m/>
    <s v="ANA CAROLINA DA SILVA DE OLIVEIRA MARTINS"/>
    <d v="2003-03-05T00:00:00"/>
    <s v="Feminino"/>
    <s v="Sem Deficiência"/>
    <s v="ADEMIR DE OLIVEIRA MARTINS"/>
    <s v="RENATA DA SILVA HERCULANO PEREIRA"/>
    <x v="0"/>
    <s v="Preta"/>
  </r>
  <r>
    <n v="918508"/>
    <n v="9"/>
    <x v="36"/>
    <x v="36"/>
    <s v="CIEP DR. ERNESTO (CHE) GUEVARA"/>
    <s v="Municipal"/>
    <s v="Urbana"/>
    <n v="1618339"/>
    <n v="161"/>
    <x v="3"/>
    <s v="Regular"/>
    <s v="Noite"/>
    <n v="2014093205724"/>
    <m/>
    <s v="ELIANE ROSA DO NASCIMENTO"/>
    <d v="1978-08-12T00:00:00"/>
    <s v="Feminino"/>
    <s v="Sem Deficiência"/>
    <s v="ISRAEL DO NASCIMENTO"/>
    <s v="IVA DA SILVA ROSA"/>
    <x v="2"/>
    <s v="Parda"/>
  </r>
  <r>
    <n v="411015"/>
    <n v="4"/>
    <x v="72"/>
    <x v="72"/>
    <s v="EM SUÍÇA"/>
    <s v="Municipal"/>
    <s v="Urbana"/>
    <n v="1601788"/>
    <n v="162"/>
    <x v="3"/>
    <s v="Regular"/>
    <s v="Noite"/>
    <n v="2023031700071"/>
    <m/>
    <s v="STEPHANE SOUZA ADELINO"/>
    <d v="1999-02-22T00:00:00"/>
    <s v="Feminino"/>
    <s v="Sem Deficiência"/>
    <s v="LUCIENE MARCIA DE SOUZA"/>
    <s v="CARLOS ANTONIO ADELINO"/>
    <x v="0"/>
    <s v="Branca"/>
  </r>
  <r>
    <n v="625005"/>
    <n v="6"/>
    <x v="57"/>
    <x v="57"/>
    <s v="EM CHARLES ANDERSON WEAVER"/>
    <s v="Municipal"/>
    <s v="Urbana"/>
    <n v="1605118"/>
    <n v="161"/>
    <x v="3"/>
    <s v="Regular"/>
    <s v="Noite"/>
    <n v="2015103600114"/>
    <m/>
    <s v="DAYANE LOPES AGUIAR DA LUZ"/>
    <d v="2005-03-16T00:00:00"/>
    <s v="Feminino"/>
    <s v="Sem Deficiência"/>
    <s v="PEDRO TRINDADE DA LUZ"/>
    <s v="SHIRLEY LOPES AGUIAR"/>
    <x v="0"/>
    <s v="Par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09093950377"/>
    <m/>
    <s v="NICOLE MIGUEL MOREIRA LOPES"/>
    <d v="2004-04-25T00:00:00"/>
    <s v="Feminino"/>
    <s v="Sem Deficiência"/>
    <s v="CARLOS MIGUEL DA SILVA"/>
    <s v="EVA MOREIRA LOPES"/>
    <x v="0"/>
    <s v="Branca"/>
  </r>
  <r>
    <n v="514007"/>
    <n v="5"/>
    <x v="6"/>
    <x v="6"/>
    <s v="EM ALBERT SABIN"/>
    <s v="Municipal"/>
    <s v="Urbana"/>
    <n v="1622421"/>
    <n v="161"/>
    <x v="3"/>
    <s v="Regular"/>
    <s v="Noite"/>
    <n v="2017041500649"/>
    <m/>
    <s v="SELAINE PEREIRA DE JESUS"/>
    <d v="1979-02-22T00:00:00"/>
    <s v="Feminino"/>
    <s v="Sem Deficiência"/>
    <s v="ANEX DE JESUS"/>
    <s v="MARIA AUGUSTA PEREIRA DE JESUS"/>
    <x v="1"/>
    <s v="Branca"/>
  </r>
  <r>
    <n v="205009"/>
    <n v="2"/>
    <x v="122"/>
    <x v="122"/>
    <s v="EM ALENCASTRO GUIMARÃES"/>
    <s v="Municipal"/>
    <s v="Urbana"/>
    <n v="1620800"/>
    <n v="162"/>
    <x v="3"/>
    <s v="Regular"/>
    <s v="Noite"/>
    <n v="2013008302580"/>
    <m/>
    <s v="LORRANE COSTA DE OLIVEIRA"/>
    <d v="2006-01-12T00:00:00"/>
    <s v="Feminino"/>
    <s v="Sem Deficiência"/>
    <s v="MICHELE COSTA DA SILVA"/>
    <s v="CARLOS ALBERTO DE OLIVEIRA"/>
    <x v="0"/>
    <s v="Parda"/>
  </r>
  <r>
    <n v="430201"/>
    <n v="4"/>
    <x v="0"/>
    <x v="0"/>
    <s v="CIEP MINISTRO GUSTAVO CAPANEMA"/>
    <s v="Municipal"/>
    <s v="Urbana"/>
    <n v="1612604"/>
    <n v="162"/>
    <x v="3"/>
    <s v="Regular"/>
    <s v="Noite"/>
    <n v="2014040300552"/>
    <m/>
    <s v="JENIFER SARA DE JESUS MESQUITA SILVA DE SOUZA"/>
    <d v="2007-12-18T00:00:00"/>
    <s v="Feminino"/>
    <s v="Sem Deficiência"/>
    <s v="ROBSON SILVA DE SOUZA"/>
    <s v="LUCILEIA APARECIDA DE JESUS MESQUITA"/>
    <x v="0"/>
    <s v="Parda"/>
  </r>
  <r>
    <n v="716063"/>
    <n v="7"/>
    <x v="136"/>
    <x v="136"/>
    <s v="EM SOBRAL PINTO"/>
    <s v="Municipal"/>
    <s v="Urbana"/>
    <n v="1616449"/>
    <n v="161"/>
    <x v="3"/>
    <s v="Regular"/>
    <s v="Manhã"/>
    <n v="2014066550076"/>
    <m/>
    <s v="FABIO FERNANDO SANTOS SILVA"/>
    <d v="2006-11-14T00:00:00"/>
    <s v="Masculino"/>
    <s v="Sem Deficiência"/>
    <s v="FABIO SANTOS SILVA"/>
    <s v="ALLANE GUIMARÃES SANTOS"/>
    <x v="0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4095250191"/>
    <m/>
    <s v="RUAN FALEIRO DE SOUZA"/>
    <d v="2007-06-24T00:00:00"/>
    <s v="Masculino"/>
    <s v="Sem Deficiência"/>
    <s v="RODRIGO DE SOUZA BARBOSA"/>
    <s v="VANESSA FALEIRO DE CARVALHO"/>
    <x v="0"/>
    <s v="Parda"/>
  </r>
  <r>
    <n v="312014"/>
    <n v="3"/>
    <x v="1"/>
    <x v="1"/>
    <s v="EM NEREU SAMPAIO"/>
    <s v="Municipal"/>
    <s v="Urbana"/>
    <n v="1616969"/>
    <n v="161"/>
    <x v="3"/>
    <s v="Regular"/>
    <s v="Noite"/>
    <n v="2013018450085"/>
    <m/>
    <s v="DAVI DOS SANTOS DA SILVA"/>
    <d v="2008-08-08T00:00:00"/>
    <s v="Masculino"/>
    <s v="Sem Deficiência"/>
    <s v="ALAN MARIANO DA SILVA"/>
    <s v="JULIANA DOS SANTOS DA SILVA"/>
    <x v="0"/>
    <s v="Pard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10093300350"/>
    <m/>
    <s v="JOÃO PAULO DOS SANTOS DA SILVA"/>
    <d v="2006-06-17T00:00:00"/>
    <s v="Masculino"/>
    <s v="Sem Deficiência"/>
    <s v="PAULO CESAR DA SILVA"/>
    <s v="JAQUELINE DOS SANTOS"/>
    <x v="1"/>
    <s v="Preta"/>
  </r>
  <r>
    <n v="515020"/>
    <n v="5"/>
    <x v="86"/>
    <x v="86"/>
    <s v="EM WALDEMAR FALCÃO"/>
    <s v="Municipal"/>
    <s v="Urbana"/>
    <n v="1610970"/>
    <n v="161"/>
    <x v="3"/>
    <s v="Regular"/>
    <s v="Noite"/>
    <n v="2012046480084"/>
    <m/>
    <s v="DANIELLA BALDNER FERNANDES"/>
    <d v="2007-07-09T00:00:00"/>
    <s v="Feminino"/>
    <s v="Sem Deficiência"/>
    <s v="RONALD DE ABREU FERNANDES"/>
    <s v="PATRICIA DOS SANTOS BALDNER"/>
    <x v="0"/>
    <s v="Pard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2132100031"/>
    <m/>
    <s v="MARIA HELENA DOS SANTOS CORREA"/>
    <d v="2006-09-06T00:00:00"/>
    <s v="Feminino"/>
    <s v="Sem Deficiência"/>
    <s v="RENATO DE OLIVEIRA CORREA"/>
    <s v="PAULA MARIA DOS SANTOS"/>
    <x v="0"/>
    <s v="Preta"/>
  </r>
  <r>
    <n v="1019031"/>
    <n v="10"/>
    <x v="20"/>
    <x v="20"/>
    <s v="EM MARECHAL PEDRO CAVALCANTI"/>
    <s v="Municipal"/>
    <s v="Urbana"/>
    <n v="1609542"/>
    <n v="164"/>
    <x v="3"/>
    <s v="Regular"/>
    <s v="Noite"/>
    <n v="2022067450521"/>
    <m/>
    <s v="JOSÉ DE JESUS MACENA FILHO"/>
    <d v="2008-02-19T00:00:00"/>
    <s v="Masculino"/>
    <s v="Sem Deficiência"/>
    <s v="JOSÉ DE JESUS MACENA"/>
    <s v="CRISTIANE PEREIRA DA SILVA"/>
    <x v="1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22063650241"/>
    <m/>
    <s v="ANDRE ANDERSON CAETANO DE REZENDE"/>
    <d v="2006-10-29T00:00:00"/>
    <s v="Masculino"/>
    <s v="Sem Deficiência"/>
    <s v="VERA CAETANO DE REZENDE LOPES CLARO"/>
    <s v="ANDERSON LOPES CLARO"/>
    <x v="0"/>
    <s v="Não declarada"/>
  </r>
  <r>
    <n v="204501"/>
    <n v="2"/>
    <x v="79"/>
    <x v="79"/>
    <s v="CIEP PRESIDENTE TANCREDO NEVES"/>
    <s v="Municipal"/>
    <s v="Urbana"/>
    <n v="1611263"/>
    <n v="161"/>
    <x v="3"/>
    <s v="Regular"/>
    <s v="Noite"/>
    <n v="2000067408273"/>
    <m/>
    <s v="ALESSANDRA REIS NERIS"/>
    <d v="1988-03-31T00:00:00"/>
    <s v="Feminino"/>
    <s v="Sem Deficiência"/>
    <s v="GERONILSON BORGES NERIS"/>
    <s v="MARCIA DE ALMEIDA REIS"/>
    <x v="1"/>
    <s v="Sem Informação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06084200111"/>
    <m/>
    <s v="MARIANE DA CRUZ COSTA"/>
    <d v="1999-08-27T00:00:00"/>
    <s v="Feminino"/>
    <s v="Sem Deficiência"/>
    <s v="JOAQUIM RAMOS COSTA"/>
    <s v="SANDRA LUCIA VIEIRA DA CRUZ"/>
    <x v="0"/>
    <s v="Parda"/>
  </r>
  <r>
    <n v="204012"/>
    <n v="2"/>
    <x v="65"/>
    <x v="65"/>
    <s v="EM MÉXICO"/>
    <s v="Municipal"/>
    <s v="Urbana"/>
    <n v="1613278"/>
    <n v="161"/>
    <x v="3"/>
    <s v="Regular"/>
    <s v="Noite"/>
    <n v="2011006600145"/>
    <m/>
    <s v="EWERTON JUAN MATTOS PESSANHA"/>
    <d v="2006-09-24T00:00:00"/>
    <s v="Masculino"/>
    <s v="Sem Deficiência"/>
    <s v="EWERTON MATTOS DA SILVA"/>
    <s v="DANIELE PESSANHA"/>
    <x v="0"/>
    <s v="Branca"/>
  </r>
  <r>
    <n v="625205"/>
    <n v="6"/>
    <x v="97"/>
    <x v="97"/>
    <s v="CIEP ANTONIO CANDEIA FILHO"/>
    <s v="Municipal"/>
    <s v="Urbana"/>
    <n v="1613208"/>
    <n v="161"/>
    <x v="3"/>
    <s v="Regular"/>
    <s v="Noite"/>
    <n v="2018058200609"/>
    <m/>
    <s v="JOABI RICARDO NUNES"/>
    <d v="1986-08-05T00:00:00"/>
    <s v="Masculino"/>
    <s v="Sem Deficiência"/>
    <s v="NECI MARIA NUNES"/>
    <s v="ANTONIO RICARDO NUNES"/>
    <x v="1"/>
    <s v="Preta"/>
  </r>
  <r>
    <n v="1019202"/>
    <n v="10"/>
    <x v="115"/>
    <x v="115"/>
    <s v="CIEP ISMAEL NERY"/>
    <s v="Municipal"/>
    <s v="Urbana"/>
    <n v="1603745"/>
    <n v="161"/>
    <x v="3"/>
    <s v="Regular"/>
    <s v="Tarde"/>
    <n v="2011104600638"/>
    <m/>
    <s v="MARCELO VÍTOR DA SILVA CRUZ"/>
    <d v="2005-07-12T00:00:00"/>
    <s v="Masculino"/>
    <s v="Sem Deficiência"/>
    <s v="MARCELO DA SILVA CRUZ"/>
    <s v="CARMEM LÚCIA DA SILVA"/>
    <x v="0"/>
    <s v="Parda"/>
  </r>
  <r>
    <n v="1019210"/>
    <n v="10"/>
    <x v="45"/>
    <x v="45"/>
    <s v="CIEP ALBERTO PASQUALINE"/>
    <s v="Municipal"/>
    <s v="Urbana"/>
    <n v="1600005"/>
    <n v="161"/>
    <x v="3"/>
    <s v="Regular"/>
    <s v="Noite"/>
    <n v="2000098103237"/>
    <m/>
    <s v="DAIANA FERREIRA TOMELIN"/>
    <d v="1989-01-19T00:00:00"/>
    <s v="Feminino"/>
    <s v="Sem Deficiência"/>
    <s v="DARCI DOS SATOS TOMELIN"/>
    <s v="ZULEICA DA SILVA FERREIRA"/>
    <x v="2"/>
    <s v="Sem Informação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3006503561"/>
    <m/>
    <s v="YBSON NASCIMENTO AVELINO"/>
    <d v="2007-09-27T00:00:00"/>
    <s v="Masculino"/>
    <s v="Sem Deficiência"/>
    <s v="FRANCISCO EDSON AVELINO"/>
    <s v="RAQUEL NASCIMENTO DE S SILVA"/>
    <x v="0"/>
    <s v="Branca"/>
  </r>
  <r>
    <n v="1202701"/>
    <n v="12"/>
    <x v="91"/>
    <x v="91"/>
    <s v="CREJA - CENTRO MUNICIPAL DE REFERÊNCIA DE EDUCAÇÃO DE JOVENS E ADULTOS"/>
    <s v="Municipal"/>
    <s v="Urbana"/>
    <n v="1614133"/>
    <n v="368"/>
    <x v="3"/>
    <s v="Regular"/>
    <s v="Tarde"/>
    <n v="2023126301238"/>
    <m/>
    <s v="MARCUS VINICIUS DE ARAUJO JESUS"/>
    <d v="1984-03-10T00:00:00"/>
    <s v="Masculino"/>
    <s v="Sem Deficiência"/>
    <s v="ROBERTO DA SILVA JESUS"/>
    <s v="MARIA BEATRIZ ARAUJO"/>
    <x v="1"/>
    <s v="Branca"/>
  </r>
  <r>
    <n v="313002"/>
    <n v="3"/>
    <x v="33"/>
    <x v="33"/>
    <s v="EM JOSÉ VERÍSSIMO"/>
    <s v="Municipal"/>
    <s v="Urbana"/>
    <n v="1618996"/>
    <n v="161"/>
    <x v="3"/>
    <s v="Regular"/>
    <s v="Manhã"/>
    <n v="2021017850137"/>
    <m/>
    <s v="BRENO FRANÇA SPÍNOLA"/>
    <d v="2007-06-04T00:00:00"/>
    <s v="Masculino"/>
    <s v="Sem Deficiência"/>
    <s v="JULIO CESAR DOS SANTOS SPÍNOLA"/>
    <s v="BIANCA FRANÇA DE OLIVEIRA"/>
    <x v="1"/>
    <s v="Não declarada"/>
  </r>
  <r>
    <n v="515001"/>
    <n v="5"/>
    <x v="68"/>
    <x v="68"/>
    <s v="EM PARÁ"/>
    <s v="Municipal"/>
    <s v="Urbana"/>
    <n v="1607316"/>
    <n v="162"/>
    <x v="3"/>
    <s v="Regular"/>
    <s v="Noite"/>
    <n v="2009115300795"/>
    <m/>
    <s v="RAYSSA DE OLIVEIRA LOPES "/>
    <d v="2008-03-07T00:00:00"/>
    <s v="Feminino"/>
    <s v="Sem Deficiência"/>
    <s v="FABIANO MARQUES LOPES"/>
    <s v="ROSELAINE LEONARDO DE OLIVEIRA"/>
    <x v="0"/>
    <s v="Pard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11080851237"/>
    <m/>
    <s v="GABRIELLE DE SOUZA PEREIRA"/>
    <d v="2007-05-07T00:00:00"/>
    <s v="Feminino"/>
    <s v="Sem Deficiência"/>
    <s v="JEFFERSON ALEXANDRE PEREIRA"/>
    <s v="CARLA DE SOUZA"/>
    <x v="2"/>
    <s v="Parda"/>
  </r>
  <r>
    <n v="515052"/>
    <n v="5"/>
    <x v="81"/>
    <x v="81"/>
    <s v="EM AZEVEDO JUNIOR"/>
    <s v="Municipal"/>
    <s v="Urbana"/>
    <n v="1614953"/>
    <n v="161"/>
    <x v="3"/>
    <s v="Regular"/>
    <s v="Noite"/>
    <n v="2023049700111"/>
    <m/>
    <s v="DÉBORA FRANÇA SILVA"/>
    <d v="2005-04-29T00:00:00"/>
    <s v="Feminino"/>
    <s v="Sem Deficiência"/>
    <s v="MARIA JOSÉ FERREIRA FRANÇA"/>
    <s v="EBERTE ALVES SILVA"/>
    <x v="0"/>
    <s v="Preta"/>
  </r>
  <r>
    <n v="625205"/>
    <n v="6"/>
    <x v="97"/>
    <x v="97"/>
    <s v="CIEP ANTONIO CANDEIA FILHO"/>
    <s v="Municipal"/>
    <s v="Urbana"/>
    <n v="1613208"/>
    <n v="161"/>
    <x v="3"/>
    <s v="Regular"/>
    <s v="Noite"/>
    <n v="2010116800388"/>
    <m/>
    <s v="THAMARA PEREIRA DA SILVA"/>
    <d v="2007-08-04T00:00:00"/>
    <s v="Feminino"/>
    <s v="Sem Deficiência"/>
    <s v="ROBERTO LUIZ DA SILVA"/>
    <s v="JUCELIA PEREIRA DE SOUZA"/>
    <x v="1"/>
    <s v="Parda"/>
  </r>
  <r>
    <n v="1019013"/>
    <n v="10"/>
    <x v="39"/>
    <x v="39"/>
    <s v="EM BENTO DO AMARAL COUTINHO"/>
    <s v="Municipal"/>
    <s v="Urbana"/>
    <n v="1612838"/>
    <n v="161"/>
    <x v="3"/>
    <s v="Regular"/>
    <s v="Noite"/>
    <n v="2006095504175"/>
    <m/>
    <s v="FERNANDA ALVES JOSÉ MARIA"/>
    <d v="1991-10-17T00:00:00"/>
    <s v="Feminino"/>
    <s v="Sem Deficiência"/>
    <s v="GILSON JOSÉ MARIA FILHO"/>
    <s v="SILVANA DO PRADO ALVES"/>
    <x v="0"/>
    <s v="Parda"/>
  </r>
  <r>
    <n v="817039"/>
    <n v="8"/>
    <x v="118"/>
    <x v="118"/>
    <s v="EM SAMPAIO CORRÊA"/>
    <s v="Municipal"/>
    <s v="Urbana"/>
    <n v="1604283"/>
    <n v="161"/>
    <x v="3"/>
    <s v="Regular"/>
    <s v="Noite"/>
    <n v="2006073301514"/>
    <m/>
    <s v="MIRIAM HELENA DOS SANTOS"/>
    <d v="1981-01-25T00:00:00"/>
    <s v="Feminino"/>
    <s v="Sem Deficiência"/>
    <s v="VALDIR MARCELINO DOS SANTOS"/>
    <s v="LINITA ROSA DOS SANTOS"/>
    <x v="0"/>
    <s v="Parda"/>
  </r>
  <r>
    <n v="227004"/>
    <n v="2"/>
    <x v="77"/>
    <x v="77"/>
    <s v="EM RINALDO DE LAMARE"/>
    <s v="Municipal"/>
    <s v="Urbana"/>
    <n v="1599204"/>
    <n v="162"/>
    <x v="3"/>
    <s v="Regular"/>
    <s v="Noite"/>
    <n v="2017126480367"/>
    <m/>
    <s v="WANDO DOS SANTOS DA SILVEIRA"/>
    <d v="1986-12-10T00:00:00"/>
    <s v="Masculino"/>
    <s v="Sem Deficiência"/>
    <s v="JOSÉ PEREZ DA SILVEIRA"/>
    <s v="SEVERINA VALERIO DOS SANTOS"/>
    <x v="1"/>
    <s v="Parda"/>
  </r>
  <r>
    <n v="817083"/>
    <n v="8"/>
    <x v="120"/>
    <x v="120"/>
    <s v="EM JORNALISTA SANDRO MOREYRA"/>
    <s v="Municipal"/>
    <s v="Urbana"/>
    <n v="1607052"/>
    <n v="161"/>
    <x v="3"/>
    <s v="Regular"/>
    <s v="Noite"/>
    <n v="2022077700466"/>
    <m/>
    <s v="TERESINHA DOS SANTOS LOPES"/>
    <d v="1962-10-22T00:00:00"/>
    <s v="Feminino"/>
    <s v="Sem Deficiência"/>
    <s v="JOSE SIMPLICIO DOS SANTOS"/>
    <s v="ANTONIA LOPES DOS SANTOS"/>
    <x v="2"/>
    <s v="Parda"/>
  </r>
  <r>
    <n v="918028"/>
    <n v="9"/>
    <x v="131"/>
    <x v="131"/>
    <s v="EM ALMIRANTE SALDANHA DA GAMA"/>
    <s v="Municipal"/>
    <s v="Urbana"/>
    <n v="1623474"/>
    <n v="161"/>
    <x v="3"/>
    <s v="Regular"/>
    <s v="Manhã"/>
    <n v="2013127650271"/>
    <m/>
    <s v="FABIOLA DIAS DA SILVA"/>
    <d v="2007-10-14T00:00:00"/>
    <s v="Masculino"/>
    <s v="Sem Deficiência"/>
    <s v="RAIMUNDO NONATO LEITE DA SILVA"/>
    <s v="ROBERTA DIAS DA PAIXÃO"/>
    <x v="0"/>
    <s v="Parda"/>
  </r>
  <r>
    <n v="431018"/>
    <n v="4"/>
    <x v="85"/>
    <x v="85"/>
    <s v="EM REPÚBLICA DO LÍBANO"/>
    <s v="Municipal"/>
    <s v="Urbana"/>
    <n v="1619092"/>
    <n v="162"/>
    <x v="3"/>
    <s v="Regular"/>
    <s v="Noite"/>
    <n v="2023034600085"/>
    <m/>
    <s v="DAIELE MARIA DA SILVA ABREU"/>
    <d v="1987-11-16T00:00:00"/>
    <s v="Feminino"/>
    <s v="Sem Deficiência"/>
    <s v="PEDRO FERREIRA DE ABREU"/>
    <s v="SANDRA REGINA DE ABREU"/>
    <x v="0"/>
    <s v="Parda"/>
  </r>
  <r>
    <n v="833504"/>
    <n v="8"/>
    <x v="22"/>
    <x v="22"/>
    <s v="CIEP FRANCISCO SOLANO TRINDADE"/>
    <s v="Municipal"/>
    <s v="Urbana"/>
    <n v="1608716"/>
    <n v="161"/>
    <x v="3"/>
    <s v="Regular"/>
    <s v="Noite"/>
    <n v="2023083500161"/>
    <m/>
    <s v="NEUMA DE AZEVEDO SANTOS DA SILVA"/>
    <d v="1970-06-08T00:00:00"/>
    <s v="Feminino"/>
    <s v="Sem Deficiência"/>
    <s v="GILBERTO DE LIMA SANTOS"/>
    <s v="REGINA MARIA FARIA DE AZEVEDO"/>
    <x v="0"/>
    <s v="Sem Informação"/>
  </r>
  <r>
    <n v="716205"/>
    <n v="7"/>
    <x v="76"/>
    <x v="76"/>
    <s v="CIEP RUBENS PAIVA"/>
    <s v="Municipal"/>
    <s v="Urbana"/>
    <n v="1613260"/>
    <n v="161"/>
    <x v="3"/>
    <s v="Regular"/>
    <s v="Noite"/>
    <n v="2023066100509"/>
    <m/>
    <s v="MARCELLE PEREIRA SANTOS SILVA"/>
    <d v="1984-01-09T00:00:00"/>
    <s v="Feminino"/>
    <s v="Sem Deficiência"/>
    <s v="MARCILIA LEVINA PEREIRA"/>
    <s v="RONALDO SANTOS SILVA"/>
    <x v="0"/>
    <s v="Pard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1132850449"/>
    <m/>
    <s v="NATAN DE PAIVA BARBOSA"/>
    <d v="2006-10-28T00:00:00"/>
    <s v="Masculino"/>
    <s v="Sem Deficiência"/>
    <s v="SEVERINO DO RAMO ALVES BARBOSA"/>
    <s v="MARIA DE LOURDES ALVES BARBOSA"/>
    <x v="1"/>
    <s v="Pret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6103980489"/>
    <m/>
    <s v="BRENO PASSOS SILVA"/>
    <d v="2005-05-02T00:00:00"/>
    <s v="Masculino"/>
    <s v="Sem Deficiência"/>
    <s v="BRUNO SEVERINO DA SILVA"/>
    <s v="ALESSANDRA DOS PASSOS"/>
    <x v="2"/>
    <s v="Parda"/>
  </r>
  <r>
    <n v="430701"/>
    <n v="4"/>
    <x v="19"/>
    <x v="19"/>
    <s v="CENTRO DE EDUCAÇÃO DE JOVENS E ADULTOS CEJA - MARÉ"/>
    <s v="Municipal"/>
    <s v="Urbana"/>
    <n v="1616799"/>
    <n v="261"/>
    <x v="3"/>
    <s v="Regular"/>
    <s v="Manhã"/>
    <n v="2009008850015"/>
    <m/>
    <s v="KETHELYN SOARES DA SILVA"/>
    <d v="2002-05-14T00:00:00"/>
    <s v="Feminino"/>
    <s v="Sem Deficiência"/>
    <s v="FRANCISCO DE SOUZA DA SILVA"/>
    <s v="EDINALDA PIRES SOARES"/>
    <x v="0"/>
    <s v="Branca"/>
  </r>
  <r>
    <n v="716211"/>
    <n v="7"/>
    <x v="32"/>
    <x v="32"/>
    <s v="CIEP COMPOSITOR DONGA"/>
    <s v="Municipal"/>
    <s v="Urbana"/>
    <n v="1619514"/>
    <n v="162"/>
    <x v="3"/>
    <s v="Regular"/>
    <s v="Noite"/>
    <n v="2011064350130"/>
    <m/>
    <s v="CARLOS EDUARDO VICENTE DA SILVA"/>
    <d v="2006-11-27T00:00:00"/>
    <s v="Masculino"/>
    <s v="Sem Deficiência"/>
    <s v="EDVAN VICENTE DA SILVA"/>
    <s v="JACQUELINE VICENTE DA TRINDADE"/>
    <x v="0"/>
    <s v="Branca"/>
  </r>
  <r>
    <n v="312022"/>
    <n v="3"/>
    <x v="61"/>
    <x v="61"/>
    <s v="EM RUBENS BERARDO"/>
    <s v="Municipal"/>
    <s v="Urbana"/>
    <n v="1616260"/>
    <n v="161"/>
    <x v="3"/>
    <s v="Regular"/>
    <s v="Noite"/>
    <n v="2011018802066"/>
    <m/>
    <s v="KAUAN LUIZ CRUZ DE MEDEIROS"/>
    <d v="2006-05-31T00:00:00"/>
    <s v="Masculino"/>
    <s v="Sem Deficiência"/>
    <s v="LUIZ FARIAS RODRIGUES DE MEDIEORS"/>
    <s v="GISELE DA CRUZ OLIVEIRA"/>
    <x v="0"/>
    <s v="Preta"/>
  </r>
  <r>
    <n v="817083"/>
    <n v="8"/>
    <x v="120"/>
    <x v="120"/>
    <s v="EM JORNALISTA SANDRO MOREYRA"/>
    <s v="Municipal"/>
    <s v="Urbana"/>
    <n v="1607052"/>
    <n v="161"/>
    <x v="3"/>
    <s v="Regular"/>
    <s v="Noite"/>
    <n v="2004073300163"/>
    <m/>
    <s v="MONIQUE DA CONCEIÇÃO DA SILVA"/>
    <d v="1995-03-26T00:00:00"/>
    <s v="Feminino"/>
    <s v="Sem Deficiência"/>
    <s v="NELSON LOUREIRO DA SILVA"/>
    <s v="SONIA REGINA DA CONCEIÇÃO"/>
    <x v="1"/>
    <s v="Branca"/>
  </r>
  <r>
    <n v="431003"/>
    <n v="4"/>
    <x v="10"/>
    <x v="10"/>
    <s v="EM MIGUEL GUSTAVO"/>
    <s v="Municipal"/>
    <s v="Urbana"/>
    <n v="1618625"/>
    <n v="161"/>
    <x v="3"/>
    <s v="Regular"/>
    <s v="Noite"/>
    <n v="2023032800834"/>
    <m/>
    <s v="RODNE MEDELA SOARES"/>
    <d v="1981-07-17T00:00:00"/>
    <s v="Masculino"/>
    <s v="Sem Deficiência"/>
    <s v="FLORISVALDO SOARES"/>
    <s v="DORALICE PIRES MEDELA SOARES"/>
    <x v="2"/>
    <s v="Não declarada"/>
  </r>
  <r>
    <n v="514002"/>
    <n v="5"/>
    <x v="107"/>
    <x v="107"/>
    <s v="EM CECÍLIA MEIRELLES"/>
    <s v="Municipal"/>
    <s v="Urbana"/>
    <n v="1602685"/>
    <n v="161"/>
    <x v="3"/>
    <s v="Regular"/>
    <s v="Manhã"/>
    <n v="2006041002261"/>
    <m/>
    <s v="IOLANDA GUIMARÃES DA SILVA"/>
    <d v="1971-09-11T00:00:00"/>
    <s v="Feminino"/>
    <s v="Sem Deficiência"/>
    <s v="ORLANDO DA SILVA"/>
    <s v="MARIA ALICE ANTUNES GUIMARÃES"/>
    <x v="1"/>
    <s v="Branca"/>
  </r>
  <r>
    <n v="716063"/>
    <n v="7"/>
    <x v="136"/>
    <x v="136"/>
    <s v="EM SOBRAL PINTO"/>
    <s v="Municipal"/>
    <s v="Urbana"/>
    <n v="1616450"/>
    <n v="162"/>
    <x v="3"/>
    <s v="Regular"/>
    <s v="Manhã"/>
    <n v="2014064780091"/>
    <m/>
    <s v="GABRYELLE VITÓRIA DE OLIVEIRA LOPES DE SA"/>
    <d v="2008-03-01T00:00:00"/>
    <s v="Feminino"/>
    <s v="Sem Deficiência"/>
    <s v="LUIS FERNANDO SANTOS LOPES DE SA"/>
    <s v="LORRAYNE CRISTINE DE OLIVEIRA DO NASCIMENTO"/>
    <x v="1"/>
    <s v="Preta"/>
  </r>
  <r>
    <n v="817027"/>
    <n v="8"/>
    <x v="24"/>
    <x v="24"/>
    <s v="EM HENRIQUE DE MAGALHÃES"/>
    <s v="Municipal"/>
    <s v="Urbana"/>
    <n v="1608373"/>
    <n v="163"/>
    <x v="3"/>
    <s v="Regular"/>
    <s v="Tarde"/>
    <n v="2012070450092"/>
    <m/>
    <s v="BRAYAN ARAUJO DE OLIVEIRA"/>
    <d v="2007-10-12T00:00:00"/>
    <s v="Masculino"/>
    <s v="Sem Deficiência"/>
    <s v="MAURICIO JOÃO ALCANTARA DE OLIVEIRA"/>
    <s v="SUELEN DE ARAUJO DOS SANTOS"/>
    <x v="0"/>
    <s v="Branca"/>
  </r>
  <r>
    <n v="313051"/>
    <n v="3"/>
    <x v="60"/>
    <x v="60"/>
    <s v="EM ALAGOAS"/>
    <s v="Municipal"/>
    <s v="Urbana"/>
    <n v="1618858"/>
    <n v="161"/>
    <x v="3"/>
    <s v="Regular"/>
    <s v="Noite"/>
    <n v="2023026550431"/>
    <m/>
    <s v="JULIA VIEIRA COSTA"/>
    <d v="2003-04-10T00:00:00"/>
    <s v="Feminino"/>
    <s v="Sem Deficiência"/>
    <s v="VALDINEI DA COSTA"/>
    <s v="MARIA MERCEDES VIEIRA SILVA"/>
    <x v="0"/>
    <s v="Não declarada"/>
  </r>
  <r>
    <n v="411015"/>
    <n v="4"/>
    <x v="72"/>
    <x v="72"/>
    <s v="EM SUÍÇA"/>
    <s v="Municipal"/>
    <s v="Urbana"/>
    <n v="1601786"/>
    <n v="161"/>
    <x v="3"/>
    <s v="Regular"/>
    <s v="Noite"/>
    <n v="2006035100078"/>
    <m/>
    <s v="RAYSSA FERREIRA DE LIMA"/>
    <d v="1999-06-09T00:00:00"/>
    <s v="Feminino"/>
    <s v="Sem Deficiência"/>
    <s v="NÃO CONSTA NA CERTIDÃO"/>
    <s v="ANA CLAUDIA FERREIRA DE LIMA"/>
    <x v="1"/>
    <s v="Parda"/>
  </r>
  <r>
    <n v="1120502"/>
    <n v="11"/>
    <x v="3"/>
    <x v="3"/>
    <s v="CIEP JOÃO MANGABEIRA"/>
    <s v="Municipal"/>
    <s v="Urbana"/>
    <n v="1604974"/>
    <n v="161"/>
    <x v="3"/>
    <s v="Regular"/>
    <s v="Noite"/>
    <n v="2006011201699"/>
    <m/>
    <s v="WILLIAN DAMIÃO DE SOUZA"/>
    <d v="1995-10-04T00:00:00"/>
    <s v="Masculino"/>
    <s v="Sem Deficiência"/>
    <s v="NÃO DECLARADO"/>
    <s v="FLOR DE LIZ DE SOUZA"/>
    <x v="1"/>
    <s v="Parda"/>
  </r>
  <r>
    <n v="515001"/>
    <n v="5"/>
    <x v="68"/>
    <x v="68"/>
    <s v="EM PARÁ"/>
    <s v="Municipal"/>
    <s v="Urbana"/>
    <n v="1607315"/>
    <n v="161"/>
    <x v="3"/>
    <s v="Regular"/>
    <s v="Noite"/>
    <n v="2011045102185"/>
    <m/>
    <s v="DIOGO DA FONTE GUIMARÃES COSTA"/>
    <d v="2008-01-25T00:00:00"/>
    <s v="Masculino"/>
    <s v="Sem Deficiência"/>
    <s v="DIEGO DA SILVA COSTA"/>
    <s v="ALINE DA FONTE GUIMARÃES"/>
    <x v="1"/>
    <s v="Branca"/>
  </r>
  <r>
    <n v="625701"/>
    <n v="6"/>
    <x v="101"/>
    <x v="101"/>
    <s v="CENTRO DE EDUCAÇÃO DE JOVENS E ADULTOS CEJA - ACARI"/>
    <s v="Municipal"/>
    <s v="Urbana"/>
    <n v="1608528"/>
    <n v="265"/>
    <x v="3"/>
    <s v="Regular"/>
    <s v="Noite"/>
    <n v="2010057250216"/>
    <m/>
    <s v="IAGO VINICIUS GARCIA XAVIER"/>
    <d v="2005-07-19T00:00:00"/>
    <s v="Masculino"/>
    <s v="Sem Deficiência"/>
    <s v="SEM MENÇÃO"/>
    <s v="DAIANA GARCIA"/>
    <x v="0"/>
    <s v="Branca"/>
  </r>
  <r>
    <n v="716501"/>
    <n v="7"/>
    <x v="75"/>
    <x v="75"/>
    <s v="CIEP CARLOS DRUMOND DE ANDRADE"/>
    <s v="Municipal"/>
    <s v="Urbana"/>
    <n v="1616698"/>
    <n v="162"/>
    <x v="3"/>
    <s v="Regular"/>
    <s v="Noite"/>
    <n v="2022066200084"/>
    <m/>
    <s v="JOÃO VICTOR DOS SANTOS CARNEIRO SILVA"/>
    <d v="2007-09-28T00:00:00"/>
    <s v="Masculino"/>
    <s v="Sem Deficiência"/>
    <s v="LEANDRO CARNEIRO DA SILVA"/>
    <s v="EDVÂNIA SILVA DOS SANTOS"/>
    <x v="0"/>
    <s v="Parda"/>
  </r>
  <r>
    <n v="514015"/>
    <n v="5"/>
    <x v="70"/>
    <x v="70"/>
    <s v="EM BARCELONA"/>
    <s v="Municipal"/>
    <s v="Urbana"/>
    <n v="1613983"/>
    <n v="162"/>
    <x v="3"/>
    <s v="Regular"/>
    <s v="Noite"/>
    <n v="2005043201751"/>
    <m/>
    <s v="GLAUCILENE HERCULANO DAMASCENO"/>
    <d v="1992-11-21T00:00:00"/>
    <s v="Feminino"/>
    <s v="Sem Deficiência"/>
    <s v="ENÉZIO DAMASCENO"/>
    <s v="ELIZABETH HERCULANO"/>
    <x v="2"/>
    <s v="Parda"/>
  </r>
  <r>
    <n v="833504"/>
    <n v="8"/>
    <x v="22"/>
    <x v="22"/>
    <s v="CIEP FRANCISCO SOLANO TRINDADE"/>
    <s v="Municipal"/>
    <s v="Urbana"/>
    <n v="1608716"/>
    <n v="161"/>
    <x v="3"/>
    <s v="Regular"/>
    <s v="Noite"/>
    <n v="2009083501944"/>
    <m/>
    <s v="RUBEM FERREIRA DE ARAUJO"/>
    <d v="1990-01-11T00:00:00"/>
    <s v="Masculino"/>
    <s v="Sem Deficiência"/>
    <s v="JOSÉ RIBAMAR RIBEIRO DE ARAUJO"/>
    <s v="SEVERINA FERREIRA ALVES"/>
    <x v="0"/>
    <s v="Branca"/>
  </r>
  <r>
    <n v="410015"/>
    <n v="4"/>
    <x v="92"/>
    <x v="92"/>
    <s v="EM CLÓVIS BEVILÁQUA"/>
    <s v="Municipal"/>
    <s v="Urbana"/>
    <n v="1611012"/>
    <n v="161"/>
    <x v="3"/>
    <s v="Regular"/>
    <s v="Noite"/>
    <n v="2008029650602"/>
    <m/>
    <s v="JEAN OLIVEIRA ZACHARIAS"/>
    <d v="2004-02-27T00:00:00"/>
    <s v="Masculino"/>
    <s v="Sem Deficiência"/>
    <s v="GUARACI VENANCIO ZACHARIAS"/>
    <s v="JUÇARA DO NASCIMENTO OLIVEIRA"/>
    <x v="0"/>
    <s v="Pret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01099900813"/>
    <m/>
    <s v="PRISCYLLA OLIVEIRA DA SILVA"/>
    <d v="1988-05-06T00:00:00"/>
    <s v="Feminino"/>
    <s v="Sem Deficiência"/>
    <s v="GELSON COSTA DA SILVA"/>
    <s v="MARIA ROSALI DE OLIVEIRA"/>
    <x v="2"/>
    <s v="Branca"/>
  </r>
  <r>
    <n v="1026024"/>
    <n v="10"/>
    <x v="130"/>
    <x v="130"/>
    <s v="EM TATIANA CHAGAS MEMÓRIA"/>
    <s v="Municipal"/>
    <s v="Urbana"/>
    <n v="1611747"/>
    <n v="161"/>
    <x v="3"/>
    <s v="Regular"/>
    <s v="Manhã"/>
    <n v="2019103380141"/>
    <m/>
    <s v="PAULO VENICIOS BALBINO DA SILVA"/>
    <d v="2007-04-23T00:00:00"/>
    <s v="Masculino"/>
    <s v="Sem Deficiência"/>
    <s v="PAULO CESAR BALBINO DA SILVA"/>
    <s v="JOSIANA MATIAS DA SILVA"/>
    <x v="0"/>
    <s v="Parda"/>
  </r>
  <r>
    <n v="1019013"/>
    <n v="10"/>
    <x v="39"/>
    <x v="39"/>
    <s v="EM BENTO DO AMARAL COUTINHO"/>
    <s v="Municipal"/>
    <s v="Urbana"/>
    <n v="1612838"/>
    <n v="161"/>
    <x v="3"/>
    <s v="Regular"/>
    <s v="Noite"/>
    <n v="2005053902301"/>
    <m/>
    <s v="THABATHA VIRGINIA MODESTO DA SILVA"/>
    <d v="2001-09-07T00:00:00"/>
    <s v="Feminino"/>
    <s v="Sem Deficiência"/>
    <s v="MARCELO ELOY LISBOA DA SILVA"/>
    <s v="LUZIA RODRIGUES MODESTO"/>
    <x v="0"/>
    <s v="Preta"/>
  </r>
  <r>
    <n v="716049"/>
    <n v="7"/>
    <x v="62"/>
    <x v="62"/>
    <s v="EM RENATO LEITE"/>
    <s v="Municipal"/>
    <s v="Urbana"/>
    <n v="1623884"/>
    <n v="163"/>
    <x v="3"/>
    <s v="Regular"/>
    <s v="Noite"/>
    <n v="2013061001203"/>
    <m/>
    <s v="ALICE FERREIRA DE SOUZA"/>
    <d v="2006-12-01T00:00:00"/>
    <s v="Feminino"/>
    <s v="Sem Deficiência"/>
    <s v="GILMAR ALDEMAR DE SOUZA JUNIOR"/>
    <s v="LUCIENE SABRINE FERREIRA DE LIMA"/>
    <x v="0"/>
    <s v="Parda"/>
  </r>
  <r>
    <n v="817083"/>
    <n v="8"/>
    <x v="120"/>
    <x v="120"/>
    <s v="EM JORNALISTA SANDRO MOREYRA"/>
    <s v="Municipal"/>
    <s v="Urbana"/>
    <n v="1607052"/>
    <n v="161"/>
    <x v="3"/>
    <s v="Regular"/>
    <s v="Noite"/>
    <n v="2004077704391"/>
    <m/>
    <s v="MARLI RODRIGUES DOS SANTOS LIRIO"/>
    <d v="1958-02-23T00:00:00"/>
    <s v="Feminino"/>
    <s v="Sem Deficiência"/>
    <s v="LOURIVAL RODRIGUES DOS SANTOS"/>
    <s v="MARIA CAROLINA DOS SANTOS"/>
    <x v="1"/>
    <s v="Parda"/>
  </r>
  <r>
    <n v="312014"/>
    <n v="3"/>
    <x v="1"/>
    <x v="1"/>
    <s v="EM NEREU SAMPAIO"/>
    <s v="Municipal"/>
    <s v="Urbana"/>
    <n v="1616969"/>
    <n v="161"/>
    <x v="3"/>
    <s v="Regular"/>
    <s v="Noite"/>
    <n v="2009018401116"/>
    <m/>
    <s v="GEOVANNA CECILIA CARLOS"/>
    <d v="2004-06-17T00:00:00"/>
    <s v="Feminino"/>
    <s v="Sem Deficiência"/>
    <s v="RONALD DA SILVA CARLOS"/>
    <s v="ÉLIDA CHRISTINE SANTA CECILIA"/>
    <x v="0"/>
    <s v="Branca"/>
  </r>
  <r>
    <n v="625018"/>
    <n v="6"/>
    <x v="55"/>
    <x v="55"/>
    <s v="EM COMANDANTE ARNALDO VARELLA"/>
    <s v="Municipal"/>
    <s v="Urbana"/>
    <n v="1602873"/>
    <n v="162"/>
    <x v="3"/>
    <s v="Regular"/>
    <s v="Noite"/>
    <n v="2011057602161"/>
    <m/>
    <s v="HOTO SILVA OLIMPIO"/>
    <d v="2006-10-23T00:00:00"/>
    <s v="Masculino"/>
    <s v="Sem Deficiência"/>
    <s v="PAULO EDUARDO OLIMPIO"/>
    <s v="SILVANA DOS SANTOS DA SILVA"/>
    <x v="0"/>
    <s v="Preta"/>
  </r>
  <r>
    <n v="313051"/>
    <n v="3"/>
    <x v="60"/>
    <x v="60"/>
    <s v="EM ALAGOAS"/>
    <s v="Municipal"/>
    <s v="Urbana"/>
    <n v="1618858"/>
    <n v="161"/>
    <x v="3"/>
    <s v="Regular"/>
    <s v="Noite"/>
    <n v="2022026500931"/>
    <m/>
    <s v="ANDERSON GOULART MARTINS"/>
    <d v="1980-03-07T00:00:00"/>
    <s v="Masculino"/>
    <s v="Sem Deficiência"/>
    <s v="SERGIO LUIZ MARTINS"/>
    <s v="TEREZINHA GOULART MARTINS"/>
    <x v="2"/>
    <s v="Branca"/>
  </r>
  <r>
    <n v="208012"/>
    <n v="2"/>
    <x v="102"/>
    <x v="102"/>
    <s v="EM ORSINA DA FONSECA"/>
    <s v="Municipal"/>
    <s v="Urbana"/>
    <n v="1602511"/>
    <n v="162"/>
    <x v="3"/>
    <s v="Regular"/>
    <s v="Noite"/>
    <n v="2013012500013"/>
    <m/>
    <s v="VICTOR TELES DA COSTA"/>
    <d v="2008-05-02T00:00:00"/>
    <s v="Masculino"/>
    <s v="Sem Deficiência"/>
    <s v="CRISTINA TELES GUSMÃO"/>
    <s v="ALEXANDRO DA COSTA"/>
    <x v="1"/>
    <s v="Parda"/>
  </r>
  <r>
    <n v="716205"/>
    <n v="7"/>
    <x v="76"/>
    <x v="76"/>
    <s v="CIEP RUBENS PAIVA"/>
    <s v="Municipal"/>
    <s v="Urbana"/>
    <n v="1613262"/>
    <n v="163"/>
    <x v="3"/>
    <s v="Regular"/>
    <s v="Noite"/>
    <n v="2012103501367"/>
    <m/>
    <s v="GABRIEL RODRIGUES DE OLIVEIRA"/>
    <d v="2007-06-14T00:00:00"/>
    <s v="Masculino"/>
    <s v="Sem Deficiência"/>
    <s v="JULIO MARINHO DE OLIVEIRA"/>
    <s v="MARIA LUCIANA RODRIGUES"/>
    <x v="1"/>
    <s v="Preta"/>
  </r>
  <r>
    <n v="515052"/>
    <n v="5"/>
    <x v="81"/>
    <x v="81"/>
    <s v="EM AZEVEDO JUNIOR"/>
    <s v="Municipal"/>
    <s v="Urbana"/>
    <n v="1614953"/>
    <n v="161"/>
    <x v="3"/>
    <s v="Regular"/>
    <s v="Noite"/>
    <n v="2023049700447"/>
    <m/>
    <s v="JAQUELINE DA CONCEIÇÃO COSTA ROQUE"/>
    <d v="1982-11-27T00:00:00"/>
    <s v="Feminino"/>
    <s v="Sem Deficiência"/>
    <s v="NELSON DIAS COSTA "/>
    <s v="Sem Informação"/>
    <x v="1"/>
    <s v="Preta"/>
  </r>
  <r>
    <n v="833031"/>
    <n v="8"/>
    <x v="21"/>
    <x v="21"/>
    <s v="EM TASSO DA SILVEIRA"/>
    <s v="Municipal"/>
    <s v="Urbana"/>
    <n v="1605929"/>
    <n v="161"/>
    <x v="3"/>
    <s v="Regular"/>
    <s v="Noite"/>
    <n v="2003080302046"/>
    <m/>
    <s v="LIZANDRA RAFAELA DOS SANTOS ROCHA"/>
    <d v="1984-04-08T00:00:00"/>
    <s v="Feminino"/>
    <s v="Sem Deficiência"/>
    <s v="ADÃO DOS SANTOS ROCHA"/>
    <s v="SELMA REIS DOS SANTOS ROCHA"/>
    <x v="0"/>
    <s v="Branca"/>
  </r>
  <r>
    <n v="1019031"/>
    <n v="10"/>
    <x v="20"/>
    <x v="20"/>
    <s v="EM MARECHAL PEDRO CAVALCANTI"/>
    <s v="Municipal"/>
    <s v="Urbana"/>
    <n v="1609539"/>
    <n v="161"/>
    <x v="3"/>
    <s v="Regular"/>
    <s v="Noite"/>
    <n v="2005063302978"/>
    <m/>
    <s v="EVELYN DE ANDRADE BRITO DUTRA"/>
    <d v="1989-06-06T00:00:00"/>
    <s v="Feminino"/>
    <s v="Sem Deficiência"/>
    <s v="PIERRE DOS SANTOS BRITO"/>
    <s v="GRACE ADRIANO DE ANDRADE"/>
    <x v="0"/>
    <s v="Parda"/>
  </r>
  <r>
    <n v="102505"/>
    <n v="1"/>
    <x v="30"/>
    <x v="30"/>
    <s v="CIEP JOSÉ PEDRO VARELA"/>
    <s v="Municipal"/>
    <s v="Urbana"/>
    <n v="1613581"/>
    <n v="161"/>
    <x v="3"/>
    <s v="Regular"/>
    <s v="Noite"/>
    <n v="2022001200403"/>
    <m/>
    <s v="FELIPE CAUÃ CRISPIM DO NASCIMENTO"/>
    <d v="2008-06-30T00:00:00"/>
    <s v="Masculino"/>
    <s v="Sem Deficiência"/>
    <s v="MARCIO ANDRÉ CORDEIRO DO NASCIMENTO"/>
    <s v="CARLA OVIDIO CRISPIM"/>
    <x v="0"/>
    <s v="Branca"/>
  </r>
  <r>
    <n v="817207"/>
    <n v="8"/>
    <x v="28"/>
    <x v="28"/>
    <s v="CIEP VILA KENNEDY"/>
    <s v="Municipal"/>
    <s v="Urbana"/>
    <n v="1605868"/>
    <n v="162"/>
    <x v="3"/>
    <s v="Regular"/>
    <s v="Noite"/>
    <n v="2009119000745"/>
    <m/>
    <s v="FABRICIA CERQUEIRA PEREIRA"/>
    <d v="2006-08-08T00:00:00"/>
    <s v="Feminino"/>
    <s v="Sem Deficiência"/>
    <s v="ADALTON PEREIRA"/>
    <s v="CRISTIANE CERQUEIRA"/>
    <x v="0"/>
    <s v="Parda"/>
  </r>
  <r>
    <n v="817027"/>
    <n v="8"/>
    <x v="24"/>
    <x v="24"/>
    <s v="EM HENRIQUE DE MAGALHÃES"/>
    <s v="Municipal"/>
    <s v="Urbana"/>
    <n v="1608371"/>
    <n v="161"/>
    <x v="3"/>
    <s v="Regular"/>
    <s v="Noite"/>
    <n v="2000041905075"/>
    <m/>
    <s v="JÉSSIKA IRLA DA SILVA NEVES"/>
    <d v="1994-07-28T00:00:00"/>
    <s v="Feminino"/>
    <s v="Sem Deficiência"/>
    <s v="GERSON DA SILVA NEVES"/>
    <s v="SILZA DA SILVA"/>
    <x v="0"/>
    <s v="Sem Informação"/>
  </r>
  <r>
    <n v="102007"/>
    <n v="1"/>
    <x v="47"/>
    <x v="47"/>
    <s v="EM ORLANDO VILLAS BOAS"/>
    <s v="Municipal"/>
    <s v="Urbana"/>
    <n v="1600142"/>
    <n v="162"/>
    <x v="3"/>
    <s v="Regular"/>
    <s v="Noite"/>
    <n v="2010066152701"/>
    <m/>
    <s v="FÁBIO REIS FARIAS BATISTA"/>
    <d v="2005-05-19T00:00:00"/>
    <s v="Masculino"/>
    <s v="Sem Deficiência"/>
    <s v="FABIO REIS FARIAS NORONHA"/>
    <s v="ANTONIA PAULA BATISTA DE SOUSA"/>
    <x v="0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17103402467"/>
    <m/>
    <s v="REBEKA SILVA OLIVEIRA"/>
    <d v="2007-07-11T00:00:00"/>
    <s v="Feminino"/>
    <s v="Sem Deficiência"/>
    <s v="RENATO ALVES OLIVEIRA"/>
    <s v="IVANICE DOS SANTOS SILVA"/>
    <x v="1"/>
    <s v="Pard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4132150034"/>
    <m/>
    <s v="KAUÊ SOUZA CABRAL"/>
    <d v="2006-09-27T00:00:00"/>
    <s v="Masculino"/>
    <s v="Sem Deficiência"/>
    <s v="FRANCISCO ALEXANDRE CABRAL"/>
    <s v="ELIANE SOUZA NUNES"/>
    <x v="0"/>
    <s v="Branca"/>
  </r>
  <r>
    <n v="1019008"/>
    <n v="10"/>
    <x v="124"/>
    <x v="124"/>
    <s v="EM EDUARDO RABELO"/>
    <s v="Municipal"/>
    <s v="Urbana"/>
    <n v="1601218"/>
    <n v="161"/>
    <x v="3"/>
    <s v="Regular"/>
    <s v="Noite"/>
    <n v="2020151950002"/>
    <m/>
    <s v="MARIA EDUARDA ALMEIDA DE OLIVEIRA"/>
    <d v="2008-02-05T00:00:00"/>
    <s v="Feminino"/>
    <s v="Sem Deficiência"/>
    <s v="CÍCERA REGILÚCIA DA SILVA ALMEIDA"/>
    <s v="MAICON LUIZ SANTOS DE OLIVEIRA"/>
    <x v="1"/>
    <s v="Parda"/>
  </r>
  <r>
    <n v="1019202"/>
    <n v="10"/>
    <x v="115"/>
    <x v="115"/>
    <s v="CIEP ISMAEL NERY"/>
    <s v="Municipal"/>
    <s v="Urbana"/>
    <n v="1603745"/>
    <n v="161"/>
    <x v="3"/>
    <s v="Regular"/>
    <s v="Tarde"/>
    <n v="2012095800640"/>
    <m/>
    <s v="ANA BEATRIZ GOMES DE SOUZA"/>
    <d v="2007-11-30T00:00:00"/>
    <s v="Feminino"/>
    <s v="Sem Deficiência"/>
    <s v="ROBERTO CARLOS DE SOUZA"/>
    <s v="MÁRCIA REGINA GOMES"/>
    <x v="0"/>
    <s v="Parda"/>
  </r>
  <r>
    <n v="410015"/>
    <n v="4"/>
    <x v="92"/>
    <x v="92"/>
    <s v="EM CLÓVIS BEVILÁQUA"/>
    <s v="Municipal"/>
    <s v="Urbana"/>
    <n v="1611012"/>
    <n v="161"/>
    <x v="3"/>
    <s v="Regular"/>
    <s v="Noite"/>
    <n v="2004030803651"/>
    <m/>
    <s v="ANDRESSA DOS SANTOS DA COSTA"/>
    <d v="1996-08-03T00:00:00"/>
    <s v="Feminino"/>
    <s v="Sem Deficiência"/>
    <s v="ERLON NEVES DA COSTA"/>
    <s v="ANDREA RIBEIRO DOS SANTOS"/>
    <x v="1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23076800058"/>
    <m/>
    <s v="EVELYN DE SOUZA LIMA"/>
    <d v="2000-09-25T00:00:00"/>
    <s v="Feminino"/>
    <s v="Sem Deficiência"/>
    <s v="PAULO HENRIQUE NASCIMENTO LIMA"/>
    <s v="ANA CRISTINA DE SOUZA"/>
    <x v="0"/>
    <s v="Parda"/>
  </r>
  <r>
    <n v="1019210"/>
    <n v="10"/>
    <x v="45"/>
    <x v="45"/>
    <s v="CIEP ALBERTO PASQUALINE"/>
    <s v="Municipal"/>
    <s v="Urbana"/>
    <n v="1600005"/>
    <n v="161"/>
    <x v="3"/>
    <s v="Regular"/>
    <s v="Noite"/>
    <n v="2005092806636"/>
    <m/>
    <s v="LUÃ DE OLIVEIRA SANTOS"/>
    <d v="1989-03-13T00:00:00"/>
    <s v="Masculino"/>
    <s v="Sem Deficiência"/>
    <s v="IVANILDO DA SILVA SANTOS"/>
    <s v="DEISE BARBOSA DE OLIVEIRA"/>
    <x v="0"/>
    <s v="Parda"/>
  </r>
  <r>
    <n v="625701"/>
    <n v="6"/>
    <x v="101"/>
    <x v="101"/>
    <s v="CENTRO DE EDUCAÇÃO DE JOVENS E ADULTOS CEJA - ACARI"/>
    <s v="Municipal"/>
    <s v="Urbana"/>
    <n v="1608524"/>
    <n v="261"/>
    <x v="3"/>
    <s v="Regular"/>
    <s v="Manhã"/>
    <n v="2022157700373"/>
    <m/>
    <s v="SOLANGE DE CASTRO HENRIQUE PESSÔA"/>
    <d v="1964-06-24T00:00:00"/>
    <s v="Feminino"/>
    <s v="Sem Deficiência"/>
    <s v="NALZIRA DE CASTRO HENRIQUE "/>
    <s v="GUMERCINDO HENRIQUE"/>
    <x v="0"/>
    <s v="Parda"/>
  </r>
  <r>
    <n v="625701"/>
    <n v="6"/>
    <x v="101"/>
    <x v="101"/>
    <s v="CENTRO DE EDUCAÇÃO DE JOVENS E ADULTOS CEJA - ACARI"/>
    <s v="Municipal"/>
    <s v="Urbana"/>
    <n v="1608531"/>
    <n v="268"/>
    <x v="3"/>
    <s v="Regular"/>
    <s v="Noite"/>
    <n v="2006043802388"/>
    <m/>
    <s v="CLÁUDIO ROBERTO DOS SANTOS MUNIZ"/>
    <d v="2001-06-04T00:00:00"/>
    <s v="Masculino"/>
    <s v="Sem Deficiência"/>
    <s v="ANDRE LEAL MUNIZ"/>
    <s v="LUCIANA ROSA DOS SANTOS"/>
    <x v="0"/>
    <s v="Branca"/>
  </r>
  <r>
    <n v="833031"/>
    <n v="8"/>
    <x v="21"/>
    <x v="21"/>
    <s v="EM TASSO DA SILVEIRA"/>
    <s v="Municipal"/>
    <s v="Urbana"/>
    <n v="1605930"/>
    <n v="162"/>
    <x v="3"/>
    <s v="Regular"/>
    <s v="Noite"/>
    <n v="2012078550291"/>
    <m/>
    <s v="MIGUEL ANGELO CAVALINI SOUZA"/>
    <d v="2007-04-17T00:00:00"/>
    <s v="Masculino"/>
    <s v="Sem Deficiência"/>
    <s v="MARCOS PAULO DA FONSECA SOUZA"/>
    <s v="GISELE DOS SANTOS CAVALINI"/>
    <x v="0"/>
    <s v="Branca"/>
  </r>
  <r>
    <n v="102504"/>
    <n v="1"/>
    <x v="2"/>
    <x v="2"/>
    <s v="CIEP AVENIDA DOS DESFILES"/>
    <s v="Municipal"/>
    <s v="Urbana"/>
    <n v="1609986"/>
    <n v="161"/>
    <x v="3"/>
    <s v="Regular"/>
    <s v="Manhã"/>
    <n v="2009013602407"/>
    <m/>
    <s v="JHONATAN OTÁVIO MOREIRA SANT'ANA"/>
    <d v="2005-01-08T00:00:00"/>
    <s v="Masculino"/>
    <s v="Sem Deficiência"/>
    <s v="OTÁVIO SANT'ANA DE OLIVEIRA"/>
    <s v="RENATA MOREIRA DA SILVA"/>
    <x v="0"/>
    <s v="Branca"/>
  </r>
  <r>
    <n v="410012"/>
    <n v="4"/>
    <x v="27"/>
    <x v="27"/>
    <s v="EM CLOTILDE GUIMARÃES"/>
    <s v="Municipal"/>
    <s v="Urbana"/>
    <n v="1604459"/>
    <n v="2613"/>
    <x v="3"/>
    <s v="Regular"/>
    <s v="Noite"/>
    <n v="2022028500793"/>
    <m/>
    <s v="MICHELLE DA SILVA ANDRADE"/>
    <d v="1983-12-27T00:00:00"/>
    <s v="Feminino"/>
    <s v="Sem Deficiência"/>
    <s v="JOSÉ CARLOS DE ANDRADE"/>
    <s v="LUCY MARIA DA SILVA"/>
    <x v="2"/>
    <s v="Parda"/>
  </r>
  <r>
    <n v="833504"/>
    <n v="8"/>
    <x v="22"/>
    <x v="22"/>
    <s v="CIEP FRANCISCO SOLANO TRINDADE"/>
    <s v="Municipal"/>
    <s v="Urbana"/>
    <n v="1608716"/>
    <n v="161"/>
    <x v="3"/>
    <s v="Regular"/>
    <s v="Noite"/>
    <n v="2023083500358"/>
    <m/>
    <s v="ANA CAROLINA DE OLIVEIRA"/>
    <d v="1994-03-26T00:00:00"/>
    <s v="Feminino"/>
    <s v="Sem Deficiência"/>
    <s v="FLAVIO BELARMINA DE OLIVEIRA"/>
    <s v="IVANILDA MARIA DE OLIVEIRA"/>
    <x v="1"/>
    <s v="Sem Informação"/>
  </r>
  <r>
    <n v="312022"/>
    <n v="3"/>
    <x v="61"/>
    <x v="61"/>
    <s v="EM RUBENS BERARDO"/>
    <s v="Municipal"/>
    <s v="Urbana"/>
    <n v="1616261"/>
    <n v="162"/>
    <x v="3"/>
    <s v="Regular"/>
    <s v="Noite"/>
    <n v="2018020980330"/>
    <m/>
    <s v="FABIOLA ISIDRO PIRES"/>
    <d v="2005-11-26T00:00:00"/>
    <s v="Feminino"/>
    <s v="Sem Deficiência"/>
    <s v="JOSE CARLOS FERREIRA PIRES"/>
    <s v="ROSEMERY ISIDRO DOS SANTOS"/>
    <x v="1"/>
    <s v="Branca"/>
  </r>
  <r>
    <n v="313021"/>
    <n v="3"/>
    <x v="123"/>
    <x v="123"/>
    <s v="EM FRANCISCO JOBIM"/>
    <s v="Municipal"/>
    <s v="Urbana"/>
    <n v="1612981"/>
    <n v="161"/>
    <x v="3"/>
    <s v="Regular"/>
    <s v="Manhã"/>
    <n v="2012022280018"/>
    <m/>
    <s v="LUCAS JOSÉ MACHADO DA SILVA"/>
    <d v="2007-09-03T00:00:00"/>
    <s v="Masculino"/>
    <s v="Sem Deficiência"/>
    <s v="MARCIA JOSE MACHADO DA SILVA"/>
    <s v="GENIVAL RAIMUNDO DA SILVA"/>
    <x v="0"/>
    <s v="Preta"/>
  </r>
  <r>
    <n v="1019013"/>
    <n v="10"/>
    <x v="39"/>
    <x v="39"/>
    <s v="EM BENTO DO AMARAL COUTINHO"/>
    <s v="Municipal"/>
    <s v="Urbana"/>
    <n v="1612838"/>
    <n v="161"/>
    <x v="3"/>
    <s v="Regular"/>
    <s v="Noite"/>
    <n v="2012096701157"/>
    <m/>
    <s v="YASMIN DA CRUZ DE SOUZA"/>
    <d v="2004-08-11T00:00:00"/>
    <s v="Feminino"/>
    <s v="Sem Deficiência"/>
    <s v="JORGE PEREIRA DE SOUZA"/>
    <s v="ALEXANDRA DA CRUZ"/>
    <x v="0"/>
    <s v="Parda"/>
  </r>
  <r>
    <n v="1019013"/>
    <n v="10"/>
    <x v="39"/>
    <x v="39"/>
    <s v="EM BENTO DO AMARAL COUTINHO"/>
    <s v="Municipal"/>
    <s v="Urbana"/>
    <n v="1612838"/>
    <n v="161"/>
    <x v="3"/>
    <s v="Regular"/>
    <s v="Noite"/>
    <n v="2016095200033"/>
    <m/>
    <s v="KAUÃ RIBEIRO ALVES TELLES"/>
    <d v="2007-02-11T00:00:00"/>
    <s v="Masculino"/>
    <s v="Sem Deficiência"/>
    <s v="JOSÉ NEI DA SILVA TELLES"/>
    <s v="LUCIENY RIBEIRO ALVES"/>
    <x v="0"/>
    <s v="Branca"/>
  </r>
  <r>
    <n v="1019008"/>
    <n v="10"/>
    <x v="124"/>
    <x v="124"/>
    <s v="EM EDUARDO RABELO"/>
    <s v="Municipal"/>
    <s v="Urbana"/>
    <n v="1601218"/>
    <n v="161"/>
    <x v="3"/>
    <s v="Regular"/>
    <s v="Noite"/>
    <n v="2012083000384"/>
    <m/>
    <s v="KAMYLLI COSTA DA SILVA"/>
    <d v="2007-09-25T00:00:00"/>
    <s v="Feminino"/>
    <s v="Sem Deficiência"/>
    <s v="VANDER ALVES DA SILVA"/>
    <s v="JESSICA DA COSTA RANGEL"/>
    <x v="1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13062401388"/>
    <m/>
    <s v="NITHAEL ALVES LOCOCO DE FARIA"/>
    <d v="2006-08-23T00:00:00"/>
    <s v="Masculino"/>
    <s v="Sem Deficiência"/>
    <s v="JUAN RODRIGO LOCOCO DE FARIA"/>
    <s v="JAQUELINA MARIA DA CONCEIÇÃO ALVES"/>
    <x v="0"/>
    <s v="Branca"/>
  </r>
  <r>
    <n v="817501"/>
    <n v="8"/>
    <x v="127"/>
    <x v="127"/>
    <s v="CIEP GILBERTO FREYRE"/>
    <s v="Municipal"/>
    <s v="Urbana"/>
    <n v="1605705"/>
    <n v="161"/>
    <x v="3"/>
    <s v="Regular"/>
    <s v="Noite"/>
    <n v="2011082250125"/>
    <m/>
    <s v="EVELYN VILLARDO PADILHA"/>
    <d v="2006-08-08T00:00:00"/>
    <s v="Feminino"/>
    <s v=" Deficiência intelectual"/>
    <s v="EMERSON MENDES PADILHA"/>
    <s v="GLEICE VILLARDO DE OLIVEIRA"/>
    <x v="0"/>
    <s v="Branca"/>
  </r>
  <r>
    <n v="430701"/>
    <n v="4"/>
    <x v="19"/>
    <x v="19"/>
    <s v="CENTRO DE EDUCAÇÃO DE JOVENS E ADULTOS CEJA - MARÉ"/>
    <s v="Municipal"/>
    <s v="Urbana"/>
    <n v="1616811"/>
    <n v="266"/>
    <x v="3"/>
    <s v="Regular"/>
    <s v="Tarde"/>
    <n v="2009040300181"/>
    <m/>
    <s v="IGOR LOPES DE OLIVEIRA"/>
    <d v="2004-05-19T00:00:00"/>
    <s v="Masculino"/>
    <s v="Sem Deficiência"/>
    <s v="ANDRE JOSE DE OLIVEIRA"/>
    <s v="DEBORA LOPES DE BRITO"/>
    <x v="0"/>
    <s v="Parda"/>
  </r>
  <r>
    <n v="410012"/>
    <n v="4"/>
    <x v="27"/>
    <x v="27"/>
    <s v="EM CLOTILDE GUIMARÃES"/>
    <s v="Municipal"/>
    <s v="Urbana"/>
    <n v="1604458"/>
    <n v="2612"/>
    <x v="3"/>
    <s v="Regular"/>
    <s v="Noite"/>
    <n v="2023028500198"/>
    <m/>
    <s v="SANDRO CARLOS OLIVEIRA NUNES"/>
    <d v="1979-02-28T00:00:00"/>
    <s v="Masculino"/>
    <s v="Sem Deficiência"/>
    <s v="JOSÉ FELISBERTO DUARTE NUNES"/>
    <s v="JUCILEIA OLIVEIRA NUNES"/>
    <x v="2"/>
    <s v="Branca"/>
  </r>
  <r>
    <n v="208012"/>
    <n v="2"/>
    <x v="102"/>
    <x v="102"/>
    <s v="EM ORSINA DA FONSECA"/>
    <s v="Municipal"/>
    <s v="Urbana"/>
    <n v="1602511"/>
    <n v="162"/>
    <x v="3"/>
    <s v="Regular"/>
    <s v="Noite"/>
    <n v="2012016501920"/>
    <m/>
    <s v="BRUNA DA SILVA MALAQUIAS"/>
    <d v="1996-02-07T00:00:00"/>
    <s v="Feminino"/>
    <s v="Sem Deficiência"/>
    <s v="RICARDO SEVERINO MALAQUIAS"/>
    <s v="MARIA DA SILVA MALAQUIAS"/>
    <x v="1"/>
    <s v="Parda"/>
  </r>
  <r>
    <n v="312009"/>
    <n v="3"/>
    <x v="54"/>
    <x v="54"/>
    <s v="EM GEORGE SUMNER"/>
    <s v="Municipal"/>
    <s v="Urbana"/>
    <n v="1617225"/>
    <n v="161"/>
    <x v="3"/>
    <s v="Regular"/>
    <s v="Noite"/>
    <n v="2011021501624"/>
    <m/>
    <s v="MARINA DA SILVA"/>
    <d v="2006-12-09T00:00:00"/>
    <s v="Feminino"/>
    <s v="Sem Deficiência"/>
    <s v="RAIMUNDO AVELINO DA SILVA"/>
    <s v="MARIA DA SOLIDADE DASILVA"/>
    <x v="0"/>
    <s v="Parda"/>
  </r>
  <r>
    <n v="918203"/>
    <n v="9"/>
    <x v="34"/>
    <x v="34"/>
    <s v="CIEP CLEMENTINA DE JESUS"/>
    <s v="Municipal"/>
    <s v="Urbana"/>
    <n v="1601825"/>
    <n v="162"/>
    <x v="3"/>
    <s v="Regular"/>
    <s v="Noite"/>
    <n v="2005092601872"/>
    <m/>
    <s v="FERNANDO DE AZEVEDO DA SILVA"/>
    <d v="1980-02-23T00:00:00"/>
    <s v="Masculino"/>
    <s v="Sem Deficiência"/>
    <s v="JOÃO FRANCISCO DA SILVA FILHO"/>
    <s v="MARIA DO CARMO FERREIRA DE AZEVEDO"/>
    <x v="0"/>
    <s v="Parda"/>
  </r>
  <r>
    <n v="411015"/>
    <n v="4"/>
    <x v="72"/>
    <x v="72"/>
    <s v="EM SUÍÇA"/>
    <s v="Municipal"/>
    <s v="Urbana"/>
    <n v="1601786"/>
    <n v="161"/>
    <x v="3"/>
    <s v="Regular"/>
    <s v="Noite"/>
    <n v="2022031700315"/>
    <m/>
    <s v="FELIPE FRANÇA SOARES"/>
    <d v="2004-07-13T00:00:00"/>
    <s v="Masculino"/>
    <s v="Sem Deficiência"/>
    <s v="NILTHON JOSE SOARES SILVA"/>
    <s v="VANESSA DA SILVA FRANÇA"/>
    <x v="1"/>
    <s v="Parda"/>
  </r>
  <r>
    <n v="625018"/>
    <n v="6"/>
    <x v="55"/>
    <x v="55"/>
    <s v="EM COMANDANTE ARNALDO VARELLA"/>
    <s v="Municipal"/>
    <s v="Urbana"/>
    <n v="1602874"/>
    <n v="163"/>
    <x v="3"/>
    <s v="Regular"/>
    <s v="Noite"/>
    <n v="2023056100221"/>
    <m/>
    <s v="KAILANE CRUZ DE OLIVEIRA"/>
    <d v="2007-08-20T00:00:00"/>
    <s v="Feminino"/>
    <s v="Sem Deficiência"/>
    <s v="MESSIAS ANULINO DE OLIVEIRA"/>
    <s v="ELIANA SILVA CRUZ"/>
    <x v="0"/>
    <s v="Parda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10048050188"/>
    <m/>
    <s v="KAYKY LUIZ VICENTE DA SILVA"/>
    <d v="2005-11-11T00:00:00"/>
    <s v="Masculino"/>
    <s v="Sem Deficiência"/>
    <s v="LUIZ ANTONIO OLIVEIRA DA SILVA"/>
    <s v="CHARLENE DE SOUZA VICENTE"/>
    <x v="0"/>
    <s v="Preta"/>
  </r>
  <r>
    <n v="205004"/>
    <n v="2"/>
    <x v="134"/>
    <x v="134"/>
    <s v="EM DOUTOR COCIO BARCELLOS"/>
    <s v="Municipal"/>
    <s v="Urbana"/>
    <n v="1623684"/>
    <n v="162"/>
    <x v="3"/>
    <s v="Regular"/>
    <s v="Noite"/>
    <n v="2017009200325"/>
    <m/>
    <s v="SAMUEL HENRIQUE DE OLIVEIRA CESARIO"/>
    <d v="2007-05-25T00:00:00"/>
    <s v="Masculino"/>
    <s v="Sem Deficiência"/>
    <s v="ANA PAULA SILVA DE OLIVEIRA"/>
    <s v="ALEXANDRE CESARIO DA SILVA JUNIOR"/>
    <x v="0"/>
    <s v="Branc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13092602268"/>
    <m/>
    <s v="MARCOS CAMPOS DA SILVA"/>
    <d v="2006-10-19T00:00:00"/>
    <s v="Masculino"/>
    <s v="Sem Deficiência"/>
    <s v="ALDO DA SILVA"/>
    <s v="RENATA CORREIA CAMPOS"/>
    <x v="0"/>
    <s v="Parda"/>
  </r>
  <r>
    <n v="1202701"/>
    <n v="12"/>
    <x v="91"/>
    <x v="91"/>
    <s v="CREJA - CENTRO MUNICIPAL DE REFERÊNCIA DE EDUCAÇÃO DE JOVENS E ADULTOS"/>
    <s v="Municipal"/>
    <s v="Urbana"/>
    <n v="1614082"/>
    <n v="262"/>
    <x v="3"/>
    <s v="Regular"/>
    <s v="Manhã"/>
    <n v="2023126300568"/>
    <m/>
    <s v="GABRIELLA DA SILVA SIMÕES CORREIA"/>
    <d v="2006-07-22T00:00:00"/>
    <s v="Feminino"/>
    <s v="Sem Deficiência"/>
    <s v="SIDNEY SIMÕES CORREIA"/>
    <s v="SILVANA SANTOS DA SILVA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1132103694"/>
    <m/>
    <s v="BRUNA VITORIA DE CARVALHO PINE"/>
    <d v="2006-03-22T00:00:00"/>
    <s v="Feminino"/>
    <s v=" Deficiência intelectual"/>
    <s v="LUIZ CLAUDIO VIEIRA PINE"/>
    <s v="JOSIANE OLIVEIRA DE CARVALHO"/>
    <x v="0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22100500375"/>
    <m/>
    <s v="IAGO SILVA LOPES DE SOUZA"/>
    <d v="2007-06-05T00:00:00"/>
    <s v="Masculino"/>
    <s v="Sem Deficiência"/>
    <s v="LUCIANO LOPES DE SOUZA"/>
    <s v="MARIA CRISTINA DA SILVA"/>
    <x v="2"/>
    <s v="Preta"/>
  </r>
  <r>
    <n v="716211"/>
    <n v="7"/>
    <x v="32"/>
    <x v="32"/>
    <s v="CIEP COMPOSITOR DONGA"/>
    <s v="Municipal"/>
    <s v="Urbana"/>
    <n v="1619513"/>
    <n v="161"/>
    <x v="3"/>
    <s v="Regular"/>
    <s v="Noite"/>
    <n v="2007118000028"/>
    <m/>
    <s v="NATÃ RODRIGUES DA FONSECA"/>
    <d v="2004-10-20T00:00:00"/>
    <s v="Masculino"/>
    <s v="  Transtorno do espectro autista"/>
    <s v="MARIO CESAR BANDEIRA DA FONSECA"/>
    <s v="THAMIRES RODRIGUES TUNIS"/>
    <x v="0"/>
    <s v="Branca"/>
  </r>
  <r>
    <n v="411202"/>
    <n v="4"/>
    <x v="84"/>
    <x v="84"/>
    <s v="CIEP GREGÓRIO BEZERRA"/>
    <s v="Municipal"/>
    <s v="Urbana"/>
    <n v="1608450"/>
    <n v="162"/>
    <x v="3"/>
    <s v="Regular"/>
    <s v="Noite"/>
    <n v="2023035800428"/>
    <m/>
    <s v="ANDRYELLE ALVES UZÊDA"/>
    <d v="2003-09-15T00:00:00"/>
    <s v="Feminino"/>
    <s v="Sem Deficiência"/>
    <s v="WANDERSON DOS SANTOS UZÊDA"/>
    <s v="GRACIELLE DE PAULA ALVES"/>
    <x v="1"/>
    <s v="Parda"/>
  </r>
  <r>
    <n v="918041"/>
    <n v="9"/>
    <x v="59"/>
    <x v="59"/>
    <s v="EM ANTONIA VARGAS CUQUEJO"/>
    <s v="Municipal"/>
    <s v="Urbana"/>
    <n v="1610790"/>
    <n v="161"/>
    <x v="3"/>
    <s v="Regular"/>
    <s v="Noite"/>
    <n v="2006057900441"/>
    <m/>
    <s v="JESSICA CRISTINA FIGUEIREDO SATURNINO"/>
    <d v="2001-03-11T00:00:00"/>
    <s v="Feminino"/>
    <s v="Sem Deficiência"/>
    <s v="JORGE LUIZ SATURNINO ALVES"/>
    <s v="JANAÍNA FIGUEIREDO"/>
    <x v="0"/>
    <s v="Amarela"/>
  </r>
  <r>
    <n v="833031"/>
    <n v="8"/>
    <x v="21"/>
    <x v="21"/>
    <s v="EM TASSO DA SILVEIRA"/>
    <s v="Municipal"/>
    <s v="Urbana"/>
    <n v="1605930"/>
    <n v="162"/>
    <x v="3"/>
    <s v="Regular"/>
    <s v="Noite"/>
    <n v="2023080350444"/>
    <m/>
    <s v="VIVIAN DE ASSIS DE OLIVEIRA"/>
    <d v="1983-12-20T00:00:00"/>
    <s v="Feminino"/>
    <s v="Sem Deficiência"/>
    <s v="GILBERTO CASTRO DE OLIVEIRA"/>
    <s v="VILMA DE ASSIS"/>
    <x v="0"/>
    <s v="Preta"/>
  </r>
  <r>
    <n v="1202701"/>
    <n v="12"/>
    <x v="91"/>
    <x v="91"/>
    <s v="CREJA - CENTRO MUNICIPAL DE REFERÊNCIA DE EDUCAÇÃO DE JOVENS E ADULTOS"/>
    <s v="Municipal"/>
    <s v="Urbana"/>
    <n v="1614085"/>
    <n v="265"/>
    <x v="3"/>
    <s v="Regular"/>
    <s v="Noite"/>
    <n v="2023126301793"/>
    <m/>
    <s v="RAQUEL RODRIGUES ALVES DA SILVA FERNANDES"/>
    <d v="1978-09-14T00:00:00"/>
    <s v="Feminino"/>
    <s v="Sem Deficiência"/>
    <s v="JOSÉ ALVES DA SILVA"/>
    <s v="BENEDITA DE MEDEIROS RODRIGUES"/>
    <x v="1"/>
    <s v="Parda"/>
  </r>
  <r>
    <n v="625701"/>
    <n v="6"/>
    <x v="101"/>
    <x v="101"/>
    <s v="CENTRO DE EDUCAÇÃO DE JOVENS E ADULTOS CEJA - ACARI"/>
    <s v="Municipal"/>
    <s v="Urbana"/>
    <n v="1608524"/>
    <n v="261"/>
    <x v="3"/>
    <s v="Regular"/>
    <s v="Manhã"/>
    <n v="2013058380037"/>
    <m/>
    <s v="MARIA LUIZA DAMACENA GUILHERME DE MARIA"/>
    <d v="2006-04-24T00:00:00"/>
    <s v="Feminino"/>
    <s v="Sem Deficiência"/>
    <s v="EDIMILSON GUILHERME DE MARIA"/>
    <s v="AMANDA PEREIRA DAMACENA"/>
    <x v="0"/>
    <s v="Branca"/>
  </r>
  <r>
    <n v="515052"/>
    <n v="5"/>
    <x v="81"/>
    <x v="81"/>
    <s v="EM AZEVEDO JUNIOR"/>
    <s v="Municipal"/>
    <s v="Urbana"/>
    <n v="1614954"/>
    <n v="162"/>
    <x v="3"/>
    <s v="Regular"/>
    <s v="Noite"/>
    <n v="2008115200741"/>
    <m/>
    <s v="CLEBER DA SILVA RAMOS"/>
    <d v="2007-05-09T00:00:00"/>
    <s v="Masculino"/>
    <s v="Sem Deficiência"/>
    <s v="PEDRO PAULO DA SILVA RAMOS"/>
    <s v="FERNANDA DA SILVA ALVES"/>
    <x v="1"/>
    <s v="Branca"/>
  </r>
  <r>
    <n v="515001"/>
    <n v="5"/>
    <x v="68"/>
    <x v="68"/>
    <s v="EM PARÁ"/>
    <s v="Municipal"/>
    <s v="Urbana"/>
    <n v="1607316"/>
    <n v="162"/>
    <x v="3"/>
    <s v="Regular"/>
    <s v="Noite"/>
    <n v="2014045500240"/>
    <m/>
    <s v="LUCAS DA SILVA PAULO"/>
    <d v="2000-11-21T00:00:00"/>
    <s v="Masculino"/>
    <s v="Sem Deficiência"/>
    <s v="ROBERTO DA SILVA PAULO"/>
    <s v="JUSSARA DA SILVA PAULO"/>
    <x v="0"/>
    <s v="Parda"/>
  </r>
  <r>
    <n v="724022"/>
    <n v="7"/>
    <x v="56"/>
    <x v="56"/>
    <s v="EM COMUNIDADE DE VARGEM GRANDE"/>
    <s v="Municipal"/>
    <s v="Urbana"/>
    <n v="1605600"/>
    <n v="162"/>
    <x v="3"/>
    <s v="Regular"/>
    <s v="Noite"/>
    <n v="2012068900019"/>
    <m/>
    <s v="ANA BEATRIZ DOS SANTOS DA CONCEIÇÃO"/>
    <d v="2007-07-06T00:00:00"/>
    <s v="Feminino"/>
    <s v="Sem Deficiência"/>
    <s v="COSME MANOEL DA CONCEIÇÃO"/>
    <s v="ADRIANA DOS SANTOS SILVA"/>
    <x v="0"/>
    <s v="Preta"/>
  </r>
  <r>
    <n v="312501"/>
    <n v="3"/>
    <x v="42"/>
    <x v="42"/>
    <s v="CIEP PATRICE LUMUMBA"/>
    <s v="Municipal"/>
    <s v="Urbana"/>
    <n v="1616863"/>
    <n v="161"/>
    <x v="3"/>
    <s v="Regular"/>
    <s v="Noite"/>
    <n v="2022019300396"/>
    <m/>
    <s v="GUSTAVO MIGUEL CHAVES VITELLI"/>
    <d v="2008-01-31T00:00:00"/>
    <s v="Masculino"/>
    <s v="Sem Deficiência"/>
    <s v="CRISTIANO DOS SANTOS VITELLI"/>
    <s v="RENATA DARLIN NETTO CHAVES"/>
    <x v="1"/>
    <s v="Parda"/>
  </r>
  <r>
    <n v="312009"/>
    <n v="3"/>
    <x v="54"/>
    <x v="54"/>
    <s v="EM GEORGE SUMNER"/>
    <s v="Municipal"/>
    <s v="Urbana"/>
    <n v="1617225"/>
    <n v="161"/>
    <x v="3"/>
    <s v="Regular"/>
    <s v="Noite"/>
    <n v="2010022302457"/>
    <m/>
    <s v="LARISSA CRISTINA SATURNINO MARTINS"/>
    <d v="2003-08-04T00:00:00"/>
    <s v="Feminino"/>
    <s v="Sem Deficiência"/>
    <s v="LUCIANO MARTINS"/>
    <s v="SANDRA REGINA SILVA SATURNINO"/>
    <x v="0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10065700659"/>
    <m/>
    <s v="RICHARD BORGES DA SILVA"/>
    <d v="2007-12-02T00:00:00"/>
    <s v="Masculino"/>
    <s v="Sem Deficiência"/>
    <s v="RAFAEL PEREIRA DA SILVA"/>
    <s v="SUELEN PEREIRA BORGES"/>
    <x v="0"/>
    <s v="Branca"/>
  </r>
  <r>
    <n v="625028"/>
    <n v="6"/>
    <x v="125"/>
    <x v="125"/>
    <s v="EM DEPUTADO HILTON GAMA"/>
    <s v="Municipal"/>
    <s v="Urbana"/>
    <n v="1614619"/>
    <n v="162"/>
    <x v="3"/>
    <s v="Regular"/>
    <s v="Noite"/>
    <n v="2012058500522"/>
    <m/>
    <s v="HENRIQUE CESAR GOMES DE SÁ"/>
    <d v="2007-01-16T00:00:00"/>
    <s v="Masculino"/>
    <s v="Sem Deficiência"/>
    <s v="WESLEY CESAR AZEVEDO DE SÁ"/>
    <s v="MARINA DE ALMEIDA GOMES"/>
    <x v="0"/>
    <s v="Parda"/>
  </r>
  <r>
    <n v="431502"/>
    <n v="4"/>
    <x v="11"/>
    <x v="11"/>
    <s v="CIEP GRACILIANO RAMOS"/>
    <s v="Municipal"/>
    <s v="Urbana"/>
    <n v="1622398"/>
    <n v="161"/>
    <x v="3"/>
    <s v="Regular"/>
    <s v="Noite"/>
    <n v="2020036000137"/>
    <m/>
    <s v="GENIVAL DOS SANTOS MARTINS"/>
    <d v="1961-11-16T00:00:00"/>
    <s v="Masculino"/>
    <s v="Sem Deficiência"/>
    <s v="GERSIVAL MARTINS DE MOURA"/>
    <s v="MARIA DO CARMO DOS SANTOS"/>
    <x v="2"/>
    <s v="Branca"/>
  </r>
  <r>
    <n v="716205"/>
    <n v="7"/>
    <x v="76"/>
    <x v="76"/>
    <s v="CIEP RUBENS PAIVA"/>
    <s v="Municipal"/>
    <s v="Urbana"/>
    <n v="1613261"/>
    <n v="162"/>
    <x v="3"/>
    <s v="Regular"/>
    <s v="Noite"/>
    <n v="2012078550231"/>
    <m/>
    <s v="PEDRO HENRIQUE FARIA CHAGAS"/>
    <d v="2006-04-29T00:00:00"/>
    <s v="Masculino"/>
    <s v="Sem Deficiência"/>
    <s v="PAULO SÉRGIO CHAGAS"/>
    <s v="STHEFANY DE OLIVEIRA FARIA"/>
    <x v="0"/>
    <s v="Parda"/>
  </r>
  <r>
    <n v="918041"/>
    <n v="9"/>
    <x v="59"/>
    <x v="59"/>
    <s v="EM ANTONIA VARGAS CUQUEJO"/>
    <s v="Municipal"/>
    <s v="Urbana"/>
    <n v="1610790"/>
    <n v="161"/>
    <x v="3"/>
    <s v="Regular"/>
    <s v="Noite"/>
    <n v="2013088180095"/>
    <m/>
    <s v="GEVANIA CIRILO DO NASCIMENTO"/>
    <d v="1972-09-11T00:00:00"/>
    <s v="Feminino"/>
    <s v="Sem Deficiência"/>
    <s v="MANOEL CIRILO DO NASCIMENTO"/>
    <s v="MARIA JOSE DE OLIVEIRA NASCIMENTO"/>
    <x v="1"/>
    <s v="Parda"/>
  </r>
  <r>
    <n v="431026"/>
    <n v="4"/>
    <x v="25"/>
    <x v="25"/>
    <s v="EM HERBERT MOSES"/>
    <s v="Municipal"/>
    <s v="Urbana"/>
    <n v="1602461"/>
    <n v="162"/>
    <x v="3"/>
    <s v="Regular"/>
    <s v="Noite"/>
    <n v="2006035000430"/>
    <m/>
    <s v="BEATRIZ DOS ANJOS DA ROCHA"/>
    <d v="2001-02-10T00:00:00"/>
    <s v="Feminino"/>
    <s v="Sem Deficiência"/>
    <s v="CLAUDIO MAGALHÃES DA ROCHA"/>
    <s v="CRISTIANE VIANA DOS ANJOS"/>
    <x v="0"/>
    <s v="Preta"/>
  </r>
  <r>
    <n v="313024"/>
    <n v="3"/>
    <x v="100"/>
    <x v="100"/>
    <s v="EM ACRE"/>
    <s v="Municipal"/>
    <s v="Urbana"/>
    <n v="1604859"/>
    <n v="161"/>
    <x v="3"/>
    <s v="Regular"/>
    <s v="Manhã"/>
    <n v="2010024200121"/>
    <m/>
    <s v="NYCOLAS ANDRE BORGES LEÃO"/>
    <d v="2006-06-27T00:00:00"/>
    <s v="Masculino"/>
    <s v="Sem Deficiência"/>
    <s v="DANIEL OLIVEIRA LEÃO"/>
    <s v="KAYARA TUIRA BORGES"/>
    <x v="1"/>
    <s v="Branca"/>
  </r>
  <r>
    <n v="411202"/>
    <n v="4"/>
    <x v="84"/>
    <x v="84"/>
    <s v="CIEP GREGÓRIO BEZERRA"/>
    <s v="Municipal"/>
    <s v="Urbana"/>
    <n v="1608449"/>
    <n v="161"/>
    <x v="3"/>
    <s v="Regular"/>
    <s v="Noite"/>
    <n v="2022035800187"/>
    <m/>
    <s v="VITÓRIA SILVA COUTINHO ROSA"/>
    <d v="2005-10-25T00:00:00"/>
    <s v="Feminino"/>
    <s v="Sem Deficiência"/>
    <s v="ADILSON CORDEIRO ROSA"/>
    <s v="ROSANGELA SILVA COUTINHO ROSA"/>
    <x v="0"/>
    <s v="Preta"/>
  </r>
  <r>
    <n v="431003"/>
    <n v="4"/>
    <x v="10"/>
    <x v="10"/>
    <s v="EM MIGUEL GUSTAVO"/>
    <s v="Municipal"/>
    <s v="Urbana"/>
    <n v="1618629"/>
    <n v="162"/>
    <x v="3"/>
    <s v="Regular"/>
    <s v="Noite"/>
    <n v="2006027901784"/>
    <m/>
    <s v="LARISSA MATA DO NASCIMENTO"/>
    <d v="2001-04-04T00:00:00"/>
    <s v="Feminino"/>
    <s v="Sem Deficiência"/>
    <s v="MARILÉIA MATA DO NASCIMENTO"/>
    <s v="Sem Informação"/>
    <x v="2"/>
    <s v="Preta"/>
  </r>
  <r>
    <n v="410015"/>
    <n v="4"/>
    <x v="92"/>
    <x v="92"/>
    <s v="EM CLÓVIS BEVILÁQUA"/>
    <s v="Municipal"/>
    <s v="Urbana"/>
    <n v="1611012"/>
    <n v="161"/>
    <x v="3"/>
    <s v="Regular"/>
    <s v="Noite"/>
    <n v="2003030703667"/>
    <m/>
    <s v="DIEGO ALEJANDRO AVARIAS XAVIER"/>
    <d v="1989-01-14T00:00:00"/>
    <s v="Masculino"/>
    <s v="  Transtorno do espectro autista"/>
    <s v="IVAN BELLINA XAVIER"/>
    <s v="INES VERONICA AVARIAS XAVIER"/>
    <x v="0"/>
    <s v="Branca"/>
  </r>
  <r>
    <n v="227004"/>
    <n v="2"/>
    <x v="77"/>
    <x v="77"/>
    <s v="EM RINALDO DE LAMARE"/>
    <s v="Municipal"/>
    <s v="Urbana"/>
    <n v="1599204"/>
    <n v="162"/>
    <x v="3"/>
    <s v="Regular"/>
    <s v="Noite"/>
    <n v="2023126401950"/>
    <m/>
    <s v="MARIA BERNADETE MIRANDA DA SILVA "/>
    <d v="1953-09-01T00:00:00"/>
    <s v="Feminino"/>
    <s v="Sem Deficiência"/>
    <s v="PEDRO RIVERA MIRANDA"/>
    <s v="MARIA ROSA MIRANDA "/>
    <x v="1"/>
    <s v="Branca"/>
  </r>
  <r>
    <n v="625701"/>
    <n v="6"/>
    <x v="101"/>
    <x v="101"/>
    <s v="CENTRO DE EDUCAÇÃO DE JOVENS E ADULTOS CEJA - ACARI"/>
    <s v="Municipal"/>
    <s v="Urbana"/>
    <n v="1608526"/>
    <n v="263"/>
    <x v="3"/>
    <s v="Regular"/>
    <s v="Manhã"/>
    <n v="2012058150262"/>
    <m/>
    <s v="ALLAN PIERRE MOREIRA DOS SANTOS"/>
    <d v="2007-07-13T00:00:00"/>
    <s v="Masculino"/>
    <s v="Sem Deficiência"/>
    <s v="JAILSON BISPO DOS SANTOS"/>
    <s v="MARILÉA DE SOUZA MOREIRA"/>
    <x v="0"/>
    <s v="Parda"/>
  </r>
  <r>
    <n v="312002"/>
    <n v="3"/>
    <x v="58"/>
    <x v="58"/>
    <s v="EM ALCIDE DE GASPERI"/>
    <s v="Municipal"/>
    <s v="Urbana"/>
    <n v="1613412"/>
    <n v="162"/>
    <x v="3"/>
    <s v="Regular"/>
    <s v="Noite"/>
    <n v="2021027800191"/>
    <m/>
    <s v="VITOR HUGO GONÇALVES GOMES"/>
    <d v="2006-04-30T00:00:00"/>
    <s v="Masculino"/>
    <s v="Sem Deficiência"/>
    <s v="GILVAN MARTINS GOMES"/>
    <s v="ROSANE GONÇALVES "/>
    <x v="1"/>
    <s v="Branc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09088700163"/>
    <m/>
    <s v="LUIZ HENRIQUE TEODORO PEREIRA"/>
    <d v="2003-08-25T00:00:00"/>
    <s v="Masculino"/>
    <s v="Sem Deficiência"/>
    <s v="MARCELO DA CONCEIÇÃO PEREIRA"/>
    <s v="ANGELA GONÇALVES TEODORO"/>
    <x v="0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17069000870"/>
    <m/>
    <s v="EDINÉIA RODRIGUES ROCHA "/>
    <d v="1988-10-11T00:00:00"/>
    <s v="Feminino"/>
    <s v="Sem Deficiência"/>
    <s v="LUCIENE DE JESUS RODRIGUES"/>
    <s v="ETEVALDO SOUZA ROCHA"/>
    <x v="2"/>
    <s v="Branca"/>
  </r>
  <r>
    <n v="431026"/>
    <n v="4"/>
    <x v="25"/>
    <x v="25"/>
    <s v="EM HERBERT MOSES"/>
    <s v="Municipal"/>
    <s v="Urbana"/>
    <n v="1602461"/>
    <n v="162"/>
    <x v="3"/>
    <s v="Regular"/>
    <s v="Noite"/>
    <n v="2002035006061"/>
    <m/>
    <s v="ADAILTON MOREIRA DOS SANTOS"/>
    <d v="1997-03-02T00:00:00"/>
    <s v="Masculino"/>
    <s v="Sem Deficiência"/>
    <s v="ADERALDO ISIDORO DOS SANTOS"/>
    <s v="GEOVANIA MOREIRA DA SILVA"/>
    <x v="0"/>
    <s v="Parda"/>
  </r>
  <r>
    <n v="625205"/>
    <n v="6"/>
    <x v="97"/>
    <x v="97"/>
    <s v="CIEP ANTONIO CANDEIA FILHO"/>
    <s v="Municipal"/>
    <s v="Urbana"/>
    <n v="1613208"/>
    <n v="161"/>
    <x v="3"/>
    <s v="Regular"/>
    <s v="Noite"/>
    <n v="2011055001136"/>
    <m/>
    <s v="STHEPHANY ANDRADE RIBEIRO"/>
    <d v="2007-05-02T00:00:00"/>
    <s v="Feminino"/>
    <s v="Sem Deficiência"/>
    <s v="FABIO DA SILVA RIBEIRO"/>
    <s v="ROBERTA NASCIMENTO ANDRADE"/>
    <x v="0"/>
    <s v="Parda"/>
  </r>
  <r>
    <n v="716501"/>
    <n v="7"/>
    <x v="75"/>
    <x v="75"/>
    <s v="CIEP CARLOS DRUMOND DE ANDRADE"/>
    <s v="Municipal"/>
    <s v="Urbana"/>
    <n v="1616698"/>
    <n v="162"/>
    <x v="3"/>
    <s v="Regular"/>
    <s v="Noite"/>
    <n v="2013064700919"/>
    <m/>
    <s v="CAMILLI VITORIA DE ORNELAS BATISTA"/>
    <d v="2008-05-13T00:00:00"/>
    <s v="Feminino"/>
    <s v="Sem Deficiência"/>
    <s v="MARCUS VINICIUS BATISTA"/>
    <s v="ELIANE FIGUEIRA DE ORNELAS"/>
    <x v="0"/>
    <s v="Preta"/>
  </r>
  <r>
    <n v="313051"/>
    <n v="3"/>
    <x v="60"/>
    <x v="60"/>
    <s v="EM ALAGOAS"/>
    <s v="Municipal"/>
    <s v="Urbana"/>
    <n v="1618858"/>
    <n v="161"/>
    <x v="3"/>
    <s v="Regular"/>
    <s v="Noite"/>
    <n v="2010024850150"/>
    <m/>
    <s v="EVELINE NASCIMENTO DA SILVA"/>
    <d v="2005-04-03T00:00:00"/>
    <s v="Feminino"/>
    <s v="Sem Deficiência"/>
    <s v="FRANCISCO ELINALDO NASCIMENTO DA SILVA"/>
    <s v="MILENA REGINA DA SILVA VIEIRA"/>
    <x v="1"/>
    <s v="Branca"/>
  </r>
  <r>
    <n v="918027"/>
    <n v="9"/>
    <x v="106"/>
    <x v="106"/>
    <s v="EM RUBENS DE FARIAS NEVES"/>
    <s v="Municipal"/>
    <s v="Urbana"/>
    <n v="1599738"/>
    <n v="162"/>
    <x v="3"/>
    <s v="Regular"/>
    <s v="Noite"/>
    <n v="2022086700210"/>
    <m/>
    <s v="DALVA GABI NUNES"/>
    <d v="1973-02-07T00:00:00"/>
    <s v="Feminino"/>
    <s v="Sem Deficiência"/>
    <s v="VALDECY PEREIRA NUNES"/>
    <s v="MARIA DA GLÓRIA GABI NUNES"/>
    <x v="0"/>
    <s v="Branca"/>
  </r>
  <r>
    <n v="1019031"/>
    <n v="10"/>
    <x v="20"/>
    <x v="20"/>
    <s v="EM MARECHAL PEDRO CAVALCANTI"/>
    <s v="Municipal"/>
    <s v="Urbana"/>
    <n v="1609541"/>
    <n v="163"/>
    <x v="3"/>
    <s v="Regular"/>
    <s v="Noite"/>
    <n v="2010121800561"/>
    <m/>
    <s v="MARCOS JHOAN NEVES RIBEIRO"/>
    <d v="2007-03-02T00:00:00"/>
    <s v="Masculino"/>
    <s v="Sem Deficiência"/>
    <s v="MARCOS RIBEIRO"/>
    <s v="JANAINA CONCEIÇÃO DIONÍSIO NEVES"/>
    <x v="0"/>
    <s v="Parda"/>
  </r>
  <r>
    <n v="817207"/>
    <n v="8"/>
    <x v="28"/>
    <x v="28"/>
    <s v="CIEP VILA KENNEDY"/>
    <s v="Municipal"/>
    <s v="Urbana"/>
    <n v="1605868"/>
    <n v="162"/>
    <x v="3"/>
    <s v="Regular"/>
    <s v="Noite"/>
    <n v="2013027500812"/>
    <m/>
    <s v="IZAQUE MOURA ALAMINO"/>
    <d v="2004-08-05T00:00:00"/>
    <s v="Masculino"/>
    <s v="Sem Deficiência"/>
    <s v="IZAIAS RAMOS ALAMINO"/>
    <s v="VANDERLEIA MOURA DA SILVA"/>
    <x v="0"/>
    <s v="Branca"/>
  </r>
  <r>
    <n v="410009"/>
    <n v="4"/>
    <x v="135"/>
    <x v="135"/>
    <s v="EM DILERMANDO CRUZ"/>
    <s v="Municipal"/>
    <s v="Urbana"/>
    <n v="1598824"/>
    <n v="162"/>
    <x v="3"/>
    <s v="Regular"/>
    <s v="Tarde"/>
    <n v="2012030150047"/>
    <m/>
    <s v="CARLOS EDUARDO MENDES LIMA"/>
    <d v="2007-07-03T00:00:00"/>
    <s v="Masculino"/>
    <s v="Sem Deficiência"/>
    <s v="CARLOS ALBERTO CAMELO LIMA"/>
    <s v="FRANCISCA MARIA RODRIGUES MENDES"/>
    <x v="0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17066200428"/>
    <m/>
    <s v="MARIA DE FÁTIMA DINIZ"/>
    <d v="1968-08-17T00:00:00"/>
    <s v="Feminino"/>
    <s v="Sem Deficiência"/>
    <s v="SEVERINA MARIA DINIZ"/>
    <s v="LOURIVAL GUILHERMINO DINIZ"/>
    <x v="2"/>
    <s v="Branca"/>
  </r>
  <r>
    <n v="1019031"/>
    <n v="10"/>
    <x v="20"/>
    <x v="20"/>
    <s v="EM MARECHAL PEDRO CAVALCANTI"/>
    <s v="Municipal"/>
    <s v="Urbana"/>
    <n v="1609541"/>
    <n v="163"/>
    <x v="3"/>
    <s v="Regular"/>
    <s v="Noite"/>
    <n v="2014094350329"/>
    <m/>
    <s v="GABRIEL FROES VIEIRA"/>
    <d v="2006-09-29T00:00:00"/>
    <s v="Masculino"/>
    <s v="Sem Deficiência"/>
    <s v="EDMILSON DA SILVA VIEIRA"/>
    <s v="ALINE DOS SANTOS FROIS"/>
    <x v="1"/>
    <s v="Parda"/>
  </r>
  <r>
    <n v="1202701"/>
    <n v="12"/>
    <x v="91"/>
    <x v="91"/>
    <s v="CREJA - CENTRO MUNICIPAL DE REFERÊNCIA DE EDUCAÇÃO DE JOVENS E ADULTOS"/>
    <s v="Municipal"/>
    <s v="Urbana"/>
    <n v="1614082"/>
    <n v="262"/>
    <x v="3"/>
    <s v="Regular"/>
    <s v="Manhã"/>
    <n v="2019126300730"/>
    <m/>
    <s v="MARIA DO CARMO GOMES"/>
    <d v="1962-04-25T00:00:00"/>
    <s v="Feminino"/>
    <s v="Sem Deficiência"/>
    <s v="ALCIDES GOMES"/>
    <s v="ANA MARIA COSTA"/>
    <x v="0"/>
    <s v="Preta"/>
  </r>
  <r>
    <n v="312009"/>
    <n v="3"/>
    <x v="54"/>
    <x v="54"/>
    <s v="EM GEORGE SUMNER"/>
    <s v="Municipal"/>
    <s v="Urbana"/>
    <n v="1617225"/>
    <n v="161"/>
    <x v="3"/>
    <s v="Regular"/>
    <s v="Noite"/>
    <n v="2012017950159"/>
    <m/>
    <s v="MARLON SANTOS MONTEIRO"/>
    <d v="2007-08-01T00:00:00"/>
    <s v="Masculino"/>
    <s v="Sem Deficiência"/>
    <s v="ANTONIO MARCOS MOTEIRO DA SILVA"/>
    <s v="SORAIA DE SOUSA SANTOS DA SILVA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1066050231"/>
    <m/>
    <s v="ARIANA VICTORIA RIBEIRO SANTOS RODRIGUES"/>
    <d v="2006-04-06T00:00:00"/>
    <s v="Feminino"/>
    <s v="Sem Deficiência"/>
    <s v="MAURICIO PAIVA RODRIGUES"/>
    <s v="TATIANA RIBEIRO CRUZ DOS SANTOS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11066701452"/>
    <m/>
    <s v="JOÃO VITOR BARBOSA DE CASTRO"/>
    <d v="2007-02-13T00:00:00"/>
    <s v="Masculino"/>
    <s v="Sem Deficiência"/>
    <s v="FÁBIO SILVA DE CASTRO"/>
    <s v="KATIANE MORAES BARBOSA"/>
    <x v="0"/>
    <s v="Preta"/>
  </r>
  <r>
    <n v="918041"/>
    <n v="9"/>
    <x v="59"/>
    <x v="59"/>
    <s v="EM ANTONIA VARGAS CUQUEJO"/>
    <s v="Municipal"/>
    <s v="Urbana"/>
    <n v="1610791"/>
    <n v="162"/>
    <x v="3"/>
    <s v="Regular"/>
    <s v="Noite"/>
    <n v="2016085150068"/>
    <m/>
    <s v="JOÃO VYCTOR LOPES DA SILVA"/>
    <d v="2004-05-26T00:00:00"/>
    <s v="Masculino"/>
    <s v="Sem Deficiência"/>
    <s v="JOÃO PAULO LOPES DA SILVA"/>
    <s v="ROSANGELA LOPES DA SILVA"/>
    <x v="1"/>
    <s v="Parda"/>
  </r>
  <r>
    <n v="716054"/>
    <n v="7"/>
    <x v="35"/>
    <x v="35"/>
    <s v="EM PIO X"/>
    <s v="Municipal"/>
    <s v="Urbana"/>
    <n v="1612530"/>
    <n v="161"/>
    <x v="3"/>
    <s v="Regular"/>
    <s v="Noite"/>
    <n v="2023064250481"/>
    <m/>
    <s v="TARCISIO DA SILVA BEZERRA"/>
    <d v="1988-08-07T00:00:00"/>
    <s v="Masculino"/>
    <s v="Sem Deficiência"/>
    <s v="ARLINDA DA SILVA BEZERRA"/>
    <s v="GIVALDO HENRIQUE BEZERRA"/>
    <x v="0"/>
    <s v="Branca"/>
  </r>
  <r>
    <n v="1026024"/>
    <n v="10"/>
    <x v="130"/>
    <x v="130"/>
    <s v="EM TATIANA CHAGAS MEMÓRIA"/>
    <s v="Municipal"/>
    <s v="Urbana"/>
    <n v="1611747"/>
    <n v="161"/>
    <x v="3"/>
    <s v="Regular"/>
    <s v="Manhã"/>
    <n v="2012132250059"/>
    <m/>
    <s v="ALEFE DANTAS DE SOUSA"/>
    <d v="2007-06-27T00:00:00"/>
    <s v="Masculino"/>
    <s v="Sem Deficiência"/>
    <s v="FRANCISCO DAS CHAGAS DE SOUSA"/>
    <s v="VANESSA DANTAS DO NASCIMENTO"/>
    <x v="0"/>
    <s v="Parda"/>
  </r>
  <r>
    <n v="724022"/>
    <n v="7"/>
    <x v="56"/>
    <x v="56"/>
    <s v="EM COMUNIDADE DE VARGEM GRANDE"/>
    <s v="Municipal"/>
    <s v="Urbana"/>
    <n v="1605600"/>
    <n v="162"/>
    <x v="3"/>
    <s v="Regular"/>
    <s v="Noite"/>
    <n v="2003010500736"/>
    <m/>
    <s v="VILMARA SANTOS DA SILVA"/>
    <d v="1990-06-22T00:00:00"/>
    <s v="Feminino"/>
    <s v="Sem Deficiência"/>
    <s v="JOSÉ ANTÔNIO DA SILVA"/>
    <s v="MARIA DAS GRAÇAS SANTOS"/>
    <x v="0"/>
    <s v="Parda"/>
  </r>
  <r>
    <n v="410018"/>
    <n v="4"/>
    <x v="87"/>
    <x v="87"/>
    <s v="EM BERLIM"/>
    <s v="Municipal"/>
    <s v="Urbana"/>
    <n v="1613816"/>
    <n v="162"/>
    <x v="3"/>
    <s v="Regular"/>
    <s v="Noite"/>
    <n v="2002031103461"/>
    <m/>
    <s v="PAULO FERNANDO PEREIRA"/>
    <d v="1989-11-03T00:00:00"/>
    <s v="Masculino"/>
    <s v="Sem Deficiência"/>
    <s v="JOSÉ PEREIRA DA SILVA"/>
    <s v="JOSEFA MARIA PEREIRA"/>
    <x v="0"/>
    <s v="Parda"/>
  </r>
  <r>
    <n v="430701"/>
    <n v="4"/>
    <x v="19"/>
    <x v="19"/>
    <s v="CENTRO DE EDUCAÇÃO DE JOVENS E ADULTOS CEJA - MARÉ"/>
    <s v="Municipal"/>
    <s v="Urbana"/>
    <n v="1616815"/>
    <n v="268"/>
    <x v="3"/>
    <s v="Regular"/>
    <s v="Tarde"/>
    <n v="2010040350492"/>
    <m/>
    <s v="LUANA PEREIRA NICOLAU"/>
    <d v="2006-02-16T00:00:00"/>
    <s v="Feminino"/>
    <s v="Sem Deficiência"/>
    <s v="FRANQUINHO NICOLAU ANDRE"/>
    <s v="FLAVIA PEREIRA DOS SANTOS"/>
    <x v="0"/>
    <s v="Preta"/>
  </r>
  <r>
    <n v="514010"/>
    <n v="5"/>
    <x v="133"/>
    <x v="133"/>
    <s v="EM IRÃ"/>
    <s v="Municipal"/>
    <s v="Urbana"/>
    <n v="1620740"/>
    <n v="161"/>
    <x v="3"/>
    <s v="Regular"/>
    <s v="Noite"/>
    <n v="2012043150229"/>
    <m/>
    <s v="ROBERTO GABRYEL MARTINS FERNANDES"/>
    <d v="2006-01-03T00:00:00"/>
    <s v="Masculino"/>
    <s v=" Deficiência intelectual"/>
    <s v="JORGE AMARO DE AGUIAR FERNANDES"/>
    <s v="CINTIA DOS SANTOS INACIO MARTINS "/>
    <x v="0"/>
    <s v="Parda"/>
  </r>
  <r>
    <n v="431502"/>
    <n v="4"/>
    <x v="11"/>
    <x v="11"/>
    <s v="CIEP GRACILIANO RAMOS"/>
    <s v="Municipal"/>
    <s v="Urbana"/>
    <n v="1622399"/>
    <n v="162"/>
    <x v="3"/>
    <s v="Regular"/>
    <s v="Noite"/>
    <n v="2001036006635"/>
    <m/>
    <s v="CELESTE ROSA DA SILVA"/>
    <d v="1975-12-07T00:00:00"/>
    <s v="Feminino"/>
    <s v="Sem Deficiência"/>
    <s v="ANTONIO ROSA DA SILVA"/>
    <s v="NORMA FERREIRA DA SILVA"/>
    <x v="0"/>
    <s v="Branca"/>
  </r>
  <r>
    <n v="431502"/>
    <n v="4"/>
    <x v="11"/>
    <x v="11"/>
    <s v="CIEP GRACILIANO RAMOS"/>
    <s v="Municipal"/>
    <s v="Urbana"/>
    <n v="1622399"/>
    <n v="162"/>
    <x v="3"/>
    <s v="Regular"/>
    <s v="Noite"/>
    <n v="2011114400364"/>
    <m/>
    <s v="RAQUEL ROCHA DE OLIVEIRA DA SILVA"/>
    <d v="2007-08-16T00:00:00"/>
    <s v="Feminino"/>
    <s v="Sem Deficiência"/>
    <s v="PAULO CEZAR FERREIRA DA SILVA"/>
    <s v="CARLA ROCHA DE OLIVEIRA"/>
    <x v="0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08069002750"/>
    <m/>
    <s v="MELISSA NEVES CECHINEL"/>
    <d v="1988-11-28T00:00:00"/>
    <s v="Feminino"/>
    <s v="Sem Deficiência"/>
    <s v="DONATO CECHINEL"/>
    <s v="MARIA APARECIDA CECHINEL"/>
    <x v="0"/>
    <s v="Branca"/>
  </r>
  <r>
    <n v="625028"/>
    <n v="6"/>
    <x v="125"/>
    <x v="125"/>
    <s v="EM DEPUTADO HILTON GAMA"/>
    <s v="Municipal"/>
    <s v="Urbana"/>
    <n v="1614618"/>
    <n v="161"/>
    <x v="3"/>
    <s v="Regular"/>
    <s v="Noite"/>
    <n v="1998058300776"/>
    <m/>
    <s v="THAYNAN MARTINS LIMA"/>
    <d v="1992-03-31T00:00:00"/>
    <s v="Feminino"/>
    <s v="Sem Deficiência"/>
    <s v="LUIZ CARLOS LIMA FILHO"/>
    <s v="JUSSARA DA SILVA PEREIRA"/>
    <x v="0"/>
    <s v="Pard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16083250073"/>
    <m/>
    <s v="CRISTINA ALIANÇA DA COSTA"/>
    <d v="1963-12-24T00:00:00"/>
    <s v="Feminino"/>
    <s v="Sem Deficiência"/>
    <s v="JOSÉ DA COSTA"/>
    <s v="NATIVIDADE ALIANÇA DA COSTA"/>
    <x v="0"/>
    <s v="Branca"/>
  </r>
  <r>
    <n v="1019211"/>
    <n v="10"/>
    <x v="98"/>
    <x v="98"/>
    <s v="CIEP MAJOR MANUEL GOMES ARCHER"/>
    <s v="Municipal"/>
    <s v="Urbana"/>
    <n v="1607934"/>
    <n v="161"/>
    <x v="3"/>
    <s v="Regular"/>
    <s v="Noite"/>
    <n v="2014092080171"/>
    <m/>
    <s v="KAIO SLEMAN GONÇALVES DE OLIVEIRA"/>
    <d v="2006-03-21T00:00:00"/>
    <s v="Masculino"/>
    <s v="Sem Deficiência"/>
    <s v="RODRIGO SERGIO GONÇALVES DE OLIVEIRA"/>
    <s v="JENEFER SLEMAN EBRAIM"/>
    <x v="1"/>
    <s v="Parda"/>
  </r>
  <r>
    <n v="716211"/>
    <n v="7"/>
    <x v="32"/>
    <x v="32"/>
    <s v="CIEP COMPOSITOR DONGA"/>
    <s v="Municipal"/>
    <s v="Urbana"/>
    <n v="1619513"/>
    <n v="161"/>
    <x v="3"/>
    <s v="Regular"/>
    <s v="Noite"/>
    <n v="2012064080084"/>
    <m/>
    <s v="DANILO DOS SANTOS FERREIRA"/>
    <d v="2007-05-29T00:00:00"/>
    <s v="Masculino"/>
    <s v="Sem Deficiência"/>
    <s v="JEANE DOS SANTOS"/>
    <s v="JORGE SANTOS FERREIRA"/>
    <x v="1"/>
    <s v="Parda"/>
  </r>
  <r>
    <n v="817039"/>
    <n v="8"/>
    <x v="118"/>
    <x v="118"/>
    <s v="EM SAMPAIO CORRÊA"/>
    <s v="Municipal"/>
    <s v="Urbana"/>
    <n v="1604284"/>
    <n v="162"/>
    <x v="3"/>
    <s v="Regular"/>
    <s v="Noite"/>
    <n v="2011074080330"/>
    <m/>
    <s v="YURI FERREIRA DOS SANTOS"/>
    <d v="2006-08-01T00:00:00"/>
    <s v="Masculino"/>
    <s v="Sem Deficiência"/>
    <s v="LEDIANE FERREIRA LEITE"/>
    <s v="GLELTON PERREIRA DOS SANTOS"/>
    <x v="0"/>
    <s v="Sem Informação"/>
  </r>
  <r>
    <n v="410007"/>
    <n v="4"/>
    <x v="15"/>
    <x v="15"/>
    <s v="EM PADRE MANUEL DA NÓBREGA"/>
    <s v="Municipal"/>
    <s v="Urbana"/>
    <n v="1609705"/>
    <n v="162"/>
    <x v="3"/>
    <s v="Regular"/>
    <s v="Noite"/>
    <n v="2022028050755"/>
    <m/>
    <s v="MARCO ANTONIO CARVALHO SANTOS"/>
    <d v="1973-03-10T00:00:00"/>
    <s v="Masculino"/>
    <s v="Sem Deficiência"/>
    <s v="JERONIMO PEDROSA DOS SANTOS"/>
    <s v="MARIA APARECIDA CARVALHO SANTOS"/>
    <x v="0"/>
    <s v="Parda"/>
  </r>
  <r>
    <n v="430015"/>
    <n v="4"/>
    <x v="94"/>
    <x v="94"/>
    <s v="EM ERPÍDIO CABRAL DE SOUZA (ÍNDIO DA MARÉ)"/>
    <s v="Municipal"/>
    <s v="Urbana"/>
    <n v="1604942"/>
    <n v="162"/>
    <x v="3"/>
    <s v="Regular"/>
    <s v="Manhã"/>
    <n v="2011028502090"/>
    <m/>
    <s v="DAYARA CONCEIÇÃO DE ANICETO PIEDADE SANTOS"/>
    <d v="1997-12-26T00:00:00"/>
    <s v="Feminino"/>
    <s v="Sem Deficiência"/>
    <s v="CARLOS PIEDADE SANTOS"/>
    <s v="DAIANE CONCEIÇÃO DE ANICETO"/>
    <x v="0"/>
    <s v="Preta"/>
  </r>
  <r>
    <n v="431026"/>
    <n v="4"/>
    <x v="25"/>
    <x v="25"/>
    <s v="EM HERBERT MOSES"/>
    <s v="Municipal"/>
    <s v="Urbana"/>
    <n v="1602461"/>
    <n v="162"/>
    <x v="3"/>
    <s v="Regular"/>
    <s v="Noite"/>
    <n v="2006035503237"/>
    <m/>
    <s v="MÔNICA DA SILVA GOUVÊA"/>
    <d v="1983-10-31T00:00:00"/>
    <s v="Feminino"/>
    <s v="Sem Deficiência"/>
    <s v="ELIO TEXEIRA GOUVÊA"/>
    <s v="LUIZA HELENA DA SILVA GOUVÊA"/>
    <x v="0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21030050378"/>
    <m/>
    <s v="JOSELHANE ANIZIO DA SILVA"/>
    <d v="1983-04-11T00:00:00"/>
    <s v="Feminino"/>
    <s v="Sem Deficiência"/>
    <s v="ADELTON CALIXTO DA SILVA"/>
    <s v="MARIA SANTINA ANIZIO DA SILVA"/>
    <x v="0"/>
    <s v="Não declarada"/>
  </r>
  <r>
    <n v="918027"/>
    <n v="9"/>
    <x v="106"/>
    <x v="106"/>
    <s v="EM RUBENS DE FARIAS NEVES"/>
    <s v="Municipal"/>
    <s v="Urbana"/>
    <n v="1599738"/>
    <n v="162"/>
    <x v="3"/>
    <s v="Regular"/>
    <s v="Noite"/>
    <n v="2002092405581"/>
    <m/>
    <s v="CRISTINA NEVES DE OLIVEIRA "/>
    <d v="1978-05-10T00:00:00"/>
    <s v="Feminino"/>
    <s v="Sem Deficiência"/>
    <s v="HAROLDO NEVES DE OLIVEIRA"/>
    <s v="CATARINA PERPETUA DE OLIVEIRA"/>
    <x v="0"/>
    <s v="Parda"/>
  </r>
  <r>
    <n v="817083"/>
    <n v="8"/>
    <x v="120"/>
    <x v="120"/>
    <s v="EM JORNALISTA SANDRO MOREYRA"/>
    <s v="Municipal"/>
    <s v="Urbana"/>
    <n v="1607052"/>
    <n v="161"/>
    <x v="3"/>
    <s v="Regular"/>
    <s v="Noite"/>
    <n v="2023077700111"/>
    <m/>
    <s v="JOAQUIM CARLOS PINTO LOPES"/>
    <d v="1970-01-11T00:00:00"/>
    <s v="Masculino"/>
    <s v="Sem Deficiência"/>
    <s v="JOAQUIM LOPES"/>
    <s v="MARIA ANGELINA DA FONSECA PINTO LOPES"/>
    <x v="2"/>
    <s v="Branca"/>
  </r>
  <r>
    <n v="1026024"/>
    <n v="10"/>
    <x v="130"/>
    <x v="130"/>
    <s v="EM TATIANA CHAGAS MEMÓRIA"/>
    <s v="Municipal"/>
    <s v="Urbana"/>
    <n v="1611748"/>
    <n v="162"/>
    <x v="3"/>
    <s v="Regular"/>
    <s v="Manhã"/>
    <n v="2013132250987"/>
    <m/>
    <s v="NICOLY DE LIMA FERREIRA DINIZ"/>
    <d v="2008-11-14T00:00:00"/>
    <s v="Feminino"/>
    <s v=" Deficiência intelectual"/>
    <s v="LEVI FERREIRA DINIZ"/>
    <s v="YURI LAIS DE LIMA"/>
    <x v="0"/>
    <s v="Parda"/>
  </r>
  <r>
    <n v="514015"/>
    <n v="5"/>
    <x v="70"/>
    <x v="70"/>
    <s v="EM BARCELONA"/>
    <s v="Municipal"/>
    <s v="Urbana"/>
    <n v="1613983"/>
    <n v="162"/>
    <x v="3"/>
    <s v="Regular"/>
    <s v="Noite"/>
    <n v="2023042350912"/>
    <m/>
    <s v="ENZZO COLY FERREIRA"/>
    <d v="2007-08-12T00:00:00"/>
    <s v="Masculino"/>
    <s v="Sem Deficiência"/>
    <s v="ARIANE COLY COELHO"/>
    <s v="TELMO GONZAGA FERREIRA"/>
    <x v="0"/>
    <s v="Parda"/>
  </r>
  <r>
    <n v="716054"/>
    <n v="7"/>
    <x v="35"/>
    <x v="35"/>
    <s v="EM PIO X"/>
    <s v="Municipal"/>
    <s v="Urbana"/>
    <n v="1612531"/>
    <n v="162"/>
    <x v="3"/>
    <s v="Regular"/>
    <s v="Noite"/>
    <n v="2013066901059"/>
    <m/>
    <s v="NICOLLY EVELYN ARAÚJO DA SILVA"/>
    <d v="2006-12-17T00:00:00"/>
    <s v="Feminino"/>
    <s v="Sem Deficiência"/>
    <s v="ERIVALDO BARBOSA DA SILVA"/>
    <s v="GIRLENE DE JESUS ARAÚJO"/>
    <x v="0"/>
    <s v="Branca"/>
  </r>
  <r>
    <n v="817501"/>
    <n v="8"/>
    <x v="127"/>
    <x v="127"/>
    <s v="CIEP GILBERTO FREYRE"/>
    <s v="Municipal"/>
    <s v="Urbana"/>
    <n v="1605705"/>
    <n v="161"/>
    <x v="3"/>
    <s v="Regular"/>
    <s v="Noite"/>
    <n v="2010062650120"/>
    <m/>
    <s v="HIGOR DOS SANTOS DE ARAÚJO"/>
    <d v="2004-05-10T00:00:00"/>
    <s v="Masculino"/>
    <s v="Sem Deficiência"/>
    <s v="CARLOS ALEXANDRE SILVA DE ARAÚJO"/>
    <s v="DEBORA COSTA DOS SANTOS"/>
    <x v="0"/>
    <s v="Branca"/>
  </r>
  <r>
    <n v="833031"/>
    <n v="8"/>
    <x v="21"/>
    <x v="21"/>
    <s v="EM TASSO DA SILVEIRA"/>
    <s v="Municipal"/>
    <s v="Urbana"/>
    <n v="1605930"/>
    <n v="162"/>
    <x v="3"/>
    <s v="Regular"/>
    <s v="Noite"/>
    <n v="2023080350509"/>
    <m/>
    <s v="SAMUEL CYRNE DE AZEREDO"/>
    <d v="2006-08-18T00:00:00"/>
    <s v="Masculino"/>
    <s v="Sem Deficiência"/>
    <s v="ANDERSON LUIZ DE AZEREDO"/>
    <s v="FERNANDA CAROLINA CYRNE CÍCERO DA FONSECA"/>
    <x v="0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09061002104"/>
    <m/>
    <s v="GABRIEL RODRIGUES APOLINARIO"/>
    <d v="2004-06-10T00:00:00"/>
    <s v="Masculino"/>
    <s v="Sem Deficiência"/>
    <s v="PAULO SERGIO APOLINARIO"/>
    <s v="ANDRÉIA RODRIGUES PINTO"/>
    <x v="0"/>
    <s v="Preta"/>
  </r>
  <r>
    <n v="208012"/>
    <n v="2"/>
    <x v="102"/>
    <x v="102"/>
    <s v="EM ORSINA DA FONSECA"/>
    <s v="Municipal"/>
    <s v="Urbana"/>
    <n v="1602511"/>
    <n v="162"/>
    <x v="3"/>
    <s v="Regular"/>
    <s v="Noite"/>
    <n v="2011009400791"/>
    <m/>
    <s v="AMANDA PENHA CORBO"/>
    <d v="2006-04-19T00:00:00"/>
    <s v="Feminino"/>
    <s v="Sem Deficiência"/>
    <s v="MIGUEL ANGELO CORBO"/>
    <s v="MARIA CANDIDA DA PENHA"/>
    <x v="0"/>
    <s v="Parda"/>
  </r>
  <r>
    <n v="1202701"/>
    <n v="12"/>
    <x v="91"/>
    <x v="91"/>
    <s v="CREJA - CENTRO MUNICIPAL DE REFERÊNCIA DE EDUCAÇÃO DE JOVENS E ADULTOS"/>
    <s v="Municipal"/>
    <s v="Urbana"/>
    <n v="1614088"/>
    <n v="268"/>
    <x v="3"/>
    <s v="Regular"/>
    <s v="Noite"/>
    <n v="2022126300578"/>
    <m/>
    <s v="JOSELMA MARIA DA CONCEIÇÃO BARBOSA"/>
    <d v="1975-06-28T00:00:00"/>
    <s v="Feminino"/>
    <s v="Sem Deficiência"/>
    <s v="FRANCISCO ANTONIO DE SOUZA"/>
    <s v="MARIA ANALIA DA CONCEIÇÃO"/>
    <x v="2"/>
    <s v="Parda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12033050213"/>
    <m/>
    <s v="QUEZIA ALVES JUCÁ"/>
    <d v="2007-03-10T00:00:00"/>
    <s v="Feminino"/>
    <s v="Sem Deficiência"/>
    <s v="GILSON GONÇALVES JUCA"/>
    <s v="RENATA DE OLIVEIRA ALVES"/>
    <x v="2"/>
    <s v="Preta"/>
  </r>
  <r>
    <n v="1026024"/>
    <n v="10"/>
    <x v="130"/>
    <x v="130"/>
    <s v="EM TATIANA CHAGAS MEMÓRIA"/>
    <s v="Municipal"/>
    <s v="Urbana"/>
    <n v="1611748"/>
    <n v="162"/>
    <x v="3"/>
    <s v="Regular"/>
    <s v="Manhã"/>
    <n v="2022132500087"/>
    <m/>
    <s v="PAULO GABRIEL PEREIRA DO NASCIMENTO"/>
    <d v="2008-02-02T00:00:00"/>
    <s v="Masculino"/>
    <s v="Sem Deficiência"/>
    <s v="JOSÉ EUCLIDES DO NASCIMENTO FILHO"/>
    <s v="FRANCISCA PEREIRA DA SILVA FELIS"/>
    <x v="0"/>
    <s v="Parda"/>
  </r>
  <r>
    <n v="514001"/>
    <n v="5"/>
    <x v="14"/>
    <x v="14"/>
    <s v="EM DESEMBARGADOR MONTENEGRO"/>
    <s v="Municipal"/>
    <s v="Urbana"/>
    <n v="1605219"/>
    <n v="161"/>
    <x v="3"/>
    <s v="Regular"/>
    <s v="Noite"/>
    <n v="2022040900291"/>
    <m/>
    <s v="ANA CLÁUDIA DIONISIO MARINS"/>
    <d v="1967-07-22T00:00:00"/>
    <s v="Feminino"/>
    <s v="Sem Deficiência"/>
    <s v="JADER DIAS MARINS"/>
    <s v="LEDIR DIONISIO MARINS"/>
    <x v="2"/>
    <s v="Preta"/>
  </r>
  <r>
    <n v="1120019"/>
    <n v="11"/>
    <x v="37"/>
    <x v="37"/>
    <s v="EM RODRIGO OTÁVIO"/>
    <s v="Municipal"/>
    <s v="Urbana"/>
    <n v="1620853"/>
    <n v="161"/>
    <x v="3"/>
    <s v="Regular"/>
    <s v="Noite"/>
    <n v="2018037900261"/>
    <m/>
    <s v="MARIA ANTÔNIA PAULINO ROCHA"/>
    <d v="1973-02-14T00:00:00"/>
    <s v="Masculino"/>
    <s v="Sem Deficiência"/>
    <s v="FRANCISCO DAS CHAGAS ROCHA"/>
    <s v="FRANCISCA PAULINO DE LIMA"/>
    <x v="1"/>
    <s v="Não declarada"/>
  </r>
  <r>
    <n v="1120019"/>
    <n v="11"/>
    <x v="37"/>
    <x v="37"/>
    <s v="EM RODRIGO OTÁVIO"/>
    <s v="Municipal"/>
    <s v="Urbana"/>
    <n v="1620853"/>
    <n v="161"/>
    <x v="3"/>
    <s v="Regular"/>
    <s v="Noite"/>
    <n v="2018036880119"/>
    <m/>
    <s v="YASMIN CRISTINA DE SOUZA ALVES"/>
    <d v="2008-03-04T00:00:00"/>
    <s v="Feminino"/>
    <s v="Sem Deficiência"/>
    <s v="JORGE LUIS ALVES"/>
    <s v="VALESCA BEZERRA DE SOUZA"/>
    <x v="1"/>
    <s v="Parda"/>
  </r>
  <r>
    <n v="208012"/>
    <n v="2"/>
    <x v="102"/>
    <x v="102"/>
    <s v="EM ORSINA DA FONSECA"/>
    <s v="Municipal"/>
    <s v="Urbana"/>
    <n v="1602508"/>
    <n v="161"/>
    <x v="3"/>
    <s v="Regular"/>
    <s v="Noite"/>
    <n v="2010131700348"/>
    <m/>
    <s v="ANNA CLARA DOS SANTOS OLIVEIRA"/>
    <d v="2006-11-20T00:00:00"/>
    <s v="Feminino"/>
    <s v="Sem Deficiência"/>
    <s v="JOELSON ROCHA DE OLIVEIRA"/>
    <s v="RENATA DOS SANTOS MARIANO"/>
    <x v="1"/>
    <s v="Preta"/>
  </r>
  <r>
    <n v="625018"/>
    <n v="6"/>
    <x v="55"/>
    <x v="55"/>
    <s v="EM COMANDANTE ARNALDO VARELLA"/>
    <s v="Municipal"/>
    <s v="Urbana"/>
    <n v="1602875"/>
    <n v="164"/>
    <x v="3"/>
    <s v="Regular"/>
    <s v="Noite"/>
    <n v="2008099909249"/>
    <m/>
    <s v="BIANCA BARRETO SILVA"/>
    <d v="1990-06-29T00:00:00"/>
    <s v="Feminino"/>
    <s v="Sem Deficiência"/>
    <s v="VICENTE DE PAULA SILVA"/>
    <s v="SONIA BARRETO SILVA"/>
    <x v="1"/>
    <s v="Branca"/>
  </r>
  <r>
    <n v="724022"/>
    <n v="7"/>
    <x v="56"/>
    <x v="56"/>
    <s v="EM COMUNIDADE DE VARGEM GRANDE"/>
    <s v="Municipal"/>
    <s v="Urbana"/>
    <n v="1605600"/>
    <n v="162"/>
    <x v="3"/>
    <s v="Regular"/>
    <s v="Noite"/>
    <n v="2011104050883"/>
    <m/>
    <s v="KEROLYN DOS SANTOS BUQUERONE"/>
    <d v="2006-03-19T00:00:00"/>
    <s v="Feminino"/>
    <s v="Sem Deficiência"/>
    <s v="CARLOS ROBERTO BUQUERONE MARIANO"/>
    <s v="ELENICE DOS SANTOS BARROS"/>
    <x v="0"/>
    <s v="Preta"/>
  </r>
  <r>
    <n v="206502"/>
    <n v="2"/>
    <x v="71"/>
    <x v="71"/>
    <s v="CIEP NAÇÃO RUBRO NEGRA"/>
    <s v="Municipal"/>
    <s v="Urbana"/>
    <n v="1623854"/>
    <n v="164"/>
    <x v="3"/>
    <s v="Regular"/>
    <s v="Noite"/>
    <n v="2014016700546"/>
    <m/>
    <s v="VANESSA ALVES DE MOURA"/>
    <d v="2003-05-20T00:00:00"/>
    <s v="Feminino"/>
    <s v="Sem Deficiência"/>
    <s v="VANDEILSON LIMEIRA DE MOURA"/>
    <s v="SOLANGE ALVES DA SILVA"/>
    <x v="0"/>
    <s v="Branca"/>
  </r>
  <r>
    <n v="1019031"/>
    <n v="10"/>
    <x v="20"/>
    <x v="20"/>
    <s v="EM MARECHAL PEDRO CAVALCANTI"/>
    <s v="Municipal"/>
    <s v="Urbana"/>
    <n v="1609539"/>
    <n v="161"/>
    <x v="3"/>
    <s v="Regular"/>
    <s v="Noite"/>
    <n v="2013100601482"/>
    <m/>
    <s v="MARIAH EDUARDA SANTOS DE OLIVEIRA"/>
    <d v="2007-04-07T00:00:00"/>
    <s v="Feminino"/>
    <s v="Sem Deficiência"/>
    <s v="EDER FARIAS DE OLIVEIRA"/>
    <s v="JULIANA SANTOS NASCIMENTO"/>
    <x v="1"/>
    <s v="Pard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13093200031"/>
    <m/>
    <s v="MOACYR LUCAS VALENTIM MERODIO"/>
    <d v="2007-05-22T00:00:00"/>
    <s v="Masculino"/>
    <s v="Sem Deficiência"/>
    <s v="SERGIO CONCEIÇÃO MERODIO"/>
    <s v="MARTA VALENTIM  DOS SANTOS"/>
    <x v="0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10122900755"/>
    <m/>
    <s v="RAFAEL VICTOR HENAUT DIAS"/>
    <d v="2007-06-19T00:00:00"/>
    <s v="Masculino"/>
    <s v="Sem Deficiência"/>
    <s v="CARLOS EDUARDO DIAS"/>
    <s v="DANIELE CRISTINA HENAUT"/>
    <x v="2"/>
    <s v="Branca"/>
  </r>
  <r>
    <n v="312014"/>
    <n v="3"/>
    <x v="1"/>
    <x v="1"/>
    <s v="EM NEREU SAMPAIO"/>
    <s v="Municipal"/>
    <s v="Urbana"/>
    <n v="1616970"/>
    <n v="162"/>
    <x v="3"/>
    <s v="Regular"/>
    <s v="Noite"/>
    <n v="2011137100651"/>
    <m/>
    <s v="ANNA JULIA BATISTA DA SILVA"/>
    <d v="2007-11-22T00:00:00"/>
    <s v="Feminino"/>
    <s v="Sem Deficiência"/>
    <s v="ALESSANDRO CALISTA DA SILVA"/>
    <s v="JOSELLIA BATISTA DA SILVA"/>
    <x v="0"/>
    <s v="Parda"/>
  </r>
  <r>
    <n v="430701"/>
    <n v="4"/>
    <x v="19"/>
    <x v="19"/>
    <s v="CENTRO DE EDUCAÇÃO DE JOVENS E ADULTOS CEJA - MARÉ"/>
    <s v="Municipal"/>
    <s v="Urbana"/>
    <n v="1616818"/>
    <n v="269"/>
    <x v="3"/>
    <s v="Regular"/>
    <s v="Noite"/>
    <n v="2023143650512"/>
    <m/>
    <s v="ERIS MARTA RITA SANTOS SILVA"/>
    <d v="1966-11-21T00:00:00"/>
    <s v="Feminino"/>
    <s v="Sem Deficiência"/>
    <s v="CONSTANCIA RITA SANTOS DA SILVA"/>
    <s v="ALBERTINO LOPES DA SILVA"/>
    <x v="0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07108700817"/>
    <m/>
    <s v="RAQUEL INACIO DA SILVA"/>
    <d v="2004-09-05T00:00:00"/>
    <s v="Feminino"/>
    <s v="Sem Deficiência"/>
    <s v="MARIA GLEIVANI INACIO DA SILVA"/>
    <s v="EDUARDO FRANCISCO DA SILVA"/>
    <x v="0"/>
    <s v="Sem Informação"/>
  </r>
  <r>
    <n v="716211"/>
    <n v="7"/>
    <x v="32"/>
    <x v="32"/>
    <s v="CIEP COMPOSITOR DONGA"/>
    <s v="Municipal"/>
    <s v="Urbana"/>
    <n v="1619513"/>
    <n v="161"/>
    <x v="3"/>
    <s v="Regular"/>
    <s v="Noite"/>
    <n v="2012064380134"/>
    <m/>
    <s v="STEPHANI LOURENÇO DA SILVA"/>
    <d v="2007-10-11T00:00:00"/>
    <s v="Feminino"/>
    <s v="Sem Deficiência"/>
    <s v="EDSON LOURENÇO DA SILVA"/>
    <s v="FRANCISCA SULAMITA DE SOUZA LIRA"/>
    <x v="0"/>
    <s v="Branca"/>
  </r>
  <r>
    <n v="625018"/>
    <n v="6"/>
    <x v="55"/>
    <x v="55"/>
    <s v="EM COMANDANTE ARNALDO VARELLA"/>
    <s v="Municipal"/>
    <s v="Urbana"/>
    <n v="1602872"/>
    <n v="161"/>
    <x v="3"/>
    <s v="Regular"/>
    <s v="Noite"/>
    <n v="2022056101024"/>
    <m/>
    <s v="GUSTAVO DA FONSECA LUPARELLI"/>
    <d v="2006-11-12T00:00:00"/>
    <s v="Masculino"/>
    <s v="Sem Deficiência"/>
    <s v="ALEX DA CRUZ LUPARELLI"/>
    <s v="ANDRÉA DA FONSECA GOMES"/>
    <x v="2"/>
    <s v="Parda"/>
  </r>
  <r>
    <n v="622006"/>
    <n v="6"/>
    <x v="38"/>
    <x v="38"/>
    <s v="EM ANTENOR NASCENTES"/>
    <s v="Municipal"/>
    <s v="Urbana"/>
    <n v="1615258"/>
    <n v="161"/>
    <x v="3"/>
    <s v="Regular"/>
    <s v="Noite"/>
    <n v="2004121200381"/>
    <m/>
    <s v="JESSICA DE SOUZA ALCÂNTARA"/>
    <d v="2000-07-04T00:00:00"/>
    <s v="Feminino"/>
    <s v="Sem Deficiência"/>
    <s v="JORGE BERNARDES DE ALCÂNTARA"/>
    <s v="ANDREZA ALVES DE SOUZA"/>
    <x v="2"/>
    <s v="Par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11091950410"/>
    <m/>
    <s v="MATEUS MAGALHÃES SOUZA"/>
    <d v="2006-07-16T00:00:00"/>
    <s v="Masculino"/>
    <s v="Sem Deficiência"/>
    <s v="MARCELO RIBEIRO MAGALHÃES GONDINHO"/>
    <s v="ANDRÉIA DE SOUZA RIBEIRO"/>
    <x v="0"/>
    <s v="Branca"/>
  </r>
  <r>
    <n v="515030"/>
    <n v="5"/>
    <x v="90"/>
    <x v="90"/>
    <s v="EM IRINEU MARINHO"/>
    <s v="Municipal"/>
    <s v="Urbana"/>
    <n v="1601767"/>
    <n v="162"/>
    <x v="3"/>
    <s v="Regular"/>
    <s v="Noite"/>
    <n v="2005052101453"/>
    <m/>
    <s v="BRUNO DOS SANTOS SILVA"/>
    <d v="1999-03-16T00:00:00"/>
    <s v="Masculino"/>
    <s v="Sem Deficiência"/>
    <s v="ALEX HUMBERTO SILVA"/>
    <s v="ANA PAULA SILVA DOS SANTOS"/>
    <x v="0"/>
    <s v="Preta"/>
  </r>
  <r>
    <n v="209026"/>
    <n v="2"/>
    <x v="41"/>
    <x v="41"/>
    <s v="EM PROFESSOR LOURENÇO FILHO"/>
    <s v="Municipal"/>
    <s v="Urbana"/>
    <n v="1622830"/>
    <n v="162"/>
    <x v="3"/>
    <s v="Regular"/>
    <s v="Noite"/>
    <n v="2009109600359"/>
    <m/>
    <s v="KHAYKE CRISTIAN FERREIRA BONADIMAN"/>
    <d v="2006-12-20T00:00:00"/>
    <s v="Masculino"/>
    <s v="Sem Deficiência"/>
    <s v="CAIO JONATHAN BONADIMAN"/>
    <s v="SHEILLA DA CONCEIÇÃO FERREIRA"/>
    <x v="0"/>
    <s v="Parda"/>
  </r>
  <r>
    <n v="1026008"/>
    <n v="10"/>
    <x v="43"/>
    <x v="43"/>
    <s v="EM ENGENHEIRO GASTÃO RANGEL"/>
    <s v="Municipal"/>
    <s v="Urbana"/>
    <n v="1613014"/>
    <n v="162"/>
    <x v="3"/>
    <s v="Regular"/>
    <s v="Noite"/>
    <n v="2002103205825"/>
    <m/>
    <s v="GISELE SCUNZI FERREIRA"/>
    <d v="1991-02-26T00:00:00"/>
    <s v="Feminino"/>
    <s v="Sem Deficiência"/>
    <s v="ANTONIO CLAUDIO DE ASSIS FERREIRA"/>
    <s v="ROSANE DANTAS SCUNZI FERREIRA"/>
    <x v="0"/>
    <s v="Branca"/>
  </r>
  <r>
    <n v="313054"/>
    <n v="3"/>
    <x v="128"/>
    <x v="128"/>
    <s v="EM ENGENHEIRO ROBERTO MAGNO DE CARVALHO"/>
    <s v="Municipal"/>
    <s v="Urbana"/>
    <n v="1616892"/>
    <n v="161"/>
    <x v="3"/>
    <s v="Regular"/>
    <s v="Manhã"/>
    <n v="2012021280057"/>
    <m/>
    <s v="CAYO SANTANA LOPES HIPOLITO"/>
    <d v="2007-08-15T00:00:00"/>
    <s v="Masculino"/>
    <s v="Sem Deficiência"/>
    <s v="VICTOR LOPES HIPOLITO"/>
    <s v="CARINA SANTANA"/>
    <x v="2"/>
    <s v="Parda"/>
  </r>
  <r>
    <n v="817207"/>
    <n v="8"/>
    <x v="28"/>
    <x v="28"/>
    <s v="CIEP VILA KENNEDY"/>
    <s v="Municipal"/>
    <s v="Urbana"/>
    <n v="1605867"/>
    <n v="161"/>
    <x v="3"/>
    <s v="Regular"/>
    <s v="Noite"/>
    <n v="2022082800511"/>
    <m/>
    <s v="ELIZABETE BARBOSA FRAZÃO"/>
    <d v="1962-05-30T00:00:00"/>
    <s v="Feminino"/>
    <s v="Sem Deficiência"/>
    <s v="SEBASTIÃO OLIBIO FRAZÃO"/>
    <s v="NEIDE BARBOSA FRAZÃO"/>
    <x v="0"/>
    <s v="Preta"/>
  </r>
  <r>
    <n v="515020"/>
    <n v="5"/>
    <x v="86"/>
    <x v="86"/>
    <s v="EM WALDEMAR FALCÃO"/>
    <s v="Municipal"/>
    <s v="Urbana"/>
    <n v="1610970"/>
    <n v="161"/>
    <x v="3"/>
    <s v="Regular"/>
    <s v="Noite"/>
    <n v="2010046502715"/>
    <m/>
    <s v="JESSICA DE ALMEIDA CARNEIRO"/>
    <d v="1991-12-25T00:00:00"/>
    <s v="Feminino"/>
    <s v="Sem Deficiência"/>
    <s v="ABDIAS SMITH CARNEIRO"/>
    <s v="SOLANGE DE ALMEIDA CARNEIRO"/>
    <x v="1"/>
    <s v="Não declarada"/>
  </r>
  <r>
    <n v="716501"/>
    <n v="7"/>
    <x v="75"/>
    <x v="75"/>
    <s v="CIEP CARLOS DRUMOND DE ANDRADE"/>
    <s v="Municipal"/>
    <s v="Urbana"/>
    <n v="1616697"/>
    <n v="161"/>
    <x v="3"/>
    <s v="Regular"/>
    <s v="Noite"/>
    <n v="2018066200230"/>
    <m/>
    <s v="JÚLIA MARIA VAZ CUNHA"/>
    <d v="1968-01-06T00:00:00"/>
    <s v="Feminino"/>
    <s v="Sem Deficiência"/>
    <s v="MARIA JÚLIA SOUSA VAZ"/>
    <s v="ANTÔNIO MARQUES VAZ"/>
    <x v="2"/>
    <s v="Parda"/>
  </r>
  <r>
    <n v="515045"/>
    <n v="5"/>
    <x v="137"/>
    <x v="137"/>
    <s v="EM JAIME COSTA"/>
    <s v="Municipal"/>
    <s v="Urbana"/>
    <n v="1609198"/>
    <n v="161"/>
    <x v="3"/>
    <s v="Regular"/>
    <s v="Noite"/>
    <n v="2010020501339"/>
    <m/>
    <s v="BRENDO DE OLIVEIRA DA SILVA"/>
    <d v="2003-11-25T00:00:00"/>
    <s v="Masculino"/>
    <s v="Sem Deficiência"/>
    <s v="ROBERTO CARLOS PEREIRA DA SILVA"/>
    <s v="FLÁVIA REGIANE DE OLIVEIRA"/>
    <x v="0"/>
    <s v="Parda"/>
  </r>
  <r>
    <n v="313054"/>
    <n v="3"/>
    <x v="128"/>
    <x v="128"/>
    <s v="EM ENGENHEIRO ROBERTO MAGNO DE CARVALHO"/>
    <s v="Municipal"/>
    <s v="Urbana"/>
    <n v="1616892"/>
    <n v="161"/>
    <x v="3"/>
    <s v="Regular"/>
    <s v="Manhã"/>
    <n v="2011048302100"/>
    <m/>
    <s v="LUIZ CAIQUE SANTANA BUTTA"/>
    <d v="2006-12-07T00:00:00"/>
    <s v="Masculino"/>
    <s v="Sem Deficiência"/>
    <s v="MARCOS VINICIUS DE MENEZES BUTTA"/>
    <s v="ROSANE CRISTINA TELLES SANTANA"/>
    <x v="0"/>
    <s v="Preta"/>
  </r>
  <r>
    <n v="625018"/>
    <n v="6"/>
    <x v="55"/>
    <x v="55"/>
    <s v="EM COMANDANTE ARNALDO VARELLA"/>
    <s v="Municipal"/>
    <s v="Urbana"/>
    <n v="1602875"/>
    <n v="164"/>
    <x v="3"/>
    <s v="Regular"/>
    <s v="Noite"/>
    <n v="2001055601250"/>
    <m/>
    <s v="DAVI FERNANDES FRANCISCO SACRAMENTO"/>
    <d v="1989-04-23T00:00:00"/>
    <s v="Masculino"/>
    <s v="Sem Deficiência"/>
    <s v="JERÔNIMO SACRAMENTO"/>
    <s v="LUCELENA FRANCISCA PEREIRA SACRAMENTO"/>
    <x v="1"/>
    <s v="Sem Informação"/>
  </r>
  <r>
    <n v="918508"/>
    <n v="9"/>
    <x v="36"/>
    <x v="36"/>
    <s v="CIEP DR. ERNESTO (CHE) GUEVARA"/>
    <s v="Municipal"/>
    <s v="Urbana"/>
    <n v="1618340"/>
    <n v="162"/>
    <x v="3"/>
    <s v="Regular"/>
    <s v="Noite"/>
    <n v="2022093200430"/>
    <m/>
    <s v="MARIA DAS NEVES BANÇÃO DA SILVA"/>
    <d v="1958-08-05T00:00:00"/>
    <s v="Feminino"/>
    <s v="Sem Deficiência"/>
    <s v="MANOEL DA SILVA"/>
    <s v="TERREZITA BANÇÃO DA SILVA"/>
    <x v="2"/>
    <s v="Branca"/>
  </r>
  <r>
    <n v="1019047"/>
    <n v="10"/>
    <x v="50"/>
    <x v="50"/>
    <s v="EM JOAQUIM DA SILVA GOMES"/>
    <s v="Municipal"/>
    <s v="Urbana"/>
    <n v="1598939"/>
    <n v="162"/>
    <x v="3"/>
    <s v="Regular"/>
    <s v="Noite"/>
    <n v="2010101501495"/>
    <m/>
    <s v="VITOR FERNANDES DE OLIVEIRA"/>
    <d v="2006-10-19T00:00:00"/>
    <s v="Masculino"/>
    <s v="Sem Deficiência"/>
    <s v="ODILON GONÇALVES DE OLIVEIRA"/>
    <s v="ROSÂNGELA FERNANDES"/>
    <x v="2"/>
    <s v="Parda"/>
  </r>
  <r>
    <n v="515055"/>
    <n v="5"/>
    <x v="8"/>
    <x v="8"/>
    <s v="EM MINISTRO EDGARD ROMERO"/>
    <s v="Municipal"/>
    <s v="Urbana"/>
    <n v="1623707"/>
    <n v="161"/>
    <x v="3"/>
    <s v="Regular"/>
    <s v="Manhã"/>
    <n v="2003045601903"/>
    <m/>
    <s v="JÉSSICA COSTA DE SANT'ANNA FERNANDES"/>
    <d v="1989-11-29T00:00:00"/>
    <s v="Feminino"/>
    <s v="Sem Deficiência"/>
    <s v="LUIZ FERNANDES TEIXEIRA DE SANT'ANNA"/>
    <s v="SHEILA REGINA COSTA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15085300223"/>
    <m/>
    <s v="DARMYSON WINDSOR POTY DE ALMEIDA"/>
    <d v="2004-07-22T00:00:00"/>
    <s v="Masculino"/>
    <s v=" Deficiência auditiva"/>
    <s v="ELSO SANTOS DE ALMEIDA"/>
    <s v="JANE HELOISA MAURICIO DE OLIVEIRA"/>
    <x v="1"/>
    <s v="Parda"/>
  </r>
  <r>
    <n v="1120502"/>
    <n v="11"/>
    <x v="3"/>
    <x v="3"/>
    <s v="CIEP JOÃO MANGABEIRA"/>
    <s v="Municipal"/>
    <s v="Urbana"/>
    <n v="1604976"/>
    <n v="162"/>
    <x v="3"/>
    <s v="Regular"/>
    <s v="Noite"/>
    <n v="2023036550247"/>
    <m/>
    <s v="JOÃO VITOR DE MATOS DA SILVA"/>
    <d v="2007-12-10T00:00:00"/>
    <s v="Masculino"/>
    <s v="Sem Deficiência"/>
    <s v="MARIZELIA OLIVEIRA DE MATOS"/>
    <s v="RAIMUNDO NONATO DA SILVA"/>
    <x v="0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13066150231"/>
    <m/>
    <s v="MARCOS DO NASCIMENTO SANTOS"/>
    <d v="1979-01-22T00:00:00"/>
    <s v="Masculino"/>
    <s v="Sem Deficiência"/>
    <s v="PEDRO JOSE DOS SANTOS"/>
    <s v="VALDETE DO NASCIMENTO SANTOS"/>
    <x v="0"/>
    <s v="Preta"/>
  </r>
  <r>
    <n v="833504"/>
    <n v="8"/>
    <x v="22"/>
    <x v="22"/>
    <s v="CIEP FRANCISCO SOLANO TRINDADE"/>
    <s v="Municipal"/>
    <s v="Urbana"/>
    <n v="1608716"/>
    <n v="161"/>
    <x v="3"/>
    <s v="Regular"/>
    <s v="Noite"/>
    <n v="2011082550137"/>
    <m/>
    <s v="LEANDRA VITÓRIA DE OLIVEIRA DA SILVA DUARTE"/>
    <d v="2007-03-19T00:00:00"/>
    <s v="Feminino"/>
    <s v="Sem Deficiência"/>
    <s v="LEANDRO DA SILVA DUARTE"/>
    <s v="JACIARA BASTOS PEREIRA DE OLIVEIRA"/>
    <x v="0"/>
    <s v="Preta"/>
  </r>
  <r>
    <n v="410018"/>
    <n v="4"/>
    <x v="87"/>
    <x v="87"/>
    <s v="EM BERLIM"/>
    <s v="Municipal"/>
    <s v="Urbana"/>
    <n v="1613815"/>
    <n v="161"/>
    <x v="3"/>
    <s v="Regular"/>
    <s v="Noite"/>
    <n v="2021030750337"/>
    <m/>
    <s v="MARIA CLARA JULIASSE DINIZ"/>
    <d v="2005-04-21T00:00:00"/>
    <s v="Feminino"/>
    <s v="Sem Deficiência"/>
    <s v="DAVID MANOEL DINIZ ARAUJO"/>
    <s v="THAMIRES DA SILVA JULIASSE"/>
    <x v="0"/>
    <s v="Branca"/>
  </r>
  <r>
    <n v="312014"/>
    <n v="3"/>
    <x v="1"/>
    <x v="1"/>
    <s v="EM NEREU SAMPAIO"/>
    <s v="Municipal"/>
    <s v="Urbana"/>
    <n v="1616970"/>
    <n v="162"/>
    <x v="3"/>
    <s v="Regular"/>
    <s v="Noite"/>
    <n v="2013018403656"/>
    <m/>
    <s v="KAMILLY VICTORIA REIS DA SILVA"/>
    <d v="2008-08-19T00:00:00"/>
    <s v="Feminino"/>
    <s v="Sem Deficiência"/>
    <s v="JEFFERSON PEREIRA DA SILVA"/>
    <s v="LUCIANA SANTOS REIS"/>
    <x v="2"/>
    <s v="Branca"/>
  </r>
  <r>
    <n v="101501"/>
    <n v="1"/>
    <x v="46"/>
    <x v="46"/>
    <s v="CIEP HENFIL"/>
    <s v="Municipal"/>
    <s v="Urbana"/>
    <n v="1613104"/>
    <n v="162"/>
    <x v="3"/>
    <s v="Regular"/>
    <s v="Noite"/>
    <n v="2010134202004"/>
    <m/>
    <s v="LARISSA COSTA GOMES"/>
    <d v="2007-01-13T00:00:00"/>
    <s v="Feminino"/>
    <s v="Sem Deficiência"/>
    <s v="LEONARDO CARVALHO GOMES"/>
    <s v="MICHELE RIBEIRO DA CRUZ COSTA"/>
    <x v="0"/>
    <s v="Branca"/>
  </r>
  <r>
    <n v="515055"/>
    <n v="5"/>
    <x v="8"/>
    <x v="8"/>
    <s v="EM MINISTRO EDGARD ROMERO"/>
    <s v="Municipal"/>
    <s v="Urbana"/>
    <n v="1623707"/>
    <n v="161"/>
    <x v="3"/>
    <s v="Regular"/>
    <s v="Manhã"/>
    <n v="2021050000406"/>
    <m/>
    <s v="LUCIA HELENA DA SILVA MOYSES"/>
    <d v="1961-11-21T00:00:00"/>
    <s v="Feminino"/>
    <s v="Sem Deficiência"/>
    <s v="FRANCISCO DAS CHAGAS SILVA"/>
    <s v="MARIA MAGDALENA BRUM DA SILVA"/>
    <x v="0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07055501238"/>
    <m/>
    <s v="ADRIANA OLIVEIRA PERELLI"/>
    <d v="2002-09-28T00:00:00"/>
    <s v="Feminino"/>
    <s v="Sem Deficiência"/>
    <s v="VANDERLEI PERELLI"/>
    <s v="FABIANA DE SOUZA OLIVEIRA"/>
    <x v="1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15059000102"/>
    <m/>
    <s v="LUIZ FERNANDO SOARES CRUZ"/>
    <d v="2007-09-17T00:00:00"/>
    <s v="Masculino"/>
    <s v="Sem Deficiência"/>
    <s v="JOSÉ FRANCISCO DA CRUZ"/>
    <s v="NELI SOARES FERREIRA"/>
    <x v="0"/>
    <s v="Preta"/>
  </r>
  <r>
    <n v="102007"/>
    <n v="1"/>
    <x v="47"/>
    <x v="47"/>
    <s v="EM ORLANDO VILLAS BOAS"/>
    <s v="Municipal"/>
    <s v="Urbana"/>
    <n v="1600142"/>
    <n v="162"/>
    <x v="3"/>
    <s v="Regular"/>
    <s v="Noite"/>
    <n v="2023125400283"/>
    <m/>
    <s v="RENATO LUIZ DE SOUZA SANTOS"/>
    <d v="1993-02-10T00:00:00"/>
    <s v="Masculino"/>
    <s v="Sem Deficiência"/>
    <s v="JORGE RENATO ARAUJO DOS SANTOS"/>
    <s v="ELIANE DE SOUZA SANTOS"/>
    <x v="0"/>
    <s v="Parda"/>
  </r>
  <r>
    <n v="1202701"/>
    <n v="12"/>
    <x v="91"/>
    <x v="91"/>
    <s v="CREJA - CENTRO MUNICIPAL DE REFERÊNCIA DE EDUCAÇÃO DE JOVENS E ADULTOS"/>
    <s v="Municipal"/>
    <s v="Urbana"/>
    <n v="1614081"/>
    <n v="261"/>
    <x v="3"/>
    <s v="Regular"/>
    <s v="Manhã"/>
    <n v="2006126400643"/>
    <m/>
    <s v="MARIA DA GRAÇA RODRIGUES NUNES DE OLIVEIRA"/>
    <d v="1951-03-23T00:00:00"/>
    <s v="Feminino"/>
    <s v="Sem Deficiência"/>
    <s v="MANOEL RODRIGUES"/>
    <s v="RAIMUNDA CONCEIÇÂO RODRIGUES"/>
    <x v="1"/>
    <s v="Branca"/>
  </r>
  <r>
    <n v="410018"/>
    <n v="4"/>
    <x v="87"/>
    <x v="87"/>
    <s v="EM BERLIM"/>
    <s v="Municipal"/>
    <s v="Urbana"/>
    <n v="1613816"/>
    <n v="162"/>
    <x v="3"/>
    <s v="Regular"/>
    <s v="Noite"/>
    <n v="2012040101022"/>
    <m/>
    <s v="MOISES FELIPE DA SILVA"/>
    <d v="2004-09-02T00:00:00"/>
    <s v="Masculino"/>
    <s v="Sem Deficiência"/>
    <s v="NÃO DECLARADO"/>
    <s v="ELCIONE DA SILVA"/>
    <x v="0"/>
    <s v="Preta"/>
  </r>
  <r>
    <n v="430503"/>
    <n v="4"/>
    <x v="4"/>
    <x v="4"/>
    <s v="CIEP LEONEL DE MOURA BRIZOLA"/>
    <s v="Municipal"/>
    <s v="Urbana"/>
    <n v="1606829"/>
    <n v="161"/>
    <x v="3"/>
    <s v="Regular"/>
    <s v="Noite"/>
    <n v="2007040703565"/>
    <m/>
    <s v="VITORIA EMANUELE TEIXEIRA SILVA"/>
    <d v="2001-05-01T00:00:00"/>
    <s v="Feminino"/>
    <s v="Sem Deficiência"/>
    <s v="FÁBIO BERNARDO SILVA"/>
    <s v="EDJANEIDE TEIXEIRA MONTEIRO"/>
    <x v="0"/>
    <s v="Branc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22087300436"/>
    <m/>
    <s v="ADILSON CARLOS DA SILVA"/>
    <d v="1948-07-15T00:00:00"/>
    <s v="Masculino"/>
    <s v="Sem Deficiência"/>
    <s v="MARIA BERNARDINA DA SILVA"/>
    <s v="JOÃO CARLOS DA SILVA"/>
    <x v="1"/>
    <s v="Branca"/>
  </r>
  <r>
    <n v="515062"/>
    <n v="5"/>
    <x v="126"/>
    <x v="126"/>
    <s v="EM FIGUEIREDO PIMENTEL"/>
    <s v="Municipal"/>
    <s v="Urbana"/>
    <n v="1606091"/>
    <n v="161"/>
    <x v="3"/>
    <s v="Regular"/>
    <s v="Tarde"/>
    <n v="2012050100843"/>
    <m/>
    <s v="ANDERSON VINÍCIUS MEDEIROS DA SILVA"/>
    <d v="2008-02-09T00:00:00"/>
    <s v="Masculino"/>
    <s v="Sem Deficiência"/>
    <s v="FABIO RODRIGUES DA SILVA"/>
    <s v="CINTHIA MEDEIROS GENESIO"/>
    <x v="0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12064600908"/>
    <m/>
    <s v="KAUÃ DA SILVA TEIXEIRA"/>
    <d v="2008-02-09T00:00:00"/>
    <s v="Masculino"/>
    <s v="Sem Deficiência"/>
    <s v="ELISSANDRO TEIXEIRA"/>
    <s v="JULIETE CORRÊA DA SILVA"/>
    <x v="1"/>
    <s v="Preta"/>
  </r>
  <r>
    <n v="410012"/>
    <n v="4"/>
    <x v="27"/>
    <x v="27"/>
    <s v="EM CLOTILDE GUIMARÃES"/>
    <s v="Municipal"/>
    <s v="Urbana"/>
    <n v="1604447"/>
    <n v="265"/>
    <x v="3"/>
    <s v="Regular"/>
    <s v="Tarde"/>
    <n v="2023028500571"/>
    <m/>
    <s v="LUANA NUNES DA SILVA"/>
    <d v="2003-01-23T00:00:00"/>
    <s v="Feminino"/>
    <s v="Sem Deficiência"/>
    <s v="LUCIANO ANTUNES DA SILVA"/>
    <s v="DANIELA NUNES DA SILVA"/>
    <x v="0"/>
    <s v="Parda"/>
  </r>
  <r>
    <n v="102007"/>
    <n v="1"/>
    <x v="47"/>
    <x v="47"/>
    <s v="EM ORLANDO VILLAS BOAS"/>
    <s v="Municipal"/>
    <s v="Urbana"/>
    <n v="1600141"/>
    <n v="161"/>
    <x v="3"/>
    <s v="Regular"/>
    <s v="Tarde"/>
    <n v="2013005100056"/>
    <m/>
    <s v="MAELSON CAMELO DE MELO RAMOS DA SILVA"/>
    <d v="2006-06-04T00:00:00"/>
    <s v="Masculino"/>
    <s v="  Transtorno do espectro autista"/>
    <s v="JUVENAL CAMELO DE MELO"/>
    <s v="MÍRIAN LÚCIA RAMOS DA SILVA"/>
    <x v="0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12097450140"/>
    <m/>
    <s v="LUCIANA KETHELEN DA SILVA DO NASCIMENTO"/>
    <d v="2007-07-22T00:00:00"/>
    <s v="Feminino"/>
    <s v="Sem Deficiência"/>
    <s v="LUCIANA DA SILVA DE JESUS ROSA"/>
    <s v="LUCIANA DA SILVA DE JESUS"/>
    <x v="0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06100701573"/>
    <m/>
    <s v="SARA VITÓRIA VICTORINO DOS SANTOS FERREIRA"/>
    <d v="1998-10-16T00:00:00"/>
    <s v="Feminino"/>
    <s v="Sem Deficiência"/>
    <s v="AILTON DIAS FERREIRA"/>
    <s v="MARTA VICTORINO DOS SANTOS"/>
    <x v="2"/>
    <s v="Parda"/>
  </r>
  <r>
    <n v="1202701"/>
    <n v="12"/>
    <x v="91"/>
    <x v="91"/>
    <s v="CREJA - CENTRO MUNICIPAL DE REFERÊNCIA DE EDUCAÇÃO DE JOVENS E ADULTOS"/>
    <s v="Municipal"/>
    <s v="Urbana"/>
    <n v="1614082"/>
    <n v="262"/>
    <x v="3"/>
    <s v="Regular"/>
    <s v="Manhã"/>
    <n v="2006005350017"/>
    <m/>
    <s v="AMANDA ZWANG DUTRA"/>
    <d v="1999-03-04T00:00:00"/>
    <s v="Feminino"/>
    <s v="Sem Deficiência"/>
    <s v="JOILSON MATOS DUTRA"/>
    <s v="CONCEIÇÃO DE JESUS ZWANG"/>
    <x v="0"/>
    <s v="Parda"/>
  </r>
  <r>
    <n v="430503"/>
    <n v="4"/>
    <x v="4"/>
    <x v="4"/>
    <s v="CIEP LEONEL DE MOURA BRIZOLA"/>
    <s v="Municipal"/>
    <s v="Urbana"/>
    <n v="1606829"/>
    <n v="161"/>
    <x v="3"/>
    <s v="Regular"/>
    <s v="Noite"/>
    <n v="2018028300079"/>
    <m/>
    <s v="MILENA RODRIGUES GALVÃO"/>
    <d v="2003-03-03T00:00:00"/>
    <s v="Feminino"/>
    <s v="Sem Deficiência"/>
    <s v="FRANCISCO RODRIGUES DE MESQUITA"/>
    <s v="VANUZA FARIAS GALVÃO"/>
    <x v="0"/>
    <s v="Branca"/>
  </r>
  <r>
    <n v="209003"/>
    <n v="2"/>
    <x v="74"/>
    <x v="74"/>
    <s v="EM FRANCISCO DE CASTRO"/>
    <s v="Municipal"/>
    <s v="Urbana"/>
    <n v="1616225"/>
    <n v="162"/>
    <x v="3"/>
    <s v="Regular"/>
    <s v="Manhã"/>
    <n v="2009110000131"/>
    <m/>
    <s v="LEONARDO CID CAPELLA MEDEIROS"/>
    <d v="2007-10-04T00:00:00"/>
    <s v="Masculino"/>
    <s v="Sem Deficiência"/>
    <s v="LUIZ ALBERTO ALVES MEDEIROS"/>
    <s v="CLAUDIA CID CAPELLA MEDEIROS"/>
    <x v="0"/>
    <s v="Branca"/>
  </r>
  <r>
    <n v="716205"/>
    <n v="7"/>
    <x v="76"/>
    <x v="76"/>
    <s v="CIEP RUBENS PAIVA"/>
    <s v="Municipal"/>
    <s v="Urbana"/>
    <n v="1613263"/>
    <n v="164"/>
    <x v="3"/>
    <s v="Regular"/>
    <s v="Noite"/>
    <n v="2010068401415"/>
    <m/>
    <s v="PABLO DOS SANTOS BENEDITO"/>
    <d v="2005-11-19T00:00:00"/>
    <s v="Masculino"/>
    <s v="Sem Deficiência"/>
    <s v="PAULO ALBERTO BENEDITO"/>
    <s v="SARA ANASTÁCIO DOS SANTOS"/>
    <x v="2"/>
    <s v="Parda"/>
  </r>
  <r>
    <n v="625701"/>
    <n v="6"/>
    <x v="101"/>
    <x v="101"/>
    <s v="CENTRO DE EDUCAÇÃO DE JOVENS E ADULTOS CEJA - ACARI"/>
    <s v="Municipal"/>
    <s v="Urbana"/>
    <n v="1608524"/>
    <n v="261"/>
    <x v="3"/>
    <s v="Regular"/>
    <s v="Manhã"/>
    <n v="2011058602351"/>
    <m/>
    <s v="LUCAS GABRYEL DA SILVA"/>
    <d v="2006-12-26T00:00:00"/>
    <s v="Masculino"/>
    <s v="Sem Deficiência"/>
    <s v="NÃO DECLARADO"/>
    <s v="ANA LUCIA DA SILVA"/>
    <x v="0"/>
    <s v="Preta"/>
  </r>
  <r>
    <n v="724022"/>
    <n v="7"/>
    <x v="56"/>
    <x v="56"/>
    <s v="EM COMUNIDADE DE VARGEM GRANDE"/>
    <s v="Municipal"/>
    <s v="Urbana"/>
    <n v="1605599"/>
    <n v="161"/>
    <x v="3"/>
    <s v="Regular"/>
    <s v="Noite"/>
    <n v="2012017002366"/>
    <m/>
    <s v="DOUGLAS PEREIRA DA SILVA"/>
    <d v="2006-02-09T00:00:00"/>
    <s v="Masculino"/>
    <s v="Sem Deficiência"/>
    <s v="MANOEL FIDELIS DA SILVA"/>
    <s v="JEANE PEREIRA DA SILVA"/>
    <x v="0"/>
    <s v="Parda"/>
  </r>
  <r>
    <n v="1019047"/>
    <n v="10"/>
    <x v="50"/>
    <x v="50"/>
    <s v="EM JOAQUIM DA SILVA GOMES"/>
    <s v="Municipal"/>
    <s v="Urbana"/>
    <n v="1598942"/>
    <n v="164"/>
    <x v="3"/>
    <s v="Regular"/>
    <s v="Noite"/>
    <n v="2019098700422"/>
    <m/>
    <s v="TANIA MARA CAMARGO MARTINS"/>
    <d v="1955-09-15T00:00:00"/>
    <s v="Feminino"/>
    <s v="Sem Deficiência"/>
    <s v="MANOEL PAIS CAMARGO"/>
    <s v="GUIOMAR SILVA FREITAS"/>
    <x v="2"/>
    <s v="Branc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11028702226"/>
    <m/>
    <s v="KAIQUE PAES DE SOUZA"/>
    <d v="2006-01-22T00:00:00"/>
    <s v="Masculino"/>
    <s v="Sem Deficiência"/>
    <s v="ADRIANA GALVÃO PAES"/>
    <s v="DIEGO LAROQUE DE SOUZA"/>
    <x v="0"/>
    <s v="Sem Informação"/>
  </r>
  <r>
    <n v="833503"/>
    <n v="8"/>
    <x v="95"/>
    <x v="95"/>
    <s v="CIEP THOMAS JEFFERSON"/>
    <s v="Municipal"/>
    <s v="Urbana"/>
    <n v="1600082"/>
    <n v="161"/>
    <x v="3"/>
    <s v="Regular"/>
    <s v="Noite"/>
    <n v="2002079603668"/>
    <m/>
    <s v="CARMEN MARIA BEZERRA DA SILVA"/>
    <d v="1992-10-24T00:00:00"/>
    <s v="Feminino"/>
    <s v="Sem Deficiência"/>
    <s v="PAULO RIBEIRO DA SILVA"/>
    <s v="GLORIMAR BEZERRA DA SILVA"/>
    <x v="1"/>
    <s v="Par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06106204881"/>
    <m/>
    <s v="SILVANETE OLIVEIRA DA SILVA CRESPO NORONHA"/>
    <d v="1964-03-05T00:00:00"/>
    <s v="Feminino"/>
    <s v="Sem Deficiência"/>
    <s v="MANOEL ALEXANDRE DA SILVA"/>
    <s v="VANDETE OLIVEIRA DA SILVA"/>
    <x v="0"/>
    <s v="Branca"/>
  </r>
  <r>
    <n v="817083"/>
    <n v="8"/>
    <x v="120"/>
    <x v="120"/>
    <s v="EM JORNALISTA SANDRO MOREYRA"/>
    <s v="Municipal"/>
    <s v="Urbana"/>
    <n v="1607052"/>
    <n v="161"/>
    <x v="3"/>
    <s v="Regular"/>
    <s v="Noite"/>
    <n v="2022077700440"/>
    <m/>
    <s v="NELCI SANTOS DA SILVA MARQUES"/>
    <d v="1959-05-23T00:00:00"/>
    <s v="Feminino"/>
    <s v="Sem Deficiência"/>
    <s v="NELSON SANTOS DA SILVA"/>
    <s v="AMELIA CANDIDA DA SILVA"/>
    <x v="2"/>
    <s v="Preta"/>
  </r>
  <r>
    <n v="410012"/>
    <n v="4"/>
    <x v="27"/>
    <x v="27"/>
    <s v="EM CLOTILDE GUIMARÃES"/>
    <s v="Municipal"/>
    <s v="Urbana"/>
    <n v="1604464"/>
    <n v="2618"/>
    <x v="3"/>
    <s v="Regular"/>
    <s v="Noite"/>
    <n v="2011029750062"/>
    <m/>
    <s v="CAMILLY VITÓRIA SOUZA CLEMENTE"/>
    <d v="2006-03-11T00:00:00"/>
    <s v="Feminino"/>
    <s v="Sem Deficiência"/>
    <s v="MARCOS ANTONIO LUCAS CLEMENTE"/>
    <s v="LUCIANA PEREIRA SOUZA"/>
    <x v="0"/>
    <s v="Parda"/>
  </r>
  <r>
    <n v="817064"/>
    <n v="8"/>
    <x v="7"/>
    <x v="7"/>
    <s v="EM MARIETA DA CUNHA DA SILVA"/>
    <s v="Municipal"/>
    <s v="Urbana"/>
    <n v="1610184"/>
    <n v="162"/>
    <x v="3"/>
    <s v="Regular"/>
    <s v="Noite"/>
    <n v="2002083203326"/>
    <m/>
    <s v="LILIAN ALEIXO PIRES"/>
    <d v="1993-03-23T00:00:00"/>
    <s v="Feminino"/>
    <s v="Sem Deficiência"/>
    <s v="MARCOS AURELIO PIRES"/>
    <s v="CLAUDIA REGINA FERREIRA ALEIXO"/>
    <x v="0"/>
    <s v="Sem Informação"/>
  </r>
  <r>
    <n v="716211"/>
    <n v="7"/>
    <x v="32"/>
    <x v="32"/>
    <s v="CIEP COMPOSITOR DONGA"/>
    <s v="Municipal"/>
    <s v="Urbana"/>
    <n v="1619514"/>
    <n v="162"/>
    <x v="3"/>
    <s v="Regular"/>
    <s v="Noite"/>
    <n v="2013066502529"/>
    <m/>
    <s v="ESTER DE OLIVEIRA BRAZIL"/>
    <d v="2005-12-03T00:00:00"/>
    <s v="Feminino"/>
    <s v="Sem Deficiência"/>
    <s v="MAURICIO DA SILVA BRAZIL"/>
    <s v="JACIARA CHACHA DE OLIVEIRA BRAZIL"/>
    <x v="0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05097402266"/>
    <m/>
    <s v="REYNALD PAIXÃO DA ROCHA"/>
    <d v="1999-10-05T00:00:00"/>
    <s v="Masculino"/>
    <s v="Sem Deficiência"/>
    <s v="GEOVANE CALDEIRA DA ROCHA"/>
    <s v="HELENA ESTEVES DA PAIXÃO"/>
    <x v="0"/>
    <s v="Pard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4103304762"/>
    <m/>
    <s v="EZEQUIEL ESTEVÃO PINHEIRO MOREIRA"/>
    <d v="2006-05-22T00:00:00"/>
    <s v="Masculino"/>
    <s v="Sem Deficiência"/>
    <s v="EDUARDO  LUIZ DA SILVA MOREIRA"/>
    <s v="TACYLIA LORENA PINHEIRO PEREIRA"/>
    <x v="0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22011200465"/>
    <m/>
    <s v="MARIA VÂNEIDE ALVES DE LIMA"/>
    <d v="1967-07-28T00:00:00"/>
    <s v="Feminino"/>
    <s v="Sem Deficiência"/>
    <s v="RAIMUNDO RUFINO DE LIMA"/>
    <s v="ANTONIA ALVES DE OLIVEIRA"/>
    <x v="0"/>
    <s v="Parda"/>
  </r>
  <r>
    <n v="716054"/>
    <n v="7"/>
    <x v="35"/>
    <x v="35"/>
    <s v="EM PIO X"/>
    <s v="Municipal"/>
    <s v="Urbana"/>
    <n v="1612531"/>
    <n v="162"/>
    <x v="3"/>
    <s v="Regular"/>
    <s v="Noite"/>
    <n v="2020064550651"/>
    <m/>
    <s v="LUNA BARBOSA SANTOS"/>
    <d v="2007-12-17T00:00:00"/>
    <s v="Feminino"/>
    <s v="Sem Deficiência"/>
    <s v="ANDRÉ BORGES DOS SANTOS"/>
    <s v="RAQUEL LACERDA DOS SANTOS"/>
    <x v="2"/>
    <s v="Não declarada"/>
  </r>
  <r>
    <n v="514015"/>
    <n v="5"/>
    <x v="70"/>
    <x v="70"/>
    <s v="EM BARCELONA"/>
    <s v="Municipal"/>
    <s v="Urbana"/>
    <n v="1613983"/>
    <n v="162"/>
    <x v="3"/>
    <s v="Regular"/>
    <s v="Noite"/>
    <n v="2012006200498"/>
    <m/>
    <s v="FERNANDA EVELLIN SOUZA DE OLIVEIRA"/>
    <d v="2007-03-06T00:00:00"/>
    <s v="Feminino"/>
    <s v="Sem Deficiência"/>
    <s v="VITOR DA SILVA DE OLIVEIRA"/>
    <s v="LUCIANA SOUZA PAULO DOS SANTOS"/>
    <x v="2"/>
    <s v="Branca"/>
  </r>
  <r>
    <n v="1019202"/>
    <n v="10"/>
    <x v="115"/>
    <x v="115"/>
    <s v="CIEP ISMAEL NERY"/>
    <s v="Municipal"/>
    <s v="Urbana"/>
    <n v="1603745"/>
    <n v="161"/>
    <x v="3"/>
    <s v="Regular"/>
    <s v="Tarde"/>
    <n v="2014066950210"/>
    <m/>
    <s v="DANIELA CRISTINA SILVA JESUS"/>
    <d v="2007-01-22T00:00:00"/>
    <s v="Feminino"/>
    <s v="Sem Deficiência"/>
    <s v="WELLINGTON DE JESUS"/>
    <s v="ROBERTA DA SILVA LUCIANO"/>
    <x v="0"/>
    <s v="Preta"/>
  </r>
  <r>
    <n v="1026024"/>
    <n v="10"/>
    <x v="130"/>
    <x v="130"/>
    <s v="EM TATIANA CHAGAS MEMÓRIA"/>
    <s v="Municipal"/>
    <s v="Urbana"/>
    <n v="1611747"/>
    <n v="161"/>
    <x v="3"/>
    <s v="Regular"/>
    <s v="Manhã"/>
    <n v="2011135401297"/>
    <m/>
    <s v="KAUANY VITORIA LIMA DE OLIVEIRA"/>
    <d v="2008-04-22T00:00:00"/>
    <s v="Feminino"/>
    <s v="Sem Deficiência"/>
    <s v="PAULO HENRIQUE MARINHO DE OLIVEIRA"/>
    <s v="JANE MARCELLE LIMA PEREIRA"/>
    <x v="0"/>
    <s v="Parda"/>
  </r>
  <r>
    <n v="410012"/>
    <n v="4"/>
    <x v="27"/>
    <x v="27"/>
    <s v="EM CLOTILDE GUIMARÃES"/>
    <s v="Municipal"/>
    <s v="Urbana"/>
    <n v="1604456"/>
    <n v="2610"/>
    <x v="3"/>
    <s v="Regular"/>
    <s v="Noite"/>
    <n v="2003095700247"/>
    <m/>
    <s v="LILIANE DE SOUZA ALVES"/>
    <d v="1998-12-25T00:00:00"/>
    <s v="Feminino"/>
    <s v="Sem Deficiência"/>
    <s v="CLAUDIO ALVES"/>
    <s v="LUCIMAR DE SOUZA"/>
    <x v="0"/>
    <s v="Parda"/>
  </r>
  <r>
    <n v="312014"/>
    <n v="3"/>
    <x v="1"/>
    <x v="1"/>
    <s v="EM NEREU SAMPAIO"/>
    <s v="Municipal"/>
    <s v="Urbana"/>
    <n v="1616969"/>
    <n v="161"/>
    <x v="3"/>
    <s v="Regular"/>
    <s v="Noite"/>
    <n v="2008110400033"/>
    <m/>
    <s v="ELTHON BENÍCIO"/>
    <d v="2006-10-06T00:00:00"/>
    <s v="Masculino"/>
    <s v="Sem Deficiência"/>
    <s v="ANDRÉ LUIZ BENÍCIO"/>
    <s v="TANIA GOMES MARTINS"/>
    <x v="1"/>
    <s v="Branca"/>
  </r>
  <r>
    <n v="515020"/>
    <n v="5"/>
    <x v="86"/>
    <x v="86"/>
    <s v="EM WALDEMAR FALCÃO"/>
    <s v="Municipal"/>
    <s v="Urbana"/>
    <n v="1610970"/>
    <n v="161"/>
    <x v="3"/>
    <s v="Regular"/>
    <s v="Noite"/>
    <n v="2013046400313"/>
    <m/>
    <s v="ANTONIA VITÓRIA MARCICO CÂNDIDO DA CRUZ"/>
    <d v="2007-12-06T00:00:00"/>
    <s v="Feminino"/>
    <s v="Sem Deficiência"/>
    <s v="CHARLENE DA FONSECA MARCICO"/>
    <s v="ANTONIO CÂNDIDO DA CRUZ"/>
    <x v="1"/>
    <s v="Não declarada"/>
  </r>
  <r>
    <n v="431018"/>
    <n v="4"/>
    <x v="85"/>
    <x v="85"/>
    <s v="EM REPÚBLICA DO LÍBANO"/>
    <s v="Municipal"/>
    <s v="Urbana"/>
    <n v="1619091"/>
    <n v="161"/>
    <x v="3"/>
    <s v="Regular"/>
    <s v="Noite"/>
    <n v="2012034901128"/>
    <m/>
    <s v="WILLIAM MEDEIROS SILVA DOS SANTOS"/>
    <d v="2005-09-12T00:00:00"/>
    <s v="Masculino"/>
    <s v="Sem Deficiência"/>
    <s v="JOSÉ ROBERTO DOS SANTOS"/>
    <s v="ELIANE DE MEDEIROS SILVA"/>
    <x v="2"/>
    <s v="Branca"/>
  </r>
  <r>
    <n v="313002"/>
    <n v="3"/>
    <x v="33"/>
    <x v="33"/>
    <s v="EM JOSÉ VERÍSSIMO"/>
    <s v="Municipal"/>
    <s v="Urbana"/>
    <n v="1618996"/>
    <n v="161"/>
    <x v="3"/>
    <s v="Regular"/>
    <s v="Manhã"/>
    <n v="2010130700590"/>
    <m/>
    <s v="ROBERTO JULIO OLIVEIRA MORENO"/>
    <d v="2008-02-03T00:00:00"/>
    <s v="Masculino"/>
    <s v="Sem Deficiência"/>
    <s v="ROBERTO DE SOUZA MORENO"/>
    <s v="JULIANA DOS ANJOS OLIVEIRA"/>
    <x v="1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23102400180"/>
    <m/>
    <s v="MARIA MARINALVA MORENO DA SILVA"/>
    <d v="1978-09-26T00:00:00"/>
    <s v="Feminino"/>
    <s v="Sem Deficiência"/>
    <s v="ANTONIO MORENO"/>
    <s v="MARIA IZABEL DA CONCEIÇÃO"/>
    <x v="0"/>
    <s v="Parda"/>
  </r>
  <r>
    <n v="1019202"/>
    <n v="10"/>
    <x v="115"/>
    <x v="115"/>
    <s v="CIEP ISMAEL NERY"/>
    <s v="Municipal"/>
    <s v="Urbana"/>
    <n v="1603747"/>
    <n v="162"/>
    <x v="3"/>
    <s v="Regular"/>
    <s v="Tarde"/>
    <n v="2014098704109"/>
    <m/>
    <s v="CLAUDIA REGINA SILVA"/>
    <d v="1968-06-26T00:00:00"/>
    <s v="Feminino"/>
    <s v="Sem Deficiência"/>
    <s v="GERALDO SILVA"/>
    <s v="BENISIA MARIA DOS REIS SILVA"/>
    <x v="2"/>
    <s v="Preta"/>
  </r>
  <r>
    <n v="1019013"/>
    <n v="10"/>
    <x v="39"/>
    <x v="39"/>
    <s v="EM BENTO DO AMARAL COUTINHO"/>
    <s v="Municipal"/>
    <s v="Urbana"/>
    <n v="1612839"/>
    <n v="162"/>
    <x v="3"/>
    <s v="Regular"/>
    <s v="Noite"/>
    <n v="2022095300083"/>
    <m/>
    <s v="VALERIA XAVIER VIEIRA"/>
    <d v="1964-05-13T00:00:00"/>
    <s v="Feminino"/>
    <s v="Sem Deficiência"/>
    <s v="TARCILIA ALVES XAVIER"/>
    <s v="MANOEL SERGIO VIEIRA"/>
    <x v="1"/>
    <s v="Branca"/>
  </r>
  <r>
    <n v="313018"/>
    <n v="3"/>
    <x v="103"/>
    <x v="103"/>
    <s v="EM ISABEL MENDES"/>
    <s v="Municipal"/>
    <s v="Urbana"/>
    <n v="1613511"/>
    <n v="162"/>
    <x v="3"/>
    <s v="Regular"/>
    <s v="Noite"/>
    <n v="2005025003641"/>
    <m/>
    <s v="JESSICA DE SOUSA DO NASCIMENTO"/>
    <d v="1991-06-11T00:00:00"/>
    <s v="Feminino"/>
    <s v="Sem Deficiência"/>
    <s v="ANTONIO LEITE DO NASCIMENTO"/>
    <s v="LUZIA MARQUES DE SOUSA"/>
    <x v="0"/>
    <s v="Parda"/>
  </r>
  <r>
    <n v="410012"/>
    <n v="4"/>
    <x v="27"/>
    <x v="27"/>
    <s v="EM CLOTILDE GUIMARÃES"/>
    <s v="Municipal"/>
    <s v="Urbana"/>
    <n v="1604449"/>
    <n v="267"/>
    <x v="3"/>
    <s v="Regular"/>
    <s v="Manhã"/>
    <n v="2010032550321"/>
    <m/>
    <s v="ROSANE FARIAS LEANDRO RIBEIRO"/>
    <d v="2005-12-31T00:00:00"/>
    <s v="Feminino"/>
    <s v="Sem Deficiência"/>
    <s v="DANIEL RIBEIRO"/>
    <s v="AMANDA FARIAS LEANDRO"/>
    <x v="0"/>
    <s v="Parda"/>
  </r>
  <r>
    <n v="817207"/>
    <n v="8"/>
    <x v="28"/>
    <x v="28"/>
    <s v="CIEP VILA KENNEDY"/>
    <s v="Municipal"/>
    <s v="Urbana"/>
    <n v="1605867"/>
    <n v="161"/>
    <x v="3"/>
    <s v="Regular"/>
    <s v="Noite"/>
    <n v="2009051950379"/>
    <m/>
    <s v="JENNIFER DA SILVA XAVIER DE PINA"/>
    <d v="1999-03-08T00:00:00"/>
    <s v="Feminino"/>
    <s v="Sem Deficiência"/>
    <s v="ARIDES XAVIER DE PINA"/>
    <s v="VIVIANE ARCANJO DA SILVA"/>
    <x v="0"/>
    <s v="Branca"/>
  </r>
  <r>
    <n v="410009"/>
    <n v="4"/>
    <x v="135"/>
    <x v="135"/>
    <s v="EM DILERMANDO CRUZ"/>
    <s v="Municipal"/>
    <s v="Urbana"/>
    <n v="1598823"/>
    <n v="161"/>
    <x v="3"/>
    <s v="Regular"/>
    <s v="Tarde"/>
    <n v="2012028200300"/>
    <m/>
    <s v="MARIA EDUARDA RODRIGUES DA SILVA"/>
    <d v="2007-05-29T00:00:00"/>
    <s v="Feminino"/>
    <s v="Sem Deficiência"/>
    <s v="FRANCISCO RODRIGUES DA SILVA"/>
    <s v="ROSÂNGELA MARIA DA SILVA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02095809721"/>
    <m/>
    <s v="JESUEL NASCIMENTO"/>
    <d v="1980-06-29T00:00:00"/>
    <s v="Masculino"/>
    <s v="Sem Deficiência"/>
    <s v="JOSÉ JACI VALERIO DO NASCIMENTO"/>
    <s v="ELZA MARIA DE JESUS NASCIMENTO"/>
    <x v="2"/>
    <s v="Parda"/>
  </r>
  <r>
    <n v="410012"/>
    <n v="4"/>
    <x v="27"/>
    <x v="27"/>
    <s v="EM CLOTILDE GUIMARÃES"/>
    <s v="Municipal"/>
    <s v="Urbana"/>
    <n v="1604462"/>
    <n v="2616"/>
    <x v="3"/>
    <s v="Regular"/>
    <s v="Noite"/>
    <n v="2017028500665"/>
    <m/>
    <s v="AMANDA CRISTINA GONÇALVES DE LIMA"/>
    <d v="1984-02-05T00:00:00"/>
    <s v="Feminino"/>
    <s v="Sem Deficiência"/>
    <s v="GERALDO MONTEIRO DE LIMA"/>
    <s v="FATIMA REGINA GONÇALVES DE LIMA"/>
    <x v="1"/>
    <s v="Parda"/>
  </r>
  <r>
    <n v="313029"/>
    <n v="3"/>
    <x v="89"/>
    <x v="89"/>
    <s v="EM THOMAS MANN"/>
    <s v="Municipal"/>
    <s v="Urbana"/>
    <n v="1615665"/>
    <n v="161"/>
    <x v="3"/>
    <s v="Regular"/>
    <s v="Noite"/>
    <n v="2019024380084"/>
    <m/>
    <s v="ANGELA LOPES GONÇALVES"/>
    <d v="1968-03-03T00:00:00"/>
    <s v="Feminino"/>
    <s v="Sem Deficiência"/>
    <s v="MARIA ANTONIA LOPES"/>
    <s v="ELIAS GONÇALVES DA SILVA"/>
    <x v="1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08065910473"/>
    <m/>
    <s v="WALLACE JONATHAN SIQUEIRA DA COSTA"/>
    <d v="1990-11-10T00:00:00"/>
    <s v="Masculino"/>
    <s v="Sem Deficiência"/>
    <s v="JOSÉ ESTANISLAU DA COSTA"/>
    <s v="MARIA CELIA DE SIQUEIRA"/>
    <x v="0"/>
    <s v="Parda"/>
  </r>
  <r>
    <n v="817034"/>
    <n v="8"/>
    <x v="111"/>
    <x v="111"/>
    <s v="EM JORGE JABOUR"/>
    <s v="Municipal"/>
    <s v="Urbana"/>
    <n v="1616158"/>
    <n v="161"/>
    <x v="3"/>
    <s v="Regular"/>
    <s v="Noite"/>
    <n v="2022072800322"/>
    <m/>
    <s v="PATRICIA DE PAULA FERREIRA"/>
    <d v="1971-11-08T00:00:00"/>
    <s v="Feminino"/>
    <s v="Sem Deficiência"/>
    <s v="ALVIM FERREIRA"/>
    <s v="ROSALINA DE PAULA FERREIRA"/>
    <x v="1"/>
    <s v="Preta"/>
  </r>
  <r>
    <n v="312022"/>
    <n v="3"/>
    <x v="61"/>
    <x v="61"/>
    <s v="EM RUBENS BERARDO"/>
    <s v="Municipal"/>
    <s v="Urbana"/>
    <n v="1616261"/>
    <n v="162"/>
    <x v="3"/>
    <s v="Regular"/>
    <s v="Noite"/>
    <n v="2007019100199"/>
    <m/>
    <s v="MICAELI DA SILVA MONTEIRO"/>
    <d v="2003-01-06T00:00:00"/>
    <s v="Feminino"/>
    <s v="Sem Deficiência"/>
    <s v="MARIA JOSÉ DA SILVA"/>
    <s v="ADRIANO ALVES MONTEIRO"/>
    <x v="0"/>
    <s v="Sem Informação"/>
  </r>
  <r>
    <n v="312501"/>
    <n v="3"/>
    <x v="42"/>
    <x v="42"/>
    <s v="CIEP PATRICE LUMUMBA"/>
    <s v="Municipal"/>
    <s v="Urbana"/>
    <n v="1616864"/>
    <n v="162"/>
    <x v="3"/>
    <s v="Regular"/>
    <s v="Noite"/>
    <n v="2009021000437"/>
    <m/>
    <s v="MANOELA MACHADO DA SILVA"/>
    <d v="2004-03-02T00:00:00"/>
    <s v="Feminino"/>
    <s v="Sem Deficiência"/>
    <s v="RAFAEL GOMES DA SILVA"/>
    <s v="KARLA MACHADO DE ALMEIDA DE SOUZA"/>
    <x v="0"/>
    <s v="Branca"/>
  </r>
  <r>
    <n v="430701"/>
    <n v="4"/>
    <x v="19"/>
    <x v="19"/>
    <s v="CENTRO DE EDUCAÇÃO DE JOVENS E ADULTOS CEJA - MARÉ"/>
    <s v="Municipal"/>
    <s v="Urbana"/>
    <n v="1616806"/>
    <n v="264"/>
    <x v="3"/>
    <s v="Regular"/>
    <s v="Manhã"/>
    <n v="2005123802459"/>
    <m/>
    <s v="RENAN BARBOZA LUIS BOTELHO"/>
    <d v="2000-09-26T00:00:00"/>
    <s v="Masculino"/>
    <s v="Sem Deficiência"/>
    <s v="RAIMUNDO DEMBO LUIS BOTELHO"/>
    <s v="SIMONE DA SILVA BARBOZA"/>
    <x v="0"/>
    <s v="Preta"/>
  </r>
  <r>
    <n v="514007"/>
    <n v="5"/>
    <x v="6"/>
    <x v="6"/>
    <s v="EM ALBERT SABIN"/>
    <s v="Municipal"/>
    <s v="Urbana"/>
    <n v="1622421"/>
    <n v="161"/>
    <x v="3"/>
    <s v="Regular"/>
    <s v="Noite"/>
    <n v="2009041550114"/>
    <m/>
    <s v="JUAN CHRISTIAN SEIXAL DE OLIVEIRA"/>
    <d v="2002-01-15T00:00:00"/>
    <s v="Masculino"/>
    <s v=" Deficiência intelectual"/>
    <s v="HELIO CHRISTIANO DE OLIVEIRA"/>
    <s v="DEISE SEIXAL LOPES NAZÁRIO"/>
    <x v="1"/>
    <s v="Parda"/>
  </r>
  <r>
    <n v="101501"/>
    <n v="1"/>
    <x v="46"/>
    <x v="46"/>
    <s v="CIEP HENFIL"/>
    <s v="Municipal"/>
    <s v="Urbana"/>
    <n v="1613104"/>
    <n v="162"/>
    <x v="3"/>
    <s v="Regular"/>
    <s v="Noite"/>
    <n v="2014003700267"/>
    <m/>
    <s v="KELVY DAMASIO DA SILVA"/>
    <d v="2007-11-15T00:00:00"/>
    <s v="Masculino"/>
    <s v="Sem Deficiência"/>
    <s v="IVONALDO PEDRO DAMASIO"/>
    <s v="ANA CRISTINA DA SILVA"/>
    <x v="0"/>
    <s v="Parda"/>
  </r>
  <r>
    <n v="515052"/>
    <n v="5"/>
    <x v="81"/>
    <x v="81"/>
    <s v="EM AZEVEDO JUNIOR"/>
    <s v="Municipal"/>
    <s v="Urbana"/>
    <n v="1614954"/>
    <n v="162"/>
    <x v="3"/>
    <s v="Regular"/>
    <s v="Noite"/>
    <n v="2013049701250"/>
    <m/>
    <s v="FABIANA SANTOS DO NASCIMENTO"/>
    <d v="1978-08-15T00:00:00"/>
    <s v="Feminino"/>
    <s v="Sem Deficiência"/>
    <s v="WILSON CASTELLO DO NASCIMENTO"/>
    <s v="JOANILDE CONCEIÇÃO DOS SANTOS"/>
    <x v="0"/>
    <s v="Preta"/>
  </r>
  <r>
    <n v="206502"/>
    <n v="2"/>
    <x v="71"/>
    <x v="71"/>
    <s v="CIEP NAÇÃO RUBRO NEGRA"/>
    <s v="Municipal"/>
    <s v="Urbana"/>
    <n v="1623108"/>
    <n v="162"/>
    <x v="3"/>
    <s v="Regular"/>
    <s v="Noite"/>
    <n v="2011007500799"/>
    <m/>
    <s v="DERYCK BARBOSA DA SILVA"/>
    <d v="2006-11-16T00:00:00"/>
    <s v="Masculino"/>
    <s v="Sem Deficiência"/>
    <s v="RAPHAEL BARBOSA DOS SANTOS"/>
    <s v="GREYCE CRISTINA DA SILVA"/>
    <x v="2"/>
    <s v="Parda"/>
  </r>
  <r>
    <n v="515028"/>
    <n v="5"/>
    <x v="18"/>
    <x v="18"/>
    <s v="EM EVANGELINA DUARTE BATISTA"/>
    <s v="Municipal"/>
    <s v="Urbana"/>
    <n v="1609299"/>
    <n v="161"/>
    <x v="3"/>
    <s v="Regular"/>
    <s v="Noite"/>
    <n v="2020047300021"/>
    <m/>
    <s v="MARIA ISABEL DE OLIVEIRA ROCHA"/>
    <d v="1970-04-04T00:00:00"/>
    <s v="Feminino"/>
    <s v="Sem Deficiência"/>
    <s v="NADIR ROCHA DE OLIVEIRA"/>
    <s v="MARCOS SEVERINO DE OLIVEIRA"/>
    <x v="0"/>
    <s v="Branca"/>
  </r>
  <r>
    <n v="716054"/>
    <n v="7"/>
    <x v="35"/>
    <x v="35"/>
    <s v="EM PIO X"/>
    <s v="Municipal"/>
    <s v="Urbana"/>
    <n v="1612530"/>
    <n v="161"/>
    <x v="3"/>
    <s v="Regular"/>
    <s v="Noite"/>
    <n v="2014064350142"/>
    <m/>
    <s v="GABRIEL EDUARDO DINIZ DOS SANTOS"/>
    <d v="2008-05-04T00:00:00"/>
    <s v="Masculino"/>
    <s v="Sem Deficiência"/>
    <s v="RAFAEL EDUARDO DOS SANTOS"/>
    <s v="MARIÂNGELA VIEIRA DINIZ"/>
    <x v="1"/>
    <s v="Parda"/>
  </r>
  <r>
    <n v="918041"/>
    <n v="9"/>
    <x v="59"/>
    <x v="59"/>
    <s v="EM ANTONIA VARGAS CUQUEJO"/>
    <s v="Municipal"/>
    <s v="Urbana"/>
    <n v="1610790"/>
    <n v="161"/>
    <x v="3"/>
    <s v="Regular"/>
    <s v="Noite"/>
    <n v="2009092805837"/>
    <m/>
    <s v="ANGELICA SERPA DA ROZA OLIVEIRA"/>
    <d v="1971-02-18T00:00:00"/>
    <s v="Feminino"/>
    <s v="Sem Deficiência"/>
    <s v="JOSÉ GREGORIO DA ROZA"/>
    <s v="SIRLENE SERPA DA ROZA"/>
    <x v="1"/>
    <s v="Parda"/>
  </r>
  <r>
    <n v="515016"/>
    <n v="5"/>
    <x v="105"/>
    <x v="105"/>
    <s v="EM RAJA GABAGLIA"/>
    <s v="Municipal"/>
    <s v="Urbana"/>
    <n v="1599818"/>
    <n v="161"/>
    <x v="3"/>
    <s v="Regular"/>
    <s v="Noite"/>
    <n v="2010045200537"/>
    <m/>
    <s v="ANGÉLICA MARIA MANSO PONTES"/>
    <d v="1999-01-05T00:00:00"/>
    <s v="Feminino"/>
    <s v="Sem Deficiência"/>
    <s v="ANTONIO ADAIO DE SOUSA PONTES"/>
    <s v="MARIA DE LOURDES MANSO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9106000164"/>
    <m/>
    <s v="KAUÃ LUCAS AGUIAR PEREIRA"/>
    <d v="2006-08-02T00:00:00"/>
    <s v="Masculino"/>
    <s v="Sem Deficiência"/>
    <s v="MAURICIO PEREIRA DE ANDRADE"/>
    <s v="CÍNTIA CRISTINA DE AGUIAR"/>
    <x v="0"/>
    <s v="Pard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15141300548"/>
    <m/>
    <s v="RAFAELA EDUARDA BUCCI DA FONSECA"/>
    <d v="2006-11-29T00:00:00"/>
    <s v="Feminino"/>
    <s v="Sem Deficiência"/>
    <s v="PABLO VINICIUS BATISTA DA FONSECA"/>
    <s v="MARILZA BUCCI"/>
    <x v="1"/>
    <s v="Branca"/>
  </r>
  <r>
    <n v="411015"/>
    <n v="4"/>
    <x v="72"/>
    <x v="72"/>
    <s v="EM SUÍÇA"/>
    <s v="Municipal"/>
    <s v="Urbana"/>
    <n v="1601788"/>
    <n v="162"/>
    <x v="3"/>
    <s v="Regular"/>
    <s v="Noite"/>
    <n v="2023031700062"/>
    <m/>
    <s v="KEYLLA MENDONÇA DE JESUS"/>
    <d v="2005-09-16T00:00:00"/>
    <s v="Feminino"/>
    <s v="Sem Deficiência"/>
    <s v="NÃO CONSTA NA CERTIDÃO"/>
    <s v="ROBERTA KELY MENDONÇA"/>
    <x v="0"/>
    <s v="Parda"/>
  </r>
  <r>
    <n v="1202701"/>
    <n v="12"/>
    <x v="91"/>
    <x v="91"/>
    <s v="CREJA - CENTRO MUNICIPAL DE REFERÊNCIA DE EDUCAÇÃO DE JOVENS E ADULTOS"/>
    <s v="Municipal"/>
    <s v="Urbana"/>
    <n v="1614081"/>
    <n v="261"/>
    <x v="3"/>
    <s v="Regular"/>
    <s v="Manhã"/>
    <n v="2007012600129"/>
    <m/>
    <s v="RAFAEL LUCAS RAMOS"/>
    <d v="2002-07-20T00:00:00"/>
    <s v="Masculino"/>
    <s v="Sem Deficiência"/>
    <s v="LUIZ ANTONIO RAMOS"/>
    <s v="CLAUDIA HELENA LUCAS DA SILVA"/>
    <x v="0"/>
    <s v="Preta"/>
  </r>
  <r>
    <n v="410015"/>
    <n v="4"/>
    <x v="92"/>
    <x v="92"/>
    <s v="EM CLÓVIS BEVILÁQUA"/>
    <s v="Municipal"/>
    <s v="Urbana"/>
    <n v="1611012"/>
    <n v="161"/>
    <x v="3"/>
    <s v="Regular"/>
    <s v="Noite"/>
    <n v="2010029402147"/>
    <m/>
    <s v="CARLOS WILLIAN DE LIMA FERREIRA"/>
    <d v="1995-08-15T00:00:00"/>
    <s v="Masculino"/>
    <s v="Sem Deficiência"/>
    <s v="PAULO JORGE DE JESUS FERREIRA"/>
    <s v="PATRICIA PEREIRA DE LIMA"/>
    <x v="0"/>
    <s v="Parda"/>
  </r>
  <r>
    <n v="431026"/>
    <n v="4"/>
    <x v="25"/>
    <x v="25"/>
    <s v="EM HERBERT MOSES"/>
    <s v="Municipal"/>
    <s v="Urbana"/>
    <n v="1602461"/>
    <n v="162"/>
    <x v="3"/>
    <s v="Regular"/>
    <s v="Noite"/>
    <n v="2010035503022"/>
    <m/>
    <s v="RUTE DA CONCEIÇÃO CLEMENTINO"/>
    <d v="1980-06-16T00:00:00"/>
    <s v="Feminino"/>
    <s v="Sem Deficiência"/>
    <s v="JOSÉ CLEMENTINO"/>
    <s v="SEBASTIANA MARIA DA CONCEIÇÃO"/>
    <x v="1"/>
    <s v="Não declarada"/>
  </r>
  <r>
    <n v="515055"/>
    <n v="5"/>
    <x v="8"/>
    <x v="8"/>
    <s v="EM MINISTRO EDGARD ROMERO"/>
    <s v="Municipal"/>
    <s v="Urbana"/>
    <n v="1623707"/>
    <n v="161"/>
    <x v="3"/>
    <s v="Regular"/>
    <s v="Manhã"/>
    <n v="2004050901632"/>
    <m/>
    <s v="HUGO AGUIAR MELLO CHAGAS MOREIRA"/>
    <d v="1988-09-25T00:00:00"/>
    <s v="Masculino"/>
    <s v="Sem Deficiência"/>
    <s v="HUGO MELLO CHAGAS MOREIRA"/>
    <s v="CLÁUDIA REGINA AGUIAR DE MATTOS"/>
    <x v="1"/>
    <s v="Branca"/>
  </r>
  <r>
    <n v="430701"/>
    <n v="4"/>
    <x v="19"/>
    <x v="19"/>
    <s v="CENTRO DE EDUCAÇÃO DE JOVENS E ADULTOS CEJA - MARÉ"/>
    <s v="Municipal"/>
    <s v="Urbana"/>
    <n v="1616801"/>
    <n v="262"/>
    <x v="3"/>
    <s v="Regular"/>
    <s v="Manhã"/>
    <n v="2012039850149"/>
    <m/>
    <s v="MARIA EDUARDA GONÇALVES CARDOSO"/>
    <d v="2006-06-21T00:00:00"/>
    <s v="Feminino"/>
    <s v="Sem Deficiência"/>
    <s v="ADNILSON DO NASCIMENTO CARDOSO"/>
    <s v="VANESSA KELLY GONÇALVES BEZERRA"/>
    <x v="0"/>
    <s v="Branca"/>
  </r>
  <r>
    <n v="206502"/>
    <n v="2"/>
    <x v="71"/>
    <x v="71"/>
    <s v="CIEP NAÇÃO RUBRO NEGRA"/>
    <s v="Municipal"/>
    <s v="Urbana"/>
    <n v="1623108"/>
    <n v="162"/>
    <x v="3"/>
    <s v="Regular"/>
    <s v="Noite"/>
    <n v="2007010600113"/>
    <m/>
    <s v="CARLOS HENRIQUE NASCIMENTO DE ALMEIDA FRANÇA"/>
    <d v="2002-07-09T00:00:00"/>
    <s v="Masculino"/>
    <s v="Sem Deficiência"/>
    <s v="CLAUDIO JOSÉ DE ALMEIDA FRANÇA"/>
    <s v="LUCINETE DOS SANTOS NASCIMENTO"/>
    <x v="2"/>
    <s v="Parda"/>
  </r>
  <r>
    <n v="1019031"/>
    <n v="10"/>
    <x v="20"/>
    <x v="20"/>
    <s v="EM MARECHAL PEDRO CAVALCANTI"/>
    <s v="Municipal"/>
    <s v="Urbana"/>
    <n v="1609542"/>
    <n v="164"/>
    <x v="3"/>
    <s v="Regular"/>
    <s v="Noite"/>
    <n v="2020094350277"/>
    <m/>
    <s v="YASMIM MORAIS DE ASSUMPÇÃO"/>
    <d v="2006-11-19T00:00:00"/>
    <s v="Feminino"/>
    <s v="Sem Deficiência"/>
    <s v="ADALBERTO MOREIRA DE ASSUMPÇÃO"/>
    <s v="ROSANA ALVES DE MORAIS"/>
    <x v="0"/>
    <s v="Branca"/>
  </r>
  <r>
    <n v="716054"/>
    <n v="7"/>
    <x v="35"/>
    <x v="35"/>
    <s v="EM PIO X"/>
    <s v="Municipal"/>
    <s v="Urbana"/>
    <n v="1612530"/>
    <n v="161"/>
    <x v="3"/>
    <s v="Regular"/>
    <s v="Noite"/>
    <n v="2022064200389"/>
    <m/>
    <s v="ADRIANA CAVALCANTI DUARTE DA SILVA"/>
    <d v="1977-03-05T00:00:00"/>
    <s v="Feminino"/>
    <s v="Sem Deficiência"/>
    <s v="LENILDA DOS SANTOS CAVALCANTI"/>
    <s v="ALCENIR DA ROCHA CAVALCANTI"/>
    <x v="1"/>
    <s v="Parda"/>
  </r>
  <r>
    <n v="411015"/>
    <n v="4"/>
    <x v="72"/>
    <x v="72"/>
    <s v="EM SUÍÇA"/>
    <s v="Municipal"/>
    <s v="Urbana"/>
    <n v="1601786"/>
    <n v="161"/>
    <x v="3"/>
    <s v="Regular"/>
    <s v="Noite"/>
    <n v="2012031702574"/>
    <m/>
    <s v="CARLOS GABRIEL VIEIRA BORGES DA SILVA"/>
    <d v="2007-03-12T00:00:00"/>
    <s v="Masculino"/>
    <s v="Sem Deficiência"/>
    <s v="CARLOS BORGES DA SILVA"/>
    <s v="REJANE VIEIRA PINTO"/>
    <x v="0"/>
    <s v="Branc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13004502118"/>
    <m/>
    <s v="ROBERTO ALVES DE LIMA"/>
    <d v="2006-12-27T00:00:00"/>
    <s v="Masculino"/>
    <s v="Sem Deficiência"/>
    <s v="ROBERTO CARLOS DE LIMA"/>
    <s v="PAULA FRANÇA ALVES DE LIMA"/>
    <x v="0"/>
    <s v="Parda"/>
  </r>
  <r>
    <n v="205004"/>
    <n v="2"/>
    <x v="134"/>
    <x v="134"/>
    <s v="EM DOUTOR COCIO BARCELLOS"/>
    <s v="Municipal"/>
    <s v="Urbana"/>
    <n v="1623684"/>
    <n v="162"/>
    <x v="3"/>
    <s v="Regular"/>
    <s v="Noite"/>
    <n v="2002008805373"/>
    <m/>
    <s v="ADRIANA PATROCINIO DA SILVA"/>
    <d v="1989-07-06T00:00:00"/>
    <s v="Feminino"/>
    <s v="Sem Deficiência"/>
    <s v="MONICA CRSITINA DO PATROCÍNIO"/>
    <s v="ANTONIO LUIZ DA SILVA"/>
    <x v="0"/>
    <s v="Não declarada"/>
  </r>
  <r>
    <n v="410012"/>
    <n v="4"/>
    <x v="27"/>
    <x v="27"/>
    <s v="EM CLOTILDE GUIMARÃES"/>
    <s v="Municipal"/>
    <s v="Urbana"/>
    <n v="1604456"/>
    <n v="2610"/>
    <x v="3"/>
    <s v="Regular"/>
    <s v="Noite"/>
    <n v="2011040400251"/>
    <m/>
    <s v="SARA CRISTINA SOUSA PEREIRA"/>
    <d v="2006-04-26T00:00:00"/>
    <s v="Feminino"/>
    <s v="Sem Deficiência"/>
    <s v="CRISPINIANA SOUSA PEREIRA"/>
    <s v="FERNANDO GABRIEL PEREIRA"/>
    <x v="0"/>
    <s v="Não declarada"/>
  </r>
  <r>
    <n v="410012"/>
    <n v="4"/>
    <x v="27"/>
    <x v="27"/>
    <s v="EM CLOTILDE GUIMARÃES"/>
    <s v="Municipal"/>
    <s v="Urbana"/>
    <n v="1604443"/>
    <n v="261"/>
    <x v="3"/>
    <s v="Regular"/>
    <s v="Manhã"/>
    <n v="2011017380028"/>
    <m/>
    <s v="DANIEL ALMEIDA OLIVEIRA DA SILVA"/>
    <d v="2006-07-10T00:00:00"/>
    <s v="Masculino"/>
    <s v="Sem Deficiência"/>
    <s v="GEOVANE CARLOS DA SILVA"/>
    <s v="DANIELLE ALMEIDA OLIVEIRA"/>
    <x v="0"/>
    <s v="Parda"/>
  </r>
  <r>
    <n v="430701"/>
    <n v="4"/>
    <x v="19"/>
    <x v="19"/>
    <s v="CENTRO DE EDUCAÇÃO DE JOVENS E ADULTOS CEJA - MARÉ"/>
    <s v="Municipal"/>
    <s v="Urbana"/>
    <n v="1616818"/>
    <n v="269"/>
    <x v="3"/>
    <s v="Regular"/>
    <s v="Noite"/>
    <n v="2022143650212"/>
    <m/>
    <s v="GEYSIANE GONÇALVES DA SILVA"/>
    <d v="2000-10-18T00:00:00"/>
    <s v="Feminino"/>
    <s v="Sem Deficiência"/>
    <s v="MOSZANIEL COSTA DA SILVA"/>
    <s v="GEISE MARIA DINIZ GONÇALVES"/>
    <x v="0"/>
    <s v="Branca"/>
  </r>
  <r>
    <n v="1026008"/>
    <n v="10"/>
    <x v="43"/>
    <x v="43"/>
    <s v="EM ENGENHEIRO GASTÃO RANGEL"/>
    <s v="Municipal"/>
    <s v="Urbana"/>
    <n v="1613013"/>
    <n v="161"/>
    <x v="3"/>
    <s v="Regular"/>
    <s v="Noite"/>
    <n v="2014132680106"/>
    <m/>
    <s v="JHENIFER SILVA LACERDA"/>
    <d v="2005-02-14T00:00:00"/>
    <s v="Feminino"/>
    <s v="Sem Deficiência"/>
    <s v="RICARDO LACERDA SILVA"/>
    <s v="ROSENIRA SILVA SANTOS"/>
    <x v="1"/>
    <s v="Pard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12048201204"/>
    <m/>
    <s v="HUGO MOREIRA DOS SANTOS"/>
    <d v="2005-11-21T00:00:00"/>
    <s v="Masculino"/>
    <s v="Sem Deficiência"/>
    <s v="NATANAEL JOSÉ DOS SANTOS"/>
    <s v="VANIA VIEIRA MOREIRA"/>
    <x v="0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23066100321"/>
    <m/>
    <s v="DANIELE LUIZ DOS SANTOS"/>
    <d v="1982-11-25T00:00:00"/>
    <s v="Feminino"/>
    <s v="Sem Deficiência"/>
    <s v="JACIARA LUIZ DOS SANTOS"/>
    <s v="MANOEL FELISMO DOS SANTOS"/>
    <x v="0"/>
    <s v="Branca"/>
  </r>
  <r>
    <n v="625018"/>
    <n v="6"/>
    <x v="55"/>
    <x v="55"/>
    <s v="EM COMANDANTE ARNALDO VARELLA"/>
    <s v="Municipal"/>
    <s v="Urbana"/>
    <n v="1602875"/>
    <n v="164"/>
    <x v="3"/>
    <s v="Regular"/>
    <s v="Noite"/>
    <n v="2006066200783"/>
    <m/>
    <s v="ROSANGELA DOS SANTOS CRISPIM"/>
    <d v="1993-08-04T00:00:00"/>
    <s v="Feminino"/>
    <s v="Sem Deficiência"/>
    <s v="CLAUDENIR DELFINO"/>
    <s v="ROSILENE GOMES DOS SANTOS"/>
    <x v="1"/>
    <s v="Preta"/>
  </r>
  <r>
    <n v="817064"/>
    <n v="8"/>
    <x v="7"/>
    <x v="7"/>
    <s v="EM MARIETA DA CUNHA DA SILVA"/>
    <s v="Municipal"/>
    <s v="Urbana"/>
    <n v="1610183"/>
    <n v="161"/>
    <x v="3"/>
    <s v="Regular"/>
    <s v="Noite"/>
    <n v="2018075800147"/>
    <m/>
    <s v="CAMILA CARDOSO MORGADO"/>
    <d v="2001-01-19T00:00:00"/>
    <s v="Feminino"/>
    <s v="Sem Deficiência"/>
    <s v="FERNANDO MARQUES MORGADO"/>
    <s v="MARIA JOSÉ CARDOSO SILVA"/>
    <x v="0"/>
    <s v="Parda"/>
  </r>
  <r>
    <n v="102007"/>
    <n v="1"/>
    <x v="47"/>
    <x v="47"/>
    <s v="EM ORLANDO VILLAS BOAS"/>
    <s v="Municipal"/>
    <s v="Urbana"/>
    <n v="1600142"/>
    <n v="162"/>
    <x v="3"/>
    <s v="Regular"/>
    <s v="Noite"/>
    <n v="2022125400081"/>
    <m/>
    <s v="JOSIMARA MARTINS DA SILVA"/>
    <d v="1986-06-17T00:00:00"/>
    <s v="Feminino"/>
    <s v="Sem Deficiência"/>
    <s v="LUIZ ROBERTO DA SILVA"/>
    <s v="MARIA LUIZA MARTINS DA SILVA"/>
    <x v="0"/>
    <s v="Pret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22065901569"/>
    <m/>
    <s v="CLAYTON GUILHERME DE CASTRO FERREIRA"/>
    <d v="2007-03-22T00:00:00"/>
    <s v="Masculino"/>
    <s v="Sem Deficiência"/>
    <s v="CLAYTON ROBERTO DA SILVA FERREIRA"/>
    <s v="MICHELE DO SOCORRO DE CASTRO MASCARENHAS"/>
    <x v="2"/>
    <s v="Parda"/>
  </r>
  <r>
    <n v="817034"/>
    <n v="8"/>
    <x v="111"/>
    <x v="111"/>
    <s v="EM JORGE JABOUR"/>
    <s v="Municipal"/>
    <s v="Urbana"/>
    <n v="1616158"/>
    <n v="161"/>
    <x v="3"/>
    <s v="Regular"/>
    <s v="Noite"/>
    <n v="2002090201376"/>
    <m/>
    <s v="EDVÂNIA OLIVEIRA DA SILVA DA MATA"/>
    <d v="1995-03-03T00:00:00"/>
    <s v="Feminino"/>
    <s v="Sem Deficiência"/>
    <s v="EDVALDO LUCIO DE OLIVEIRA"/>
    <s v="TEREZINHA DA SILVA SANTOS"/>
    <x v="0"/>
    <s v="Preta"/>
  </r>
  <r>
    <n v="1120502"/>
    <n v="11"/>
    <x v="3"/>
    <x v="3"/>
    <s v="CIEP JOÃO MANGABEIRA"/>
    <s v="Municipal"/>
    <s v="Urbana"/>
    <n v="1604974"/>
    <n v="161"/>
    <x v="3"/>
    <s v="Regular"/>
    <s v="Noite"/>
    <n v="2023039300209"/>
    <m/>
    <s v="PRISCILA OLEGÁRIO PENSABEM ALVES "/>
    <d v="1985-11-25T00:00:00"/>
    <s v="Feminino"/>
    <s v="Sem Deficiência"/>
    <s v="JORGE PENSABEM "/>
    <s v="ERENILZA OLEGARIO"/>
    <x v="1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09126000623"/>
    <m/>
    <s v="OLENDINO CASEMIRO FERREIRA DOS SANTOS"/>
    <d v="2007-10-23T00:00:00"/>
    <s v="Masculino"/>
    <s v="Sem Deficiência"/>
    <s v="ORLANDO FERREIRA DOS SANTOS"/>
    <s v="ALINE CASEMIRO"/>
    <x v="0"/>
    <s v="Preta"/>
  </r>
  <r>
    <n v="918041"/>
    <n v="9"/>
    <x v="59"/>
    <x v="59"/>
    <s v="EM ANTONIA VARGAS CUQUEJO"/>
    <s v="Municipal"/>
    <s v="Urbana"/>
    <n v="1610791"/>
    <n v="162"/>
    <x v="3"/>
    <s v="Regular"/>
    <s v="Noite"/>
    <n v="2023088100404"/>
    <m/>
    <s v="ADRIANA PLACIDO LUIZ DE CASTRO"/>
    <d v="1974-12-04T00:00:00"/>
    <s v="Feminino"/>
    <s v="Sem Deficiência"/>
    <s v="ESRAEL LUIZ "/>
    <s v="LICIA DA CONCEIÇÃO PLACIDO LUIZ"/>
    <x v="1"/>
    <s v="Pard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21093000327"/>
    <m/>
    <s v="ELENICE DE ASSIS FERRAÇO"/>
    <d v="1975-08-22T00:00:00"/>
    <s v="Feminino"/>
    <s v="Sem Deficiência"/>
    <s v="OTEMAR FERRAÇO"/>
    <s v="DELZA MARGARIDA DE ASSIS"/>
    <x v="0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10061350564"/>
    <m/>
    <s v="HEVELYN FERNANDES CAVALCANTE DOS REIS"/>
    <d v="2005-12-11T00:00:00"/>
    <s v="Feminino"/>
    <s v="Sem Deficiência"/>
    <s v="THERESA CRISTINA FERNANDES DA CONCEIÇÃO"/>
    <s v="RODRIGO CAVALCANTE DOS REIS"/>
    <x v="1"/>
    <s v="Parda"/>
  </r>
  <r>
    <n v="724502"/>
    <n v="7"/>
    <x v="52"/>
    <x v="52"/>
    <s v="CIEP MARGARET MEE"/>
    <s v="Municipal"/>
    <s v="Urbana"/>
    <n v="1617125"/>
    <n v="161"/>
    <x v="3"/>
    <s v="Regular"/>
    <s v="Noite"/>
    <n v="2021067800036"/>
    <m/>
    <s v="MARIA LUIZA RODRIGUES SILVA"/>
    <d v="2006-04-02T00:00:00"/>
    <s v="Feminino"/>
    <s v="Sem Deficiência"/>
    <s v="MURILO JOSE LOPES DA SILVA"/>
    <s v="ALESSANDRA RODRIGUES ROMUALDO"/>
    <x v="0"/>
    <s v="Parda"/>
  </r>
  <r>
    <n v="515062"/>
    <n v="5"/>
    <x v="126"/>
    <x v="126"/>
    <s v="EM FIGUEIREDO PIMENTEL"/>
    <s v="Municipal"/>
    <s v="Urbana"/>
    <n v="1606091"/>
    <n v="161"/>
    <x v="3"/>
    <s v="Regular"/>
    <s v="Tarde"/>
    <n v="2007045001267"/>
    <m/>
    <s v="VICTÓRIA CRISTINA MONTEIRO DE ALMEIDA"/>
    <d v="2002-05-28T00:00:00"/>
    <s v="Masculino"/>
    <s v="Sem Deficiência"/>
    <s v="MARCELO DE ALMEIDA DA COSTA"/>
    <s v="ELAINE MONTEIRO VIANA"/>
    <x v="0"/>
    <s v="Preta"/>
  </r>
  <r>
    <n v="410012"/>
    <n v="4"/>
    <x v="27"/>
    <x v="27"/>
    <s v="EM CLOTILDE GUIMARÃES"/>
    <s v="Municipal"/>
    <s v="Urbana"/>
    <n v="1604458"/>
    <n v="2612"/>
    <x v="3"/>
    <s v="Regular"/>
    <s v="Noite"/>
    <n v="2012040780175"/>
    <m/>
    <s v="MARIA LUIZA ALEXANDRE PINHEIRO"/>
    <d v="2007-03-07T00:00:00"/>
    <s v="Feminino"/>
    <s v="Sem Deficiência"/>
    <s v="MARCIO JOSÉ PINHEIRO DA SILVA"/>
    <s v="LUCIMERI ALEXANDRE SOBRAL"/>
    <x v="2"/>
    <s v="Branca"/>
  </r>
  <r>
    <n v="312002"/>
    <n v="3"/>
    <x v="58"/>
    <x v="58"/>
    <s v="EM ALCIDE DE GASPERI"/>
    <s v="Municipal"/>
    <s v="Urbana"/>
    <n v="1613412"/>
    <n v="162"/>
    <x v="3"/>
    <s v="Regular"/>
    <s v="Noite"/>
    <n v="2010018750181"/>
    <m/>
    <s v="VICTOR HUGO SILVA DA CONCEIÇÃO"/>
    <d v="2005-09-22T00:00:00"/>
    <s v="Masculino"/>
    <s v="Sem Deficiência"/>
    <s v="NÃO DECLARADO"/>
    <s v="LEILANE SILVA DA CONCEIÇÃO"/>
    <x v="0"/>
    <s v="Parda"/>
  </r>
  <r>
    <n v="431026"/>
    <n v="4"/>
    <x v="25"/>
    <x v="25"/>
    <s v="EM HERBERT MOSES"/>
    <s v="Municipal"/>
    <s v="Urbana"/>
    <n v="1602461"/>
    <n v="162"/>
    <x v="3"/>
    <s v="Regular"/>
    <s v="Noite"/>
    <n v="2003066603182"/>
    <m/>
    <s v="ANDRÉIA OLIVEIRA PEREIRA"/>
    <d v="1989-03-14T00:00:00"/>
    <s v="Feminino"/>
    <s v="Sem Deficiência"/>
    <s v="ANTONIO CARLOS PEREIRA"/>
    <s v="ANA INÊS COUTINHO DE OLIVEIRA PEREIRA"/>
    <x v="0"/>
    <s v="Não declarada"/>
  </r>
  <r>
    <n v="918041"/>
    <n v="9"/>
    <x v="59"/>
    <x v="59"/>
    <s v="EM ANTONIA VARGAS CUQUEJO"/>
    <s v="Municipal"/>
    <s v="Urbana"/>
    <n v="1610791"/>
    <n v="162"/>
    <x v="3"/>
    <s v="Regular"/>
    <s v="Noite"/>
    <n v="2013089650150"/>
    <m/>
    <s v="JUAN BARBOSA DA SILVA DE PAULA"/>
    <d v="2007-05-13T00:00:00"/>
    <s v="Masculino"/>
    <s v="Sem Deficiência"/>
    <s v="CÍCERO ROBERTO DE PAULA"/>
    <s v="KARINE BARBOSA DA SILVA"/>
    <x v="2"/>
    <s v="Preta"/>
  </r>
  <r>
    <n v="1019031"/>
    <n v="10"/>
    <x v="20"/>
    <x v="20"/>
    <s v="EM MARECHAL PEDRO CAVALCANTI"/>
    <s v="Municipal"/>
    <s v="Urbana"/>
    <n v="1609540"/>
    <n v="162"/>
    <x v="3"/>
    <s v="Regular"/>
    <s v="Noite"/>
    <n v="2012098100193"/>
    <m/>
    <s v="EDINEI DAVY CORREA MENDONÇA"/>
    <d v="2007-08-06T00:00:00"/>
    <s v="Masculino"/>
    <s v="Sem Deficiência"/>
    <s v="EDINEI MENDONÇA DOS SANTOS"/>
    <s v="FLAVIANA CORREA DA SILVA"/>
    <x v="1"/>
    <s v="Branca"/>
  </r>
  <r>
    <n v="410501"/>
    <n v="4"/>
    <x v="64"/>
    <x v="64"/>
    <s v="CIEP JUSCELINO KUBITSCHEK"/>
    <s v="Municipal"/>
    <s v="Urbana"/>
    <n v="1614344"/>
    <n v="162"/>
    <x v="3"/>
    <s v="Regular"/>
    <s v="Noite"/>
    <n v="2013003303189"/>
    <m/>
    <s v="ANDRÉ LUIZ ALVES SILVA"/>
    <d v="1997-04-30T00:00:00"/>
    <s v="Masculino"/>
    <s v="Sem Deficiência"/>
    <s v="LUIZ HENRIQUE ALVES"/>
    <s v="PATRICIA DA SILVA"/>
    <x v="0"/>
    <s v="Não declarada"/>
  </r>
  <r>
    <n v="1019047"/>
    <n v="10"/>
    <x v="50"/>
    <x v="50"/>
    <s v="EM JOAQUIM DA SILVA GOMES"/>
    <s v="Municipal"/>
    <s v="Urbana"/>
    <n v="1598937"/>
    <n v="161"/>
    <x v="3"/>
    <s v="Regular"/>
    <s v="Noite"/>
    <n v="2009101250049"/>
    <m/>
    <s v="JULIANA FABRÍCIA DA SILVA"/>
    <d v="2001-02-04T00:00:00"/>
    <s v="Feminino"/>
    <s v="Sem Deficiência"/>
    <s v="ISAAC FERREIRA DA SILVA"/>
    <s v="PATRICIA REGINA DA SILVA"/>
    <x v="2"/>
    <s v="Branc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3025900783"/>
    <m/>
    <s v="JOSUÉ LIMA MEDEIROS DE LIRA"/>
    <d v="2008-07-07T00:00:00"/>
    <s v="Masculino"/>
    <s v="Sem Deficiência"/>
    <s v="JOSÉ MEDEIROS DE LIRA"/>
    <s v="CARMEN DOS SANTOS LIMA"/>
    <x v="1"/>
    <s v="Branca"/>
  </r>
  <r>
    <n v="410009"/>
    <n v="4"/>
    <x v="135"/>
    <x v="135"/>
    <s v="EM DILERMANDO CRUZ"/>
    <s v="Municipal"/>
    <s v="Urbana"/>
    <n v="1598824"/>
    <n v="162"/>
    <x v="3"/>
    <s v="Regular"/>
    <s v="Tarde"/>
    <n v="2010028750362"/>
    <m/>
    <s v="BRENO FELIX DA SILVA"/>
    <d v="2006-02-14T00:00:00"/>
    <s v="Masculino"/>
    <s v="Sem Deficiência"/>
    <s v="BARTOLOMEU OLIVEIRA DA SILVA"/>
    <s v="LAURIELA FELIX DA SILVA"/>
    <x v="0"/>
    <s v="Branc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12086380145"/>
    <m/>
    <s v="WANNA CAROLINA MIRANDA DOS SANTOS"/>
    <d v="2006-07-24T00:00:00"/>
    <s v="Feminino"/>
    <s v="Sem Deficiência"/>
    <s v="CRISTIANA MIRANDA FERREIRA"/>
    <s v="RENATO DOS SANTOS"/>
    <x v="1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7088700067"/>
    <m/>
    <s v="ANA CLAUDIA VELOSO LIMA"/>
    <d v="2008-07-25T00:00:00"/>
    <s v="Feminino"/>
    <s v="Sem Deficiência"/>
    <s v="LUIZ CLAUDIO DA SILVA LIMA"/>
    <s v="ANA CAROLINA VELOSO DOS SANTOS"/>
    <x v="1"/>
    <s v="Branca"/>
  </r>
  <r>
    <n v="204501"/>
    <n v="2"/>
    <x v="79"/>
    <x v="79"/>
    <s v="CIEP PRESIDENTE TANCREDO NEVES"/>
    <s v="Municipal"/>
    <s v="Urbana"/>
    <n v="1611263"/>
    <n v="161"/>
    <x v="3"/>
    <s v="Regular"/>
    <s v="Noite"/>
    <n v="2009007404321"/>
    <m/>
    <s v="EDNA SOARES DA SILVA"/>
    <d v="1974-03-28T00:00:00"/>
    <s v="Feminino"/>
    <s v="Sem Deficiência"/>
    <s v="JOSÉ SOARES FILHO"/>
    <s v="SEVERINA ANA SOARES"/>
    <x v="0"/>
    <s v="Parda"/>
  </r>
  <r>
    <n v="410021"/>
    <n v="4"/>
    <x v="44"/>
    <x v="44"/>
    <s v="EM BRASIL"/>
    <s v="Municipal"/>
    <s v="Urbana"/>
    <n v="1613566"/>
    <n v="162"/>
    <x v="3"/>
    <s v="Regular"/>
    <s v="Noite"/>
    <n v="2021029400301"/>
    <m/>
    <s v="VALDETE FÉLIX DE OLIVEIRA"/>
    <d v="1979-09-04T00:00:00"/>
    <s v="Feminino"/>
    <s v="Sem Deficiência"/>
    <s v="NÃO DECLARADO"/>
    <s v="MARIA OLIVEIRA FILHA"/>
    <x v="0"/>
    <s v="Sem Informação"/>
  </r>
  <r>
    <n v="1202701"/>
    <n v="12"/>
    <x v="91"/>
    <x v="91"/>
    <s v="CREJA - CENTRO MUNICIPAL DE REFERÊNCIA DE EDUCAÇÃO DE JOVENS E ADULTOS"/>
    <s v="Municipal"/>
    <s v="Urbana"/>
    <n v="1614081"/>
    <n v="261"/>
    <x v="3"/>
    <s v="Regular"/>
    <s v="Manhã"/>
    <n v="2011022901944"/>
    <m/>
    <s v="VERÔNICA DA SILVA ALVES"/>
    <d v="1965-04-14T00:00:00"/>
    <s v="Feminino"/>
    <s v="Sem Deficiência"/>
    <s v="ADEMAR FRANCISCO DA SILVA"/>
    <s v="MARIA NAZARETH DA SILVA"/>
    <x v="0"/>
    <s v="Pard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08004750140"/>
    <m/>
    <s v="REBECA MARINHO RAMALHO"/>
    <d v="2003-04-05T00:00:00"/>
    <s v="Feminino"/>
    <s v="Sem Deficiência"/>
    <s v="RODRIGO SANTANNA DOS RAMOS MELO RAMALHO"/>
    <s v="NEISI MARINHO RAMALHO"/>
    <x v="1"/>
    <s v="Parda"/>
  </r>
  <r>
    <n v="1026003"/>
    <n v="10"/>
    <x v="114"/>
    <x v="114"/>
    <s v="EM PROFESSOR CASTILHO"/>
    <s v="Municipal"/>
    <s v="Urbana"/>
    <n v="1617201"/>
    <n v="161"/>
    <x v="3"/>
    <s v="Regular"/>
    <s v="Noite"/>
    <n v="2012106301385"/>
    <m/>
    <s v="VITÓRIA ASSIS DA SILVA"/>
    <d v="2006-07-03T00:00:00"/>
    <s v="Feminino"/>
    <s v="Sem Deficiência"/>
    <s v="CLAUDIO ALFREDO DA SILVA"/>
    <s v="CRISTIANE LAURO DE ASSIS"/>
    <x v="1"/>
    <s v="Parda"/>
  </r>
  <r>
    <n v="101501"/>
    <n v="1"/>
    <x v="46"/>
    <x v="46"/>
    <s v="CIEP HENFIL"/>
    <s v="Municipal"/>
    <s v="Urbana"/>
    <n v="1613103"/>
    <n v="161"/>
    <x v="3"/>
    <s v="Regular"/>
    <s v="Noite"/>
    <n v="2002000903431"/>
    <m/>
    <s v="ALEXANDRE DA SILVA GOMES"/>
    <d v="1982-09-05T00:00:00"/>
    <s v="Masculino"/>
    <s v=" Deficiência intelectual"/>
    <s v="SEBASTIÃO DE SALES GOMES"/>
    <s v="MARIA MADALENA DA SILVA GOMES"/>
    <x v="0"/>
    <s v="Branca"/>
  </r>
  <r>
    <n v="102504"/>
    <n v="1"/>
    <x v="2"/>
    <x v="2"/>
    <s v="CIEP AVENIDA DOS DESFILES"/>
    <s v="Municipal"/>
    <s v="Urbana"/>
    <n v="1609986"/>
    <n v="161"/>
    <x v="3"/>
    <s v="Regular"/>
    <s v="Manhã"/>
    <n v="2012001750261"/>
    <m/>
    <s v="MIGUEL PINTO SOARES SILVA FERREIRA"/>
    <d v="2006-08-31T00:00:00"/>
    <s v="Masculino"/>
    <s v="Sem Deficiência"/>
    <s v="RAFAEL SILVA FERREIRA"/>
    <s v="ÁMADA PINTO SOARES"/>
    <x v="0"/>
    <s v="Parda"/>
  </r>
  <r>
    <n v="101501"/>
    <n v="1"/>
    <x v="46"/>
    <x v="46"/>
    <s v="CIEP HENFIL"/>
    <s v="Municipal"/>
    <s v="Urbana"/>
    <n v="1613103"/>
    <n v="161"/>
    <x v="3"/>
    <s v="Regular"/>
    <s v="Noite"/>
    <n v="2022001100204"/>
    <m/>
    <s v="ANA PAULA PEREIRA SOUSA"/>
    <d v="1997-03-27T00:00:00"/>
    <s v="Feminino"/>
    <s v="Sem Deficiência"/>
    <s v="SERGIO LUIZ SERRA SOUSA"/>
    <s v="LUDENER MORENO PEREIRA"/>
    <x v="1"/>
    <s v="Parda"/>
  </r>
  <r>
    <n v="312014"/>
    <n v="3"/>
    <x v="1"/>
    <x v="1"/>
    <s v="EM NEREU SAMPAIO"/>
    <s v="Municipal"/>
    <s v="Urbana"/>
    <n v="1616969"/>
    <n v="161"/>
    <x v="3"/>
    <s v="Regular"/>
    <s v="Noite"/>
    <n v="2013092950029"/>
    <m/>
    <s v="WLADIMIR DE AQUINO PEREIRA JÚNIOR"/>
    <d v="2008-04-15T00:00:00"/>
    <s v="Masculino"/>
    <s v="Sem Deficiência"/>
    <s v="WLADIMIR DE AQUINO PEREIRA"/>
    <s v="ALINE REGINA IRENE DOS REIS"/>
    <x v="0"/>
    <s v="Parda"/>
  </r>
  <r>
    <n v="430701"/>
    <n v="4"/>
    <x v="19"/>
    <x v="19"/>
    <s v="CENTRO DE EDUCAÇÃO DE JOVENS E ADULTOS CEJA - MARÉ"/>
    <s v="Municipal"/>
    <s v="Urbana"/>
    <n v="1616827"/>
    <n v="2612"/>
    <x v="3"/>
    <s v="Regular"/>
    <s v="Noite"/>
    <n v="2012104602108"/>
    <m/>
    <s v="JEAN CARLOS LIMA PEREIRA"/>
    <d v="2007-04-02T00:00:00"/>
    <s v="Masculino"/>
    <s v="Sem Deficiência"/>
    <s v="JOSE CARLOS BRAGA PEREIRA JUNIOR"/>
    <s v="CRISTIANA DA SILVA LIMA"/>
    <x v="1"/>
    <s v="Parda"/>
  </r>
  <r>
    <n v="622006"/>
    <n v="6"/>
    <x v="38"/>
    <x v="38"/>
    <s v="EM ANTENOR NASCENTES"/>
    <s v="Municipal"/>
    <s v="Urbana"/>
    <n v="1615259"/>
    <n v="162"/>
    <x v="3"/>
    <s v="Regular"/>
    <s v="Noite"/>
    <n v="2023051700033"/>
    <m/>
    <s v="MAIQUISSON DOS SANTOS JESUS"/>
    <d v="1995-05-25T00:00:00"/>
    <s v="Masculino"/>
    <s v="Sem Deficiência"/>
    <s v="EDNA DANTAS DOS SANTOS"/>
    <s v="ROBERTO SOUZA DE JESUS"/>
    <x v="0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14132201593"/>
    <m/>
    <s v="MARCOS VINICIOS BEZERRA DE CARVALHO"/>
    <d v="2008-11-24T00:00:00"/>
    <s v="Masculino"/>
    <s v="Sem Deficiência"/>
    <s v="EVANDRO SILVA DE CARVALHO"/>
    <s v="MARIA MONIQUE BEZERRA"/>
    <x v="0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0040350522"/>
    <m/>
    <s v="GABRIEL DE LIMA CONSTANCIO PAULO"/>
    <d v="2006-03-04T00:00:00"/>
    <s v="Masculino"/>
    <s v="Sem Deficiência"/>
    <s v="ROGERIO CONSTANCIO PAULO"/>
    <s v="NATÁLIA NASCIMENTO DE LIMA"/>
    <x v="0"/>
    <s v="Branca"/>
  </r>
  <r>
    <n v="716041"/>
    <n v="7"/>
    <x v="104"/>
    <x v="104"/>
    <s v="EM BARÃO DA TAQUARA"/>
    <s v="Municipal"/>
    <s v="Urbana"/>
    <n v="1613411"/>
    <n v="161"/>
    <x v="3"/>
    <s v="Regular"/>
    <s v="Manhã"/>
    <n v="2010065050701"/>
    <m/>
    <s v="CARLOS EDUARDO DOS SANTOS LIMA"/>
    <d v="2005-04-08T00:00:00"/>
    <s v="Masculino"/>
    <s v="Sem Deficiência"/>
    <s v="FRANCISCO DE SOUZA LIMA"/>
    <s v="ALINE DOS SANTOS"/>
    <x v="1"/>
    <s v="Branca"/>
  </r>
  <r>
    <n v="1019031"/>
    <n v="10"/>
    <x v="20"/>
    <x v="20"/>
    <s v="EM MARECHAL PEDRO CAVALCANTI"/>
    <s v="Municipal"/>
    <s v="Urbana"/>
    <n v="1609539"/>
    <n v="161"/>
    <x v="3"/>
    <s v="Regular"/>
    <s v="Noite"/>
    <n v="2010122200184"/>
    <m/>
    <s v="KAUÃ MOREIRA DE CARVALHO"/>
    <d v="2007-03-07T00:00:00"/>
    <s v="Masculino"/>
    <s v="Sem Deficiência"/>
    <s v="MARCOS JOSÉ SOCORRO DE CARVALHO"/>
    <s v="LUCIANA MOREIRA"/>
    <x v="0"/>
    <s v="Branca"/>
  </r>
  <r>
    <n v="1019075"/>
    <n v="10"/>
    <x v="129"/>
    <x v="129"/>
    <s v="EM ROBERTO CIVITA"/>
    <s v="Municipal"/>
    <s v="Urbana"/>
    <n v="1601286"/>
    <n v="161"/>
    <x v="3"/>
    <s v="Regular"/>
    <s v="Noite"/>
    <n v="2022145200214"/>
    <m/>
    <s v="VIVIANE DA SILVA PEREIRA"/>
    <d v="1984-04-28T00:00:00"/>
    <s v="Feminino"/>
    <s v="Sem Deficiência"/>
    <s v="SEBASTIÃO CARLOS PEREIRA"/>
    <s v="ALICE ROSA DA SILVA"/>
    <x v="1"/>
    <s v="Parda"/>
  </r>
  <r>
    <n v="430701"/>
    <n v="4"/>
    <x v="19"/>
    <x v="19"/>
    <s v="CENTRO DE EDUCAÇÃO DE JOVENS E ADULTOS CEJA - MARÉ"/>
    <s v="Municipal"/>
    <s v="Urbana"/>
    <n v="1616821"/>
    <n v="2610"/>
    <x v="3"/>
    <s v="Regular"/>
    <s v="Noite"/>
    <n v="2012029102816"/>
    <m/>
    <s v="ADILENE RODRIGUES DE SOUZA"/>
    <d v="1970-04-14T00:00:00"/>
    <s v="Feminino"/>
    <s v="Sem Deficiência"/>
    <s v="MANOEL RODRIGUES DE SOUZA"/>
    <s v="FRANSCISCA MAXIMINO DA SILVA"/>
    <x v="0"/>
    <s v="Parda"/>
  </r>
  <r>
    <n v="430701"/>
    <n v="4"/>
    <x v="19"/>
    <x v="19"/>
    <s v="CENTRO DE EDUCAÇÃO DE JOVENS E ADULTOS CEJA - MARÉ"/>
    <s v="Municipal"/>
    <s v="Urbana"/>
    <n v="1616803"/>
    <n v="263"/>
    <x v="3"/>
    <s v="Regular"/>
    <s v="Manhã"/>
    <n v="2022143600916"/>
    <m/>
    <s v="MARIA MEDRADO DOS SANTOS"/>
    <d v="1944-03-12T00:00:00"/>
    <s v="Feminino"/>
    <s v="Sem Deficiência"/>
    <s v="JOSÉ MEDRADO DOS SANTOS"/>
    <s v="MARCELIANA CESÁRIA DOS SANTOS"/>
    <x v="0"/>
    <s v="Parda"/>
  </r>
  <r>
    <n v="515001"/>
    <n v="5"/>
    <x v="68"/>
    <x v="68"/>
    <s v="EM PARÁ"/>
    <s v="Municipal"/>
    <s v="Urbana"/>
    <n v="1607315"/>
    <n v="161"/>
    <x v="3"/>
    <s v="Regular"/>
    <s v="Noite"/>
    <n v="2009054500714"/>
    <m/>
    <s v="MARLON NATHAN DA SILVA BENTO"/>
    <d v="2004-09-01T00:00:00"/>
    <s v="Masculino"/>
    <s v=" Deficiência intelectual"/>
    <s v="MAICON DA SILVA BENTO"/>
    <s v="NATHARA DA SILVA BARCELOS"/>
    <x v="0"/>
    <s v="Parda"/>
  </r>
  <r>
    <n v="313007"/>
    <n v="3"/>
    <x v="67"/>
    <x v="67"/>
    <s v="EM SARMIENTO"/>
    <s v="Municipal"/>
    <s v="Urbana"/>
    <n v="1615855"/>
    <n v="161"/>
    <x v="3"/>
    <s v="Regular"/>
    <s v="Noite"/>
    <n v="2019022101111"/>
    <m/>
    <s v="LUZINETE DA SILVA"/>
    <d v="1953-09-07T00:00:00"/>
    <s v="Feminino"/>
    <s v="Sem Deficiência"/>
    <s v="MARIA DA CONCEIÇÃO MACARIO DA SILVA"/>
    <s v="MENNEMOZINO LUCIO MACARIO DA SILVA"/>
    <x v="1"/>
    <s v="Pret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3066400050"/>
    <m/>
    <s v="FERNANDA VITÓRIA LUCENA DA SILVA"/>
    <d v="2008-06-11T00:00:00"/>
    <s v="Feminino"/>
    <s v="Sem Deficiência"/>
    <s v="JOSELITO DA SILVA"/>
    <s v="LUCIELE DA SILVA LUCENA"/>
    <x v="1"/>
    <s v="Branca"/>
  </r>
  <r>
    <n v="410007"/>
    <n v="4"/>
    <x v="15"/>
    <x v="15"/>
    <s v="EM PADRE MANUEL DA NÓBREGA"/>
    <s v="Municipal"/>
    <s v="Urbana"/>
    <n v="1609705"/>
    <n v="162"/>
    <x v="3"/>
    <s v="Regular"/>
    <s v="Noite"/>
    <n v="2006028101111"/>
    <m/>
    <s v="EMILEN TEIXEIRA SILVA MATOS"/>
    <d v="2001-01-16T00:00:00"/>
    <s v="Feminino"/>
    <s v="Sem Deficiência"/>
    <s v="ANTONIA TEIXEIRA DE LIMA"/>
    <s v="FRANCISCO ORLANDO SILVA MATOS"/>
    <x v="1"/>
    <s v="Sem Informação"/>
  </r>
  <r>
    <n v="1019075"/>
    <n v="10"/>
    <x v="129"/>
    <x v="129"/>
    <s v="EM ROBERTO CIVITA"/>
    <s v="Municipal"/>
    <s v="Urbana"/>
    <n v="1601288"/>
    <n v="162"/>
    <x v="3"/>
    <s v="Regular"/>
    <s v="Noite"/>
    <n v="2001045700662"/>
    <m/>
    <s v="RENAN FERNANDO SILVA SANTOS"/>
    <d v="1993-08-06T00:00:00"/>
    <s v="Masculino"/>
    <s v="Sem Deficiência"/>
    <s v="RENATO DOS SANTOS"/>
    <s v="MARIA APARECIDA DA SILVA"/>
    <x v="0"/>
    <s v="Não declarada"/>
  </r>
  <r>
    <n v="102504"/>
    <n v="1"/>
    <x v="2"/>
    <x v="2"/>
    <s v="CIEP AVENIDA DOS DESFILES"/>
    <s v="Municipal"/>
    <s v="Urbana"/>
    <n v="1609986"/>
    <n v="161"/>
    <x v="3"/>
    <s v="Regular"/>
    <s v="Manhã"/>
    <n v="2010107200225"/>
    <m/>
    <s v="KEROLLYN DOS SANTOS BARBOSA"/>
    <d v="2008-01-23T00:00:00"/>
    <s v="Feminino"/>
    <s v="Sem Deficiência"/>
    <s v="DAVID DO NASCIMENTO BARBOSA"/>
    <s v="CAÍZA DOS SANTOS PINTO"/>
    <x v="0"/>
    <s v="Parda"/>
  </r>
  <r>
    <n v="833201"/>
    <n v="8"/>
    <x v="112"/>
    <x v="112"/>
    <s v="CIEP FREI VELOSO"/>
    <s v="Municipal"/>
    <s v="Urbana"/>
    <n v="1622667"/>
    <n v="161"/>
    <x v="3"/>
    <s v="Regular"/>
    <s v="Noite"/>
    <n v="2023083700497"/>
    <m/>
    <s v="IVONAIDE ASSUNÇÃO OLIVEIRA"/>
    <d v="1949-09-10T00:00:00"/>
    <s v="Feminino"/>
    <s v="Sem Deficiência"/>
    <s v="DAVID TELES DE ASSUNÇÃO"/>
    <s v="CARMELITA GERSEN DE ASSUNÇÃO"/>
    <x v="2"/>
    <s v="Não declarada"/>
  </r>
  <r>
    <n v="430701"/>
    <n v="4"/>
    <x v="19"/>
    <x v="19"/>
    <s v="CENTRO DE EDUCAÇÃO DE JOVENS E ADULTOS CEJA - MARÉ"/>
    <s v="Municipal"/>
    <s v="Urbana"/>
    <n v="1616818"/>
    <n v="269"/>
    <x v="3"/>
    <s v="Regular"/>
    <s v="Noite"/>
    <n v="2012039801539"/>
    <m/>
    <s v="ANNA CAROLINA FERREIRA DE MOURA"/>
    <d v="2006-05-28T00:00:00"/>
    <s v="Feminino"/>
    <s v="Sem Deficiência"/>
    <s v="GILSON ALVES DE MOURA"/>
    <s v="MARCIA FERREIRA COSTA"/>
    <x v="0"/>
    <s v="Branca"/>
  </r>
  <r>
    <n v="515028"/>
    <n v="5"/>
    <x v="18"/>
    <x v="18"/>
    <s v="EM EVANGELINA DUARTE BATISTA"/>
    <s v="Municipal"/>
    <s v="Urbana"/>
    <n v="1609299"/>
    <n v="161"/>
    <x v="3"/>
    <s v="Regular"/>
    <s v="Noite"/>
    <n v="2012082201301"/>
    <m/>
    <s v="JOYCE DA SILVA CAMPOS"/>
    <d v="1992-03-01T00:00:00"/>
    <s v="Feminino"/>
    <s v="Sem Deficiência"/>
    <s v="LUCILIA DA SILVA CAMPOS"/>
    <s v="JORGE DA SILVA CAMPOS"/>
    <x v="1"/>
    <s v="Preta"/>
  </r>
  <r>
    <n v="716063"/>
    <n v="7"/>
    <x v="136"/>
    <x v="136"/>
    <s v="EM SOBRAL PINTO"/>
    <s v="Municipal"/>
    <s v="Urbana"/>
    <n v="1616451"/>
    <n v="163"/>
    <x v="3"/>
    <s v="Regular"/>
    <s v="Manhã"/>
    <n v="2022061200094"/>
    <m/>
    <s v="KAYK EZEQUIEL FERNANDO RODRIGUES DA SILVA"/>
    <d v="2007-11-09T00:00:00"/>
    <s v="Masculino"/>
    <s v=" Deficiência intelectual"/>
    <s v="DANIEL RODRIGUES DA SILVA"/>
    <s v="JENNIFFER APARECIDA FERNANDA MATIAS ROSA"/>
    <x v="1"/>
    <s v="Parda"/>
  </r>
  <r>
    <n v="206502"/>
    <n v="2"/>
    <x v="71"/>
    <x v="71"/>
    <s v="CIEP NAÇÃO RUBRO NEGRA"/>
    <s v="Municipal"/>
    <s v="Urbana"/>
    <n v="1623854"/>
    <n v="164"/>
    <x v="3"/>
    <s v="Regular"/>
    <s v="Noite"/>
    <n v="2015022500217"/>
    <m/>
    <s v="ISMAEL GABRIEL DE SOUZA RIPARDO"/>
    <d v="2007-06-21T00:00:00"/>
    <s v="Masculino"/>
    <s v="Sem Deficiência"/>
    <s v="MAURO SERGIO MOTA RIPARDO"/>
    <s v="ROGERIA DE SOUZA FERREIRA RIPARDO"/>
    <x v="0"/>
    <s v="Sem Informação"/>
  </r>
  <r>
    <n v="514002"/>
    <n v="5"/>
    <x v="107"/>
    <x v="107"/>
    <s v="EM CECÍLIA MEIRELLES"/>
    <s v="Municipal"/>
    <s v="Urbana"/>
    <n v="1602688"/>
    <n v="162"/>
    <x v="3"/>
    <s v="Regular"/>
    <s v="Manhã"/>
    <n v="2010043950156"/>
    <m/>
    <s v="LUANA DOS SANTOS SILVA"/>
    <d v="2005-07-14T00:00:00"/>
    <s v="Feminino"/>
    <s v="Sem Deficiência"/>
    <s v="LUCIANO JUSTINO DA SILVA"/>
    <s v="JOSIANA LEONCIO DOS SANTOS"/>
    <x v="0"/>
    <s v="Branca"/>
  </r>
  <r>
    <n v="410015"/>
    <n v="4"/>
    <x v="92"/>
    <x v="92"/>
    <s v="EM CLÓVIS BEVILÁQUA"/>
    <s v="Municipal"/>
    <s v="Urbana"/>
    <n v="1611012"/>
    <n v="161"/>
    <x v="3"/>
    <s v="Regular"/>
    <s v="Noite"/>
    <n v="2023028800248"/>
    <m/>
    <s v="VANESSA JOSEFA ALVES DA SILVA"/>
    <d v="2003-09-25T00:00:00"/>
    <s v="Feminino"/>
    <s v="Sem Deficiência"/>
    <s v="FRANCISCO ALVES DA SILVA"/>
    <s v="JOSEFA CASSIMIRA DA SILVA"/>
    <x v="1"/>
    <s v="Sem Informação"/>
  </r>
  <r>
    <n v="312501"/>
    <n v="3"/>
    <x v="42"/>
    <x v="42"/>
    <s v="CIEP PATRICE LUMUMBA"/>
    <s v="Municipal"/>
    <s v="Urbana"/>
    <n v="1616864"/>
    <n v="162"/>
    <x v="3"/>
    <s v="Regular"/>
    <s v="Noite"/>
    <n v="2022020700157"/>
    <m/>
    <s v="DINAJANE VIEIRA SILVA RODRIGUES"/>
    <d v="1983-05-13T00:00:00"/>
    <s v="Feminino"/>
    <s v="Sem Deficiência"/>
    <s v="JORGE SILVA"/>
    <s v="NAIR DOMINGOS VIEIRA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1065907529"/>
    <m/>
    <s v="RAFAEL ARAUJO FERREIRA DO NASCIMENTO"/>
    <d v="2005-06-09T00:00:00"/>
    <s v="Masculino"/>
    <s v="Sem Deficiência"/>
    <s v="RENATO FERREIRA DO NASCIMENTO"/>
    <s v="ANA MARIA ARAUJO"/>
    <x v="0"/>
    <s v="Parda"/>
  </r>
  <r>
    <n v="410012"/>
    <n v="4"/>
    <x v="27"/>
    <x v="27"/>
    <s v="EM CLOTILDE GUIMARÃES"/>
    <s v="Municipal"/>
    <s v="Urbana"/>
    <n v="1604449"/>
    <n v="267"/>
    <x v="3"/>
    <s v="Regular"/>
    <s v="Manhã"/>
    <n v="2011040580054"/>
    <m/>
    <s v="JOSÉ GEAN DA SILVA"/>
    <d v="2005-11-13T00:00:00"/>
    <s v="Masculino"/>
    <s v="Sem Deficiência"/>
    <s v="JOSE ROGERIO DA SILVA"/>
    <s v="VANUZA FELIPE DA SILVA"/>
    <x v="0"/>
    <s v="Parda"/>
  </r>
  <r>
    <n v="431026"/>
    <n v="4"/>
    <x v="25"/>
    <x v="25"/>
    <s v="EM HERBERT MOSES"/>
    <s v="Municipal"/>
    <s v="Urbana"/>
    <n v="1602461"/>
    <n v="162"/>
    <x v="3"/>
    <s v="Regular"/>
    <s v="Noite"/>
    <n v="2006036001456"/>
    <m/>
    <s v="ROBSON ESTELLITA ANDRÉ"/>
    <d v="1966-11-06T00:00:00"/>
    <s v="Masculino"/>
    <s v="Sem Deficiência"/>
    <s v="MANOEL ALBERT ANDRÉ"/>
    <s v="EDYR ESTELLITA ANDRÉ"/>
    <x v="0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2096600113"/>
    <m/>
    <s v="GUSTAVO DE LIMA BARROS"/>
    <d v="2007-12-05T00:00:00"/>
    <s v="Masculino"/>
    <s v="Sem Deficiência"/>
    <s v="ANDRÉ GUSTAVO SANTOS REGO BARROS"/>
    <s v="MORGANA DE LIMA SILVA"/>
    <x v="0"/>
    <s v="Branca"/>
  </r>
  <r>
    <n v="312501"/>
    <n v="3"/>
    <x v="42"/>
    <x v="42"/>
    <s v="CIEP PATRICE LUMUMBA"/>
    <s v="Municipal"/>
    <s v="Urbana"/>
    <n v="1616863"/>
    <n v="161"/>
    <x v="3"/>
    <s v="Regular"/>
    <s v="Noite"/>
    <n v="2002020800653"/>
    <m/>
    <s v="BRENDA DA SILVA SAMPAIO"/>
    <d v="1997-11-16T00:00:00"/>
    <s v="Feminino"/>
    <s v="Sem Deficiência"/>
    <s v="JOSÉ WELENGTON SOUZA SAMPAIO"/>
    <s v="LUCIANA DA SILVA SAMPAIO"/>
    <x v="0"/>
    <s v="Parda"/>
  </r>
  <r>
    <n v="817075"/>
    <n v="8"/>
    <x v="29"/>
    <x v="29"/>
    <s v="EM GENERAL TASSO FRAGOSO"/>
    <s v="Municipal"/>
    <s v="Urbana"/>
    <n v="1605908"/>
    <n v="161"/>
    <x v="3"/>
    <s v="Regular"/>
    <s v="Noite"/>
    <n v="2008074600287"/>
    <m/>
    <s v="VINÍCIUS ALEXANDRE DE MACEDO FERNANDES"/>
    <d v="2001-10-18T00:00:00"/>
    <s v="Masculino"/>
    <s v="Sem Deficiência"/>
    <s v="ALEXANDRE FERNANDES DOS SANTOS"/>
    <s v="ESTEFANIA ANTONIA DE MACEDO"/>
    <x v="1"/>
    <s v="Parda"/>
  </r>
  <r>
    <n v="312009"/>
    <n v="3"/>
    <x v="54"/>
    <x v="54"/>
    <s v="EM GEORGE SUMNER"/>
    <s v="Municipal"/>
    <s v="Urbana"/>
    <n v="1617225"/>
    <n v="161"/>
    <x v="3"/>
    <s v="Regular"/>
    <s v="Noite"/>
    <n v="2011027201991"/>
    <m/>
    <s v="THAMIRES LOPES ANSELMO"/>
    <d v="2006-12-16T00:00:00"/>
    <s v="Feminino"/>
    <s v="Sem Deficiência"/>
    <s v="FABIO DE SOUZA ANSELMO"/>
    <s v="MÔNICA DA SILVA LOPES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22065900635"/>
    <m/>
    <s v="JOÃO VICTOR NASCIMENTO SILVA"/>
    <d v="2006-06-16T00:00:00"/>
    <s v="Masculino"/>
    <s v="Sem Deficiência"/>
    <s v="FRANCISCO CANDIDO DOS SANTOS DA SILVA"/>
    <s v="MARIA RAIMUNDA PEDRO DO NASCIMENTO"/>
    <x v="0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11011901646"/>
    <m/>
    <s v="RAYANNE SOUZA FERNANDES"/>
    <d v="2004-12-23T00:00:00"/>
    <s v="Feminino"/>
    <s v="Sem Deficiência"/>
    <s v="RICARDO PASSOS DE SOUZA"/>
    <s v="CLAUDIA FERNANDES PINTO"/>
    <x v="0"/>
    <s v="Preta"/>
  </r>
  <r>
    <n v="410021"/>
    <n v="4"/>
    <x v="44"/>
    <x v="44"/>
    <s v="EM BRASIL"/>
    <s v="Municipal"/>
    <s v="Urbana"/>
    <n v="1613566"/>
    <n v="162"/>
    <x v="3"/>
    <s v="Regular"/>
    <s v="Noite"/>
    <n v="2022029400369"/>
    <m/>
    <s v="NEUZA MARIA NUNES MIRANDA"/>
    <d v="1951-02-19T00:00:00"/>
    <s v="Feminino"/>
    <s v="Sem Deficiência"/>
    <s v="LOURIVAL NUNES"/>
    <s v="NEUZA GONÇALVES NUNES"/>
    <x v="0"/>
    <s v="Sem Informação"/>
  </r>
  <r>
    <n v="918027"/>
    <n v="9"/>
    <x v="106"/>
    <x v="106"/>
    <s v="EM RUBENS DE FARIAS NEVES"/>
    <s v="Municipal"/>
    <s v="Urbana"/>
    <n v="1599738"/>
    <n v="162"/>
    <x v="3"/>
    <s v="Regular"/>
    <s v="Noite"/>
    <n v="2010092501831"/>
    <m/>
    <s v="THIAGO DE HOLANDA MENDES"/>
    <d v="2006-01-10T00:00:00"/>
    <s v="Masculino"/>
    <s v="Sem Deficiência"/>
    <s v="JOSUEL DA SILVA MENDES"/>
    <s v="ALESSANDRA JOSINO DE HOLANDA"/>
    <x v="0"/>
    <s v="Branc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06093206371"/>
    <m/>
    <s v="ALTIERE MANSO CORREA"/>
    <d v="1969-07-19T00:00:00"/>
    <s v="Masculino"/>
    <s v="Sem Deficiência"/>
    <s v="SEBASTIÃO FRANCISCO CORREA"/>
    <s v="VERA LUCIA MANSO CORREA"/>
    <x v="2"/>
    <s v="Parda"/>
  </r>
  <r>
    <n v="1202701"/>
    <n v="12"/>
    <x v="91"/>
    <x v="91"/>
    <s v="CREJA - CENTRO MUNICIPAL DE REFERÊNCIA DE EDUCAÇÃO DE JOVENS E ADULTOS"/>
    <s v="Municipal"/>
    <s v="Urbana"/>
    <n v="1614084"/>
    <n v="264"/>
    <x v="3"/>
    <s v="Regular"/>
    <s v="Manhã"/>
    <n v="2023126301874"/>
    <m/>
    <s v="ANDERSON PEREIRA DOS SANTOS"/>
    <d v="1989-04-27T00:00:00"/>
    <s v="Masculino"/>
    <s v="Sem Deficiência"/>
    <s v="AMARILDO PEREIRA DOS SANTOS"/>
    <s v="ADELITA MARIA DA SILVA"/>
    <x v="1"/>
    <s v="Preta"/>
  </r>
  <r>
    <n v="204501"/>
    <n v="2"/>
    <x v="79"/>
    <x v="79"/>
    <s v="CIEP PRESIDENTE TANCREDO NEVES"/>
    <s v="Municipal"/>
    <s v="Urbana"/>
    <n v="1611263"/>
    <n v="161"/>
    <x v="3"/>
    <s v="Regular"/>
    <s v="Noite"/>
    <n v="2014007402864"/>
    <m/>
    <s v="ALEXANDRE DE JESUS SILVA"/>
    <d v="2005-06-19T00:00:00"/>
    <s v="Masculino"/>
    <s v="Sem Deficiência"/>
    <s v="SANDRO DO NASCIMENTO SILVA"/>
    <s v="JOCILENE SANTOS DE JESUS"/>
    <x v="0"/>
    <s v="Parda"/>
  </r>
  <r>
    <n v="817027"/>
    <n v="8"/>
    <x v="24"/>
    <x v="24"/>
    <s v="EM HENRIQUE DE MAGALHÃES"/>
    <s v="Municipal"/>
    <s v="Urbana"/>
    <n v="1608371"/>
    <n v="161"/>
    <x v="3"/>
    <s v="Regular"/>
    <s v="Noite"/>
    <n v="2002070606010"/>
    <m/>
    <s v="SUELLEM GLORIA FERREIRA CALAÇA DOS SANTOS"/>
    <d v="1993-08-15T00:00:00"/>
    <s v="Feminino"/>
    <s v="Sem Deficiência"/>
    <s v="ADILSON DOS SANTOS"/>
    <s v="SELMA FERREIRA CALAÇA"/>
    <x v="0"/>
    <s v="Branca"/>
  </r>
  <r>
    <n v="411202"/>
    <n v="4"/>
    <x v="84"/>
    <x v="84"/>
    <s v="CIEP GREGÓRIO BEZERRA"/>
    <s v="Municipal"/>
    <s v="Urbana"/>
    <n v="1608450"/>
    <n v="162"/>
    <x v="3"/>
    <s v="Regular"/>
    <s v="Noite"/>
    <n v="2008029500031"/>
    <m/>
    <s v="ANDRESSA ROBERTA ANJOS MARTINS DA SILVA"/>
    <d v="2003-11-17T00:00:00"/>
    <s v="Feminino"/>
    <s v="Sem Deficiência"/>
    <s v="ANDERSON MARTINS DA SILVA"/>
    <s v="SILVANIA CONCEIÇÃO DOS ANJOS"/>
    <x v="2"/>
    <s v="Parda"/>
  </r>
  <r>
    <n v="205004"/>
    <n v="2"/>
    <x v="134"/>
    <x v="134"/>
    <s v="EM DOUTOR COCIO BARCELLOS"/>
    <s v="Municipal"/>
    <s v="Urbana"/>
    <n v="1623683"/>
    <n v="161"/>
    <x v="3"/>
    <s v="Regular"/>
    <s v="Noite"/>
    <n v="2002066113161"/>
    <m/>
    <s v="GILMAR SILVA DOS SANTOS"/>
    <d v="1992-10-28T00:00:00"/>
    <s v="Masculino"/>
    <s v="Sem Deficiência"/>
    <s v="JOSÉ MIRANDA DIAS DOS SANTOS"/>
    <s v="AVANILDA RIBEIRO DA SILVA"/>
    <x v="0"/>
    <s v="Preta"/>
  </r>
  <r>
    <n v="410015"/>
    <n v="4"/>
    <x v="92"/>
    <x v="92"/>
    <s v="EM CLÓVIS BEVILÁQUA"/>
    <s v="Municipal"/>
    <s v="Urbana"/>
    <n v="1611013"/>
    <n v="162"/>
    <x v="3"/>
    <s v="Regular"/>
    <s v="Noite"/>
    <n v="2022028900015"/>
    <m/>
    <s v="SYNDELL VICTORIA CHAVES DE LIMA"/>
    <d v="2007-04-11T00:00:00"/>
    <s v="Feminino"/>
    <s v="Sem Deficiência"/>
    <s v="JAQUELINE CHAVES"/>
    <s v="PAULO DA SILVA DE LIMA"/>
    <x v="1"/>
    <s v="Parda"/>
  </r>
  <r>
    <n v="101501"/>
    <n v="1"/>
    <x v="46"/>
    <x v="46"/>
    <s v="CIEP HENFIL"/>
    <s v="Municipal"/>
    <s v="Urbana"/>
    <n v="1613104"/>
    <n v="162"/>
    <x v="3"/>
    <s v="Regular"/>
    <s v="Noite"/>
    <n v="2008106800243"/>
    <m/>
    <s v="CAMILA RIBEIRO ARAUJO"/>
    <d v="2007-05-07T00:00:00"/>
    <s v="Feminino"/>
    <s v="Sem Deficiência"/>
    <s v="GENIVALDO ARAUJO DE BRITO"/>
    <s v="GISELE RIBEIRO COSTA"/>
    <x v="0"/>
    <s v="Branca"/>
  </r>
  <r>
    <n v="625701"/>
    <n v="6"/>
    <x v="101"/>
    <x v="101"/>
    <s v="CENTRO DE EDUCAÇÃO DE JOVENS E ADULTOS CEJA - ACARI"/>
    <s v="Municipal"/>
    <s v="Urbana"/>
    <n v="1608531"/>
    <n v="268"/>
    <x v="3"/>
    <s v="Regular"/>
    <s v="Noite"/>
    <n v="2022157700683"/>
    <m/>
    <s v="IVAN DE SOUZA ANTUERPIO"/>
    <d v="1973-02-22T00:00:00"/>
    <s v="Masculino"/>
    <s v="Sem Deficiência"/>
    <s v="ADILEA DE SOUZA ANTUERPIO"/>
    <s v="FERNANDO DE AGUIAR ANTUERPIO"/>
    <x v="1"/>
    <s v="Não declarada"/>
  </r>
  <r>
    <n v="312002"/>
    <n v="3"/>
    <x v="58"/>
    <x v="58"/>
    <s v="EM ALCIDE DE GASPERI"/>
    <s v="Municipal"/>
    <s v="Urbana"/>
    <n v="1613412"/>
    <n v="162"/>
    <x v="3"/>
    <s v="Regular"/>
    <s v="Noite"/>
    <n v="2013097103430"/>
    <m/>
    <s v="JOSÉ HILTON SOARES BEZERRA"/>
    <d v="1971-01-12T00:00:00"/>
    <s v="Masculino"/>
    <s v="Sem Deficiência"/>
    <s v="MANUEL ENEAS BEZERRA"/>
    <s v="FRANCISCA SOARES BEZERRA"/>
    <x v="0"/>
    <s v="Branca"/>
  </r>
  <r>
    <n v="204012"/>
    <n v="2"/>
    <x v="65"/>
    <x v="65"/>
    <s v="EM MÉXICO"/>
    <s v="Municipal"/>
    <s v="Urbana"/>
    <n v="1613278"/>
    <n v="161"/>
    <x v="3"/>
    <s v="Regular"/>
    <s v="Noite"/>
    <n v="2008022301891"/>
    <m/>
    <s v="MARILENE METZ OLIVEIRA"/>
    <d v="1978-05-26T00:00:00"/>
    <s v="Feminino"/>
    <s v="Sem Deficiência"/>
    <s v="JOSÉ RAIMUNDO OLIVEIRA"/>
    <s v="DARCILIA METZ"/>
    <x v="0"/>
    <s v="Branca"/>
  </r>
  <r>
    <n v="205009"/>
    <n v="2"/>
    <x v="122"/>
    <x v="122"/>
    <s v="EM ALENCASTRO GUIMARÃES"/>
    <s v="Municipal"/>
    <s v="Urbana"/>
    <n v="1620800"/>
    <n v="162"/>
    <x v="3"/>
    <s v="Regular"/>
    <s v="Noite"/>
    <n v="2022008400084"/>
    <m/>
    <s v="ANA CRISTINA PEREIRA DA ROCHA"/>
    <d v="1974-05-23T00:00:00"/>
    <s v="Feminino"/>
    <s v="Sem Deficiência"/>
    <s v="VALDEVINO PEREIRA DA ROCHA"/>
    <s v="GERALDA MARIA DOS SANTOS"/>
    <x v="0"/>
    <s v="Parda"/>
  </r>
  <r>
    <n v="1019210"/>
    <n v="10"/>
    <x v="45"/>
    <x v="45"/>
    <s v="CIEP ALBERTO PASQUALINE"/>
    <s v="Municipal"/>
    <s v="Urbana"/>
    <n v="1600005"/>
    <n v="161"/>
    <x v="3"/>
    <s v="Regular"/>
    <s v="Noite"/>
    <n v="2013032500591"/>
    <m/>
    <s v="KAROLLAINY CARVALHO ALEXANDRE"/>
    <d v="2006-09-27T00:00:00"/>
    <s v="Feminino"/>
    <s v="Sem Deficiência"/>
    <s v="CARLOS ALEXANDRE"/>
    <s v="TAYANA CAROLINA DA SILVA CARVALHO"/>
    <x v="0"/>
    <s v="Parda"/>
  </r>
  <r>
    <n v="410018"/>
    <n v="4"/>
    <x v="87"/>
    <x v="87"/>
    <s v="EM BERLIM"/>
    <s v="Municipal"/>
    <s v="Urbana"/>
    <n v="1613815"/>
    <n v="161"/>
    <x v="3"/>
    <s v="Regular"/>
    <s v="Noite"/>
    <n v="2004029403050"/>
    <m/>
    <s v="ROZENICE FRANÇA"/>
    <d v="1967-09-10T00:00:00"/>
    <s v="Feminino"/>
    <s v="Sem Deficiência"/>
    <s v="MIGUEL FRANÇA"/>
    <s v="MARIA LUIZA BATISTA FRANÇA"/>
    <x v="1"/>
    <s v="Preta"/>
  </r>
  <r>
    <n v="1019008"/>
    <n v="10"/>
    <x v="124"/>
    <x v="124"/>
    <s v="EM EDUARDO RABELO"/>
    <s v="Municipal"/>
    <s v="Urbana"/>
    <n v="1601220"/>
    <n v="162"/>
    <x v="3"/>
    <s v="Regular"/>
    <s v="Noite"/>
    <n v="2004106400293"/>
    <m/>
    <s v="YURI MATHIS PASTURA"/>
    <d v="1992-03-07T00:00:00"/>
    <s v="Masculino"/>
    <s v="Sem Deficiência"/>
    <s v="VITOR HUGO PASTURA"/>
    <s v="MARIA DA GRAÇA BELLO MATHIS"/>
    <x v="0"/>
    <s v="Branca"/>
  </r>
  <r>
    <n v="1019210"/>
    <n v="10"/>
    <x v="45"/>
    <x v="45"/>
    <s v="CIEP ALBERTO PASQUALINE"/>
    <s v="Municipal"/>
    <s v="Urbana"/>
    <n v="1600005"/>
    <n v="161"/>
    <x v="3"/>
    <s v="Regular"/>
    <s v="Noite"/>
    <n v="2012100201494"/>
    <m/>
    <s v="SARA ELEN FERREIRA DE ARAÚJO"/>
    <d v="2008-06-07T00:00:00"/>
    <s v="Feminino"/>
    <s v="Sem Deficiência"/>
    <s v="NÃO CONSTA NA CERTIDÃO"/>
    <s v="VERA LUCIA FERREIRA DE ARAÚJO"/>
    <x v="1"/>
    <s v="Preta"/>
  </r>
  <r>
    <n v="1026008"/>
    <n v="10"/>
    <x v="43"/>
    <x v="43"/>
    <s v="EM ENGENHEIRO GASTÃO RANGEL"/>
    <s v="Municipal"/>
    <s v="Urbana"/>
    <n v="1613013"/>
    <n v="161"/>
    <x v="3"/>
    <s v="Regular"/>
    <s v="Noite"/>
    <n v="2023102400350"/>
    <m/>
    <s v="ALESSANDRA PEDRINA DE OLIVEIRA MODESTO"/>
    <d v="1975-06-30T00:00:00"/>
    <s v="Feminino"/>
    <s v="Sem Deficiência"/>
    <s v="ALCIR MODESTO"/>
    <s v="MARLI DE OLIVEIRA MODESTO"/>
    <x v="2"/>
    <s v="Parda"/>
  </r>
  <r>
    <n v="312014"/>
    <n v="3"/>
    <x v="1"/>
    <x v="1"/>
    <s v="EM NEREU SAMPAIO"/>
    <s v="Municipal"/>
    <s v="Urbana"/>
    <n v="1616969"/>
    <n v="161"/>
    <x v="3"/>
    <s v="Regular"/>
    <s v="Noite"/>
    <n v="2012018480202"/>
    <m/>
    <s v="ANA JULYA SANTOS PEREIRA"/>
    <d v="2008-01-04T00:00:00"/>
    <s v="Feminino"/>
    <s v="Sem Deficiência"/>
    <s v="LUIZ CLAUDIO DA SILVA PEREIRA"/>
    <s v="JESSICA REGINA SANTOS ALVES"/>
    <x v="1"/>
    <s v="Parda"/>
  </r>
  <r>
    <n v="312009"/>
    <n v="3"/>
    <x v="54"/>
    <x v="54"/>
    <s v="EM GEORGE SUMNER"/>
    <s v="Municipal"/>
    <s v="Urbana"/>
    <n v="1617226"/>
    <n v="162"/>
    <x v="3"/>
    <s v="Regular"/>
    <s v="Noite"/>
    <n v="1997017207030"/>
    <m/>
    <s v="VALDINEIA SOUSA BEZERRA"/>
    <d v="1983-09-14T00:00:00"/>
    <s v="Feminino"/>
    <s v="Sem Deficiência"/>
    <s v="RAIMUNDO CASTRO BEZERRA"/>
    <s v="MARIA LUCIA SOUSA BEZERRA"/>
    <x v="0"/>
    <s v="Preta"/>
  </r>
  <r>
    <n v="716205"/>
    <n v="7"/>
    <x v="76"/>
    <x v="76"/>
    <s v="CIEP RUBENS PAIVA"/>
    <s v="Municipal"/>
    <s v="Urbana"/>
    <n v="1613263"/>
    <n v="164"/>
    <x v="3"/>
    <s v="Regular"/>
    <s v="Noite"/>
    <n v="2023066100720"/>
    <m/>
    <s v="JOSIAS DA SILVA SANTOS"/>
    <d v="1977-11-05T00:00:00"/>
    <s v="Masculino"/>
    <s v="Sem Deficiência"/>
    <s v="MARIA APARECIDA FERREIRA"/>
    <s v="JORGE JOSÉ DOS SANTOS"/>
    <x v="2"/>
    <s v="Preta"/>
  </r>
  <r>
    <n v="918041"/>
    <n v="9"/>
    <x v="59"/>
    <x v="59"/>
    <s v="EM ANTONIA VARGAS CUQUEJO"/>
    <s v="Municipal"/>
    <s v="Urbana"/>
    <n v="1610791"/>
    <n v="162"/>
    <x v="3"/>
    <s v="Regular"/>
    <s v="Noite"/>
    <n v="2014092800351"/>
    <m/>
    <s v="SAMUEL GUSTAVO VALENTIM DE OLIVEIRA"/>
    <d v="2005-10-19T00:00:00"/>
    <s v="Masculino"/>
    <s v="Sem Deficiência"/>
    <s v="EVANILDO SANTOS DE OLIVEIRA"/>
    <s v="FABIANE DA SILVA VALENTIM"/>
    <x v="0"/>
    <s v="Parda"/>
  </r>
  <r>
    <n v="833503"/>
    <n v="8"/>
    <x v="95"/>
    <x v="95"/>
    <s v="CIEP THOMAS JEFFERSON"/>
    <s v="Municipal"/>
    <s v="Urbana"/>
    <n v="1600082"/>
    <n v="161"/>
    <x v="3"/>
    <s v="Regular"/>
    <s v="Noite"/>
    <n v="2023083400493"/>
    <m/>
    <s v="JOCILENE APARECIDA DA SILVA"/>
    <d v="1981-07-15T00:00:00"/>
    <s v="Feminino"/>
    <s v="Sem Deficiência"/>
    <s v="JORGE LUIZ SOARES"/>
    <s v="MARIA APARECIDA DA SILVA"/>
    <x v="2"/>
    <s v="Preta"/>
  </r>
  <r>
    <n v="716049"/>
    <n v="7"/>
    <x v="62"/>
    <x v="62"/>
    <s v="EM RENATO LEITE"/>
    <s v="Municipal"/>
    <s v="Urbana"/>
    <n v="1623883"/>
    <n v="162"/>
    <x v="3"/>
    <s v="Regular"/>
    <s v="Noite"/>
    <n v="2015062580254"/>
    <m/>
    <s v="MILLENA ROCHA DE SANTANA"/>
    <d v="2005-04-08T00:00:00"/>
    <s v="Feminino"/>
    <s v="Sem Deficiência"/>
    <s v="MARCIO ANTONIO DE SANTANA"/>
    <s v="MICHELE ROCHA"/>
    <x v="0"/>
    <s v="Parda"/>
  </r>
  <r>
    <n v="1019019"/>
    <n v="10"/>
    <x v="116"/>
    <x v="116"/>
    <s v="EM FERNANDO DE AZEVEDO"/>
    <s v="Municipal"/>
    <s v="Urbana"/>
    <n v="1619176"/>
    <n v="162"/>
    <x v="3"/>
    <s v="Regular"/>
    <s v="Tarde"/>
    <n v="2011124700328"/>
    <m/>
    <s v="CLAUDIA GYOVANA FERREIRA REBOUSAS MARQUES"/>
    <d v="2007-08-08T00:00:00"/>
    <s v="Feminino"/>
    <s v="Sem Deficiência"/>
    <s v="CLÁUDIO HENRIQUE REBOUSSAS MARQUES"/>
    <s v="GRASSI HELLEN FERREIRA MUNIZ"/>
    <x v="0"/>
    <s v="Branca"/>
  </r>
  <r>
    <n v="817503"/>
    <n v="8"/>
    <x v="31"/>
    <x v="31"/>
    <s v="CIEP PADRE PAULO CORRÊA DE SÁ"/>
    <s v="Municipal"/>
    <s v="Urbana"/>
    <n v="1619914"/>
    <n v="161"/>
    <x v="3"/>
    <s v="Regular"/>
    <s v="Noite"/>
    <n v="2014070250120"/>
    <m/>
    <s v="JESSICA DA SILVA SOUZA"/>
    <d v="2007-11-23T00:00:00"/>
    <s v="Feminino"/>
    <s v="Sem Deficiência"/>
    <s v="CELSO DE SOUZA"/>
    <s v="ODETE DA SILVA DE BARROS"/>
    <x v="1"/>
    <s v="Branc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08132400184"/>
    <m/>
    <s v="MICHAEL DOUGLAS LOPES SALGADO ALVES"/>
    <d v="2004-03-29T00:00:00"/>
    <s v="Masculino"/>
    <s v="Sem Deficiência"/>
    <s v="OSVALDO ALVES"/>
    <s v="FLAVIA LOPES SALGADO"/>
    <x v="0"/>
    <s v="Branca"/>
  </r>
  <r>
    <n v="1026024"/>
    <n v="10"/>
    <x v="130"/>
    <x v="130"/>
    <s v="EM TATIANA CHAGAS MEMÓRIA"/>
    <s v="Municipal"/>
    <s v="Urbana"/>
    <n v="1611748"/>
    <n v="162"/>
    <x v="3"/>
    <s v="Regular"/>
    <s v="Manhã"/>
    <n v="2013132280266"/>
    <m/>
    <s v="RAYANE SANTOS DA SILVA"/>
    <d v="2007-06-04T00:00:00"/>
    <s v="Feminino"/>
    <s v="Sem Deficiência"/>
    <s v="JOSÉ FERREIRA DA SILVA FILHO"/>
    <s v="ROSIMEIRE SANTOS"/>
    <x v="0"/>
    <s v="Parda"/>
  </r>
  <r>
    <n v="724502"/>
    <n v="7"/>
    <x v="52"/>
    <x v="52"/>
    <s v="CIEP MARGARET MEE"/>
    <s v="Municipal"/>
    <s v="Urbana"/>
    <n v="1617125"/>
    <n v="161"/>
    <x v="3"/>
    <s v="Regular"/>
    <s v="Noite"/>
    <n v="2010133302749"/>
    <m/>
    <s v="BEATRIZ LIMA PAIVA"/>
    <d v="2006-11-13T00:00:00"/>
    <s v="Feminino"/>
    <s v="Sem Deficiência"/>
    <s v="MARCOS SILVEIRA PAIVA"/>
    <s v="ALBENISE LIMA SUDÉRIO"/>
    <x v="1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07117700166"/>
    <m/>
    <s v="KELVIN JALES DOS SANTOS SILVA"/>
    <d v="2006-10-07T00:00:00"/>
    <s v="Masculino"/>
    <s v="Sem Deficiência"/>
    <s v="FÁBIO DOS SANTOS SILVA"/>
    <s v="JOELMA JALES DA SILVA"/>
    <x v="1"/>
    <s v="Branca"/>
  </r>
  <r>
    <n v="625701"/>
    <n v="6"/>
    <x v="101"/>
    <x v="101"/>
    <s v="CENTRO DE EDUCAÇÃO DE JOVENS E ADULTOS CEJA - ACARI"/>
    <s v="Municipal"/>
    <s v="Urbana"/>
    <n v="1608530"/>
    <n v="267"/>
    <x v="3"/>
    <s v="Regular"/>
    <s v="Noite"/>
    <n v="2006043501116"/>
    <m/>
    <s v="KATIANE NOGUEIRA CUSTODIO"/>
    <d v="2000-04-16T00:00:00"/>
    <s v="Feminino"/>
    <s v="Sem Deficiência"/>
    <s v="PAULO HENRIQUE CUSTODIO DOS SANTOS"/>
    <s v="KÁTIA REGINA NOGUEIRA NUNES"/>
    <x v="0"/>
    <s v="Branca"/>
  </r>
  <r>
    <n v="430701"/>
    <n v="4"/>
    <x v="19"/>
    <x v="19"/>
    <s v="CENTRO DE EDUCAÇÃO DE JOVENS E ADULTOS CEJA - MARÉ"/>
    <s v="Municipal"/>
    <s v="Urbana"/>
    <n v="1616799"/>
    <n v="261"/>
    <x v="3"/>
    <s v="Regular"/>
    <s v="Manhã"/>
    <n v="2002040400324"/>
    <m/>
    <s v="CAROLINA FRANCISCO DA SILVA"/>
    <d v="1997-10-03T00:00:00"/>
    <s v="Feminino"/>
    <s v="Sem Deficiência"/>
    <s v="DEUSDETTE ODILON DA SILVA"/>
    <s v="MARIA DA CONÇEIÇÃO FRANCISCO"/>
    <x v="0"/>
    <s v="Pret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05100503331"/>
    <m/>
    <s v="MICHELE MAGNO MACEDO"/>
    <d v="1982-08-12T00:00:00"/>
    <s v="Feminino"/>
    <s v="Sem Deficiência"/>
    <s v="GILMAR DE ALMEIDA MACEDO"/>
    <s v="LENYR SOARES MAGNO"/>
    <x v="2"/>
    <s v="Branca"/>
  </r>
  <r>
    <n v="1019202"/>
    <n v="10"/>
    <x v="115"/>
    <x v="115"/>
    <s v="CIEP ISMAEL NERY"/>
    <s v="Municipal"/>
    <s v="Urbana"/>
    <n v="1603747"/>
    <n v="162"/>
    <x v="3"/>
    <s v="Regular"/>
    <s v="Tarde"/>
    <n v="2011133880210"/>
    <m/>
    <s v="DANIELA BASILIO DE SOUZA"/>
    <d v="2006-11-27T00:00:00"/>
    <s v="Feminino"/>
    <s v=" Deficiência intelectual"/>
    <s v="CESAR BASILIO"/>
    <s v="BRUNA CAROLINY BATISTA DE SOUZA"/>
    <x v="1"/>
    <s v="Parda"/>
  </r>
  <r>
    <n v="431026"/>
    <n v="4"/>
    <x v="25"/>
    <x v="25"/>
    <s v="EM HERBERT MOSES"/>
    <s v="Municipal"/>
    <s v="Urbana"/>
    <n v="1602461"/>
    <n v="162"/>
    <x v="3"/>
    <s v="Regular"/>
    <s v="Noite"/>
    <n v="2023035550618"/>
    <m/>
    <s v="RHAYSSA VITORIA DE SÃO JOSE DOS SANTOS"/>
    <d v="2005-05-12T00:00:00"/>
    <s v="Feminino"/>
    <s v="Sem Deficiência"/>
    <s v="ROBERTO LOPES DOS SANTOS"/>
    <s v="CARLA DANIELE DA CONCEIÇÃO DE SÃO JOSE"/>
    <x v="0"/>
    <s v="Parda"/>
  </r>
  <r>
    <n v="1026003"/>
    <n v="10"/>
    <x v="114"/>
    <x v="114"/>
    <s v="EM PROFESSOR CASTILHO"/>
    <s v="Municipal"/>
    <s v="Urbana"/>
    <n v="1617201"/>
    <n v="161"/>
    <x v="3"/>
    <s v="Regular"/>
    <s v="Noite"/>
    <n v="2023101900090"/>
    <m/>
    <s v="CRISTIANA VERÍSSIMO DA SILVA"/>
    <d v="1986-08-17T00:00:00"/>
    <s v="Feminino"/>
    <s v="Sem Deficiência"/>
    <s v="ANTÔNIO VERÍSSIMO DA SILVA"/>
    <s v="SEVERINA ROBEIRO DA SILVA"/>
    <x v="0"/>
    <s v="Não declarada"/>
  </r>
  <r>
    <n v="918203"/>
    <n v="9"/>
    <x v="34"/>
    <x v="34"/>
    <s v="CIEP CLEMENTINA DE JESUS"/>
    <s v="Municipal"/>
    <s v="Urbana"/>
    <n v="1601829"/>
    <n v="164"/>
    <x v="3"/>
    <s v="Regular"/>
    <s v="Noite"/>
    <n v="2018101800081"/>
    <m/>
    <s v="LEÔNIDAS EUGÊNIO DA SILVA MORAES"/>
    <d v="2002-08-05T00:00:00"/>
    <s v="Masculino"/>
    <s v="Sem Deficiência"/>
    <s v="DENISE EUGÊNIA DA SILVA"/>
    <s v="JOSÉ LUIZ FERNANDES MORAES"/>
    <x v="0"/>
    <s v="Preta"/>
  </r>
  <r>
    <n v="430201"/>
    <n v="4"/>
    <x v="0"/>
    <x v="0"/>
    <s v="CIEP MINISTRO GUSTAVO CAPANEMA"/>
    <s v="Municipal"/>
    <s v="Urbana"/>
    <n v="1612603"/>
    <n v="161"/>
    <x v="3"/>
    <s v="Regular"/>
    <s v="Noite"/>
    <n v="2012017002439"/>
    <m/>
    <s v="CRISTIAN BRUNO DE ALMEIDA OLIVEIRA"/>
    <d v="2006-03-10T00:00:00"/>
    <s v="Masculino"/>
    <s v="Sem Deficiência"/>
    <s v="BRUNO DE ALMEIDA OLIVEIRA"/>
    <s v="EVELYN FREITAS DE OLIVEIRA"/>
    <x v="0"/>
    <s v="Branca"/>
  </r>
  <r>
    <n v="716049"/>
    <n v="7"/>
    <x v="62"/>
    <x v="62"/>
    <s v="EM RENATO LEITE"/>
    <s v="Municipal"/>
    <s v="Urbana"/>
    <n v="1623882"/>
    <n v="161"/>
    <x v="3"/>
    <s v="Regular"/>
    <s v="Noite"/>
    <n v="2018088300059"/>
    <m/>
    <s v="ERIC JORRAN DA SILVA PONTES"/>
    <d v="2006-11-19T00:00:00"/>
    <s v="Masculino"/>
    <s v="Sem Deficiência"/>
    <s v="FRANCISCO ERIS FERREIRA PONTES"/>
    <s v="JORDANA MARIA PEDROSA DA SILVA"/>
    <x v="0"/>
    <s v="Branca"/>
  </r>
  <r>
    <n v="1026024"/>
    <n v="10"/>
    <x v="130"/>
    <x v="130"/>
    <s v="EM TATIANA CHAGAS MEMÓRIA"/>
    <s v="Municipal"/>
    <s v="Urbana"/>
    <n v="1611748"/>
    <n v="162"/>
    <x v="3"/>
    <s v="Regular"/>
    <s v="Manhã"/>
    <n v="2013132250693"/>
    <m/>
    <s v="JOYCEANE VITÓRIA GARCIA DOS SANTOS"/>
    <d v="2007-08-28T00:00:00"/>
    <s v="Feminino"/>
    <s v="Sem Deficiência"/>
    <s v="JOVACI VENANCIO DOS SANTOS"/>
    <s v="SIMONE ALVES GARCIA"/>
    <x v="0"/>
    <s v="Pard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22083200330"/>
    <m/>
    <s v="ROSANGELA DO PILAR FERREIRA FIGUEIREDO"/>
    <d v="1980-10-07T00:00:00"/>
    <s v="Feminino"/>
    <s v="Sem Deficiência"/>
    <s v="RAIMUNDO COSTA FIGUEIREDO"/>
    <s v="RAIMUNDA DO PILAR FERREIRA FIGUEIREDO"/>
    <x v="0"/>
    <s v="Par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12060502171"/>
    <m/>
    <s v="RUAN RODRIGUES MARTINS"/>
    <d v="2006-03-23T00:00:00"/>
    <s v="Masculino"/>
    <s v="Sem Deficiência"/>
    <s v="JULIO MARIANO MARTINS "/>
    <s v="CARINA RODRIGUES DOS SANTOS"/>
    <x v="0"/>
    <s v="Pard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3132804851"/>
    <m/>
    <s v="JOÃO VICTOR PEREIRA CAETANO"/>
    <d v="2006-05-26T00:00:00"/>
    <s v="Masculino"/>
    <s v="Sem Deficiência"/>
    <s v="DOMINGOS CAETANO"/>
    <s v="PATRICIA PEREIRA MARTINS"/>
    <x v="0"/>
    <s v="Par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22087300339"/>
    <m/>
    <s v="MÁRCIO SANTOS"/>
    <d v="1965-12-06T00:00:00"/>
    <s v="Masculino"/>
    <s v="Sem Deficiência"/>
    <s v="NILCO SANTOS"/>
    <s v="ARLETTE ALVES SANTOS"/>
    <x v="1"/>
    <s v="Sem Informação"/>
  </r>
  <r>
    <n v="515055"/>
    <n v="5"/>
    <x v="8"/>
    <x v="8"/>
    <s v="EM MINISTRO EDGARD ROMERO"/>
    <s v="Municipal"/>
    <s v="Urbana"/>
    <n v="1623707"/>
    <n v="161"/>
    <x v="3"/>
    <s v="Regular"/>
    <s v="Manhã"/>
    <n v="2005049900634"/>
    <m/>
    <s v="GABRIEL DA SILVA PEREIRA"/>
    <d v="1999-03-25T00:00:00"/>
    <s v="Masculino"/>
    <s v="Sem Deficiência"/>
    <s v="FLAVIO ALVES PEREIRA"/>
    <s v="MICHELE BARBOSA DA SILVA"/>
    <x v="0"/>
    <s v="Parda"/>
  </r>
  <r>
    <n v="833201"/>
    <n v="8"/>
    <x v="112"/>
    <x v="112"/>
    <s v="CIEP FREI VELOSO"/>
    <s v="Municipal"/>
    <s v="Urbana"/>
    <n v="1622667"/>
    <n v="161"/>
    <x v="3"/>
    <s v="Regular"/>
    <s v="Noite"/>
    <n v="2009080401531"/>
    <m/>
    <s v="PATRICK HENRIQUE GONÇALVES DO ROSÁRIO"/>
    <d v="2005-03-04T00:00:00"/>
    <s v="Masculino"/>
    <s v="Sem Deficiência"/>
    <s v="PAULO HENRIQUE MARQUES DO ROSARIO"/>
    <s v="PRISCILA GLORIA LOPES GONÇALVES"/>
    <x v="0"/>
    <s v="Branca"/>
  </r>
  <r>
    <n v="918203"/>
    <n v="9"/>
    <x v="34"/>
    <x v="34"/>
    <s v="CIEP CLEMENTINA DE JESUS"/>
    <s v="Municipal"/>
    <s v="Urbana"/>
    <n v="1601824"/>
    <n v="161"/>
    <x v="3"/>
    <s v="Regular"/>
    <s v="Noite"/>
    <n v="2021092600291"/>
    <m/>
    <s v="ALBA VALERIA DO ESPIRITO SANTO"/>
    <d v="1976-10-31T00:00:00"/>
    <s v="Feminino"/>
    <s v="Sem Deficiência"/>
    <s v="ELY DO ESPIRITO SANTO"/>
    <s v="EUSEBIA RAIFF DO ESPIRITO SANTO"/>
    <x v="0"/>
    <s v="Branca"/>
  </r>
  <r>
    <n v="817075"/>
    <n v="8"/>
    <x v="29"/>
    <x v="29"/>
    <s v="EM GENERAL TASSO FRAGOSO"/>
    <s v="Municipal"/>
    <s v="Urbana"/>
    <n v="1605909"/>
    <n v="162"/>
    <x v="3"/>
    <s v="Regular"/>
    <s v="Noite"/>
    <n v="2012070500871"/>
    <m/>
    <s v="KETTLEM BIATTRYS DOS SANTOS"/>
    <d v="2008-02-13T00:00:00"/>
    <s v="Feminino"/>
    <s v="Sem Deficiência"/>
    <s v="FARID DOS SANTOS"/>
    <s v="FABIANA MARIA DOS SANTOS"/>
    <x v="0"/>
    <s v="Parda"/>
  </r>
  <r>
    <n v="1026003"/>
    <n v="10"/>
    <x v="114"/>
    <x v="114"/>
    <s v="EM PROFESSOR CASTILHO"/>
    <s v="Municipal"/>
    <s v="Urbana"/>
    <n v="1617201"/>
    <n v="161"/>
    <x v="3"/>
    <s v="Regular"/>
    <s v="Noite"/>
    <n v="2019101980630"/>
    <m/>
    <s v="JOSÉ DA SILVA"/>
    <d v="1971-12-13T00:00:00"/>
    <s v="Masculino"/>
    <s v="Sem Deficiência"/>
    <s v="EDIVALDO IVO DA SILVA"/>
    <s v="MARIA JOSÉ DA SILVA"/>
    <x v="2"/>
    <s v="Preta"/>
  </r>
  <r>
    <n v="1019031"/>
    <n v="10"/>
    <x v="20"/>
    <x v="20"/>
    <s v="EM MARECHAL PEDRO CAVALCANTI"/>
    <s v="Municipal"/>
    <s v="Urbana"/>
    <n v="1609542"/>
    <n v="164"/>
    <x v="3"/>
    <s v="Regular"/>
    <s v="Noite"/>
    <n v="2011053402281"/>
    <m/>
    <s v="DEBORA REIS PEREIRA DOS SANTOS"/>
    <d v="2007-11-08T00:00:00"/>
    <s v="Feminino"/>
    <s v="Sem Deficiência"/>
    <s v="ARGEMIRO RODRIGUES DOS SANTOS"/>
    <s v="ALEXANDRA REIS PEREIRA DOS SANTOS"/>
    <x v="2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13132203300"/>
    <m/>
    <s v="ANA CLARA DA SILVA ANDRADE"/>
    <d v="2008-03-12T00:00:00"/>
    <s v="Feminino"/>
    <s v="Sem Deficiência"/>
    <s v="WELLINGTON DE ANDRADE"/>
    <s v="ANGÉLICA DA SILVA DE MIRANDA"/>
    <x v="0"/>
    <s v="Parda"/>
  </r>
  <r>
    <n v="410015"/>
    <n v="4"/>
    <x v="92"/>
    <x v="92"/>
    <s v="EM CLÓVIS BEVILÁQUA"/>
    <s v="Municipal"/>
    <s v="Urbana"/>
    <n v="1611013"/>
    <n v="162"/>
    <x v="3"/>
    <s v="Regular"/>
    <s v="Noite"/>
    <n v="2021028800268"/>
    <m/>
    <s v="DEBORA PEREIRA SERAFIM"/>
    <d v="1977-05-02T00:00:00"/>
    <s v="Feminino"/>
    <s v="Sem Deficiência"/>
    <s v="LUIZ PEREIRA SERAFIM"/>
    <s v="SOLANGE PEREIRA PINTO"/>
    <x v="0"/>
    <s v="Branca"/>
  </r>
  <r>
    <n v="206502"/>
    <n v="2"/>
    <x v="71"/>
    <x v="71"/>
    <s v="CIEP NAÇÃO RUBRO NEGRA"/>
    <s v="Municipal"/>
    <s v="Urbana"/>
    <n v="1623854"/>
    <n v="164"/>
    <x v="3"/>
    <s v="Regular"/>
    <s v="Noite"/>
    <n v="2011007500021"/>
    <m/>
    <s v="JESSICA DOS SANTOS SILVA"/>
    <d v="2006-05-23T00:00:00"/>
    <s v="Feminino"/>
    <s v="Sem Deficiência"/>
    <s v="JEFFERSON DO NASCIMENTO SILVA"/>
    <s v="JOSEFA SUELY DOS SANTOS"/>
    <x v="0"/>
    <s v="Branca"/>
  </r>
  <r>
    <n v="716063"/>
    <n v="7"/>
    <x v="136"/>
    <x v="136"/>
    <s v="EM SOBRAL PINTO"/>
    <s v="Municipal"/>
    <s v="Urbana"/>
    <n v="1616450"/>
    <n v="162"/>
    <x v="3"/>
    <s v="Regular"/>
    <s v="Manhã"/>
    <n v="2022103700111"/>
    <m/>
    <s v="FRANCISCA LOPES DE SOUZA"/>
    <d v="1982-07-19T00:00:00"/>
    <s v="Feminino"/>
    <s v="Sem Deficiência"/>
    <s v="ANTONIO LOPES DE SOUZA"/>
    <s v="MARIA NEUZA DE PAULA"/>
    <x v="2"/>
    <s v="Branca"/>
  </r>
  <r>
    <n v="1202701"/>
    <n v="12"/>
    <x v="91"/>
    <x v="91"/>
    <s v="CREJA - CENTRO MUNICIPAL DE REFERÊNCIA DE EDUCAÇÃO DE JOVENS E ADULTOS"/>
    <s v="Municipal"/>
    <s v="Urbana"/>
    <n v="1614088"/>
    <n v="268"/>
    <x v="3"/>
    <s v="Regular"/>
    <s v="Noite"/>
    <n v="2023126301769"/>
    <m/>
    <s v="YAGO DUTRA DE OLIVEIRA"/>
    <d v="1992-10-17T00:00:00"/>
    <s v="Masculino"/>
    <s v="Sem Deficiência"/>
    <s v="JOSÉ MESSIAS DE OLIVEIRA"/>
    <s v="JANILDE MARIA ALVES DUTRA"/>
    <x v="0"/>
    <s v="Parda"/>
  </r>
  <r>
    <n v="514001"/>
    <n v="5"/>
    <x v="14"/>
    <x v="14"/>
    <s v="EM DESEMBARGADOR MONTENEGRO"/>
    <s v="Municipal"/>
    <s v="Urbana"/>
    <n v="1605219"/>
    <n v="161"/>
    <x v="3"/>
    <s v="Regular"/>
    <s v="Noite"/>
    <n v="2022040900089"/>
    <m/>
    <s v="MARIA ELIANE DE ALBUQUERQUE"/>
    <d v="1970-07-05T00:00:00"/>
    <s v="Feminino"/>
    <s v="Sem Deficiência"/>
    <s v="CARLOS MARTINS DE ALBUQUERQUE"/>
    <s v="MARIA ALVES DE ALBUQUERQUE"/>
    <x v="0"/>
    <s v="Branca"/>
  </r>
  <r>
    <n v="918027"/>
    <n v="9"/>
    <x v="106"/>
    <x v="106"/>
    <s v="EM RUBENS DE FARIAS NEVES"/>
    <s v="Municipal"/>
    <s v="Urbana"/>
    <n v="1599737"/>
    <n v="161"/>
    <x v="3"/>
    <s v="Regular"/>
    <s v="Noite"/>
    <n v="2009086703556"/>
    <m/>
    <s v="RAI RODRIGUES MORAES"/>
    <d v="1994-10-12T00:00:00"/>
    <s v="Masculino"/>
    <s v="Sem Deficiência"/>
    <s v="HILARIO MORAES"/>
    <s v="AMANDA CRISTINA DE MATTOS RODRIGUES"/>
    <x v="1"/>
    <s v="Branca"/>
  </r>
  <r>
    <n v="724026"/>
    <n v="7"/>
    <x v="16"/>
    <x v="16"/>
    <s v="EM EMBAIXADOR ÍTALO ZAPPA"/>
    <s v="Municipal"/>
    <s v="Urbana"/>
    <n v="1620409"/>
    <n v="161"/>
    <x v="3"/>
    <s v="Regular"/>
    <s v="Noite"/>
    <n v="2022103500562"/>
    <m/>
    <s v="GABRIEL ROCHA DE OLIVEIRA"/>
    <d v="1997-03-10T00:00:00"/>
    <s v="Masculino"/>
    <s v="Sem Deficiência"/>
    <s v="HERMINIO DE OLIVEIRA"/>
    <s v="KATIA REGINA ROCHA TELES"/>
    <x v="0"/>
    <s v="Não declarada"/>
  </r>
  <r>
    <n v="716205"/>
    <n v="7"/>
    <x v="76"/>
    <x v="76"/>
    <s v="CIEP RUBENS PAIVA"/>
    <s v="Municipal"/>
    <s v="Urbana"/>
    <n v="1624140"/>
    <n v="165"/>
    <x v="3"/>
    <s v="Regular"/>
    <s v="Noite"/>
    <n v="2008132700366"/>
    <m/>
    <s v="JORGE GABRIEL VINÍCIOS DA SILVA JUSTINO"/>
    <d v="2006-04-04T00:00:00"/>
    <s v="Masculino"/>
    <s v="Sem Deficiência"/>
    <s v="ANDERSON JUSTINO"/>
    <s v="LUCIANA SOUZA DA SILVA"/>
    <x v="0"/>
    <s v="Preta"/>
  </r>
  <r>
    <n v="410012"/>
    <n v="4"/>
    <x v="27"/>
    <x v="27"/>
    <s v="EM CLOTILDE GUIMARÃES"/>
    <s v="Municipal"/>
    <s v="Urbana"/>
    <n v="1604458"/>
    <n v="2612"/>
    <x v="3"/>
    <s v="Regular"/>
    <s v="Noite"/>
    <n v="2020028550182"/>
    <m/>
    <s v="CAMILA COSTA DOS SANTOS"/>
    <d v="1997-07-09T00:00:00"/>
    <s v="Feminino"/>
    <s v="Sem Deficiência"/>
    <s v="FRANCISCO FERREIRA DOS SANTOS"/>
    <s v="ROSILENE COSTA"/>
    <x v="0"/>
    <s v="Parda"/>
  </r>
  <r>
    <n v="514010"/>
    <n v="5"/>
    <x v="133"/>
    <x v="133"/>
    <s v="EM IRÃ"/>
    <s v="Municipal"/>
    <s v="Urbana"/>
    <n v="1620740"/>
    <n v="161"/>
    <x v="3"/>
    <s v="Regular"/>
    <s v="Noite"/>
    <n v="2023041800477"/>
    <m/>
    <s v="HARISON HENRIQUE SILVA CARVALHO"/>
    <d v="2004-11-17T00:00:00"/>
    <s v="Masculino"/>
    <s v=" Deficiência intelectual"/>
    <s v="ARILSON SERRÃO CARVALHO"/>
    <s v="SANDRA REGINA TOMAZ SILVA"/>
    <x v="0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11135900455"/>
    <m/>
    <s v="BRAYAN DANIEL ARAÚJO FORTUNATO"/>
    <d v="2008-10-26T00:00:00"/>
    <s v="Masculino"/>
    <s v="Sem Deficiência"/>
    <s v="PITTER LUAN FORTUNATO REZENDE"/>
    <s v="CATERINE ARAÚJO GONÇALVES"/>
    <x v="0"/>
    <s v="Parda"/>
  </r>
  <r>
    <n v="313029"/>
    <n v="3"/>
    <x v="89"/>
    <x v="89"/>
    <s v="EM THOMAS MANN"/>
    <s v="Municipal"/>
    <s v="Urbana"/>
    <n v="1615665"/>
    <n v="161"/>
    <x v="3"/>
    <s v="Regular"/>
    <s v="Noite"/>
    <n v="2004027101510"/>
    <m/>
    <s v="GERSON RODRIGUES FARIAS"/>
    <d v="1999-04-05T00:00:00"/>
    <s v="Masculino"/>
    <s v="Sem Deficiência"/>
    <s v="ANTONIO GEOVAR FARIAS DE SOUSA"/>
    <s v="MARIA CELMA RODRIGUES DE LIMA"/>
    <x v="0"/>
    <s v="Branca"/>
  </r>
  <r>
    <n v="1120019"/>
    <n v="11"/>
    <x v="37"/>
    <x v="37"/>
    <s v="EM RODRIGO OTÁVIO"/>
    <s v="Municipal"/>
    <s v="Urbana"/>
    <n v="1620853"/>
    <n v="161"/>
    <x v="3"/>
    <s v="Regular"/>
    <s v="Noite"/>
    <n v="2001037505546"/>
    <m/>
    <s v="ELEN HELENA DOS SANTOS SOUZA"/>
    <d v="1992-01-30T00:00:00"/>
    <s v="Feminino"/>
    <s v="Sem Deficiência"/>
    <s v="COSME ANTONIO LIMA DE SOUZA"/>
    <s v="CICERA INACIO DOS SANTOS"/>
    <x v="2"/>
    <s v="Não declara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2132251497"/>
    <m/>
    <s v="LUAN LIBERADOR DE OLIVEIRA DA SILVA"/>
    <d v="2007-08-31T00:00:00"/>
    <s v="Masculino"/>
    <s v="Sem Deficiência"/>
    <s v="ELIAS DE OLIVEIRA DA SILVA"/>
    <s v="JOICE PAULA LIBERADOR SILVA"/>
    <x v="0"/>
    <s v="Preta"/>
  </r>
  <r>
    <n v="716041"/>
    <n v="7"/>
    <x v="104"/>
    <x v="104"/>
    <s v="EM BARÃO DA TAQUARA"/>
    <s v="Municipal"/>
    <s v="Urbana"/>
    <n v="1613411"/>
    <n v="161"/>
    <x v="3"/>
    <s v="Regular"/>
    <s v="Manhã"/>
    <n v="2012060502006"/>
    <m/>
    <s v="WELLINGTON FERREIRA DOS REIS"/>
    <d v="2006-12-08T00:00:00"/>
    <s v="Masculino"/>
    <s v="Sem Deficiência"/>
    <s v="ANTONIO ADILSON ESTRELA DOS REIS"/>
    <s v="GILMARA FORTUNATO FERREIRA"/>
    <x v="0"/>
    <s v="Parda"/>
  </r>
  <r>
    <n v="625701"/>
    <n v="6"/>
    <x v="101"/>
    <x v="101"/>
    <s v="CENTRO DE EDUCAÇÃO DE JOVENS E ADULTOS CEJA - ACARI"/>
    <s v="Municipal"/>
    <s v="Urbana"/>
    <n v="1608524"/>
    <n v="261"/>
    <x v="3"/>
    <s v="Regular"/>
    <s v="Manhã"/>
    <n v="2009116200361"/>
    <m/>
    <s v="LETYCIA SANTOS DA SILVA"/>
    <d v="2007-07-10T00:00:00"/>
    <s v="Feminino"/>
    <s v="Sem Deficiência"/>
    <s v="LEANDRO VIEIRA DA SILVA"/>
    <s v="CAMILA PEREIRA DOS SANTOS"/>
    <x v="0"/>
    <s v="Branc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12086380102"/>
    <m/>
    <s v="ANDRIELE MATIAS DOS SANTOS"/>
    <d v="2006-07-15T00:00:00"/>
    <s v="Feminino"/>
    <s v="  Transtorno do espectro autista"/>
    <s v="ANDRE LUIS PAIVA DOS SANTOS"/>
    <s v="ANDRESSA JOSÉ MATIAS"/>
    <x v="1"/>
    <s v="Parda"/>
  </r>
  <r>
    <n v="817027"/>
    <n v="8"/>
    <x v="24"/>
    <x v="24"/>
    <s v="EM HENRIQUE DE MAGALHÃES"/>
    <s v="Municipal"/>
    <s v="Urbana"/>
    <n v="1608374"/>
    <n v="164"/>
    <x v="3"/>
    <s v="Regular"/>
    <s v="Tarde"/>
    <n v="2009083950056"/>
    <m/>
    <s v="RODRIGO CERQUEIRA DA SILVA"/>
    <d v="2005-02-26T00:00:00"/>
    <s v="Masculino"/>
    <s v="Sem Deficiência"/>
    <s v="RODRIGO ALVES DA SILVA"/>
    <s v="ANDREZA CERQUEIRA DE SOUZA GONÇALVES"/>
    <x v="0"/>
    <s v="Parda"/>
  </r>
  <r>
    <n v="1019211"/>
    <n v="10"/>
    <x v="98"/>
    <x v="98"/>
    <s v="CIEP MAJOR MANUEL GOMES ARCHER"/>
    <s v="Municipal"/>
    <s v="Urbana"/>
    <n v="1607934"/>
    <n v="161"/>
    <x v="3"/>
    <s v="Regular"/>
    <s v="Noite"/>
    <n v="2007122500650"/>
    <m/>
    <s v="GABRIELLE TEIXEIRA DE OLIVEIRA"/>
    <d v="2005-01-17T00:00:00"/>
    <s v="Feminino"/>
    <s v="Sem Deficiência"/>
    <s v="ANTONIO CARLOS DE OLIVEIRA"/>
    <s v="CRISTIANE TEIXEIRA DE OLIVEIRA"/>
    <x v="0"/>
    <s v="Branca"/>
  </r>
  <r>
    <n v="312002"/>
    <n v="3"/>
    <x v="58"/>
    <x v="58"/>
    <s v="EM ALCIDE DE GASPERI"/>
    <s v="Municipal"/>
    <s v="Urbana"/>
    <n v="1613412"/>
    <n v="162"/>
    <x v="3"/>
    <s v="Regular"/>
    <s v="Noite"/>
    <n v="2005017504067"/>
    <m/>
    <s v="MICHELI CRISTINA SILVA COUTINHO"/>
    <d v="1995-10-16T00:00:00"/>
    <s v="Feminino"/>
    <s v="Sem Deficiência"/>
    <s v="RICARDO AZEREDO COUTINHO"/>
    <s v="JUCIARA SILVA"/>
    <x v="2"/>
    <s v="Preta"/>
  </r>
  <r>
    <n v="205009"/>
    <n v="2"/>
    <x v="122"/>
    <x v="122"/>
    <s v="EM ALENCASTRO GUIMARÃES"/>
    <s v="Municipal"/>
    <s v="Urbana"/>
    <n v="1620798"/>
    <n v="161"/>
    <x v="3"/>
    <s v="Regular"/>
    <s v="Noite"/>
    <n v="2012007601283"/>
    <m/>
    <s v="JEFERSON DOS SANTOS GERMANO"/>
    <d v="2006-09-20T00:00:00"/>
    <s v="Masculino"/>
    <s v="Sem Deficiência"/>
    <s v="MARCIO DOS SANTOS"/>
    <s v="ANDREIA DOS SANTOS"/>
    <x v="0"/>
    <s v="Preta"/>
  </r>
  <r>
    <n v="204012"/>
    <n v="2"/>
    <x v="65"/>
    <x v="65"/>
    <s v="EM MÉXICO"/>
    <s v="Municipal"/>
    <s v="Urbana"/>
    <n v="1613278"/>
    <n v="161"/>
    <x v="3"/>
    <s v="Regular"/>
    <s v="Noite"/>
    <n v="2022008400203"/>
    <m/>
    <s v="KETHELLEN DAMASCENO MORIZ"/>
    <d v="2001-06-01T00:00:00"/>
    <s v="Feminino"/>
    <s v="Sem Deficiência"/>
    <s v="ALEXANDRO DE LIMA MORIZ"/>
    <s v="MARILENE DE ALMEIDA DAMASCENO"/>
    <x v="0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02062405019"/>
    <m/>
    <s v="DIANA NASCIMENTO GREGORIO"/>
    <d v="1991-10-27T00:00:00"/>
    <s v="Feminino"/>
    <s v="Sem Deficiência"/>
    <s v="RICARDO BORGES GREGORIO"/>
    <s v="LAUDINETE DIAS DO NASCIMENTO GREGORIO"/>
    <x v="0"/>
    <s v="Parda"/>
  </r>
  <r>
    <n v="312002"/>
    <n v="3"/>
    <x v="58"/>
    <x v="58"/>
    <s v="EM ALCIDE DE GASPERI"/>
    <s v="Municipal"/>
    <s v="Urbana"/>
    <n v="1613412"/>
    <n v="162"/>
    <x v="3"/>
    <s v="Regular"/>
    <s v="Noite"/>
    <n v="2022017200165"/>
    <m/>
    <s v="NAYRA LUCENA SILVA NUNES"/>
    <d v="2006-01-17T00:00:00"/>
    <s v="Feminino"/>
    <s v="Sem Deficiência"/>
    <s v="NEIFRANCE DA SILVA NUNES"/>
    <s v="RAFAELE LUCENA SILVA NUNES"/>
    <x v="0"/>
    <s v="Branca"/>
  </r>
  <r>
    <n v="205009"/>
    <n v="2"/>
    <x v="122"/>
    <x v="122"/>
    <s v="EM ALENCASTRO GUIMARÃES"/>
    <s v="Municipal"/>
    <s v="Urbana"/>
    <n v="1620798"/>
    <n v="161"/>
    <x v="3"/>
    <s v="Regular"/>
    <s v="Noite"/>
    <n v="2018007880017"/>
    <m/>
    <s v="MAURO DE FREITAS"/>
    <d v="1965-07-23T00:00:00"/>
    <s v="Masculino"/>
    <s v="Sem Deficiência"/>
    <s v="JOAQUIM DE FREITAS"/>
    <s v="ZELIA QUADRA DE FREITAS"/>
    <x v="1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16058300194"/>
    <m/>
    <s v="MATEUS GONÇALVES DA SILVA"/>
    <d v="2007-06-16T00:00:00"/>
    <s v="Masculino"/>
    <s v="Sem Deficiência"/>
    <s v="RONALDO LUIZ PEREIRA DA SILVA"/>
    <s v="FERNANDA GONÇALVES COELHO"/>
    <x v="2"/>
    <s v="Parda"/>
  </r>
  <r>
    <n v="206502"/>
    <n v="2"/>
    <x v="71"/>
    <x v="71"/>
    <s v="CIEP NAÇÃO RUBRO NEGRA"/>
    <s v="Municipal"/>
    <s v="Urbana"/>
    <n v="1623854"/>
    <n v="164"/>
    <x v="3"/>
    <s v="Regular"/>
    <s v="Noite"/>
    <n v="2007001503518"/>
    <m/>
    <s v="ISABEL CRISTINA SILVA DE AMORIM"/>
    <d v="1978-11-13T00:00:00"/>
    <s v="Feminino"/>
    <s v="Sem Deficiência"/>
    <s v="ALFREDO BARROS DE AMORIM"/>
    <s v="DULCINÉIA SILVA DE AMORIM"/>
    <x v="0"/>
    <s v="Preta"/>
  </r>
  <r>
    <n v="205009"/>
    <n v="2"/>
    <x v="122"/>
    <x v="122"/>
    <s v="EM ALENCASTRO GUIMARÃES"/>
    <s v="Municipal"/>
    <s v="Urbana"/>
    <n v="1620798"/>
    <n v="161"/>
    <x v="3"/>
    <s v="Regular"/>
    <s v="Noite"/>
    <n v="2017007600253"/>
    <m/>
    <s v="VITOR SANTOS MONTEIRO"/>
    <d v="2006-03-10T00:00:00"/>
    <s v="Masculino"/>
    <s v="Sem Deficiência"/>
    <s v="UILSON ABEL MONTEIRO"/>
    <s v="ANA PAULA FELIX DOS SANTOS"/>
    <x v="0"/>
    <s v="Parda"/>
  </r>
  <r>
    <n v="430701"/>
    <n v="4"/>
    <x v="19"/>
    <x v="19"/>
    <s v="CENTRO DE EDUCAÇÃO DE JOVENS E ADULTOS CEJA - MARÉ"/>
    <s v="Municipal"/>
    <s v="Urbana"/>
    <n v="1616795"/>
    <n v="362"/>
    <x v="3"/>
    <s v="Regular"/>
    <s v="Tarde"/>
    <n v="2017143600677"/>
    <m/>
    <s v="TIAGO DANTAS SOBRAL"/>
    <d v="1987-03-06T00:00:00"/>
    <s v="Masculino"/>
    <s v="Sem Deficiência"/>
    <s v="GALDINO TIMÓTEO SOBRAL"/>
    <s v="LIDIA MARIA DANTAS"/>
    <x v="0"/>
    <s v="Parda"/>
  </r>
  <r>
    <n v="102005"/>
    <n v="1"/>
    <x v="109"/>
    <x v="109"/>
    <s v="EM CALOUSTE GULBENKIAN"/>
    <s v="Municipal"/>
    <s v="Urbana"/>
    <n v="1610639"/>
    <n v="161"/>
    <x v="3"/>
    <s v="Regular"/>
    <s v="Noite"/>
    <n v="2011133601957"/>
    <m/>
    <s v="LUCAS SILVA DE CARVALHO ANDRADE"/>
    <d v="2007-09-08T00:00:00"/>
    <s v="Masculino"/>
    <s v="Sem Deficiência"/>
    <s v="ROBSTON DE CARVALHO ANDRADE"/>
    <s v="JOSENILDA DA SILVA"/>
    <x v="0"/>
    <s v="Parda"/>
  </r>
  <r>
    <n v="515030"/>
    <n v="5"/>
    <x v="90"/>
    <x v="90"/>
    <s v="EM IRINEU MARINHO"/>
    <s v="Municipal"/>
    <s v="Urbana"/>
    <n v="1601766"/>
    <n v="161"/>
    <x v="3"/>
    <s v="Regular"/>
    <s v="Noite"/>
    <n v="2012046601043"/>
    <m/>
    <s v="PEDRO VINICIUS GARRIDO PONTES BRITO"/>
    <d v="2007-05-12T00:00:00"/>
    <s v="Masculino"/>
    <s v="Sem Deficiência"/>
    <s v="VINICIUS PONTES DE BRITO"/>
    <s v="SUZANE GARRIDO DA SILVA"/>
    <x v="0"/>
    <s v="Parda"/>
  </r>
  <r>
    <n v="205004"/>
    <n v="2"/>
    <x v="134"/>
    <x v="134"/>
    <s v="EM DOUTOR COCIO BARCELLOS"/>
    <s v="Municipal"/>
    <s v="Urbana"/>
    <n v="1623683"/>
    <n v="161"/>
    <x v="3"/>
    <s v="Regular"/>
    <s v="Noite"/>
    <n v="2020006550198"/>
    <m/>
    <s v="JOSEMAR DA SILVA ROBADY"/>
    <d v="1969-08-10T00:00:00"/>
    <s v="Masculino"/>
    <s v="Sem Deficiência"/>
    <s v="VALTAIR LOPES ROBADY"/>
    <s v="ISOLINA FIGUEIRA DA SILVA ROBADY"/>
    <x v="0"/>
    <s v="Sem Informação"/>
  </r>
  <r>
    <n v="514007"/>
    <n v="5"/>
    <x v="6"/>
    <x v="6"/>
    <s v="EM ALBERT SABIN"/>
    <s v="Municipal"/>
    <s v="Urbana"/>
    <n v="1622421"/>
    <n v="161"/>
    <x v="3"/>
    <s v="Regular"/>
    <s v="Noite"/>
    <n v="2020041550182"/>
    <m/>
    <s v="CINTIA VIEIRA DE SOUSA LIRA"/>
    <d v="1980-06-04T00:00:00"/>
    <s v="Feminino"/>
    <s v="Sem Deficiência"/>
    <s v="AROLDO FERREIRA DE SOUSA"/>
    <s v="NILZIETE VIEIRA DE SOUSA"/>
    <x v="1"/>
    <s v="Branca"/>
  </r>
  <r>
    <n v="313007"/>
    <n v="3"/>
    <x v="67"/>
    <x v="67"/>
    <s v="EM SARMIENTO"/>
    <s v="Municipal"/>
    <s v="Urbana"/>
    <n v="1615856"/>
    <n v="162"/>
    <x v="3"/>
    <s v="Regular"/>
    <s v="Noite"/>
    <n v="2010053801544"/>
    <m/>
    <s v="DANIEL DA SILVA GOMES"/>
    <d v="2006-01-06T00:00:00"/>
    <s v="Masculino"/>
    <s v="Sem Deficiência"/>
    <s v="MIZAEL ANTONIO GOMES"/>
    <s v="ANDREA ROCHA DA SILVA"/>
    <x v="0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12065701112"/>
    <m/>
    <s v="JAMILY JANIR SANTANA DE ANDRADE"/>
    <d v="2006-09-05T00:00:00"/>
    <s v="Feminino"/>
    <s v="Sem Deficiência"/>
    <s v="JAIR DE ANDRADE"/>
    <s v="MARIA DAMIANA SANTANA"/>
    <x v="0"/>
    <s v="Parda"/>
  </r>
  <r>
    <n v="833031"/>
    <n v="8"/>
    <x v="21"/>
    <x v="21"/>
    <s v="EM TASSO DA SILVEIRA"/>
    <s v="Municipal"/>
    <s v="Urbana"/>
    <n v="1605930"/>
    <n v="162"/>
    <x v="3"/>
    <s v="Regular"/>
    <s v="Noite"/>
    <n v="2012078500617"/>
    <m/>
    <s v="DAVI RAMOS DA SILVEIRA ASSUNÇÃO"/>
    <d v="2007-11-09T00:00:00"/>
    <s v="Masculino"/>
    <s v="Sem Deficiência"/>
    <s v="ALESSANDRO DA SILVA ASSUNÇÃO"/>
    <s v="DORILAN RAMOS DA SILVEIRA"/>
    <x v="0"/>
    <s v="Branca"/>
  </r>
  <r>
    <n v="1019013"/>
    <n v="10"/>
    <x v="39"/>
    <x v="39"/>
    <s v="EM BENTO DO AMARAL COUTINHO"/>
    <s v="Municipal"/>
    <s v="Urbana"/>
    <n v="1612839"/>
    <n v="162"/>
    <x v="3"/>
    <s v="Regular"/>
    <s v="Noite"/>
    <n v="2015095250300"/>
    <m/>
    <s v="ARLINDO CESAR DE ANDRADE DA SILVA"/>
    <d v="2008-05-21T00:00:00"/>
    <s v="Masculino"/>
    <s v="Sem Deficiência"/>
    <s v="PAULO CESAR GALDINO DA SILVA"/>
    <s v="ANDREIA DE ANDRADE DA SILVA"/>
    <x v="1"/>
    <s v="Branca"/>
  </r>
  <r>
    <n v="1019075"/>
    <n v="10"/>
    <x v="129"/>
    <x v="129"/>
    <s v="EM ROBERTO CIVITA"/>
    <s v="Municipal"/>
    <s v="Urbana"/>
    <n v="1601286"/>
    <n v="161"/>
    <x v="3"/>
    <s v="Regular"/>
    <s v="Noite"/>
    <n v="2008093204332"/>
    <m/>
    <s v="JAQUELINE PEREIRA MIRANDA"/>
    <d v="1975-10-18T00:00:00"/>
    <s v="Feminino"/>
    <s v="Sem Deficiência"/>
    <s v="MANOEL JAQUES MIRANDA"/>
    <s v="ELISABETE PEREIRA MIRANDA"/>
    <x v="0"/>
    <s v="Branca"/>
  </r>
  <r>
    <n v="431003"/>
    <n v="4"/>
    <x v="10"/>
    <x v="10"/>
    <s v="EM MIGUEL GUSTAVO"/>
    <s v="Municipal"/>
    <s v="Urbana"/>
    <n v="1618625"/>
    <n v="161"/>
    <x v="3"/>
    <s v="Regular"/>
    <s v="Noite"/>
    <n v="2011034380014"/>
    <m/>
    <s v="JOYCE MOURA DE OLIVEIRA SILVA"/>
    <d v="2005-04-25T00:00:00"/>
    <s v="Feminino"/>
    <s v="Sem Deficiência"/>
    <s v="ANTÔNIO CARLOS DE OLIVEIRA SILVA"/>
    <s v="ADRIANA MOURA OLIVEIRA"/>
    <x v="1"/>
    <s v="Branca"/>
  </r>
  <r>
    <n v="716054"/>
    <n v="7"/>
    <x v="35"/>
    <x v="35"/>
    <s v="EM PIO X"/>
    <s v="Municipal"/>
    <s v="Urbana"/>
    <n v="1612530"/>
    <n v="161"/>
    <x v="3"/>
    <s v="Regular"/>
    <s v="Noite"/>
    <n v="2012137401985"/>
    <m/>
    <s v="ANA JULIA AGUIAR DE SOUTO"/>
    <d v="2008-07-29T00:00:00"/>
    <s v="Feminino"/>
    <s v="Sem Deficiência"/>
    <s v="ALEXANDRE ALVES DE SOUTO"/>
    <s v="ROBERTA DA SILVA AGUIAR"/>
    <x v="1"/>
    <s v="Parda"/>
  </r>
  <r>
    <n v="514015"/>
    <n v="5"/>
    <x v="70"/>
    <x v="70"/>
    <s v="EM BARCELONA"/>
    <s v="Municipal"/>
    <s v="Urbana"/>
    <n v="1613983"/>
    <n v="162"/>
    <x v="3"/>
    <s v="Regular"/>
    <s v="Noite"/>
    <n v="2012041350042"/>
    <m/>
    <s v="ALEXANDRE GAVINO DE BARROS"/>
    <d v="2007-04-25T00:00:00"/>
    <s v="Masculino"/>
    <s v="Sem Deficiência"/>
    <s v="MARTA MAGRO GAVINO"/>
    <s v="MARTA MAGRO GAVINO"/>
    <x v="0"/>
    <s v="Não declarada"/>
  </r>
  <r>
    <n v="313054"/>
    <n v="3"/>
    <x v="128"/>
    <x v="128"/>
    <s v="EM ENGENHEIRO ROBERTO MAGNO DE CARVALHO"/>
    <s v="Municipal"/>
    <s v="Urbana"/>
    <n v="1616892"/>
    <n v="161"/>
    <x v="3"/>
    <s v="Regular"/>
    <s v="Manhã"/>
    <n v="2013026501742"/>
    <m/>
    <s v="MANUELA VITÓRIA DOS SANTOS DA SILVA"/>
    <d v="2008-04-03T00:00:00"/>
    <s v="Feminino"/>
    <s v="Sem Deficiência"/>
    <s v="RODRIGO CARDOSO MOREIRA DA SILVA"/>
    <s v="ERIKA DOS SANTOS SILVA"/>
    <x v="0"/>
    <s v="Preta"/>
  </r>
  <r>
    <n v="625018"/>
    <n v="6"/>
    <x v="55"/>
    <x v="55"/>
    <s v="EM COMANDANTE ARNALDO VARELLA"/>
    <s v="Municipal"/>
    <s v="Urbana"/>
    <n v="1602875"/>
    <n v="164"/>
    <x v="3"/>
    <s v="Regular"/>
    <s v="Noite"/>
    <n v="2022056100265"/>
    <m/>
    <s v="MARIA EDUARDA DE OLIVEIRA MENDES"/>
    <d v="2005-04-26T00:00:00"/>
    <s v="Feminino"/>
    <s v="Sem Deficiência"/>
    <s v="EVERALDO COSTA MENDES"/>
    <s v="LEILIANE DE OLIVEIRA SILVA"/>
    <x v="1"/>
    <s v="Parda"/>
  </r>
  <r>
    <n v="833503"/>
    <n v="8"/>
    <x v="95"/>
    <x v="95"/>
    <s v="CIEP THOMAS JEFFERSON"/>
    <s v="Municipal"/>
    <s v="Urbana"/>
    <n v="1600082"/>
    <n v="161"/>
    <x v="3"/>
    <s v="Regular"/>
    <s v="Noite"/>
    <n v="2011083401186"/>
    <m/>
    <s v="KIMBERLY APARECIDA DIAS DE SOUZA"/>
    <d v="2006-10-12T00:00:00"/>
    <s v="Feminino"/>
    <s v="Sem Deficiência"/>
    <s v="ROSEMILTON PEREIRA DE SOUZA"/>
    <s v="MARIA DA CONCEIÇÃO DIAS DE OLIVEIRA"/>
    <x v="0"/>
    <s v="Parda"/>
  </r>
  <r>
    <n v="625701"/>
    <n v="6"/>
    <x v="101"/>
    <x v="101"/>
    <s v="CENTRO DE EDUCAÇÃO DE JOVENS E ADULTOS CEJA - ACARI"/>
    <s v="Municipal"/>
    <s v="Urbana"/>
    <n v="1608526"/>
    <n v="263"/>
    <x v="3"/>
    <s v="Regular"/>
    <s v="Manhã"/>
    <n v="2023157750221"/>
    <m/>
    <s v="DELSIANA CORREA SILVA"/>
    <d v="1963-03-07T00:00:00"/>
    <s v="Feminino"/>
    <s v="Sem Deficiência"/>
    <s v="NÃO DECLARADO"/>
    <s v="JUREMA DA SILVA CORREA"/>
    <x v="1"/>
    <s v="Não declarada"/>
  </r>
  <r>
    <n v="209026"/>
    <n v="2"/>
    <x v="41"/>
    <x v="41"/>
    <s v="EM PROFESSOR LOURENÇO FILHO"/>
    <s v="Municipal"/>
    <s v="Urbana"/>
    <n v="1622830"/>
    <n v="162"/>
    <x v="3"/>
    <s v="Regular"/>
    <s v="Noite"/>
    <n v="2008110500216"/>
    <m/>
    <s v="JORGE DO NASCIMENTO NETO"/>
    <d v="2006-09-09T00:00:00"/>
    <s v="Masculino"/>
    <s v="Sem Deficiência"/>
    <s v="WALLAM JORGE PEDRA DO NASCIMENTO"/>
    <s v="FABIANA CLAUDIA CASSEMIRO DA SILVA"/>
    <x v="0"/>
    <s v="Parda"/>
  </r>
  <r>
    <n v="313029"/>
    <n v="3"/>
    <x v="89"/>
    <x v="89"/>
    <s v="EM THOMAS MANN"/>
    <s v="Municipal"/>
    <s v="Urbana"/>
    <n v="1615665"/>
    <n v="161"/>
    <x v="3"/>
    <s v="Regular"/>
    <s v="Noite"/>
    <n v="2012018101228"/>
    <m/>
    <s v="JHONATAN SOUZA DA LUZ"/>
    <d v="2007-02-17T00:00:00"/>
    <s v="Masculino"/>
    <s v="Sem Deficiência"/>
    <s v="DIONE FREDERIQUES SILVA DA LUZ"/>
    <s v="VERIDIANA SOUZA DA CONCEIÇÃO"/>
    <x v="1"/>
    <s v="Preta"/>
  </r>
  <r>
    <n v="625205"/>
    <n v="6"/>
    <x v="97"/>
    <x v="97"/>
    <s v="CIEP ANTONIO CANDEIA FILHO"/>
    <s v="Municipal"/>
    <s v="Urbana"/>
    <n v="1613209"/>
    <n v="162"/>
    <x v="3"/>
    <s v="Regular"/>
    <s v="Noite"/>
    <n v="2020058250225"/>
    <m/>
    <s v="CÍCERO FERNANDES DA SILVA"/>
    <d v="1985-02-10T00:00:00"/>
    <s v="Masculino"/>
    <s v="Sem Deficiência"/>
    <s v="MARIA FERNANDES DA SILVA"/>
    <s v="FRANCISCO VENANCIO DA SILVA"/>
    <x v="0"/>
    <s v="Não declarada"/>
  </r>
  <r>
    <n v="312031"/>
    <n v="3"/>
    <x v="66"/>
    <x v="66"/>
    <s v="EM EURICO SALLES"/>
    <s v="Municipal"/>
    <s v="Urbana"/>
    <n v="1612134"/>
    <n v="161"/>
    <x v="3"/>
    <s v="Regular"/>
    <s v="Noite"/>
    <n v="2021018400283"/>
    <m/>
    <s v="ROSANA ALVES LIMA GOUVEIA"/>
    <d v="1976-10-12T00:00:00"/>
    <s v="Feminino"/>
    <s v="Sem Deficiência"/>
    <s v="GABRIEL JOSÉ ALVES"/>
    <s v="IRACEMA DE ALMEIDA ALVES"/>
    <x v="1"/>
    <s v="Parda"/>
  </r>
  <r>
    <n v="313021"/>
    <n v="3"/>
    <x v="123"/>
    <x v="123"/>
    <s v="EM FRANCISCO JOBIM"/>
    <s v="Municipal"/>
    <s v="Urbana"/>
    <n v="1612981"/>
    <n v="161"/>
    <x v="3"/>
    <s v="Regular"/>
    <s v="Manhã"/>
    <n v="2013025880081"/>
    <m/>
    <s v="MATHEUS RENDA MACEDO"/>
    <d v="2007-07-05T00:00:00"/>
    <s v="Masculino"/>
    <s v="Sem Deficiência"/>
    <s v="MARCOS JOSÉ MACEDO"/>
    <s v="CATIA DE JESUS RENDA"/>
    <x v="0"/>
    <s v="Branca"/>
  </r>
  <r>
    <n v="622007"/>
    <n v="6"/>
    <x v="13"/>
    <x v="13"/>
    <s v="EM ALEXANDRE FARAH"/>
    <s v="Municipal"/>
    <s v="Urbana"/>
    <n v="1599785"/>
    <n v="162"/>
    <x v="3"/>
    <s v="Regular"/>
    <s v="Noite"/>
    <n v="2012054550401"/>
    <m/>
    <s v="WILLIAM GABRIEL FELIPE BARBOZA"/>
    <d v="2007-11-10T00:00:00"/>
    <s v="Masculino"/>
    <s v="Sem Deficiência"/>
    <s v="WILLIAN DA SILVA BARBOZA"/>
    <s v="ADRIANA FELIPE DO CARMO "/>
    <x v="0"/>
    <s v="Preta"/>
  </r>
  <r>
    <n v="514015"/>
    <n v="5"/>
    <x v="70"/>
    <x v="70"/>
    <s v="EM BARCELONA"/>
    <s v="Municipal"/>
    <s v="Urbana"/>
    <n v="1613982"/>
    <n v="161"/>
    <x v="3"/>
    <s v="Regular"/>
    <s v="Noite"/>
    <n v="2012043950144"/>
    <m/>
    <s v="HIAN ALVES DE OLIVEIRA"/>
    <d v="2008-03-03T00:00:00"/>
    <s v="Masculino"/>
    <s v="Sem Deficiência"/>
    <s v="DEIVID MAX DE OLIVEIRA"/>
    <s v="FABIANA SILVA COLLETE ALVES"/>
    <x v="0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22102400131"/>
    <m/>
    <s v="CARLOS GEOVANE DA SILVA COSTA"/>
    <d v="1997-04-10T00:00:00"/>
    <s v="Masculino"/>
    <s v="Sem Deficiência"/>
    <s v="JOSÉ CARLOS DA COSTA"/>
    <s v="REJANE MARCELINO DA SILVA"/>
    <x v="2"/>
    <s v="Parda"/>
  </r>
  <r>
    <n v="209003"/>
    <n v="2"/>
    <x v="74"/>
    <x v="74"/>
    <s v="EM FRANCISCO DE CASTRO"/>
    <s v="Municipal"/>
    <s v="Urbana"/>
    <n v="1616225"/>
    <n v="162"/>
    <x v="3"/>
    <s v="Regular"/>
    <s v="Manhã"/>
    <n v="2001014301901"/>
    <m/>
    <s v="EDUARDO MOREIRA DOS SANTOS"/>
    <d v="1990-09-28T00:00:00"/>
    <s v="Masculino"/>
    <s v=" Deficiência intelectual"/>
    <s v="JOSÉ FERNANDO MELLO DOS SANTOS"/>
    <s v="LAURA REGINA MOREIRA DOS SANTOS"/>
    <x v="0"/>
    <s v="Branca"/>
  </r>
  <r>
    <n v="1026008"/>
    <n v="10"/>
    <x v="43"/>
    <x v="43"/>
    <s v="EM ENGENHEIRO GASTÃO RANGEL"/>
    <s v="Municipal"/>
    <s v="Urbana"/>
    <n v="1613013"/>
    <n v="161"/>
    <x v="3"/>
    <s v="Regular"/>
    <s v="Noite"/>
    <n v="2014065900049"/>
    <m/>
    <s v="FRANCISCO KLEVERTON BRAZ DE SOUSA"/>
    <d v="2006-03-21T00:00:00"/>
    <s v="Masculino"/>
    <s v="Sem Deficiência"/>
    <s v="JOSÉ MARQUES DE SOUSA"/>
    <s v="JOSILENE VIEIRA BRAZ"/>
    <x v="0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23102400503"/>
    <m/>
    <s v="QUÉREN HAPUQUE DE MORAES DA SILVA"/>
    <d v="2005-08-10T00:00:00"/>
    <s v="Feminino"/>
    <s v="Sem Deficiência"/>
    <s v="ANDERSON VELLOSO DA SILVA"/>
    <s v="ELISA BEATRIZ DE MORAES DA SILVA"/>
    <x v="1"/>
    <s v="Branca"/>
  </r>
  <r>
    <n v="817064"/>
    <n v="8"/>
    <x v="7"/>
    <x v="7"/>
    <s v="EM MARIETA DA CUNHA DA SILVA"/>
    <s v="Municipal"/>
    <s v="Urbana"/>
    <n v="1610183"/>
    <n v="161"/>
    <x v="3"/>
    <s v="Regular"/>
    <s v="Noite"/>
    <n v="2008077201537"/>
    <m/>
    <s v="SAMARA ESMERALDINO BRAZ CHAVES"/>
    <d v="2003-09-13T00:00:00"/>
    <s v="Feminino"/>
    <s v="Sem Deficiência"/>
    <s v="ROGERIO GOMES CHAVES"/>
    <s v="ELIANE ESMERALDINO BRAZ CHAVES"/>
    <x v="0"/>
    <s v="Branca"/>
  </r>
  <r>
    <n v="625018"/>
    <n v="6"/>
    <x v="55"/>
    <x v="55"/>
    <s v="EM COMANDANTE ARNALDO VARELLA"/>
    <s v="Municipal"/>
    <s v="Urbana"/>
    <n v="1602875"/>
    <n v="164"/>
    <x v="3"/>
    <s v="Regular"/>
    <s v="Noite"/>
    <n v="2006053801945"/>
    <m/>
    <s v="ISABELE ALVES DE MESQUITA"/>
    <d v="2002-02-03T00:00:00"/>
    <s v="Feminino"/>
    <s v="Sem Deficiência"/>
    <s v="EDILSON DE MESQUITA"/>
    <s v="ANDREIA ALVES DA SILVA"/>
    <x v="1"/>
    <s v="Branca"/>
  </r>
  <r>
    <n v="625701"/>
    <n v="6"/>
    <x v="101"/>
    <x v="101"/>
    <s v="CENTRO DE EDUCAÇÃO DE JOVENS E ADULTOS CEJA - ACARI"/>
    <s v="Municipal"/>
    <s v="Urbana"/>
    <n v="1608524"/>
    <n v="261"/>
    <x v="3"/>
    <s v="Regular"/>
    <s v="Manhã"/>
    <n v="2012133900499"/>
    <m/>
    <s v="BEATRIZ SANTOS DE CARVALHO"/>
    <d v="2008-04-29T00:00:00"/>
    <s v="Feminino"/>
    <s v="Sem Deficiência"/>
    <s v="WAGNER DE CARVALHO"/>
    <s v="CRISTIANE SANTOS DE OLIVEIRA DE CARVALHO"/>
    <x v="2"/>
    <s v="Preta"/>
  </r>
  <r>
    <n v="1019211"/>
    <n v="10"/>
    <x v="98"/>
    <x v="98"/>
    <s v="CIEP MAJOR MANUEL GOMES ARCHER"/>
    <s v="Municipal"/>
    <s v="Urbana"/>
    <n v="1607939"/>
    <n v="162"/>
    <x v="3"/>
    <s v="Regular"/>
    <s v="Noite"/>
    <n v="2023100900452"/>
    <m/>
    <s v="ROSANGELA SILVA DE LUCENA"/>
    <d v="1994-05-03T00:00:00"/>
    <s v="Feminino"/>
    <s v="Sem Deficiência"/>
    <s v="GLEDSON JOSE DE LUCENA"/>
    <s v="JUREMA PINTO DA SILVA"/>
    <x v="0"/>
    <s v="Sem Informação"/>
  </r>
  <r>
    <n v="716211"/>
    <n v="7"/>
    <x v="32"/>
    <x v="32"/>
    <s v="CIEP COMPOSITOR DONGA"/>
    <s v="Municipal"/>
    <s v="Urbana"/>
    <n v="1619514"/>
    <n v="162"/>
    <x v="3"/>
    <s v="Regular"/>
    <s v="Noite"/>
    <n v="2014066702941"/>
    <m/>
    <s v="CARLOS ALBERTO DE OLIVEIRA JUNIOR"/>
    <d v="1982-03-09T00:00:00"/>
    <s v="Masculino"/>
    <s v="Sem Deficiência"/>
    <s v="CARLOS ALBERTO DE OLIVEIRA"/>
    <s v="ADIRLECI PEREIRA DA SILVA"/>
    <x v="2"/>
    <s v="Preta"/>
  </r>
  <r>
    <n v="411015"/>
    <n v="4"/>
    <x v="72"/>
    <x v="72"/>
    <s v="EM SUÍÇA"/>
    <s v="Municipal"/>
    <s v="Urbana"/>
    <n v="1601786"/>
    <n v="161"/>
    <x v="3"/>
    <s v="Regular"/>
    <s v="Noite"/>
    <n v="2011035802257"/>
    <m/>
    <s v="MATHEUS HENRIQUE MARTINS DE ARAUJO"/>
    <d v="2007-02-14T00:00:00"/>
    <s v="Masculino"/>
    <s v="Sem Deficiência"/>
    <s v="CARLOS LAURENTINO DE ARAÚJO"/>
    <s v="SHEILA CRISTINA MARTINS DE OLIVEIRA"/>
    <x v="0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08060650988"/>
    <m/>
    <s v="GABRIELE CARDOZO LOPES"/>
    <d v="2003-03-12T00:00:00"/>
    <s v="Feminino"/>
    <s v="Sem Deficiência"/>
    <s v="NÃO DECLARADO"/>
    <s v="PATRICIA CARDOZO LOPES"/>
    <x v="1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03100004061"/>
    <m/>
    <s v="ÉRICA PINHEIRO SIMÕES"/>
    <d v="1990-04-25T00:00:00"/>
    <s v="Feminino"/>
    <s v="Sem Deficiência"/>
    <s v="MANOEL AMARAL SIMÕES"/>
    <s v="SUZANA DA SILVA PINHEIRO SIMÕES"/>
    <x v="2"/>
    <s v="Pard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07092500100"/>
    <m/>
    <s v="ESEQUIEL SANTOS DA CONCEIÇÃO"/>
    <d v="2002-04-29T00:00:00"/>
    <s v="Masculino"/>
    <s v="Sem Deficiência"/>
    <s v="ESENCLER DA CONCEIÇÃO"/>
    <s v="CILEIA MUNIZ DOS SANTOS"/>
    <x v="0"/>
    <s v="Parda"/>
  </r>
  <r>
    <n v="817083"/>
    <n v="8"/>
    <x v="120"/>
    <x v="120"/>
    <s v="EM JORNALISTA SANDRO MOREYRA"/>
    <s v="Municipal"/>
    <s v="Urbana"/>
    <n v="1607053"/>
    <n v="162"/>
    <x v="3"/>
    <s v="Regular"/>
    <s v="Noite"/>
    <n v="2012079250118"/>
    <m/>
    <s v="HUGO LEONARDO RIBEIRO LOPES"/>
    <d v="2007-02-01T00:00:00"/>
    <s v="Masculino"/>
    <s v=" Deficiência intelectual"/>
    <s v="ATAIDE TARGINO LOPES"/>
    <s v="RENATA DA SILVA RIBEIRO LOPES"/>
    <x v="0"/>
    <s v="Parda"/>
  </r>
  <r>
    <n v="430701"/>
    <n v="4"/>
    <x v="19"/>
    <x v="19"/>
    <s v="CENTRO DE EDUCAÇÃO DE JOVENS E ADULTOS CEJA - MARÉ"/>
    <s v="Municipal"/>
    <s v="Urbana"/>
    <n v="1616827"/>
    <n v="2612"/>
    <x v="3"/>
    <s v="Regular"/>
    <s v="Noite"/>
    <n v="2002039706121"/>
    <m/>
    <s v="RAMON CRUZ ROCHA"/>
    <d v="1991-09-04T00:00:00"/>
    <s v="Masculino"/>
    <s v="Sem Deficiência"/>
    <s v="PEDRO ANTONIO ROCHA"/>
    <s v="MARIA DE LOURDES CRUZ"/>
    <x v="2"/>
    <s v="Não declarada"/>
  </r>
  <r>
    <n v="209026"/>
    <n v="2"/>
    <x v="41"/>
    <x v="41"/>
    <s v="EM PROFESSOR LOURENÇO FILHO"/>
    <s v="Municipal"/>
    <s v="Urbana"/>
    <n v="1622830"/>
    <n v="162"/>
    <x v="3"/>
    <s v="Regular"/>
    <s v="Noite"/>
    <n v="2007109600450"/>
    <m/>
    <s v="MARIA CLARA DO NASCIMENTO VIEIRA"/>
    <d v="2005-08-19T00:00:00"/>
    <s v="Feminino"/>
    <s v="Sem Deficiência"/>
    <s v="JOSINALDO DA SILVA VIEIRA"/>
    <s v="MARIA ELISA DO NASCIMENTO OLIVEIRA"/>
    <x v="0"/>
    <s v="Branca"/>
  </r>
  <r>
    <n v="1120019"/>
    <n v="11"/>
    <x v="37"/>
    <x v="37"/>
    <s v="EM RODRIGO OTÁVIO"/>
    <s v="Municipal"/>
    <s v="Urbana"/>
    <n v="1620853"/>
    <n v="161"/>
    <x v="3"/>
    <s v="Regular"/>
    <s v="Noite"/>
    <n v="2022037700333"/>
    <m/>
    <s v="JOÃO EVANGELISTA DA SILVA ROQUE"/>
    <d v="1975-03-12T00:00:00"/>
    <s v="Masculino"/>
    <s v="Sem Deficiência"/>
    <s v="JOÃO CASSIMIRO DA SILVA"/>
    <s v="LUZIA ALVES DA SILVA"/>
    <x v="1"/>
    <s v="Branca"/>
  </r>
  <r>
    <n v="1019202"/>
    <n v="10"/>
    <x v="115"/>
    <x v="115"/>
    <s v="CIEP ISMAEL NERY"/>
    <s v="Municipal"/>
    <s v="Urbana"/>
    <n v="1603747"/>
    <n v="162"/>
    <x v="3"/>
    <s v="Regular"/>
    <s v="Tarde"/>
    <n v="2010104601733"/>
    <m/>
    <s v="RAIANNE CRISTINA SANTOS DA SILVA"/>
    <d v="2005-09-04T00:00:00"/>
    <s v="Feminino"/>
    <s v="Sem Deficiência"/>
    <s v="ADRIANO ROCHA DA SILVA"/>
    <s v="SUZANA SANTOS DA SILVA"/>
    <x v="0"/>
    <s v="Parda"/>
  </r>
  <r>
    <n v="208012"/>
    <n v="2"/>
    <x v="102"/>
    <x v="102"/>
    <s v="EM ORSINA DA FONSECA"/>
    <s v="Municipal"/>
    <s v="Urbana"/>
    <n v="1602508"/>
    <n v="161"/>
    <x v="3"/>
    <s v="Regular"/>
    <s v="Noite"/>
    <n v="2022012400476"/>
    <m/>
    <s v="CLAUDIO DE ASSIS DURÃES"/>
    <d v="1971-05-08T00:00:00"/>
    <s v="Masculino"/>
    <s v="Sem Deficiência"/>
    <s v="ANISIO FERREIRA DURÃES"/>
    <s v="ZENI DE ASSIS DURÃES"/>
    <x v="2"/>
    <s v="Branca"/>
  </r>
  <r>
    <n v="1019047"/>
    <n v="10"/>
    <x v="50"/>
    <x v="50"/>
    <s v="EM JOAQUIM DA SILVA GOMES"/>
    <s v="Municipal"/>
    <s v="Urbana"/>
    <n v="1598939"/>
    <n v="162"/>
    <x v="3"/>
    <s v="Regular"/>
    <s v="Noite"/>
    <n v="2009123000029"/>
    <m/>
    <s v="ALECSANDRA DE OLIVEIRA REVOREDO"/>
    <d v="2007-07-15T00:00:00"/>
    <s v="Feminino"/>
    <s v="Sem Deficiência"/>
    <s v="ANGELO REVOREDO CARNEIRO"/>
    <s v="CÍNTIA IZABEL DE OLIVEIRA JESUS"/>
    <x v="2"/>
    <s v="Branca"/>
  </r>
  <r>
    <n v="206502"/>
    <n v="2"/>
    <x v="71"/>
    <x v="71"/>
    <s v="CIEP NAÇÃO RUBRO NEGRA"/>
    <s v="Municipal"/>
    <s v="Urbana"/>
    <n v="1623108"/>
    <n v="162"/>
    <x v="3"/>
    <s v="Regular"/>
    <s v="Noite"/>
    <n v="2022011250900"/>
    <m/>
    <s v="MARCIA CARDOSO GOMES"/>
    <d v="1972-01-24T00:00:00"/>
    <s v="Feminino"/>
    <s v="Sem Deficiência"/>
    <s v="JOAO HENRIQUE CARDOSO"/>
    <s v="MARISA RODRIGUES"/>
    <x v="1"/>
    <s v="Branc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06098501860"/>
    <m/>
    <s v="MARIA INES DE PAULA CELESTINO"/>
    <d v="1999-07-13T00:00:00"/>
    <s v="Feminino"/>
    <s v="Sem Deficiência"/>
    <s v="ROGERIO FERREIRA CELESTINO"/>
    <s v="RITA DILUSIER MARIA FRANCISCA DE PAULA"/>
    <x v="1"/>
    <s v="Pard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1103903467"/>
    <m/>
    <s v="ANA ELISA RIBEIRO SILVA"/>
    <d v="2006-02-01T00:00:00"/>
    <s v="Feminino"/>
    <s v="Sem Deficiência"/>
    <s v="FRANCISCO DO CARMO SILVA"/>
    <s v="FRANCISCA MARCILIA RIBEIRO AMARAL"/>
    <x v="1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02007404430"/>
    <m/>
    <s v="ANA CAROLINA MODESTO DOS ANJOS"/>
    <d v="1992-11-28T00:00:00"/>
    <s v="Feminino"/>
    <s v="Sem Deficiência"/>
    <s v="DECLAUDIO LUCIO BATISTA DOS ANJOS"/>
    <s v="MÔNICA MODESTO DA SILVA"/>
    <x v="1"/>
    <s v="Sem Informação"/>
  </r>
  <r>
    <n v="817034"/>
    <n v="8"/>
    <x v="111"/>
    <x v="111"/>
    <s v="EM JORGE JABOUR"/>
    <s v="Municipal"/>
    <s v="Urbana"/>
    <n v="1616158"/>
    <n v="161"/>
    <x v="3"/>
    <s v="Regular"/>
    <s v="Noite"/>
    <n v="2009073800302"/>
    <m/>
    <s v="SUELEN DE AGUIAR OLIVEIRA"/>
    <d v="2003-11-06T00:00:00"/>
    <s v="Feminino"/>
    <s v="Sem Deficiência"/>
    <s v="ANTONIO OLIVEIRA DA CUNHA"/>
    <s v="ROSANGELA DE AGUIAR"/>
    <x v="0"/>
    <s v="Parda"/>
  </r>
  <r>
    <n v="918508"/>
    <n v="9"/>
    <x v="36"/>
    <x v="36"/>
    <s v="CIEP DR. ERNESTO (CHE) GUEVARA"/>
    <s v="Municipal"/>
    <s v="Urbana"/>
    <n v="1618339"/>
    <n v="161"/>
    <x v="3"/>
    <s v="Regular"/>
    <s v="Noite"/>
    <n v="2002093301711"/>
    <m/>
    <s v="MARGARIDA DE OLIVEIRA MOREIRA "/>
    <d v="1983-08-28T00:00:00"/>
    <s v="Feminino"/>
    <s v="Sem Deficiência"/>
    <s v="JANDIR DE OLIVEIRA MOREIRA"/>
    <s v="REGINA CELIA DE OLIVEIRA MOREIRA"/>
    <x v="0"/>
    <s v="Parda"/>
  </r>
  <r>
    <n v="724026"/>
    <n v="7"/>
    <x v="16"/>
    <x v="16"/>
    <s v="EM EMBAIXADOR ÍTALO ZAPPA"/>
    <s v="Municipal"/>
    <s v="Urbana"/>
    <n v="1620409"/>
    <n v="161"/>
    <x v="3"/>
    <s v="Regular"/>
    <s v="Noite"/>
    <n v="2010124900264"/>
    <m/>
    <s v="RAÍSSA SANTOS DA SILVA"/>
    <d v="2007-08-01T00:00:00"/>
    <s v="Feminino"/>
    <s v="Sem Deficiência"/>
    <s v="CLAUDIO DA SILVA"/>
    <s v="LUZINETE SANTOS DE SOUSA"/>
    <x v="0"/>
    <s v="Branca"/>
  </r>
  <r>
    <n v="313002"/>
    <n v="3"/>
    <x v="33"/>
    <x v="33"/>
    <s v="EM JOSÉ VERÍSSIMO"/>
    <s v="Municipal"/>
    <s v="Urbana"/>
    <n v="1618996"/>
    <n v="161"/>
    <x v="3"/>
    <s v="Regular"/>
    <s v="Manhã"/>
    <n v="2023021650399"/>
    <m/>
    <s v="GUILHERME DA SILVA ROSA DE BRITO"/>
    <d v="2005-12-27T00:00:00"/>
    <s v="Masculino"/>
    <s v="Sem Deficiência"/>
    <s v="EDSON ANTONIO GOMES DE BRITO"/>
    <s v="SOLANGE DA SILVA ROSA"/>
    <x v="0"/>
    <s v="Branca"/>
  </r>
  <r>
    <n v="625701"/>
    <n v="6"/>
    <x v="101"/>
    <x v="101"/>
    <s v="CENTRO DE EDUCAÇÃO DE JOVENS E ADULTOS CEJA - ACARI"/>
    <s v="Municipal"/>
    <s v="Urbana"/>
    <n v="1608529"/>
    <n v="266"/>
    <x v="3"/>
    <s v="Regular"/>
    <s v="Noite"/>
    <n v="2007058600318"/>
    <m/>
    <s v="RODRIGO MARTINS DE SOUZA"/>
    <d v="2003-01-22T00:00:00"/>
    <s v="Masculino"/>
    <s v="Sem Deficiência"/>
    <s v="NÃO DECLARADO"/>
    <s v="ADRIANA MARTINS DE SOUZA"/>
    <x v="2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20017200029"/>
    <m/>
    <s v="MARIA AUTA ALVES DE SOUZA "/>
    <d v="1959-07-09T00:00:00"/>
    <s v="Feminino"/>
    <s v="Sem Deficiência"/>
    <s v="GILBERTO FRANCISCO DA SILVA"/>
    <s v="NILZA ALVES BARBOSA "/>
    <x v="0"/>
    <s v="Branca"/>
  </r>
  <r>
    <n v="817064"/>
    <n v="8"/>
    <x v="7"/>
    <x v="7"/>
    <s v="EM MARIETA DA CUNHA DA SILVA"/>
    <s v="Municipal"/>
    <s v="Urbana"/>
    <n v="1610183"/>
    <n v="161"/>
    <x v="3"/>
    <s v="Regular"/>
    <s v="Noite"/>
    <n v="2009119600734"/>
    <m/>
    <s v="MARIANA JORGENA OLIVEIRA XAVIER"/>
    <d v="2008-05-31T00:00:00"/>
    <s v="Feminino"/>
    <s v="Sem Deficiência"/>
    <s v="ROBSON RIBEIRO XAVIER"/>
    <s v="MARILENE OLIVEIRA DA SILVA"/>
    <x v="0"/>
    <s v="Preta"/>
  </r>
  <r>
    <n v="1202701"/>
    <n v="12"/>
    <x v="91"/>
    <x v="91"/>
    <s v="CREJA - CENTRO MUNICIPAL DE REFERÊNCIA DE EDUCAÇÃO DE JOVENS E ADULTOS"/>
    <s v="Municipal"/>
    <s v="Urbana"/>
    <n v="1614128"/>
    <n v="363"/>
    <x v="3"/>
    <s v="Regular"/>
    <s v="Tarde"/>
    <n v="2023126301211"/>
    <m/>
    <s v="ANA PAULA LOPES GAMA"/>
    <d v="1974-08-24T00:00:00"/>
    <s v="Feminino"/>
    <s v="Sem Deficiência"/>
    <s v="EDY DA SILVA GAMA"/>
    <s v="SONIA MARIA MOURA LOPES"/>
    <x v="1"/>
    <s v="Branca"/>
  </r>
  <r>
    <n v="833031"/>
    <n v="8"/>
    <x v="21"/>
    <x v="21"/>
    <s v="EM TASSO DA SILVEIRA"/>
    <s v="Municipal"/>
    <s v="Urbana"/>
    <n v="1605929"/>
    <n v="161"/>
    <x v="3"/>
    <s v="Regular"/>
    <s v="Noite"/>
    <n v="2021079000030"/>
    <m/>
    <s v="MILLENY PESSÔA RINALDI"/>
    <d v="2007-11-02T00:00:00"/>
    <s v="Feminino"/>
    <s v="Sem Deficiência"/>
    <s v="MARCIO DE BRITO RINALDI"/>
    <s v="LIDIANE PESSÔA GOMES"/>
    <x v="0"/>
    <s v="Sem Informação"/>
  </r>
  <r>
    <n v="817083"/>
    <n v="8"/>
    <x v="120"/>
    <x v="120"/>
    <s v="EM JORNALISTA SANDRO MOREYRA"/>
    <s v="Municipal"/>
    <s v="Urbana"/>
    <n v="1607052"/>
    <n v="161"/>
    <x v="3"/>
    <s v="Regular"/>
    <s v="Noite"/>
    <n v="2018080680065"/>
    <m/>
    <s v="GUILHERME COSTA DE LIMA LEONARDO"/>
    <d v="2008-01-22T00:00:00"/>
    <s v="Masculino"/>
    <s v="Sem Deficiência"/>
    <s v="DANIEL PIRES LEONARDO"/>
    <s v="JÉSSICA COSTA DE LIMA"/>
    <x v="1"/>
    <s v="Branca"/>
  </r>
  <r>
    <n v="312022"/>
    <n v="3"/>
    <x v="61"/>
    <x v="61"/>
    <s v="EM RUBENS BERARDO"/>
    <s v="Municipal"/>
    <s v="Urbana"/>
    <n v="1616260"/>
    <n v="161"/>
    <x v="3"/>
    <s v="Regular"/>
    <s v="Noite"/>
    <n v="2012020701962"/>
    <m/>
    <s v="JOSUÉ DOS SANTOS PACHECO"/>
    <d v="1983-07-04T00:00:00"/>
    <s v="Masculino"/>
    <s v="Sem Deficiência"/>
    <s v="PAULO ROBERTO XAVIER PACHECO"/>
    <s v="LOURANI MARIA DOS SANTOS PACHECO"/>
    <x v="1"/>
    <s v="Preta"/>
  </r>
  <r>
    <n v="833504"/>
    <n v="8"/>
    <x v="22"/>
    <x v="22"/>
    <s v="CIEP FRANCISCO SOLANO TRINDADE"/>
    <s v="Municipal"/>
    <s v="Urbana"/>
    <n v="1608716"/>
    <n v="161"/>
    <x v="3"/>
    <s v="Regular"/>
    <s v="Noite"/>
    <n v="2009120200027"/>
    <m/>
    <s v="MADSON JOÃO BARRETO PEREIRA"/>
    <d v="2007-10-16T00:00:00"/>
    <s v="Masculino"/>
    <s v="Sem Deficiência"/>
    <s v="MARCOS PAULO DOS SANTOS PEREIRA"/>
    <s v="ELAINE CRISTINA BARRETO GOMES"/>
    <x v="1"/>
    <s v="Branca"/>
  </r>
  <r>
    <n v="411015"/>
    <n v="4"/>
    <x v="72"/>
    <x v="72"/>
    <s v="EM SUÍÇA"/>
    <s v="Municipal"/>
    <s v="Urbana"/>
    <n v="1601786"/>
    <n v="161"/>
    <x v="3"/>
    <s v="Regular"/>
    <s v="Noite"/>
    <n v="2008020701298"/>
    <m/>
    <s v="FLÁVIO DA SILVA SANTOS"/>
    <d v="1985-11-30T00:00:00"/>
    <s v="Masculino"/>
    <s v="Sem Deficiência"/>
    <s v="MAURÍCIO JOSÉ DOS SANTOS"/>
    <s v="GENILDA PINHEIRO DA SILVA SANTOS"/>
    <x v="1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15064500380"/>
    <m/>
    <s v="LETICIA SANTANA DOS SANTOS"/>
    <d v="2008-03-15T00:00:00"/>
    <s v="Feminino"/>
    <s v="Sem Deficiência"/>
    <s v="ROGERIO SANTOS DE PAULA"/>
    <s v="JUCIMAR SANTANA "/>
    <x v="1"/>
    <s v="Não declarada"/>
  </r>
  <r>
    <n v="716054"/>
    <n v="7"/>
    <x v="35"/>
    <x v="35"/>
    <s v="EM PIO X"/>
    <s v="Municipal"/>
    <s v="Urbana"/>
    <n v="1612530"/>
    <n v="161"/>
    <x v="3"/>
    <s v="Regular"/>
    <s v="Noite"/>
    <n v="2012066703321"/>
    <m/>
    <s v="JOÃO VITOR LIMA PEREIRA"/>
    <d v="2008-02-22T00:00:00"/>
    <s v="Masculino"/>
    <s v="Sem Deficiência"/>
    <s v="ELIAS MIRANDA PEREIRA"/>
    <s v="SUELI DE LIMA RIBEIRO"/>
    <x v="1"/>
    <s v="Não declarada"/>
  </r>
  <r>
    <n v="227004"/>
    <n v="2"/>
    <x v="77"/>
    <x v="77"/>
    <s v="EM RINALDO DE LAMARE"/>
    <s v="Municipal"/>
    <s v="Urbana"/>
    <n v="1599204"/>
    <n v="162"/>
    <x v="3"/>
    <s v="Regular"/>
    <s v="Noite"/>
    <n v="2014016850068"/>
    <m/>
    <s v="ESMERALDA LAURINDO DE OLIVEIRA"/>
    <d v="2008-01-01T00:00:00"/>
    <s v="Feminino"/>
    <s v="Sem Deficiência"/>
    <s v="LUIZ HENRIQUE GONÇALVES DOMINGOS DE OLIVEIRA"/>
    <s v="MAURICÉIA DA SILVA LAURINDO"/>
    <x v="1"/>
    <s v="Branca"/>
  </r>
  <r>
    <n v="208012"/>
    <n v="2"/>
    <x v="102"/>
    <x v="102"/>
    <s v="EM ORSINA DA FONSECA"/>
    <s v="Municipal"/>
    <s v="Urbana"/>
    <n v="1602508"/>
    <n v="161"/>
    <x v="3"/>
    <s v="Regular"/>
    <s v="Noite"/>
    <n v="2022012400255"/>
    <m/>
    <s v="ROSÂNGELA MARIA VIEIRA DA SILVA"/>
    <d v="1965-05-07T00:00:00"/>
    <s v="Feminino"/>
    <s v="Sem Deficiência"/>
    <s v="MAURICIO CARDOSO DA SILVA"/>
    <s v="EDIMAR VIEIRA DA SILVA"/>
    <x v="1"/>
    <s v="Branca"/>
  </r>
  <r>
    <n v="1120019"/>
    <n v="11"/>
    <x v="37"/>
    <x v="37"/>
    <s v="EM RODRIGO OTÁVIO"/>
    <s v="Municipal"/>
    <s v="Urbana"/>
    <n v="1620853"/>
    <n v="161"/>
    <x v="3"/>
    <s v="Regular"/>
    <s v="Noite"/>
    <n v="2020037900212"/>
    <m/>
    <s v="ALUISIO DA SILVA CALIXTO"/>
    <d v="1962-12-15T00:00:00"/>
    <s v="Masculino"/>
    <s v="Sem Deficiência"/>
    <s v="JOSÉ CALIXTO"/>
    <s v="MARIA BENTO DA SILVA"/>
    <x v="1"/>
    <s v="Branca"/>
  </r>
  <r>
    <n v="430701"/>
    <n v="4"/>
    <x v="19"/>
    <x v="19"/>
    <s v="CENTRO DE EDUCAÇÃO DE JOVENS E ADULTOS CEJA - MARÉ"/>
    <s v="Municipal"/>
    <s v="Urbana"/>
    <n v="1616793"/>
    <n v="361"/>
    <x v="3"/>
    <s v="Regular"/>
    <s v="Manhã"/>
    <n v="2005039500862"/>
    <m/>
    <s v="RICARDO CONCEIÇÃO KWAME"/>
    <d v="1998-05-25T00:00:00"/>
    <s v="Masculino"/>
    <s v="Sem Deficiência"/>
    <s v="OSEI KWAME"/>
    <s v="ALESSANDRA CONCEIÇÃO DA SILVA"/>
    <x v="0"/>
    <s v="Preta"/>
  </r>
  <r>
    <n v="312009"/>
    <n v="3"/>
    <x v="54"/>
    <x v="54"/>
    <s v="EM GEORGE SUMNER"/>
    <s v="Municipal"/>
    <s v="Urbana"/>
    <n v="1617226"/>
    <n v="162"/>
    <x v="3"/>
    <s v="Regular"/>
    <s v="Noite"/>
    <n v="2011024000782"/>
    <m/>
    <s v="ANNIE CAROLINE SILVA MACHADO"/>
    <d v="2004-07-14T00:00:00"/>
    <s v="Feminino"/>
    <s v="Sem Deficiência"/>
    <s v="LUIS CARLOS MACHADO"/>
    <s v="SIMONE REGINA SILVA SATURNINO"/>
    <x v="0"/>
    <s v="Parda"/>
  </r>
  <r>
    <n v="102005"/>
    <n v="1"/>
    <x v="109"/>
    <x v="109"/>
    <s v="EM CALOUSTE GULBENKIAN"/>
    <s v="Municipal"/>
    <s v="Urbana"/>
    <n v="1610640"/>
    <n v="162"/>
    <x v="3"/>
    <s v="Regular"/>
    <s v="Noite"/>
    <n v="2015001600310"/>
    <m/>
    <s v="ANDREIA LUCIA DA SILVA"/>
    <d v="1973-12-10T00:00:00"/>
    <s v="Feminino"/>
    <s v="Sem Deficiência"/>
    <s v="LUIZ PAULO PIMENTEL"/>
    <s v="MARIA DALVA DA SILVA"/>
    <x v="2"/>
    <s v="Preta"/>
  </r>
  <r>
    <n v="918505"/>
    <n v="9"/>
    <x v="9"/>
    <x v="9"/>
    <s v="CIEP ANITA MALFATTI"/>
    <s v="Municipal"/>
    <s v="Urbana"/>
    <n v="1615593"/>
    <n v="161"/>
    <x v="3"/>
    <s v="Regular"/>
    <s v="Noite"/>
    <n v="2013020450216"/>
    <m/>
    <s v="LUIZ FELIPE OLIVEIRA DAS DORES"/>
    <d v="2006-10-30T00:00:00"/>
    <s v="Masculino"/>
    <s v="Sem Deficiência"/>
    <s v="JOSÉ FLÁVIO DAS DORES"/>
    <s v="LUCIANA DE OLIVEIRA"/>
    <x v="0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10101300899"/>
    <m/>
    <s v="DOUGLAS IBRAHIM DE OLIVEIRA"/>
    <d v="2005-03-02T00:00:00"/>
    <s v="Masculino"/>
    <s v="Sem Deficiência"/>
    <s v="OZEIAS SOUZA DE OLIVEIRA"/>
    <s v="ADRIANA IBRAHIM DE OLIVEIRA"/>
    <x v="2"/>
    <s v="Parda"/>
  </r>
  <r>
    <n v="410012"/>
    <n v="4"/>
    <x v="27"/>
    <x v="27"/>
    <s v="EM CLOTILDE GUIMARÃES"/>
    <s v="Municipal"/>
    <s v="Urbana"/>
    <n v="1604449"/>
    <n v="267"/>
    <x v="3"/>
    <s v="Regular"/>
    <s v="Manhã"/>
    <n v="2001038901585"/>
    <m/>
    <s v="JENNIFER JOANA PEREIRA DA SILVA"/>
    <d v="1993-06-24T00:00:00"/>
    <s v="Feminino"/>
    <s v="Sem Deficiência"/>
    <s v="JOSÉ RONALDO PEREIRA DA SILVA"/>
    <s v="MARIA VERONICA PEREIRA DA SILVA"/>
    <x v="0"/>
    <s v="Branca"/>
  </r>
  <r>
    <n v="515030"/>
    <n v="5"/>
    <x v="90"/>
    <x v="90"/>
    <s v="EM IRINEU MARINHO"/>
    <s v="Municipal"/>
    <s v="Urbana"/>
    <n v="1601766"/>
    <n v="161"/>
    <x v="3"/>
    <s v="Regular"/>
    <s v="Noite"/>
    <n v="2012047700894"/>
    <m/>
    <s v="BRENO LIMA AMARAL"/>
    <d v="2005-05-31T00:00:00"/>
    <s v="Masculino"/>
    <s v="Sem Deficiência"/>
    <s v="BRUNO DA SILVA AMARAL"/>
    <s v="GABRIELLA LIMA DA FONSECA"/>
    <x v="1"/>
    <s v="Pard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13029902845"/>
    <m/>
    <s v="LORRANY DOS SANTOS JOVANHOLI MIRANDA"/>
    <d v="2006-08-05T00:00:00"/>
    <s v="Feminino"/>
    <s v="Sem Deficiência"/>
    <s v="ANDRE LUIZ JOVANHOLI MIRANDA"/>
    <s v="PATRÍCIA CRISTINA DOS SANTOS"/>
    <x v="1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13099000069"/>
    <m/>
    <s v="AMANDA TEIXEIRA VIEIRA"/>
    <d v="2005-04-01T00:00:00"/>
    <s v="Feminino"/>
    <s v="Sem Deficiência"/>
    <s v="ANTONIO CARLOS SILVA VIEIRA"/>
    <s v="ERICA LIMA TEIXEIRA"/>
    <x v="2"/>
    <s v="Parda"/>
  </r>
  <r>
    <n v="1019031"/>
    <n v="10"/>
    <x v="20"/>
    <x v="20"/>
    <s v="EM MARECHAL PEDRO CAVALCANTI"/>
    <s v="Municipal"/>
    <s v="Urbana"/>
    <n v="1609539"/>
    <n v="161"/>
    <x v="3"/>
    <s v="Regular"/>
    <s v="Noite"/>
    <n v="2011100300320"/>
    <m/>
    <s v="VITÓRIA LIMA ALVES DE MELLO"/>
    <d v="2007-03-28T00:00:00"/>
    <s v="Feminino"/>
    <s v="Sem Deficiência"/>
    <s v="MARCOS ANTONIO BENVINDO DE MELLO"/>
    <s v="MARCIA LIMA ALVES"/>
    <x v="0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19018000186"/>
    <m/>
    <s v="MARIA NAZARENA MARINHO BICALHO"/>
    <d v="1956-04-18T00:00:00"/>
    <s v="Feminino"/>
    <s v="Sem Deficiência"/>
    <s v="JULIA BENEDITA MARINHO"/>
    <s v="ANTONIO LUIZ MARINHO"/>
    <x v="0"/>
    <s v="Parda"/>
  </r>
  <r>
    <n v="833031"/>
    <n v="8"/>
    <x v="21"/>
    <x v="21"/>
    <s v="EM TASSO DA SILVEIRA"/>
    <s v="Municipal"/>
    <s v="Urbana"/>
    <n v="1605929"/>
    <n v="161"/>
    <x v="3"/>
    <s v="Regular"/>
    <s v="Noite"/>
    <n v="2014064301427"/>
    <m/>
    <s v="ERIK MARLON SILVA ALVES"/>
    <d v="2004-10-22T00:00:00"/>
    <s v="Masculino"/>
    <s v="Sem Deficiência"/>
    <s v="MAX DE SOUZA ALVES"/>
    <s v="JANAÍNA DANIEL SILVA"/>
    <x v="0"/>
    <s v="Preta"/>
  </r>
  <r>
    <n v="622022"/>
    <n v="6"/>
    <x v="40"/>
    <x v="40"/>
    <s v="EM ROSE KLABIN"/>
    <s v="Municipal"/>
    <s v="Urbana"/>
    <n v="1615805"/>
    <n v="162"/>
    <x v="3"/>
    <s v="Regular"/>
    <s v="Noite"/>
    <n v="2013026701091"/>
    <m/>
    <s v="LUIS FELIPE PAIVA AZEVEDO"/>
    <d v="2006-09-21T00:00:00"/>
    <s v="Masculino"/>
    <s v="Sem Deficiência"/>
    <s v="TIAGO DOS SANTOS AZEVEDO"/>
    <s v="ADRIANA APARECIDA GUIMARÃES PAIVA"/>
    <x v="0"/>
    <s v="Pard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2100600445"/>
    <m/>
    <s v="VITOR HUGO DA CONCEIÇÃO LIMA"/>
    <d v="2007-04-07T00:00:00"/>
    <s v="Masculino"/>
    <s v="Sem Deficiência"/>
    <s v="PAULO LIMA FERREIRA"/>
    <s v="CARMEM LUCIA DA CONCEIÇÃO"/>
    <x v="0"/>
    <s v="Parda"/>
  </r>
  <r>
    <n v="625205"/>
    <n v="6"/>
    <x v="97"/>
    <x v="97"/>
    <s v="CIEP ANTONIO CANDEIA FILHO"/>
    <s v="Municipal"/>
    <s v="Urbana"/>
    <n v="1613209"/>
    <n v="162"/>
    <x v="3"/>
    <s v="Regular"/>
    <s v="Noite"/>
    <n v="2011043650045"/>
    <m/>
    <s v="DANILLO ALVES DE MEDEIROS"/>
    <d v="2006-10-02T00:00:00"/>
    <s v="Masculino"/>
    <s v="Sem Deficiência"/>
    <s v="VALMIR MONTEIRO DE MEDEIROS"/>
    <s v="DAIANA DA SILVA ALVES"/>
    <x v="0"/>
    <s v="Pard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08003450126"/>
    <m/>
    <s v="PEDRO HENRIQUE CARDOZO DE SOUZA"/>
    <d v="2003-04-02T00:00:00"/>
    <s v="Masculino"/>
    <s v="Sem Deficiência"/>
    <s v="GERSON ONOFRE DE SOUZA"/>
    <s v="JANAINA DOS SANTOS CARDOZO"/>
    <x v="0"/>
    <s v="Parda"/>
  </r>
  <r>
    <n v="515052"/>
    <n v="5"/>
    <x v="81"/>
    <x v="81"/>
    <s v="EM AZEVEDO JUNIOR"/>
    <s v="Municipal"/>
    <s v="Urbana"/>
    <n v="1614954"/>
    <n v="162"/>
    <x v="3"/>
    <s v="Regular"/>
    <s v="Noite"/>
    <n v="2009049400391"/>
    <m/>
    <s v="VIVIAN DO AMARAL LAURINDO TRINDADE"/>
    <d v="2003-04-28T00:00:00"/>
    <s v="Feminino"/>
    <s v="Sem Deficiência"/>
    <s v="JULIO CESAR LAURINDO TRINDADE"/>
    <s v="ADRIANA IELAUDIO DO AMARAL TRINDADE"/>
    <x v="0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04076108671"/>
    <m/>
    <s v="JOYCE DE FARIAS AZEVEDO"/>
    <d v="1994-07-21T00:00:00"/>
    <s v="Feminino"/>
    <s v="Sem Deficiência"/>
    <s v="MARCOS ANTONIO DE AZEVEDO"/>
    <s v="MARIA DE FARIAS SILVA"/>
    <x v="0"/>
    <s v="Parda"/>
  </r>
  <r>
    <n v="430701"/>
    <n v="4"/>
    <x v="19"/>
    <x v="19"/>
    <s v="CENTRO DE EDUCAÇÃO DE JOVENS E ADULTOS CEJA - MARÉ"/>
    <s v="Municipal"/>
    <s v="Urbana"/>
    <n v="1616821"/>
    <n v="2610"/>
    <x v="3"/>
    <s v="Regular"/>
    <s v="Noite"/>
    <n v="2009039550404"/>
    <m/>
    <s v="FRANCISCO FELIPE DE SOUSA MENDES"/>
    <d v="1998-03-27T00:00:00"/>
    <s v="Masculino"/>
    <s v="Sem Deficiência"/>
    <s v="FRANCISCO CLAUDIO PEREIRA MENDES"/>
    <s v="ANTONIA DE MARIA DE SOUSA SILVA"/>
    <x v="2"/>
    <s v="Parda"/>
  </r>
  <r>
    <n v="817207"/>
    <n v="8"/>
    <x v="28"/>
    <x v="28"/>
    <s v="CIEP VILA KENNEDY"/>
    <s v="Municipal"/>
    <s v="Urbana"/>
    <n v="1605867"/>
    <n v="161"/>
    <x v="3"/>
    <s v="Regular"/>
    <s v="Noite"/>
    <n v="2007120001010"/>
    <m/>
    <s v="STEPHANY CABRAL SOARES"/>
    <d v="2004-12-30T00:00:00"/>
    <s v="Feminino"/>
    <s v="Sem Deficiência"/>
    <s v="JOÃO PAULO DA SILVA SOARES"/>
    <s v="PAULA JANAINA LEITE CABRAL"/>
    <x v="0"/>
    <s v="Parda"/>
  </r>
  <r>
    <n v="313002"/>
    <n v="3"/>
    <x v="33"/>
    <x v="33"/>
    <s v="EM JOSÉ VERÍSSIMO"/>
    <s v="Municipal"/>
    <s v="Urbana"/>
    <n v="1618996"/>
    <n v="161"/>
    <x v="3"/>
    <s v="Regular"/>
    <s v="Manhã"/>
    <n v="2012027002423"/>
    <m/>
    <s v="MAYCON DA CONCEIÇÃO DE FARIAS"/>
    <d v="2007-04-25T00:00:00"/>
    <s v="Masculino"/>
    <s v="Sem Deficiência"/>
    <s v="MARCIO JOSE DE FARIAS"/>
    <s v="VALDEA LOPES DA CONCEIÇÃO"/>
    <x v="0"/>
    <s v="Parda"/>
  </r>
  <r>
    <n v="918041"/>
    <n v="9"/>
    <x v="59"/>
    <x v="59"/>
    <s v="EM ANTONIA VARGAS CUQUEJO"/>
    <s v="Municipal"/>
    <s v="Urbana"/>
    <n v="1610791"/>
    <n v="162"/>
    <x v="3"/>
    <s v="Regular"/>
    <s v="Noite"/>
    <n v="2002084107193"/>
    <m/>
    <s v="GABRIELE DINIZ LIMA"/>
    <d v="1988-03-01T00:00:00"/>
    <s v="Feminino"/>
    <s v="Sem Deficiência"/>
    <s v="JORGE LUIZ DA COSTA LIMA"/>
    <s v="JERUZE DINIZ LIMA"/>
    <x v="0"/>
    <s v="Branca"/>
  </r>
  <r>
    <n v="817064"/>
    <n v="8"/>
    <x v="7"/>
    <x v="7"/>
    <s v="EM MARIETA DA CUNHA DA SILVA"/>
    <s v="Municipal"/>
    <s v="Urbana"/>
    <n v="1610184"/>
    <n v="162"/>
    <x v="3"/>
    <s v="Regular"/>
    <s v="Noite"/>
    <n v="2010082250453"/>
    <m/>
    <s v="ANNA CLARA OLIVEIRA DA SILVA"/>
    <d v="2005-09-05T00:00:00"/>
    <s v="Feminino"/>
    <s v="Sem Deficiência"/>
    <s v="LUIZ ALBERTO EUGENIO DA SILVA"/>
    <s v="MARCIA DE OLIVEIRA LIMA"/>
    <x v="0"/>
    <s v="Preta"/>
  </r>
  <r>
    <n v="724022"/>
    <n v="7"/>
    <x v="56"/>
    <x v="56"/>
    <s v="EM COMUNIDADE DE VARGEM GRANDE"/>
    <s v="Municipal"/>
    <s v="Urbana"/>
    <n v="1605600"/>
    <n v="162"/>
    <x v="3"/>
    <s v="Regular"/>
    <s v="Noite"/>
    <n v="2018062200332"/>
    <m/>
    <s v="HENRY GABRIEL DA SILVA "/>
    <d v="2007-03-10T00:00:00"/>
    <s v="Masculino"/>
    <s v="Sem Deficiência"/>
    <s v="EMERSON RODRIGO DA SILVA"/>
    <s v="KATIA CRISTINA DE CASTRO"/>
    <x v="0"/>
    <s v="Branca"/>
  </r>
  <r>
    <n v="918203"/>
    <n v="9"/>
    <x v="34"/>
    <x v="34"/>
    <s v="CIEP CLEMENTINA DE JESUS"/>
    <s v="Municipal"/>
    <s v="Urbana"/>
    <n v="1601825"/>
    <n v="162"/>
    <x v="3"/>
    <s v="Regular"/>
    <s v="Noite"/>
    <n v="2022092600035"/>
    <m/>
    <s v="JOSE MARIA DA SILVA"/>
    <d v="1981-03-19T00:00:00"/>
    <s v="Masculino"/>
    <s v="Sem Deficiência"/>
    <s v="PAULO LUCAS DA SILVA"/>
    <s v="MARIA ANGELITA DE OLIVEIRA"/>
    <x v="0"/>
    <s v="Preta"/>
  </r>
  <r>
    <n v="1019210"/>
    <n v="10"/>
    <x v="45"/>
    <x v="45"/>
    <s v="CIEP ALBERTO PASQUALINE"/>
    <s v="Municipal"/>
    <s v="Urbana"/>
    <n v="1600005"/>
    <n v="161"/>
    <x v="3"/>
    <s v="Regular"/>
    <s v="Noite"/>
    <n v="2006100803163"/>
    <m/>
    <s v="MEIRE SANTANA DOS SANTOS"/>
    <d v="1972-10-02T00:00:00"/>
    <s v="Feminino"/>
    <s v="Sem Deficiência"/>
    <s v="LUCIO AFONSO DOS SANTOS"/>
    <s v="VALDEIA PAULO SANTANA"/>
    <x v="0"/>
    <s v="Parda"/>
  </r>
  <r>
    <n v="313051"/>
    <n v="3"/>
    <x v="60"/>
    <x v="60"/>
    <s v="EM ALAGOAS"/>
    <s v="Municipal"/>
    <s v="Urbana"/>
    <n v="1618858"/>
    <n v="161"/>
    <x v="3"/>
    <s v="Regular"/>
    <s v="Noite"/>
    <n v="1999026600667"/>
    <m/>
    <s v="FÁBIO DE PAULA SENNA"/>
    <d v="1985-05-01T00:00:00"/>
    <s v="Masculino"/>
    <s v="Sem Deficiência"/>
    <s v="MARCO ANTONIO SENNA"/>
    <s v="JEANY APARECIDA DE PAULA"/>
    <x v="0"/>
    <s v="Preta"/>
  </r>
  <r>
    <n v="1202701"/>
    <n v="12"/>
    <x v="91"/>
    <x v="91"/>
    <s v="CREJA - CENTRO MUNICIPAL DE REFERÊNCIA DE EDUCAÇÃO DE JOVENS E ADULTOS"/>
    <s v="Municipal"/>
    <s v="Urbana"/>
    <n v="1614084"/>
    <n v="264"/>
    <x v="3"/>
    <s v="Regular"/>
    <s v="Manhã"/>
    <n v="2020126350285"/>
    <m/>
    <s v="DAYSE ELERES CUNHA OLIVEIRA"/>
    <d v="1970-07-19T00:00:00"/>
    <s v="Feminino"/>
    <s v="Sem Deficiência"/>
    <s v="MANOEL ALEXANDRE CUNHA"/>
    <s v="MARIA RAIMUNDA MUNIZ ELERES"/>
    <x v="2"/>
    <s v="Branca"/>
  </r>
  <r>
    <n v="625028"/>
    <n v="6"/>
    <x v="125"/>
    <x v="125"/>
    <s v="EM DEPUTADO HILTON GAMA"/>
    <s v="Municipal"/>
    <s v="Urbana"/>
    <n v="1614618"/>
    <n v="161"/>
    <x v="3"/>
    <s v="Regular"/>
    <s v="Noite"/>
    <n v="2023057100674"/>
    <m/>
    <s v="BIANCA DOS SANTOS FERREIRA DOS SANTOS"/>
    <d v="1980-10-19T00:00:00"/>
    <s v="Feminino"/>
    <s v="Sem Deficiência"/>
    <s v="SEM MENÇÃO"/>
    <s v="MARIA INÊS DOS SANTOS"/>
    <x v="1"/>
    <s v="Branca"/>
  </r>
  <r>
    <n v="625028"/>
    <n v="6"/>
    <x v="125"/>
    <x v="125"/>
    <s v="EM DEPUTADO HILTON GAMA"/>
    <s v="Municipal"/>
    <s v="Urbana"/>
    <n v="1614619"/>
    <n v="162"/>
    <x v="3"/>
    <s v="Regular"/>
    <s v="Noite"/>
    <n v="2023057100640"/>
    <m/>
    <s v="TALITA DA SILVA ARAUJO"/>
    <d v="1996-08-15T00:00:00"/>
    <s v="Feminino"/>
    <s v="Sem Deficiência"/>
    <s v="JOEL REIS DE ARAUJO"/>
    <s v="NELITA NOGUEIRA DA SILVA"/>
    <x v="2"/>
    <s v="Preta"/>
  </r>
  <r>
    <n v="625028"/>
    <n v="6"/>
    <x v="125"/>
    <x v="125"/>
    <s v="EM DEPUTADO HILTON GAMA"/>
    <s v="Municipal"/>
    <s v="Urbana"/>
    <n v="1614619"/>
    <n v="162"/>
    <x v="3"/>
    <s v="Regular"/>
    <s v="Noite"/>
    <n v="2022057100684"/>
    <m/>
    <s v="JABES LUCIO DE MOURA"/>
    <d v="1983-02-26T00:00:00"/>
    <s v="Masculino"/>
    <s v="Sem Deficiência"/>
    <s v="VERA LUCIA SILVA MOURA"/>
    <s v="JOSE CARMO DE MOURA"/>
    <x v="0"/>
    <s v="Parda"/>
  </r>
  <r>
    <n v="716205"/>
    <n v="7"/>
    <x v="76"/>
    <x v="76"/>
    <s v="CIEP RUBENS PAIVA"/>
    <s v="Municipal"/>
    <s v="Urbana"/>
    <n v="1624140"/>
    <n v="165"/>
    <x v="3"/>
    <s v="Regular"/>
    <s v="Noite"/>
    <n v="2012059450171"/>
    <m/>
    <s v="JULIA DE OLIVEIRA LOPES DE AQUINO"/>
    <d v="2007-01-08T00:00:00"/>
    <s v="Feminino"/>
    <s v="Sem Deficiência"/>
    <s v="MARCOS ANTONIO LOPES DE AQUINO"/>
    <s v="FLAVIA MARIA DE OLIVEIRA DE AQUINO"/>
    <x v="0"/>
    <s v="Parda"/>
  </r>
  <r>
    <n v="209026"/>
    <n v="2"/>
    <x v="41"/>
    <x v="41"/>
    <s v="EM PROFESSOR LOURENÇO FILHO"/>
    <s v="Municipal"/>
    <s v="Urbana"/>
    <n v="1622829"/>
    <n v="161"/>
    <x v="3"/>
    <s v="Regular"/>
    <s v="Noite"/>
    <n v="2007023600231"/>
    <m/>
    <s v="EZEQUIEL DE ARAUJO SOARES MONTEIRO DA SILVA"/>
    <d v="2002-12-23T00:00:00"/>
    <s v="Masculino"/>
    <s v="Sem Deficiência"/>
    <s v="EDSON MONTEIRO DA SILVA"/>
    <s v="ZULMIRA DE ARAUJO SOARES MONTEIRO DA SILVA"/>
    <x v="1"/>
    <s v="Amarela"/>
  </r>
  <r>
    <n v="716049"/>
    <n v="7"/>
    <x v="62"/>
    <x v="62"/>
    <s v="EM RENATO LEITE"/>
    <s v="Municipal"/>
    <s v="Urbana"/>
    <n v="1623882"/>
    <n v="161"/>
    <x v="3"/>
    <s v="Regular"/>
    <s v="Noite"/>
    <n v="2023063700386"/>
    <m/>
    <s v="AÉLITON DIAS DE OLIVEIRA"/>
    <d v="1977-03-20T00:00:00"/>
    <s v="Masculino"/>
    <s v="Sem Deficiência"/>
    <s v="ADEILTON MATHEUS DE OLIVEIRA"/>
    <s v="ELZA LEÃO DIAS"/>
    <x v="1"/>
    <s v="Preta"/>
  </r>
  <r>
    <n v="1019013"/>
    <n v="10"/>
    <x v="39"/>
    <x v="39"/>
    <s v="EM BENTO DO AMARAL COUTINHO"/>
    <s v="Municipal"/>
    <s v="Urbana"/>
    <n v="1612838"/>
    <n v="161"/>
    <x v="3"/>
    <s v="Regular"/>
    <s v="Noite"/>
    <n v="2011100480425"/>
    <m/>
    <s v="MATHEUS PEREIRA DA SILVA"/>
    <d v="2007-05-18T00:00:00"/>
    <s v="Masculino"/>
    <s v="Sem Deficiência"/>
    <s v="ANDRE BRAGA DA SILVA"/>
    <s v="BEATRIZ PEREIRA DA ALCANTARA"/>
    <x v="0"/>
    <s v="Branc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10004550860"/>
    <m/>
    <s v="WALLACE NASCIMENTO FERREIRA SAMPAIO"/>
    <d v="2005-04-28T00:00:00"/>
    <s v="Masculino"/>
    <s v="Sem Deficiência"/>
    <s v="PAULO NASCIMENTO FERREIRA"/>
    <s v="MARIA RIBEIRO SAMPAIO"/>
    <x v="0"/>
    <s v="Parda"/>
  </r>
  <r>
    <n v="1120012"/>
    <n v="11"/>
    <x v="93"/>
    <x v="93"/>
    <s v="EM BRIGADEIRO EDUARDO GOMES"/>
    <s v="Municipal"/>
    <s v="Urbana"/>
    <n v="1617241"/>
    <n v="161"/>
    <x v="3"/>
    <s v="Regular"/>
    <s v="Tarde"/>
    <n v="2021037200146"/>
    <m/>
    <s v="CREUSA DE PAULA"/>
    <d v="1955-11-14T00:00:00"/>
    <s v="Feminino"/>
    <s v="Sem Deficiência"/>
    <s v="ALEXANDRE FRANCISCO DE PAULA"/>
    <s v="LIDIA MORAES DE PAULA"/>
    <x v="0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18034900015"/>
    <m/>
    <s v="HEITOR BATISTA TOSTES DA SILVA"/>
    <d v="2007-04-06T00:00:00"/>
    <s v="Masculino"/>
    <s v="Sem Deficiência"/>
    <s v="EDUARDO BATISTA DA SILVA"/>
    <s v="IZABEL CRISTINA TOSTES"/>
    <x v="0"/>
    <s v="Sem Informação"/>
  </r>
  <r>
    <n v="716049"/>
    <n v="7"/>
    <x v="62"/>
    <x v="62"/>
    <s v="EM RENATO LEITE"/>
    <s v="Municipal"/>
    <s v="Urbana"/>
    <n v="1623884"/>
    <n v="163"/>
    <x v="3"/>
    <s v="Regular"/>
    <s v="Noite"/>
    <n v="2012008800956"/>
    <m/>
    <s v="ERICK DOS SANTOS ALFREDO"/>
    <d v="2005-12-14T00:00:00"/>
    <s v="Masculino"/>
    <s v="Sem Deficiência"/>
    <s v="ELTON SANTOS ALFREDO"/>
    <s v="LIZIANE DOS SANTOS LAPA"/>
    <x v="0"/>
    <s v="Parda"/>
  </r>
  <r>
    <n v="206502"/>
    <n v="2"/>
    <x v="71"/>
    <x v="71"/>
    <s v="CIEP NAÇÃO RUBRO NEGRA"/>
    <s v="Municipal"/>
    <s v="Urbana"/>
    <n v="1623108"/>
    <n v="162"/>
    <x v="3"/>
    <s v="Regular"/>
    <s v="Noite"/>
    <n v="2022011201101"/>
    <m/>
    <s v="PATRÍCIA CRISTINA ASSIS DE OLIVEIRA"/>
    <d v="1980-11-17T00:00:00"/>
    <s v="Feminino"/>
    <s v="Sem Deficiência"/>
    <s v="NÃO DECLARADO"/>
    <s v="MARIA CÉLIA DE ASSIS"/>
    <x v="1"/>
    <s v="Par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10092450421"/>
    <m/>
    <s v="RAMON DE OLIVEIRA ALVES"/>
    <d v="2006-01-10T00:00:00"/>
    <s v="Masculino"/>
    <s v="Sem Deficiência"/>
    <s v="ALEX ANTONIO ALVES"/>
    <s v="VERA CRISTINA DE OLIVEIRA DE AGUILAR"/>
    <x v="0"/>
    <s v="Parda"/>
  </r>
  <r>
    <n v="312009"/>
    <n v="3"/>
    <x v="54"/>
    <x v="54"/>
    <s v="EM GEORGE SUMNER"/>
    <s v="Municipal"/>
    <s v="Urbana"/>
    <n v="1617225"/>
    <n v="161"/>
    <x v="3"/>
    <s v="Regular"/>
    <s v="Noite"/>
    <n v="2013141801117"/>
    <m/>
    <s v="RAYSSA CRISTHINE VIEIRA DA CONCEIÇÃO"/>
    <d v="2006-12-14T00:00:00"/>
    <s v="Feminino"/>
    <s v="Sem Deficiência"/>
    <s v="REGINALDO DA CONCEIÇÃO"/>
    <s v="SIRLENE VIEIRA BARBOSA"/>
    <x v="1"/>
    <s v="Parda"/>
  </r>
  <r>
    <n v="515001"/>
    <n v="5"/>
    <x v="68"/>
    <x v="68"/>
    <s v="EM PARÁ"/>
    <s v="Municipal"/>
    <s v="Urbana"/>
    <n v="1607315"/>
    <n v="161"/>
    <x v="3"/>
    <s v="Regular"/>
    <s v="Noite"/>
    <n v="2007045900539"/>
    <m/>
    <s v="LEONARDO RABELLO DE AMORIM"/>
    <d v="2002-09-18T00:00:00"/>
    <s v="Masculino"/>
    <s v=" Baixa visão"/>
    <s v="WALTER FERREIRA DE AMORIM"/>
    <s v="VERONICA SACRAMENTO RABELLO"/>
    <x v="0"/>
    <s v="Branca"/>
  </r>
  <r>
    <n v="1019210"/>
    <n v="10"/>
    <x v="45"/>
    <x v="45"/>
    <s v="CIEP ALBERTO PASQUALINE"/>
    <s v="Municipal"/>
    <s v="Urbana"/>
    <n v="1600007"/>
    <n v="162"/>
    <x v="3"/>
    <s v="Regular"/>
    <s v="Noite"/>
    <n v="2010098150046"/>
    <m/>
    <s v="HENRIQUE OLIVEIRA DA SILVA"/>
    <d v="2005-09-12T00:00:00"/>
    <s v="Masculino"/>
    <s v="Sem Deficiência"/>
    <s v="CLAUDIO OLIVEIRA DA SILVA "/>
    <s v="MARCIA CRISTINA DA SILVA"/>
    <x v="1"/>
    <s v="Branca"/>
  </r>
  <r>
    <n v="1019211"/>
    <n v="10"/>
    <x v="98"/>
    <x v="98"/>
    <s v="CIEP MAJOR MANUEL GOMES ARCHER"/>
    <s v="Municipal"/>
    <s v="Urbana"/>
    <n v="1607939"/>
    <n v="162"/>
    <x v="3"/>
    <s v="Regular"/>
    <s v="Noite"/>
    <n v="2023100900240"/>
    <m/>
    <s v="DELIDIA DA SILVA COSTA"/>
    <d v="1979-02-01T00:00:00"/>
    <s v="Feminino"/>
    <s v="Sem Deficiência"/>
    <s v="ITAMAR CARMO DA COSTA"/>
    <s v="ANA BERNARDETE DA SILVA COSTA"/>
    <x v="0"/>
    <s v="Sem Informação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2065951127"/>
    <m/>
    <s v="WELLINGTON DA SILVA ALVES"/>
    <d v="2005-10-05T00:00:00"/>
    <s v="Masculino"/>
    <s v="Sem Deficiência"/>
    <s v="ODAIR PAIVA ALVES"/>
    <s v="MARIA HELENA ESPINDOLA DA SILVA"/>
    <x v="0"/>
    <s v="Parda"/>
  </r>
  <r>
    <n v="1019075"/>
    <n v="10"/>
    <x v="129"/>
    <x v="129"/>
    <s v="EM ROBERTO CIVITA"/>
    <s v="Municipal"/>
    <s v="Urbana"/>
    <n v="1601286"/>
    <n v="161"/>
    <x v="3"/>
    <s v="Regular"/>
    <s v="Noite"/>
    <n v="2011101502104"/>
    <m/>
    <s v="ANA CLARA CONRADO TEIXEIRA BRAZ"/>
    <d v="2007-11-22T00:00:00"/>
    <s v="Feminino"/>
    <s v="Sem Deficiência"/>
    <s v="MARCELO PEREIRA BRAZ"/>
    <s v="CASSIA CRISTINA CONRADO TEIXEIRA"/>
    <x v="0"/>
    <s v="Branca"/>
  </r>
  <r>
    <n v="205009"/>
    <n v="2"/>
    <x v="122"/>
    <x v="122"/>
    <s v="EM ALENCASTRO GUIMARÃES"/>
    <s v="Municipal"/>
    <s v="Urbana"/>
    <n v="1620798"/>
    <n v="161"/>
    <x v="3"/>
    <s v="Regular"/>
    <s v="Noite"/>
    <n v="2022008400092"/>
    <m/>
    <s v="SIDINEI DE ALMEIDA"/>
    <d v="1958-10-29T00:00:00"/>
    <s v="Masculino"/>
    <s v="Sem Deficiência"/>
    <s v="HILARIAO DE ALMEIDA"/>
    <s v="PALMIRA SIQUEIRA GUSMÃO"/>
    <x v="0"/>
    <s v="Branca"/>
  </r>
  <r>
    <n v="625701"/>
    <n v="6"/>
    <x v="101"/>
    <x v="101"/>
    <s v="CENTRO DE EDUCAÇÃO DE JOVENS E ADULTOS CEJA - ACARI"/>
    <s v="Municipal"/>
    <s v="Urbana"/>
    <n v="1608526"/>
    <n v="263"/>
    <x v="3"/>
    <s v="Regular"/>
    <s v="Manhã"/>
    <n v="2012054950311"/>
    <m/>
    <s v="LEONARA LIMA VIANA"/>
    <d v="2005-04-29T00:00:00"/>
    <s v="Feminino"/>
    <s v="Sem Deficiência"/>
    <s v="NÃO DECLARADO"/>
    <s v="FRANCISCA CLEIDIANE LIMA VIANA"/>
    <x v="2"/>
    <s v="Parda"/>
  </r>
  <r>
    <n v="622022"/>
    <n v="6"/>
    <x v="40"/>
    <x v="40"/>
    <s v="EM ROSE KLABIN"/>
    <s v="Municipal"/>
    <s v="Urbana"/>
    <n v="1615805"/>
    <n v="162"/>
    <x v="3"/>
    <s v="Regular"/>
    <s v="Noite"/>
    <n v="2022053300301"/>
    <m/>
    <s v="JORGE LUIZ FERRAZ DO NASCIMENTO"/>
    <d v="1965-05-15T00:00:00"/>
    <s v="Masculino"/>
    <s v="Sem Deficiência"/>
    <s v="GILDO JOSÉ DO NASCIMENTO"/>
    <s v="GENI FERRAZ DO NASCIMENTO"/>
    <x v="1"/>
    <s v="Parda"/>
  </r>
  <r>
    <n v="625018"/>
    <n v="6"/>
    <x v="55"/>
    <x v="55"/>
    <s v="EM COMANDANTE ARNALDO VARELLA"/>
    <s v="Municipal"/>
    <s v="Urbana"/>
    <n v="1602872"/>
    <n v="161"/>
    <x v="3"/>
    <s v="Regular"/>
    <s v="Noite"/>
    <n v="2010001150534"/>
    <m/>
    <s v="LETÍCIA SOUZA DIAS"/>
    <d v="2005-07-22T00:00:00"/>
    <s v="Feminino"/>
    <s v="Sem Deficiência"/>
    <s v="DANIEL DIAS DO NASCIMENTO"/>
    <s v="ALEXANDRINA SOUSA NERI"/>
    <x v="2"/>
    <s v="Branca"/>
  </r>
  <r>
    <n v="312009"/>
    <n v="3"/>
    <x v="54"/>
    <x v="54"/>
    <s v="EM GEORGE SUMNER"/>
    <s v="Municipal"/>
    <s v="Urbana"/>
    <n v="1617225"/>
    <n v="161"/>
    <x v="3"/>
    <s v="Regular"/>
    <s v="Noite"/>
    <n v="2012017880118"/>
    <m/>
    <s v="LUANNA RODRIGUES DA SILVA"/>
    <d v="2007-05-09T00:00:00"/>
    <s v="Feminino"/>
    <s v="Sem Deficiência"/>
    <s v="ADILSON RODRIGUES DA SILVA"/>
    <s v="FLAVIA SANTOS DA SILVA"/>
    <x v="1"/>
    <s v="Não declarada"/>
  </r>
  <r>
    <n v="1019075"/>
    <n v="10"/>
    <x v="129"/>
    <x v="129"/>
    <s v="EM ROBERTO CIVITA"/>
    <s v="Municipal"/>
    <s v="Urbana"/>
    <n v="1601288"/>
    <n v="162"/>
    <x v="3"/>
    <s v="Regular"/>
    <s v="Noite"/>
    <n v="2004039904931"/>
    <m/>
    <s v="BIANCA FERNANDES DE SOUSA"/>
    <d v="1990-02-26T00:00:00"/>
    <s v="Feminino"/>
    <s v="Sem Deficiência"/>
    <s v="ABILIO DOS REIS SEVERINO"/>
    <s v="ROSEMARY FERNANDES DOS SANTOS"/>
    <x v="1"/>
    <s v="Parda"/>
  </r>
  <r>
    <n v="410007"/>
    <n v="4"/>
    <x v="15"/>
    <x v="15"/>
    <s v="EM PADRE MANUEL DA NÓBREGA"/>
    <s v="Municipal"/>
    <s v="Urbana"/>
    <n v="1609703"/>
    <n v="161"/>
    <x v="3"/>
    <s v="Regular"/>
    <s v="Noite"/>
    <n v="2012030200524"/>
    <m/>
    <s v="SAMARA BEATRIZ GOMES DA SILVA"/>
    <d v="2008-06-29T00:00:00"/>
    <s v="Feminino"/>
    <s v="Sem Deficiência"/>
    <s v="EVERALDO SEVERINO DA SILVA"/>
    <s v="LUCINEI GOMES DE SOUZA"/>
    <x v="2"/>
    <s v="Pard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1104051511"/>
    <m/>
    <s v="YAN MARTINS CIPRIANO DA SILVA"/>
    <d v="2006-04-03T00:00:00"/>
    <s v="Masculino"/>
    <s v="Sem Deficiência"/>
    <s v="JOSE CIPRIANO DA SILVA"/>
    <s v="ADRIANA MARGARIDA MARTINS"/>
    <x v="0"/>
    <s v="Parda"/>
  </r>
  <r>
    <n v="312009"/>
    <n v="3"/>
    <x v="54"/>
    <x v="54"/>
    <s v="EM GEORGE SUMNER"/>
    <s v="Municipal"/>
    <s v="Urbana"/>
    <n v="1617226"/>
    <n v="162"/>
    <x v="3"/>
    <s v="Regular"/>
    <s v="Noite"/>
    <n v="2011027002506"/>
    <m/>
    <s v="SAMUEL BUENO DIAS JUNIOR"/>
    <d v="2008-03-12T00:00:00"/>
    <s v="Masculino"/>
    <s v="Sem Deficiência"/>
    <s v="SAMUEL BUENO DIAS"/>
    <s v="ESTEFANY DOS SANTOS"/>
    <x v="0"/>
    <s v="Parda"/>
  </r>
  <r>
    <n v="1202701"/>
    <n v="12"/>
    <x v="91"/>
    <x v="91"/>
    <s v="CREJA - CENTRO MUNICIPAL DE REFERÊNCIA DE EDUCAÇÃO DE JOVENS E ADULTOS"/>
    <s v="Municipal"/>
    <s v="Urbana"/>
    <n v="1614088"/>
    <n v="268"/>
    <x v="3"/>
    <s v="Regular"/>
    <s v="Noite"/>
    <n v="2007126301660"/>
    <m/>
    <s v="MARCELO DA CRUZ LOPES"/>
    <d v="1975-05-05T00:00:00"/>
    <s v="Masculino"/>
    <s v="Sem Deficiência"/>
    <s v="MILTON LOPES"/>
    <s v="JUREMA DA CRUZ"/>
    <x v="0"/>
    <s v="Parda"/>
  </r>
  <r>
    <n v="1120019"/>
    <n v="11"/>
    <x v="37"/>
    <x v="37"/>
    <s v="EM RODRIGO OTÁVIO"/>
    <s v="Municipal"/>
    <s v="Urbana"/>
    <n v="1620854"/>
    <n v="162"/>
    <x v="3"/>
    <s v="Regular"/>
    <s v="Noite"/>
    <n v="2022037900481"/>
    <m/>
    <s v="DORALICE PEREIRA RODRIGUES DE MOURA"/>
    <d v="1975-07-18T00:00:00"/>
    <s v="Feminino"/>
    <s v="Sem Deficiência"/>
    <s v="JOSE VITOR RODRIGUES"/>
    <s v="TEODORA DE SOUZA PEREIRA"/>
    <x v="0"/>
    <s v="Não declarad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19100500758"/>
    <m/>
    <s v="DANIELA MARIA RIBEIRO DOS SANTOS"/>
    <d v="1997-08-11T00:00:00"/>
    <s v="Feminino"/>
    <s v="Sem Deficiência"/>
    <s v="EDSON NEVYR RIBEIRO"/>
    <s v="IVONETE MARIA DOS SANTOS"/>
    <x v="2"/>
    <s v="Preta"/>
  </r>
  <r>
    <n v="833201"/>
    <n v="8"/>
    <x v="112"/>
    <x v="112"/>
    <s v="CIEP FREI VELOSO"/>
    <s v="Municipal"/>
    <s v="Urbana"/>
    <n v="1622667"/>
    <n v="161"/>
    <x v="3"/>
    <s v="Regular"/>
    <s v="Noite"/>
    <n v="2010082001747"/>
    <m/>
    <s v="ANDREI DE OLIVEIRA MACHADO MACENA"/>
    <d v="2006-01-30T00:00:00"/>
    <s v="Masculino"/>
    <s v="Sem Deficiência"/>
    <s v="EDSON DE JESUS MACENA"/>
    <s v="LUCIANA DE OLIVEIRA MACHADO"/>
    <x v="0"/>
    <s v="Parda"/>
  </r>
  <r>
    <n v="102007"/>
    <n v="1"/>
    <x v="47"/>
    <x v="47"/>
    <s v="EM ORLANDO VILLAS BOAS"/>
    <s v="Municipal"/>
    <s v="Urbana"/>
    <n v="1600141"/>
    <n v="161"/>
    <x v="3"/>
    <s v="Regular"/>
    <s v="Tarde"/>
    <n v="2008128100104"/>
    <m/>
    <s v="DEIZE MARIA TABOSA DA SILVA"/>
    <d v="2006-03-23T00:00:00"/>
    <s v="Feminino"/>
    <s v="Sem Deficiência"/>
    <s v="JOSÉ ADAILTON DA SILVA"/>
    <s v="SEVERINA TABOSA DE LIMA"/>
    <x v="0"/>
    <s v="Branca"/>
  </r>
  <r>
    <n v="1026029"/>
    <n v="10"/>
    <x v="53"/>
    <x v="53"/>
    <s v="EM PROFESSOR ARI MARQUES PONTES"/>
    <s v="Municipal"/>
    <s v="Urbana"/>
    <n v="1611222"/>
    <n v="162"/>
    <x v="3"/>
    <s v="Regular"/>
    <s v="Noite"/>
    <n v="2020152350017"/>
    <m/>
    <s v="OTACILIA FRANÇA DA SILVA"/>
    <d v="1957-04-19T00:00:00"/>
    <s v="Feminino"/>
    <s v="Sem Deficiência"/>
    <s v="FRANCISCA PAIVA FRANÇA"/>
    <s v="COSME SILVA RIBEIRO"/>
    <x v="2"/>
    <s v="Sem Informação"/>
  </r>
  <r>
    <n v="515052"/>
    <n v="5"/>
    <x v="81"/>
    <x v="81"/>
    <s v="EM AZEVEDO JUNIOR"/>
    <s v="Municipal"/>
    <s v="Urbana"/>
    <n v="1614953"/>
    <n v="161"/>
    <x v="3"/>
    <s v="Regular"/>
    <s v="Noite"/>
    <n v="2018049700173"/>
    <m/>
    <s v="VALDÊNIA DOS SANTOS LIMA"/>
    <d v="1983-03-23T00:00:00"/>
    <s v="Feminino"/>
    <s v="Sem Deficiência"/>
    <s v="MARIA GORETE NASCIMENTO DOS SANTOS"/>
    <s v="VALDERI FERREIRA LIMA"/>
    <x v="1"/>
    <s v="Preta"/>
  </r>
  <r>
    <n v="1026008"/>
    <n v="10"/>
    <x v="43"/>
    <x v="43"/>
    <s v="EM ENGENHEIRO GASTÃO RANGEL"/>
    <s v="Municipal"/>
    <s v="Urbana"/>
    <n v="1613014"/>
    <n v="162"/>
    <x v="3"/>
    <s v="Regular"/>
    <s v="Noite"/>
    <n v="2012103902116"/>
    <m/>
    <s v="JOEDSON GONÇALVES RODRIGUES"/>
    <d v="1997-08-11T00:00:00"/>
    <s v="Masculino"/>
    <s v=" Deficiência intelectual"/>
    <s v="JOSENALDO RODRIGUES DA SILVA"/>
    <s v="EDINA MARIA GONÇALVES DA SILVA"/>
    <x v="0"/>
    <s v="Parda"/>
  </r>
  <r>
    <n v="312031"/>
    <n v="3"/>
    <x v="66"/>
    <x v="66"/>
    <s v="EM EURICO SALLES"/>
    <s v="Municipal"/>
    <s v="Urbana"/>
    <n v="1612134"/>
    <n v="161"/>
    <x v="3"/>
    <s v="Regular"/>
    <s v="Noite"/>
    <n v="2013020150026"/>
    <m/>
    <s v="KARINE MAFRICI SANTOS"/>
    <d v="2008-01-15T00:00:00"/>
    <s v="Feminino"/>
    <s v="Sem Deficiência"/>
    <s v="ELAINE CRISTINA MAFRICI MEDEIROS"/>
    <s v="SÉRGIO SANTOS MOTA PEREIRA"/>
    <x v="0"/>
    <s v="Branc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05056600250"/>
    <m/>
    <s v="RUBEN JOSÉ DE PAULA GOMEZ"/>
    <d v="2000-05-17T00:00:00"/>
    <s v="Masculino"/>
    <s v="Sem Deficiência"/>
    <s v="FRANCISCO JOSÉ DE PAULA GOMEZ"/>
    <s v="CASSIA REGINA GUEDES DE PAULA"/>
    <x v="2"/>
    <s v="Pard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09107700160"/>
    <m/>
    <s v="RYAN MATHEUS MOREIRA DE OLIVEIRA"/>
    <d v="2008-03-26T00:00:00"/>
    <s v="Masculino"/>
    <s v="Sem Deficiência"/>
    <s v="RAFAEL DE OLIVEIRA"/>
    <s v="ELISANGELA MOREIRA DE OLIVEIRA"/>
    <x v="1"/>
    <s v="Preta"/>
  </r>
  <r>
    <n v="431502"/>
    <n v="4"/>
    <x v="11"/>
    <x v="11"/>
    <s v="CIEP GRACILIANO RAMOS"/>
    <s v="Municipal"/>
    <s v="Urbana"/>
    <n v="1622399"/>
    <n v="162"/>
    <x v="3"/>
    <s v="Regular"/>
    <s v="Noite"/>
    <n v="2010032101047"/>
    <m/>
    <s v="BERTO-THIELE PEREIRA OLIVEIRA DA ROCHA FILHO"/>
    <d v="2002-07-03T00:00:00"/>
    <s v="Masculino"/>
    <s v="Sem Deficiência"/>
    <s v="BERTO - THIELE PEREIRA OLIVEIRA DA ROCHA"/>
    <s v="KAREN ROSE SAMPAIO POZZOBON"/>
    <x v="0"/>
    <s v="Branca"/>
  </r>
  <r>
    <n v="625028"/>
    <n v="6"/>
    <x v="125"/>
    <x v="125"/>
    <s v="EM DEPUTADO HILTON GAMA"/>
    <s v="Municipal"/>
    <s v="Urbana"/>
    <n v="1614618"/>
    <n v="161"/>
    <x v="3"/>
    <s v="Regular"/>
    <s v="Noite"/>
    <n v="2012057105611"/>
    <m/>
    <s v="JÉSSICA PEREIRA LOPES"/>
    <d v="1996-06-15T00:00:00"/>
    <s v="Feminino"/>
    <s v="Sem Deficiência"/>
    <s v="SEM MENÇÃO"/>
    <s v="GISELE PEREIRA LOPES"/>
    <x v="1"/>
    <s v="Branca"/>
  </r>
  <r>
    <n v="716049"/>
    <n v="7"/>
    <x v="62"/>
    <x v="62"/>
    <s v="EM RENATO LEITE"/>
    <s v="Municipal"/>
    <s v="Urbana"/>
    <n v="1623884"/>
    <n v="163"/>
    <x v="3"/>
    <s v="Regular"/>
    <s v="Noite"/>
    <n v="2014063704994"/>
    <m/>
    <s v="LORRANE DE MORAES PEREIRA"/>
    <d v="2000-06-17T00:00:00"/>
    <s v="Feminino"/>
    <s v="Sem Deficiência"/>
    <s v="VALÉRIO BARBOSA PEREIRA"/>
    <s v="MARCIA DE MORAES"/>
    <x v="0"/>
    <s v="Parda"/>
  </r>
  <r>
    <n v="410021"/>
    <n v="4"/>
    <x v="44"/>
    <x v="44"/>
    <s v="EM BRASIL"/>
    <s v="Municipal"/>
    <s v="Urbana"/>
    <n v="1613565"/>
    <n v="161"/>
    <x v="3"/>
    <s v="Regular"/>
    <s v="Noite"/>
    <n v="2013040701184"/>
    <m/>
    <s v="EDSON ARRUDA FERREIRA"/>
    <d v="1968-11-19T00:00:00"/>
    <s v="Masculino"/>
    <s v="Sem Deficiência"/>
    <s v="JOSÉ FELIPE FERREIRA"/>
    <s v="MARIA DAS NEVES ARRUDA FERREIRA"/>
    <x v="2"/>
    <s v="Parda"/>
  </r>
  <r>
    <n v="410012"/>
    <n v="4"/>
    <x v="27"/>
    <x v="27"/>
    <s v="EM CLOTILDE GUIMARÃES"/>
    <s v="Municipal"/>
    <s v="Urbana"/>
    <n v="1604454"/>
    <n v="269"/>
    <x v="3"/>
    <s v="Regular"/>
    <s v="Noite"/>
    <n v="2022030100772"/>
    <m/>
    <s v="VALDELINO GOMES BARBOSA"/>
    <d v="1980-03-28T00:00:00"/>
    <s v="Masculino"/>
    <s v="Sem Deficiência"/>
    <s v="JOÃO GOMES BARBOSA"/>
    <s v="ALIETE RITA BARBOSA"/>
    <x v="0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18102280048"/>
    <m/>
    <s v="OTAVIO LUIZ SOUZA BATISTA"/>
    <d v="2008-08-07T00:00:00"/>
    <s v="Masculino"/>
    <s v="Sem Deficiência"/>
    <s v="ANDRE LUIS PEREIRA BATITSA"/>
    <s v="ALINE CORRÊ A SOUZA"/>
    <x v="0"/>
    <s v="Parda"/>
  </r>
  <r>
    <n v="102504"/>
    <n v="1"/>
    <x v="2"/>
    <x v="2"/>
    <s v="CIEP AVENIDA DOS DESFILES"/>
    <s v="Municipal"/>
    <s v="Urbana"/>
    <n v="1609986"/>
    <n v="161"/>
    <x v="3"/>
    <s v="Regular"/>
    <s v="Manhã"/>
    <n v="2013002000255"/>
    <m/>
    <s v="MANOEL CARLOS SANTIAGO RODRIGUES"/>
    <d v="2007-09-08T00:00:00"/>
    <s v="Masculino"/>
    <s v="Sem Deficiência"/>
    <s v="JOSÉ ORDONES RODRIGUES DA SILVA"/>
    <s v="DAMIANA SANTIAGO XISTO"/>
    <x v="0"/>
    <s v="Preta"/>
  </r>
  <r>
    <n v="625701"/>
    <n v="6"/>
    <x v="101"/>
    <x v="101"/>
    <s v="CENTRO DE EDUCAÇÃO DE JOVENS E ADULTOS CEJA - ACARI"/>
    <s v="Municipal"/>
    <s v="Urbana"/>
    <n v="1608531"/>
    <n v="268"/>
    <x v="3"/>
    <s v="Regular"/>
    <s v="Noite"/>
    <n v="2008130101481"/>
    <m/>
    <s v="TISSIANE LEMOS BRAGA"/>
    <d v="2005-11-24T00:00:00"/>
    <s v="Feminino"/>
    <s v="Sem Deficiência"/>
    <s v="NÃO DECLARADO"/>
    <s v="PRISCILA LEMOS BRAGA"/>
    <x v="2"/>
    <s v="Não declarada"/>
  </r>
  <r>
    <n v="1019013"/>
    <n v="10"/>
    <x v="39"/>
    <x v="39"/>
    <s v="EM BENTO DO AMARAL COUTINHO"/>
    <s v="Municipal"/>
    <s v="Urbana"/>
    <n v="1612838"/>
    <n v="161"/>
    <x v="3"/>
    <s v="Regular"/>
    <s v="Noite"/>
    <n v="2011095002796"/>
    <m/>
    <s v="CAROLINE DE SOUZA NERES"/>
    <d v="2006-08-12T00:00:00"/>
    <s v="Feminino"/>
    <s v="Sem Deficiência"/>
    <s v="CICERO ALMEIDA NERES"/>
    <s v="DELYANE ALVES DE SOUZA"/>
    <x v="0"/>
    <s v="Branca"/>
  </r>
  <r>
    <n v="410009"/>
    <n v="4"/>
    <x v="135"/>
    <x v="135"/>
    <s v="EM DILERMANDO CRUZ"/>
    <s v="Municipal"/>
    <s v="Urbana"/>
    <n v="1598823"/>
    <n v="161"/>
    <x v="3"/>
    <s v="Regular"/>
    <s v="Tarde"/>
    <n v="2009005900968"/>
    <m/>
    <s v="MARIA VITÓRIA DA CRUZ DA ROCHA"/>
    <d v="2001-10-10T00:00:00"/>
    <s v="Feminino"/>
    <s v="Sem Deficiência"/>
    <s v="ANGELO MARCOS DA ROCHA ALVES"/>
    <s v="MARIA RUFINO DA CRUZ"/>
    <x v="0"/>
    <s v="Parda"/>
  </r>
  <r>
    <n v="817075"/>
    <n v="8"/>
    <x v="29"/>
    <x v="29"/>
    <s v="EM GENERAL TASSO FRAGOSO"/>
    <s v="Municipal"/>
    <s v="Urbana"/>
    <n v="1605909"/>
    <n v="162"/>
    <x v="3"/>
    <s v="Regular"/>
    <s v="Noite"/>
    <n v="2022072100100"/>
    <m/>
    <s v="EVANILDO CUSTODIO DA CONCEIÇÃO"/>
    <d v="1962-02-24T00:00:00"/>
    <s v="Masculino"/>
    <s v="Sem Deficiência"/>
    <s v="EDUARDO RIBEIRO DA CONCEIÇÃO"/>
    <s v="EGLEIA MACHADO DA MOTA"/>
    <x v="0"/>
    <s v="Preta"/>
  </r>
  <r>
    <n v="1120012"/>
    <n v="11"/>
    <x v="93"/>
    <x v="93"/>
    <s v="EM BRIGADEIRO EDUARDO GOMES"/>
    <s v="Municipal"/>
    <s v="Urbana"/>
    <n v="1617241"/>
    <n v="161"/>
    <x v="3"/>
    <s v="Regular"/>
    <s v="Tarde"/>
    <n v="2020037250056"/>
    <m/>
    <s v="JEANE DE OLIVEIRA E SILVA"/>
    <d v="1977-02-13T00:00:00"/>
    <s v="Feminino"/>
    <s v="Sem Deficiência"/>
    <s v="ANTONIO FILOMENO FERREIRA DA SILVA"/>
    <s v="MARIA DE FATIMA DE OLIVEIRA FERREIRA"/>
    <x v="0"/>
    <s v="Não declarada"/>
  </r>
  <r>
    <n v="1120502"/>
    <n v="11"/>
    <x v="3"/>
    <x v="3"/>
    <s v="CIEP JOÃO MANGABEIRA"/>
    <s v="Municipal"/>
    <s v="Urbana"/>
    <n v="1604974"/>
    <n v="161"/>
    <x v="3"/>
    <s v="Regular"/>
    <s v="Noite"/>
    <n v="2004036500031"/>
    <m/>
    <s v="DAVI NASCIMENTO DA SILVA"/>
    <d v="1999-10-05T00:00:00"/>
    <s v="Masculino"/>
    <s v="Sem Deficiência"/>
    <s v="BARTOLOMEU FEITOSA DA SILVA"/>
    <s v="ANA LUCIA CANDIDA DO NASCIMENTO"/>
    <x v="2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06101601335"/>
    <m/>
    <s v="VIVIANE ANGELO DOS SANTOS"/>
    <d v="2000-12-22T00:00:00"/>
    <s v="Feminino"/>
    <s v="Sem Deficiência"/>
    <s v="GILSON DOS SANTOS"/>
    <s v="ROSEMERE ANGELO INACIO DA SILVA"/>
    <x v="2"/>
    <s v="Preta"/>
  </r>
  <r>
    <n v="515001"/>
    <n v="5"/>
    <x v="68"/>
    <x v="68"/>
    <s v="EM PARÁ"/>
    <s v="Municipal"/>
    <s v="Urbana"/>
    <n v="1607315"/>
    <n v="161"/>
    <x v="3"/>
    <s v="Regular"/>
    <s v="Noite"/>
    <n v="2013045300064"/>
    <m/>
    <s v="KAYKE DANTAS DE OLIVEIRA"/>
    <d v="2008-05-02T00:00:00"/>
    <s v="Masculino"/>
    <s v="Sem Deficiência"/>
    <s v="RENATO FERREIRA DE OLIVEIRA"/>
    <s v="MÔNICA DANTAS NASCIMENTO"/>
    <x v="1"/>
    <s v="Parda"/>
  </r>
  <r>
    <n v="515055"/>
    <n v="5"/>
    <x v="8"/>
    <x v="8"/>
    <s v="EM MINISTRO EDGARD ROMERO"/>
    <s v="Municipal"/>
    <s v="Urbana"/>
    <n v="1623707"/>
    <n v="161"/>
    <x v="3"/>
    <s v="Regular"/>
    <s v="Manhã"/>
    <n v="2012044601186"/>
    <m/>
    <s v="CATIA ROCHA SANTOS"/>
    <d v="1981-01-23T00:00:00"/>
    <s v="Feminino"/>
    <s v="Sem Deficiência"/>
    <s v="DAVID SANTOS"/>
    <s v="CÉLIA ROCHA"/>
    <x v="1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21100500318"/>
    <m/>
    <s v="ANA LUCIA DA SILVA FERREIRA"/>
    <d v="1982-05-10T00:00:00"/>
    <s v="Feminino"/>
    <s v="Sem Deficiência"/>
    <s v="JORGE LUIS DAS CHAGAS FERREIRA"/>
    <s v="MARIA HELENA DA SILVA"/>
    <x v="2"/>
    <s v="Parda"/>
  </r>
  <r>
    <n v="515052"/>
    <n v="5"/>
    <x v="81"/>
    <x v="81"/>
    <s v="EM AZEVEDO JUNIOR"/>
    <s v="Municipal"/>
    <s v="Urbana"/>
    <n v="1614954"/>
    <n v="162"/>
    <x v="3"/>
    <s v="Regular"/>
    <s v="Noite"/>
    <n v="2014127600051"/>
    <m/>
    <s v="YAN FELIPPE DE OLIVEIRA KNAUER"/>
    <d v="2005-03-31T00:00:00"/>
    <s v="Masculino"/>
    <s v=" Baixa visão"/>
    <s v="CARLOS EDUARDO KNAUER"/>
    <s v="FERNANDA MOURA DE OLIVEIRA"/>
    <x v="0"/>
    <s v="Branc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3132350345"/>
    <m/>
    <s v="ANNA CLARA DOS SANTOS DE LIMA"/>
    <d v="2008-06-25T00:00:00"/>
    <s v="Feminino"/>
    <s v="Sem Deficiência"/>
    <s v="ANTONIO CARLOS SILVA DE LIMA"/>
    <s v="NEILDE DOS SANTOS SOUZA"/>
    <x v="2"/>
    <s v="Parda"/>
  </r>
  <r>
    <n v="1019013"/>
    <n v="10"/>
    <x v="39"/>
    <x v="39"/>
    <s v="EM BENTO DO AMARAL COUTINHO"/>
    <s v="Municipal"/>
    <s v="Urbana"/>
    <n v="1612839"/>
    <n v="162"/>
    <x v="3"/>
    <s v="Regular"/>
    <s v="Noite"/>
    <n v="2002082703007"/>
    <m/>
    <s v="FERNANDO ANTÔNIO GUIMARÃES FILHO"/>
    <d v="1978-11-14T00:00:00"/>
    <s v="Masculino"/>
    <s v="Sem Deficiência"/>
    <s v="FERNANDO ANTÔNIO GUIMARÃES"/>
    <s v="MARINETE CARNEIRO GUIMARÃES"/>
    <x v="1"/>
    <s v="Branca"/>
  </r>
  <r>
    <n v="515001"/>
    <n v="5"/>
    <x v="68"/>
    <x v="68"/>
    <s v="EM PARÁ"/>
    <s v="Municipal"/>
    <s v="Urbana"/>
    <n v="1607316"/>
    <n v="162"/>
    <x v="3"/>
    <s v="Regular"/>
    <s v="Noite"/>
    <n v="2019054880107"/>
    <m/>
    <s v="MARIA DE FATIMA SILVA"/>
    <d v="1965-05-25T00:00:00"/>
    <s v="Feminino"/>
    <s v="Sem Deficiência"/>
    <s v="ANTÔNIO CLAUDINO DA SILVA"/>
    <s v="MARINA MARIA DA SILVA"/>
    <x v="2"/>
    <s v="Parda"/>
  </r>
  <r>
    <n v="918508"/>
    <n v="9"/>
    <x v="36"/>
    <x v="36"/>
    <s v="CIEP DR. ERNESTO (CHE) GUEVARA"/>
    <s v="Municipal"/>
    <s v="Urbana"/>
    <n v="1618339"/>
    <n v="161"/>
    <x v="3"/>
    <s v="Regular"/>
    <s v="Noite"/>
    <n v="2010093204377"/>
    <m/>
    <s v="JULIANA DE LIMA CARVALHO"/>
    <d v="2006-06-15T00:00:00"/>
    <s v="Feminino"/>
    <s v="Sem Deficiência"/>
    <s v="VINICIUS CARVALHO"/>
    <s v="MARILENE PEREIRA DE LIMA"/>
    <x v="0"/>
    <s v="Branc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08059350232"/>
    <m/>
    <s v="ANA BEATRIZ GOMES DE ARAUJO"/>
    <d v="2001-08-29T00:00:00"/>
    <s v="Feminino"/>
    <s v="Sem Deficiência"/>
    <s v="MARCELO FRANCISCO DE ARAUJO"/>
    <s v="SILVANIA GOMES PEQUENO"/>
    <x v="1"/>
    <s v="Branc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10120500377"/>
    <m/>
    <s v="JOÃO VITOR SOUZA MOZER"/>
    <d v="2007-06-25T00:00:00"/>
    <s v="Masculino"/>
    <s v="Sem Deficiência"/>
    <s v="JONADAB MOZER"/>
    <s v="GRAZIELE DE OLIVEIRA SOUZA"/>
    <x v="0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10060601041"/>
    <m/>
    <s v="GUSTAVO MIRANDA FERREIRA"/>
    <d v="2007-10-14T00:00:00"/>
    <s v="Masculino"/>
    <s v="Sem Deficiência"/>
    <s v="MARCOS XAVIER FERREIRA"/>
    <s v="KELLY MARIA MIRANDA"/>
    <x v="1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15011201272"/>
    <m/>
    <s v="ROSA MARIA PEREIRA DA LUZ"/>
    <d v="1977-05-03T00:00:00"/>
    <s v="Feminino"/>
    <s v="Sem Deficiência"/>
    <s v="FRANCISCO TORRES"/>
    <s v="MARIA DE FATIMA PEREIRA DA LUZ"/>
    <x v="0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08131500347"/>
    <m/>
    <s v="CAYO DE ASSIS PESSANHA"/>
    <d v="2006-03-13T00:00:00"/>
    <s v="Masculino"/>
    <s v="Sem Deficiência"/>
    <s v="MICHELE MELO DE ASSIS"/>
    <s v="WILLIAM DE OLIVEIRA PESSANHA"/>
    <x v="0"/>
    <s v="Branca"/>
  </r>
  <r>
    <n v="410012"/>
    <n v="4"/>
    <x v="27"/>
    <x v="27"/>
    <s v="EM CLOTILDE GUIMARÃES"/>
    <s v="Municipal"/>
    <s v="Urbana"/>
    <n v="1604458"/>
    <n v="2612"/>
    <x v="3"/>
    <s v="Regular"/>
    <s v="Noite"/>
    <n v="2018013600292"/>
    <m/>
    <s v="KAIKE CARLOS GONZAGA GARIBALDE"/>
    <d v="2005-06-07T00:00:00"/>
    <s v="Masculino"/>
    <s v="Sem Deficiência"/>
    <s v="ALUAN CARLOS GARIBALDE"/>
    <s v="INDIANARA GONZAGA DO NASCIMENTO"/>
    <x v="2"/>
    <s v="Parda"/>
  </r>
  <r>
    <n v="431003"/>
    <n v="4"/>
    <x v="10"/>
    <x v="10"/>
    <s v="EM MIGUEL GUSTAVO"/>
    <s v="Municipal"/>
    <s v="Urbana"/>
    <n v="1618629"/>
    <n v="162"/>
    <x v="3"/>
    <s v="Regular"/>
    <s v="Noite"/>
    <n v="2013032750228"/>
    <m/>
    <s v="RENAN DOS SANTOS HONORATO"/>
    <d v="2002-11-14T00:00:00"/>
    <s v="Masculino"/>
    <s v="Sem Deficiência"/>
    <s v="RENATO MONTEIRO HONORATO"/>
    <s v="LEILA ALICE DOS SANTOS"/>
    <x v="0"/>
    <s v="Preta"/>
  </r>
  <r>
    <n v="312014"/>
    <n v="3"/>
    <x v="1"/>
    <x v="1"/>
    <s v="EM NEREU SAMPAIO"/>
    <s v="Municipal"/>
    <s v="Urbana"/>
    <n v="1616970"/>
    <n v="162"/>
    <x v="3"/>
    <s v="Regular"/>
    <s v="Noite"/>
    <n v="2016043980101"/>
    <m/>
    <s v="RAPHAEL JUNIOR BARROS DA CRUZ"/>
    <d v="2006-02-18T00:00:00"/>
    <s v="Masculino"/>
    <s v="Sem Deficiência"/>
    <s v="RAFAEL SILVA DA CRUZ"/>
    <s v="JANDIARA DOS SANTOS BARROS"/>
    <x v="0"/>
    <s v="Preta"/>
  </r>
  <r>
    <n v="1019031"/>
    <n v="10"/>
    <x v="20"/>
    <x v="20"/>
    <s v="EM MARECHAL PEDRO CAVALCANTI"/>
    <s v="Municipal"/>
    <s v="Urbana"/>
    <n v="1609541"/>
    <n v="163"/>
    <x v="3"/>
    <s v="Regular"/>
    <s v="Noite"/>
    <n v="2022097100081"/>
    <m/>
    <s v="ANDREIA FRANCISCA DA SILVA"/>
    <d v="1985-04-12T00:00:00"/>
    <s v="Feminino"/>
    <s v="Sem Deficiência"/>
    <s v="FRANCISCO DEMONTIE SILVA"/>
    <s v="CICERA MARIA DA SILVA"/>
    <x v="0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3132202869"/>
    <m/>
    <s v="RUBYA CELYNA GOMES DE CARVALHO"/>
    <d v="2008-05-17T00:00:00"/>
    <s v="Feminino"/>
    <s v="Sem Deficiência"/>
    <s v="RUBENS GONÇALVES DE CARVALHO JUNIOR"/>
    <s v="SUELI BALBINO PINA GOMES"/>
    <x v="0"/>
    <s v="Parda"/>
  </r>
  <r>
    <n v="209026"/>
    <n v="2"/>
    <x v="41"/>
    <x v="41"/>
    <s v="EM PROFESSOR LOURENÇO FILHO"/>
    <s v="Municipal"/>
    <s v="Urbana"/>
    <n v="1622830"/>
    <n v="162"/>
    <x v="3"/>
    <s v="Regular"/>
    <s v="Noite"/>
    <n v="2007015001269"/>
    <m/>
    <s v="WELLERSON VICTAL MARIA"/>
    <d v="1996-09-21T00:00:00"/>
    <s v="Masculino"/>
    <s v="Sem Deficiência"/>
    <s v="PERCILIANO MARIA"/>
    <s v="LENILZA MARIA VICTAL"/>
    <x v="0"/>
    <s v="Preta"/>
  </r>
  <r>
    <n v="209003"/>
    <n v="2"/>
    <x v="74"/>
    <x v="74"/>
    <s v="EM FRANCISCO DE CASTRO"/>
    <s v="Municipal"/>
    <s v="Urbana"/>
    <n v="1616225"/>
    <n v="162"/>
    <x v="3"/>
    <s v="Regular"/>
    <s v="Manhã"/>
    <n v="2023014200022"/>
    <m/>
    <s v="JANAÍNA CORDEIRO VIEIRA DOS SANTOS"/>
    <d v="1991-06-25T00:00:00"/>
    <s v="Feminino"/>
    <s v=" Surdez"/>
    <s v="ANTÔNIO VIEIRA DOS SANTOS FILHO"/>
    <s v="SEVERINA DA SILVA CORDEIRO"/>
    <x v="0"/>
    <s v="Branca"/>
  </r>
  <r>
    <n v="1026024"/>
    <n v="10"/>
    <x v="130"/>
    <x v="130"/>
    <s v="EM TATIANA CHAGAS MEMÓRIA"/>
    <s v="Municipal"/>
    <s v="Urbana"/>
    <n v="1611748"/>
    <n v="162"/>
    <x v="3"/>
    <s v="Regular"/>
    <s v="Manhã"/>
    <n v="2012132250865"/>
    <m/>
    <s v="IARA ANDRADE DE OLIVEIRA"/>
    <d v="2006-09-12T00:00:00"/>
    <s v="Feminino"/>
    <s v="Sem Deficiência"/>
    <s v="VALMIR SANTOS DE OLIVEIRA"/>
    <s v="ADRIANA DOS SANTOS DE ANDRADE"/>
    <x v="0"/>
    <s v="Branca"/>
  </r>
  <r>
    <n v="1019211"/>
    <n v="10"/>
    <x v="98"/>
    <x v="98"/>
    <s v="CIEP MAJOR MANUEL GOMES ARCHER"/>
    <s v="Municipal"/>
    <s v="Urbana"/>
    <n v="1607934"/>
    <n v="161"/>
    <x v="3"/>
    <s v="Regular"/>
    <s v="Noite"/>
    <n v="2023100951022"/>
    <m/>
    <s v="CRISTIANE RODRIGUES DE SOUZA"/>
    <d v="1981-09-15T00:00:00"/>
    <s v="Feminino"/>
    <s v="Sem Deficiência"/>
    <s v="GERALDO CIRINO DE SOUZA"/>
    <s v="FRANCISCA SULITA RODRIGUES"/>
    <x v="1"/>
    <s v="Não declarada"/>
  </r>
  <r>
    <n v="817083"/>
    <n v="8"/>
    <x v="120"/>
    <x v="120"/>
    <s v="EM JORNALISTA SANDRO MOREYRA"/>
    <s v="Municipal"/>
    <s v="Urbana"/>
    <n v="1607053"/>
    <n v="162"/>
    <x v="3"/>
    <s v="Regular"/>
    <s v="Noite"/>
    <n v="2010074950514"/>
    <m/>
    <s v="GIOVANI KAOAN DE OLIVEIRA XAVIER"/>
    <d v="2005-04-20T00:00:00"/>
    <s v="Masculino"/>
    <s v="Sem Deficiência"/>
    <s v="ADRIANO XAVIER DA CONCEIÇÃO"/>
    <s v="LILIAN SILVA DE OLIVEIRA"/>
    <x v="0"/>
    <s v="Preta"/>
  </r>
  <r>
    <n v="411015"/>
    <n v="4"/>
    <x v="72"/>
    <x v="72"/>
    <s v="EM SUÍÇA"/>
    <s v="Municipal"/>
    <s v="Urbana"/>
    <n v="1601788"/>
    <n v="162"/>
    <x v="3"/>
    <s v="Regular"/>
    <s v="Noite"/>
    <n v="2009031702230"/>
    <m/>
    <s v="REINALDO FIRMINO BARBOSA"/>
    <d v="2003-11-21T00:00:00"/>
    <s v="Masculino"/>
    <s v="Sem Deficiência"/>
    <s v="EUCLIDES ALVES BARBOSA"/>
    <s v="MARCIA CRISTINA FIRMINO"/>
    <x v="2"/>
    <s v="Parda"/>
  </r>
  <r>
    <n v="313007"/>
    <n v="3"/>
    <x v="67"/>
    <x v="67"/>
    <s v="EM SARMIENTO"/>
    <s v="Municipal"/>
    <s v="Urbana"/>
    <n v="1615856"/>
    <n v="162"/>
    <x v="3"/>
    <s v="Regular"/>
    <s v="Noite"/>
    <n v="2014014601729"/>
    <m/>
    <s v="LORENA DOS REIS DA SILVA"/>
    <d v="2001-07-27T00:00:00"/>
    <s v="Feminino"/>
    <s v="Sem Deficiência"/>
    <s v="WILTON RODRIGUES DA SILVA"/>
    <s v="CREMILDA AGOSTINHO DOS REIS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23066701227"/>
    <m/>
    <s v="ISABELLY SUELLEN DAMAZIO DE ANDRADE MARTINS"/>
    <d v="2007-10-12T00:00:00"/>
    <s v="Feminino"/>
    <s v="Sem Deficiência"/>
    <s v="MARCIO MARTINS"/>
    <s v="CINTIA REGINA DAMAZIO DE ANDRADE"/>
    <x v="1"/>
    <s v="Par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6100501083"/>
    <m/>
    <s v="MARIANA MARRETO DO NASCIMENTO"/>
    <d v="2006-09-28T00:00:00"/>
    <s v="Feminino"/>
    <s v="Sem Deficiência"/>
    <s v="MAURO AUGUSTO DO NASCIMENTO"/>
    <s v="KATIA REGINA VIEIRA MARRETO"/>
    <x v="1"/>
    <s v="Branca"/>
  </r>
  <r>
    <n v="313002"/>
    <n v="3"/>
    <x v="33"/>
    <x v="33"/>
    <s v="EM JOSÉ VERÍSSIMO"/>
    <s v="Municipal"/>
    <s v="Urbana"/>
    <n v="1618996"/>
    <n v="161"/>
    <x v="3"/>
    <s v="Regular"/>
    <s v="Manhã"/>
    <n v="2007111700245"/>
    <m/>
    <s v="ESTHEFANY CRISTINA LOBO DE SOUZA"/>
    <d v="2004-03-03T00:00:00"/>
    <s v="Feminino"/>
    <s v="Sem Deficiência"/>
    <s v="ANTONIO CARLOS SILVA DE SOUZA"/>
    <s v="LUZINETE LEITE LOBO"/>
    <x v="0"/>
    <s v="Preta"/>
  </r>
  <r>
    <n v="411202"/>
    <n v="4"/>
    <x v="84"/>
    <x v="84"/>
    <s v="CIEP GREGÓRIO BEZERRA"/>
    <s v="Municipal"/>
    <s v="Urbana"/>
    <n v="1608449"/>
    <n v="161"/>
    <x v="3"/>
    <s v="Regular"/>
    <s v="Noite"/>
    <n v="2011035802630"/>
    <m/>
    <s v="SAMUEL DANTAS DA SILVEIRA"/>
    <d v="2008-05-06T00:00:00"/>
    <s v="Masculino"/>
    <s v="Sem Deficiência"/>
    <s v="CRISTIANO FRANÇA DA SILVEIRA"/>
    <s v="LAILA CRISTINA FERREIRA DANTAS"/>
    <x v="0"/>
    <s v="Preta"/>
  </r>
  <r>
    <n v="431003"/>
    <n v="4"/>
    <x v="10"/>
    <x v="10"/>
    <s v="EM MIGUEL GUSTAVO"/>
    <s v="Municipal"/>
    <s v="Urbana"/>
    <n v="1618625"/>
    <n v="161"/>
    <x v="3"/>
    <s v="Regular"/>
    <s v="Noite"/>
    <n v="2011033350421"/>
    <m/>
    <s v="THAÍS NASCIMENTO PINHEIRO"/>
    <d v="2006-08-04T00:00:00"/>
    <s v="Feminino"/>
    <s v="Sem Deficiência"/>
    <s v="LUIZ RICARDO PINHEIRO"/>
    <s v="CARINA NASCIMENTO MARIANO"/>
    <x v="1"/>
    <s v="Preta"/>
  </r>
  <r>
    <n v="205004"/>
    <n v="2"/>
    <x v="134"/>
    <x v="134"/>
    <s v="EM DOUTOR COCIO BARCELLOS"/>
    <s v="Municipal"/>
    <s v="Urbana"/>
    <n v="1623683"/>
    <n v="161"/>
    <x v="3"/>
    <s v="Regular"/>
    <s v="Noite"/>
    <n v="2005008800937"/>
    <m/>
    <s v="JAQUELINE MARTINS DOS SANTOS"/>
    <d v="1985-12-04T00:00:00"/>
    <s v="Feminino"/>
    <s v="Sem Deficiência"/>
    <s v="CÍCERO MARTINS DOS SANTOS"/>
    <s v="MARIA DO CARMO DOS SANTOS"/>
    <x v="0"/>
    <s v="Não declarada"/>
  </r>
  <r>
    <n v="410007"/>
    <n v="4"/>
    <x v="15"/>
    <x v="15"/>
    <s v="EM PADRE MANUEL DA NÓBREGA"/>
    <s v="Municipal"/>
    <s v="Urbana"/>
    <n v="1609705"/>
    <n v="162"/>
    <x v="3"/>
    <s v="Regular"/>
    <s v="Noite"/>
    <n v="2008021350693"/>
    <m/>
    <s v="ALEXANDER SILVA PEREIRA"/>
    <d v="2003-09-11T00:00:00"/>
    <s v="Masculino"/>
    <s v="Sem Deficiência"/>
    <s v="AIRTON SILVA PEREIRA JUNIOR"/>
    <s v="MÔNICA LUIZA DA SILVA"/>
    <x v="2"/>
    <s v="Parda"/>
  </r>
  <r>
    <n v="817027"/>
    <n v="8"/>
    <x v="24"/>
    <x v="24"/>
    <s v="EM HENRIQUE DE MAGALHÃES"/>
    <s v="Municipal"/>
    <s v="Urbana"/>
    <n v="1608371"/>
    <n v="161"/>
    <x v="3"/>
    <s v="Regular"/>
    <s v="Noite"/>
    <n v="2006079300021"/>
    <m/>
    <s v="LARISSA ARAUJO DA SILVA"/>
    <d v="2002-01-15T00:00:00"/>
    <s v="Feminino"/>
    <s v="Sem Deficiência"/>
    <s v="LUCIANA ARAUJO SANTOS"/>
    <s v="ROBSON OLIVEIRA DA SILVA"/>
    <x v="2"/>
    <s v="Sem Informação"/>
  </r>
  <r>
    <n v="410012"/>
    <n v="4"/>
    <x v="27"/>
    <x v="27"/>
    <s v="EM CLOTILDE GUIMARÃES"/>
    <s v="Municipal"/>
    <s v="Urbana"/>
    <n v="1604443"/>
    <n v="261"/>
    <x v="3"/>
    <s v="Regular"/>
    <s v="Manhã"/>
    <n v="2009030106676"/>
    <m/>
    <s v="RAISSA PEREIRA DOS SANTOS"/>
    <d v="2003-10-03T00:00:00"/>
    <s v="Feminino"/>
    <s v="Sem Deficiência"/>
    <s v="LEANDRO COSTA DOS SANTOS"/>
    <s v="JULIANA PEREIRA DA SILVA"/>
    <x v="0"/>
    <s v="Branca"/>
  </r>
  <r>
    <n v="410012"/>
    <n v="4"/>
    <x v="27"/>
    <x v="27"/>
    <s v="EM CLOTILDE GUIMARÃES"/>
    <s v="Municipal"/>
    <s v="Urbana"/>
    <n v="1604464"/>
    <n v="2618"/>
    <x v="3"/>
    <s v="Regular"/>
    <s v="Noite"/>
    <n v="2010039750971"/>
    <m/>
    <s v="YASMIM PEREIRA LUCAS CLEMENTE"/>
    <d v="2004-06-14T00:00:00"/>
    <s v="Feminino"/>
    <s v="Sem Deficiência"/>
    <s v="MARCOS ANTONIO LUCAS CLEMENTE"/>
    <s v="LUCIANA PEREIRA SOUZA"/>
    <x v="0"/>
    <s v="Parda"/>
  </r>
  <r>
    <n v="410501"/>
    <n v="4"/>
    <x v="64"/>
    <x v="64"/>
    <s v="CIEP JUSCELINO KUBITSCHEK"/>
    <s v="Municipal"/>
    <s v="Urbana"/>
    <n v="1614344"/>
    <n v="162"/>
    <x v="3"/>
    <s v="Regular"/>
    <s v="Noite"/>
    <n v="2010134500064"/>
    <m/>
    <s v="CARLOS HENRIQUE MARTINS DA SILVA"/>
    <d v="2006-07-19T00:00:00"/>
    <s v="Masculino"/>
    <s v="Sem Deficiência"/>
    <s v="CARLOS ALBERTO DE PAULA MARTINS"/>
    <s v="MARCIA MARIA DA SILVA"/>
    <x v="0"/>
    <s v="Parda"/>
  </r>
  <r>
    <n v="833503"/>
    <n v="8"/>
    <x v="95"/>
    <x v="95"/>
    <s v="CIEP THOMAS JEFFERSON"/>
    <s v="Municipal"/>
    <s v="Urbana"/>
    <n v="1600082"/>
    <n v="161"/>
    <x v="3"/>
    <s v="Regular"/>
    <s v="Noite"/>
    <n v="2012083402598"/>
    <m/>
    <s v="MARIA DA PAZ DOS SANTOS"/>
    <d v="1974-06-06T00:00:00"/>
    <s v="Feminino"/>
    <s v="Sem Deficiência"/>
    <s v="JOSÉ FIRMINO DOS SANTOS"/>
    <s v="ANTONIA MARIA DOS SANTOS"/>
    <x v="2"/>
    <s v="Parda"/>
  </r>
  <r>
    <n v="312014"/>
    <n v="3"/>
    <x v="1"/>
    <x v="1"/>
    <s v="EM NEREU SAMPAIO"/>
    <s v="Municipal"/>
    <s v="Urbana"/>
    <n v="1616970"/>
    <n v="162"/>
    <x v="3"/>
    <s v="Regular"/>
    <s v="Noite"/>
    <n v="2011018900131"/>
    <m/>
    <s v="MIGUEL LOPES DE OLIVEIRA"/>
    <d v="2006-08-23T00:00:00"/>
    <s v="Masculino"/>
    <s v="Sem Deficiência"/>
    <s v="LEANDRO DA SILVA DE OLIVEIRA"/>
    <s v="ANA PAULA LOPES DA SILVA"/>
    <x v="0"/>
    <s v="Branc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19077700130"/>
    <m/>
    <s v="KAUAN WADYSON OLIVEIRA DA SILVA"/>
    <d v="2005-10-22T00:00:00"/>
    <s v="Masculino"/>
    <s v="Sem Deficiência"/>
    <s v="TARCIANO ARAÚJO DA SILVA"/>
    <s v="JULIANA PATRICIA DE OLIVEIRA"/>
    <x v="0"/>
    <s v="Parda"/>
  </r>
  <r>
    <n v="625005"/>
    <n v="6"/>
    <x v="57"/>
    <x v="57"/>
    <s v="EM CHARLES ANDERSON WEAVER"/>
    <s v="Municipal"/>
    <s v="Urbana"/>
    <n v="1605118"/>
    <n v="161"/>
    <x v="3"/>
    <s v="Regular"/>
    <s v="Noite"/>
    <n v="2009058301104"/>
    <m/>
    <s v="MARCOS DOUGLAS CARDOSO DA SILVA"/>
    <d v="2004-08-28T00:00:00"/>
    <s v="Masculino"/>
    <s v="Sem Deficiência"/>
    <s v="ANTONIO MARCOS DA SILVA"/>
    <s v="RENATA CARDOSO DOS SANTOS"/>
    <x v="1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22066200165"/>
    <m/>
    <s v="LUCIENE DA CONCEIÇÃO PEREIRA DE LIMA"/>
    <d v="1984-12-13T00:00:00"/>
    <s v="Feminino"/>
    <s v="Sem Deficiência"/>
    <s v="JOSÉ SEVÉRIO PERIRA"/>
    <s v="MARIA APARECIDA DA CONCEIÇÃO PEREIRA"/>
    <x v="2"/>
    <s v="Parda"/>
  </r>
  <r>
    <n v="514002"/>
    <n v="5"/>
    <x v="107"/>
    <x v="107"/>
    <s v="EM CECÍLIA MEIRELLES"/>
    <s v="Municipal"/>
    <s v="Urbana"/>
    <n v="1602688"/>
    <n v="162"/>
    <x v="3"/>
    <s v="Regular"/>
    <s v="Manhã"/>
    <n v="2018041200147"/>
    <m/>
    <s v="JEFFERSON VITOR SANTOS SARMENTO"/>
    <d v="2007-07-06T00:00:00"/>
    <s v="Masculino"/>
    <s v="Sem Deficiência"/>
    <s v="JEFFERSON DA SILVA SARMENTO"/>
    <s v="ALINE DE OLIVEIRA SANTOS"/>
    <x v="0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14064000605"/>
    <m/>
    <s v="TIFFANY APARECIDA THEODORO"/>
    <d v="2005-08-25T00:00:00"/>
    <s v="Feminino"/>
    <s v="Sem Deficiência"/>
    <s v="NÃO DECLARADO"/>
    <s v="MICHELE THEODORO"/>
    <x v="0"/>
    <s v="Branca"/>
  </r>
  <r>
    <n v="716054"/>
    <n v="7"/>
    <x v="35"/>
    <x v="35"/>
    <s v="EM PIO X"/>
    <s v="Municipal"/>
    <s v="Urbana"/>
    <n v="1612530"/>
    <n v="161"/>
    <x v="3"/>
    <s v="Regular"/>
    <s v="Noite"/>
    <n v="2009063403882"/>
    <m/>
    <s v="ROGERIO DA SILVA GOMES"/>
    <d v="1996-04-25T00:00:00"/>
    <s v="Masculino"/>
    <s v="Sem Deficiência"/>
    <s v="RONALDO GOMES"/>
    <s v="CLEIDINEIA SOARES DA SILVA"/>
    <x v="1"/>
    <s v="Não declarada"/>
  </r>
  <r>
    <n v="622006"/>
    <n v="6"/>
    <x v="38"/>
    <x v="38"/>
    <s v="EM ANTENOR NASCENTES"/>
    <s v="Municipal"/>
    <s v="Urbana"/>
    <n v="1615258"/>
    <n v="161"/>
    <x v="3"/>
    <s v="Regular"/>
    <s v="Noite"/>
    <n v="2017051700985"/>
    <m/>
    <s v="VINICIUS NASCIMENTO PEREIRA"/>
    <d v="2001-08-11T00:00:00"/>
    <s v="Masculino"/>
    <s v="Sem Deficiência"/>
    <s v="MARCOS ALEXANDRE BATISTA PEREIRA"/>
    <s v="DIANA NASCIMENTO DE SOUZA"/>
    <x v="2"/>
    <s v="Branca"/>
  </r>
  <r>
    <n v="622006"/>
    <n v="6"/>
    <x v="38"/>
    <x v="38"/>
    <s v="EM ANTENOR NASCENTES"/>
    <s v="Municipal"/>
    <s v="Urbana"/>
    <n v="1615258"/>
    <n v="161"/>
    <x v="3"/>
    <s v="Regular"/>
    <s v="Noite"/>
    <n v="2006054000946"/>
    <m/>
    <s v="ALEXANDRO DE OLIVEIRA LIRIO PEREIRA"/>
    <d v="1999-08-14T00:00:00"/>
    <s v="Masculino"/>
    <s v="Sem Deficiência"/>
    <s v="ALEXANDRE LIRIO PEREIRA"/>
    <s v="FATIMA REGINA DE OLIVEIRA"/>
    <x v="2"/>
    <s v="Branca"/>
  </r>
  <r>
    <n v="622007"/>
    <n v="6"/>
    <x v="13"/>
    <x v="13"/>
    <s v="EM ALEXANDRE FARAH"/>
    <s v="Municipal"/>
    <s v="Urbana"/>
    <n v="1599784"/>
    <n v="161"/>
    <x v="3"/>
    <s v="Regular"/>
    <s v="Noite"/>
    <n v="2014033250561"/>
    <m/>
    <s v="LUCAS MARTINS DE OLIVEIRA"/>
    <d v="2007-09-17T00:00:00"/>
    <s v="Masculino"/>
    <s v="Sem Deficiência"/>
    <s v="LUCIANO MAURO MARTINS FEITOSA"/>
    <s v="CLAUDILANE DE OLIVEIRA COSTA"/>
    <x v="2"/>
    <s v="Preta"/>
  </r>
  <r>
    <n v="625701"/>
    <n v="6"/>
    <x v="101"/>
    <x v="101"/>
    <s v="CENTRO DE EDUCAÇÃO DE JOVENS E ADULTOS CEJA - ACARI"/>
    <s v="Municipal"/>
    <s v="Urbana"/>
    <n v="1608529"/>
    <n v="266"/>
    <x v="3"/>
    <s v="Regular"/>
    <s v="Noite"/>
    <n v="2005054803935"/>
    <m/>
    <s v="CRISTINA DE ARAUJO"/>
    <d v="1998-08-16T00:00:00"/>
    <s v="Feminino"/>
    <s v="Sem Deficiência"/>
    <s v="NÃO DECLARADO"/>
    <s v="ROSANGELA MARIA ARAUJO"/>
    <x v="2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07098900738"/>
    <m/>
    <s v="DOUGLAS HENRIQUE DA SILVA DIAS"/>
    <d v="2001-02-20T00:00:00"/>
    <s v="Masculino"/>
    <s v="Sem Deficiência"/>
    <s v="CLAUDIO LUIS CRUZ DIAS"/>
    <s v="FABIANA ALVES DA SILVA"/>
    <x v="2"/>
    <s v="Branca"/>
  </r>
  <r>
    <n v="1026008"/>
    <n v="10"/>
    <x v="43"/>
    <x v="43"/>
    <s v="EM ENGENHEIRO GASTÃO RANGEL"/>
    <s v="Municipal"/>
    <s v="Urbana"/>
    <n v="1613013"/>
    <n v="161"/>
    <x v="3"/>
    <s v="Regular"/>
    <s v="Noite"/>
    <n v="2011101804259"/>
    <m/>
    <s v="GEORGE VIEIRA DA SILVA JUNIOR"/>
    <d v="2004-10-08T00:00:00"/>
    <s v="Feminino"/>
    <s v="Sem Deficiência"/>
    <s v="GEORGE VIEIRA DA SILVA"/>
    <s v="PATRICIA TRAJANO VIEIRA"/>
    <x v="2"/>
    <s v="Parda"/>
  </r>
  <r>
    <n v="430201"/>
    <n v="4"/>
    <x v="0"/>
    <x v="0"/>
    <s v="CIEP MINISTRO GUSTAVO CAPANEMA"/>
    <s v="Municipal"/>
    <s v="Urbana"/>
    <n v="1612604"/>
    <n v="162"/>
    <x v="3"/>
    <s v="Regular"/>
    <s v="Noite"/>
    <n v="2022040600069"/>
    <m/>
    <s v="TAUANY OLIVEIRA DA CUNHA"/>
    <d v="2006-03-15T00:00:00"/>
    <s v="Feminino"/>
    <s v="Sem Deficiência"/>
    <s v="EDMILSON CUNHA DE SOUZA"/>
    <s v="ROSILENE DE OLIVEIRA MONTEIRO"/>
    <x v="0"/>
    <s v="Preta"/>
  </r>
  <r>
    <n v="514001"/>
    <n v="5"/>
    <x v="14"/>
    <x v="14"/>
    <s v="EM DESEMBARGADOR MONTENEGRO"/>
    <s v="Municipal"/>
    <s v="Urbana"/>
    <n v="1605219"/>
    <n v="161"/>
    <x v="3"/>
    <s v="Regular"/>
    <s v="Noite"/>
    <n v="2022040900194"/>
    <m/>
    <s v="ROSELY PINTO DE AMORIM"/>
    <d v="1963-05-12T00:00:00"/>
    <s v="Feminino"/>
    <s v="Sem Deficiência"/>
    <s v="MARIA PINTO DE AMORIM"/>
    <s v="VICTOR PEREIRA DE AMORIM"/>
    <x v="0"/>
    <s v="Parda"/>
  </r>
  <r>
    <n v="716063"/>
    <n v="7"/>
    <x v="136"/>
    <x v="136"/>
    <s v="EM SOBRAL PINTO"/>
    <s v="Municipal"/>
    <s v="Urbana"/>
    <n v="1616450"/>
    <n v="162"/>
    <x v="3"/>
    <s v="Regular"/>
    <s v="Manhã"/>
    <n v="2014015880010"/>
    <m/>
    <s v="CARLOS HENRIQUE SOUZA DO NASCIMENTO CRUZ"/>
    <d v="2007-03-12T00:00:00"/>
    <s v="Masculino"/>
    <s v="Sem Deficiência"/>
    <s v="CARLOS ALBERTO DO NASCIMENTO CRUZ"/>
    <s v="SHEILA DOS SANTOS SOUZA"/>
    <x v="1"/>
    <s v="Parda"/>
  </r>
  <r>
    <n v="716041"/>
    <n v="7"/>
    <x v="104"/>
    <x v="104"/>
    <s v="EM BARÃO DA TAQUARA"/>
    <s v="Municipal"/>
    <s v="Urbana"/>
    <n v="1613413"/>
    <n v="162"/>
    <x v="3"/>
    <s v="Regular"/>
    <s v="Manhã"/>
    <n v="2011095704235"/>
    <m/>
    <s v="KAUÊ SANTOS MOTA DA CONCEIÇÃO"/>
    <d v="2006-11-15T00:00:00"/>
    <s v="Masculino"/>
    <s v="Sem Deficiência"/>
    <s v="JAIR DA CONCEIÇÃO JÚNIOR"/>
    <s v="GEISA SANTOS MOTA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20092650281"/>
    <m/>
    <s v="SAMARA LAURA DE SOUZA HENRIQUE"/>
    <d v="2005-08-01T00:00:00"/>
    <s v="Feminino"/>
    <s v="Sem Deficiência"/>
    <s v="PAULO MOUZINHO HENRIQUE"/>
    <s v="SEVERINA BARBOSA DE SOUZA"/>
    <x v="1"/>
    <s v="Não declarada"/>
  </r>
  <r>
    <n v="1120019"/>
    <n v="11"/>
    <x v="37"/>
    <x v="37"/>
    <s v="EM RODRIGO OTÁVIO"/>
    <s v="Municipal"/>
    <s v="Urbana"/>
    <n v="1620853"/>
    <n v="161"/>
    <x v="3"/>
    <s v="Regular"/>
    <s v="Noite"/>
    <n v="2019037900529"/>
    <m/>
    <s v="JUCIARA DE ALMEIDA SOUZA"/>
    <d v="1969-05-18T00:00:00"/>
    <s v="Feminino"/>
    <s v="Sem Deficiência"/>
    <s v="ELIO LEONEL DE SOUZA"/>
    <s v="MARIA CONSTANTINO DE ALMEIDA"/>
    <x v="1"/>
    <s v="Preta"/>
  </r>
  <r>
    <n v="622007"/>
    <n v="6"/>
    <x v="13"/>
    <x v="13"/>
    <s v="EM ALEXANDRE FARAH"/>
    <s v="Municipal"/>
    <s v="Urbana"/>
    <n v="1599785"/>
    <n v="162"/>
    <x v="3"/>
    <s v="Regular"/>
    <s v="Noite"/>
    <n v="2023051800216"/>
    <m/>
    <s v="MARIA CLARA PEREIRA DA SILVA"/>
    <d v="2005-08-01T00:00:00"/>
    <s v="Feminino"/>
    <s v="Sem Deficiência"/>
    <s v="PAULA CORREIA PEREIRA DA SILVA"/>
    <s v="GILSON VIANA DA SILVA"/>
    <x v="0"/>
    <s v="Par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10094002263"/>
    <m/>
    <s v="HYAGO PANDOLPHO DA SILVA"/>
    <d v="2005-06-25T00:00:00"/>
    <s v="Masculino"/>
    <s v="Sem Deficiência"/>
    <s v="PAULO ROBERTO JULIÃO DA SILVA"/>
    <s v="ANA PAULA ROSA PANDOLPHO DA SILVA"/>
    <x v="0"/>
    <s v="Branca"/>
  </r>
  <r>
    <n v="227004"/>
    <n v="2"/>
    <x v="77"/>
    <x v="77"/>
    <s v="EM RINALDO DE LAMARE"/>
    <s v="Municipal"/>
    <s v="Urbana"/>
    <n v="1599204"/>
    <n v="162"/>
    <x v="3"/>
    <s v="Regular"/>
    <s v="Noite"/>
    <n v="2021011200343"/>
    <m/>
    <s v="MARIA AUGUSTA AMARAL DA SILVEIRA FILHA"/>
    <d v="1976-09-09T00:00:00"/>
    <s v="Feminino"/>
    <s v="Sem Deficiência"/>
    <s v="JOÃO DA SILVEIRA"/>
    <s v="MARIA AUGUSTA AMARAL DA SILVEIRA"/>
    <x v="0"/>
    <s v="Branca"/>
  </r>
  <r>
    <n v="833504"/>
    <n v="8"/>
    <x v="22"/>
    <x v="22"/>
    <s v="CIEP FRANCISCO SOLANO TRINDADE"/>
    <s v="Municipal"/>
    <s v="Urbana"/>
    <n v="1608716"/>
    <n v="161"/>
    <x v="3"/>
    <s v="Regular"/>
    <s v="Noite"/>
    <n v="2017054400028"/>
    <m/>
    <s v="AMANDA DA CUNHA SOBRAL"/>
    <d v="2006-11-09T00:00:00"/>
    <s v="Feminino"/>
    <s v="Sem Deficiência"/>
    <s v="DENIS PAULA SOBRAL"/>
    <s v="CLEIDE SANTOS DA CUNHA"/>
    <x v="0"/>
    <s v="Parda"/>
  </r>
  <r>
    <n v="312022"/>
    <n v="3"/>
    <x v="61"/>
    <x v="61"/>
    <s v="EM RUBENS BERARDO"/>
    <s v="Municipal"/>
    <s v="Urbana"/>
    <n v="1616261"/>
    <n v="162"/>
    <x v="3"/>
    <s v="Regular"/>
    <s v="Noite"/>
    <n v="2012052450035"/>
    <m/>
    <s v="CARLA VITORIA DA SILVEIRA COSTA"/>
    <d v="2007-05-01T00:00:00"/>
    <s v="Feminino"/>
    <s v="Sem Deficiência"/>
    <s v="CARLOS ANDRE PAULO DA COSTA"/>
    <s v="PRISCELE ANDREIZA DA SILVEIRA"/>
    <x v="0"/>
    <s v="Branca"/>
  </r>
  <r>
    <n v="431502"/>
    <n v="4"/>
    <x v="11"/>
    <x v="11"/>
    <s v="CIEP GRACILIANO RAMOS"/>
    <s v="Municipal"/>
    <s v="Urbana"/>
    <n v="1622399"/>
    <n v="162"/>
    <x v="3"/>
    <s v="Regular"/>
    <s v="Noite"/>
    <n v="2018036050027"/>
    <m/>
    <s v="DANIEL DE OLIVEIRA MENDES"/>
    <d v="2006-12-06T00:00:00"/>
    <s v="Masculino"/>
    <s v="Sem Deficiência"/>
    <s v="JOÃO FERNANDO MENDES DA SILVA"/>
    <s v="CLAUDIA DIVINA DIAS DE OLIVEIRA MENDES"/>
    <x v="0"/>
    <s v="Parda"/>
  </r>
  <r>
    <n v="833504"/>
    <n v="8"/>
    <x v="22"/>
    <x v="22"/>
    <s v="CIEP FRANCISCO SOLANO TRINDADE"/>
    <s v="Municipal"/>
    <s v="Urbana"/>
    <n v="1608716"/>
    <n v="161"/>
    <x v="3"/>
    <s v="Regular"/>
    <s v="Noite"/>
    <n v="2017053100195"/>
    <m/>
    <s v="LUCAS DA CUNHA SOBRAL"/>
    <d v="2005-09-26T00:00:00"/>
    <s v="Masculino"/>
    <s v="Sem Deficiência"/>
    <s v="DENIS PAULA SOBRAL"/>
    <s v="CLEIDE SANTOS DA CUNHA"/>
    <x v="1"/>
    <s v="Parda"/>
  </r>
  <r>
    <n v="716063"/>
    <n v="7"/>
    <x v="136"/>
    <x v="136"/>
    <s v="EM SOBRAL PINTO"/>
    <s v="Municipal"/>
    <s v="Urbana"/>
    <n v="1616449"/>
    <n v="161"/>
    <x v="3"/>
    <s v="Regular"/>
    <s v="Manhã"/>
    <n v="2011064800178"/>
    <m/>
    <s v="TAUANE SALGADO BARBOSA"/>
    <d v="2007-06-25T00:00:00"/>
    <s v="Feminino"/>
    <s v="Sem Deficiência"/>
    <s v="SEVERINO DO RAMO SILVA BARBOSA"/>
    <s v="LIVIA SALGADO"/>
    <x v="1"/>
    <s v="Pard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2008801553"/>
    <m/>
    <s v="IGOR DA COSTA MENEZES"/>
    <d v="2006-05-30T00:00:00"/>
    <s v="Masculino"/>
    <s v="Sem Deficiência"/>
    <s v="VICTOR SILVA DE MENEZES"/>
    <s v="SARA JANE DE OLIVEIRA COSTA"/>
    <x v="0"/>
    <s v="Parda"/>
  </r>
  <r>
    <n v="1019202"/>
    <n v="10"/>
    <x v="115"/>
    <x v="115"/>
    <s v="CIEP ISMAEL NERY"/>
    <s v="Municipal"/>
    <s v="Urbana"/>
    <n v="1603747"/>
    <n v="162"/>
    <x v="3"/>
    <s v="Regular"/>
    <s v="Tarde"/>
    <n v="2008105900341"/>
    <m/>
    <s v="BRENDA DOS SANTOS DE PAIVA GOUVEA"/>
    <d v="2007-04-27T00:00:00"/>
    <s v="Feminino"/>
    <s v="Sem Deficiência"/>
    <s v="TATIANA DOS SANTOS"/>
    <s v="LEANDRO DE PAIVA GOUVEA"/>
    <x v="0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10076804175"/>
    <m/>
    <s v="BERNARDA SANÇÃO SILVA"/>
    <d v="1972-02-09T00:00:00"/>
    <s v="Feminino"/>
    <s v="Sem Deficiência"/>
    <s v="MANOEL SANÇÃO DA SILVA"/>
    <s v="ISABEL DE SOUSA SILVA"/>
    <x v="2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04035601674"/>
    <m/>
    <s v="BEATRIZ FERREIRA DA SILVA"/>
    <d v="1992-02-27T00:00:00"/>
    <s v="Feminino"/>
    <s v="Sem Deficiência"/>
    <s v="FRANCISCO EUGENIO DA SILVA FILHO"/>
    <s v="JUREMA FERREIRA"/>
    <x v="0"/>
    <s v="Parda"/>
  </r>
  <r>
    <n v="1019031"/>
    <n v="10"/>
    <x v="20"/>
    <x v="20"/>
    <s v="EM MARECHAL PEDRO CAVALCANTI"/>
    <s v="Municipal"/>
    <s v="Urbana"/>
    <n v="1609542"/>
    <n v="164"/>
    <x v="3"/>
    <s v="Regular"/>
    <s v="Noite"/>
    <n v="2008092904128"/>
    <m/>
    <s v="ADRIANA JOAQUIM DOS SANTOS"/>
    <d v="1973-01-17T00:00:00"/>
    <s v="Feminino"/>
    <s v="Sem Deficiência"/>
    <s v="CLARINDO JOAQUIM DOS SANTOS"/>
    <s v="TEREZA CRISTINA DOS SANTOS"/>
    <x v="0"/>
    <s v="Branca"/>
  </r>
  <r>
    <n v="313018"/>
    <n v="3"/>
    <x v="103"/>
    <x v="103"/>
    <s v="EM ISABEL MENDES"/>
    <s v="Municipal"/>
    <s v="Urbana"/>
    <n v="1613510"/>
    <n v="161"/>
    <x v="3"/>
    <s v="Regular"/>
    <s v="Noite"/>
    <n v="2013021800296"/>
    <m/>
    <s v="WENDEL HENRIQUE DE SOUZA DUARTE"/>
    <d v="2005-06-03T00:00:00"/>
    <s v="Masculino"/>
    <s v="Sem Deficiência"/>
    <s v="JORGE HENRIQUE DA SILVA DUARTE"/>
    <s v="TAMIRIS DE SOUZA GONÇALVES"/>
    <x v="0"/>
    <s v="Sem Informação"/>
  </r>
  <r>
    <n v="1019008"/>
    <n v="10"/>
    <x v="124"/>
    <x v="124"/>
    <s v="EM EDUARDO RABELO"/>
    <s v="Municipal"/>
    <s v="Urbana"/>
    <n v="1601218"/>
    <n v="161"/>
    <x v="3"/>
    <s v="Regular"/>
    <s v="Noite"/>
    <n v="2011100950022"/>
    <m/>
    <s v="CAMILLI VITÓRIA CARVALHO RIBEIRO"/>
    <d v="2007-11-30T00:00:00"/>
    <s v="Feminino"/>
    <s v="Sem Deficiência"/>
    <s v="TIAGO RIBEIRO COELHO"/>
    <s v="VIVIANE ALVES CARVALHO"/>
    <x v="2"/>
    <s v="Preta"/>
  </r>
  <r>
    <n v="410015"/>
    <n v="4"/>
    <x v="92"/>
    <x v="92"/>
    <s v="EM CLÓVIS BEVILÁQUA"/>
    <s v="Municipal"/>
    <s v="Urbana"/>
    <n v="1611013"/>
    <n v="162"/>
    <x v="3"/>
    <s v="Regular"/>
    <s v="Noite"/>
    <n v="2023028800221"/>
    <m/>
    <s v="LARISSA DE MATTOS CABRAL"/>
    <d v="2006-01-18T00:00:00"/>
    <s v="Feminino"/>
    <s v="Sem Deficiência"/>
    <s v="LEANDRO DA SILVA CABRAL"/>
    <s v="LUANA MORAES DE MATTOS"/>
    <x v="0"/>
    <s v="Parda"/>
  </r>
  <r>
    <n v="430015"/>
    <n v="4"/>
    <x v="94"/>
    <x v="94"/>
    <s v="EM ERPÍDIO CABRAL DE SOUZA (ÍNDIO DA MARÉ)"/>
    <s v="Municipal"/>
    <s v="Urbana"/>
    <n v="1604942"/>
    <n v="162"/>
    <x v="3"/>
    <s v="Regular"/>
    <s v="Manhã"/>
    <n v="2012040800346"/>
    <m/>
    <s v="CAREN ALEXANDRA SOUZA DO NASCIMENTO"/>
    <d v="2007-06-15T00:00:00"/>
    <s v="Feminino"/>
    <s v="Sem Deficiência"/>
    <s v="BRIAN FLAGG LOPES DO NASCIMENTO"/>
    <s v="CATHERINE DE SOUZA DIAS"/>
    <x v="2"/>
    <s v="Branca"/>
  </r>
  <r>
    <n v="227004"/>
    <n v="2"/>
    <x v="77"/>
    <x v="77"/>
    <s v="EM RINALDO DE LAMARE"/>
    <s v="Municipal"/>
    <s v="Urbana"/>
    <n v="1599204"/>
    <n v="162"/>
    <x v="3"/>
    <s v="Regular"/>
    <s v="Noite"/>
    <n v="2012016700612"/>
    <m/>
    <s v="JEFFERSON LUIZ CARVALHO ALVARENGA"/>
    <d v="2005-04-04T00:00:00"/>
    <s v="Masculino"/>
    <s v="Sem Deficiência"/>
    <s v="JEFERSON LUIS MARTINS ALVARENGA"/>
    <s v="KELLY CARVALHO ROSA"/>
    <x v="0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12139700041"/>
    <m/>
    <s v="THAILA MARTINELLI NEVES DE MORAES"/>
    <d v="2007-05-09T00:00:00"/>
    <s v="Feminino"/>
    <s v="Sem Deficiência"/>
    <s v="MARCELO MARCELINO DE MORAES"/>
    <s v="LELIA CRISTINA MOREIRA NEVES"/>
    <x v="2"/>
    <s v="Preta"/>
  </r>
  <r>
    <n v="1019075"/>
    <n v="10"/>
    <x v="129"/>
    <x v="129"/>
    <s v="EM ROBERTO CIVITA"/>
    <s v="Municipal"/>
    <s v="Urbana"/>
    <n v="1601288"/>
    <n v="162"/>
    <x v="3"/>
    <s v="Regular"/>
    <s v="Noite"/>
    <n v="2012082850104"/>
    <m/>
    <s v="MARCO ANTONIO DE PAULA SOUZA JUNIOR"/>
    <d v="2006-12-30T00:00:00"/>
    <s v="Masculino"/>
    <s v="Sem Deficiência"/>
    <s v="MARCO ANTONIO DE PAULA SOUZA"/>
    <s v="VALERIA SILVA DIOGO"/>
    <x v="0"/>
    <s v="Pret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2030800459"/>
    <m/>
    <s v="ARIANY SAVELLE LOPES "/>
    <d v="2006-04-01T00:00:00"/>
    <s v="Feminino"/>
    <s v="Sem Deficiência"/>
    <s v="DOUGLAS DIAS LOPES"/>
    <s v="FERNANDA REGINA MACIEL SAVELLE"/>
    <x v="2"/>
    <s v="Branca"/>
  </r>
  <r>
    <n v="724022"/>
    <n v="7"/>
    <x v="56"/>
    <x v="56"/>
    <s v="EM COMUNIDADE DE VARGEM GRANDE"/>
    <s v="Municipal"/>
    <s v="Urbana"/>
    <n v="1605599"/>
    <n v="161"/>
    <x v="3"/>
    <s v="Regular"/>
    <s v="Noite"/>
    <n v="2023103500951"/>
    <m/>
    <s v="JAQUELINE MARIA DOS SANTOS"/>
    <d v="1988-02-03T00:00:00"/>
    <s v="Feminino"/>
    <s v="Sem Deficiência"/>
    <s v="ANTONIO GUILHERME DOS SANTOS"/>
    <s v="MARIA LUIZA DA CONCEIÇÃO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9085904540"/>
    <m/>
    <s v="WESLEY MARINHO COSTA"/>
    <d v="1997-02-16T00:00:00"/>
    <s v="Masculino"/>
    <s v="Sem Deficiência"/>
    <s v="CARLOS HENRIQUE DO NASCIMENTO COSTA"/>
    <s v="ALESSANDRA MARINHO DA SILVA"/>
    <x v="1"/>
    <s v="Pret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10092501882"/>
    <m/>
    <s v="CAIO IVERSON SANT`ANNA DE MOURA"/>
    <d v="2006-07-17T00:00:00"/>
    <s v="Masculino"/>
    <s v="Sem Deficiência"/>
    <s v="JESSICA RIBEIRO SANTANNA"/>
    <s v="JESSICA RIBEIRO SANT'ANNA"/>
    <x v="0"/>
    <s v="Não declarada"/>
  </r>
  <r>
    <n v="625018"/>
    <n v="6"/>
    <x v="55"/>
    <x v="55"/>
    <s v="EM COMANDANTE ARNALDO VARELLA"/>
    <s v="Municipal"/>
    <s v="Urbana"/>
    <n v="1602874"/>
    <n v="163"/>
    <x v="3"/>
    <s v="Regular"/>
    <s v="Noite"/>
    <n v="2011104050336"/>
    <m/>
    <s v="KAUÃ DOS SANTOS SOARES"/>
    <d v="2005-11-24T00:00:00"/>
    <s v="Masculino"/>
    <s v="Sem Deficiência"/>
    <s v="JOSE CARLOS SOARES DA SILVA"/>
    <s v="CARLA JANAINA DOS SANTOS CAMILO"/>
    <x v="0"/>
    <s v="Par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01056103229"/>
    <m/>
    <s v="RENATA DA SILVA MOURA GONÇALVES"/>
    <d v="1986-09-03T00:00:00"/>
    <s v="Feminino"/>
    <s v="Sem Deficiência"/>
    <s v="JOSÉ SERGIO ANDRADE MOURA"/>
    <s v="APARECIDA PAULA DA SILVA"/>
    <x v="1"/>
    <s v="Preta"/>
  </r>
  <r>
    <n v="102005"/>
    <n v="1"/>
    <x v="109"/>
    <x v="109"/>
    <s v="EM CALOUSTE GULBENKIAN"/>
    <s v="Municipal"/>
    <s v="Urbana"/>
    <n v="1610640"/>
    <n v="162"/>
    <x v="3"/>
    <s v="Regular"/>
    <s v="Noite"/>
    <n v="2007005100990"/>
    <m/>
    <s v="MAYSA DE OLIVEIRA BELLO"/>
    <d v="1999-08-01T00:00:00"/>
    <s v="Feminino"/>
    <s v="Sem Deficiência"/>
    <s v="ANTONIO CARLOS BELLO"/>
    <s v="MARLI PEREIRA DE OLIVEIRA"/>
    <x v="2"/>
    <s v="Parda"/>
  </r>
  <r>
    <n v="312014"/>
    <n v="3"/>
    <x v="1"/>
    <x v="1"/>
    <s v="EM NEREU SAMPAIO"/>
    <s v="Municipal"/>
    <s v="Urbana"/>
    <n v="1616969"/>
    <n v="161"/>
    <x v="3"/>
    <s v="Regular"/>
    <s v="Noite"/>
    <n v="2000020900929"/>
    <m/>
    <s v="JOSILENE DO NASCIMENTO"/>
    <d v="1994-04-26T00:00:00"/>
    <s v="Feminino"/>
    <s v="Sem Deficiência"/>
    <s v="JOÃO VIRGINO DO NASCIENTO"/>
    <s v="MARIA LUCIA SANTOS DO NASCIMENTO"/>
    <x v="1"/>
    <s v="Parda"/>
  </r>
  <r>
    <n v="817083"/>
    <n v="8"/>
    <x v="120"/>
    <x v="120"/>
    <s v="EM JORNALISTA SANDRO MOREYRA"/>
    <s v="Municipal"/>
    <s v="Urbana"/>
    <n v="1607052"/>
    <n v="161"/>
    <x v="3"/>
    <s v="Regular"/>
    <s v="Noite"/>
    <n v="2002077713539"/>
    <m/>
    <s v="MARIA JOSÉ LUIZ DA SILVA"/>
    <d v="1956-09-10T00:00:00"/>
    <s v="Feminino"/>
    <s v="Sem Deficiência"/>
    <s v="NÃO DECLARADO"/>
    <s v="ESTELINA MARIA DA CONCEIÇÃO"/>
    <x v="1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17092400986"/>
    <m/>
    <s v="CLÉA DAS NEVES ALMEIDA"/>
    <d v="1963-01-01T00:00:00"/>
    <s v="Feminino"/>
    <s v="Sem Deficiência"/>
    <s v="WALDOMIRO VIEIRA DAS NEVES"/>
    <s v="HONORINA ROSA DE NAZARETH"/>
    <x v="2"/>
    <s v="Parda"/>
  </r>
  <r>
    <n v="430701"/>
    <n v="4"/>
    <x v="19"/>
    <x v="19"/>
    <s v="CENTRO DE EDUCAÇÃO DE JOVENS E ADULTOS CEJA - MARÉ"/>
    <s v="Municipal"/>
    <s v="Urbana"/>
    <n v="1616795"/>
    <n v="362"/>
    <x v="3"/>
    <s v="Regular"/>
    <s v="Tarde"/>
    <n v="2010113300490"/>
    <m/>
    <s v="VICTOR HUGO CUSTODIO DE MELO MOURA"/>
    <d v="2007-06-04T00:00:00"/>
    <s v="Masculino"/>
    <s v="Sem Deficiência"/>
    <s v="FABIO DE MELO MOURA"/>
    <s v="DAIANE CUSTODIO"/>
    <x v="0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12031350031"/>
    <m/>
    <s v="DANIEL COELHO RAMOS COUTINHO"/>
    <d v="2007-08-13T00:00:00"/>
    <s v="Masculino"/>
    <s v="Sem Deficiência"/>
    <s v="FABIO RAMOS COUTINHO"/>
    <s v="ANA CLEA DE CASTRO COELHO"/>
    <x v="0"/>
    <s v="Branca"/>
  </r>
  <r>
    <n v="1026003"/>
    <n v="10"/>
    <x v="114"/>
    <x v="114"/>
    <s v="EM PROFESSOR CASTILHO"/>
    <s v="Municipal"/>
    <s v="Urbana"/>
    <n v="1617201"/>
    <n v="161"/>
    <x v="3"/>
    <s v="Regular"/>
    <s v="Noite"/>
    <n v="2020103250349"/>
    <m/>
    <s v="ARTUR PEREIRA JANUÁRIO"/>
    <d v="2006-01-21T00:00:00"/>
    <s v="Masculino"/>
    <s v="Sem Deficiência"/>
    <s v="JOSEFA ALFREDO JANUARIO"/>
    <s v="SEBASTIAO PEREIRA DA SILVA"/>
    <x v="0"/>
    <s v="Não declarada"/>
  </r>
  <r>
    <n v="817083"/>
    <n v="8"/>
    <x v="120"/>
    <x v="120"/>
    <s v="EM JORNALISTA SANDRO MOREYRA"/>
    <s v="Municipal"/>
    <s v="Urbana"/>
    <n v="1607053"/>
    <n v="162"/>
    <x v="3"/>
    <s v="Regular"/>
    <s v="Noite"/>
    <n v="2022077700130"/>
    <m/>
    <s v="DIEU MERCI NDUALA MAHAMBU"/>
    <d v="1983-05-02T00:00:00"/>
    <s v="Feminino"/>
    <s v="Sem Deficiência"/>
    <s v="NÃO DECLARADO"/>
    <s v="MSENGA NDUDI NDUALA MAHAMBU"/>
    <x v="0"/>
    <s v="Pret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2080802102"/>
    <m/>
    <s v="JOÃO VICTOR DA SILVA RODRIGUES DE LIMA"/>
    <d v="2007-04-10T00:00:00"/>
    <s v="Masculino"/>
    <s v="Sem Deficiência"/>
    <s v="DEMÉTRIOS RODRIGUES DE LIMA"/>
    <s v="ADRIANA DA SILVA"/>
    <x v="0"/>
    <s v="Parda"/>
  </r>
  <r>
    <n v="716041"/>
    <n v="7"/>
    <x v="104"/>
    <x v="104"/>
    <s v="EM BARÃO DA TAQUARA"/>
    <s v="Municipal"/>
    <s v="Urbana"/>
    <n v="1613413"/>
    <n v="162"/>
    <x v="3"/>
    <s v="Regular"/>
    <s v="Manhã"/>
    <n v="2012063201741"/>
    <m/>
    <s v="LEVY HORTA CRUZ"/>
    <d v="2007-09-21T00:00:00"/>
    <s v="Masculino"/>
    <s v=" Deficiência intelectual"/>
    <s v="EDSON PINHEIRO DA CRUZ"/>
    <s v="SONIA MARIA HORTA BARBOSA"/>
    <x v="0"/>
    <s v="Branca"/>
  </r>
  <r>
    <n v="514007"/>
    <n v="5"/>
    <x v="6"/>
    <x v="6"/>
    <s v="EM ALBERT SABIN"/>
    <s v="Municipal"/>
    <s v="Urbana"/>
    <n v="1622421"/>
    <n v="161"/>
    <x v="3"/>
    <s v="Regular"/>
    <s v="Noite"/>
    <n v="2009041502373"/>
    <m/>
    <s v="CELIA REGINA DE OLIVEIRA CARDOSO"/>
    <d v="1967-02-05T00:00:00"/>
    <s v="Feminino"/>
    <s v="Sem Deficiência"/>
    <s v="AILTHO CARDOSO"/>
    <s v="ZELIA DE OLIVEIRA CARDOSO"/>
    <x v="1"/>
    <s v="Branca"/>
  </r>
  <r>
    <n v="514002"/>
    <n v="5"/>
    <x v="107"/>
    <x v="107"/>
    <s v="EM CECÍLIA MEIRELLES"/>
    <s v="Municipal"/>
    <s v="Urbana"/>
    <n v="1602685"/>
    <n v="161"/>
    <x v="3"/>
    <s v="Regular"/>
    <s v="Manhã"/>
    <n v="2013059401593"/>
    <m/>
    <s v="ALLAN JUNIO NETO SANTIAGO"/>
    <d v="2006-08-24T00:00:00"/>
    <s v="Masculino"/>
    <s v="Sem Deficiência"/>
    <s v="ALLAN DE LIMA SANTIAGO"/>
    <s v="MARCIA LAURENTINA NETO"/>
    <x v="1"/>
    <s v="Parda"/>
  </r>
  <r>
    <n v="1019202"/>
    <n v="10"/>
    <x v="115"/>
    <x v="115"/>
    <s v="CIEP ISMAEL NERY"/>
    <s v="Municipal"/>
    <s v="Urbana"/>
    <n v="1603747"/>
    <n v="162"/>
    <x v="3"/>
    <s v="Regular"/>
    <s v="Tarde"/>
    <n v="2003100608412"/>
    <m/>
    <s v="EDILEIDE BASTOS CANDANDA"/>
    <d v="1993-11-25T00:00:00"/>
    <s v="Feminino"/>
    <s v=" Deficiência intelectual"/>
    <s v="JORGE ALBERTO CANDANDA"/>
    <s v="EDNA BASTOS CANDANDA"/>
    <x v="2"/>
    <s v="Parda"/>
  </r>
  <r>
    <n v="411015"/>
    <n v="4"/>
    <x v="72"/>
    <x v="72"/>
    <s v="EM SUÍÇA"/>
    <s v="Municipal"/>
    <s v="Urbana"/>
    <n v="1601788"/>
    <n v="162"/>
    <x v="3"/>
    <s v="Regular"/>
    <s v="Noite"/>
    <n v="2006031900592"/>
    <m/>
    <s v="KACIA FISCOTT ARRUDA"/>
    <d v="2001-10-08T00:00:00"/>
    <s v="Feminino"/>
    <s v="Sem Deficiência"/>
    <s v="MARCO ANTÔNIO ALMEIDA ARRUDA"/>
    <s v="JUCIARA DA SILVA FISCOTT"/>
    <x v="2"/>
    <s v="Preta"/>
  </r>
  <r>
    <n v="205009"/>
    <n v="2"/>
    <x v="122"/>
    <x v="122"/>
    <s v="EM ALENCASTRO GUIMARÃES"/>
    <s v="Municipal"/>
    <s v="Urbana"/>
    <n v="1620798"/>
    <n v="161"/>
    <x v="3"/>
    <s v="Regular"/>
    <s v="Noite"/>
    <n v="2019008400106"/>
    <m/>
    <s v="MARCELO HENRIQUE LUNA GUERRA"/>
    <d v="2006-09-28T00:00:00"/>
    <s v="Masculino"/>
    <s v="Sem Deficiência"/>
    <s v="MARGARIDA FLÁVIA LUNA DA SILVA"/>
    <s v="MARCELO DA SILVA GUERRA"/>
    <x v="0"/>
    <s v="Sem Informação"/>
  </r>
  <r>
    <n v="101501"/>
    <n v="1"/>
    <x v="46"/>
    <x v="46"/>
    <s v="CIEP HENFIL"/>
    <s v="Municipal"/>
    <s v="Urbana"/>
    <n v="1613104"/>
    <n v="162"/>
    <x v="3"/>
    <s v="Regular"/>
    <s v="Noite"/>
    <n v="2007106901203"/>
    <m/>
    <s v="PEDRO ANDRE NOGUEIRA DA SILVA"/>
    <d v="2006-08-06T00:00:00"/>
    <s v="Masculino"/>
    <s v="Sem Deficiência"/>
    <s v="FABIANO BARROS DA SILVA"/>
    <s v="GIZELE NOGUEIRA DA SILVA"/>
    <x v="1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04053800039"/>
    <m/>
    <s v="YURI DOS REIS DA SILVA"/>
    <d v="1999-01-08T00:00:00"/>
    <s v="Masculino"/>
    <s v="Sem Deficiência"/>
    <s v="EDIMILSON JOAQUIM DA SILVA"/>
    <s v="ADRIANA RODRIGUES DOS REIS"/>
    <x v="1"/>
    <s v="Par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22087300371"/>
    <m/>
    <s v="ELIZEU ROSA DA SILVA"/>
    <d v="1969-08-15T00:00:00"/>
    <s v="Masculino"/>
    <s v="Sem Deficiência"/>
    <s v="ABIZAGUE MARÇAL DA SILVA"/>
    <s v="DORACY ROSA DA SILVA"/>
    <x v="1"/>
    <s v="Parda"/>
  </r>
  <r>
    <n v="204012"/>
    <n v="2"/>
    <x v="65"/>
    <x v="65"/>
    <s v="EM MÉXICO"/>
    <s v="Municipal"/>
    <s v="Urbana"/>
    <n v="1613278"/>
    <n v="161"/>
    <x v="3"/>
    <s v="Regular"/>
    <s v="Noite"/>
    <n v="2017006550376"/>
    <m/>
    <s v="MARIA DO SOCORRO GOMES DOS SANTOS"/>
    <d v="1964-01-07T00:00:00"/>
    <s v="Feminino"/>
    <s v="Sem Deficiência"/>
    <s v="MANUEL ALVES DOS SANTOS"/>
    <s v="CICERA GOMES DOS SANTOS"/>
    <x v="0"/>
    <s v="Branca"/>
  </r>
  <r>
    <n v="1019211"/>
    <n v="10"/>
    <x v="98"/>
    <x v="98"/>
    <s v="CIEP MAJOR MANUEL GOMES ARCHER"/>
    <s v="Municipal"/>
    <s v="Urbana"/>
    <n v="1607939"/>
    <n v="162"/>
    <x v="3"/>
    <s v="Regular"/>
    <s v="Noite"/>
    <n v="2009094601538"/>
    <m/>
    <s v="KAMILLA VICTÓRIA ALVES DA SILVA E SILVA"/>
    <d v="2001-12-22T00:00:00"/>
    <s v="Feminino"/>
    <s v="Sem Deficiência"/>
    <s v="ANDERSON ALVES DA SILVA"/>
    <s v="CRISTIANE MARCOLINO DA SILVA E SILVA"/>
    <x v="0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02035500740"/>
    <m/>
    <s v="TATIANA CRISTINA GARCIA BEZERRA"/>
    <d v="1990-06-16T00:00:00"/>
    <s v="Feminino"/>
    <s v="Sem Deficiência"/>
    <s v="JAIR GARCIA"/>
    <s v="SONIA MARIA DOS SANTOS FRANCISCO"/>
    <x v="0"/>
    <s v="Pret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7007850233"/>
    <m/>
    <s v="NICOLAS MEDEIROS BEZERRA"/>
    <d v="2005-03-09T00:00:00"/>
    <s v="Masculino"/>
    <s v="Sem Deficiência"/>
    <s v="FRANCISLEI ALBUQUERQUE BEZERRA"/>
    <s v="SANDRA REGINA DE MEDEIROS"/>
    <x v="0"/>
    <s v="Branc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0124600333"/>
    <m/>
    <s v="MARIA LUIZA LOURENÇO DE ARAUJO"/>
    <d v="2007-08-19T00:00:00"/>
    <s v="Feminino"/>
    <s v="Sem Deficiência"/>
    <s v="SEVERINO MARINHO DE ARAUJO"/>
    <s v="MARCIA ANTONIO LOURENÇO BRAGA"/>
    <x v="0"/>
    <s v="Parda"/>
  </r>
  <r>
    <n v="817207"/>
    <n v="8"/>
    <x v="28"/>
    <x v="28"/>
    <s v="CIEP VILA KENNEDY"/>
    <s v="Municipal"/>
    <s v="Urbana"/>
    <n v="1605868"/>
    <n v="162"/>
    <x v="3"/>
    <s v="Regular"/>
    <s v="Noite"/>
    <n v="2011077302538"/>
    <m/>
    <s v="VITOR HUGO ALVES DE LIMA"/>
    <d v="2006-06-17T00:00:00"/>
    <s v="Masculino"/>
    <s v="Sem Deficiência"/>
    <s v="ADEMIR DE LIMA"/>
    <s v="LUCIA BEATRIZ JESUS ALVES"/>
    <x v="0"/>
    <s v="Preta"/>
  </r>
  <r>
    <n v="625028"/>
    <n v="6"/>
    <x v="125"/>
    <x v="125"/>
    <s v="EM DEPUTADO HILTON GAMA"/>
    <s v="Municipal"/>
    <s v="Urbana"/>
    <n v="1614618"/>
    <n v="161"/>
    <x v="3"/>
    <s v="Regular"/>
    <s v="Noite"/>
    <n v="2022057100625"/>
    <m/>
    <s v="ELIZABETH ALMEIDA MAGALHÃES "/>
    <d v="1976-07-07T00:00:00"/>
    <s v="Feminino"/>
    <s v="Sem Deficiência"/>
    <s v="CARLOS AUGUSTO MAGALHÃES"/>
    <s v="JANE ALMEIDA MAGALHÃES "/>
    <x v="0"/>
    <s v="Branca"/>
  </r>
  <r>
    <n v="817034"/>
    <n v="8"/>
    <x v="111"/>
    <x v="111"/>
    <s v="EM JORGE JABOUR"/>
    <s v="Municipal"/>
    <s v="Urbana"/>
    <n v="1616158"/>
    <n v="161"/>
    <x v="3"/>
    <s v="Regular"/>
    <s v="Noite"/>
    <n v="2010072300377"/>
    <m/>
    <s v="JEANNE CRISTY DE SOUSA ROCHA"/>
    <d v="2005-06-10T00:00:00"/>
    <s v="Feminino"/>
    <s v="Sem Deficiência"/>
    <s v="JOALY CARLOS ROCHA DA SILVA"/>
    <s v="EDNA DA CONCEIÇÃO DE SOUSA"/>
    <x v="0"/>
    <s v="Pret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6103380031"/>
    <m/>
    <s v="KEVIN LUIZ OLIVEIRA MASCARENHAS PEREIRA"/>
    <d v="2007-05-20T00:00:00"/>
    <s v="Masculino"/>
    <s v="Sem Deficiência"/>
    <s v="ITAMAR LUIZ MASCARENHAS PEREIRA"/>
    <s v="ANGÉLICA OLIVEIRA DA SILVA"/>
    <x v="0"/>
    <s v="Parda"/>
  </r>
  <r>
    <n v="817207"/>
    <n v="8"/>
    <x v="28"/>
    <x v="28"/>
    <s v="CIEP VILA KENNEDY"/>
    <s v="Municipal"/>
    <s v="Urbana"/>
    <n v="1605868"/>
    <n v="162"/>
    <x v="3"/>
    <s v="Regular"/>
    <s v="Noite"/>
    <n v="2011077350028"/>
    <m/>
    <s v="ALESSANDRA DA SILVA FERREIRA"/>
    <d v="2006-05-14T00:00:00"/>
    <s v="Feminino"/>
    <s v="Sem Deficiência"/>
    <s v="ALEXANDRE DA SILVA FERREIRA"/>
    <s v="GISELLE CONCEIÇÃO DA SILVA"/>
    <x v="0"/>
    <s v="Pard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09004000262"/>
    <m/>
    <s v="AYSHA SOUZA MONTEIRO"/>
    <d v="2004-12-24T00:00:00"/>
    <s v="Feminino"/>
    <s v="Sem Deficiência"/>
    <s v="ANDRE LUIZ MONTEIRO RICARDO"/>
    <s v="ADNIELE SOUZA DOS SANTOS"/>
    <x v="1"/>
    <s v="Branca"/>
  </r>
  <r>
    <n v="107001"/>
    <n v="1"/>
    <x v="73"/>
    <x v="73"/>
    <s v="EM GONÇALVES DIAS"/>
    <s v="Municipal"/>
    <s v="Urbana"/>
    <n v="1606879"/>
    <n v="161"/>
    <x v="3"/>
    <s v="Regular"/>
    <s v="Noite"/>
    <n v="2009004450420"/>
    <m/>
    <s v="JULIANA MATIAS DA SILVA"/>
    <d v="2004-02-05T00:00:00"/>
    <s v="Feminino"/>
    <s v="Sem Deficiência"/>
    <s v="ANTONIO ZILMAR DA SILVA"/>
    <s v="JANIA MARIA MATIAS RIBEIRO"/>
    <x v="2"/>
    <s v="Parda"/>
  </r>
  <r>
    <n v="209003"/>
    <n v="2"/>
    <x v="74"/>
    <x v="74"/>
    <s v="EM FRANCISCO DE CASTRO"/>
    <s v="Municipal"/>
    <s v="Urbana"/>
    <n v="1616225"/>
    <n v="162"/>
    <x v="3"/>
    <s v="Regular"/>
    <s v="Manhã"/>
    <n v="2019014200130"/>
    <m/>
    <s v="ERICK DELGADO DAIHA"/>
    <d v="1995-01-22T00:00:00"/>
    <s v="Masculino"/>
    <s v="  Transtorno do espectro autista"/>
    <s v="LUIZ HENRIQUE DAIHA"/>
    <s v="DENISE BORGES DELGADO"/>
    <x v="0"/>
    <s v="Parda"/>
  </r>
  <r>
    <n v="1120019"/>
    <n v="11"/>
    <x v="37"/>
    <x v="37"/>
    <s v="EM RODRIGO OTÁVIO"/>
    <s v="Municipal"/>
    <s v="Urbana"/>
    <n v="1620854"/>
    <n v="162"/>
    <x v="3"/>
    <s v="Regular"/>
    <s v="Noite"/>
    <n v="2021037900270"/>
    <m/>
    <s v="JOSEFA DOS SANTOS"/>
    <d v="1970-02-18T00:00:00"/>
    <s v="Feminino"/>
    <s v="Sem Deficiência"/>
    <s v="JOÃO BAETA DOS SANTOS"/>
    <s v="MARIA DOS SANTOS"/>
    <x v="0"/>
    <s v="Não declarad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09004701180"/>
    <m/>
    <s v="MARINARA FERNANDES DA SILVA"/>
    <d v="2002-06-06T00:00:00"/>
    <s v="Feminino"/>
    <s v="Sem Deficiência"/>
    <s v="LUCIO CARLOS DA SILVA"/>
    <s v="LILIA FREITAS FERNANDES"/>
    <x v="0"/>
    <s v="Parda"/>
  </r>
  <r>
    <n v="208012"/>
    <n v="2"/>
    <x v="102"/>
    <x v="102"/>
    <s v="EM ORSINA DA FONSECA"/>
    <s v="Municipal"/>
    <s v="Urbana"/>
    <n v="1602508"/>
    <n v="161"/>
    <x v="3"/>
    <s v="Regular"/>
    <s v="Noite"/>
    <n v="2022012400263"/>
    <m/>
    <s v="MARIA FELIPE PEREIRA"/>
    <d v="1972-12-03T00:00:00"/>
    <s v="Feminino"/>
    <s v="Sem Deficiência"/>
    <s v="GERALDO PEREIRA DA SILVA"/>
    <s v="SEVERINA FELIPE DOS SANTOS"/>
    <x v="1"/>
    <s v="Branca"/>
  </r>
  <r>
    <n v="227004"/>
    <n v="2"/>
    <x v="77"/>
    <x v="77"/>
    <s v="EM RINALDO DE LAMARE"/>
    <s v="Municipal"/>
    <s v="Urbana"/>
    <n v="1599203"/>
    <n v="161"/>
    <x v="3"/>
    <s v="Regular"/>
    <s v="Manhã"/>
    <n v="2011126403690"/>
    <m/>
    <s v="JHONY FERREIRA DOS SANTOS"/>
    <d v="2007-07-09T00:00:00"/>
    <s v="Masculino"/>
    <s v="Sem Deficiência"/>
    <s v="FRANCISCODJANYELSONFERREIRA DOS SANTOS"/>
    <s v="FRANCISCA DAS CHAGAS FERREIRA"/>
    <x v="0"/>
    <s v="Branca"/>
  </r>
  <r>
    <n v="1202701"/>
    <n v="12"/>
    <x v="91"/>
    <x v="91"/>
    <s v="CREJA - CENTRO MUNICIPAL DE REFERÊNCIA DE EDUCAÇÃO DE JOVENS E ADULTOS"/>
    <s v="Municipal"/>
    <s v="Urbana"/>
    <n v="1614085"/>
    <n v="265"/>
    <x v="3"/>
    <s v="Regular"/>
    <s v="Noite"/>
    <n v="2021126300561"/>
    <m/>
    <s v="MERY FLÁVIA RODRIGUES FURTADO"/>
    <d v="1976-01-14T00:00:00"/>
    <s v="Feminino"/>
    <s v="Sem Deficiência"/>
    <s v="FLAVIO VICENTE FURTADO"/>
    <s v="LUZIA HERCULANO RODRIGUES FURTADO"/>
    <x v="0"/>
    <s v="Branc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22157900283"/>
    <m/>
    <s v="PERGENTINA PEREIRA DA SILVA"/>
    <d v="1975-01-01T00:00:00"/>
    <s v="Feminino"/>
    <s v="Sem Deficiência"/>
    <s v="CARLOS RODRIGUES DA SILVA"/>
    <s v="PERGENTINA PEREIRA DA SILVA"/>
    <x v="0"/>
    <s v="Parda"/>
  </r>
  <r>
    <n v="209003"/>
    <n v="2"/>
    <x v="74"/>
    <x v="74"/>
    <s v="EM FRANCISCO DE CASTRO"/>
    <s v="Municipal"/>
    <s v="Urbana"/>
    <n v="1616223"/>
    <n v="161"/>
    <x v="3"/>
    <s v="Regular"/>
    <s v="Manhã"/>
    <n v="2018014200123"/>
    <m/>
    <s v="RODRIGO SILVA SOARES"/>
    <d v="1983-06-01T00:00:00"/>
    <s v="Masculino"/>
    <s v="*Deficiência múltipla"/>
    <s v="JORGE SOARES"/>
    <s v="ARIETE REGINA DA SILVA SOARES"/>
    <x v="0"/>
    <s v="Preta"/>
  </r>
  <r>
    <n v="625018"/>
    <n v="6"/>
    <x v="55"/>
    <x v="55"/>
    <s v="EM COMANDANTE ARNALDO VARELLA"/>
    <s v="Municipal"/>
    <s v="Urbana"/>
    <n v="1602873"/>
    <n v="162"/>
    <x v="3"/>
    <s v="Regular"/>
    <s v="Noite"/>
    <n v="2006057701325"/>
    <m/>
    <s v="GUILHERME SILVA MARQUES"/>
    <d v="2000-06-27T00:00:00"/>
    <s v="Masculino"/>
    <s v="Sem Deficiência"/>
    <s v="HUMBERTO DA SILVA MARQUES"/>
    <s v="IRENE SANTOS SILVA"/>
    <x v="0"/>
    <s v="Preta"/>
  </r>
  <r>
    <n v="716049"/>
    <n v="7"/>
    <x v="62"/>
    <x v="62"/>
    <s v="EM RENATO LEITE"/>
    <s v="Municipal"/>
    <s v="Urbana"/>
    <n v="1623883"/>
    <n v="162"/>
    <x v="3"/>
    <s v="Regular"/>
    <s v="Noite"/>
    <n v="2022063751624"/>
    <m/>
    <s v="VERONILZA LINS CAMILO"/>
    <d v="1991-09-07T00:00:00"/>
    <s v="Feminino"/>
    <s v="Sem Deficiência"/>
    <s v="MANOEL CAMILO SOBRINHO"/>
    <s v="MARIA LÚCIA LINS CAMILO"/>
    <x v="0"/>
    <s v="Branca"/>
  </r>
  <r>
    <n v="514002"/>
    <n v="5"/>
    <x v="107"/>
    <x v="107"/>
    <s v="EM CECÍLIA MEIRELLES"/>
    <s v="Municipal"/>
    <s v="Urbana"/>
    <n v="1602685"/>
    <n v="161"/>
    <x v="3"/>
    <s v="Regular"/>
    <s v="Manhã"/>
    <n v="2009042700594"/>
    <m/>
    <s v="VITORIA PORTELLA SIQUEIRA"/>
    <d v="2005-02-24T00:00:00"/>
    <s v="Feminino"/>
    <s v="Sem Deficiência"/>
    <s v="ALEX DE AVELAR SIQUEIRA"/>
    <s v="MARCIA HELENA PORTELLA"/>
    <x v="0"/>
    <s v="Não declarada"/>
  </r>
  <r>
    <n v="716205"/>
    <n v="7"/>
    <x v="76"/>
    <x v="76"/>
    <s v="CIEP RUBENS PAIVA"/>
    <s v="Municipal"/>
    <s v="Urbana"/>
    <n v="1613261"/>
    <n v="162"/>
    <x v="3"/>
    <s v="Regular"/>
    <s v="Noite"/>
    <n v="2012066105424"/>
    <m/>
    <s v="DANILO RODRIGUES FRANCO"/>
    <d v="2007-06-28T00:00:00"/>
    <s v="Masculino"/>
    <s v="Sem Deficiência"/>
    <s v="WANDERSON ROBERTO TAVARES FRANCO"/>
    <s v="ELISA BARRETO RODRIGUES"/>
    <x v="0"/>
    <s v="Parda"/>
  </r>
  <r>
    <n v="716054"/>
    <n v="7"/>
    <x v="35"/>
    <x v="35"/>
    <s v="EM PIO X"/>
    <s v="Municipal"/>
    <s v="Urbana"/>
    <n v="1612530"/>
    <n v="161"/>
    <x v="3"/>
    <s v="Regular"/>
    <s v="Noite"/>
    <n v="2019064280200"/>
    <m/>
    <s v="VERONICA DOS SANTOS OURIQUE"/>
    <d v="1979-01-05T00:00:00"/>
    <s v="Feminino"/>
    <s v="Sem Deficiência"/>
    <s v="JUREMA DOS SANTOS OURIQUE"/>
    <s v="ANTONIO NUNES OURIQUE"/>
    <x v="0"/>
    <s v="Branca"/>
  </r>
  <r>
    <n v="515028"/>
    <n v="5"/>
    <x v="18"/>
    <x v="18"/>
    <s v="EM EVANGELINA DUARTE BATISTA"/>
    <s v="Municipal"/>
    <s v="Urbana"/>
    <n v="1609300"/>
    <n v="162"/>
    <x v="3"/>
    <s v="Regular"/>
    <s v="Noite"/>
    <n v="2011066400746"/>
    <m/>
    <s v="MARCOS YURI DA SILVA COSTA"/>
    <d v="2006-03-10T00:00:00"/>
    <s v="Masculino"/>
    <s v="Sem Deficiência"/>
    <s v="ALEXANDRE SÉRGIO DA CONCEIÇÃO COSTA"/>
    <s v="ANA PAULA DA SILVA"/>
    <x v="1"/>
    <s v="Preta"/>
  </r>
  <r>
    <n v="515052"/>
    <n v="5"/>
    <x v="81"/>
    <x v="81"/>
    <s v="EM AZEVEDO JUNIOR"/>
    <s v="Municipal"/>
    <s v="Urbana"/>
    <n v="1614953"/>
    <n v="161"/>
    <x v="3"/>
    <s v="Regular"/>
    <s v="Noite"/>
    <n v="2022049700244"/>
    <m/>
    <s v="FABIA NOGUEIRA DE VASCONCELOS"/>
    <d v="1976-02-08T00:00:00"/>
    <s v="Feminino"/>
    <s v="Sem Deficiência"/>
    <s v="SERGIO DAS GRAÇAS SILVA"/>
    <s v="NILBA NOGUEIRA SILVA"/>
    <x v="1"/>
    <s v="Parda"/>
  </r>
  <r>
    <n v="313018"/>
    <n v="3"/>
    <x v="103"/>
    <x v="103"/>
    <s v="EM ISABEL MENDES"/>
    <s v="Municipal"/>
    <s v="Urbana"/>
    <n v="1613510"/>
    <n v="161"/>
    <x v="3"/>
    <s v="Regular"/>
    <s v="Noite"/>
    <n v="2006024200271"/>
    <m/>
    <s v="DEBORAH RUTH RAMOS SERAFIM DE SOUZA"/>
    <d v="2001-11-17T00:00:00"/>
    <s v="Feminino"/>
    <s v=" Deficiência intelectual"/>
    <s v="JOÃO RICARDO SERAFIM DE SOUZA"/>
    <s v="SHEYLA MARIA RAMOS SOUZA"/>
    <x v="0"/>
    <s v="Branca"/>
  </r>
  <r>
    <n v="410501"/>
    <n v="4"/>
    <x v="64"/>
    <x v="64"/>
    <s v="CIEP JUSCELINO KUBITSCHEK"/>
    <s v="Municipal"/>
    <s v="Urbana"/>
    <n v="1614343"/>
    <n v="161"/>
    <x v="3"/>
    <s v="Regular"/>
    <s v="Noite"/>
    <n v="2013017980161"/>
    <m/>
    <s v="TAINÁ PEDRO DOS SANTOS"/>
    <d v="1997-10-15T00:00:00"/>
    <s v="Feminino"/>
    <s v="Sem Deficiência"/>
    <s v="FABIO MARTINS DA SILVA"/>
    <s v="ANA CRISTINA PEDRO DOS SANTOS"/>
    <x v="2"/>
    <s v="Branca"/>
  </r>
  <r>
    <n v="716041"/>
    <n v="7"/>
    <x v="104"/>
    <x v="104"/>
    <s v="EM BARÃO DA TAQUARA"/>
    <s v="Municipal"/>
    <s v="Urbana"/>
    <n v="1613413"/>
    <n v="162"/>
    <x v="3"/>
    <s v="Regular"/>
    <s v="Manhã"/>
    <n v="2011062202206"/>
    <m/>
    <s v="EVELYN GOMES DIAS DOS ANJOS"/>
    <d v="2006-09-15T00:00:00"/>
    <s v="Feminino"/>
    <s v="Sem Deficiência"/>
    <s v="LINDEMBERG RIBEIRO DOS ANJOS"/>
    <s v="JULIANA GOMES DIAS DOS ANJOS"/>
    <x v="0"/>
    <s v="Branca"/>
  </r>
  <r>
    <n v="514002"/>
    <n v="5"/>
    <x v="107"/>
    <x v="107"/>
    <s v="EM CECÍLIA MEIRELLES"/>
    <s v="Municipal"/>
    <s v="Urbana"/>
    <n v="1602685"/>
    <n v="161"/>
    <x v="3"/>
    <s v="Regular"/>
    <s v="Manhã"/>
    <n v="2011105200293"/>
    <m/>
    <s v="PEDRO HENRIQUE ALVES LOPES"/>
    <d v="2007-09-24T00:00:00"/>
    <s v="Masculino"/>
    <s v="Sem Deficiência"/>
    <s v="LEANDRO OLIVEIRA LOPES"/>
    <s v="ANDRESSA ALVES ROLA LOPES"/>
    <x v="0"/>
    <s v="Parda"/>
  </r>
  <r>
    <n v="918203"/>
    <n v="9"/>
    <x v="34"/>
    <x v="34"/>
    <s v="CIEP CLEMENTINA DE JESUS"/>
    <s v="Municipal"/>
    <s v="Urbana"/>
    <n v="1601825"/>
    <n v="162"/>
    <x v="3"/>
    <s v="Regular"/>
    <s v="Noite"/>
    <n v="2023092600203"/>
    <m/>
    <s v="ANALICE DA SILVA SOUZA "/>
    <d v="1980-12-26T00:00:00"/>
    <s v="Feminino"/>
    <s v="Sem Deficiência"/>
    <s v="JAIME RODRIGUES DA SILVA"/>
    <s v="MARIA DE FATIMA DE SOUZA"/>
    <x v="0"/>
    <s v="Preta"/>
  </r>
  <r>
    <n v="312022"/>
    <n v="3"/>
    <x v="61"/>
    <x v="61"/>
    <s v="EM RUBENS BERARDO"/>
    <s v="Municipal"/>
    <s v="Urbana"/>
    <n v="1616261"/>
    <n v="162"/>
    <x v="3"/>
    <s v="Regular"/>
    <s v="Noite"/>
    <n v="2010017550456"/>
    <m/>
    <s v="MICHEL SILVA DE OLIVEIRA"/>
    <d v="2005-07-02T00:00:00"/>
    <s v="Masculino"/>
    <s v="Sem Deficiência"/>
    <s v="SILVÂNIA PROSPERO DA SILVA"/>
    <s v="MARCO ANTÔNIO DE OLIVEIRA"/>
    <x v="0"/>
    <s v="Sem Informação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11015300728"/>
    <m/>
    <s v="PEDRO ALMEIDA DA CONCEIÇÃO DE OLIVEIRA"/>
    <d v="2006-07-05T00:00:00"/>
    <s v="Masculino"/>
    <s v="Sem Deficiência"/>
    <s v="WELLINGTON DA CONCEIÇÃO DE OLIVEIRA"/>
    <s v="ALINE APARECIDA ALMEIDA CALISTO"/>
    <x v="0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16095700117"/>
    <m/>
    <s v="WESLLEN SILVA DOS SANTOS"/>
    <d v="2003-02-13T00:00:00"/>
    <s v="Masculino"/>
    <s v="Sem Deficiência"/>
    <s v="WANDERSON FELIX DOS SANTOS"/>
    <s v="JEANE DOS SANTOS SILVA"/>
    <x v="0"/>
    <s v="Parda"/>
  </r>
  <r>
    <n v="204012"/>
    <n v="2"/>
    <x v="65"/>
    <x v="65"/>
    <s v="EM MÉXICO"/>
    <s v="Municipal"/>
    <s v="Urbana"/>
    <n v="1613278"/>
    <n v="161"/>
    <x v="3"/>
    <s v="Regular"/>
    <s v="Noite"/>
    <n v="2014126404763"/>
    <m/>
    <s v="EUNICE FREITAS DE JESUS"/>
    <d v="1955-01-05T00:00:00"/>
    <s v="Feminino"/>
    <s v="Sem Deficiência"/>
    <s v="DOMINGAS SILVA DE JESUS"/>
    <s v="SECUNDINO PEREIRA DE JESUS"/>
    <x v="2"/>
    <s v="Parda"/>
  </r>
  <r>
    <n v="102005"/>
    <n v="1"/>
    <x v="109"/>
    <x v="109"/>
    <s v="EM CALOUSTE GULBENKIAN"/>
    <s v="Municipal"/>
    <s v="Urbana"/>
    <n v="1610639"/>
    <n v="161"/>
    <x v="3"/>
    <s v="Regular"/>
    <s v="Noite"/>
    <n v="2020001650411"/>
    <m/>
    <s v="JULIET OLIVEIRA DE FARIA"/>
    <d v="1990-02-12T00:00:00"/>
    <s v="Feminino"/>
    <s v="Sem Deficiência"/>
    <s v="JURACY JOSE DE FARIA"/>
    <s v="MARIA MARLENE OLIVEIRA"/>
    <x v="0"/>
    <s v="Sem Informação"/>
  </r>
  <r>
    <n v="716205"/>
    <n v="7"/>
    <x v="76"/>
    <x v="76"/>
    <s v="CIEP RUBENS PAIVA"/>
    <s v="Municipal"/>
    <s v="Urbana"/>
    <n v="1613260"/>
    <n v="161"/>
    <x v="3"/>
    <s v="Regular"/>
    <s v="Noite"/>
    <n v="2023066151391"/>
    <m/>
    <s v="JESSICA LUIZ BARBOSA DE CARVALHO DOS SANTOS"/>
    <d v="1994-01-26T00:00:00"/>
    <s v="Feminino"/>
    <s v="Sem Deficiência"/>
    <s v="ALCEMAR PASSARELI DE CARVALHO"/>
    <s v="JUCINEIA LUIZ BARBOSA"/>
    <x v="0"/>
    <s v="Parda"/>
  </r>
  <r>
    <n v="716063"/>
    <n v="7"/>
    <x v="136"/>
    <x v="136"/>
    <s v="EM SOBRAL PINTO"/>
    <s v="Municipal"/>
    <s v="Urbana"/>
    <n v="1616451"/>
    <n v="163"/>
    <x v="3"/>
    <s v="Regular"/>
    <s v="Manhã"/>
    <n v="2015066701897"/>
    <m/>
    <s v="RAQUEL DOS SANTOS REZENDE"/>
    <d v="2008-04-04T00:00:00"/>
    <s v="Feminino"/>
    <s v="Sem Deficiência"/>
    <s v="DANIEL DO NASCIMENTO REZENDE"/>
    <s v="ALINE JOAQUIM DOS SANTOS REZENDE"/>
    <x v="1"/>
    <s v="Preta"/>
  </r>
  <r>
    <n v="102504"/>
    <n v="1"/>
    <x v="2"/>
    <x v="2"/>
    <s v="CIEP AVENIDA DOS DESFILES"/>
    <s v="Municipal"/>
    <s v="Urbana"/>
    <n v="1610388"/>
    <n v="162"/>
    <x v="3"/>
    <s v="Regular"/>
    <s v="Manhã"/>
    <n v="2008125550125"/>
    <m/>
    <s v="DOUGLAS DOS SANTOS SALES FARIAS"/>
    <d v="2003-08-10T00:00:00"/>
    <s v="Masculino"/>
    <s v="Sem Deficiência"/>
    <s v="ALEXANDRE SALES FARIAS"/>
    <s v="RENATA DOS SANTOS CELESTE"/>
    <x v="0"/>
    <s v="Parda"/>
  </r>
  <r>
    <n v="431003"/>
    <n v="4"/>
    <x v="10"/>
    <x v="10"/>
    <s v="EM MIGUEL GUSTAVO"/>
    <s v="Municipal"/>
    <s v="Urbana"/>
    <n v="1618629"/>
    <n v="162"/>
    <x v="3"/>
    <s v="Regular"/>
    <s v="Noite"/>
    <n v="2010032750151"/>
    <m/>
    <s v="LUIZ FELIPPE PIRES MENDES AMARAL DA COSTA"/>
    <d v="2006-02-07T00:00:00"/>
    <s v="Masculino"/>
    <s v="Sem Deficiência"/>
    <s v="JORGE WILLIANS AMARAL DA COSTA"/>
    <s v="JOELMA PIRES MENDES DE BARROS"/>
    <x v="0"/>
    <s v="Parda"/>
  </r>
  <r>
    <n v="312031"/>
    <n v="3"/>
    <x v="66"/>
    <x v="66"/>
    <s v="EM EURICO SALLES"/>
    <s v="Municipal"/>
    <s v="Urbana"/>
    <n v="1612134"/>
    <n v="161"/>
    <x v="3"/>
    <s v="Regular"/>
    <s v="Noite"/>
    <n v="2023020100042"/>
    <m/>
    <s v="JORGE JEFERSON DO NASCIMENTO GUIMARÃES"/>
    <d v="2006-06-30T00:00:00"/>
    <s v="Masculino"/>
    <s v="Sem Deficiência"/>
    <s v="ELIAS DO NASCIMENTO"/>
    <s v="VANDA MOURA GUIMARÃES"/>
    <x v="2"/>
    <s v="Parda"/>
  </r>
  <r>
    <n v="817027"/>
    <n v="8"/>
    <x v="24"/>
    <x v="24"/>
    <s v="EM HENRIQUE DE MAGALHÃES"/>
    <s v="Municipal"/>
    <s v="Urbana"/>
    <n v="1608374"/>
    <n v="164"/>
    <x v="3"/>
    <s v="Regular"/>
    <s v="Tarde"/>
    <n v="2010082601051"/>
    <m/>
    <s v="ERLY VITÓRIA DE LIMA LATAVANHA"/>
    <d v="2006-02-16T00:00:00"/>
    <s v="Feminino"/>
    <s v="Sem Deficiência"/>
    <s v="ADILSON FERREIRA LATAVANHA"/>
    <s v="MARLUCE MAGALI DE LIMA BENTO"/>
    <x v="0"/>
    <s v="Branca"/>
  </r>
  <r>
    <n v="918203"/>
    <n v="9"/>
    <x v="34"/>
    <x v="34"/>
    <s v="CIEP CLEMENTINA DE JESUS"/>
    <s v="Municipal"/>
    <s v="Urbana"/>
    <n v="1601825"/>
    <n v="162"/>
    <x v="3"/>
    <s v="Regular"/>
    <s v="Noite"/>
    <n v="2023092600131"/>
    <m/>
    <s v="MONIQUE FIDELES DE CEIA"/>
    <d v="1993-12-31T00:00:00"/>
    <s v="Feminino"/>
    <s v="Sem Deficiência"/>
    <s v="ALEXANDRE IGNACIO DE CEIA"/>
    <s v="MARIA ANTONIA ROSARIA FIDELES"/>
    <x v="2"/>
    <s v="Preta"/>
  </r>
  <r>
    <n v="514015"/>
    <n v="5"/>
    <x v="70"/>
    <x v="70"/>
    <s v="EM BARCELONA"/>
    <s v="Municipal"/>
    <s v="Urbana"/>
    <n v="1613982"/>
    <n v="161"/>
    <x v="3"/>
    <s v="Regular"/>
    <s v="Noite"/>
    <n v="2016042300262"/>
    <m/>
    <s v="MAISA ROSA DIAS DA SILVA"/>
    <d v="1979-09-30T00:00:00"/>
    <s v="Feminino"/>
    <s v="Sem Deficiência"/>
    <s v="MAURO FELICIANO DIAS"/>
    <s v="MARILZA HELIANA ROSA"/>
    <x v="0"/>
    <s v="Parda"/>
  </r>
  <r>
    <n v="625005"/>
    <n v="6"/>
    <x v="57"/>
    <x v="57"/>
    <s v="EM CHARLES ANDERSON WEAVER"/>
    <s v="Municipal"/>
    <s v="Urbana"/>
    <n v="1605118"/>
    <n v="161"/>
    <x v="3"/>
    <s v="Regular"/>
    <s v="Noite"/>
    <n v="2007043500169"/>
    <m/>
    <s v="LETÍCIA GOUVÊA VELOZO"/>
    <d v="2002-02-10T00:00:00"/>
    <s v="Feminino"/>
    <s v="Sem Deficiência"/>
    <s v="MÁRIO MARCUS SILVA VELOZO"/>
    <s v="ROSANA GOUVÊA DA CONCEIÇÃO"/>
    <x v="0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09030302386"/>
    <m/>
    <s v="THALITA LORRANY DOS SANTOS FERREIRA"/>
    <d v="2003-04-25T00:00:00"/>
    <s v="Feminino"/>
    <s v="Sem Deficiência"/>
    <s v="FÁBIO FERREIRA DE SANTIAGO"/>
    <s v="TACIANA HENRIQUES DOS SANTOS"/>
    <x v="0"/>
    <s v="Parda"/>
  </r>
  <r>
    <n v="312009"/>
    <n v="3"/>
    <x v="54"/>
    <x v="54"/>
    <s v="EM GEORGE SUMNER"/>
    <s v="Municipal"/>
    <s v="Urbana"/>
    <n v="1617225"/>
    <n v="161"/>
    <x v="3"/>
    <s v="Regular"/>
    <s v="Noite"/>
    <n v="2010027201136"/>
    <m/>
    <s v="KAILAYNNE VITÓRIA SANTOS E SILVA"/>
    <d v="2005-11-22T00:00:00"/>
    <s v="Feminino"/>
    <s v="Sem Deficiência"/>
    <s v="CAROLINA SANTOS E SILVA"/>
    <s v="Sem Informação"/>
    <x v="0"/>
    <s v="Sem Informação"/>
  </r>
  <r>
    <n v="724022"/>
    <n v="7"/>
    <x v="56"/>
    <x v="56"/>
    <s v="EM COMUNIDADE DE VARGEM GRANDE"/>
    <s v="Municipal"/>
    <s v="Urbana"/>
    <n v="1605599"/>
    <n v="161"/>
    <x v="3"/>
    <s v="Regular"/>
    <s v="Noite"/>
    <n v="2008132604219"/>
    <m/>
    <s v="MARIA FERNANDA RODRIGUES LIMA"/>
    <d v="2003-04-03T00:00:00"/>
    <s v="Feminino"/>
    <s v="Sem Deficiência"/>
    <s v="PAULO CESAR LACERDA"/>
    <s v="LUCINDA RODRIGUES DE PAULO"/>
    <x v="2"/>
    <s v="Parda"/>
  </r>
  <r>
    <n v="515028"/>
    <n v="5"/>
    <x v="18"/>
    <x v="18"/>
    <s v="EM EVANGELINA DUARTE BATISTA"/>
    <s v="Municipal"/>
    <s v="Urbana"/>
    <n v="1609300"/>
    <n v="162"/>
    <x v="3"/>
    <s v="Regular"/>
    <s v="Noite"/>
    <n v="2009069850279"/>
    <m/>
    <s v="KAIO DOS SANTOS FERREIRA"/>
    <d v="2004-07-05T00:00:00"/>
    <s v="Masculino"/>
    <s v="Sem Deficiência"/>
    <s v="JOSÉ ROBERTO DOS SANTOS FERREIRA"/>
    <s v="GABRIELLE CRISTINA DOS SANTOS"/>
    <x v="0"/>
    <s v="Pret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10086600891"/>
    <m/>
    <s v="ISMAEL JOSUÉ DE ARAUJO SEVERINO"/>
    <d v="2005-03-05T00:00:00"/>
    <s v="Masculino"/>
    <s v="Sem Deficiência"/>
    <s v="JULIO CESAR DOS REIS SEVERINO"/>
    <s v="ALCINEIA MARIA DE ARAUJO"/>
    <x v="0"/>
    <s v="Não declarada"/>
  </r>
  <r>
    <n v="833504"/>
    <n v="8"/>
    <x v="22"/>
    <x v="22"/>
    <s v="CIEP FRANCISCO SOLANO TRINDADE"/>
    <s v="Municipal"/>
    <s v="Urbana"/>
    <n v="1608716"/>
    <n v="161"/>
    <x v="3"/>
    <s v="Regular"/>
    <s v="Noite"/>
    <n v="2022083700421"/>
    <m/>
    <s v="KAYKY DOS SANTOS HONORIO DA SILVA"/>
    <d v="2005-04-07T00:00:00"/>
    <s v="Masculino"/>
    <s v="Sem Deficiência"/>
    <s v="SILVIO CESAR HONORIO DA SILVA"/>
    <s v="ROSILENE DOS SANTOS DA SILVA"/>
    <x v="1"/>
    <s v="Sem Informação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22065901321"/>
    <m/>
    <s v="KETLY MOAME BEZERRA APRÍGIO"/>
    <d v="2007-03-23T00:00:00"/>
    <s v="Feminino"/>
    <s v="Sem Deficiência"/>
    <s v="RAIMUNDO PAULO APRÍGIO"/>
    <s v="MARTA ELENE DE MORAIS BEZERRA"/>
    <x v="1"/>
    <s v="Parda"/>
  </r>
  <r>
    <n v="431014"/>
    <n v="4"/>
    <x v="117"/>
    <x v="117"/>
    <s v="EM MINISTRO LAFAYETTE DE ANDRADA"/>
    <s v="Municipal"/>
    <s v="Urbana"/>
    <n v="1618217"/>
    <n v="162"/>
    <x v="3"/>
    <s v="Regular"/>
    <s v="Manhã"/>
    <n v="2011035701043"/>
    <m/>
    <s v="SUSANY CRISTINA SOARES DE LIMA"/>
    <d v="2006-06-20T00:00:00"/>
    <s v="Feminino"/>
    <s v="Sem Deficiência"/>
    <s v="LUÍS CARLOS SANTOS DE LIMA"/>
    <s v="CRISTIANE SOARES"/>
    <x v="0"/>
    <s v="Parda"/>
  </r>
  <r>
    <n v="1202701"/>
    <n v="12"/>
    <x v="91"/>
    <x v="91"/>
    <s v="CREJA - CENTRO MUNICIPAL DE REFERÊNCIA DE EDUCAÇÃO DE JOVENS E ADULTOS"/>
    <s v="Municipal"/>
    <s v="Urbana"/>
    <n v="1614132"/>
    <n v="367"/>
    <x v="3"/>
    <s v="Regular"/>
    <s v="Tarde"/>
    <n v="2014126303983"/>
    <m/>
    <s v="ADRIANA DA SILVA BONIFÁCIO"/>
    <d v="1970-09-02T00:00:00"/>
    <s v="Feminino"/>
    <s v="Sem Deficiência"/>
    <s v="COSME BONIFÁCIO"/>
    <s v="DAGUIMAR DA SILVA"/>
    <x v="0"/>
    <s v="Preta"/>
  </r>
  <r>
    <n v="1019075"/>
    <n v="10"/>
    <x v="129"/>
    <x v="129"/>
    <s v="EM ROBERTO CIVITA"/>
    <s v="Municipal"/>
    <s v="Urbana"/>
    <n v="1601288"/>
    <n v="162"/>
    <x v="3"/>
    <s v="Regular"/>
    <s v="Noite"/>
    <n v="2016141350055"/>
    <m/>
    <s v="LIVIA RIBEIRO MOREIRA"/>
    <d v="2007-04-27T00:00:00"/>
    <s v="Feminino"/>
    <s v=" Deficiência intelectual"/>
    <s v="RICARDO BERNARDINO DA SILVA"/>
    <s v="SUELI NASCIMENTO DA SILVA"/>
    <x v="0"/>
    <s v="Preta"/>
  </r>
  <r>
    <n v="206502"/>
    <n v="2"/>
    <x v="71"/>
    <x v="71"/>
    <s v="CIEP NAÇÃO RUBRO NEGRA"/>
    <s v="Municipal"/>
    <s v="Urbana"/>
    <n v="1623109"/>
    <n v="163"/>
    <x v="3"/>
    <s v="Regular"/>
    <s v="Noite"/>
    <n v="2013011202761"/>
    <m/>
    <s v="LINDALVA BARBOSA DE SOUZA"/>
    <d v="1957-07-30T00:00:00"/>
    <s v="Feminino"/>
    <s v="Sem Deficiência"/>
    <s v="EUCLIDES BARBOSA DA SILVA"/>
    <s v="MARIA ANCELMO DE FARIAS"/>
    <x v="0"/>
    <s v="Branca"/>
  </r>
  <r>
    <n v="1019047"/>
    <n v="10"/>
    <x v="50"/>
    <x v="50"/>
    <s v="EM JOAQUIM DA SILVA GOMES"/>
    <s v="Municipal"/>
    <s v="Urbana"/>
    <n v="1598941"/>
    <n v="163"/>
    <x v="3"/>
    <s v="Regular"/>
    <s v="Noite"/>
    <n v="2007121900026"/>
    <m/>
    <s v="BRUNO SERGIO VASCONCELLOS GENUEL"/>
    <d v="2003-10-10T00:00:00"/>
    <s v="Masculino"/>
    <s v="Sem Deficiência"/>
    <s v="CLAUDIO GENUEL"/>
    <s v="TATIANA VASCONCELLOS LIBERTINO"/>
    <x v="2"/>
    <s v="Parda"/>
  </r>
  <r>
    <n v="625018"/>
    <n v="6"/>
    <x v="55"/>
    <x v="55"/>
    <s v="EM COMANDANTE ARNALDO VARELLA"/>
    <s v="Municipal"/>
    <s v="Urbana"/>
    <n v="1602874"/>
    <n v="163"/>
    <x v="3"/>
    <s v="Regular"/>
    <s v="Noite"/>
    <n v="2008116100601"/>
    <m/>
    <s v="WHILLIAN CESAR MATTOS GONÇALVES"/>
    <d v="2005-02-13T00:00:00"/>
    <s v="Masculino"/>
    <s v="Sem Deficiência"/>
    <s v="FÁBIO GONÇALVES NICOLAU"/>
    <s v="ELIZÂNGELA DE MATTOS AMARAL"/>
    <x v="0"/>
    <s v="Parda"/>
  </r>
  <r>
    <n v="515028"/>
    <n v="5"/>
    <x v="18"/>
    <x v="18"/>
    <s v="EM EVANGELINA DUARTE BATISTA"/>
    <s v="Municipal"/>
    <s v="Urbana"/>
    <n v="1609299"/>
    <n v="161"/>
    <x v="3"/>
    <s v="Regular"/>
    <s v="Noite"/>
    <n v="2010069600896"/>
    <m/>
    <s v="BEATRIZ FARIAS MOREIRA"/>
    <d v="1996-01-25T00:00:00"/>
    <s v="Feminino"/>
    <s v=" Deficiência intelectual"/>
    <s v="NÃO DECLARADO"/>
    <s v="SIMONE FARIAS MOREIRA"/>
    <x v="0"/>
    <s v="Pret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07129200791"/>
    <m/>
    <s v="JEAN CARLOS MOREIRA BARBOSA"/>
    <d v="2004-04-26T00:00:00"/>
    <s v="Masculino"/>
    <s v="Sem Deficiência"/>
    <s v="LUCIANA MOREIRA BARBOSA"/>
    <s v="Sem Informação"/>
    <x v="0"/>
    <s v="Sem Informação"/>
  </r>
  <r>
    <n v="1019210"/>
    <n v="10"/>
    <x v="45"/>
    <x v="45"/>
    <s v="CIEP ALBERTO PASQUALINE"/>
    <s v="Municipal"/>
    <s v="Urbana"/>
    <n v="1600007"/>
    <n v="162"/>
    <x v="3"/>
    <s v="Regular"/>
    <s v="Noite"/>
    <n v="2014061303950"/>
    <m/>
    <s v="KAIQUE NASCIMENTO DOS SANTOS"/>
    <d v="2006-08-11T00:00:00"/>
    <s v="Masculino"/>
    <s v="Sem Deficiência"/>
    <s v="ODAIR JOSÉ COUTINHO DOS SANTOS"/>
    <s v="ELIZANGELA LOPES DO NASCIMENTO"/>
    <x v="0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19069000531"/>
    <m/>
    <s v="JOÃO EVANGELISTA CARNEIRO DE OLIVEIRA"/>
    <d v="1987-06-24T00:00:00"/>
    <s v="Masculino"/>
    <s v="Sem Deficiência"/>
    <s v="SEVERINA CARNEIRO DE OLIVEIRA"/>
    <s v="SEVERINO CARNEIRO DE OLIVEIRA"/>
    <x v="2"/>
    <s v="Pard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06106203176"/>
    <m/>
    <s v="IVANI LOURENÇO QUIRINO VALGUEREDO"/>
    <d v="1971-03-07T00:00:00"/>
    <s v="Feminino"/>
    <s v="Sem Deficiência"/>
    <s v="JOSÉ SILVÉRIO QUIRINO"/>
    <s v="JUREMA LOURENÇO DE MATOS"/>
    <x v="1"/>
    <s v="Pard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12100403046"/>
    <m/>
    <s v="ELLOY DO NASCIMENTO DA SILVA"/>
    <d v="2007-04-22T00:00:00"/>
    <s v="Masculino"/>
    <s v="Sem Deficiência"/>
    <s v="FERNANDO DAMIÃO DA SILVA"/>
    <s v="ADRIANA BERNARDO DO NASCIMENTO"/>
    <x v="0"/>
    <s v="Parda"/>
  </r>
  <r>
    <n v="1019013"/>
    <n v="10"/>
    <x v="39"/>
    <x v="39"/>
    <s v="EM BENTO DO AMARAL COUTINHO"/>
    <s v="Municipal"/>
    <s v="Urbana"/>
    <n v="1612839"/>
    <n v="162"/>
    <x v="3"/>
    <s v="Regular"/>
    <s v="Noite"/>
    <n v="2011100580951"/>
    <m/>
    <s v="LUCAS JOSIAS MONTEIRO NAZARIO BONFIM DOS SANTOS"/>
    <d v="2005-08-12T00:00:00"/>
    <s v="Masculino"/>
    <s v="Sem Deficiência"/>
    <s v="ANDRE LUIS BONFIM DOS SANTOS"/>
    <s v="JEANI NAZARIO DOS SANTOS"/>
    <x v="1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08124900181"/>
    <m/>
    <s v="GUILHERME TARGINO DA SILVA"/>
    <d v="2007-03-10T00:00:00"/>
    <s v="Masculino"/>
    <s v="Sem Deficiência"/>
    <s v="EDVALDO BENTO DA SILVA"/>
    <s v="MARIA TARGINO DOS SANTOS"/>
    <x v="0"/>
    <s v="Branca"/>
  </r>
  <r>
    <n v="410501"/>
    <n v="4"/>
    <x v="64"/>
    <x v="64"/>
    <s v="CIEP JUSCELINO KUBITSCHEK"/>
    <s v="Municipal"/>
    <s v="Urbana"/>
    <n v="1614343"/>
    <n v="161"/>
    <x v="3"/>
    <s v="Regular"/>
    <s v="Noite"/>
    <n v="2014027500225"/>
    <m/>
    <s v="ROBERTA JAQUIELLE MONTEIRO DE MESQUITA"/>
    <d v="2007-05-09T00:00:00"/>
    <s v="Feminino"/>
    <s v="Sem Deficiência"/>
    <s v="ROBERTO PEREIRA DE MESQUITA JUNIOR"/>
    <s v="JOSILENE MONTEIRO DA SILVA"/>
    <x v="0"/>
    <s v="Branca"/>
  </r>
  <r>
    <n v="514015"/>
    <n v="5"/>
    <x v="70"/>
    <x v="70"/>
    <s v="EM BARCELONA"/>
    <s v="Municipal"/>
    <s v="Urbana"/>
    <n v="1613982"/>
    <n v="161"/>
    <x v="3"/>
    <s v="Regular"/>
    <s v="Noite"/>
    <n v="2007045100036"/>
    <m/>
    <s v="RAYSSA VITÓRIA ALVES CYPRIANO MENDES"/>
    <d v="2002-06-10T00:00:00"/>
    <s v="Feminino"/>
    <s v="Sem Deficiência"/>
    <s v="DAVID CYPRIANO MENDES"/>
    <s v="DANIELLI ALVES DE OLIVEIRA"/>
    <x v="1"/>
    <s v="Parda"/>
  </r>
  <r>
    <n v="716054"/>
    <n v="7"/>
    <x v="35"/>
    <x v="35"/>
    <s v="EM PIO X"/>
    <s v="Municipal"/>
    <s v="Urbana"/>
    <n v="1612530"/>
    <n v="161"/>
    <x v="3"/>
    <s v="Regular"/>
    <s v="Noite"/>
    <n v="2013064200321"/>
    <m/>
    <s v="SIDNEY PINTO BRAGA"/>
    <d v="1978-06-05T00:00:00"/>
    <s v="Masculino"/>
    <s v="Sem Deficiência"/>
    <s v="IRINEU FERREIRA BRAGA"/>
    <s v="ELISETE DA CONCEIÇÃO PINTO"/>
    <x v="0"/>
    <s v="Pard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07117100134"/>
    <m/>
    <s v="NATHÃ SOUSA RIBEIRO"/>
    <d v="2004-12-30T00:00:00"/>
    <s v="Masculino"/>
    <s v=" Deficiência intelectual"/>
    <s v="VANDERLEI DE OLIVEIRA RIBEIRO"/>
    <s v="CLEMIDIA DE SOUSA RIBEIRO"/>
    <x v="0"/>
    <s v="Branca"/>
  </r>
  <r>
    <n v="622007"/>
    <n v="6"/>
    <x v="13"/>
    <x v="13"/>
    <s v="EM ALEXANDRE FARAH"/>
    <s v="Municipal"/>
    <s v="Urbana"/>
    <n v="1599784"/>
    <n v="161"/>
    <x v="3"/>
    <s v="Regular"/>
    <s v="Noite"/>
    <n v="2010053850511"/>
    <m/>
    <s v="MARIA VITÓRIA SANTOS SERRA DA SILVA"/>
    <d v="2005-10-28T00:00:00"/>
    <s v="Feminino"/>
    <s v="Sem Deficiência"/>
    <s v="JORGE SERRA DA SILVA"/>
    <s v="CHARLENE SILVA DOS SANTOS"/>
    <x v="1"/>
    <s v="Branca"/>
  </r>
  <r>
    <n v="312009"/>
    <n v="3"/>
    <x v="54"/>
    <x v="54"/>
    <s v="EM GEORGE SUMNER"/>
    <s v="Municipal"/>
    <s v="Urbana"/>
    <n v="1617226"/>
    <n v="162"/>
    <x v="3"/>
    <s v="Regular"/>
    <s v="Noite"/>
    <n v="2010069250011"/>
    <m/>
    <s v="AGATHA CRISTINY ARANTES LANA DA SILVA TERRA"/>
    <d v="2005-09-16T00:00:00"/>
    <s v="Feminino"/>
    <s v="Sem Deficiência"/>
    <s v="AILTON DA SILVA TERRA"/>
    <s v="ANA CAROLINA ARANTES LANA"/>
    <x v="0"/>
    <s v="Parda"/>
  </r>
  <r>
    <n v="515028"/>
    <n v="5"/>
    <x v="18"/>
    <x v="18"/>
    <s v="EM EVANGELINA DUARTE BATISTA"/>
    <s v="Municipal"/>
    <s v="Urbana"/>
    <n v="1609299"/>
    <n v="161"/>
    <x v="3"/>
    <s v="Regular"/>
    <s v="Noite"/>
    <n v="2011078000446"/>
    <m/>
    <s v="CAUAN VENTURA DA SILVA CHIRICO"/>
    <d v="2006-09-28T00:00:00"/>
    <s v="Masculino"/>
    <s v="Sem Deficiência"/>
    <s v="ANDRÉ LUIZ DA SILVA CHIRICO"/>
    <s v="ROBERTA VENTURA DA SILVA"/>
    <x v="0"/>
    <s v="Não declara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23006700020"/>
    <m/>
    <s v="JULIA DOS REIS AFFONSO"/>
    <d v="2007-10-04T00:00:00"/>
    <s v="Feminino"/>
    <s v="Sem Deficiência"/>
    <s v="JORGE LUIS DA SILVA AFFONSO"/>
    <s v="VANUSA DOS REIS"/>
    <x v="0"/>
    <s v="Sem Informação"/>
  </r>
  <r>
    <n v="716211"/>
    <n v="7"/>
    <x v="32"/>
    <x v="32"/>
    <s v="CIEP COMPOSITOR DONGA"/>
    <s v="Municipal"/>
    <s v="Urbana"/>
    <n v="1619513"/>
    <n v="161"/>
    <x v="3"/>
    <s v="Regular"/>
    <s v="Noite"/>
    <n v="2023066701481"/>
    <m/>
    <s v="ADRIANO LIMA DE ALMEIDA"/>
    <d v="1995-07-22T00:00:00"/>
    <s v="Masculino"/>
    <s v="Sem Deficiência"/>
    <s v="ANDRÉ LEITE DE ALMEIDA"/>
    <s v="MARIA LIMA DA CRUZ"/>
    <x v="1"/>
    <s v="Não declarada"/>
  </r>
  <r>
    <n v="411202"/>
    <n v="4"/>
    <x v="84"/>
    <x v="84"/>
    <s v="CIEP GREGÓRIO BEZERRA"/>
    <s v="Municipal"/>
    <s v="Urbana"/>
    <n v="1608450"/>
    <n v="162"/>
    <x v="3"/>
    <s v="Regular"/>
    <s v="Noite"/>
    <n v="2011098902216"/>
    <m/>
    <s v="LUCAS ERICK DA SILVA LOPES"/>
    <d v="2005-05-31T00:00:00"/>
    <s v="Masculino"/>
    <s v="Sem Deficiência"/>
    <s v="BRUNO BATISTA LOPES"/>
    <s v="ANA PAULA DA SILVA"/>
    <x v="1"/>
    <s v="Parda"/>
  </r>
  <r>
    <n v="817075"/>
    <n v="8"/>
    <x v="29"/>
    <x v="29"/>
    <s v="EM GENERAL TASSO FRAGOSO"/>
    <s v="Municipal"/>
    <s v="Urbana"/>
    <n v="1605908"/>
    <n v="161"/>
    <x v="3"/>
    <s v="Regular"/>
    <s v="Noite"/>
    <n v="2011035802729"/>
    <m/>
    <s v="RENATO DA COSTA SILVA"/>
    <d v="1975-05-14T00:00:00"/>
    <s v="Masculino"/>
    <s v="Sem Deficiência"/>
    <s v="JOSÉ JANUÁRIO DA SILVA"/>
    <s v="MARIA DAS DORES DA COSTA SILVA"/>
    <x v="0"/>
    <s v="Branca"/>
  </r>
  <r>
    <n v="625205"/>
    <n v="6"/>
    <x v="97"/>
    <x v="97"/>
    <s v="CIEP ANTONIO CANDEIA FILHO"/>
    <s v="Municipal"/>
    <s v="Urbana"/>
    <n v="1613209"/>
    <n v="162"/>
    <x v="3"/>
    <s v="Regular"/>
    <s v="Noite"/>
    <n v="2010116900218"/>
    <m/>
    <s v="LAURA CRISTINE SANTOS MARTINS"/>
    <d v="2007-08-25T00:00:00"/>
    <s v="Feminino"/>
    <s v="Sem Deficiência"/>
    <s v="LEONIDAS BENTO SANTOS"/>
    <s v="CRISTIANE DA CONCEIÇÃO MARTINS"/>
    <x v="0"/>
    <s v="Parda"/>
  </r>
  <r>
    <n v="724010"/>
    <n v="7"/>
    <x v="113"/>
    <x v="113"/>
    <s v="EM FREDERICO TROTTA"/>
    <s v="Municipal"/>
    <s v="Urbana"/>
    <n v="1621997"/>
    <n v="161"/>
    <x v="3"/>
    <s v="Regular"/>
    <s v="Noite"/>
    <n v="2017069402242"/>
    <m/>
    <s v="MARIA PAULA SILVA CARDOSO"/>
    <d v="2006-11-10T00:00:00"/>
    <s v="Feminino"/>
    <s v="Sem Deficiência"/>
    <s v="RENATO MOREIRA CARDOSO"/>
    <s v="ELIENE DOS SANTOS SILVA CARDOSO"/>
    <x v="2"/>
    <s v="Branca"/>
  </r>
  <r>
    <n v="1026024"/>
    <n v="10"/>
    <x v="130"/>
    <x v="130"/>
    <s v="EM TATIANA CHAGAS MEMÓRIA"/>
    <s v="Municipal"/>
    <s v="Urbana"/>
    <n v="1611747"/>
    <n v="161"/>
    <x v="3"/>
    <s v="Regular"/>
    <s v="Manhã"/>
    <n v="2018103350023"/>
    <m/>
    <s v="KAUA RODRIGUES MORAIS"/>
    <d v="2007-11-05T00:00:00"/>
    <s v="Masculino"/>
    <s v="Sem Deficiência"/>
    <s v="FERNANDO JOSE FERNANDES MORAIS"/>
    <s v="LUIZA RODRIGUES"/>
    <x v="2"/>
    <s v="Branca"/>
  </r>
  <r>
    <n v="716063"/>
    <n v="7"/>
    <x v="136"/>
    <x v="136"/>
    <s v="EM SOBRAL PINTO"/>
    <s v="Municipal"/>
    <s v="Urbana"/>
    <n v="1616449"/>
    <n v="161"/>
    <x v="3"/>
    <s v="Regular"/>
    <s v="Manhã"/>
    <n v="2014064780139"/>
    <m/>
    <s v="LUCAS CRUZ DIAS BITTENCOURT"/>
    <d v="2006-04-11T00:00:00"/>
    <s v="Masculino"/>
    <s v="Sem Deficiência"/>
    <s v="LUSIVAL DIAS BITTENCOURT"/>
    <s v="SILVANIA DOS SANTOS CRUZ"/>
    <x v="0"/>
    <s v="Parda"/>
  </r>
  <r>
    <n v="206502"/>
    <n v="2"/>
    <x v="71"/>
    <x v="71"/>
    <s v="CIEP NAÇÃO RUBRO NEGRA"/>
    <s v="Municipal"/>
    <s v="Urbana"/>
    <n v="1623854"/>
    <n v="164"/>
    <x v="3"/>
    <s v="Regular"/>
    <s v="Noite"/>
    <n v="2012010750219"/>
    <m/>
    <s v="VICTORIA GOMES DE OLIVEIRA"/>
    <d v="2004-09-24T00:00:00"/>
    <s v="Feminino"/>
    <s v="Sem Deficiência"/>
    <s v="WASHINGTON DE OLIVEIRA FERNANDES"/>
    <s v="MARIZA GOMES DE FARIA"/>
    <x v="0"/>
    <s v="Branca"/>
  </r>
  <r>
    <n v="1019008"/>
    <n v="10"/>
    <x v="124"/>
    <x v="124"/>
    <s v="EM EDUARDO RABELO"/>
    <s v="Municipal"/>
    <s v="Urbana"/>
    <n v="1601218"/>
    <n v="161"/>
    <x v="3"/>
    <s v="Regular"/>
    <s v="Noite"/>
    <n v="2011095702763"/>
    <m/>
    <s v="REYNALDO MOZER MARINHO GOMES"/>
    <d v="2007-04-13T00:00:00"/>
    <s v="Masculino"/>
    <s v="Sem Deficiência"/>
    <s v="RENATO MARINHO GOMES"/>
    <s v="NELIMAR MOZER"/>
    <x v="2"/>
    <s v="Parda"/>
  </r>
  <r>
    <n v="1202701"/>
    <n v="12"/>
    <x v="91"/>
    <x v="91"/>
    <s v="CREJA - CENTRO MUNICIPAL DE REFERÊNCIA DE EDUCAÇÃO DE JOVENS E ADULTOS"/>
    <s v="Municipal"/>
    <s v="Urbana"/>
    <n v="1614131"/>
    <n v="366"/>
    <x v="3"/>
    <s v="Regular"/>
    <s v="Tarde"/>
    <n v="2023126301181"/>
    <m/>
    <s v="MÔNICA DOS SANTOS ALVES"/>
    <d v="1973-10-16T00:00:00"/>
    <s v="Feminino"/>
    <s v="Sem Deficiência"/>
    <s v="ANTONIO ALVES"/>
    <s v="MARIA DA PENHA DOS SANTOS"/>
    <x v="0"/>
    <s v="Preta"/>
  </r>
  <r>
    <n v="1026008"/>
    <n v="10"/>
    <x v="43"/>
    <x v="43"/>
    <s v="EM ENGENHEIRO GASTÃO RANGEL"/>
    <s v="Municipal"/>
    <s v="Urbana"/>
    <n v="1613014"/>
    <n v="162"/>
    <x v="3"/>
    <s v="Regular"/>
    <s v="Noite"/>
    <n v="2021101950651"/>
    <m/>
    <s v="MARIA DE FÁTIMA SILVA"/>
    <d v="1968-08-22T00:00:00"/>
    <s v="Feminino"/>
    <s v="Sem Deficiência"/>
    <s v="SEBASTIÂO EDUARDO DA SILVA "/>
    <s v="MARIA ALVES PEREIRA"/>
    <x v="0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10100703370"/>
    <m/>
    <s v="CÍNTIA DE OLIVEIRA CAMILO"/>
    <d v="1982-11-29T00:00:00"/>
    <s v="Feminino"/>
    <s v="Sem Deficiência"/>
    <s v="WANDERLEY CAMILO"/>
    <s v="EUNICE DE OLIVERA CAMILO"/>
    <x v="0"/>
    <s v="Preta"/>
  </r>
  <r>
    <n v="817075"/>
    <n v="8"/>
    <x v="29"/>
    <x v="29"/>
    <s v="EM GENERAL TASSO FRAGOSO"/>
    <s v="Municipal"/>
    <s v="Urbana"/>
    <n v="1605908"/>
    <n v="161"/>
    <x v="3"/>
    <s v="Regular"/>
    <s v="Noite"/>
    <n v="2023076900095"/>
    <m/>
    <s v="GISELIO MENDES LOPES"/>
    <d v="1981-02-04T00:00:00"/>
    <s v="Masculino"/>
    <s v="Sem Deficiência"/>
    <s v="MARIA DA GLÓRIA MENDES LOPES"/>
    <s v="LEMAR MENDES LOPES"/>
    <x v="2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21017200175"/>
    <m/>
    <s v="LUCIENE DA SILVA DE CASTRO"/>
    <d v="1975-12-31T00:00:00"/>
    <s v="Feminino"/>
    <s v="Sem Deficiência"/>
    <s v="LUTERO MARTINS DA CRUZ "/>
    <s v="MARIA DA SILVA CRUZ"/>
    <x v="2"/>
    <s v="Parda"/>
  </r>
  <r>
    <n v="313007"/>
    <n v="3"/>
    <x v="67"/>
    <x v="67"/>
    <s v="EM SARMIENTO"/>
    <s v="Municipal"/>
    <s v="Urbana"/>
    <n v="1615855"/>
    <n v="161"/>
    <x v="3"/>
    <s v="Regular"/>
    <s v="Noite"/>
    <n v="2023022100821"/>
    <m/>
    <s v="SÔNIA ALVES WERNECK"/>
    <d v="1966-10-28T00:00:00"/>
    <s v="Feminino"/>
    <s v="Sem Deficiência"/>
    <s v="IZILDA ALVES WERNECK"/>
    <s v="MANOEL MONTEIRO WERNECK"/>
    <x v="1"/>
    <s v="Branca"/>
  </r>
  <r>
    <n v="817034"/>
    <n v="8"/>
    <x v="111"/>
    <x v="111"/>
    <s v="EM JORGE JABOUR"/>
    <s v="Municipal"/>
    <s v="Urbana"/>
    <n v="1616158"/>
    <n v="161"/>
    <x v="3"/>
    <s v="Regular"/>
    <s v="Noite"/>
    <n v="2020072800067"/>
    <m/>
    <s v="ANA CRISTINA DE SOUZA LIRIO"/>
    <d v="1968-07-15T00:00:00"/>
    <s v="Feminino"/>
    <s v="Sem Deficiência"/>
    <s v="LÊDA DE SOUZA AMARAL"/>
    <s v="WALDEMIRO VALMRIANO"/>
    <x v="1"/>
    <s v="Parda"/>
  </r>
  <r>
    <n v="833503"/>
    <n v="8"/>
    <x v="95"/>
    <x v="95"/>
    <s v="CIEP THOMAS JEFFERSON"/>
    <s v="Municipal"/>
    <s v="Urbana"/>
    <n v="1600082"/>
    <n v="161"/>
    <x v="3"/>
    <s v="Regular"/>
    <s v="Noite"/>
    <n v="2022083401041"/>
    <m/>
    <s v="MARIA ISANETE DA SILVA RODRIGUES"/>
    <d v="1972-09-28T00:00:00"/>
    <s v="Feminino"/>
    <s v="Sem Deficiência"/>
    <s v="JOÃO FRANCISCO DE ABREU"/>
    <s v="MARIA MARTINS DA SILVA"/>
    <x v="0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1126951671"/>
    <m/>
    <s v="VIVIAN BARBOZA MESQUITA"/>
    <d v="2006-02-23T00:00:00"/>
    <s v="Feminino"/>
    <s v="Sem Deficiência"/>
    <s v="VITOR DA SILVA MESQUITA"/>
    <s v="MARGARIDA BARBOZA"/>
    <x v="1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06017000059"/>
    <m/>
    <s v="PÂMELA MARIA DE SOUZA DA SILVA"/>
    <d v="2001-12-02T00:00:00"/>
    <s v="Feminino"/>
    <s v="Sem Deficiência"/>
    <s v="FRANCISNALDO DA SILVA"/>
    <s v="SANDRA REGINA DE SOUSA DUTRA"/>
    <x v="0"/>
    <s v="Parda"/>
  </r>
  <r>
    <n v="515028"/>
    <n v="5"/>
    <x v="18"/>
    <x v="18"/>
    <s v="EM EVANGELINA DUARTE BATISTA"/>
    <s v="Municipal"/>
    <s v="Urbana"/>
    <n v="1609299"/>
    <n v="161"/>
    <x v="3"/>
    <s v="Regular"/>
    <s v="Noite"/>
    <n v="2011053802719"/>
    <m/>
    <s v="YASMIN RIBEIRO BARBOSA"/>
    <d v="2006-04-29T00:00:00"/>
    <s v="Feminino"/>
    <s v="Sem Deficiência"/>
    <s v="RICARDO RIBEIRO BARBOSA"/>
    <s v="VIVIANE SANTOS SOARES"/>
    <x v="2"/>
    <s v="Branca"/>
  </r>
  <r>
    <n v="1026024"/>
    <n v="10"/>
    <x v="130"/>
    <x v="130"/>
    <s v="EM TATIANA CHAGAS MEMÓRIA"/>
    <s v="Municipal"/>
    <s v="Urbana"/>
    <n v="1611748"/>
    <n v="162"/>
    <x v="3"/>
    <s v="Regular"/>
    <s v="Manhã"/>
    <n v="2013103450671"/>
    <m/>
    <s v="LUIZ EDUARDO ALVES CEZARIO"/>
    <d v="2008-04-04T00:00:00"/>
    <s v="Masculino"/>
    <s v="  Transtorno do espectro autista"/>
    <s v="GETULIO ALVES CEZARIO"/>
    <s v="CARLA CRISTINA ESPINDOLA NELSON LÓPEZ"/>
    <x v="0"/>
    <s v="Branca"/>
  </r>
  <r>
    <n v="430701"/>
    <n v="4"/>
    <x v="19"/>
    <x v="19"/>
    <s v="CENTRO DE EDUCAÇÃO DE JOVENS E ADULTOS CEJA - MARÉ"/>
    <s v="Municipal"/>
    <s v="Urbana"/>
    <n v="1616801"/>
    <n v="262"/>
    <x v="3"/>
    <s v="Regular"/>
    <s v="Manhã"/>
    <n v="2009111500641"/>
    <m/>
    <s v="ANA BEATRIZ SANTANA DA SILVA"/>
    <d v="2006-09-26T00:00:00"/>
    <s v="Feminino"/>
    <s v="Sem Deficiência"/>
    <s v="WALLACE ARAUJO DA SILVA"/>
    <s v="SARA CRISTINA SANTANA DA SILVA"/>
    <x v="0"/>
    <s v="Parda"/>
  </r>
  <r>
    <n v="515001"/>
    <n v="5"/>
    <x v="68"/>
    <x v="68"/>
    <s v="EM PARÁ"/>
    <s v="Municipal"/>
    <s v="Urbana"/>
    <n v="1607316"/>
    <n v="162"/>
    <x v="3"/>
    <s v="Regular"/>
    <s v="Noite"/>
    <n v="2023044600541"/>
    <m/>
    <s v="DILMA PACHECO DE SOUZA"/>
    <d v="1957-03-28T00:00:00"/>
    <s v="Feminino"/>
    <s v="Sem Deficiência"/>
    <s v="FINIAES PACHECO DE LIMA"/>
    <s v="AMELIA GOMES DE LIMA"/>
    <x v="1"/>
    <s v="Parda"/>
  </r>
  <r>
    <n v="410015"/>
    <n v="4"/>
    <x v="92"/>
    <x v="92"/>
    <s v="EM CLÓVIS BEVILÁQUA"/>
    <s v="Municipal"/>
    <s v="Urbana"/>
    <n v="1611012"/>
    <n v="161"/>
    <x v="3"/>
    <s v="Regular"/>
    <s v="Noite"/>
    <n v="2007030200030"/>
    <m/>
    <s v="TAMIRES ARAUJO DA SILVA"/>
    <d v="2002-11-26T00:00:00"/>
    <s v="Feminino"/>
    <s v="Sem Deficiência"/>
    <s v="ELIESIO ARAUJO DA SILVA"/>
    <s v="JAQUELINE MARQUES DA SILVA"/>
    <x v="0"/>
    <s v="Não declarada"/>
  </r>
  <r>
    <n v="431014"/>
    <n v="4"/>
    <x v="117"/>
    <x v="117"/>
    <s v="EM MINISTRO LAFAYETTE DE ANDRADA"/>
    <s v="Municipal"/>
    <s v="Urbana"/>
    <n v="1618217"/>
    <n v="162"/>
    <x v="3"/>
    <s v="Regular"/>
    <s v="Manhã"/>
    <n v="2003034200546"/>
    <m/>
    <s v="LETICIA SANTOS BARBOSA"/>
    <d v="1989-11-30T00:00:00"/>
    <s v="Feminino"/>
    <s v="Sem Deficiência"/>
    <s v="CARLOS HENRIQUE SANTOS BARBOSA"/>
    <s v="MARLI DA SILVA SANTOS"/>
    <x v="0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22098700465"/>
    <m/>
    <s v="ADEMARIO DOS SANTOS DA CONCEIÇÃO"/>
    <d v="1988-03-13T00:00:00"/>
    <s v="Feminino"/>
    <s v="Sem Deficiência"/>
    <s v="RAIMUNDO SANTOS DA CONCEIÇÃO"/>
    <s v="MARIA BENTA GOMES DOS SANTOS DA CONCEIÇÃO"/>
    <x v="2"/>
    <s v="Preta"/>
  </r>
  <r>
    <n v="430015"/>
    <n v="4"/>
    <x v="94"/>
    <x v="94"/>
    <s v="EM ERPÍDIO CABRAL DE SOUZA (ÍNDIO DA MARÉ)"/>
    <s v="Municipal"/>
    <s v="Urbana"/>
    <n v="1604942"/>
    <n v="162"/>
    <x v="3"/>
    <s v="Regular"/>
    <s v="Manhã"/>
    <n v="2012028203074"/>
    <m/>
    <s v="RAYSSA CANDIDO ALEXANDRE DA SILVA"/>
    <d v="1999-04-19T00:00:00"/>
    <s v="Feminino"/>
    <s v="Sem Deficiência"/>
    <s v="RICARDO CANDIDO DA SILVA"/>
    <s v="VALDICEA ALEXANDRE PEDRA"/>
    <x v="0"/>
    <s v="Parda"/>
  </r>
  <r>
    <n v="1019075"/>
    <n v="10"/>
    <x v="129"/>
    <x v="129"/>
    <s v="EM ROBERTO CIVITA"/>
    <s v="Municipal"/>
    <s v="Urbana"/>
    <n v="1601286"/>
    <n v="161"/>
    <x v="3"/>
    <s v="Regular"/>
    <s v="Noite"/>
    <n v="1997086603747"/>
    <m/>
    <s v="ALEXANDRA ALVES VITAL DA SILVA"/>
    <d v="1980-04-26T00:00:00"/>
    <s v="Feminino"/>
    <s v="Sem Deficiência"/>
    <s v="DANIEL RIBEIRO ALVES"/>
    <s v="MARLI CARDOSO DA SILVA ALVES"/>
    <x v="0"/>
    <s v="Pard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11082701321"/>
    <m/>
    <s v="JULIA VICENTE CARDOSO"/>
    <d v="2006-04-26T00:00:00"/>
    <s v="Feminino"/>
    <s v="Sem Deficiência"/>
    <s v="PAULO SERGIO DE MIRANDA CARDOSO"/>
    <s v="ANDREIA VICENTE DO AMPARO CARDOSO"/>
    <x v="0"/>
    <s v="Parda"/>
  </r>
  <r>
    <n v="716063"/>
    <n v="7"/>
    <x v="136"/>
    <x v="136"/>
    <s v="EM SOBRAL PINTO"/>
    <s v="Municipal"/>
    <s v="Urbana"/>
    <n v="1616450"/>
    <n v="162"/>
    <x v="3"/>
    <s v="Regular"/>
    <s v="Manhã"/>
    <n v="2023065100181"/>
    <m/>
    <s v="BRAIAN JOSÉ DA SILVA RIBEIRO"/>
    <d v="2006-04-24T00:00:00"/>
    <s v="Masculino"/>
    <s v="Sem Deficiência"/>
    <s v="JOSÉ DIAS RIBEIRO FILHO"/>
    <s v="MARIA HELENA DA SILVA BARBOSA"/>
    <x v="0"/>
    <s v="Parda"/>
  </r>
  <r>
    <n v="410009"/>
    <n v="4"/>
    <x v="135"/>
    <x v="135"/>
    <s v="EM DILERMANDO CRUZ"/>
    <s v="Municipal"/>
    <s v="Urbana"/>
    <n v="1598823"/>
    <n v="161"/>
    <x v="3"/>
    <s v="Regular"/>
    <s v="Tarde"/>
    <n v="2012030105947"/>
    <m/>
    <s v="KAUÃN ANSELMO DA SILVA"/>
    <d v="2007-07-10T00:00:00"/>
    <s v="Masculino"/>
    <s v="Sem Deficiência"/>
    <s v="ADILSON DA SILVA"/>
    <s v="SOLANGE ANSELMO DA SILVA"/>
    <x v="0"/>
    <s v="Parda"/>
  </r>
  <r>
    <n v="313029"/>
    <n v="3"/>
    <x v="89"/>
    <x v="89"/>
    <s v="EM THOMAS MANN"/>
    <s v="Municipal"/>
    <s v="Urbana"/>
    <n v="1615665"/>
    <n v="161"/>
    <x v="3"/>
    <s v="Regular"/>
    <s v="Noite"/>
    <n v="2012018101406"/>
    <m/>
    <s v="DEBORAH VICTORIA DOS SANTOS FONSECA DA SILVA"/>
    <d v="2007-05-16T00:00:00"/>
    <s v="Feminino"/>
    <s v="Sem Deficiência"/>
    <s v="AMILTON FONSECA DA SILVA"/>
    <s v="REGINA HELENA DOS SANTOS FONSECA DA SILVA"/>
    <x v="1"/>
    <s v="Parda"/>
  </r>
  <r>
    <n v="716205"/>
    <n v="7"/>
    <x v="76"/>
    <x v="76"/>
    <s v="CIEP RUBENS PAIVA"/>
    <s v="Municipal"/>
    <s v="Urbana"/>
    <n v="1624140"/>
    <n v="165"/>
    <x v="3"/>
    <s v="Regular"/>
    <s v="Noite"/>
    <n v="2011066650416"/>
    <m/>
    <s v="JULIO CESAR DA COSTA CANDIDO"/>
    <d v="2007-01-09T00:00:00"/>
    <s v="Masculino"/>
    <s v="Sem Deficiência"/>
    <s v="IVO CANDIDO DE FREITAS"/>
    <s v="MARIA JOSE PEREIRA DA COSTA"/>
    <x v="0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06092404145"/>
    <m/>
    <s v="VANESSA HENRIQUE MOENES"/>
    <d v="1987-10-17T00:00:00"/>
    <s v="Feminino"/>
    <s v="Sem Deficiência"/>
    <s v="PEDRO AMERICO HENRIQUE MOENES"/>
    <s v="LUCIANA ALVES TRANQUILINO"/>
    <x v="2"/>
    <s v="Preta"/>
  </r>
  <r>
    <n v="1019210"/>
    <n v="10"/>
    <x v="45"/>
    <x v="45"/>
    <s v="CIEP ALBERTO PASQUALINE"/>
    <s v="Municipal"/>
    <s v="Urbana"/>
    <n v="1600005"/>
    <n v="161"/>
    <x v="3"/>
    <s v="Regular"/>
    <s v="Noite"/>
    <n v="2023100800571"/>
    <m/>
    <s v="AGATA DOS SANTOS DE SOUZA"/>
    <d v="2006-07-20T00:00:00"/>
    <s v="Feminino"/>
    <s v="Sem Deficiência"/>
    <s v="ANDERSON DO CARMO DE SOUZA"/>
    <s v="FLORDELIS DOS SANTOS DE SOUZA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3087500188"/>
    <m/>
    <s v="BIANCA DOS SANTOS DA SILVA"/>
    <d v="1998-09-19T00:00:00"/>
    <s v="Feminino"/>
    <s v="Sem Deficiência"/>
    <s v="MARCO ANTONIO RIBEIRO DA SILVA"/>
    <s v="ROZANGELA DOS SANTOS"/>
    <x v="1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23066700913"/>
    <m/>
    <s v="GABRIELA GONÇALVES PECAIBES"/>
    <d v="1977-03-11T00:00:00"/>
    <s v="Feminino"/>
    <s v="Sem Deficiência"/>
    <s v="SONIA MARIA GONÇALVES PECAIBES"/>
    <s v="JOSÉ CARLOS DA SILVA PECAIBES"/>
    <x v="0"/>
    <s v="Não declarada"/>
  </r>
  <r>
    <n v="1019013"/>
    <n v="10"/>
    <x v="39"/>
    <x v="39"/>
    <s v="EM BENTO DO AMARAL COUTINHO"/>
    <s v="Municipal"/>
    <s v="Urbana"/>
    <n v="1612838"/>
    <n v="161"/>
    <x v="3"/>
    <s v="Regular"/>
    <s v="Noite"/>
    <n v="2023095350763"/>
    <m/>
    <s v="LARISSA SAMPAIO DOS SANTOS"/>
    <d v="2001-09-30T00:00:00"/>
    <s v="Feminino"/>
    <s v="Sem Deficiência"/>
    <s v="ELISABETE ALVES DOS SANTOS"/>
    <s v="JOSIMAR SAMPAIO DE ARAÚJO"/>
    <x v="0"/>
    <s v="Branca"/>
  </r>
  <r>
    <n v="410012"/>
    <n v="4"/>
    <x v="27"/>
    <x v="27"/>
    <s v="EM CLOTILDE GUIMARÃES"/>
    <s v="Municipal"/>
    <s v="Urbana"/>
    <n v="1604464"/>
    <n v="2618"/>
    <x v="3"/>
    <s v="Regular"/>
    <s v="Noite"/>
    <n v="2022030100888"/>
    <m/>
    <s v="MARIA LUCILEIDE FEITOSA"/>
    <d v="1973-09-28T00:00:00"/>
    <s v="Feminino"/>
    <s v="Sem Deficiência"/>
    <s v="FRANCISCO FEITOZA DE ARAÚJO"/>
    <s v="ANTONIA MIRANDA FARIAS"/>
    <x v="0"/>
    <s v="Branca"/>
  </r>
  <r>
    <n v="107001"/>
    <n v="1"/>
    <x v="73"/>
    <x v="73"/>
    <s v="EM GONÇALVES DIAS"/>
    <s v="Municipal"/>
    <s v="Urbana"/>
    <n v="1606881"/>
    <n v="162"/>
    <x v="3"/>
    <s v="Regular"/>
    <s v="Noite"/>
    <n v="2014003500047"/>
    <m/>
    <s v="GABRIEL OLIVEIRA DA COSTA"/>
    <d v="2007-05-27T00:00:00"/>
    <s v="Masculino"/>
    <s v="Sem Deficiência"/>
    <s v="THIAGO APARECIDO DA COSTA"/>
    <s v="FRANCINE OLIVEIRA DOS SANTOS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23092600220"/>
    <m/>
    <s v="EVA FERREIRA DE OLIVEIRA"/>
    <d v="1997-07-23T00:00:00"/>
    <s v="Feminino"/>
    <s v="Sem Deficiência"/>
    <s v="FRANCISCO LUNA DE OLIVEIRA"/>
    <s v="CARLOTA FERREIRA DE OLIVEIRA"/>
    <x v="1"/>
    <s v="Parda"/>
  </r>
  <r>
    <n v="515055"/>
    <n v="5"/>
    <x v="8"/>
    <x v="8"/>
    <s v="EM MINISTRO EDGARD ROMERO"/>
    <s v="Municipal"/>
    <s v="Urbana"/>
    <n v="1623707"/>
    <n v="161"/>
    <x v="3"/>
    <s v="Regular"/>
    <s v="Manhã"/>
    <n v="2002012401257"/>
    <m/>
    <s v="JOSIANE DA SILVA CHARÉ"/>
    <d v="1979-04-13T00:00:00"/>
    <s v="Feminino"/>
    <s v="Sem Deficiência"/>
    <s v="JENOEL DO NASCIMENTO CHARÉ"/>
    <s v="LINDAURA SEBASTIANA DA SILVA CHARÉ"/>
    <x v="1"/>
    <s v="Parda"/>
  </r>
  <r>
    <n v="1019031"/>
    <n v="10"/>
    <x v="20"/>
    <x v="20"/>
    <s v="EM MARECHAL PEDRO CAVALCANTI"/>
    <s v="Municipal"/>
    <s v="Urbana"/>
    <n v="1609539"/>
    <n v="161"/>
    <x v="3"/>
    <s v="Regular"/>
    <s v="Noite"/>
    <n v="2019099600405"/>
    <m/>
    <s v="KAUAN DJALMA PAULINO PACHECO"/>
    <d v="2005-01-04T00:00:00"/>
    <s v="Masculino"/>
    <s v="Sem Deficiência"/>
    <s v="DEMIAN VIANA PACHECO"/>
    <s v="MILIANE DJALMA PAULINO PACHECO"/>
    <x v="0"/>
    <s v="Preta"/>
  </r>
  <r>
    <n v="716205"/>
    <n v="7"/>
    <x v="76"/>
    <x v="76"/>
    <s v="CIEP RUBENS PAIVA"/>
    <s v="Municipal"/>
    <s v="Urbana"/>
    <n v="1613261"/>
    <n v="162"/>
    <x v="3"/>
    <s v="Regular"/>
    <s v="Noite"/>
    <n v="2011047600581"/>
    <m/>
    <s v="KAUÃ GABRIEL OLIVEIRA HEGGENDORNE"/>
    <d v="2007-07-05T00:00:00"/>
    <s v="Masculino"/>
    <s v="Sem Deficiência"/>
    <s v="LOURIVAL PLINIO HEGGENDORNE NETO"/>
    <s v="JACQUELINE STEPHANIE DOS SANTOS OLIVEIRA"/>
    <x v="0"/>
    <s v="Pard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0007650075"/>
    <m/>
    <s v="ANA LUIZA DA CRUZ DIAS"/>
    <d v="2005-04-25T00:00:00"/>
    <s v="Feminino"/>
    <s v="Sem Deficiência"/>
    <s v="JORGE DE BRITO DIAS"/>
    <s v="IARA BRITO DA CRUZ DIAS"/>
    <x v="0"/>
    <s v="Parda"/>
  </r>
  <r>
    <n v="410009"/>
    <n v="4"/>
    <x v="135"/>
    <x v="135"/>
    <s v="EM DILERMANDO CRUZ"/>
    <s v="Municipal"/>
    <s v="Urbana"/>
    <n v="1598823"/>
    <n v="161"/>
    <x v="3"/>
    <s v="Regular"/>
    <s v="Tarde"/>
    <n v="2013039902988"/>
    <m/>
    <s v="JOÃO PEDRO DA SILVA TAVARES"/>
    <d v="2006-06-24T00:00:00"/>
    <s v="Masculino"/>
    <s v="Sem Deficiência"/>
    <s v="JOSÉ NILTON TAVARES DA SILVA"/>
    <s v="ALESSANDRA ESMERALDINO DA SILVA"/>
    <x v="0"/>
    <s v="Branca"/>
  </r>
  <r>
    <n v="514007"/>
    <n v="5"/>
    <x v="6"/>
    <x v="6"/>
    <s v="EM ALBERT SABIN"/>
    <s v="Municipal"/>
    <s v="Urbana"/>
    <n v="1622421"/>
    <n v="161"/>
    <x v="3"/>
    <s v="Regular"/>
    <s v="Noite"/>
    <n v="2008131900141"/>
    <m/>
    <s v="GABRIEL DA SILVA NAZARIO DE LIMA"/>
    <d v="2006-04-08T00:00:00"/>
    <s v="Masculino"/>
    <s v="Sem Deficiência"/>
    <s v="ANDERSON NAZARIO DE LIMA"/>
    <s v="ELIZABETE FARIA DA SILVA"/>
    <x v="2"/>
    <s v="Parda"/>
  </r>
  <r>
    <n v="313046"/>
    <n v="3"/>
    <x v="96"/>
    <x v="96"/>
    <s v="EM REPÚBLICA DE EL SALVADOR"/>
    <s v="Municipal"/>
    <s v="Urbana"/>
    <n v="1599918"/>
    <n v="161"/>
    <x v="3"/>
    <s v="Regular"/>
    <s v="Noite"/>
    <n v="2012046850141"/>
    <m/>
    <s v="JONAS ALVES DE OLIVEIRA"/>
    <d v="2006-10-07T00:00:00"/>
    <s v="Masculino"/>
    <s v="Sem Deficiência"/>
    <s v="EDINALDO PAIVA DE OLIVEIRA"/>
    <s v="GISELE ALVES MACEDO"/>
    <x v="0"/>
    <s v="Parda"/>
  </r>
  <r>
    <n v="515016"/>
    <n v="5"/>
    <x v="105"/>
    <x v="105"/>
    <s v="EM RAJA GABAGLIA"/>
    <s v="Municipal"/>
    <s v="Urbana"/>
    <n v="1599818"/>
    <n v="161"/>
    <x v="3"/>
    <s v="Regular"/>
    <s v="Noite"/>
    <n v="2011047600859"/>
    <m/>
    <s v="YLANA VITÓRIA DOS SANTOS TERRA"/>
    <d v="2008-04-21T00:00:00"/>
    <s v="Feminino"/>
    <s v="Sem Deficiência"/>
    <s v="ALMIR EPIFANIO TERRA"/>
    <s v="WALTERLÚCIA COSTA DOS SANTOS"/>
    <x v="2"/>
    <s v="Parda"/>
  </r>
  <r>
    <n v="410012"/>
    <n v="4"/>
    <x v="27"/>
    <x v="27"/>
    <s v="EM CLOTILDE GUIMARÃES"/>
    <s v="Municipal"/>
    <s v="Urbana"/>
    <n v="1604459"/>
    <n v="2613"/>
    <x v="3"/>
    <s v="Regular"/>
    <s v="Noite"/>
    <n v="2009093450871"/>
    <m/>
    <s v="JULIANA DOS SANTOS RODRIGUES"/>
    <d v="2004-12-25T00:00:00"/>
    <s v="Feminino"/>
    <s v="Sem Deficiência"/>
    <s v="GELBER MENDONÇA RODRIGUES JUNIOR"/>
    <s v="FABIANA DOS SANTOS DA SILVA"/>
    <x v="0"/>
    <s v="Parda"/>
  </r>
  <r>
    <n v="431502"/>
    <n v="4"/>
    <x v="11"/>
    <x v="11"/>
    <s v="CIEP GRACILIANO RAMOS"/>
    <s v="Municipal"/>
    <s v="Urbana"/>
    <n v="1622398"/>
    <n v="161"/>
    <x v="3"/>
    <s v="Regular"/>
    <s v="Noite"/>
    <n v="2023036000719"/>
    <m/>
    <s v="KAMILE VITORIA ANDRADE DA SILVA"/>
    <d v="2006-08-05T00:00:00"/>
    <s v="Feminino"/>
    <s v="Sem Deficiência"/>
    <s v="MAXWELL SOUZA DA SILVA"/>
    <s v="GISLENE ALVES DE ANDRADE"/>
    <x v="2"/>
    <s v="Branca"/>
  </r>
  <r>
    <n v="312022"/>
    <n v="3"/>
    <x v="61"/>
    <x v="61"/>
    <s v="EM RUBENS BERARDO"/>
    <s v="Municipal"/>
    <s v="Urbana"/>
    <n v="1616260"/>
    <n v="161"/>
    <x v="3"/>
    <s v="Regular"/>
    <s v="Noite"/>
    <n v="2009019203725"/>
    <m/>
    <s v="ROSANGELA GOMES DA SILVA"/>
    <d v="1976-11-28T00:00:00"/>
    <s v="Feminino"/>
    <s v="Sem Deficiência"/>
    <s v="LUIZ GOMES DA SILVA"/>
    <s v="RITA CASSIANO DANTAS"/>
    <x v="0"/>
    <s v="Branca"/>
  </r>
  <r>
    <n v="515020"/>
    <n v="5"/>
    <x v="86"/>
    <x v="86"/>
    <s v="EM WALDEMAR FALCÃO"/>
    <s v="Municipal"/>
    <s v="Urbana"/>
    <n v="1610970"/>
    <n v="161"/>
    <x v="3"/>
    <s v="Regular"/>
    <s v="Noite"/>
    <n v="2023046500111"/>
    <m/>
    <s v="JOÃO VICTOR OLIVEIRA DE ALMEIDA"/>
    <d v="2004-06-06T00:00:00"/>
    <s v="Masculino"/>
    <s v="Sem Deficiência"/>
    <s v="ARISTEU JOSÉ DE ALMEIDA FILHO"/>
    <s v="ISABEL CRISTINA PEÇANHA"/>
    <x v="2"/>
    <s v="Não declarada"/>
  </r>
  <r>
    <n v="724010"/>
    <n v="7"/>
    <x v="113"/>
    <x v="113"/>
    <s v="EM FREDERICO TROTTA"/>
    <s v="Municipal"/>
    <s v="Urbana"/>
    <n v="1621997"/>
    <n v="161"/>
    <x v="3"/>
    <s v="Regular"/>
    <s v="Noite"/>
    <n v="2022067851496"/>
    <m/>
    <s v="LETICIA MENDES SOUZA"/>
    <d v="2007-05-22T00:00:00"/>
    <s v="Feminino"/>
    <s v="Sem Deficiência"/>
    <s v="LUIZ CARLOS DE JESUS SOUZA"/>
    <s v="LILIANE DE JESUS SANTOS MENDES"/>
    <x v="2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03065103551"/>
    <m/>
    <s v="ISABEL CRISTINA NEVES DA SILVA"/>
    <d v="1987-08-28T00:00:00"/>
    <s v="Feminino"/>
    <s v="Sem Deficiência"/>
    <s v="CLAUDIO BARBOSA DA SILVA"/>
    <s v="MARIA ELMA DA CONCEIÇÃO NEVES"/>
    <x v="0"/>
    <s v="Preta"/>
  </r>
  <r>
    <n v="1019047"/>
    <n v="10"/>
    <x v="50"/>
    <x v="50"/>
    <s v="EM JOAQUIM DA SILVA GOMES"/>
    <s v="Municipal"/>
    <s v="Urbana"/>
    <n v="1598939"/>
    <n v="162"/>
    <x v="3"/>
    <s v="Regular"/>
    <s v="Noite"/>
    <n v="2008123000306"/>
    <m/>
    <s v="ANA CLARA DA SILVA SOUZA"/>
    <d v="2007-02-20T00:00:00"/>
    <s v="Feminino"/>
    <s v="Sem Deficiência"/>
    <s v="EDUARDO LUIZ ALVES DE SOUZA"/>
    <s v="VERONICA CRISTINA AMORIM DA SILVA"/>
    <x v="2"/>
    <s v="Branca"/>
  </r>
  <r>
    <n v="102504"/>
    <n v="1"/>
    <x v="2"/>
    <x v="2"/>
    <s v="CIEP AVENIDA DOS DESFILES"/>
    <s v="Municipal"/>
    <s v="Urbana"/>
    <n v="1610388"/>
    <n v="162"/>
    <x v="3"/>
    <s v="Regular"/>
    <s v="Manhã"/>
    <n v="2012033700056"/>
    <m/>
    <s v="TAWAN WAGNER NUNES DA SILVA"/>
    <d v="2006-03-07T00:00:00"/>
    <s v="Masculino"/>
    <s v="Sem Deficiência"/>
    <s v="WALTER DA SILVA"/>
    <s v="MARIA BETANIA NUNES"/>
    <x v="0"/>
    <s v="Preta"/>
  </r>
  <r>
    <n v="716054"/>
    <n v="7"/>
    <x v="35"/>
    <x v="35"/>
    <s v="EM PIO X"/>
    <s v="Municipal"/>
    <s v="Urbana"/>
    <n v="1612530"/>
    <n v="161"/>
    <x v="3"/>
    <s v="Regular"/>
    <s v="Noite"/>
    <n v="2013064550011"/>
    <m/>
    <s v="ANA CLARA FERREIRA DE LIMA"/>
    <d v="2008-08-10T00:00:00"/>
    <s v="Feminino"/>
    <s v="Sem Deficiência"/>
    <s v="ALEX SANDRO DE SOUZA LIMA"/>
    <s v="EMANUELA FERREIRA DE FARIAS"/>
    <x v="1"/>
    <s v="Branc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1132104305"/>
    <m/>
    <s v="RAYANE FLOZINO DA CONCEIÇÃO"/>
    <d v="2006-08-26T00:00:00"/>
    <s v="Feminino"/>
    <s v="Sem Deficiência"/>
    <s v="FRANCISCO DE ASSIS FELIPE DA CONCEIÇÃO"/>
    <s v="FABIANA FLOZINO CAFÉ"/>
    <x v="0"/>
    <s v="Branca"/>
  </r>
  <r>
    <n v="622006"/>
    <n v="6"/>
    <x v="38"/>
    <x v="38"/>
    <s v="EM ANTENOR NASCENTES"/>
    <s v="Municipal"/>
    <s v="Urbana"/>
    <n v="1615259"/>
    <n v="162"/>
    <x v="3"/>
    <s v="Regular"/>
    <s v="Noite"/>
    <n v="2021051700363"/>
    <m/>
    <s v="MARCELO HILÁRIO DA SILVA"/>
    <d v="1970-09-23T00:00:00"/>
    <s v="Masculino"/>
    <s v="Sem Deficiência"/>
    <s v="CREUZA FERNANDA DA SILVA"/>
    <s v="FRANCISCO HILÁRIO DA SILVA"/>
    <x v="0"/>
    <s v="Parda"/>
  </r>
  <r>
    <n v="625701"/>
    <n v="6"/>
    <x v="101"/>
    <x v="101"/>
    <s v="CENTRO DE EDUCAÇÃO DE JOVENS E ADULTOS CEJA - ACARI"/>
    <s v="Municipal"/>
    <s v="Urbana"/>
    <n v="1608531"/>
    <n v="268"/>
    <x v="3"/>
    <s v="Regular"/>
    <s v="Noite"/>
    <n v="2000039506959"/>
    <m/>
    <s v="ANA PAULA DA SILVA MOREIRA"/>
    <d v="1989-09-10T00:00:00"/>
    <s v="Feminino"/>
    <s v="Sem Deficiência"/>
    <s v="PAULO MOREIRA DE BRITO"/>
    <s v="MARIA DO ROSÁRIO DA SILVA"/>
    <x v="1"/>
    <s v="Sem Informação"/>
  </r>
  <r>
    <n v="622022"/>
    <n v="6"/>
    <x v="40"/>
    <x v="40"/>
    <s v="EM ROSE KLABIN"/>
    <s v="Municipal"/>
    <s v="Urbana"/>
    <n v="1615805"/>
    <n v="162"/>
    <x v="3"/>
    <s v="Regular"/>
    <s v="Noite"/>
    <n v="2006052800171"/>
    <m/>
    <s v="MICHAEL RYAN LACERDA ALVES"/>
    <d v="2001-05-25T00:00:00"/>
    <s v="Masculino"/>
    <s v="Sem Deficiência"/>
    <s v="ANDRE LUIZ ALVES DE SOUZA"/>
    <s v="SOLANGE GUIMARÃES DE LACERDA"/>
    <x v="0"/>
    <s v="Parda"/>
  </r>
  <r>
    <n v="918505"/>
    <n v="9"/>
    <x v="9"/>
    <x v="9"/>
    <s v="CIEP ANITA MALFATTI"/>
    <s v="Municipal"/>
    <s v="Urbana"/>
    <n v="1615593"/>
    <n v="161"/>
    <x v="3"/>
    <s v="Regular"/>
    <s v="Noite"/>
    <n v="2022092900454"/>
    <m/>
    <s v="SILVANETE DOS SANTOS QUEIROZ"/>
    <d v="1967-09-21T00:00:00"/>
    <s v="Feminino"/>
    <s v="Sem Deficiência"/>
    <s v="CLEMINTINO RIBEIRO DE QUEIROZ"/>
    <s v="LINDAURA CORREIA DOS SANTOS"/>
    <x v="0"/>
    <s v="Preta"/>
  </r>
  <r>
    <n v="817207"/>
    <n v="8"/>
    <x v="28"/>
    <x v="28"/>
    <s v="CIEP VILA KENNEDY"/>
    <s v="Municipal"/>
    <s v="Urbana"/>
    <n v="1605867"/>
    <n v="161"/>
    <x v="3"/>
    <s v="Regular"/>
    <s v="Noite"/>
    <n v="2020082850440"/>
    <m/>
    <s v="VALTER AMARAL DOS SANTOS"/>
    <d v="1977-08-01T00:00:00"/>
    <s v="Masculino"/>
    <s v="Sem Deficiência"/>
    <s v="DILEIA ROSA AMARALAMARAL DOS SANTOS"/>
    <s v="VALTENIR PEDREIRA AMARAL DOS SANTOS"/>
    <x v="0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22008450561"/>
    <m/>
    <s v="PAULO FABRICIO DA SILVA"/>
    <d v="1978-01-30T00:00:00"/>
    <s v="Masculino"/>
    <s v="Sem Deficiência"/>
    <s v="MARIA DO SOCORRO FABRICIO DA SILVA"/>
    <s v="MANOEL JORGE DA SILVA"/>
    <x v="0"/>
    <s v="Pret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00099904039"/>
    <m/>
    <s v="CRISTIANO DOS SANTOS"/>
    <d v="1986-03-30T00:00:00"/>
    <s v="Masculino"/>
    <s v="Sem Deficiência"/>
    <s v="RUBEM DOS SANTOS FILHO"/>
    <s v="CLEONICE DOS SANTOS"/>
    <x v="2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12069002367"/>
    <m/>
    <s v="DEBORA PEREIRA DO NASCIMENTO"/>
    <d v="1989-09-12T00:00:00"/>
    <s v="Feminino"/>
    <s v="Sem Deficiência"/>
    <s v="PAULO CEZAR DO NASCIMENTO"/>
    <s v="MARIA PEREIRA DA SILVA"/>
    <x v="1"/>
    <s v="Preta"/>
  </r>
  <r>
    <n v="817027"/>
    <n v="8"/>
    <x v="24"/>
    <x v="24"/>
    <s v="EM HENRIQUE DE MAGALHÃES"/>
    <s v="Municipal"/>
    <s v="Urbana"/>
    <n v="1608372"/>
    <n v="162"/>
    <x v="3"/>
    <s v="Regular"/>
    <s v="Noite"/>
    <n v="2007080401675"/>
    <m/>
    <s v="MAYARA KAROLINE DE OLIVEIRA PINTO"/>
    <d v="2000-05-02T00:00:00"/>
    <s v="Feminino"/>
    <s v="Sem Deficiência"/>
    <s v="ANDRÉ LUIZ LIMA PINTO"/>
    <s v="MARCIA CRISTINA DE OLIVEIRA"/>
    <x v="0"/>
    <s v="Parda"/>
  </r>
  <r>
    <n v="431018"/>
    <n v="4"/>
    <x v="85"/>
    <x v="85"/>
    <s v="EM REPÚBLICA DO LÍBANO"/>
    <s v="Municipal"/>
    <s v="Urbana"/>
    <n v="1619092"/>
    <n v="162"/>
    <x v="3"/>
    <s v="Regular"/>
    <s v="Noite"/>
    <n v="2004036002871"/>
    <m/>
    <s v="LUCIANA PEREIRA DA SILVA"/>
    <d v="1979-10-29T00:00:00"/>
    <s v="Feminino"/>
    <s v="Sem Deficiência"/>
    <s v="GUARACIARA PEREIRA DA SILVA"/>
    <s v="Sem Informação"/>
    <x v="0"/>
    <s v="Preta"/>
  </r>
  <r>
    <n v="622007"/>
    <n v="6"/>
    <x v="13"/>
    <x v="13"/>
    <s v="EM ALEXANDRE FARAH"/>
    <s v="Municipal"/>
    <s v="Urbana"/>
    <n v="1599784"/>
    <n v="161"/>
    <x v="3"/>
    <s v="Regular"/>
    <s v="Noite"/>
    <n v="2008082750128"/>
    <m/>
    <s v="NATÁLIA CRISTINA SEBASTIÃO DOS SANTOS"/>
    <d v="2003-12-07T00:00:00"/>
    <s v="Feminino"/>
    <s v="Sem Deficiência"/>
    <s v="WILLIAN ARCHANJO DOS SANTOS"/>
    <s v="TERESA CRISTINA DE LIMA SEBASTIÃO"/>
    <x v="2"/>
    <s v="Pret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6064250241"/>
    <m/>
    <s v="VERA LUCIA DOS SANTOS SALES"/>
    <d v="1976-05-23T00:00:00"/>
    <s v="Feminino"/>
    <s v="Sem Deficiência"/>
    <s v="EVENÉS NUNES DA SILVA"/>
    <s v="NOEMIA MARIA DA CONCEIÇÃO SANTOS"/>
    <x v="1"/>
    <s v="Branc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22006700218"/>
    <m/>
    <s v="ANA CAROLINA MOURA DA CUNHA"/>
    <d v="2007-07-20T00:00:00"/>
    <s v="Feminino"/>
    <s v="Sem Deficiência"/>
    <s v="VALERIA MOURA DA SILVA"/>
    <s v="FERNANDO AUGUSTO PORTO DA CUNHA"/>
    <x v="1"/>
    <s v="Sem Informação"/>
  </r>
  <r>
    <n v="1120019"/>
    <n v="11"/>
    <x v="37"/>
    <x v="37"/>
    <s v="EM RODRIGO OTÁVIO"/>
    <s v="Municipal"/>
    <s v="Urbana"/>
    <n v="1620853"/>
    <n v="161"/>
    <x v="3"/>
    <s v="Regular"/>
    <s v="Noite"/>
    <n v="2010038300050"/>
    <m/>
    <s v="JUAN DO NASCIMENTO DA SILVA"/>
    <d v="2006-01-09T00:00:00"/>
    <s v="Masculino"/>
    <s v="Sem Deficiência"/>
    <s v="RICARDO BELLO DA SILVA"/>
    <s v="ROSINEIDE DO NASCIMENTO"/>
    <x v="2"/>
    <s v="Pard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12034050284"/>
    <m/>
    <s v="CARLOS ALBERTO JULIANO MIRANDA"/>
    <d v="2007-12-07T00:00:00"/>
    <s v="Masculino"/>
    <s v="Sem Deficiência"/>
    <s v="ALCIDES DA CONCEIÇÃO MIRANDA"/>
    <s v="INDIARA MARIA JULIANO BONAVITA"/>
    <x v="0"/>
    <s v="Parda"/>
  </r>
  <r>
    <n v="1120019"/>
    <n v="11"/>
    <x v="37"/>
    <x v="37"/>
    <s v="EM RODRIGO OTÁVIO"/>
    <s v="Municipal"/>
    <s v="Urbana"/>
    <n v="1620854"/>
    <n v="162"/>
    <x v="3"/>
    <s v="Regular"/>
    <s v="Noite"/>
    <n v="2022037900588"/>
    <m/>
    <s v="LENILDO RODRIGUES DA SILVA"/>
    <d v="1985-05-07T00:00:00"/>
    <s v="Masculino"/>
    <s v="Sem Deficiência"/>
    <s v="MANOEL RODRIGUES DA SILVA"/>
    <s v="GILDA FERREIRA DA SILVA"/>
    <x v="0"/>
    <s v="Não declarada"/>
  </r>
  <r>
    <n v="625018"/>
    <n v="6"/>
    <x v="55"/>
    <x v="55"/>
    <s v="EM COMANDANTE ARNALDO VARELLA"/>
    <s v="Municipal"/>
    <s v="Urbana"/>
    <n v="1602873"/>
    <n v="162"/>
    <x v="3"/>
    <s v="Regular"/>
    <s v="Noite"/>
    <n v="2010057403993"/>
    <m/>
    <s v="ROSEMARY ANDRADE DANTAS"/>
    <d v="1958-09-21T00:00:00"/>
    <s v="Feminino"/>
    <s v="Sem Deficiência"/>
    <s v="AUTO MACENA DANTAS"/>
    <s v="JAMILCE MARIA ANDRADE DANTAS"/>
    <x v="0"/>
    <s v="Parda"/>
  </r>
  <r>
    <n v="515028"/>
    <n v="5"/>
    <x v="18"/>
    <x v="18"/>
    <s v="EM EVANGELINA DUARTE BATISTA"/>
    <s v="Municipal"/>
    <s v="Urbana"/>
    <n v="1609299"/>
    <n v="161"/>
    <x v="3"/>
    <s v="Regular"/>
    <s v="Noite"/>
    <n v="2022047300176"/>
    <m/>
    <s v="JAQUELINE SANT'ANNA CESÁRIO"/>
    <d v="1984-02-25T00:00:00"/>
    <s v="Feminino"/>
    <s v="Sem Deficiência"/>
    <s v="LUIZ CARLOS RODRIGUES CESARIO"/>
    <s v="MARIA LUISA DA LUZ SANT'ANNA CESARIO"/>
    <x v="1"/>
    <s v="Parda"/>
  </r>
  <r>
    <n v="622007"/>
    <n v="6"/>
    <x v="13"/>
    <x v="13"/>
    <s v="EM ALEXANDRE FARAH"/>
    <s v="Municipal"/>
    <s v="Urbana"/>
    <n v="1599785"/>
    <n v="162"/>
    <x v="3"/>
    <s v="Regular"/>
    <s v="Noite"/>
    <n v="2022051800048"/>
    <m/>
    <s v="ALESSANDRO DA MOTA RODRIGUES DOS SANTOS"/>
    <d v="2003-10-28T00:00:00"/>
    <s v="Masculino"/>
    <s v="Sem Deficiência"/>
    <s v="LILIAN DA MOTA"/>
    <s v="CLAUDIO ALEXANDRE RODRIGUES DOS SANTOS"/>
    <x v="0"/>
    <s v="Parda"/>
  </r>
  <r>
    <n v="1026003"/>
    <n v="10"/>
    <x v="114"/>
    <x v="114"/>
    <s v="EM PROFESSOR CASTILHO"/>
    <s v="Municipal"/>
    <s v="Urbana"/>
    <n v="1617201"/>
    <n v="161"/>
    <x v="3"/>
    <s v="Regular"/>
    <s v="Noite"/>
    <n v="2009127402504"/>
    <m/>
    <s v="KARINE SOARES FERREIRA"/>
    <d v="1997-11-07T00:00:00"/>
    <s v="Feminino"/>
    <s v="Sem Deficiência"/>
    <s v="VALDEIR ARCANJO FERREIRA"/>
    <s v="LUZINETE SOARES BOY"/>
    <x v="0"/>
    <s v="Parda"/>
  </r>
  <r>
    <n v="102505"/>
    <n v="1"/>
    <x v="30"/>
    <x v="30"/>
    <s v="CIEP JOSÉ PEDRO VARELA"/>
    <s v="Municipal"/>
    <s v="Urbana"/>
    <n v="1613581"/>
    <n v="161"/>
    <x v="3"/>
    <s v="Regular"/>
    <s v="Noite"/>
    <n v="2018063700614"/>
    <m/>
    <s v="LUCIANA MAGALHÃES DE SOUZA"/>
    <d v="1976-09-14T00:00:00"/>
    <s v="Feminino"/>
    <s v=" Surdez"/>
    <s v="EDSON DE SOUZA"/>
    <s v="CELIA MAGALHÃES DE SOUZA"/>
    <x v="1"/>
    <s v="Preta"/>
  </r>
  <r>
    <n v="1019019"/>
    <n v="10"/>
    <x v="116"/>
    <x v="116"/>
    <s v="EM FERNANDO DE AZEVEDO"/>
    <s v="Municipal"/>
    <s v="Urbana"/>
    <n v="1619175"/>
    <n v="161"/>
    <x v="3"/>
    <s v="Regular"/>
    <s v="Tarde"/>
    <n v="2011096400205"/>
    <m/>
    <s v="YASMIN PAMELA CARDOSO DE SOUSA"/>
    <d v="2006-11-27T00:00:00"/>
    <s v="Feminino"/>
    <s v="Sem Deficiência"/>
    <s v="CARLOS ROBERTO CARVALHO DE SOUSA"/>
    <s v="SABRINA ALVES CARDOSO"/>
    <x v="1"/>
    <s v="Branca"/>
  </r>
  <r>
    <n v="515055"/>
    <n v="5"/>
    <x v="8"/>
    <x v="8"/>
    <s v="EM MINISTRO EDGARD ROMERO"/>
    <s v="Municipal"/>
    <s v="Urbana"/>
    <n v="1623707"/>
    <n v="161"/>
    <x v="3"/>
    <s v="Regular"/>
    <s v="Manhã"/>
    <n v="2005051901715"/>
    <m/>
    <s v="JOVECINA DONATO MARTINS"/>
    <d v="1960-07-08T00:00:00"/>
    <s v="Feminino"/>
    <s v="Sem Deficiência"/>
    <s v="FRANCISCO FERREIRA MARTINS"/>
    <s v="GERALDA DONATO"/>
    <x v="0"/>
    <s v="Parda"/>
  </r>
  <r>
    <n v="101501"/>
    <n v="1"/>
    <x v="46"/>
    <x v="46"/>
    <s v="CIEP HENFIL"/>
    <s v="Municipal"/>
    <s v="Urbana"/>
    <n v="1613104"/>
    <n v="162"/>
    <x v="3"/>
    <s v="Regular"/>
    <s v="Noite"/>
    <n v="2005003302483"/>
    <m/>
    <s v="ANTONIO FRANCISCO DA CONCEIÇÃO SOUSA"/>
    <d v="1994-03-10T00:00:00"/>
    <s v="Masculino"/>
    <s v="Sem Deficiência"/>
    <s v="JOSÉ FERREIRA DE SOUSA"/>
    <s v="MARIA RAIMUNDA DA CONCEIÇÃO SOUSA"/>
    <x v="0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07035000420"/>
    <m/>
    <s v="VICTOR HUGO DOS SANTOS BARBOSA"/>
    <d v="2002-07-19T00:00:00"/>
    <s v="Masculino"/>
    <s v="Sem Deficiência"/>
    <s v="NESTOR ALVES BARBOSA"/>
    <s v="GENAINA GONÇALVES DOS SANTOS"/>
    <x v="1"/>
    <s v="Branc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9065900511"/>
    <m/>
    <s v="MARIA GARDENE SILVA FREITAS"/>
    <d v="1987-08-20T00:00:00"/>
    <s v="Feminino"/>
    <s v="Sem Deficiência"/>
    <s v="JOSÉ DE RIBAMAR PEREIRA FREITAS"/>
    <s v="MARIA DOS REMÉDIOS SILVA"/>
    <x v="0"/>
    <s v="Branca"/>
  </r>
  <r>
    <n v="918203"/>
    <n v="9"/>
    <x v="34"/>
    <x v="34"/>
    <s v="CIEP CLEMENTINA DE JESUS"/>
    <s v="Municipal"/>
    <s v="Urbana"/>
    <n v="1601827"/>
    <n v="163"/>
    <x v="3"/>
    <s v="Regular"/>
    <s v="Noite"/>
    <n v="2005061700071"/>
    <m/>
    <s v="LUCAS MOREIRA DA SILVA LIMA"/>
    <d v="2000-06-04T00:00:00"/>
    <s v="Masculino"/>
    <s v="Sem Deficiência"/>
    <s v="WALLACE PEREIRA DE LIMA"/>
    <s v="LUANA MOREIRA DA SILVA"/>
    <x v="0"/>
    <s v="Preta"/>
  </r>
  <r>
    <n v="817027"/>
    <n v="8"/>
    <x v="24"/>
    <x v="24"/>
    <s v="EM HENRIQUE DE MAGALHÃES"/>
    <s v="Municipal"/>
    <s v="Urbana"/>
    <n v="1608373"/>
    <n v="163"/>
    <x v="3"/>
    <s v="Regular"/>
    <s v="Tarde"/>
    <n v="2022072100037"/>
    <m/>
    <s v="ALESSANDRA EDUARDA DE ALMEIDA CAMPOS DA SILVA"/>
    <d v="2006-08-28T00:00:00"/>
    <s v="Feminino"/>
    <s v="Sem Deficiência"/>
    <s v="PAULO EDUARDO APARECIDO CAMPOS DA SILVA"/>
    <s v="FABIELLI SILVA DE ALMEIDA"/>
    <x v="0"/>
    <s v="Branca"/>
  </r>
  <r>
    <n v="1026008"/>
    <n v="10"/>
    <x v="43"/>
    <x v="43"/>
    <s v="EM ENGENHEIRO GASTÃO RANGEL"/>
    <s v="Municipal"/>
    <s v="Urbana"/>
    <n v="1613013"/>
    <n v="161"/>
    <x v="3"/>
    <s v="Regular"/>
    <s v="Noite"/>
    <n v="2009092603606"/>
    <m/>
    <s v="JENNIFER VITORIA BARBOSA PEREIRA"/>
    <d v="2004-11-29T00:00:00"/>
    <s v="Feminino"/>
    <s v="Sem Deficiência"/>
    <s v="JALMIR SIMÕES PEREIRA JUNIOR"/>
    <s v="ANGÉLICA CRISTINA DA CONCEIÇÃO BARBOSA"/>
    <x v="0"/>
    <s v="Par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23087300078"/>
    <m/>
    <s v="CLÁUDIA CRISTINA FRANÇA"/>
    <d v="1990-10-26T00:00:00"/>
    <s v="Feminino"/>
    <s v="Sem Deficiência"/>
    <s v="JUREMA FRANÇA"/>
    <s v="Sem Informação"/>
    <x v="1"/>
    <s v="Parda"/>
  </r>
  <r>
    <n v="716041"/>
    <n v="7"/>
    <x v="104"/>
    <x v="104"/>
    <s v="EM BARÃO DA TAQUARA"/>
    <s v="Municipal"/>
    <s v="Urbana"/>
    <n v="1613411"/>
    <n v="161"/>
    <x v="3"/>
    <s v="Regular"/>
    <s v="Manhã"/>
    <n v="2010063050622"/>
    <m/>
    <s v="CARLOS MATHEUS DO ESPIRITO SANTO DA SILVA"/>
    <d v="2004-02-02T00:00:00"/>
    <s v="Masculino"/>
    <s v=" Deficiência intelectual"/>
    <s v="CARLOS ADRIANO SANTANA DA SILVA"/>
    <s v="JULIANA SOUZA DO ESPIRITO SANTO"/>
    <x v="2"/>
    <s v="Parda"/>
  </r>
  <r>
    <n v="1019019"/>
    <n v="10"/>
    <x v="116"/>
    <x v="116"/>
    <s v="EM FERNANDO DE AZEVEDO"/>
    <s v="Municipal"/>
    <s v="Urbana"/>
    <n v="1619176"/>
    <n v="162"/>
    <x v="3"/>
    <s v="Regular"/>
    <s v="Tarde"/>
    <n v="2011066107534"/>
    <m/>
    <s v="ANA LETICIA CARVALHO DE OLIVEIRA"/>
    <d v="2006-07-25T00:00:00"/>
    <s v="Feminino"/>
    <s v="Sem Deficiência"/>
    <s v="JOSIVALDO CORREIA DE OLIVEIRA"/>
    <s v="ADRIANA DE CARVALHO FERREIRA DE OLIVEIRA"/>
    <x v="0"/>
    <s v="Parda"/>
  </r>
  <r>
    <n v="410015"/>
    <n v="4"/>
    <x v="92"/>
    <x v="92"/>
    <s v="EM CLÓVIS BEVILÁQUA"/>
    <s v="Municipal"/>
    <s v="Urbana"/>
    <n v="1611013"/>
    <n v="162"/>
    <x v="3"/>
    <s v="Regular"/>
    <s v="Noite"/>
    <n v="2020029150048"/>
    <m/>
    <s v="PIETRA MARQUES XAVIER DA SILVEIRA"/>
    <d v="2007-10-04T00:00:00"/>
    <s v="Feminino"/>
    <s v="Sem Deficiência"/>
    <s v="RICARDO XAVIER DA SILVEIRA"/>
    <s v="ANDREIA FERREIRA MARQUES"/>
    <x v="0"/>
    <s v="Sem Informação"/>
  </r>
  <r>
    <n v="918028"/>
    <n v="9"/>
    <x v="131"/>
    <x v="131"/>
    <s v="EM ALMIRANTE SALDANHA DA GAMA"/>
    <s v="Municipal"/>
    <s v="Urbana"/>
    <n v="1623474"/>
    <n v="161"/>
    <x v="3"/>
    <s v="Regular"/>
    <s v="Manhã"/>
    <n v="2011092450861"/>
    <m/>
    <s v="ISAQUE MATHEUS BITTENCOURT GONÇALVES"/>
    <d v="2006-06-22T00:00:00"/>
    <s v="Masculino"/>
    <s v=" Deficiência intelectual"/>
    <s v="HAMILTON GONÇALVES FILHO"/>
    <s v="LUCIANA MATHEUS BITTENCOURT GONÇALVES"/>
    <x v="0"/>
    <s v="Parda"/>
  </r>
  <r>
    <n v="724502"/>
    <n v="7"/>
    <x v="52"/>
    <x v="52"/>
    <s v="CIEP MARGARET MEE"/>
    <s v="Municipal"/>
    <s v="Urbana"/>
    <n v="1617125"/>
    <n v="161"/>
    <x v="3"/>
    <s v="Regular"/>
    <s v="Noite"/>
    <n v="2011069200233"/>
    <m/>
    <s v="IVAN JÚNIOR SILVA NASCIMENTO"/>
    <d v="2006-10-10T00:00:00"/>
    <s v="Masculino"/>
    <s v="Sem Deficiência"/>
    <s v="EDVAN SANTANA NASCIMENTO"/>
    <s v="MARIA DE FÁTIMA DA SILVA"/>
    <x v="0"/>
    <s v="Parda"/>
  </r>
  <r>
    <n v="918041"/>
    <n v="9"/>
    <x v="59"/>
    <x v="59"/>
    <s v="EM ANTONIA VARGAS CUQUEJO"/>
    <s v="Municipal"/>
    <s v="Urbana"/>
    <n v="1610791"/>
    <n v="162"/>
    <x v="3"/>
    <s v="Regular"/>
    <s v="Noite"/>
    <n v="2023088100331"/>
    <m/>
    <s v="RENATA CRISTINA ALBANO SANTOS"/>
    <d v="1987-01-27T00:00:00"/>
    <s v="Feminino"/>
    <s v="Sem Deficiência"/>
    <s v="WILSON DE OLIVEIRA SANTOS "/>
    <s v="DELMA DE ARAUJO ALBANO"/>
    <x v="2"/>
    <s v="Preta"/>
  </r>
  <r>
    <n v="410501"/>
    <n v="4"/>
    <x v="64"/>
    <x v="64"/>
    <s v="CIEP JUSCELINO KUBITSCHEK"/>
    <s v="Municipal"/>
    <s v="Urbana"/>
    <n v="1614344"/>
    <n v="162"/>
    <x v="3"/>
    <s v="Regular"/>
    <s v="Noite"/>
    <n v="2007017701012"/>
    <m/>
    <s v="ESTHER CRISTINA BARBOZA DA CONCEIÇÃO"/>
    <d v="2000-04-19T00:00:00"/>
    <s v="Feminino"/>
    <s v="Sem Deficiência"/>
    <s v="LUIZ JORGE MARANHÃO DA CONCEIÇÃO"/>
    <s v="PATRÍCIA CRISTINA BARBOZA DA CONCEIÇÃO"/>
    <x v="0"/>
    <s v="Parda"/>
  </r>
  <r>
    <n v="515030"/>
    <n v="5"/>
    <x v="90"/>
    <x v="90"/>
    <s v="EM IRINEU MARINHO"/>
    <s v="Municipal"/>
    <s v="Urbana"/>
    <n v="1601767"/>
    <n v="162"/>
    <x v="3"/>
    <s v="Regular"/>
    <s v="Noite"/>
    <n v="2016045780036"/>
    <m/>
    <s v="VICTOR HUGO DA SILVA COSTA"/>
    <d v="2007-07-08T00:00:00"/>
    <s v="Masculino"/>
    <s v="Sem Deficiência"/>
    <s v="MARCELO COELHO DA COSTA"/>
    <s v="PRISCILA DA SILVA"/>
    <x v="1"/>
    <s v="Branca"/>
  </r>
  <r>
    <n v="817207"/>
    <n v="8"/>
    <x v="28"/>
    <x v="28"/>
    <s v="CIEP VILA KENNEDY"/>
    <s v="Municipal"/>
    <s v="Urbana"/>
    <n v="1605868"/>
    <n v="162"/>
    <x v="3"/>
    <s v="Regular"/>
    <s v="Noite"/>
    <n v="2012082801758"/>
    <m/>
    <s v="PAULO JOSÉ RAMOS DE OLIVEIRA"/>
    <d v="1976-03-21T00:00:00"/>
    <s v="Masculino"/>
    <s v="Sem Deficiência"/>
    <s v="PAULO ISRAEL RAMOS DE OLIVEIRA"/>
    <s v="MARIA LUCIA GOMES RAMOS DE OLIVEIRA"/>
    <x v="0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22057100587"/>
    <m/>
    <s v="JAQUELINE RODRIGUES NEVES"/>
    <d v="1980-04-11T00:00:00"/>
    <s v="Feminino"/>
    <s v="Sem Deficiência"/>
    <s v="MARLENE FELIX"/>
    <s v="FERNANDO RODRIGUES"/>
    <x v="1"/>
    <s v="Parda"/>
  </r>
  <r>
    <n v="625018"/>
    <n v="6"/>
    <x v="55"/>
    <x v="55"/>
    <s v="EM COMANDANTE ARNALDO VARELLA"/>
    <s v="Municipal"/>
    <s v="Urbana"/>
    <n v="1602873"/>
    <n v="162"/>
    <x v="3"/>
    <s v="Regular"/>
    <s v="Noite"/>
    <n v="2022056100907"/>
    <m/>
    <s v="VALÉRIA DE ALMEIDA LEAL "/>
    <d v="1968-04-24T00:00:00"/>
    <s v="Feminino"/>
    <s v="Sem Deficiência"/>
    <s v="TACÍLIO DE ALMEIDA"/>
    <s v="NÃO DECLARADO"/>
    <x v="0"/>
    <s v="Branca"/>
  </r>
  <r>
    <n v="430201"/>
    <n v="4"/>
    <x v="0"/>
    <x v="0"/>
    <s v="CIEP MINISTRO GUSTAVO CAPANEMA"/>
    <s v="Municipal"/>
    <s v="Urbana"/>
    <n v="1612603"/>
    <n v="161"/>
    <x v="3"/>
    <s v="Regular"/>
    <s v="Noite"/>
    <n v="2004040501909"/>
    <m/>
    <s v="SERGIANO DA SILVA BONFIM"/>
    <d v="1990-03-08T00:00:00"/>
    <s v="Masculino"/>
    <s v="Sem Deficiência"/>
    <s v="LUCIANO ALVES DE BONFIM"/>
    <s v="ROSANGELA FRANCISCA DA SILVA BONFIM"/>
    <x v="1"/>
    <s v="Não declarada"/>
  </r>
  <r>
    <n v="716205"/>
    <n v="7"/>
    <x v="76"/>
    <x v="76"/>
    <s v="CIEP RUBENS PAIVA"/>
    <s v="Municipal"/>
    <s v="Urbana"/>
    <n v="1613260"/>
    <n v="161"/>
    <x v="3"/>
    <s v="Regular"/>
    <s v="Noite"/>
    <n v="2023066100479"/>
    <m/>
    <s v="GUSTAVO ALEXANDRE CABRAL BARROSO FONSECA"/>
    <d v="2008-02-06T00:00:00"/>
    <s v="Masculino"/>
    <s v="Sem Deficiência"/>
    <s v="EMANUELLE CABRAL BARROSO"/>
    <s v="DIEGO ALEXANDRE DA SILVA FONSECA"/>
    <x v="0"/>
    <s v="Par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22092400664"/>
    <m/>
    <s v="LIDIANE DE JESUS DA SILVA"/>
    <d v="1984-06-14T00:00:00"/>
    <s v="Feminino"/>
    <s v="Sem Deficiência"/>
    <s v="GELSON CESARIO DA SILVA"/>
    <s v="LUCIENE DE JESUS DA SILVA"/>
    <x v="1"/>
    <s v="Preta"/>
  </r>
  <r>
    <n v="716063"/>
    <n v="7"/>
    <x v="136"/>
    <x v="136"/>
    <s v="EM SOBRAL PINTO"/>
    <s v="Municipal"/>
    <s v="Urbana"/>
    <n v="1616450"/>
    <n v="162"/>
    <x v="3"/>
    <s v="Regular"/>
    <s v="Manhã"/>
    <n v="2019062000412"/>
    <m/>
    <s v="ADRIANO SANTOS DE SANTANA SOARES"/>
    <d v="2005-06-13T00:00:00"/>
    <s v="Masculino"/>
    <s v="Sem Deficiência"/>
    <s v="ISMAEL DOS SANTOS SOARES FILHO"/>
    <s v="JOSIENE SANTOS DE SANTANA"/>
    <x v="0"/>
    <s v="Pret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13083150074"/>
    <m/>
    <s v="MAYARA MARTINS DE OLIVEIRA ROSA"/>
    <d v="2006-03-18T00:00:00"/>
    <s v="Feminino"/>
    <s v="Sem Deficiência"/>
    <s v="ANDRE DE OLIVEIRA ROSA"/>
    <s v="MARCELI MARTINS MENDES FERREIRA"/>
    <x v="0"/>
    <s v="Preta"/>
  </r>
  <r>
    <n v="918203"/>
    <n v="9"/>
    <x v="34"/>
    <x v="34"/>
    <s v="CIEP CLEMENTINA DE JESUS"/>
    <s v="Municipal"/>
    <s v="Urbana"/>
    <n v="1601829"/>
    <n v="164"/>
    <x v="3"/>
    <s v="Regular"/>
    <s v="Noite"/>
    <n v="2012092680481"/>
    <m/>
    <s v="GUILHERME BARBOSA RODRIGUES SALES DE OLIVEIRA"/>
    <d v="2006-09-13T00:00:00"/>
    <s v="Masculino"/>
    <s v="Sem Deficiência"/>
    <s v="DIEGO RODRIGUES SALES DE OLIVEIRA"/>
    <s v="REBECKA BARBOSA"/>
    <x v="0"/>
    <s v="Branc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11100905175"/>
    <m/>
    <s v="BEATRIZ YANNE DA SILVA AFFONSO"/>
    <d v="2002-11-10T00:00:00"/>
    <s v="Feminino"/>
    <s v="Sem Deficiência"/>
    <s v="VAGNER ALAN AFFONSO"/>
    <s v="SARA CRISTINA DA SILVA"/>
    <x v="0"/>
    <s v="Preta"/>
  </r>
  <r>
    <n v="312002"/>
    <n v="3"/>
    <x v="58"/>
    <x v="58"/>
    <s v="EM ALCIDE DE GASPERI"/>
    <s v="Municipal"/>
    <s v="Urbana"/>
    <n v="1613412"/>
    <n v="162"/>
    <x v="3"/>
    <s v="Regular"/>
    <s v="Noite"/>
    <n v="2016027300303"/>
    <m/>
    <s v="GABRIEL VALLEJO MEDEIROS"/>
    <d v="2007-09-06T00:00:00"/>
    <s v="Masculino"/>
    <s v="Sem Deficiência"/>
    <s v="WILLIAM DA ROCHA MEDEIROS"/>
    <s v="MONICA DA PALMA VALLEJO"/>
    <x v="2"/>
    <s v="Branca"/>
  </r>
  <r>
    <n v="918505"/>
    <n v="9"/>
    <x v="9"/>
    <x v="9"/>
    <s v="CIEP ANITA MALFATTI"/>
    <s v="Municipal"/>
    <s v="Urbana"/>
    <n v="1615593"/>
    <n v="161"/>
    <x v="3"/>
    <s v="Regular"/>
    <s v="Noite"/>
    <n v="2012092950250"/>
    <m/>
    <s v="VITOR WAGNER CUNHA PINHEIRO"/>
    <d v="2007-04-22T00:00:00"/>
    <s v="Masculino"/>
    <s v="Sem Deficiência"/>
    <s v="LEVI PINHEIRO"/>
    <s v="SIMONE DE ALMEIDA CUNHA"/>
    <x v="0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08060450610"/>
    <m/>
    <s v="ALICE OLIVEIRA DE MELO"/>
    <d v="2002-08-29T00:00:00"/>
    <s v="Feminino"/>
    <s v="Sem Deficiência"/>
    <s v="EDSON BARBOZA DE MELO"/>
    <s v="LÚCIA DE OLIVEIRA"/>
    <x v="0"/>
    <s v="Não declarada"/>
  </r>
  <r>
    <n v="430201"/>
    <n v="4"/>
    <x v="0"/>
    <x v="0"/>
    <s v="CIEP MINISTRO GUSTAVO CAPANEMA"/>
    <s v="Municipal"/>
    <s v="Urbana"/>
    <n v="1612603"/>
    <n v="161"/>
    <x v="3"/>
    <s v="Regular"/>
    <s v="Noite"/>
    <n v="2017155500141"/>
    <m/>
    <s v="RYAN VINICIUS ALVES DE JESUS"/>
    <d v="2007-04-17T00:00:00"/>
    <s v="Masculino"/>
    <s v="Sem Deficiência"/>
    <s v="VINICIUS LIMA DE JESUS"/>
    <s v="ALESSANDRA ALVES DA SILVA"/>
    <x v="1"/>
    <s v="Sem Informação"/>
  </r>
  <r>
    <n v="716054"/>
    <n v="7"/>
    <x v="35"/>
    <x v="35"/>
    <s v="EM PIO X"/>
    <s v="Municipal"/>
    <s v="Urbana"/>
    <n v="1612531"/>
    <n v="162"/>
    <x v="3"/>
    <s v="Regular"/>
    <s v="Noite"/>
    <n v="2022064250343"/>
    <m/>
    <s v="ANA LUCIA SOUSA DA SILVA"/>
    <d v="1987-07-01T00:00:00"/>
    <s v="Feminino"/>
    <s v="Sem Deficiência"/>
    <s v="ANTONIO ALVES DA SILVA"/>
    <s v="MARIA JOSÉ SOUSA"/>
    <x v="0"/>
    <s v="Parda"/>
  </r>
  <r>
    <n v="716054"/>
    <n v="7"/>
    <x v="35"/>
    <x v="35"/>
    <s v="EM PIO X"/>
    <s v="Municipal"/>
    <s v="Urbana"/>
    <n v="1612531"/>
    <n v="162"/>
    <x v="3"/>
    <s v="Regular"/>
    <s v="Noite"/>
    <n v="2023064200247"/>
    <m/>
    <s v="VICTOR GABRIEL BERNARDO DO NASCIMENTO"/>
    <d v="2006-12-08T00:00:00"/>
    <s v="Masculino"/>
    <s v="Sem Deficiência"/>
    <s v="LIDIANE SIMPLICIO DO NASCIMENTO"/>
    <s v="JOÃO BERNARDO FILHO"/>
    <x v="0"/>
    <s v="Branca"/>
  </r>
  <r>
    <n v="817027"/>
    <n v="8"/>
    <x v="24"/>
    <x v="24"/>
    <s v="EM HENRIQUE DE MAGALHÃES"/>
    <s v="Municipal"/>
    <s v="Urbana"/>
    <n v="1608373"/>
    <n v="163"/>
    <x v="3"/>
    <s v="Regular"/>
    <s v="Tarde"/>
    <n v="2022088250467"/>
    <m/>
    <s v="LUCAS MATHEUS MIGUEL ANEZ"/>
    <d v="2006-02-24T00:00:00"/>
    <s v="Masculino"/>
    <s v="Sem Deficiência"/>
    <s v="FRANKLIN ANEZ FIRMINO"/>
    <s v="DAIANE MIGUEL DA SILVA ANEZ FIRMINO"/>
    <x v="0"/>
    <s v="Parda"/>
  </r>
  <r>
    <n v="625005"/>
    <n v="6"/>
    <x v="57"/>
    <x v="57"/>
    <s v="EM CHARLES ANDERSON WEAVER"/>
    <s v="Municipal"/>
    <s v="Urbana"/>
    <n v="1605119"/>
    <n v="162"/>
    <x v="3"/>
    <s v="Regular"/>
    <s v="Noite"/>
    <n v="2005050004132"/>
    <m/>
    <s v="KARINA DOS SANTOS DA SILVA"/>
    <d v="1990-04-18T00:00:00"/>
    <s v="Feminino"/>
    <s v="Sem Deficiência"/>
    <s v="AILTON FERNANDES DA SILVA"/>
    <s v="MARLENE PEREIRA DOS SANTOS DA SILVA"/>
    <x v="0"/>
    <s v="Pard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9097580121"/>
    <m/>
    <s v="NICOLE KIMBERLLY PEREIRA BARBOSA DIAS"/>
    <d v="2005-06-13T00:00:00"/>
    <s v="Feminino"/>
    <s v="Sem Deficiência"/>
    <s v="GIOVANA GABRIELA PEREIRA"/>
    <s v="GILBERTO BARBOSA DIAS"/>
    <x v="2"/>
    <s v="Parda"/>
  </r>
  <r>
    <n v="515016"/>
    <n v="5"/>
    <x v="105"/>
    <x v="105"/>
    <s v="EM RAJA GABAGLIA"/>
    <s v="Municipal"/>
    <s v="Urbana"/>
    <n v="1599818"/>
    <n v="161"/>
    <x v="3"/>
    <s v="Regular"/>
    <s v="Noite"/>
    <n v="2011048901208"/>
    <m/>
    <s v="MATEUS XAVIER FRAGA"/>
    <d v="2007-08-02T00:00:00"/>
    <s v="Masculino"/>
    <s v="Sem Deficiência"/>
    <s v="ANDRE LUIS DA SILVA FRAGA"/>
    <s v="ROSANE DOS SANTOS XAVIER"/>
    <x v="0"/>
    <s v="Branca"/>
  </r>
  <r>
    <n v="734010"/>
    <n v="7"/>
    <x v="82"/>
    <x v="82"/>
    <s v="EM PEDRO ALEIXO"/>
    <s v="Municipal"/>
    <s v="Urbana"/>
    <n v="1606740"/>
    <n v="161"/>
    <x v="3"/>
    <s v="Regular"/>
    <s v="Manhã"/>
    <n v="2011061080085"/>
    <m/>
    <s v="RENAN FERREIRA GONÇALVES DA CRUZ"/>
    <d v="2005-04-25T00:00:00"/>
    <s v="Masculino"/>
    <s v="Sem Deficiência"/>
    <s v="CARLOS HENRIQUE GONÇALVES DA CRUZ"/>
    <s v="MARCIA FERREIRA DOS SANTOS"/>
    <x v="1"/>
    <s v="Parda"/>
  </r>
  <r>
    <n v="205009"/>
    <n v="2"/>
    <x v="122"/>
    <x v="122"/>
    <s v="EM ALENCASTRO GUIMARÃES"/>
    <s v="Municipal"/>
    <s v="Urbana"/>
    <n v="1620798"/>
    <n v="161"/>
    <x v="3"/>
    <s v="Regular"/>
    <s v="Noite"/>
    <n v="2023008400066"/>
    <m/>
    <s v="ROSA MÍSTICA FERREIRA COSTA"/>
    <d v="1994-12-05T00:00:00"/>
    <s v="Feminino"/>
    <s v="Sem Deficiência"/>
    <s v="FRANCISCO ANTONIO FERREIRA COSTA"/>
    <s v="ISABEL FERREIRA DA SILVA"/>
    <x v="0"/>
    <s v="Parda"/>
  </r>
  <r>
    <n v="410015"/>
    <n v="4"/>
    <x v="92"/>
    <x v="92"/>
    <s v="EM CLÓVIS BEVILÁQUA"/>
    <s v="Municipal"/>
    <s v="Urbana"/>
    <n v="1611013"/>
    <n v="162"/>
    <x v="3"/>
    <s v="Regular"/>
    <s v="Noite"/>
    <n v="2022028800606"/>
    <m/>
    <s v="ROSÂNGELA PASCOAL CARDOSO"/>
    <d v="1966-02-16T00:00:00"/>
    <s v="Feminino"/>
    <s v="Sem Deficiência"/>
    <s v="IVO FERREIRA CARDOSO"/>
    <s v="ROSA PASCOAL CARDOSO"/>
    <x v="0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21102450326"/>
    <m/>
    <s v="FRANCISCO EUDES DA MOTA"/>
    <d v="1981-02-23T00:00:00"/>
    <s v="Masculino"/>
    <s v="Sem Deficiência"/>
    <s v="VALDIVINO CLOTILDES DA MOTA"/>
    <s v="MARIA DO LIVRAMENTO DA SILVA MOTA"/>
    <x v="0"/>
    <s v="Parda"/>
  </r>
  <r>
    <n v="918041"/>
    <n v="9"/>
    <x v="59"/>
    <x v="59"/>
    <s v="EM ANTONIA VARGAS CUQUEJO"/>
    <s v="Municipal"/>
    <s v="Urbana"/>
    <n v="1610790"/>
    <n v="161"/>
    <x v="3"/>
    <s v="Regular"/>
    <s v="Noite"/>
    <n v="2023088151050"/>
    <m/>
    <s v="GISLAINE JUSTINO MARTINS DE SOUZA"/>
    <d v="1977-06-16T00:00:00"/>
    <s v="Feminino"/>
    <s v="Sem Deficiência"/>
    <s v="JONES JUSTINO MARTIS"/>
    <s v="MARIA JOSE MARTINS"/>
    <x v="0"/>
    <s v="Branca"/>
  </r>
  <r>
    <n v="430701"/>
    <n v="4"/>
    <x v="19"/>
    <x v="19"/>
    <s v="CENTRO DE EDUCAÇÃO DE JOVENS E ADULTOS CEJA - MARÉ"/>
    <s v="Municipal"/>
    <s v="Urbana"/>
    <n v="1616801"/>
    <n v="262"/>
    <x v="3"/>
    <s v="Regular"/>
    <s v="Manhã"/>
    <n v="2013123800791"/>
    <m/>
    <s v="JOÃO VITOR SOARES DE SOUZA"/>
    <d v="2005-11-11T00:00:00"/>
    <s v="Masculino"/>
    <s v="Sem Deficiência"/>
    <s v="PAULO SERGIO DANTAS DE SOUZA"/>
    <s v="TEREZA CRISTINA SOARES DE MENDONÇA"/>
    <x v="0"/>
    <s v="Parda"/>
  </r>
  <r>
    <n v="430701"/>
    <n v="4"/>
    <x v="19"/>
    <x v="19"/>
    <s v="CENTRO DE EDUCAÇÃO DE JOVENS E ADULTOS CEJA - MARÉ"/>
    <s v="Municipal"/>
    <s v="Urbana"/>
    <n v="1616815"/>
    <n v="268"/>
    <x v="3"/>
    <s v="Regular"/>
    <s v="Tarde"/>
    <n v="2003039507852"/>
    <m/>
    <s v="SARAH LAÍS DE LIMA FERREIRA"/>
    <d v="1997-02-09T00:00:00"/>
    <s v="Feminino"/>
    <s v="Sem Deficiência"/>
    <s v="PAULO JORGE DE JESUS FERREIRA"/>
    <s v="PATRÍCIA PEREIRA DE LIMA"/>
    <x v="0"/>
    <s v="Parda"/>
  </r>
  <r>
    <n v="724022"/>
    <n v="7"/>
    <x v="56"/>
    <x v="56"/>
    <s v="EM COMUNIDADE DE VARGEM GRANDE"/>
    <s v="Municipal"/>
    <s v="Urbana"/>
    <n v="1605600"/>
    <n v="162"/>
    <x v="3"/>
    <s v="Regular"/>
    <s v="Noite"/>
    <n v="2023069000131"/>
    <m/>
    <s v="NEUZA APARECIDA EUSTÁQUIO"/>
    <d v="1989-02-18T00:00:00"/>
    <s v="Feminino"/>
    <s v="Sem Deficiência"/>
    <s v="JOSÉ CONCESSO EUSTÁQUIO"/>
    <s v="MARIA DAS GRACAS EUFRÁSIO CÂNDIDO EUSTÁQUIO"/>
    <x v="0"/>
    <s v="Preta"/>
  </r>
  <r>
    <n v="918027"/>
    <n v="9"/>
    <x v="106"/>
    <x v="106"/>
    <s v="EM RUBENS DE FARIAS NEVES"/>
    <s v="Municipal"/>
    <s v="Urbana"/>
    <n v="1599738"/>
    <n v="162"/>
    <x v="3"/>
    <s v="Regular"/>
    <s v="Noite"/>
    <n v="2002085402377"/>
    <m/>
    <s v="ALEXANDRA DE OLIVEIRA MENDONÇA"/>
    <d v="1988-07-11T00:00:00"/>
    <s v="Feminino"/>
    <s v="Sem Deficiência"/>
    <s v="JOSÉ CARLOS DA SILVA MENDONÇA"/>
    <s v="MARIA NEUZA DE OLIVEIRA"/>
    <x v="0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07036050145"/>
    <m/>
    <s v="LARISSA SILVA SOARES DO NASCIMENTO"/>
    <d v="2003-02-14T00:00:00"/>
    <s v="Feminino"/>
    <s v="Sem Deficiência"/>
    <s v="LUIZ CARLOS ELIAS DO NASCIMENTO"/>
    <s v="SOLEANE SILVA SOARES"/>
    <x v="0"/>
    <s v="Branca"/>
  </r>
  <r>
    <n v="817207"/>
    <n v="8"/>
    <x v="28"/>
    <x v="28"/>
    <s v="CIEP VILA KENNEDY"/>
    <s v="Municipal"/>
    <s v="Urbana"/>
    <n v="1605868"/>
    <n v="162"/>
    <x v="3"/>
    <s v="Regular"/>
    <s v="Noite"/>
    <n v="2003082803824"/>
    <m/>
    <s v="FLAVIO JOSÉ ROSA FERREIRA"/>
    <d v="1984-12-19T00:00:00"/>
    <s v="Masculino"/>
    <s v="Sem Deficiência"/>
    <s v="HAMILTON ALVES FERREIRA"/>
    <s v="NATALICE DAS NEVES ROSA"/>
    <x v="0"/>
    <s v="Pret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2009150327"/>
    <m/>
    <s v="MAXLAYNE LAURINDO DOS SANTOS"/>
    <d v="2006-10-07T00:00:00"/>
    <s v="Feminino"/>
    <s v="Sem Deficiência"/>
    <s v="JOSE MARCIO LAURINDO DA SILVA"/>
    <s v="SAMIRIA MARIA MENESES DOS SANTOS"/>
    <x v="0"/>
    <s v="Preta"/>
  </r>
  <r>
    <n v="102505"/>
    <n v="1"/>
    <x v="30"/>
    <x v="30"/>
    <s v="CIEP JOSÉ PEDRO VARELA"/>
    <s v="Municipal"/>
    <s v="Urbana"/>
    <n v="1613581"/>
    <n v="161"/>
    <x v="3"/>
    <s v="Regular"/>
    <s v="Noite"/>
    <n v="2022002400155"/>
    <m/>
    <s v="IURI CORDEIRO SERRA"/>
    <d v="2004-04-20T00:00:00"/>
    <s v="Masculino"/>
    <s v="Sem Deficiência"/>
    <s v="RICARDO DE OLIVEIRA SERRA"/>
    <s v="SIMONE MARIA CORDEIRO"/>
    <x v="0"/>
    <s v="Parda"/>
  </r>
  <r>
    <n v="514001"/>
    <n v="5"/>
    <x v="14"/>
    <x v="14"/>
    <s v="EM DESEMBARGADOR MONTENEGRO"/>
    <s v="Municipal"/>
    <s v="Urbana"/>
    <n v="1605219"/>
    <n v="161"/>
    <x v="3"/>
    <s v="Regular"/>
    <s v="Noite"/>
    <n v="2012042401074"/>
    <m/>
    <s v="NATALINA DE JESUS DINIZ DO NASCIMENTO"/>
    <d v="1956-12-24T00:00:00"/>
    <s v="Feminino"/>
    <s v="Sem Deficiência"/>
    <s v="JOÃO DINIZ"/>
    <s v="ROSA PINHEIRO DINIZ"/>
    <x v="2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3132280282"/>
    <m/>
    <s v="YASMIN VITÓRIA RIBEIRO ALVES SALVATERRA"/>
    <d v="2008-12-19T00:00:00"/>
    <s v="Feminino"/>
    <s v="Sem Deficiência"/>
    <s v="SERGIO RICARDO ALVES DE ASSUNÇÃO SALVATERRA"/>
    <s v="WALQUIRIA SERRA RIBEIRO"/>
    <x v="0"/>
    <s v="Branca"/>
  </r>
  <r>
    <n v="205004"/>
    <n v="2"/>
    <x v="134"/>
    <x v="134"/>
    <s v="EM DOUTOR COCIO BARCELLOS"/>
    <s v="Municipal"/>
    <s v="Urbana"/>
    <n v="1623684"/>
    <n v="162"/>
    <x v="3"/>
    <s v="Regular"/>
    <s v="Noite"/>
    <n v="2019007880031"/>
    <m/>
    <s v="EDILEUSA EUFRAUSINO DA SILVA"/>
    <d v="1972-10-10T00:00:00"/>
    <s v="Feminino"/>
    <s v="Sem Deficiência"/>
    <s v="CÍCERO EUFRASINO DA SILVA"/>
    <s v="FRANCISCA MARIA DA SILVA"/>
    <x v="0"/>
    <s v="Pard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21152300166"/>
    <m/>
    <s v="EDVANDO MÁRIO VALE DA CONCEIÇÃO "/>
    <d v="1977-06-03T00:00:00"/>
    <s v="Masculino"/>
    <s v="Sem Deficiência"/>
    <s v="VICENTE VALE DA CONCEIÇÃO "/>
    <s v="ESTELITA VALE DA CONCEIÇÃO "/>
    <x v="0"/>
    <s v="Branca"/>
  </r>
  <r>
    <n v="625028"/>
    <n v="6"/>
    <x v="125"/>
    <x v="125"/>
    <s v="EM DEPUTADO HILTON GAMA"/>
    <s v="Municipal"/>
    <s v="Urbana"/>
    <n v="1614619"/>
    <n v="162"/>
    <x v="3"/>
    <s v="Regular"/>
    <s v="Noite"/>
    <n v="2022057100692"/>
    <m/>
    <s v="SILVIO RAMOS SOARES"/>
    <d v="1973-12-28T00:00:00"/>
    <s v="Masculino"/>
    <s v="Sem Deficiência"/>
    <s v="MARIA RAIMUNDA RAMOS"/>
    <s v="MAGNO DA SILVA SOARES"/>
    <x v="0"/>
    <s v="Preta"/>
  </r>
  <r>
    <n v="1019047"/>
    <n v="10"/>
    <x v="50"/>
    <x v="50"/>
    <s v="EM JOAQUIM DA SILVA GOMES"/>
    <s v="Municipal"/>
    <s v="Urbana"/>
    <n v="1598941"/>
    <n v="163"/>
    <x v="3"/>
    <s v="Regular"/>
    <s v="Noite"/>
    <n v="2004076900331"/>
    <m/>
    <s v="KEYLA PINTO KMCIAK DOS SANTOS"/>
    <d v="1991-12-06T00:00:00"/>
    <s v="Feminino"/>
    <s v="Sem Deficiência"/>
    <s v="JOSAPHAT KMICIAK DOS SANTOS"/>
    <s v="SHEILA DE ALCANTARA PINTO DOS SANTOS"/>
    <x v="0"/>
    <s v="Não declarada"/>
  </r>
  <r>
    <n v="1019047"/>
    <n v="10"/>
    <x v="50"/>
    <x v="50"/>
    <s v="EM JOAQUIM DA SILVA GOMES"/>
    <s v="Municipal"/>
    <s v="Urbana"/>
    <n v="1598937"/>
    <n v="161"/>
    <x v="3"/>
    <s v="Regular"/>
    <s v="Noite"/>
    <n v="2011104050425"/>
    <m/>
    <s v="KAIO VINICIUS AVELINO DA SILVA MENDES"/>
    <d v="2005-08-06T00:00:00"/>
    <s v="Masculino"/>
    <s v="Sem Deficiência"/>
    <s v="FABIANO AVELINO DA SILVA"/>
    <s v="MARIA JOSÉ PEREIRA MENDES"/>
    <x v="2"/>
    <s v="Branc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22152300725"/>
    <m/>
    <s v="SIDNEY GOMES DE OLIVEIRA "/>
    <d v="1966-12-30T00:00:00"/>
    <s v="Masculino"/>
    <s v="Sem Deficiência"/>
    <s v="MARIA DAS GRAÇAS GOMES DE OLIVEIRA"/>
    <s v="HELIO GOMES DE OLIVEIRA"/>
    <x v="0"/>
    <s v="Não declarada"/>
  </r>
  <r>
    <n v="430701"/>
    <n v="4"/>
    <x v="19"/>
    <x v="19"/>
    <s v="CENTRO DE EDUCAÇÃO DE JOVENS E ADULTOS CEJA - MARÉ"/>
    <s v="Municipal"/>
    <s v="Urbana"/>
    <n v="1616818"/>
    <n v="269"/>
    <x v="3"/>
    <s v="Regular"/>
    <s v="Noite"/>
    <n v="2022143600924"/>
    <m/>
    <s v="ELIANE ONOFRE DE MATOS"/>
    <d v="1967-11-25T00:00:00"/>
    <s v="Feminino"/>
    <s v="Sem Deficiência"/>
    <s v="CLOVIS FLAVIO DE MATOS"/>
    <s v="MARILDA ONOFRE DE SOUZA"/>
    <x v="2"/>
    <s v="Pret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21100550536"/>
    <m/>
    <s v="GEOVANI TEIXEIRA LIMA"/>
    <d v="1969-07-18T00:00:00"/>
    <s v="Feminino"/>
    <s v="Sem Deficiência"/>
    <s v="MANOEL TEIXEIRA LIMA"/>
    <s v="JOANA DARK DE JESUS LIMA"/>
    <x v="0"/>
    <s v="Parda"/>
  </r>
  <r>
    <n v="514007"/>
    <n v="5"/>
    <x v="6"/>
    <x v="6"/>
    <s v="EM ALBERT SABIN"/>
    <s v="Municipal"/>
    <s v="Urbana"/>
    <n v="1622421"/>
    <n v="161"/>
    <x v="3"/>
    <s v="Regular"/>
    <s v="Noite"/>
    <n v="2022041500289"/>
    <m/>
    <s v="ISRAEL ARAÚJO DA SILVA"/>
    <d v="2006-06-30T00:00:00"/>
    <s v="Masculino"/>
    <s v="Sem Deficiência"/>
    <s v="ELISEU RIBEIRO DA SILVA"/>
    <s v="MARIA KELLE MARCELINO"/>
    <x v="1"/>
    <s v="Parda"/>
  </r>
  <r>
    <n v="313007"/>
    <n v="3"/>
    <x v="67"/>
    <x v="67"/>
    <s v="EM SARMIENTO"/>
    <s v="Municipal"/>
    <s v="Urbana"/>
    <n v="1615855"/>
    <n v="161"/>
    <x v="3"/>
    <s v="Regular"/>
    <s v="Noite"/>
    <n v="2007022200328"/>
    <m/>
    <s v="DIOGO DA SILVA PEREIRA"/>
    <d v="2002-04-19T00:00:00"/>
    <s v="Masculino"/>
    <s v="Sem Deficiência"/>
    <s v="CLAYTON GONÇALVES PEREIRA"/>
    <s v="CRISTIANE GRACIANO DA SILVA"/>
    <x v="1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12001103737"/>
    <m/>
    <s v="ELISABETE CONCEIÇÃO DOS SANTOS"/>
    <d v="1979-06-21T00:00:00"/>
    <s v="Feminino"/>
    <s v="Sem Deficiência"/>
    <s v="ROMUALDO GONÇALVES DOS SANTOS"/>
    <s v="MARIA JOSÉ DA CONCEIÇÃO"/>
    <x v="1"/>
    <s v="Pard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10102203820"/>
    <m/>
    <s v="MARCIO JOSE COUTINHO VIANA"/>
    <d v="1979-05-05T00:00:00"/>
    <s v="Masculino"/>
    <s v="Sem Deficiência"/>
    <s v="ANTONIO JOSE WINTER VIANA"/>
    <s v="MARIA DE FATIMA COUTINHO VIANA"/>
    <x v="1"/>
    <s v="Não declarada"/>
  </r>
  <r>
    <n v="724022"/>
    <n v="7"/>
    <x v="56"/>
    <x v="56"/>
    <s v="EM COMUNIDADE DE VARGEM GRANDE"/>
    <s v="Municipal"/>
    <s v="Urbana"/>
    <n v="1605599"/>
    <n v="161"/>
    <x v="3"/>
    <s v="Regular"/>
    <s v="Noite"/>
    <n v="2009132602630"/>
    <m/>
    <s v="PALOMA PEREIRA ROSA"/>
    <d v="2004-01-04T00:00:00"/>
    <s v="Feminino"/>
    <s v="Sem Deficiência"/>
    <s v="SANDRO CHAVES HORA"/>
    <s v="VANESSA PEREIRA VIEIRA"/>
    <x v="2"/>
    <s v="Preta"/>
  </r>
  <r>
    <n v="313035"/>
    <n v="3"/>
    <x v="49"/>
    <x v="49"/>
    <s v="EM EDGARD SUSSEKIND DE MENDONÇA"/>
    <s v="Municipal"/>
    <s v="Urbana"/>
    <n v="1612288"/>
    <n v="161"/>
    <x v="3"/>
    <s v="Regular"/>
    <s v="Noite"/>
    <n v="2013048180035"/>
    <m/>
    <s v="KAUÃ ALEXANDRE BANDEIRA ALVES DE MELO"/>
    <d v="2008-01-14T00:00:00"/>
    <s v="Masculino"/>
    <s v="Sem Deficiência"/>
    <s v="GLAUBER ALVES DE MELO"/>
    <s v="DAYANE CRISTINE BANDEIRA DAS NEVES"/>
    <x v="0"/>
    <s v="Branca"/>
  </r>
  <r>
    <n v="515001"/>
    <n v="5"/>
    <x v="68"/>
    <x v="68"/>
    <s v="EM PARÁ"/>
    <s v="Municipal"/>
    <s v="Urbana"/>
    <n v="1607316"/>
    <n v="162"/>
    <x v="3"/>
    <s v="Regular"/>
    <s v="Noite"/>
    <n v="2010031450609"/>
    <m/>
    <s v="ÉRICK CLÁUDIO DOS SANTOS HORA"/>
    <d v="2004-08-17T00:00:00"/>
    <s v="Masculino"/>
    <s v="Sem Deficiência"/>
    <s v="JULIO ROBERTO HORA DE ANDRADE"/>
    <s v="MILENA DOS SANTOS PEREIRA"/>
    <x v="2"/>
    <s v="Preta"/>
  </r>
  <r>
    <n v="514010"/>
    <n v="5"/>
    <x v="133"/>
    <x v="133"/>
    <s v="EM IRÃ"/>
    <s v="Municipal"/>
    <s v="Urbana"/>
    <n v="1620740"/>
    <n v="161"/>
    <x v="3"/>
    <s v="Regular"/>
    <s v="Noite"/>
    <n v="2010033350857"/>
    <m/>
    <s v="MARIA EDUARDA GLECH ALVES"/>
    <d v="2005-04-01T00:00:00"/>
    <s v="Feminino"/>
    <s v="Sem Deficiência"/>
    <s v="ALEX SANDRO SANTANA ALVES"/>
    <s v="PAULA MARTINS GLECH"/>
    <x v="0"/>
    <s v="Não declarada"/>
  </r>
  <r>
    <n v="206502"/>
    <n v="2"/>
    <x v="71"/>
    <x v="71"/>
    <s v="CIEP NAÇÃO RUBRO NEGRA"/>
    <s v="Municipal"/>
    <s v="Urbana"/>
    <n v="1623108"/>
    <n v="162"/>
    <x v="3"/>
    <s v="Regular"/>
    <s v="Noite"/>
    <n v="2012011203408"/>
    <m/>
    <s v="LEONARDO RODRIGUES NUNES DE OLIVEIRA"/>
    <d v="1985-03-13T00:00:00"/>
    <s v="Masculino"/>
    <s v="Sem Deficiência"/>
    <s v="ARCIDO NUNES DE OLIVEIRA"/>
    <s v="MARIA DA GRAÇA RODRIGUES"/>
    <x v="1"/>
    <s v="Branca"/>
  </r>
  <r>
    <n v="1019019"/>
    <n v="10"/>
    <x v="116"/>
    <x v="116"/>
    <s v="EM FERNANDO DE AZEVEDO"/>
    <s v="Municipal"/>
    <s v="Urbana"/>
    <n v="1619175"/>
    <n v="161"/>
    <x v="3"/>
    <s v="Regular"/>
    <s v="Tarde"/>
    <n v="2012096501107"/>
    <m/>
    <s v="CAUÊ DA COSTA DE JESUS"/>
    <d v="2006-07-31T00:00:00"/>
    <s v="Masculino"/>
    <s v="Sem Deficiência"/>
    <s v="SANDRO DE JESUS"/>
    <s v="ANDRÉIA DA COSTA"/>
    <x v="1"/>
    <s v="Parda"/>
  </r>
  <r>
    <n v="1019075"/>
    <n v="10"/>
    <x v="129"/>
    <x v="129"/>
    <s v="EM ROBERTO CIVITA"/>
    <s v="Municipal"/>
    <s v="Urbana"/>
    <n v="1601288"/>
    <n v="162"/>
    <x v="3"/>
    <s v="Regular"/>
    <s v="Noite"/>
    <n v="2014098500040"/>
    <m/>
    <s v="JOSÉ EDUARDO CALAFANGE DA SILVA"/>
    <d v="2006-04-25T00:00:00"/>
    <s v="Masculino"/>
    <s v="Sem Deficiência"/>
    <s v="JOSE FRANCISCO DA SILVA"/>
    <s v="ROBERTA CALAFANGE DA SILVA"/>
    <x v="0"/>
    <s v="Branca"/>
  </r>
  <r>
    <n v="208012"/>
    <n v="2"/>
    <x v="102"/>
    <x v="102"/>
    <s v="EM ORSINA DA FONSECA"/>
    <s v="Municipal"/>
    <s v="Urbana"/>
    <n v="1602511"/>
    <n v="162"/>
    <x v="3"/>
    <s v="Regular"/>
    <s v="Noite"/>
    <n v="2011014100512"/>
    <m/>
    <s v="WALLAS RICK ARAÚJO COSTA"/>
    <d v="2006-10-20T00:00:00"/>
    <s v="Masculino"/>
    <s v="Sem Deficiência"/>
    <s v="LUIZMAR PEREIRA COSTA"/>
    <s v="DULCIANE DE JESUS ARAÚJO"/>
    <x v="0"/>
    <s v="Parda"/>
  </r>
  <r>
    <n v="102007"/>
    <n v="1"/>
    <x v="47"/>
    <x v="47"/>
    <s v="EM ORLANDO VILLAS BOAS"/>
    <s v="Municipal"/>
    <s v="Urbana"/>
    <n v="1600141"/>
    <n v="161"/>
    <x v="3"/>
    <s v="Regular"/>
    <s v="Tarde"/>
    <n v="2019002480281"/>
    <m/>
    <s v="MATHEUS CAUA DE OLIVEIRA RATIS DE BARROS"/>
    <d v="2004-05-27T00:00:00"/>
    <s v="Masculino"/>
    <s v="Sem Deficiência"/>
    <s v="WASHIGTON RATIS DE BARROS"/>
    <s v="MARCELA FERNANDA DE OLIVEIRA SILVA"/>
    <x v="1"/>
    <s v="Branca"/>
  </r>
  <r>
    <n v="209003"/>
    <n v="2"/>
    <x v="74"/>
    <x v="74"/>
    <s v="EM FRANCISCO DE CASTRO"/>
    <s v="Municipal"/>
    <s v="Urbana"/>
    <n v="1616223"/>
    <n v="161"/>
    <x v="3"/>
    <s v="Regular"/>
    <s v="Manhã"/>
    <n v="2013009400089"/>
    <m/>
    <s v="KAUÃ EMILIANO DA COSTA"/>
    <d v="2008-03-18T00:00:00"/>
    <s v="Masculino"/>
    <s v=" Deficiência intelectual"/>
    <s v="ALEXANDRE DA CONCEIÇÃO EMILIANO"/>
    <s v="ROSANE HELENA COSTA"/>
    <x v="1"/>
    <s v="Pret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2103980087"/>
    <m/>
    <s v="JOÃO VITOR ALVES DO NASCIMENTO"/>
    <d v="2005-09-05T00:00:00"/>
    <s v="Masculino"/>
    <s v="Sem Deficiência"/>
    <s v="MARCIO AUGUSTO DO NASCIMENTO"/>
    <s v="ALDELANE JOSÉ ALVES"/>
    <x v="0"/>
    <s v="Parda"/>
  </r>
  <r>
    <n v="1019211"/>
    <n v="10"/>
    <x v="98"/>
    <x v="98"/>
    <s v="CIEP MAJOR MANUEL GOMES ARCHER"/>
    <s v="Municipal"/>
    <s v="Urbana"/>
    <n v="1607939"/>
    <n v="162"/>
    <x v="3"/>
    <s v="Regular"/>
    <s v="Noite"/>
    <n v="2016090400557"/>
    <m/>
    <s v="LEANDRO SANT'ANNA VASCONCELOS"/>
    <d v="2007-10-07T00:00:00"/>
    <s v="Masculino"/>
    <s v="Sem Deficiência"/>
    <s v="JEREMIAS SANTANA VASCONCELOS"/>
    <s v="MARIA ALICE SANT'ANNA DA SILVA"/>
    <x v="1"/>
    <s v="Branc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21082700187"/>
    <m/>
    <s v="DENISE VIEIRA DE CARVALHO"/>
    <d v="1974-02-23T00:00:00"/>
    <s v="Feminino"/>
    <s v="Sem Deficiência"/>
    <s v="OSVALDINO VIEIRA DE CARVALHO"/>
    <s v="NEUZA DOS SANTOS"/>
    <x v="0"/>
    <s v="Sem Informação"/>
  </r>
  <r>
    <n v="622006"/>
    <n v="6"/>
    <x v="38"/>
    <x v="38"/>
    <s v="EM ANTENOR NASCENTES"/>
    <s v="Municipal"/>
    <s v="Urbana"/>
    <n v="1615259"/>
    <n v="162"/>
    <x v="3"/>
    <s v="Regular"/>
    <s v="Noite"/>
    <n v="2010051502906"/>
    <m/>
    <s v="JHONAS DA ROCHA SILVA"/>
    <d v="2001-04-03T00:00:00"/>
    <s v="Masculino"/>
    <s v="Sem Deficiência"/>
    <s v="WAGNER WILLIAN BRAGA DA SILVA"/>
    <s v="PRISCILA DA ROCHA SANTOS"/>
    <x v="0"/>
    <s v="Parda"/>
  </r>
  <r>
    <n v="430701"/>
    <n v="4"/>
    <x v="19"/>
    <x v="19"/>
    <s v="CENTRO DE EDUCAÇÃO DE JOVENS E ADULTOS CEJA - MARÉ"/>
    <s v="Municipal"/>
    <s v="Urbana"/>
    <n v="1616801"/>
    <n v="262"/>
    <x v="3"/>
    <s v="Regular"/>
    <s v="Manhã"/>
    <n v="2008109000086"/>
    <m/>
    <s v="RAYANNE VITORIA LEITE VALERIO"/>
    <d v="2006-02-24T00:00:00"/>
    <s v="Feminino"/>
    <s v="Sem Deficiência"/>
    <s v="ANILTOM VALERIO"/>
    <s v="ANA CLAUDIA LEITE"/>
    <x v="0"/>
    <s v="Parda"/>
  </r>
  <r>
    <n v="1026008"/>
    <n v="10"/>
    <x v="43"/>
    <x v="43"/>
    <s v="EM ENGENHEIRO GASTÃO RANGEL"/>
    <s v="Municipal"/>
    <s v="Urbana"/>
    <n v="1613014"/>
    <n v="162"/>
    <x v="3"/>
    <s v="Regular"/>
    <s v="Noite"/>
    <n v="2012103403721"/>
    <m/>
    <s v="MATEUS LÚCIO CARDOSO LIMA"/>
    <d v="2006-09-12T00:00:00"/>
    <s v="Masculino"/>
    <s v="Sem Deficiência"/>
    <s v="DAYAN GOMES LIMA"/>
    <s v="VANDREANE LÚCIA AZEVEDO CARDOSO"/>
    <x v="0"/>
    <s v="Branca"/>
  </r>
  <r>
    <n v="515055"/>
    <n v="5"/>
    <x v="8"/>
    <x v="8"/>
    <s v="EM MINISTRO EDGARD ROMERO"/>
    <s v="Municipal"/>
    <s v="Urbana"/>
    <n v="1623707"/>
    <n v="161"/>
    <x v="3"/>
    <s v="Regular"/>
    <s v="Manhã"/>
    <n v="2014049780085"/>
    <m/>
    <s v="ROSIANE AZEVEDO DA SILVA"/>
    <d v="1971-06-25T00:00:00"/>
    <s v="Feminino"/>
    <s v="Sem Deficiência"/>
    <s v="JOSÉ DA SILVA"/>
    <s v="ODALÉA DE AZEVEDO DA SILVA"/>
    <x v="2"/>
    <s v="Preta"/>
  </r>
  <r>
    <n v="1019210"/>
    <n v="10"/>
    <x v="45"/>
    <x v="45"/>
    <s v="CIEP ALBERTO PASQUALINE"/>
    <s v="Municipal"/>
    <s v="Urbana"/>
    <n v="1600005"/>
    <n v="161"/>
    <x v="3"/>
    <s v="Regular"/>
    <s v="Noite"/>
    <n v="2011090350559"/>
    <m/>
    <s v="GABRIEL GODINHO MARQUES"/>
    <d v="2006-08-15T00:00:00"/>
    <s v="Masculino"/>
    <s v="Sem Deficiência"/>
    <s v="MARCIO ANDRE FERNANDES MARQUES"/>
    <s v="ELAINE CRISTINA DOS SANTOS GODINHO"/>
    <x v="0"/>
    <s v="Parda"/>
  </r>
  <r>
    <n v="514015"/>
    <n v="5"/>
    <x v="70"/>
    <x v="70"/>
    <s v="EM BARCELONA"/>
    <s v="Municipal"/>
    <s v="Urbana"/>
    <n v="1613983"/>
    <n v="162"/>
    <x v="3"/>
    <s v="Regular"/>
    <s v="Noite"/>
    <n v="2011041950149"/>
    <m/>
    <s v="BRUCE RODRIGUES CALDEIRA"/>
    <d v="2007-04-02T00:00:00"/>
    <s v="Masculino"/>
    <s v="Sem Deficiência"/>
    <s v="PATRIK CALDEIRA SILVARES"/>
    <s v="NATALIA RODRIGUES TAVARES"/>
    <x v="0"/>
    <s v="Branca"/>
  </r>
  <r>
    <n v="1019210"/>
    <n v="10"/>
    <x v="45"/>
    <x v="45"/>
    <s v="CIEP ALBERTO PASQUALINE"/>
    <s v="Municipal"/>
    <s v="Urbana"/>
    <n v="1600005"/>
    <n v="161"/>
    <x v="3"/>
    <s v="Regular"/>
    <s v="Noite"/>
    <n v="2006098100121"/>
    <m/>
    <s v="JULIANA OLIVEIRA DA SILVA"/>
    <d v="2000-03-01T00:00:00"/>
    <s v="Feminino"/>
    <s v="Sem Deficiência"/>
    <s v="CLÁUDIO OLIVEIRA DA SILVA"/>
    <s v="MARCIA CRISTINA DA SILVA"/>
    <x v="0"/>
    <s v="Branca"/>
  </r>
  <r>
    <n v="817064"/>
    <n v="8"/>
    <x v="7"/>
    <x v="7"/>
    <s v="EM MARIETA DA CUNHA DA SILVA"/>
    <s v="Municipal"/>
    <s v="Urbana"/>
    <n v="1610184"/>
    <n v="162"/>
    <x v="3"/>
    <s v="Regular"/>
    <s v="Noite"/>
    <n v="2010075850459"/>
    <m/>
    <s v="GABRIELLA ELAYNE DA SILVA RIBEIRO"/>
    <d v="2002-10-27T00:00:00"/>
    <s v="Feminino"/>
    <s v="Sem Deficiência"/>
    <s v="MARCOS AURELIO DA SILVA RIBEIRO"/>
    <s v="ELIANA SOUZA DA SILVA"/>
    <x v="1"/>
    <s v="Parda"/>
  </r>
  <r>
    <n v="410021"/>
    <n v="4"/>
    <x v="44"/>
    <x v="44"/>
    <s v="EM BRASIL"/>
    <s v="Municipal"/>
    <s v="Urbana"/>
    <n v="1613565"/>
    <n v="161"/>
    <x v="3"/>
    <s v="Regular"/>
    <s v="Noite"/>
    <n v="2018029450015"/>
    <m/>
    <s v="DOMINGOS NETO"/>
    <d v="1972-01-15T00:00:00"/>
    <s v="Masculino"/>
    <s v="Sem Deficiência"/>
    <s v="EURICO SEBASTIAO NETO"/>
    <s v="ISABEL GOMES NETO"/>
    <x v="1"/>
    <s v="Preta"/>
  </r>
  <r>
    <n v="1019075"/>
    <n v="10"/>
    <x v="129"/>
    <x v="129"/>
    <s v="EM ROBERTO CIVITA"/>
    <s v="Municipal"/>
    <s v="Urbana"/>
    <n v="1601288"/>
    <n v="162"/>
    <x v="3"/>
    <s v="Regular"/>
    <s v="Noite"/>
    <n v="2010100451125"/>
    <m/>
    <s v="JAMILY TELES DE SOUZA"/>
    <d v="2004-12-19T00:00:00"/>
    <s v="Feminino"/>
    <s v="Sem Deficiência"/>
    <s v="JOAO MIGUEL DA CONCEIÇAO"/>
    <s v="IZABEL CRISTINA TELES DE JESUS"/>
    <x v="1"/>
    <s v="Parda"/>
  </r>
  <r>
    <n v="1019013"/>
    <n v="10"/>
    <x v="39"/>
    <x v="39"/>
    <s v="EM BENTO DO AMARAL COUTINHO"/>
    <s v="Municipal"/>
    <s v="Urbana"/>
    <n v="1612838"/>
    <n v="161"/>
    <x v="3"/>
    <s v="Regular"/>
    <s v="Noite"/>
    <n v="2016106400114"/>
    <m/>
    <s v="JOÃO MARCUS VALENÇA DE ALMEIDA"/>
    <d v="2008-02-11T00:00:00"/>
    <s v="Masculino"/>
    <s v="Sem Deficiência"/>
    <s v="ARTUR MATIAS DE ALMEIDA"/>
    <s v="ELISABETE RODRIGUES VALENÇA"/>
    <x v="1"/>
    <s v="Branca"/>
  </r>
  <r>
    <n v="716501"/>
    <n v="7"/>
    <x v="75"/>
    <x v="75"/>
    <s v="CIEP CARLOS DRUMOND DE ANDRADE"/>
    <s v="Municipal"/>
    <s v="Urbana"/>
    <n v="1616698"/>
    <n v="162"/>
    <x v="3"/>
    <s v="Regular"/>
    <s v="Noite"/>
    <n v="2012064600967"/>
    <m/>
    <s v="MARIA EDUARDA APARECIDA DA COSTA"/>
    <d v="2007-11-13T00:00:00"/>
    <s v="Feminino"/>
    <s v="Sem Deficiência"/>
    <s v="ALMIR VIEIRA DA COSTA"/>
    <s v="JOELMA APARECIDA REINALDO"/>
    <x v="0"/>
    <s v="Parda"/>
  </r>
  <r>
    <n v="716041"/>
    <n v="7"/>
    <x v="104"/>
    <x v="104"/>
    <s v="EM BARÃO DA TAQUARA"/>
    <s v="Municipal"/>
    <s v="Urbana"/>
    <n v="1613411"/>
    <n v="161"/>
    <x v="3"/>
    <s v="Regular"/>
    <s v="Manhã"/>
    <n v="2008062250138"/>
    <m/>
    <s v="LUÍS FERNANDO MIRANDA DA SILVA"/>
    <d v="2003-12-29T00:00:00"/>
    <s v="Masculino"/>
    <s v="Sem Deficiência"/>
    <s v="MAURÍCIO JOSÉ DA SILVA"/>
    <s v="ALESSANDRA MIRANDA DOS SANTOS"/>
    <x v="0"/>
    <s v="Parda"/>
  </r>
  <r>
    <n v="206502"/>
    <n v="2"/>
    <x v="71"/>
    <x v="71"/>
    <s v="CIEP NAÇÃO RUBRO NEGRA"/>
    <s v="Municipal"/>
    <s v="Urbana"/>
    <n v="1623108"/>
    <n v="162"/>
    <x v="3"/>
    <s v="Regular"/>
    <s v="Noite"/>
    <n v="2011126450841"/>
    <m/>
    <s v="PAULO RICARDO DA SILVA MARTINS"/>
    <d v="2006-05-24T00:00:00"/>
    <s v="Masculino"/>
    <s v="Sem Deficiência"/>
    <s v="PAULO HENRIQUE VAZ MARTINS"/>
    <s v="MARILANE ALMEIDA DA SILVA"/>
    <x v="0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23035800398"/>
    <m/>
    <s v="PRISCILA SILVA DA COSTA"/>
    <d v="2003-06-18T00:00:00"/>
    <s v="Feminino"/>
    <s v="Sem Deficiência"/>
    <s v="DANIEL LOPES DA COSTA"/>
    <s v="PATRICIA DA SILVA"/>
    <x v="2"/>
    <s v="Pard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07123200765"/>
    <m/>
    <s v="PAULO CESAR CARDOSO ARAUJO"/>
    <d v="2004-03-24T00:00:00"/>
    <s v="Masculino"/>
    <s v=" Deficiência intelectual"/>
    <s v="ISAC ARAUJO DE OLIVEIRA"/>
    <s v="FABIANA CARDOSO DA SILVA"/>
    <x v="0"/>
    <s v="Branca"/>
  </r>
  <r>
    <n v="410012"/>
    <n v="4"/>
    <x v="27"/>
    <x v="27"/>
    <s v="EM CLOTILDE GUIMARÃES"/>
    <s v="Municipal"/>
    <s v="Urbana"/>
    <n v="1604460"/>
    <n v="2614"/>
    <x v="3"/>
    <s v="Regular"/>
    <s v="Noite"/>
    <n v="2007040400139"/>
    <m/>
    <s v="ELOISE ALBINO OLIVEIRA"/>
    <d v="2002-06-17T00:00:00"/>
    <s v="Feminino"/>
    <s v="Sem Deficiência"/>
    <s v="EDUARDO CESARDE OLIVEIRA GONÇALVES"/>
    <s v="JORGINA SANTOS ALBINO"/>
    <x v="1"/>
    <s v="Parda"/>
  </r>
  <r>
    <n v="431502"/>
    <n v="4"/>
    <x v="11"/>
    <x v="11"/>
    <s v="CIEP GRACILIANO RAMOS"/>
    <s v="Municipal"/>
    <s v="Urbana"/>
    <n v="1622399"/>
    <n v="162"/>
    <x v="3"/>
    <s v="Regular"/>
    <s v="Noite"/>
    <n v="2011036003021"/>
    <m/>
    <s v="KAUÃ RODRIGUES DO NASCIMENTO"/>
    <d v="2006-05-11T00:00:00"/>
    <s v="Masculino"/>
    <s v="Sem Deficiência"/>
    <s v="UBIRAJARA DO NASCIMENTO MELLO"/>
    <s v="TATIANE MACHADO RODRIGUES"/>
    <x v="0"/>
    <s v="Branca"/>
  </r>
  <r>
    <n v="205009"/>
    <n v="2"/>
    <x v="122"/>
    <x v="122"/>
    <s v="EM ALENCASTRO GUIMARÃES"/>
    <s v="Municipal"/>
    <s v="Urbana"/>
    <n v="1620798"/>
    <n v="161"/>
    <x v="3"/>
    <s v="Regular"/>
    <s v="Noite"/>
    <n v="2012008403183"/>
    <m/>
    <s v="JOÃO PEDRO DE ARAUJO VIEIRA DE LIMA"/>
    <d v="1996-12-29T00:00:00"/>
    <s v="Masculino"/>
    <s v="Sem Deficiência"/>
    <s v="JORGE NICACIO VIEIRA DE LIMA"/>
    <s v="VANIA LUCIA DE ARAUJO"/>
    <x v="0"/>
    <s v="Parda"/>
  </r>
  <r>
    <n v="410015"/>
    <n v="4"/>
    <x v="92"/>
    <x v="92"/>
    <s v="EM CLÓVIS BEVILÁQUA"/>
    <s v="Municipal"/>
    <s v="Urbana"/>
    <n v="1611012"/>
    <n v="161"/>
    <x v="3"/>
    <s v="Regular"/>
    <s v="Noite"/>
    <n v="2010029650582"/>
    <m/>
    <s v="ALEXANDRE DA SILVA CORREA"/>
    <d v="2005-12-07T00:00:00"/>
    <s v="Masculino"/>
    <s v="Sem Deficiência"/>
    <s v="ALEXANDER DA SILVA"/>
    <s v="MONICA CORREA"/>
    <x v="0"/>
    <s v="Parda"/>
  </r>
  <r>
    <n v="102505"/>
    <n v="1"/>
    <x v="30"/>
    <x v="30"/>
    <s v="CIEP JOSÉ PEDRO VARELA"/>
    <s v="Municipal"/>
    <s v="Urbana"/>
    <n v="1613581"/>
    <n v="161"/>
    <x v="3"/>
    <s v="Regular"/>
    <s v="Noite"/>
    <n v="2019002400121"/>
    <m/>
    <s v="WILSON DE SOUZA SANTOS"/>
    <d v="1965-06-25T00:00:00"/>
    <s v="Masculino"/>
    <s v="Sem Deficiência"/>
    <s v="JULIO CAMILO DOS SANTOS"/>
    <s v="ROSEMIRA DE SOUZA SANTOS"/>
    <x v="0"/>
    <s v="Parda"/>
  </r>
  <r>
    <n v="206502"/>
    <n v="2"/>
    <x v="71"/>
    <x v="71"/>
    <s v="CIEP NAÇÃO RUBRO NEGRA"/>
    <s v="Municipal"/>
    <s v="Urbana"/>
    <n v="1623108"/>
    <n v="162"/>
    <x v="3"/>
    <s v="Regular"/>
    <s v="Noite"/>
    <n v="2022011201267"/>
    <m/>
    <s v="NEILA ALVES DOS SANTOS RODRIGUES"/>
    <d v="1968-12-20T00:00:00"/>
    <s v="Feminino"/>
    <s v="Sem Deficiência"/>
    <s v="ANTONIO FRANCISCO DOS SANTOS"/>
    <s v="MARIA ALVES DOS SANTOS"/>
    <x v="2"/>
    <s v="Branca"/>
  </r>
  <r>
    <n v="1120019"/>
    <n v="11"/>
    <x v="37"/>
    <x v="37"/>
    <s v="EM RODRIGO OTÁVIO"/>
    <s v="Municipal"/>
    <s v="Urbana"/>
    <n v="1620854"/>
    <n v="162"/>
    <x v="3"/>
    <s v="Regular"/>
    <s v="Noite"/>
    <n v="2002036300680"/>
    <m/>
    <s v="FABRICIO DA SILVA LAURINDO"/>
    <d v="1994-06-12T00:00:00"/>
    <s v="Masculino"/>
    <s v="Sem Deficiência"/>
    <s v="JOSÉ SERAFIM LAURINDO"/>
    <s v="SANTANA DA SILVA LAURINDO"/>
    <x v="0"/>
    <s v="Parda"/>
  </r>
  <r>
    <n v="716063"/>
    <n v="7"/>
    <x v="136"/>
    <x v="136"/>
    <s v="EM SOBRAL PINTO"/>
    <s v="Municipal"/>
    <s v="Urbana"/>
    <n v="1616450"/>
    <n v="162"/>
    <x v="3"/>
    <s v="Regular"/>
    <s v="Manhã"/>
    <n v="2012064600304"/>
    <m/>
    <s v="KAIO DE FREITAS OLIVEIRA SOUTO"/>
    <d v="2008-06-20T00:00:00"/>
    <s v="Masculino"/>
    <s v="Sem Deficiência"/>
    <s v="THIAGO PEREIRA SOUTO"/>
    <s v="TATIANA DE FREITAS OLIVEIRA"/>
    <x v="1"/>
    <s v="Branca"/>
  </r>
  <r>
    <n v="625018"/>
    <n v="6"/>
    <x v="55"/>
    <x v="55"/>
    <s v="EM COMANDANTE ARNALDO VARELLA"/>
    <s v="Municipal"/>
    <s v="Urbana"/>
    <n v="1602874"/>
    <n v="163"/>
    <x v="3"/>
    <s v="Regular"/>
    <s v="Noite"/>
    <n v="2014053680049"/>
    <m/>
    <s v="VANDERSON COSTA DOS SANTOS"/>
    <d v="2006-07-04T00:00:00"/>
    <s v="Masculino"/>
    <s v="Sem Deficiência"/>
    <s v="NÃO DECLARADO"/>
    <s v="MIRIAM COSTA DOS SANTOS"/>
    <x v="0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1098400890"/>
    <m/>
    <s v="NICOLE MARIANO JUSTIANO"/>
    <d v="2006-08-24T00:00:00"/>
    <s v="Feminino"/>
    <s v="Sem Deficiência"/>
    <s v="DENILSON DOS SANTOS JUSTIANO"/>
    <s v="LEIDIANE MARQUES MARIANO"/>
    <x v="0"/>
    <s v="Parda"/>
  </r>
  <r>
    <n v="622006"/>
    <n v="6"/>
    <x v="38"/>
    <x v="38"/>
    <s v="EM ANTENOR NASCENTES"/>
    <s v="Municipal"/>
    <s v="Urbana"/>
    <n v="1615259"/>
    <n v="162"/>
    <x v="3"/>
    <s v="Regular"/>
    <s v="Noite"/>
    <n v="2010053650228"/>
    <m/>
    <s v="MARCOS GABRIEL SANTOS DE MEDEIROS"/>
    <d v="2005-06-01T00:00:00"/>
    <s v="Masculino"/>
    <s v="Sem Deficiência"/>
    <s v="ISAIAS DE MEDEIROS OLIVEIRA"/>
    <s v="MARIA ANGELICA DA SILVA SANTOS"/>
    <x v="0"/>
    <s v="Parda"/>
  </r>
  <r>
    <n v="411015"/>
    <n v="4"/>
    <x v="72"/>
    <x v="72"/>
    <s v="EM SUÍÇA"/>
    <s v="Municipal"/>
    <s v="Urbana"/>
    <n v="1601786"/>
    <n v="161"/>
    <x v="3"/>
    <s v="Regular"/>
    <s v="Noite"/>
    <n v="2017031700831"/>
    <m/>
    <s v="DEISE ROSA DA COSTA PEREIRA"/>
    <d v="2000-01-21T00:00:00"/>
    <s v="Feminino"/>
    <s v="Sem Deficiência"/>
    <s v="HELENILDA ROSA DA COSTA PEREIRA"/>
    <s v="JORGE FERNANDO TAVARES PEREIRA"/>
    <x v="1"/>
    <s v="Parda"/>
  </r>
  <r>
    <n v="833031"/>
    <n v="8"/>
    <x v="21"/>
    <x v="21"/>
    <s v="EM TASSO DA SILVEIRA"/>
    <s v="Municipal"/>
    <s v="Urbana"/>
    <n v="1605929"/>
    <n v="161"/>
    <x v="3"/>
    <s v="Regular"/>
    <s v="Noite"/>
    <n v="2010120300742"/>
    <m/>
    <s v="ANDREY DE JESUS DANTAS DA SILVA"/>
    <d v="2007-09-13T00:00:00"/>
    <s v="Masculino"/>
    <s v="Sem Deficiência"/>
    <s v="ADRIANO DANTAS DA SILVA"/>
    <s v="ESTELA JESUS QUEIROZ DA SILVA"/>
    <x v="0"/>
    <s v="Parda"/>
  </r>
  <r>
    <n v="206502"/>
    <n v="2"/>
    <x v="71"/>
    <x v="71"/>
    <s v="CIEP NAÇÃO RUBRO NEGRA"/>
    <s v="Municipal"/>
    <s v="Urbana"/>
    <n v="1623854"/>
    <n v="164"/>
    <x v="3"/>
    <s v="Regular"/>
    <s v="Noite"/>
    <n v="2010126405015"/>
    <m/>
    <s v="MARIA LAURA BARBOSA DA SILVA"/>
    <d v="2005-09-29T00:00:00"/>
    <s v="Feminino"/>
    <s v="Sem Deficiência"/>
    <s v="CASSIANO MIRANDA DA SILVA"/>
    <s v="ELIZANGELA BARBOSA SILVA"/>
    <x v="0"/>
    <s v="Parda"/>
  </r>
  <r>
    <n v="817027"/>
    <n v="8"/>
    <x v="24"/>
    <x v="24"/>
    <s v="EM HENRIQUE DE MAGALHÃES"/>
    <s v="Municipal"/>
    <s v="Urbana"/>
    <n v="1608371"/>
    <n v="161"/>
    <x v="3"/>
    <s v="Regular"/>
    <s v="Noite"/>
    <n v="2023072100132"/>
    <m/>
    <s v="ROSELAYNI TEIXEIRA MORAES"/>
    <d v="1988-12-26T00:00:00"/>
    <s v="Feminino"/>
    <s v="Sem Deficiência"/>
    <s v="CELSO CONSTANTINO DE MORAES"/>
    <s v="LUDMIL TEIXEIRA DIAS"/>
    <x v="0"/>
    <s v="Preta"/>
  </r>
  <r>
    <n v="716211"/>
    <n v="7"/>
    <x v="32"/>
    <x v="32"/>
    <s v="CIEP COMPOSITOR DONGA"/>
    <s v="Municipal"/>
    <s v="Urbana"/>
    <n v="1619514"/>
    <n v="162"/>
    <x v="3"/>
    <s v="Regular"/>
    <s v="Noite"/>
    <n v="2020066750461"/>
    <m/>
    <s v="EDINALVA LUIZ DE OLIVEIRA"/>
    <d v="1961-10-23T00:00:00"/>
    <s v="Feminino"/>
    <s v="Sem Deficiência"/>
    <s v="NÃO CONSTA"/>
    <s v="ELZA LUIZ DE OLIVEIRA"/>
    <x v="0"/>
    <s v="Pard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07072600311"/>
    <m/>
    <s v="MARLON OLIVEIRA DO ESPIRITO SANTO"/>
    <d v="2002-07-13T00:00:00"/>
    <s v="Masculino"/>
    <s v="Sem Deficiência"/>
    <s v="SIDNEI SECUNDINO DO ESPIRITO SANTO"/>
    <s v="VERÔNICA VICENTE DE OLIVEIRA"/>
    <x v="0"/>
    <s v="Sem Informação"/>
  </r>
  <r>
    <n v="514010"/>
    <n v="5"/>
    <x v="133"/>
    <x v="133"/>
    <s v="EM IRÃ"/>
    <s v="Municipal"/>
    <s v="Urbana"/>
    <n v="1620741"/>
    <n v="162"/>
    <x v="3"/>
    <s v="Regular"/>
    <s v="Noite"/>
    <n v="2021042300242"/>
    <m/>
    <s v="CARLA CRISTINA DA SILVA FONTES"/>
    <d v="1978-01-30T00:00:00"/>
    <s v="Feminino"/>
    <s v="Sem Deficiência"/>
    <s v="EUNILDO ALVES FONTES"/>
    <s v="MARLENE DA SILVA FONTES"/>
    <x v="0"/>
    <s v="Preta"/>
  </r>
  <r>
    <n v="1019047"/>
    <n v="10"/>
    <x v="50"/>
    <x v="50"/>
    <s v="EM JOAQUIM DA SILVA GOMES"/>
    <s v="Municipal"/>
    <s v="Urbana"/>
    <n v="1598937"/>
    <n v="161"/>
    <x v="3"/>
    <s v="Regular"/>
    <s v="Noite"/>
    <n v="2009064705271"/>
    <m/>
    <s v="DIEGO ALEX SILVA SIQUEIRA"/>
    <d v="1999-08-27T00:00:00"/>
    <s v="Masculino"/>
    <s v="  Transtorno do espectro autista"/>
    <s v="ALEXANDRE JORGE DE JESUS SIQUEIRA"/>
    <s v="ANA MARIA FREITAS SILVA"/>
    <x v="2"/>
    <s v="Não declara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5103350070"/>
    <m/>
    <s v="KAMILE MATTOS ALBUQUERQUE"/>
    <d v="2007-02-02T00:00:00"/>
    <s v="Feminino"/>
    <s v="Sem Deficiência"/>
    <s v="WALLACE BRIVIO DE ALBQUERQUE"/>
    <s v="PRISCILA VIRGINIA DE SOUZA MATTOS"/>
    <x v="1"/>
    <s v="Parda"/>
  </r>
  <r>
    <n v="515055"/>
    <n v="5"/>
    <x v="8"/>
    <x v="8"/>
    <s v="EM MINISTRO EDGARD ROMERO"/>
    <s v="Municipal"/>
    <s v="Urbana"/>
    <n v="1623708"/>
    <n v="162"/>
    <x v="3"/>
    <s v="Regular"/>
    <s v="Manhã"/>
    <n v="2010115700967"/>
    <m/>
    <s v="PIETRA VASCONCELLOS DE OLIVEIRA"/>
    <d v="2007-05-29T00:00:00"/>
    <s v="Feminino"/>
    <s v="Sem Deficiência"/>
    <s v="ADALBERTO MENDES DE OLIVEIRA"/>
    <s v="CLAUDIA DE VASCONCELLOS VIVEIROS"/>
    <x v="0"/>
    <s v="Parda"/>
  </r>
  <r>
    <n v="716054"/>
    <n v="7"/>
    <x v="35"/>
    <x v="35"/>
    <s v="EM PIO X"/>
    <s v="Municipal"/>
    <s v="Urbana"/>
    <n v="1612531"/>
    <n v="162"/>
    <x v="3"/>
    <s v="Regular"/>
    <s v="Noite"/>
    <n v="2019061900100"/>
    <m/>
    <s v="ESTHER JULIANI DA SILVA"/>
    <d v="2006-03-27T00:00:00"/>
    <s v="Feminino"/>
    <s v="Sem Deficiência"/>
    <s v="JOSÉ MARCOS DA SILVA JUNIOR"/>
    <s v="ELIZABETH LUIZA DA SILVA"/>
    <x v="0"/>
    <s v="Parda"/>
  </r>
  <r>
    <n v="716205"/>
    <n v="7"/>
    <x v="76"/>
    <x v="76"/>
    <s v="CIEP RUBENS PAIVA"/>
    <s v="Municipal"/>
    <s v="Urbana"/>
    <n v="1613262"/>
    <n v="163"/>
    <x v="3"/>
    <s v="Regular"/>
    <s v="Noite"/>
    <n v="2019066100471"/>
    <m/>
    <s v="PATRICIA DOS SANTOS ABADE"/>
    <d v="1991-08-26T00:00:00"/>
    <s v="Feminino"/>
    <s v="Sem Deficiência"/>
    <s v="LUCIENE RAMOS DOS SANTOS"/>
    <s v="ARIVADLO DOS SANTOS ABADE"/>
    <x v="1"/>
    <s v="Pret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05100505610"/>
    <m/>
    <s v="LUIZ CARLOS DA SILVA"/>
    <d v="1996-11-26T00:00:00"/>
    <s v="Masculino"/>
    <s v="Sem Deficiência"/>
    <s v="LUIZ GUILHERME VALADARES DA SILVA"/>
    <s v="ADRIANA PAULINO DA SILVA"/>
    <x v="0"/>
    <s v="Parda"/>
  </r>
  <r>
    <n v="411015"/>
    <n v="4"/>
    <x v="72"/>
    <x v="72"/>
    <s v="EM SUÍÇA"/>
    <s v="Municipal"/>
    <s v="Urbana"/>
    <n v="1601788"/>
    <n v="162"/>
    <x v="3"/>
    <s v="Regular"/>
    <s v="Noite"/>
    <n v="2004027000390"/>
    <m/>
    <s v="ALEXANDRA SILVA"/>
    <d v="1999-01-04T00:00:00"/>
    <s v="Feminino"/>
    <s v="Sem Deficiência"/>
    <s v="NÃO CONSTA NA CERTIDÃO"/>
    <s v="IARA CRISTINA SILVA"/>
    <x v="2"/>
    <s v="Pard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15093480031"/>
    <m/>
    <s v="CANDIDA ROSA SILVEIRA MOURA"/>
    <d v="1966-01-08T00:00:00"/>
    <s v="Feminino"/>
    <s v="Sem Deficiência"/>
    <s v="JORGE FERREIRA DE MOURA"/>
    <s v="EUNICE SIMOES SILVEIRA"/>
    <x v="1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12060400203"/>
    <m/>
    <s v="RAQUEL DE ARAÚJO TENORIO"/>
    <d v="2007-03-19T00:00:00"/>
    <s v="Feminino"/>
    <s v="Sem Deficiência"/>
    <s v="WELLINGTON DE ASSIS TENORIO"/>
    <s v="FLÁVIA DE ARAUJO CONSTANTINO CAVACO"/>
    <x v="1"/>
    <s v="Parda"/>
  </r>
  <r>
    <n v="918041"/>
    <n v="9"/>
    <x v="59"/>
    <x v="59"/>
    <s v="EM ANTONIA VARGAS CUQUEJO"/>
    <s v="Municipal"/>
    <s v="Urbana"/>
    <n v="1610791"/>
    <n v="162"/>
    <x v="3"/>
    <s v="Regular"/>
    <s v="Noite"/>
    <n v="2005104601516"/>
    <m/>
    <s v="LARISSA DA SILVA LAPA"/>
    <d v="1996-05-08T00:00:00"/>
    <s v="Feminino"/>
    <s v="Sem Deficiência"/>
    <s v="JOELSON SILVA LAPA"/>
    <s v="MARIA DA CONCEIÇÃO BONFIM DA SILVA"/>
    <x v="0"/>
    <s v="Branca"/>
  </r>
  <r>
    <n v="431026"/>
    <n v="4"/>
    <x v="25"/>
    <x v="25"/>
    <s v="EM HERBERT MOSES"/>
    <s v="Municipal"/>
    <s v="Urbana"/>
    <n v="1602461"/>
    <n v="162"/>
    <x v="3"/>
    <s v="Regular"/>
    <s v="Noite"/>
    <n v="2023035500157"/>
    <m/>
    <s v="NELSON JORGE BARROSO DA SILVA"/>
    <d v="1970-09-01T00:00:00"/>
    <s v="Feminino"/>
    <s v="Sem Deficiência"/>
    <s v="NELCI SOUZA DA SILVA"/>
    <s v="MARLENE BARROSO DA SILVA"/>
    <x v="1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12048000080"/>
    <m/>
    <s v="JOSIANE REIS SANTIAGO"/>
    <d v="2007-10-22T00:00:00"/>
    <s v="Feminino"/>
    <s v="Sem Deficiência"/>
    <s v="CLAUDIO SANTIAGO"/>
    <s v="ROSINETE DA SILVA REIS"/>
    <x v="2"/>
    <s v="Parda"/>
  </r>
  <r>
    <n v="410007"/>
    <n v="4"/>
    <x v="15"/>
    <x v="15"/>
    <s v="EM PADRE MANUEL DA NÓBREGA"/>
    <s v="Municipal"/>
    <s v="Urbana"/>
    <n v="1609703"/>
    <n v="161"/>
    <x v="3"/>
    <s v="Regular"/>
    <s v="Noite"/>
    <n v="2015042450053"/>
    <m/>
    <s v="YASMIN HERINGER DE LUCENA CUNHA"/>
    <d v="2008-03-10T00:00:00"/>
    <s v="Feminino"/>
    <s v="Sem Deficiência"/>
    <s v="WESLEY HERINGER CUNHA"/>
    <s v="DAYANE SOUZA DE LUCENA"/>
    <x v="1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03027601492"/>
    <m/>
    <s v="CAROLINE THEREZA DA SILVA DE ABREU"/>
    <d v="1992-04-23T00:00:00"/>
    <s v="Feminino"/>
    <s v="Sem Deficiência"/>
    <s v="JULIO SANTANA DE ABREU"/>
    <s v="MARCIA OLIVEIRA DA SILVA"/>
    <x v="0"/>
    <s v="Parda"/>
  </r>
  <r>
    <n v="1120012"/>
    <n v="11"/>
    <x v="93"/>
    <x v="93"/>
    <s v="EM BRIGADEIRO EDUARDO GOMES"/>
    <s v="Municipal"/>
    <s v="Urbana"/>
    <n v="1617241"/>
    <n v="161"/>
    <x v="3"/>
    <s v="Regular"/>
    <s v="Tarde"/>
    <n v="2012038702057"/>
    <m/>
    <s v="KETLEN KELY DE SOUZA SOARES"/>
    <d v="2006-08-27T00:00:00"/>
    <s v="Feminino"/>
    <s v=" Deficiência intelectual"/>
    <s v="JOSÉ ADMILSON COELHO SOARES"/>
    <s v="SUELY DE SOUZA GONÇALVES"/>
    <x v="0"/>
    <s v="Pard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06093003764"/>
    <m/>
    <s v="MARIANA CRISTINA ROCHA DOS SANTOS"/>
    <d v="2001-07-10T00:00:00"/>
    <s v="Feminino"/>
    <s v="Sem Deficiência"/>
    <s v="LEANDRO DOS SANTOS"/>
    <s v="DENISE CRISTINA MACEDO ROCHA"/>
    <x v="0"/>
    <s v="Branca"/>
  </r>
  <r>
    <n v="625018"/>
    <n v="6"/>
    <x v="55"/>
    <x v="55"/>
    <s v="EM COMANDANTE ARNALDO VARELLA"/>
    <s v="Municipal"/>
    <s v="Urbana"/>
    <n v="1602873"/>
    <n v="162"/>
    <x v="3"/>
    <s v="Regular"/>
    <s v="Noite"/>
    <n v="2016047300091"/>
    <m/>
    <s v="LARYSSA SOARES SANTOS"/>
    <d v="2001-02-09T00:00:00"/>
    <s v="Feminino"/>
    <s v="Sem Deficiência"/>
    <s v="LEANDRO SANTOS DA CUNHA"/>
    <s v="ANA LUCIA NUNES SOARES"/>
    <x v="0"/>
    <s v="Parda"/>
  </r>
  <r>
    <n v="1019075"/>
    <n v="10"/>
    <x v="129"/>
    <x v="129"/>
    <s v="EM ROBERTO CIVITA"/>
    <s v="Municipal"/>
    <s v="Urbana"/>
    <n v="1601286"/>
    <n v="161"/>
    <x v="3"/>
    <s v="Regular"/>
    <s v="Noite"/>
    <n v="2003095803011"/>
    <m/>
    <s v="BIANCA ELIAS DA COSTA"/>
    <d v="1998-08-14T00:00:00"/>
    <s v="Feminino"/>
    <s v="Sem Deficiência"/>
    <s v="JEFERSON OLIVEIRA DA COSTA"/>
    <s v="VANESSA ELIAS DA SILVA"/>
    <x v="0"/>
    <s v="Parda"/>
  </r>
  <r>
    <n v="430201"/>
    <n v="4"/>
    <x v="0"/>
    <x v="0"/>
    <s v="CIEP MINISTRO GUSTAVO CAPANEMA"/>
    <s v="Municipal"/>
    <s v="Urbana"/>
    <n v="1612604"/>
    <n v="162"/>
    <x v="3"/>
    <s v="Regular"/>
    <s v="Noite"/>
    <n v="2013123800023"/>
    <m/>
    <s v="CECILIA MARIA SILVA DOS SANTOS"/>
    <d v="2005-04-17T00:00:00"/>
    <s v="Feminino"/>
    <s v="Sem Deficiência"/>
    <s v="IZAIAS JULIÃO DOS SANTOS"/>
    <s v="LUCIANA SILVA FOLGADO"/>
    <x v="0"/>
    <s v="Parda"/>
  </r>
  <r>
    <n v="312501"/>
    <n v="3"/>
    <x v="42"/>
    <x v="42"/>
    <s v="CIEP PATRICE LUMUMBA"/>
    <s v="Municipal"/>
    <s v="Urbana"/>
    <n v="1616864"/>
    <n v="162"/>
    <x v="3"/>
    <s v="Regular"/>
    <s v="Noite"/>
    <n v="2018020700370"/>
    <m/>
    <s v="VALDIRENE DA CONCEIÇÃO ALVES"/>
    <d v="1975-09-29T00:00:00"/>
    <s v="Feminino"/>
    <s v="Sem Deficiência"/>
    <s v="MARIVALDO DA CRUZ ALVES"/>
    <s v="MARIA DA AJUDA BRAZ DA CONCEIÇÃO"/>
    <x v="0"/>
    <s v="Não declarada"/>
  </r>
  <r>
    <n v="1019019"/>
    <n v="10"/>
    <x v="116"/>
    <x v="116"/>
    <s v="EM FERNANDO DE AZEVEDO"/>
    <s v="Municipal"/>
    <s v="Urbana"/>
    <n v="1619176"/>
    <n v="162"/>
    <x v="3"/>
    <s v="Regular"/>
    <s v="Tarde"/>
    <n v="2019066180610"/>
    <m/>
    <s v="ELISABETE OLIVEIRA DA SILVA"/>
    <d v="1980-10-05T00:00:00"/>
    <s v="Feminino"/>
    <s v="Sem Deficiência"/>
    <s v="SEVERINO MARQUES DA SILVA"/>
    <s v="LIONETE FIDELIS DE OLIVEIRA"/>
    <x v="1"/>
    <s v="Parda"/>
  </r>
  <r>
    <n v="514010"/>
    <n v="5"/>
    <x v="133"/>
    <x v="133"/>
    <s v="EM IRÃ"/>
    <s v="Municipal"/>
    <s v="Urbana"/>
    <n v="1620740"/>
    <n v="161"/>
    <x v="3"/>
    <s v="Regular"/>
    <s v="Noite"/>
    <n v="2011018802091"/>
    <m/>
    <s v="ANDERSON BUTTA DOS SANTOS"/>
    <d v="2005-07-22T00:00:00"/>
    <s v="Masculino"/>
    <s v="Sem Deficiência"/>
    <s v="WILCKLESHAN SIQUEIRA DOS SANTOS"/>
    <s v="LUCIANA NERY DA SILVA BUTTA"/>
    <x v="1"/>
    <s v="Parda"/>
  </r>
  <r>
    <n v="410021"/>
    <n v="4"/>
    <x v="44"/>
    <x v="44"/>
    <s v="EM BRASIL"/>
    <s v="Municipal"/>
    <s v="Urbana"/>
    <n v="1613565"/>
    <n v="161"/>
    <x v="3"/>
    <s v="Regular"/>
    <s v="Noite"/>
    <n v="2010028702287"/>
    <m/>
    <s v="LUIZ MIGUEL FERREIRA DA SILVA"/>
    <d v="2006-08-28T00:00:00"/>
    <s v="Masculino"/>
    <s v=" Deficiência intelectual"/>
    <s v="PEDRO BAPTISTA DA SILVA"/>
    <s v="RAQUEL ANA FERREIRA"/>
    <x v="2"/>
    <s v="Preta"/>
  </r>
  <r>
    <n v="918203"/>
    <n v="9"/>
    <x v="34"/>
    <x v="34"/>
    <s v="CIEP CLEMENTINA DE JESUS"/>
    <s v="Municipal"/>
    <s v="Urbana"/>
    <n v="1601824"/>
    <n v="161"/>
    <x v="3"/>
    <s v="Regular"/>
    <s v="Noite"/>
    <n v="2010085850079"/>
    <m/>
    <s v="EMANOEL DA SILVA CARVALHO"/>
    <d v="2005-12-25T00:00:00"/>
    <s v="Masculino"/>
    <s v="Sem Deficiência"/>
    <s v="EDISON DE CARVALHO SILVA "/>
    <s v="LETICIA DA SILVA ALMEIDA"/>
    <x v="0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07125200746"/>
    <m/>
    <s v="STEPHANNY DE MACEDO RIBEIRO"/>
    <d v="2006-05-09T00:00:00"/>
    <s v="Feminino"/>
    <s v="Sem Deficiência"/>
    <s v="JEFERSON RIBEIRO"/>
    <s v="SILVANIA SILVA DE MACEDO"/>
    <x v="0"/>
    <s v="Pard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1126950411"/>
    <m/>
    <s v="GABRIEL FERREIRA ARAUJO"/>
    <d v="2006-09-06T00:00:00"/>
    <s v="Masculino"/>
    <s v="Sem Deficiência"/>
    <s v="ANTONI RAIMUNDO DE JESUS ARAUJO"/>
    <s v="FRANCISCA SEVERINA FERREIRA"/>
    <x v="0"/>
    <s v="Branc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09126500111"/>
    <m/>
    <s v="THAUANE DOS SANTOS PACHECO"/>
    <d v="2008-05-29T00:00:00"/>
    <s v="Feminino"/>
    <s v="Sem Deficiência"/>
    <s v="MOISÉS DOS SANTOS PACHECO"/>
    <s v="PRISCILA DOS SANTOS MOURA"/>
    <x v="1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23061200084"/>
    <m/>
    <s v="MARCUS DA SILVA FEIJOLI PEREIRA"/>
    <d v="1978-04-02T00:00:00"/>
    <s v="Masculino"/>
    <s v="Sem Deficiência"/>
    <s v="MESSIAS FEIJOLI PEREIRA"/>
    <s v="EVA DA SILVA FEIJOLI"/>
    <x v="1"/>
    <s v="Parda"/>
  </r>
  <r>
    <n v="1026003"/>
    <n v="10"/>
    <x v="114"/>
    <x v="114"/>
    <s v="EM PROFESSOR CASTILHO"/>
    <s v="Municipal"/>
    <s v="Urbana"/>
    <n v="1617201"/>
    <n v="161"/>
    <x v="3"/>
    <s v="Regular"/>
    <s v="Noite"/>
    <n v="2014068404476"/>
    <m/>
    <s v="MIGUEL FIEL PORTES"/>
    <d v="2007-06-11T00:00:00"/>
    <s v="Masculino"/>
    <s v="Sem Deficiência"/>
    <s v="MICHELE SANTOS FIEL"/>
    <s v="CRISTIANO PORTES"/>
    <x v="1"/>
    <s v="Pret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06111801078"/>
    <m/>
    <s v="THALLIA VITÓRIO SOARES DOS SANTOS"/>
    <d v="2004-02-13T00:00:00"/>
    <s v="Feminino"/>
    <s v="Sem Deficiência"/>
    <s v="OLVALDO JOSÉ BEZERRA DOS SANTOS"/>
    <s v="NILCILENE VITÓRIO SOARES"/>
    <x v="0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16098900346"/>
    <m/>
    <s v="MARIA EDUARDA SANTOS DA SILVA"/>
    <d v="2003-11-16T00:00:00"/>
    <s v="Feminino"/>
    <s v="Sem Deficiência"/>
    <s v="ANDRÉ LUIS CANDIDO DA SILVA"/>
    <s v="ANA PAULA DOS SANTOS"/>
    <x v="2"/>
    <s v="Par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04105602381"/>
    <m/>
    <s v="PABLO PEREIRA MELO"/>
    <d v="2001-05-02T00:00:00"/>
    <s v="Masculino"/>
    <s v="Sem Deficiência"/>
    <s v="FÁBIO JOSÉ MELO"/>
    <s v="CRISTIANE MARIA PEREIRA"/>
    <x v="2"/>
    <s v="Preta"/>
  </r>
  <r>
    <n v="734010"/>
    <n v="7"/>
    <x v="82"/>
    <x v="82"/>
    <s v="EM PEDRO ALEIXO"/>
    <s v="Municipal"/>
    <s v="Urbana"/>
    <n v="1606740"/>
    <n v="161"/>
    <x v="3"/>
    <s v="Regular"/>
    <s v="Manhã"/>
    <n v="2012060600211"/>
    <m/>
    <s v="ARIANNE PEREIRA DE ALMEIDA"/>
    <d v="2006-10-15T00:00:00"/>
    <s v="Feminino"/>
    <s v="Sem Deficiência"/>
    <s v="LINDOMAR CARVALHO DE ALMEIDA"/>
    <s v="ADRIANA MARIA DO CARMO PEREIRA DE ALMEIDA"/>
    <x v="1"/>
    <s v="Preta"/>
  </r>
  <r>
    <n v="431502"/>
    <n v="4"/>
    <x v="11"/>
    <x v="11"/>
    <s v="CIEP GRACILIANO RAMOS"/>
    <s v="Municipal"/>
    <s v="Urbana"/>
    <n v="1622398"/>
    <n v="161"/>
    <x v="3"/>
    <s v="Regular"/>
    <s v="Noite"/>
    <n v="2007029001011"/>
    <m/>
    <s v="CAMILI PEREIRA LOURIANO"/>
    <d v="2002-09-08T00:00:00"/>
    <s v="Feminino"/>
    <s v="Sem Deficiência"/>
    <s v="CLAUDINEI LOURIANO"/>
    <s v="CLAUDIA RODRIQUES PEREIRA"/>
    <x v="2"/>
    <s v="Preta"/>
  </r>
  <r>
    <n v="313029"/>
    <n v="3"/>
    <x v="89"/>
    <x v="89"/>
    <s v="EM THOMAS MANN"/>
    <s v="Municipal"/>
    <s v="Urbana"/>
    <n v="1615665"/>
    <n v="161"/>
    <x v="3"/>
    <s v="Regular"/>
    <s v="Noite"/>
    <n v="2022024300153"/>
    <m/>
    <s v="FABIANA DA SILVA RAMOS"/>
    <d v="1978-04-30T00:00:00"/>
    <s v="Feminino"/>
    <s v="Sem Deficiência"/>
    <s v="ADALCIR RAMOS COELHO"/>
    <s v="REGINA SANTOIS DA SILVA"/>
    <x v="0"/>
    <s v="Sem Informação"/>
  </r>
  <r>
    <n v="411015"/>
    <n v="4"/>
    <x v="72"/>
    <x v="72"/>
    <s v="EM SUÍÇA"/>
    <s v="Municipal"/>
    <s v="Urbana"/>
    <n v="1601786"/>
    <n v="161"/>
    <x v="3"/>
    <s v="Regular"/>
    <s v="Noite"/>
    <n v="2021031000021"/>
    <m/>
    <s v="JOÃO VITOR GUEDES "/>
    <d v="2007-02-12T00:00:00"/>
    <s v="Masculino"/>
    <s v="Sem Deficiência"/>
    <s v="NÃO CONSTA NA CERTIDÃO"/>
    <s v="APARECIDA LUCIA CAETANO GUEDES"/>
    <x v="0"/>
    <s v="Parda"/>
  </r>
  <r>
    <n v="1019075"/>
    <n v="10"/>
    <x v="129"/>
    <x v="129"/>
    <s v="EM ROBERTO CIVITA"/>
    <s v="Municipal"/>
    <s v="Urbana"/>
    <n v="1601288"/>
    <n v="162"/>
    <x v="3"/>
    <s v="Regular"/>
    <s v="Noite"/>
    <n v="2009100903243"/>
    <m/>
    <s v="BRENDA DE AGUIAR DE OLIVEIRA"/>
    <d v="2000-09-14T00:00:00"/>
    <s v="Feminino"/>
    <s v="Sem Deficiência"/>
    <s v="DAMIÃO SILVA DE OLIVEIRA"/>
    <s v="ERICA AUGUSTA DE AGUIAR"/>
    <x v="1"/>
    <s v="Parda"/>
  </r>
  <r>
    <n v="817027"/>
    <n v="8"/>
    <x v="24"/>
    <x v="24"/>
    <s v="EM HENRIQUE DE MAGALHÃES"/>
    <s v="Municipal"/>
    <s v="Urbana"/>
    <n v="1608374"/>
    <n v="164"/>
    <x v="3"/>
    <s v="Regular"/>
    <s v="Tarde"/>
    <n v="2011082201922"/>
    <m/>
    <s v="SANDRO GOMES CALAGO DO NASCIMENTO"/>
    <d v="2007-04-05T00:00:00"/>
    <s v="Masculino"/>
    <s v="Sem Deficiência"/>
    <s v="SANDRO RODRIGUES DO NASCIMENTO"/>
    <s v="ANDREZA GOMES CALAGO"/>
    <x v="0"/>
    <s v="Preta"/>
  </r>
  <r>
    <n v="716211"/>
    <n v="7"/>
    <x v="32"/>
    <x v="32"/>
    <s v="CIEP COMPOSITOR DONGA"/>
    <s v="Municipal"/>
    <s v="Urbana"/>
    <n v="1619514"/>
    <n v="162"/>
    <x v="3"/>
    <s v="Regular"/>
    <s v="Noite"/>
    <n v="2000058900276"/>
    <m/>
    <s v="GIAN GUILHERME SOARES VIEIRA"/>
    <d v="1994-06-20T00:00:00"/>
    <s v="Masculino"/>
    <s v="Sem Deficiência"/>
    <s v="LUIZ ANTONIO MICHAELI VIEIRA"/>
    <s v="ROSIMAR SOARES DA SILVA"/>
    <x v="1"/>
    <s v="Branca"/>
  </r>
  <r>
    <n v="1026024"/>
    <n v="10"/>
    <x v="130"/>
    <x v="130"/>
    <s v="EM TATIANA CHAGAS MEMÓRIA"/>
    <s v="Municipal"/>
    <s v="Urbana"/>
    <n v="1611747"/>
    <n v="161"/>
    <x v="3"/>
    <s v="Regular"/>
    <s v="Manhã"/>
    <n v="2012132251918"/>
    <m/>
    <s v="PRISCILA OLIVEIRA NUNES DE SOUZA"/>
    <d v="2007-12-03T00:00:00"/>
    <s v="Feminino"/>
    <s v="Sem Deficiência"/>
    <s v="ANTONIO MARIA MACIEL DE SOUZA"/>
    <s v="BIANCA BARBOSA OLIVEIRA NUNES"/>
    <x v="1"/>
    <s v="Branca"/>
  </r>
  <r>
    <n v="716049"/>
    <n v="7"/>
    <x v="62"/>
    <x v="62"/>
    <s v="EM RENATO LEITE"/>
    <s v="Municipal"/>
    <s v="Urbana"/>
    <n v="1623882"/>
    <n v="161"/>
    <x v="3"/>
    <s v="Regular"/>
    <s v="Noite"/>
    <n v="2010062701204"/>
    <m/>
    <s v="ROBSON DANIEL DA SILVA DE AQUINO"/>
    <d v="2005-07-28T00:00:00"/>
    <s v="Masculino"/>
    <s v="Sem Deficiência"/>
    <s v="NÃO DECLARADO"/>
    <s v="SARA CRISTINA DA SILVA DE AQUINOI"/>
    <x v="0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11009800013"/>
    <m/>
    <s v="CAMILA GONÇALVES DE SOUZA"/>
    <d v="2006-03-06T00:00:00"/>
    <s v="Feminino"/>
    <s v="Sem Deficiência"/>
    <s v="CARLOS ANTONIO BARBOSA DE SOUZA"/>
    <s v="CLAUDILINE GONÇALVES "/>
    <x v="0"/>
    <s v="Preta"/>
  </r>
  <r>
    <n v="431026"/>
    <n v="4"/>
    <x v="25"/>
    <x v="25"/>
    <s v="EM HERBERT MOSES"/>
    <s v="Municipal"/>
    <s v="Urbana"/>
    <n v="1602458"/>
    <n v="161"/>
    <x v="3"/>
    <s v="Regular"/>
    <s v="Noite"/>
    <n v="2008114400569"/>
    <m/>
    <s v="MARTA DOS SANTOS VICENTE"/>
    <d v="2004-10-05T00:00:00"/>
    <s v="Feminino"/>
    <s v="Sem Deficiência"/>
    <s v="FABIO ALEXANDRE VICENTE"/>
    <s v="LUCIANA DOS SANTOS APOLINÁRIO"/>
    <x v="0"/>
    <s v="Parda"/>
  </r>
  <r>
    <n v="1120019"/>
    <n v="11"/>
    <x v="37"/>
    <x v="37"/>
    <s v="EM RODRIGO OTÁVIO"/>
    <s v="Municipal"/>
    <s v="Urbana"/>
    <n v="1620853"/>
    <n v="161"/>
    <x v="3"/>
    <s v="Regular"/>
    <s v="Noite"/>
    <n v="2008002405623"/>
    <m/>
    <s v="RITA DE CASSIA AMANCIO DOS SANTOS"/>
    <d v="1969-02-26T00:00:00"/>
    <s v="Feminino"/>
    <s v="Sem Deficiência"/>
    <s v="MIGUEL DOS SANTOS"/>
    <s v="ONDINA AMANCIO DE OLIVEIRA"/>
    <x v="1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06119000023"/>
    <m/>
    <s v="LORENA VITÓRIA MONTEIRO DE SOUZA"/>
    <d v="2004-07-07T00:00:00"/>
    <s v="Feminino"/>
    <s v="Sem Deficiência"/>
    <s v="MARCIO JOSÉ LIMA DE SOUZA"/>
    <s v="CLEIDE CRISTINA SANTANA MONTEIRO"/>
    <x v="0"/>
    <s v="Parda"/>
  </r>
  <r>
    <n v="817075"/>
    <n v="8"/>
    <x v="29"/>
    <x v="29"/>
    <s v="EM GENERAL TASSO FRAGOSO"/>
    <s v="Municipal"/>
    <s v="Urbana"/>
    <n v="1605909"/>
    <n v="162"/>
    <x v="3"/>
    <s v="Regular"/>
    <s v="Noite"/>
    <n v="2008119900144"/>
    <m/>
    <s v="KAUÃ CLAUDINO FARIAS"/>
    <d v="2005-10-07T00:00:00"/>
    <s v="Masculino"/>
    <s v="Sem Deficiência"/>
    <s v="UELINGTON DOS SANTOS FARIAS"/>
    <s v="CARLA CLAUDINO DA CONCEIÇÃO E SILVA"/>
    <x v="0"/>
    <s v="Sem Informação"/>
  </r>
  <r>
    <n v="918203"/>
    <n v="9"/>
    <x v="34"/>
    <x v="34"/>
    <s v="CIEP CLEMENTINA DE JESUS"/>
    <s v="Municipal"/>
    <s v="Urbana"/>
    <n v="1601827"/>
    <n v="163"/>
    <x v="3"/>
    <s v="Regular"/>
    <s v="Noite"/>
    <n v="2007017603533"/>
    <m/>
    <s v="CINTIA SILVA FERNANDES"/>
    <d v="1994-05-17T00:00:00"/>
    <s v="Feminino"/>
    <s v="Sem Deficiência"/>
    <s v="AMAURI FERNANDES"/>
    <s v="ELIANE SILVA FERNANDES"/>
    <x v="0"/>
    <s v="Parda"/>
  </r>
  <r>
    <n v="833201"/>
    <n v="8"/>
    <x v="112"/>
    <x v="112"/>
    <s v="CIEP FREI VELOSO"/>
    <s v="Municipal"/>
    <s v="Urbana"/>
    <n v="1622667"/>
    <n v="161"/>
    <x v="3"/>
    <s v="Regular"/>
    <s v="Noite"/>
    <n v="2014083500219"/>
    <m/>
    <s v="SUELI ELIZABETE ALVES"/>
    <d v="1975-11-28T00:00:00"/>
    <s v="Feminino"/>
    <s v="Sem Deficiência"/>
    <s v="GERALDO ALVES"/>
    <s v="EVA DA SILVA ALVES"/>
    <x v="1"/>
    <s v="Preta"/>
  </r>
  <r>
    <n v="227004"/>
    <n v="2"/>
    <x v="77"/>
    <x v="77"/>
    <s v="EM RINALDO DE LAMARE"/>
    <s v="Municipal"/>
    <s v="Urbana"/>
    <n v="1599203"/>
    <n v="161"/>
    <x v="3"/>
    <s v="Regular"/>
    <s v="Manhã"/>
    <n v="2014011202661"/>
    <m/>
    <s v="MARCELO DANIEL GOMES FIALHO"/>
    <d v="2005-08-20T00:00:00"/>
    <s v="Masculino"/>
    <s v="Sem Deficiência"/>
    <s v="NÃO DECLARADO"/>
    <s v="TAIS GOMES FIALHO"/>
    <x v="0"/>
    <s v="Preta"/>
  </r>
  <r>
    <n v="918203"/>
    <n v="9"/>
    <x v="34"/>
    <x v="34"/>
    <s v="CIEP CLEMENTINA DE JESUS"/>
    <s v="Municipal"/>
    <s v="Urbana"/>
    <n v="1601829"/>
    <n v="164"/>
    <x v="3"/>
    <s v="Regular"/>
    <s v="Noite"/>
    <n v="2006092602583"/>
    <m/>
    <s v="LUCAS DOS SANTOS SOBRINHO DE SOUZA"/>
    <d v="2000-10-31T00:00:00"/>
    <s v="Masculino"/>
    <s v="Sem Deficiência"/>
    <s v="ALEXANDRE SOBRINHO DE SOUZA"/>
    <s v="VANESSA PINHEIRO DOS SANTOS"/>
    <x v="0"/>
    <s v="Branca"/>
  </r>
  <r>
    <n v="430015"/>
    <n v="4"/>
    <x v="94"/>
    <x v="94"/>
    <s v="EM ERPÍDIO CABRAL DE SOUZA (ÍNDIO DA MARÉ)"/>
    <s v="Municipal"/>
    <s v="Urbana"/>
    <n v="1604942"/>
    <n v="162"/>
    <x v="3"/>
    <s v="Regular"/>
    <s v="Manhã"/>
    <n v="2019151300373"/>
    <m/>
    <s v="ELANE DE ANDRADE MIRANDA"/>
    <d v="1974-04-01T00:00:00"/>
    <s v="Feminino"/>
    <s v="Sem Deficiência"/>
    <s v="JOÃO MIRANDA FILHO"/>
    <s v="DULCE DE ANDRADE MIRANDA"/>
    <x v="0"/>
    <s v="Parda"/>
  </r>
  <r>
    <n v="410021"/>
    <n v="4"/>
    <x v="44"/>
    <x v="44"/>
    <s v="EM BRASIL"/>
    <s v="Municipal"/>
    <s v="Urbana"/>
    <n v="1613565"/>
    <n v="161"/>
    <x v="3"/>
    <s v="Regular"/>
    <s v="Noite"/>
    <n v="2007029402082"/>
    <m/>
    <s v="DENILSON MACHADO RODRIGUES"/>
    <d v="1990-12-13T00:00:00"/>
    <s v="Masculino"/>
    <s v="Sem Deficiência"/>
    <s v="DENISIO RODRIGUES DE SOUZA"/>
    <s v="ROSANA MACHADO DA SILVA"/>
    <x v="2"/>
    <s v="Não declarada"/>
  </r>
  <r>
    <n v="431003"/>
    <n v="4"/>
    <x v="10"/>
    <x v="10"/>
    <s v="EM MIGUEL GUSTAVO"/>
    <s v="Municipal"/>
    <s v="Urbana"/>
    <n v="1618629"/>
    <n v="162"/>
    <x v="3"/>
    <s v="Regular"/>
    <s v="Noite"/>
    <n v="2008032803091"/>
    <m/>
    <s v="SIMONE SERRANO BATISTA"/>
    <d v="1983-06-04T00:00:00"/>
    <s v="Feminino"/>
    <s v="Sem Deficiência"/>
    <s v="EDGAR PAULINO SERRANO"/>
    <s v="EVANA DOS SANTOS MELLO"/>
    <x v="1"/>
    <s v="Branca"/>
  </r>
  <r>
    <n v="430201"/>
    <n v="4"/>
    <x v="0"/>
    <x v="0"/>
    <s v="CIEP MINISTRO GUSTAVO CAPANEMA"/>
    <s v="Municipal"/>
    <s v="Urbana"/>
    <n v="1612604"/>
    <n v="162"/>
    <x v="3"/>
    <s v="Regular"/>
    <s v="Noite"/>
    <n v="2009039603036"/>
    <m/>
    <s v="JOÃO PEDRO GONÇALVES DA SILVA"/>
    <d v="2003-10-19T00:00:00"/>
    <s v="Masculino"/>
    <s v="Sem Deficiência"/>
    <s v="MESSIAS OLIVEIRA DA SILVA"/>
    <s v="MILENE CRISTINA PINHEIRO GONÇALVES"/>
    <x v="0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05104704382"/>
    <m/>
    <s v="LUCAS CORREA DA SILVA"/>
    <d v="2000-07-12T00:00:00"/>
    <s v="Masculino"/>
    <s v="Sem Deficiência"/>
    <s v="FRANCISCO DA SILVA JUNIOR"/>
    <s v="IZABEL DA CONCEIÇÃO RAMOS CORREA CARNEIRO"/>
    <x v="0"/>
    <s v="Pret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07104402846"/>
    <m/>
    <s v="VAGNER IURY DA SILVA"/>
    <d v="1998-08-11T00:00:00"/>
    <s v="Masculino"/>
    <s v=" Deficiência intelectual"/>
    <s v="VAGNER DOS SANTOS DA SILVA"/>
    <s v="VANILDA MARIA DA SILVA"/>
    <x v="0"/>
    <s v="Parda"/>
  </r>
  <r>
    <n v="1019031"/>
    <n v="10"/>
    <x v="20"/>
    <x v="20"/>
    <s v="EM MARECHAL PEDRO CAVALCANTI"/>
    <s v="Municipal"/>
    <s v="Urbana"/>
    <n v="1609540"/>
    <n v="162"/>
    <x v="3"/>
    <s v="Regular"/>
    <s v="Noite"/>
    <n v="2012098900980"/>
    <m/>
    <s v="RAFAEL MELO PINHEIRO"/>
    <d v="2003-03-06T00:00:00"/>
    <s v="Masculino"/>
    <s v="Sem Deficiência"/>
    <s v="OSMAR VENANCIO PINHEIRO"/>
    <s v="ANA LUCIA MELO DA SILVA"/>
    <x v="0"/>
    <s v="Parda"/>
  </r>
  <r>
    <n v="205009"/>
    <n v="2"/>
    <x v="122"/>
    <x v="122"/>
    <s v="EM ALENCASTRO GUIMARÃES"/>
    <s v="Municipal"/>
    <s v="Urbana"/>
    <n v="1620798"/>
    <n v="161"/>
    <x v="3"/>
    <s v="Regular"/>
    <s v="Noite"/>
    <n v="2009007800049"/>
    <m/>
    <s v="CAUÃ ASSIS DE ALBUQUERQUE"/>
    <d v="2004-07-19T00:00:00"/>
    <s v="Masculino"/>
    <s v="Sem Deficiência"/>
    <s v="LUANA DE ASSIS SILVA"/>
    <s v="WAGNER FERREIRA DE ALBUQUERQUE"/>
    <x v="0"/>
    <s v="Sem Informação"/>
  </r>
  <r>
    <n v="312031"/>
    <n v="3"/>
    <x v="66"/>
    <x v="66"/>
    <s v="EM EURICO SALLES"/>
    <s v="Municipal"/>
    <s v="Urbana"/>
    <n v="1612134"/>
    <n v="161"/>
    <x v="3"/>
    <s v="Regular"/>
    <s v="Noite"/>
    <n v="2013020150034"/>
    <m/>
    <s v="KETHLYN MAFRICI SANTOS"/>
    <d v="2008-01-15T00:00:00"/>
    <s v="Feminino"/>
    <s v="Sem Deficiência"/>
    <s v="SERGIO SANTOS MOTA PEREIRA"/>
    <s v="ELAINE CRISTINA MAFRICI MEDEIROS"/>
    <x v="0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11095801150"/>
    <m/>
    <s v="KESLEY ROBERTA PEREIRA VIEIRA DA COSTA"/>
    <d v="2007-03-04T00:00:00"/>
    <s v="Feminino"/>
    <s v="Sem Deficiência"/>
    <s v="EVANDRO VIEIRA DA COSTA"/>
    <s v="LUCIANA DA SILVA PEREIRA"/>
    <x v="1"/>
    <s v="Parda"/>
  </r>
  <r>
    <n v="430701"/>
    <n v="4"/>
    <x v="19"/>
    <x v="19"/>
    <s v="CENTRO DE EDUCAÇÃO DE JOVENS E ADULTOS CEJA - MARÉ"/>
    <s v="Municipal"/>
    <s v="Urbana"/>
    <n v="1616795"/>
    <n v="362"/>
    <x v="3"/>
    <s v="Regular"/>
    <s v="Tarde"/>
    <n v="2005040600867"/>
    <m/>
    <s v="ERICK FERREIRA DA COSTA"/>
    <d v="1999-05-12T00:00:00"/>
    <s v="Masculino"/>
    <s v="Sem Deficiência"/>
    <s v="EDUARDO RUFINO DA COSTA"/>
    <s v="FLÁVIA FERREIRA DE SOUZA"/>
    <x v="0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12066104720"/>
    <m/>
    <s v="MARIA SABRINA NASCIMENTO SOBRINHO"/>
    <d v="1984-12-23T00:00:00"/>
    <s v="Feminino"/>
    <s v="Sem Deficiência"/>
    <s v="FRANCISCO ASSIS OLIVEIRA DO NASCIMENTO"/>
    <s v="FRANCISCA MARIA PEREIRA DO NASCIMENTO"/>
    <x v="0"/>
    <s v="Branc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9092100105"/>
    <m/>
    <s v="RAPHAEL LEON SILVA ALMEIDA"/>
    <d v="2006-08-14T00:00:00"/>
    <s v="Masculino"/>
    <s v="Sem Deficiência"/>
    <s v="MARCUS VINICIUS MAXIMILIANO VIEIRA ALMEIDA"/>
    <s v="KARLA DA SILVA"/>
    <x v="0"/>
    <s v="Branca"/>
  </r>
  <r>
    <n v="514010"/>
    <n v="5"/>
    <x v="133"/>
    <x v="133"/>
    <s v="EM IRÃ"/>
    <s v="Municipal"/>
    <s v="Urbana"/>
    <n v="1620741"/>
    <n v="162"/>
    <x v="3"/>
    <s v="Regular"/>
    <s v="Noite"/>
    <n v="2023041850989"/>
    <m/>
    <s v="ANDREWS STIVE DE MORAES PINTO SIMÕES"/>
    <d v="2005-06-07T00:00:00"/>
    <s v="Masculino"/>
    <s v="Sem Deficiência"/>
    <s v="ANDREWS RAFAEL TEIXEIRA SIMÕES"/>
    <s v="BEATRIZ DE MORAES PINTO"/>
    <x v="0"/>
    <s v="Branca"/>
  </r>
  <r>
    <n v="918028"/>
    <n v="9"/>
    <x v="131"/>
    <x v="131"/>
    <s v="EM ALMIRANTE SALDANHA DA GAMA"/>
    <s v="Municipal"/>
    <s v="Urbana"/>
    <n v="1623474"/>
    <n v="161"/>
    <x v="3"/>
    <s v="Regular"/>
    <s v="Manhã"/>
    <n v="2010120600835"/>
    <m/>
    <s v="JOÃO FERNANDO NASCIMENTO DA SILVA"/>
    <d v="2006-08-21T00:00:00"/>
    <s v="Masculino"/>
    <s v="Sem Deficiência"/>
    <s v="JOÃO COSMO DA SILVA"/>
    <s v="MICHELE NASCIMENTO DA SILVA"/>
    <x v="0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19066200297"/>
    <m/>
    <s v="JANEIDE VITORINO DOS SANTOS"/>
    <d v="1976-08-26T00:00:00"/>
    <s v="Feminino"/>
    <s v="Sem Deficiência"/>
    <s v="BETANIA VIANA DOS SANTOS"/>
    <s v="JOÃO VITORINO DOS SANTOS"/>
    <x v="2"/>
    <s v="Branca"/>
  </r>
  <r>
    <n v="625028"/>
    <n v="6"/>
    <x v="125"/>
    <x v="125"/>
    <s v="EM DEPUTADO HILTON GAMA"/>
    <s v="Municipal"/>
    <s v="Urbana"/>
    <n v="1614619"/>
    <n v="162"/>
    <x v="3"/>
    <s v="Regular"/>
    <s v="Noite"/>
    <n v="2008129800011"/>
    <m/>
    <s v="ANA LUIZA DE ALMEIDA GOMES"/>
    <d v="2007-04-18T00:00:00"/>
    <s v="Feminino"/>
    <s v="Sem Deficiência"/>
    <s v="SEM MENÇÃO"/>
    <s v="MARTHA DE ALMEIDA GOMES"/>
    <x v="0"/>
    <s v="Não declarada"/>
  </r>
  <r>
    <n v="1019031"/>
    <n v="10"/>
    <x v="20"/>
    <x v="20"/>
    <s v="EM MARECHAL PEDRO CAVALCANTI"/>
    <s v="Municipal"/>
    <s v="Urbana"/>
    <n v="1609539"/>
    <n v="161"/>
    <x v="3"/>
    <s v="Regular"/>
    <s v="Noite"/>
    <n v="2010094300973"/>
    <m/>
    <s v="DANIELA DA ROCHA PIRES"/>
    <d v="2005-02-08T00:00:00"/>
    <s v="Feminino"/>
    <s v="Sem Deficiência"/>
    <s v="ALCIMAR MARTINS PIRES"/>
    <s v="ANA PAULA VIEIRA DA ROCHA"/>
    <x v="0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19100800441"/>
    <m/>
    <s v="MARILENE ARAUJO DE AMORIM"/>
    <d v="1964-04-15T00:00:00"/>
    <s v="Feminino"/>
    <s v="Sem Deficiência"/>
    <s v="SEVERINA CALADO DE ARAUJO"/>
    <s v="OSVALDO GOMES DE ARAUJO"/>
    <x v="0"/>
    <s v="Branc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03084402584"/>
    <m/>
    <s v="ALEXANDRE PEREIRA VIEIRA"/>
    <d v="1998-06-25T00:00:00"/>
    <s v="Masculino"/>
    <s v="Sem Deficiência"/>
    <s v="ALEXANDRE FLAUZINO VIEIRA"/>
    <s v="LIBERALINA CEZAR PEREIRA VIEIRA"/>
    <x v="0"/>
    <s v="Preta"/>
  </r>
  <r>
    <n v="622022"/>
    <n v="6"/>
    <x v="40"/>
    <x v="40"/>
    <s v="EM ROSE KLABIN"/>
    <s v="Municipal"/>
    <s v="Urbana"/>
    <n v="1615803"/>
    <n v="161"/>
    <x v="3"/>
    <s v="Regular"/>
    <s v="Noite"/>
    <n v="2012047101915"/>
    <m/>
    <s v="JULIA THAYANE TAVARES DE ARAUJO"/>
    <d v="1992-04-03T00:00:00"/>
    <s v="Feminino"/>
    <s v="Sem Deficiência"/>
    <s v="FERNANDO CORREA DE ARAUJO"/>
    <s v="MARCIA REGINA TAVARES DE ARAUJO"/>
    <x v="2"/>
    <s v="Parda"/>
  </r>
  <r>
    <n v="716063"/>
    <n v="7"/>
    <x v="136"/>
    <x v="136"/>
    <s v="EM SOBRAL PINTO"/>
    <s v="Municipal"/>
    <s v="Urbana"/>
    <n v="1616451"/>
    <n v="163"/>
    <x v="3"/>
    <s v="Regular"/>
    <s v="Manhã"/>
    <n v="2013082600548"/>
    <m/>
    <s v="GEORGE MARCELINO BARBOSA JÚNIOR"/>
    <d v="2007-10-04T00:00:00"/>
    <s v="Masculino"/>
    <s v="Sem Deficiência"/>
    <s v="GEORGE MARCELINO BARBOSA"/>
    <s v="ZELIA GUEDES SILVA"/>
    <x v="1"/>
    <s v="Pret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14126404640"/>
    <m/>
    <s v="FRANCIS SILVA DIAS DE LIMA"/>
    <d v="1990-04-13T00:00:00"/>
    <s v="Feminino"/>
    <s v="Sem Deficiência"/>
    <s v="JONES ACCENCIO DE FARIAS"/>
    <s v="SHEILA FORTUNATO DA SILVA"/>
    <x v="0"/>
    <s v="Preta"/>
  </r>
  <r>
    <n v="411015"/>
    <n v="4"/>
    <x v="72"/>
    <x v="72"/>
    <s v="EM SUÍÇA"/>
    <s v="Municipal"/>
    <s v="Urbana"/>
    <n v="1601786"/>
    <n v="161"/>
    <x v="3"/>
    <s v="Regular"/>
    <s v="Noite"/>
    <n v="2008035350135"/>
    <m/>
    <s v="ADRYELLE VICTÓRIA BARROS DE PAULA"/>
    <d v="2002-05-25T00:00:00"/>
    <s v="Feminino"/>
    <s v="Sem Deficiência"/>
    <s v="ANDERSON SABINO DE PAULA"/>
    <s v="ADRIANA IRACI BARROS DE PAULA"/>
    <x v="0"/>
    <s v="Parda"/>
  </r>
  <r>
    <n v="1120019"/>
    <n v="11"/>
    <x v="37"/>
    <x v="37"/>
    <s v="EM RODRIGO OTÁVIO"/>
    <s v="Municipal"/>
    <s v="Urbana"/>
    <n v="1620853"/>
    <n v="161"/>
    <x v="3"/>
    <s v="Regular"/>
    <s v="Noite"/>
    <n v="2013038750581"/>
    <m/>
    <s v="RIAN SANTOS DE SOUZA BARBOSA"/>
    <d v="2008-04-03T00:00:00"/>
    <s v="Masculino"/>
    <s v="Sem Deficiência"/>
    <s v="PETERSON DE SOUZA BARBOSA"/>
    <s v="DANIELE DA SILVA SANTOS"/>
    <x v="1"/>
    <s v="Parda"/>
  </r>
  <r>
    <n v="1019202"/>
    <n v="10"/>
    <x v="115"/>
    <x v="115"/>
    <s v="CIEP ISMAEL NERY"/>
    <s v="Municipal"/>
    <s v="Urbana"/>
    <n v="1603745"/>
    <n v="161"/>
    <x v="3"/>
    <s v="Regular"/>
    <s v="Tarde"/>
    <n v="2011104600379"/>
    <m/>
    <s v="RHUAN DE LIMA DAMAZIO"/>
    <d v="2005-10-29T00:00:00"/>
    <s v="Masculino"/>
    <s v="Sem Deficiência"/>
    <s v="ROGERIO DAMAZIO MENDANHA"/>
    <s v="RAFAELA DE LIMA TEIXEIRA"/>
    <x v="0"/>
    <s v="Parda"/>
  </r>
  <r>
    <n v="918041"/>
    <n v="9"/>
    <x v="59"/>
    <x v="59"/>
    <s v="EM ANTONIA VARGAS CUQUEJO"/>
    <s v="Municipal"/>
    <s v="Urbana"/>
    <n v="1610790"/>
    <n v="161"/>
    <x v="3"/>
    <s v="Regular"/>
    <s v="Noite"/>
    <n v="2008092304406"/>
    <m/>
    <s v="RUAN PRADO DE ARAUJO ROBERTO"/>
    <d v="1996-02-01T00:00:00"/>
    <s v="Masculino"/>
    <s v="  Transtorno do espectro autista"/>
    <s v="JOSÉ CARLOS DE ARAUJO ROBERTO"/>
    <s v="DEBORA DOS SANTOS PRADO DA SILVA"/>
    <x v="1"/>
    <s v="Parda"/>
  </r>
  <r>
    <n v="716041"/>
    <n v="7"/>
    <x v="104"/>
    <x v="104"/>
    <s v="EM BARÃO DA TAQUARA"/>
    <s v="Municipal"/>
    <s v="Urbana"/>
    <n v="1613411"/>
    <n v="161"/>
    <x v="3"/>
    <s v="Regular"/>
    <s v="Manhã"/>
    <n v="2012063880184"/>
    <m/>
    <s v="LARISSA BENEVENUTO MAGALHÃES"/>
    <d v="2007-11-12T00:00:00"/>
    <s v="Feminino"/>
    <s v="Sem Deficiência"/>
    <s v="VALCIR BELIZARIO MAGALHÃES"/>
    <s v="RENATA BENEVENUTO"/>
    <x v="0"/>
    <s v="Preta"/>
  </r>
  <r>
    <n v="1026008"/>
    <n v="10"/>
    <x v="43"/>
    <x v="43"/>
    <s v="EM ENGENHEIRO GASTÃO RANGEL"/>
    <s v="Municipal"/>
    <s v="Urbana"/>
    <n v="1613014"/>
    <n v="162"/>
    <x v="3"/>
    <s v="Regular"/>
    <s v="Noite"/>
    <n v="2012103400340"/>
    <m/>
    <s v="JULIA FERREIRA DA SILVA"/>
    <d v="2007-08-21T00:00:00"/>
    <s v="Feminino"/>
    <s v="Sem Deficiência"/>
    <s v="DANIEL TEODORO DA SILVA"/>
    <s v="ANA PAULA FERREIRA"/>
    <x v="0"/>
    <s v="Parda"/>
  </r>
  <r>
    <n v="833031"/>
    <n v="8"/>
    <x v="21"/>
    <x v="21"/>
    <s v="EM TASSO DA SILVEIRA"/>
    <s v="Municipal"/>
    <s v="Urbana"/>
    <n v="1605929"/>
    <n v="161"/>
    <x v="3"/>
    <s v="Regular"/>
    <s v="Noite"/>
    <n v="2011078501186"/>
    <m/>
    <s v="PABLO DANIEL LOPES DA SILVA"/>
    <d v="2006-09-16T00:00:00"/>
    <s v="Masculino"/>
    <s v="Sem Deficiência"/>
    <s v="FABLO MEDEIROS DA SILVA"/>
    <s v="SIMONE LOPES DOS SANTOS"/>
    <x v="0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6065901181"/>
    <m/>
    <s v="VALDEMIRO GOMES DA SILVA"/>
    <d v="1987-04-24T00:00:00"/>
    <s v="Feminino"/>
    <s v="Sem Deficiência"/>
    <s v="ANTÔNIO GOMES DA SILVA"/>
    <s v="SEVERINA MENDES DA SILVA"/>
    <x v="2"/>
    <s v="Parda"/>
  </r>
  <r>
    <n v="227004"/>
    <n v="2"/>
    <x v="77"/>
    <x v="77"/>
    <s v="EM RINALDO DE LAMARE"/>
    <s v="Municipal"/>
    <s v="Urbana"/>
    <n v="1599204"/>
    <n v="162"/>
    <x v="3"/>
    <s v="Regular"/>
    <s v="Noite"/>
    <n v="2023126402506"/>
    <m/>
    <s v="MARCIANO LOPES VIEIRA "/>
    <d v="1979-02-22T00:00:00"/>
    <s v="Masculino"/>
    <s v="Sem Deficiência"/>
    <s v="FRANCELINO DE SOUZA VIEIRA "/>
    <s v="MARIA APARECIDA LOPES VIEIRA "/>
    <x v="0"/>
    <s v="Parda"/>
  </r>
  <r>
    <n v="312002"/>
    <n v="3"/>
    <x v="58"/>
    <x v="58"/>
    <s v="EM ALCIDE DE GASPERI"/>
    <s v="Municipal"/>
    <s v="Urbana"/>
    <n v="1613412"/>
    <n v="162"/>
    <x v="3"/>
    <s v="Regular"/>
    <s v="Noite"/>
    <n v="2022017200025"/>
    <m/>
    <s v="GABRIEL GOMES DE MACEDO "/>
    <d v="2005-03-26T00:00:00"/>
    <s v="Masculino"/>
    <s v="Sem Deficiência"/>
    <s v="HERALDO ALMEIDA DE MACEDO"/>
    <s v="MICHELLE GOMES DA COSTA"/>
    <x v="0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22063751209"/>
    <m/>
    <s v="SIDNEI AUGUSTO MENDES"/>
    <d v="1977-07-13T00:00:00"/>
    <s v="Masculino"/>
    <s v="Sem Deficiência"/>
    <s v="RICALDINO IGNACIO MENDES"/>
    <s v="JURACY AUGUSTO"/>
    <x v="0"/>
    <s v="Parda"/>
  </r>
  <r>
    <n v="833031"/>
    <n v="8"/>
    <x v="21"/>
    <x v="21"/>
    <s v="EM TASSO DA SILVEIRA"/>
    <s v="Municipal"/>
    <s v="Urbana"/>
    <n v="1605929"/>
    <n v="161"/>
    <x v="3"/>
    <s v="Regular"/>
    <s v="Noite"/>
    <n v="2012082000631"/>
    <m/>
    <s v="FELYP GOMES COSTA"/>
    <d v="2006-02-12T00:00:00"/>
    <s v="Masculino"/>
    <s v="Sem Deficiência"/>
    <s v="EDMILSON JESUS COSTA"/>
    <s v="APARECIDA GEORGIA GOMES COSTA"/>
    <x v="0"/>
    <s v="Preta"/>
  </r>
  <r>
    <n v="724022"/>
    <n v="7"/>
    <x v="56"/>
    <x v="56"/>
    <s v="EM COMUNIDADE DE VARGEM GRANDE"/>
    <s v="Municipal"/>
    <s v="Urbana"/>
    <n v="1605600"/>
    <n v="162"/>
    <x v="3"/>
    <s v="Regular"/>
    <s v="Noite"/>
    <n v="2023069000122"/>
    <m/>
    <s v="MARIA LUÍSA DE JESUS NOVAES"/>
    <d v="2004-11-26T00:00:00"/>
    <s v="Feminino"/>
    <s v="Sem Deficiência"/>
    <s v="HELIO SANTOS NOVAES"/>
    <s v="ARLÍ ANDRADE DE JESUS"/>
    <x v="0"/>
    <s v="Parda"/>
  </r>
  <r>
    <n v="724022"/>
    <n v="7"/>
    <x v="56"/>
    <x v="56"/>
    <s v="EM COMUNIDADE DE VARGEM GRANDE"/>
    <s v="Municipal"/>
    <s v="Urbana"/>
    <n v="1605600"/>
    <n v="162"/>
    <x v="3"/>
    <s v="Regular"/>
    <s v="Noite"/>
    <n v="2023069000173"/>
    <m/>
    <s v="RENER MANHÃES DE CASTRO"/>
    <d v="2004-07-12T00:00:00"/>
    <s v="Masculino"/>
    <s v="Sem Deficiência"/>
    <s v="HÉLIO VENTURA DE CASTRO"/>
    <s v="SELMA DE MORÃES MANHÃES"/>
    <x v="0"/>
    <s v="Preta"/>
  </r>
  <r>
    <n v="817064"/>
    <n v="8"/>
    <x v="7"/>
    <x v="7"/>
    <s v="EM MARIETA DA CUNHA DA SILVA"/>
    <s v="Municipal"/>
    <s v="Urbana"/>
    <n v="1610183"/>
    <n v="161"/>
    <x v="3"/>
    <s v="Regular"/>
    <s v="Noite"/>
    <n v="2007073450402"/>
    <m/>
    <s v="TAIANNE AMBROZIO DE SOUZA"/>
    <d v="2003-01-04T00:00:00"/>
    <s v="Feminino"/>
    <s v="Sem Deficiência"/>
    <s v="DENISE DE OLIVEIRA AMBROZIO"/>
    <s v="ILDEIR GOULART DE SOUZA"/>
    <x v="2"/>
    <s v="Sem Informação"/>
  </r>
  <r>
    <n v="1019013"/>
    <n v="10"/>
    <x v="39"/>
    <x v="39"/>
    <s v="EM BENTO DO AMARAL COUTINHO"/>
    <s v="Municipal"/>
    <s v="Urbana"/>
    <n v="1612838"/>
    <n v="161"/>
    <x v="3"/>
    <s v="Regular"/>
    <s v="Noite"/>
    <n v="2012096202495"/>
    <m/>
    <s v="ANDRÉ RENATO TEMÓTEO BARROS"/>
    <d v="2006-06-24T00:00:00"/>
    <s v="Masculino"/>
    <s v="Sem Deficiência"/>
    <s v="RENATO DE OLIVEIRA BARROS"/>
    <s v="MARIA TIMOTEO DA SILVA"/>
    <x v="0"/>
    <s v="Preta"/>
  </r>
  <r>
    <n v="515052"/>
    <n v="5"/>
    <x v="81"/>
    <x v="81"/>
    <s v="EM AZEVEDO JUNIOR"/>
    <s v="Municipal"/>
    <s v="Urbana"/>
    <n v="1614953"/>
    <n v="161"/>
    <x v="3"/>
    <s v="Regular"/>
    <s v="Noite"/>
    <n v="2023049750258"/>
    <m/>
    <s v="GABRIEL BARRETO DOS SANTOS"/>
    <d v="2006-04-06T00:00:00"/>
    <s v="Masculino"/>
    <s v="Sem Deficiência"/>
    <s v="RAFAEL RAIMUNDO DOS SANTOS"/>
    <s v="CAROLINA BARRETO CUNHA"/>
    <x v="0"/>
    <s v="Parda"/>
  </r>
  <r>
    <n v="1019202"/>
    <n v="10"/>
    <x v="115"/>
    <x v="115"/>
    <s v="CIEP ISMAEL NERY"/>
    <s v="Municipal"/>
    <s v="Urbana"/>
    <n v="1603747"/>
    <n v="162"/>
    <x v="3"/>
    <s v="Regular"/>
    <s v="Tarde"/>
    <n v="2009092450966"/>
    <m/>
    <s v="GABRIEL PESSOA DE MEIRELIS"/>
    <d v="2005-02-02T00:00:00"/>
    <s v="Masculino"/>
    <s v="Sem Deficiência"/>
    <s v="ADRIANO ALVES DE MEIRELIS"/>
    <s v="LUCIENE MAIA BENEDITO PESSOA"/>
    <x v="0"/>
    <s v="Parda"/>
  </r>
  <r>
    <n v="716041"/>
    <n v="7"/>
    <x v="104"/>
    <x v="104"/>
    <s v="EM BARÃO DA TAQUARA"/>
    <s v="Municipal"/>
    <s v="Urbana"/>
    <n v="1613413"/>
    <n v="162"/>
    <x v="3"/>
    <s v="Regular"/>
    <s v="Manhã"/>
    <n v="2014060701951"/>
    <m/>
    <s v="MANOEL CARLOS THOMÉ TEIXEIRA"/>
    <d v="2007-06-13T00:00:00"/>
    <s v="Masculino"/>
    <s v="Sem Deficiência"/>
    <s v="PAULO VITOR NUNES TEIXEIRA"/>
    <s v="CLENIR ELINEA THOMÉ"/>
    <x v="2"/>
    <s v="Preta"/>
  </r>
  <r>
    <n v="410012"/>
    <n v="4"/>
    <x v="27"/>
    <x v="27"/>
    <s v="EM CLOTILDE GUIMARÃES"/>
    <s v="Municipal"/>
    <s v="Urbana"/>
    <n v="1604464"/>
    <n v="2618"/>
    <x v="3"/>
    <s v="Regular"/>
    <s v="Noite"/>
    <n v="2018011680043"/>
    <m/>
    <s v="MARIA EDUARDA SANTIAGO VILLAS BÔAS"/>
    <d v="2004-02-05T00:00:00"/>
    <s v="Feminino"/>
    <s v="Sem Deficiência"/>
    <s v="ALEX DOS SANTOS VILLAS BÔAS"/>
    <s v="MICHELLE SANTIAGO REIS"/>
    <x v="1"/>
    <s v="Parda"/>
  </r>
  <r>
    <n v="431018"/>
    <n v="4"/>
    <x v="85"/>
    <x v="85"/>
    <s v="EM REPÚBLICA DO LÍBANO"/>
    <s v="Municipal"/>
    <s v="Urbana"/>
    <n v="1619092"/>
    <n v="162"/>
    <x v="3"/>
    <s v="Regular"/>
    <s v="Noite"/>
    <n v="2012035750131"/>
    <m/>
    <s v="BRUNA MENDES DA SILVA"/>
    <d v="2006-09-06T00:00:00"/>
    <s v="Feminino"/>
    <s v="Sem Deficiência"/>
    <s v="NILSON MENDES DA SILVA"/>
    <s v="BIANCA DA SILVA MONTEIRO"/>
    <x v="0"/>
    <s v="Parda"/>
  </r>
  <r>
    <n v="817039"/>
    <n v="8"/>
    <x v="118"/>
    <x v="118"/>
    <s v="EM SAMPAIO CORRÊA"/>
    <s v="Municipal"/>
    <s v="Urbana"/>
    <n v="1604283"/>
    <n v="161"/>
    <x v="3"/>
    <s v="Regular"/>
    <s v="Noite"/>
    <n v="2023073300143"/>
    <m/>
    <s v="JULIANA TORRES DO NASCIMENTO"/>
    <d v="1993-05-25T00:00:00"/>
    <s v="Feminino"/>
    <s v="Sem Deficiência"/>
    <s v="CLÉRIO EVANDRO DO NASCIMENTO"/>
    <s v="JAQUELINE TORRES DO NASCIMENTO"/>
    <x v="1"/>
    <s v="Pret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0066015372"/>
    <m/>
    <s v="MAYCON PINHEIRO OLIVEIRA"/>
    <d v="2005-10-30T00:00:00"/>
    <s v="Masculino"/>
    <s v="Sem Deficiência"/>
    <s v="EDNALDO OLIVEIRA"/>
    <s v="LEDA MARIA PINHEIRO"/>
    <x v="0"/>
    <s v="Parda"/>
  </r>
  <r>
    <n v="833503"/>
    <n v="8"/>
    <x v="95"/>
    <x v="95"/>
    <s v="CIEP THOMAS JEFFERSON"/>
    <s v="Municipal"/>
    <s v="Urbana"/>
    <n v="1600082"/>
    <n v="161"/>
    <x v="3"/>
    <s v="Regular"/>
    <s v="Noite"/>
    <n v="2014079600999"/>
    <m/>
    <s v="GABRIEL DE ALMEIDA DOS SANTOS"/>
    <d v="2002-07-04T00:00:00"/>
    <s v="Masculino"/>
    <s v="Sem Deficiência"/>
    <s v="VANDERLEI GERMANO DOS SANTOS"/>
    <s v="MICHELE DE ALMEIDA SILVA"/>
    <x v="2"/>
    <s v="Não declarada"/>
  </r>
  <r>
    <n v="1019210"/>
    <n v="10"/>
    <x v="45"/>
    <x v="45"/>
    <s v="CIEP ALBERTO PASQUALINE"/>
    <s v="Municipal"/>
    <s v="Urbana"/>
    <n v="1600005"/>
    <n v="161"/>
    <x v="3"/>
    <s v="Regular"/>
    <s v="Noite"/>
    <n v="2022100800417"/>
    <m/>
    <s v="CLÁUDIA MARIA LAGE MEDEIROS"/>
    <d v="1965-09-27T00:00:00"/>
    <s v="Feminino"/>
    <s v="Sem Deficiência"/>
    <s v="IZABEL FERREIRA LAGE"/>
    <s v="AGENOR LAGE"/>
    <x v="2"/>
    <s v="Parda"/>
  </r>
  <r>
    <n v="817064"/>
    <n v="8"/>
    <x v="7"/>
    <x v="7"/>
    <s v="EM MARIETA DA CUNHA DA SILVA"/>
    <s v="Municipal"/>
    <s v="Urbana"/>
    <n v="1610184"/>
    <n v="162"/>
    <x v="3"/>
    <s v="Regular"/>
    <s v="Noite"/>
    <n v="2007119600321"/>
    <m/>
    <s v="KEVIN LIMA DOS SANTOS"/>
    <d v="2005-06-15T00:00:00"/>
    <s v="Masculino"/>
    <s v="Sem Deficiência"/>
    <s v="GEORGE OLIVEIRA DOS SANTOS"/>
    <s v="ROBERTA LIMA DE SOUZA"/>
    <x v="0"/>
    <s v="Branc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22093000376"/>
    <m/>
    <s v="CRISTIANE COSTA NUNES DE SOUZA"/>
    <d v="1976-02-06T00:00:00"/>
    <s v="Feminino"/>
    <s v="Sem Deficiência"/>
    <s v="JORGE ARAUJO NUNES"/>
    <s v="MARIA DAS GRAÇAS COSTA NUNES"/>
    <x v="2"/>
    <s v="Parda"/>
  </r>
  <r>
    <n v="515001"/>
    <n v="5"/>
    <x v="68"/>
    <x v="68"/>
    <s v="EM PARÁ"/>
    <s v="Municipal"/>
    <s v="Urbana"/>
    <n v="1607315"/>
    <n v="161"/>
    <x v="3"/>
    <s v="Regular"/>
    <s v="Noite"/>
    <n v="2008115300177"/>
    <m/>
    <s v="MARIA EDUARDA MARTINS BARRETO"/>
    <d v="2005-04-25T00:00:00"/>
    <s v="Feminino"/>
    <s v="Sem Deficiência"/>
    <s v="RUBEN PAULO BARRETO"/>
    <s v="LILIANE MARTINS DA SILVA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23066700719"/>
    <m/>
    <s v="ALEX DE SOUZA DA SILVA"/>
    <d v="1991-10-24T00:00:00"/>
    <s v="Masculino"/>
    <s v="Sem Deficiência"/>
    <s v="ELISABETH CARDOSO DE SOUZA"/>
    <s v="ALADAIR BARROS DA SILVA"/>
    <x v="2"/>
    <s v="Parda"/>
  </r>
  <r>
    <n v="1202701"/>
    <n v="12"/>
    <x v="91"/>
    <x v="91"/>
    <s v="CREJA - CENTRO MUNICIPAL DE REFERÊNCIA DE EDUCAÇÃO DE JOVENS E ADULTOS"/>
    <s v="Municipal"/>
    <s v="Urbana"/>
    <n v="1614083"/>
    <n v="263"/>
    <x v="3"/>
    <s v="Regular"/>
    <s v="Manhã"/>
    <n v="2014082800219"/>
    <m/>
    <s v="TATIANE PINTO DA SILVA "/>
    <d v="1995-08-10T00:00:00"/>
    <s v="Feminino"/>
    <s v="Sem Deficiência"/>
    <s v="MARINÉSIO FELIZ DA SILVA"/>
    <s v="ANA ANGÉLICA DE SOUZA PINTO"/>
    <x v="1"/>
    <s v="Parda"/>
  </r>
  <r>
    <n v="102504"/>
    <n v="1"/>
    <x v="2"/>
    <x v="2"/>
    <s v="CIEP AVENIDA DOS DESFILES"/>
    <s v="Municipal"/>
    <s v="Urbana"/>
    <n v="1610388"/>
    <n v="162"/>
    <x v="3"/>
    <s v="Regular"/>
    <s v="Manhã"/>
    <n v="2010003200041"/>
    <m/>
    <s v="DAVI LIMA FELIPE ALVES"/>
    <d v="2005-12-30T00:00:00"/>
    <s v="Masculino"/>
    <s v="Sem Deficiência"/>
    <s v="LEONARDO ALVES"/>
    <s v="MARINETE LIMA FELIPE"/>
    <x v="1"/>
    <s v="Parda"/>
  </r>
  <r>
    <n v="313002"/>
    <n v="3"/>
    <x v="33"/>
    <x v="33"/>
    <s v="EM JOSÉ VERÍSSIMO"/>
    <s v="Municipal"/>
    <s v="Urbana"/>
    <n v="1618996"/>
    <n v="161"/>
    <x v="3"/>
    <s v="Regular"/>
    <s v="Manhã"/>
    <n v="2010110700381"/>
    <m/>
    <s v="THAÍS DE SOUZA VENTURA "/>
    <d v="2008-09-03T00:00:00"/>
    <s v="Feminino"/>
    <s v="Sem Deficiência"/>
    <s v="MARCOS ANTONIO FARIA VENTURA"/>
    <s v="ELISÂNGELA DE SOUZA ADRIANO"/>
    <x v="1"/>
    <s v="Parda"/>
  </r>
  <r>
    <n v="515001"/>
    <n v="5"/>
    <x v="68"/>
    <x v="68"/>
    <s v="EM PARÁ"/>
    <s v="Municipal"/>
    <s v="Urbana"/>
    <n v="1607315"/>
    <n v="161"/>
    <x v="3"/>
    <s v="Regular"/>
    <s v="Noite"/>
    <n v="2013045101797"/>
    <m/>
    <s v="REBECA DA ROCHA ANDRADE CEZAR"/>
    <d v="2007-09-28T00:00:00"/>
    <s v="Feminino"/>
    <s v="Sem Deficiência"/>
    <s v="BRUNO BARBOSA CEZAR"/>
    <s v="VERONICA DA ROCHA ANDRADE"/>
    <x v="2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13070400760"/>
    <m/>
    <s v="ANA KARLA OLIVEIRA DO NASCIMENTO"/>
    <d v="2005-06-24T00:00:00"/>
    <s v="Feminino"/>
    <s v="Sem Deficiência"/>
    <s v="CARLOS ALBERTO FREITAS DO NASCIMENTO"/>
    <s v="ANGELICA ALINE DE OLIVEIRA PIRES"/>
    <x v="0"/>
    <s v="Preta"/>
  </r>
  <r>
    <n v="313007"/>
    <n v="3"/>
    <x v="67"/>
    <x v="67"/>
    <s v="EM SARMIENTO"/>
    <s v="Municipal"/>
    <s v="Urbana"/>
    <n v="1615855"/>
    <n v="161"/>
    <x v="3"/>
    <s v="Regular"/>
    <s v="Noite"/>
    <n v="2012022280051"/>
    <m/>
    <s v="BRUNNO WILLIAN FREITAS DE MEDEIROS"/>
    <d v="2004-04-23T00:00:00"/>
    <s v="Masculino"/>
    <s v="Sem Deficiência"/>
    <s v="ARISTIDES XAVIER DE MEDEIROS"/>
    <s v="ADRIANA DE FREITAS"/>
    <x v="1"/>
    <s v="Parda"/>
  </r>
  <r>
    <n v="833503"/>
    <n v="8"/>
    <x v="95"/>
    <x v="95"/>
    <s v="CIEP THOMAS JEFFERSON"/>
    <s v="Municipal"/>
    <s v="Urbana"/>
    <n v="1600082"/>
    <n v="161"/>
    <x v="3"/>
    <s v="Regular"/>
    <s v="Noite"/>
    <n v="2012074550113"/>
    <m/>
    <s v="SAMUEL LOPES SILVA"/>
    <d v="2007-04-19T00:00:00"/>
    <s v="Masculino"/>
    <s v="Sem Deficiência"/>
    <s v="ROBERTO SILVA"/>
    <s v="PATRICIA MOREIRA LOPES SILVA"/>
    <x v="0"/>
    <s v="Não declarada"/>
  </r>
  <r>
    <n v="431003"/>
    <n v="4"/>
    <x v="10"/>
    <x v="10"/>
    <s v="EM MIGUEL GUSTAVO"/>
    <s v="Municipal"/>
    <s v="Urbana"/>
    <n v="1618629"/>
    <n v="162"/>
    <x v="3"/>
    <s v="Regular"/>
    <s v="Noite"/>
    <n v="2007032802525"/>
    <m/>
    <s v="CRISTIANE MARIA JUSTINO"/>
    <d v="1977-03-04T00:00:00"/>
    <s v="Feminino"/>
    <s v="Sem Deficiência"/>
    <s v="WALTER SERVO JUSTINO"/>
    <s v="DIVA CUNHA JUSTINO"/>
    <x v="0"/>
    <s v="Parda"/>
  </r>
  <r>
    <n v="622022"/>
    <n v="6"/>
    <x v="40"/>
    <x v="40"/>
    <s v="EM ROSE KLABIN"/>
    <s v="Municipal"/>
    <s v="Urbana"/>
    <n v="1615805"/>
    <n v="162"/>
    <x v="3"/>
    <s v="Regular"/>
    <s v="Noite"/>
    <n v="2022053300018"/>
    <m/>
    <s v="GEOVANIA BARBOSA DA SILVA"/>
    <d v="1983-10-22T00:00:00"/>
    <s v="Feminino"/>
    <s v="Sem Deficiência"/>
    <s v="TARCISIO BARBOSA DA SILVA"/>
    <s v="MARIA JOSÉ DA SILVA"/>
    <x v="0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20061200039"/>
    <m/>
    <s v="MIRTES MARGARETH CORREIA SANTINO"/>
    <d v="1964-03-22T00:00:00"/>
    <s v="Feminino"/>
    <s v="Sem Deficiência"/>
    <s v="EDUARDO JOAQUIM DE SANTANA"/>
    <s v="RIDETTE CORREIA DE SANTANA"/>
    <x v="1"/>
    <s v="Branca"/>
  </r>
  <r>
    <n v="430701"/>
    <n v="4"/>
    <x v="19"/>
    <x v="19"/>
    <s v="CENTRO DE EDUCAÇÃO DE JOVENS E ADULTOS CEJA - MARÉ"/>
    <s v="Municipal"/>
    <s v="Urbana"/>
    <n v="1616806"/>
    <n v="264"/>
    <x v="3"/>
    <s v="Regular"/>
    <s v="Manhã"/>
    <n v="2022143600053"/>
    <m/>
    <s v="JOSÉ ANTONIO DA SILVA JUSTINO"/>
    <d v="1973-05-15T00:00:00"/>
    <s v="Masculino"/>
    <s v="Sem Deficiência"/>
    <s v="JOVELINO JUSTINO"/>
    <s v="MARIA JOSÉ DA SILVA JUSTINO"/>
    <x v="1"/>
    <s v="Parda"/>
  </r>
  <r>
    <n v="515045"/>
    <n v="5"/>
    <x v="137"/>
    <x v="137"/>
    <s v="EM JAIME COSTA"/>
    <s v="Municipal"/>
    <s v="Urbana"/>
    <n v="1609198"/>
    <n v="161"/>
    <x v="3"/>
    <s v="Regular"/>
    <s v="Noite"/>
    <n v="2011128500943"/>
    <m/>
    <s v="BRENON MELLO OLIVEIRA"/>
    <d v="2008-02-24T00:00:00"/>
    <s v="Masculino"/>
    <s v="Sem Deficiência"/>
    <s v="RAILDO OLIVEIRA BRITO"/>
    <s v="BRUNA MELLO"/>
    <x v="1"/>
    <s v="Parda"/>
  </r>
  <r>
    <n v="410018"/>
    <n v="4"/>
    <x v="87"/>
    <x v="87"/>
    <s v="EM BERLIM"/>
    <s v="Municipal"/>
    <s v="Urbana"/>
    <n v="1613816"/>
    <n v="162"/>
    <x v="3"/>
    <s v="Regular"/>
    <s v="Noite"/>
    <n v="2023029100169"/>
    <m/>
    <s v="MARIA FERNANDA DA SILVEIRA MACEDO"/>
    <d v="2006-10-03T00:00:00"/>
    <s v="Feminino"/>
    <s v="Sem Deficiência"/>
    <s v="LUIS FERNANDO MARINHO MACEDO"/>
    <s v="TATIANA MONTEIRO DA SILVEIRA"/>
    <x v="0"/>
    <s v="Parda"/>
  </r>
  <r>
    <n v="209026"/>
    <n v="2"/>
    <x v="41"/>
    <x v="41"/>
    <s v="EM PROFESSOR LOURENÇO FILHO"/>
    <s v="Municipal"/>
    <s v="Urbana"/>
    <n v="1622829"/>
    <n v="161"/>
    <x v="3"/>
    <s v="Regular"/>
    <s v="Noite"/>
    <n v="2017012200594"/>
    <m/>
    <s v="LARA VITORIA GUIMARÃES DA FONSECA "/>
    <d v="2004-05-12T00:00:00"/>
    <s v="Feminino"/>
    <s v="Sem Deficiência"/>
    <s v="RODRIGO SILVA DA FONSECA "/>
    <s v="ALEXSANDRA DE SOUZA GUIMARAES "/>
    <x v="1"/>
    <s v="Não declarada"/>
  </r>
  <r>
    <n v="716205"/>
    <n v="7"/>
    <x v="76"/>
    <x v="76"/>
    <s v="CIEP RUBENS PAIVA"/>
    <s v="Municipal"/>
    <s v="Urbana"/>
    <n v="1613261"/>
    <n v="162"/>
    <x v="3"/>
    <s v="Regular"/>
    <s v="Noite"/>
    <n v="2019067800069"/>
    <m/>
    <s v="ALFONSO CAIO CHIOCCA"/>
    <d v="2001-03-24T00:00:00"/>
    <s v="Masculino"/>
    <s v=" Deficiência intelectual"/>
    <s v="KATIA PAULA DE OLIVEIRA"/>
    <s v="ANGELO CHIOCCA"/>
    <x v="0"/>
    <s v="Branca"/>
  </r>
  <r>
    <n v="734010"/>
    <n v="7"/>
    <x v="82"/>
    <x v="82"/>
    <s v="EM PEDRO ALEIXO"/>
    <s v="Municipal"/>
    <s v="Urbana"/>
    <n v="1606741"/>
    <n v="162"/>
    <x v="3"/>
    <s v="Regular"/>
    <s v="Manhã"/>
    <n v="2019061280179"/>
    <m/>
    <s v="ROBERTA APARECIDA DE OLIVEIRA"/>
    <d v="1963-04-02T00:00:00"/>
    <s v="Masculino"/>
    <s v="Sem Deficiência"/>
    <s v="ROBERTO DE OLIVEIRA"/>
    <s v="MARIA THEREZA PAULINA DE OLIVEIRA"/>
    <x v="1"/>
    <s v="Preta"/>
  </r>
  <r>
    <n v="209003"/>
    <n v="2"/>
    <x v="74"/>
    <x v="74"/>
    <s v="EM FRANCISCO DE CASTRO"/>
    <s v="Municipal"/>
    <s v="Urbana"/>
    <n v="1616223"/>
    <n v="161"/>
    <x v="3"/>
    <s v="Regular"/>
    <s v="Manhã"/>
    <n v="2013011800749"/>
    <m/>
    <s v="LUANA DE ABREU PEREIRA SENA"/>
    <d v="1998-04-19T00:00:00"/>
    <s v="Feminino"/>
    <s v="Sem Deficiência"/>
    <s v="LOURIVAL PEREIRA SENA"/>
    <s v="ISABEL CRISTINA DE ABREU SENA"/>
    <x v="1"/>
    <s v="Branca"/>
  </r>
  <r>
    <n v="1019008"/>
    <n v="10"/>
    <x v="124"/>
    <x v="124"/>
    <s v="EM EDUARDO RABELO"/>
    <s v="Municipal"/>
    <s v="Urbana"/>
    <n v="1601218"/>
    <n v="161"/>
    <x v="3"/>
    <s v="Regular"/>
    <s v="Noite"/>
    <n v="2002100013755"/>
    <m/>
    <s v="ADRIANA DE OLIVEIRA SANTOS"/>
    <d v="1988-09-12T00:00:00"/>
    <s v="Feminino"/>
    <s v="Sem Deficiência"/>
    <s v="ADALBERTO FERREIRA DOS SANTOS"/>
    <s v="MARIA FERREIRA DE OLIVEIRA SANTOS"/>
    <x v="2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13056850036"/>
    <m/>
    <s v="ANA JÚLIA CARTEZ DRUMOND DE OLIVEIRA"/>
    <d v="2008-05-06T00:00:00"/>
    <s v="Feminino"/>
    <s v="Sem Deficiência"/>
    <s v="BRUNO DRUMOND DE OLIVEIRA"/>
    <s v="KELLY CRISTIANNE CARTEZ DE OLIVEIRA"/>
    <x v="0"/>
    <s v="Branca"/>
  </r>
  <r>
    <n v="1019013"/>
    <n v="10"/>
    <x v="39"/>
    <x v="39"/>
    <s v="EM BENTO DO AMARAL COUTINHO"/>
    <s v="Municipal"/>
    <s v="Urbana"/>
    <n v="1612839"/>
    <n v="162"/>
    <x v="3"/>
    <s v="Regular"/>
    <s v="Noite"/>
    <n v="2022095300393"/>
    <m/>
    <s v="REGINA CÉLIA BEZERRA DOS REIS"/>
    <d v="1988-09-20T00:00:00"/>
    <s v="Feminino"/>
    <s v="Sem Deficiência"/>
    <s v="CÉLIA REGINA BEZERRA DOS REIS"/>
    <s v="JORGE LUIZ DOS REIS "/>
    <x v="1"/>
    <s v="Parda"/>
  </r>
  <r>
    <n v="312501"/>
    <n v="3"/>
    <x v="42"/>
    <x v="42"/>
    <s v="CIEP PATRICE LUMUMBA"/>
    <s v="Municipal"/>
    <s v="Urbana"/>
    <n v="1616863"/>
    <n v="161"/>
    <x v="3"/>
    <s v="Regular"/>
    <s v="Noite"/>
    <n v="2022020700327"/>
    <m/>
    <s v="LUIZ FERNANDO DE OLIVEIRA DE ASSIS SILVA"/>
    <d v="2002-07-08T00:00:00"/>
    <s v="Masculino"/>
    <s v="Sem Deficiência"/>
    <s v="JAIRO DE ASSIS SILVA"/>
    <s v="ROSANGELA DE OLIVEIRA DIAS"/>
    <x v="1"/>
    <s v="Branca"/>
  </r>
  <r>
    <n v="410015"/>
    <n v="4"/>
    <x v="92"/>
    <x v="92"/>
    <s v="EM CLÓVIS BEVILÁQUA"/>
    <s v="Municipal"/>
    <s v="Urbana"/>
    <n v="1611013"/>
    <n v="162"/>
    <x v="3"/>
    <s v="Regular"/>
    <s v="Noite"/>
    <n v="2010011801163"/>
    <m/>
    <s v="DEBORA SANTOS RAMOS"/>
    <d v="2005-09-22T00:00:00"/>
    <s v="Feminino"/>
    <s v="Sem Deficiência"/>
    <s v="EDIVALDO DECIO RAMOS"/>
    <s v="ALESSANDRA SANTOS"/>
    <x v="0"/>
    <s v="Preta"/>
  </r>
  <r>
    <n v="411202"/>
    <n v="4"/>
    <x v="84"/>
    <x v="84"/>
    <s v="CIEP GREGÓRIO BEZERRA"/>
    <s v="Municipal"/>
    <s v="Urbana"/>
    <n v="1608450"/>
    <n v="162"/>
    <x v="3"/>
    <s v="Regular"/>
    <s v="Noite"/>
    <n v="2002030804058"/>
    <m/>
    <s v="RAIANE CRISTINA GOMES DOS SANTOS"/>
    <d v="1993-06-15T00:00:00"/>
    <s v="Feminino"/>
    <s v="Sem Deficiência"/>
    <s v="SEBASTIÃO SILVA SANTOS"/>
    <s v="MARIA JULIA GOMES"/>
    <x v="1"/>
    <s v="Parda"/>
  </r>
  <r>
    <n v="102005"/>
    <n v="1"/>
    <x v="109"/>
    <x v="109"/>
    <s v="EM CALOUSTE GULBENKIAN"/>
    <s v="Municipal"/>
    <s v="Urbana"/>
    <n v="1610640"/>
    <n v="162"/>
    <x v="3"/>
    <s v="Regular"/>
    <s v="Noite"/>
    <n v="2007000400081"/>
    <m/>
    <s v="ALICE CRISTINA PAIVA DA SILVA"/>
    <d v="2002-09-01T00:00:00"/>
    <s v="Feminino"/>
    <s v="Sem Deficiência"/>
    <s v="JOÃO GABRIEL DA SILVA"/>
    <s v="LAUDENIZE PAIVA DA SILVA"/>
    <x v="1"/>
    <s v="Pret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11075250131"/>
    <m/>
    <s v="TAMIRES ANANIAS DA SILVA"/>
    <d v="2005-09-04T00:00:00"/>
    <s v="Feminino"/>
    <s v="Sem Deficiência"/>
    <s v="EDIVALDO DA SILVA"/>
    <s v="LUCILENE ANANIAS"/>
    <x v="0"/>
    <s v="Branca"/>
  </r>
  <r>
    <n v="622006"/>
    <n v="6"/>
    <x v="38"/>
    <x v="38"/>
    <s v="EM ANTENOR NASCENTES"/>
    <s v="Municipal"/>
    <s v="Urbana"/>
    <n v="1615258"/>
    <n v="161"/>
    <x v="3"/>
    <s v="Regular"/>
    <s v="Noite"/>
    <n v="2008053601691"/>
    <m/>
    <s v="PAOLLA CRISTINA DA CUNHA PADILHA"/>
    <d v="1999-11-16T00:00:00"/>
    <s v="Feminino"/>
    <s v="Sem Deficiência"/>
    <s v="REGINALDO LUCIO BARBASA PADILHA"/>
    <s v="LUCIANA MEIS DA CUNHA"/>
    <x v="2"/>
    <s v="Branca"/>
  </r>
  <r>
    <n v="515045"/>
    <n v="5"/>
    <x v="137"/>
    <x v="137"/>
    <s v="EM JAIME COSTA"/>
    <s v="Municipal"/>
    <s v="Urbana"/>
    <n v="1609198"/>
    <n v="161"/>
    <x v="3"/>
    <s v="Regular"/>
    <s v="Noite"/>
    <n v="2012048350111"/>
    <m/>
    <s v="MARCIO KAUA DE LIMA SILVA BELO"/>
    <d v="2006-05-27T00:00:00"/>
    <s v="Masculino"/>
    <s v="Sem Deficiência"/>
    <s v="MARCIO DA CONCEIÇÃO BELO"/>
    <s v="VICTORIA DE LIMA SILVA"/>
    <x v="1"/>
    <s v="Branc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2104051969"/>
    <m/>
    <s v="RICARDO DA SILVA BARBOSA"/>
    <d v="2006-09-15T00:00:00"/>
    <s v="Masculino"/>
    <s v="Sem Deficiência"/>
    <s v="FRANCISCO DE ASSIS BARBOSA"/>
    <s v="RAQUEL MARIA DA SILVA"/>
    <x v="0"/>
    <s v="Parda"/>
  </r>
  <r>
    <n v="107001"/>
    <n v="1"/>
    <x v="73"/>
    <x v="73"/>
    <s v="EM GONÇALVES DIAS"/>
    <s v="Municipal"/>
    <s v="Urbana"/>
    <n v="1606879"/>
    <n v="161"/>
    <x v="3"/>
    <s v="Regular"/>
    <s v="Noite"/>
    <n v="2012003680031"/>
    <m/>
    <s v="MAICON CAIO SOUZA DA CONCEICÃO"/>
    <d v="2008-03-16T00:00:00"/>
    <s v="Masculino"/>
    <s v="Sem Deficiência"/>
    <s v="JORGE MAICON LINS DA CONCEICAO"/>
    <s v="SUELEM LOPES DE SOUZA"/>
    <x v="1"/>
    <s v="Branca"/>
  </r>
  <r>
    <n v="411015"/>
    <n v="4"/>
    <x v="72"/>
    <x v="72"/>
    <s v="EM SUÍÇA"/>
    <s v="Municipal"/>
    <s v="Urbana"/>
    <n v="1601786"/>
    <n v="161"/>
    <x v="3"/>
    <s v="Regular"/>
    <s v="Noite"/>
    <n v="2020045550306"/>
    <m/>
    <s v="ANDERSON JÚNIO LEAL DA SILVA"/>
    <d v="2006-03-30T00:00:00"/>
    <s v="Masculino"/>
    <s v="Sem Deficiência"/>
    <s v="ANDERSON DA SILVA"/>
    <s v="ALINE LEAL DA CONCEIÇÃO"/>
    <x v="0"/>
    <s v="Parda"/>
  </r>
  <r>
    <n v="313029"/>
    <n v="3"/>
    <x v="89"/>
    <x v="89"/>
    <s v="EM THOMAS MANN"/>
    <s v="Municipal"/>
    <s v="Urbana"/>
    <n v="1615665"/>
    <n v="161"/>
    <x v="3"/>
    <s v="Regular"/>
    <s v="Noite"/>
    <n v="2003018100711"/>
    <m/>
    <s v="JOÃO FELIPE ALVES CORTES"/>
    <d v="1998-10-14T00:00:00"/>
    <s v="Masculino"/>
    <s v="Sem Deficiência"/>
    <s v="PEDRO FIRMINO CORTES FILHO"/>
    <s v="HELOISA HELENA ALVES COSTA"/>
    <x v="1"/>
    <s v="Pret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16065900444"/>
    <m/>
    <s v="EZECKIEL VICTOR BATISTA DA SILVA"/>
    <d v="2005-07-16T00:00:00"/>
    <s v="Masculino"/>
    <s v="Sem Deficiência"/>
    <s v="ADAILTON BATISTA DA SILVA"/>
    <s v="RITA DE CASSIA DA SILVA"/>
    <x v="1"/>
    <s v="Parda"/>
  </r>
  <r>
    <n v="313024"/>
    <n v="3"/>
    <x v="100"/>
    <x v="100"/>
    <s v="EM ACRE"/>
    <s v="Municipal"/>
    <s v="Urbana"/>
    <n v="1604859"/>
    <n v="161"/>
    <x v="3"/>
    <s v="Regular"/>
    <s v="Manhã"/>
    <n v="2023023800096"/>
    <m/>
    <s v="PAULA MAIA MARINHO"/>
    <d v="2005-01-09T00:00:00"/>
    <s v="Feminino"/>
    <s v="Sem Deficiência"/>
    <s v="CLAUDIO CARDOSO MARINHO"/>
    <s v="ANA CRISTINA MAIA MARINHO"/>
    <x v="1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11103480612"/>
    <m/>
    <s v="JHULY BRAGA DOS SANTOS"/>
    <d v="2006-04-05T00:00:00"/>
    <s v="Feminino"/>
    <s v="Sem Deficiência"/>
    <s v="ALEXANDRE GALDINO DOS SANTOS"/>
    <s v="VALERIA BRAGA PIRES"/>
    <x v="1"/>
    <s v="Parda"/>
  </r>
  <r>
    <n v="716054"/>
    <n v="7"/>
    <x v="35"/>
    <x v="35"/>
    <s v="EM PIO X"/>
    <s v="Municipal"/>
    <s v="Urbana"/>
    <n v="1612531"/>
    <n v="162"/>
    <x v="3"/>
    <s v="Regular"/>
    <s v="Noite"/>
    <n v="2021061950761"/>
    <m/>
    <s v="WALISON SILVA LUZ"/>
    <d v="2005-06-22T00:00:00"/>
    <s v="Masculino"/>
    <s v="Sem Deficiência"/>
    <s v="NÃO DECLARADO"/>
    <s v="VALDENIA SILVA DA LUZ"/>
    <x v="0"/>
    <s v="Parda"/>
  </r>
  <r>
    <n v="431003"/>
    <n v="4"/>
    <x v="10"/>
    <x v="10"/>
    <s v="EM MIGUEL GUSTAVO"/>
    <s v="Municipal"/>
    <s v="Urbana"/>
    <n v="1618629"/>
    <n v="162"/>
    <x v="3"/>
    <s v="Regular"/>
    <s v="Noite"/>
    <n v="2023032850904"/>
    <m/>
    <s v="GABRIELA OLIVEIRA DE MIRANDA"/>
    <d v="1996-06-07T00:00:00"/>
    <s v="Feminino"/>
    <s v="Sem Deficiência"/>
    <s v="TIARAJU SILVA DE MIRANDA"/>
    <s v="ANGELA MARIA DE OLIVEIRA FRANCO"/>
    <x v="0"/>
    <s v="Parda"/>
  </r>
  <r>
    <n v="313035"/>
    <n v="3"/>
    <x v="49"/>
    <x v="49"/>
    <s v="EM EDGARD SUSSEKIND DE MENDONÇA"/>
    <s v="Municipal"/>
    <s v="Urbana"/>
    <n v="1612288"/>
    <n v="161"/>
    <x v="3"/>
    <s v="Regular"/>
    <s v="Noite"/>
    <n v="2008081650456"/>
    <m/>
    <s v="RAFAELA JESUS DE FRANÇA"/>
    <d v="2004-01-23T00:00:00"/>
    <s v="Feminino"/>
    <s v="Sem Deficiência"/>
    <s v="ANDRE LUIZ DE FRANÇA"/>
    <s v="ADRIANA DE JESUS AZEVEDO"/>
    <x v="2"/>
    <s v="Parda"/>
  </r>
  <r>
    <n v="410012"/>
    <n v="4"/>
    <x v="27"/>
    <x v="27"/>
    <s v="EM CLOTILDE GUIMARÃES"/>
    <s v="Municipal"/>
    <s v="Urbana"/>
    <n v="1604444"/>
    <n v="262"/>
    <x v="3"/>
    <s v="Regular"/>
    <s v="Manhã"/>
    <n v="2023028500201"/>
    <m/>
    <s v="VITORIA REGINA DE OLIVEIRA"/>
    <d v="1966-05-19T00:00:00"/>
    <s v="Feminino"/>
    <s v="Sem Deficiência"/>
    <s v="DIVINO DE OLIVEIRA"/>
    <s v="JUREMA DO ROSÁRIO OLIVEIRA"/>
    <x v="1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11063880305"/>
    <m/>
    <s v="KAUÃ VALE DA SILVA"/>
    <d v="2006-03-13T00:00:00"/>
    <s v="Masculino"/>
    <s v="Sem Deficiência"/>
    <s v="ALESSANDRO JOSÉ DA SILVA  "/>
    <s v="MICHELE DA SILVA VALE "/>
    <x v="0"/>
    <s v="Parda"/>
  </r>
  <r>
    <n v="817503"/>
    <n v="8"/>
    <x v="31"/>
    <x v="31"/>
    <s v="CIEP PADRE PAULO CORRÊA DE SÁ"/>
    <s v="Municipal"/>
    <s v="Urbana"/>
    <n v="1619914"/>
    <n v="161"/>
    <x v="3"/>
    <s v="Regular"/>
    <s v="Noite"/>
    <n v="2006083502245"/>
    <m/>
    <s v="HILLARI SOUZA RODRIGUES"/>
    <d v="2001-12-23T00:00:00"/>
    <s v="Feminino"/>
    <s v="Sem Deficiência"/>
    <s v="ROSIVAL RODRIGUES DOS SANTOS"/>
    <s v="CLAUDIMIRA LUZ SOUZA"/>
    <x v="1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04066601609"/>
    <m/>
    <s v="ALEXSANDRA DE CARVALHO TRICARICO"/>
    <d v="1997-03-07T00:00:00"/>
    <s v="Feminino"/>
    <s v="Sem Deficiência"/>
    <s v="MAURO RIBEIRO TRICARICO"/>
    <s v="CLÉOPATRA DÉBORA DE CARVALHO"/>
    <x v="1"/>
    <s v="Parda"/>
  </r>
  <r>
    <n v="410012"/>
    <n v="4"/>
    <x v="27"/>
    <x v="27"/>
    <s v="EM CLOTILDE GUIMARÃES"/>
    <s v="Municipal"/>
    <s v="Urbana"/>
    <n v="1604445"/>
    <n v="263"/>
    <x v="3"/>
    <s v="Regular"/>
    <s v="Tarde"/>
    <n v="2014040480135"/>
    <m/>
    <s v="CARLOS HENRIQUE LIMA DA SILVA"/>
    <d v="2008-08-06T00:00:00"/>
    <s v="Masculino"/>
    <s v="Sem Deficiência"/>
    <s v="ANTONIO CARLOS DE ARAUJO SILVA"/>
    <s v="NILZIANE MAYARA LIMA DA SILVA"/>
    <x v="2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08132000666"/>
    <m/>
    <s v="JENIFFER DE MACEDO FARIAS"/>
    <d v="2006-02-11T00:00:00"/>
    <s v="Feminino"/>
    <s v="Sem Deficiência"/>
    <s v="JOELSON FARIAS FERREIRA"/>
    <s v="DEBORA SILVA DE MACEDO"/>
    <x v="2"/>
    <s v="Parda"/>
  </r>
  <r>
    <n v="410012"/>
    <n v="4"/>
    <x v="27"/>
    <x v="27"/>
    <s v="EM CLOTILDE GUIMARÃES"/>
    <s v="Municipal"/>
    <s v="Urbana"/>
    <n v="1604451"/>
    <n v="268"/>
    <x v="3"/>
    <s v="Regular"/>
    <s v="Manhã"/>
    <n v="2012040801610"/>
    <m/>
    <s v="KAUAN TARDIM DE BRITO"/>
    <d v="2007-04-19T00:00:00"/>
    <s v="Masculino"/>
    <s v="Sem Deficiência"/>
    <s v="MARCELO PEDRO DE BRITO FILHO"/>
    <s v="VANESSA CRISTINA FERREIRA TARDIM"/>
    <x v="0"/>
    <s v="Branca"/>
  </r>
  <r>
    <n v="410007"/>
    <n v="4"/>
    <x v="15"/>
    <x v="15"/>
    <s v="EM PADRE MANUEL DA NÓBREGA"/>
    <s v="Municipal"/>
    <s v="Urbana"/>
    <n v="1609703"/>
    <n v="161"/>
    <x v="3"/>
    <s v="Regular"/>
    <s v="Noite"/>
    <n v="2011028150134"/>
    <m/>
    <s v="EDILSON DA SILVA PEREIRA"/>
    <d v="2004-04-09T00:00:00"/>
    <s v="Masculino"/>
    <s v="Sem Deficiência"/>
    <s v="EDMILSON DA SILVA PEREIRA"/>
    <s v="NEUZA CRISTINA DA SILVA"/>
    <x v="1"/>
    <s v="Parda"/>
  </r>
  <r>
    <n v="312009"/>
    <n v="3"/>
    <x v="54"/>
    <x v="54"/>
    <s v="EM GEORGE SUMNER"/>
    <s v="Municipal"/>
    <s v="Urbana"/>
    <n v="1617226"/>
    <n v="162"/>
    <x v="3"/>
    <s v="Regular"/>
    <s v="Noite"/>
    <n v="2002017801598"/>
    <m/>
    <s v="FABIANA DOS SANTOS AZEVEDO"/>
    <d v="1989-07-11T00:00:00"/>
    <s v="Feminino"/>
    <s v="Sem Deficiência"/>
    <s v="JADIR JESUS DE AZEVEDO DOS SANTOS"/>
    <s v="ADELAÍDE ANGELINA DOS SANTOS"/>
    <x v="0"/>
    <s v="Parda"/>
  </r>
  <r>
    <n v="833201"/>
    <n v="8"/>
    <x v="112"/>
    <x v="112"/>
    <s v="CIEP FREI VELOSO"/>
    <s v="Municipal"/>
    <s v="Urbana"/>
    <n v="1622667"/>
    <n v="161"/>
    <x v="3"/>
    <s v="Regular"/>
    <s v="Noite"/>
    <n v="2022083700294"/>
    <m/>
    <s v="MARY CLAUDIA SILVA DE CARVALHO"/>
    <d v="1970-03-18T00:00:00"/>
    <s v="Feminino"/>
    <s v="Sem Deficiência"/>
    <s v="EDNALDO SOARES SILVA"/>
    <s v="MARIA SÃO PEDRO SILVA"/>
    <x v="0"/>
    <s v="Não declarada"/>
  </r>
  <r>
    <n v="716049"/>
    <n v="7"/>
    <x v="62"/>
    <x v="62"/>
    <s v="EM RENATO LEITE"/>
    <s v="Municipal"/>
    <s v="Urbana"/>
    <n v="1623885"/>
    <n v="164"/>
    <x v="3"/>
    <s v="Regular"/>
    <s v="Noite"/>
    <n v="2012063780333"/>
    <m/>
    <s v="ANDRYELE TELLES GREGORIO"/>
    <d v="2008-01-19T00:00:00"/>
    <s v="Feminino"/>
    <s v="Sem Deficiência"/>
    <s v="ANDRE LUIS GREGORIO"/>
    <s v="SIMONE TELLES DA SILVA"/>
    <x v="1"/>
    <s v="Parda"/>
  </r>
  <r>
    <n v="625018"/>
    <n v="6"/>
    <x v="55"/>
    <x v="55"/>
    <s v="EM COMANDANTE ARNALDO VARELLA"/>
    <s v="Municipal"/>
    <s v="Urbana"/>
    <n v="1602873"/>
    <n v="162"/>
    <x v="3"/>
    <s v="Regular"/>
    <s v="Noite"/>
    <n v="2003057501119"/>
    <m/>
    <s v="RAYANE DE MORAES DA SILVA SANTOS"/>
    <d v="1996-09-08T00:00:00"/>
    <s v="Feminino"/>
    <s v="Sem Deficiência"/>
    <s v="LUIZ CARLOS DA SILVA"/>
    <s v="CARLA DE MORAES ALTINO"/>
    <x v="0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14060780231"/>
    <m/>
    <s v="KAMYLLE VITORIA RODRIGUES DOS SANTOS"/>
    <d v="2007-04-30T00:00:00"/>
    <s v="Feminino"/>
    <s v="Sem Deficiência"/>
    <s v="FABIO BEZERRA RODRIGUES"/>
    <s v="THAMIRES DOS SANTOS SILVA"/>
    <x v="1"/>
    <s v="Parda"/>
  </r>
  <r>
    <n v="716211"/>
    <n v="7"/>
    <x v="32"/>
    <x v="32"/>
    <s v="CIEP COMPOSITOR DONGA"/>
    <s v="Municipal"/>
    <s v="Urbana"/>
    <n v="1619513"/>
    <n v="161"/>
    <x v="3"/>
    <s v="Regular"/>
    <s v="Noite"/>
    <n v="2012059250325"/>
    <m/>
    <s v="JOÃO EMANUEL MORAES DE SOUZA BARBOSA"/>
    <d v="2007-05-07T00:00:00"/>
    <s v="Masculino"/>
    <s v="Sem Deficiência"/>
    <s v="JORGE LUIS DE SOUZA BARBOSA"/>
    <s v="RACHEL DE MORAES ANTONIO"/>
    <x v="0"/>
    <s v="Preta"/>
  </r>
  <r>
    <n v="918203"/>
    <n v="9"/>
    <x v="34"/>
    <x v="34"/>
    <s v="CIEP CLEMENTINA DE JESUS"/>
    <s v="Municipal"/>
    <s v="Urbana"/>
    <n v="1601827"/>
    <n v="163"/>
    <x v="3"/>
    <s v="Regular"/>
    <s v="Noite"/>
    <n v="2021085900179"/>
    <m/>
    <s v="JOÃO VITOR GUALBERTO DA SILVA"/>
    <d v="2006-11-29T00:00:00"/>
    <s v="Masculino"/>
    <s v="Sem Deficiência"/>
    <s v="ANTÔNIO FAGUNDES DE PAULA DA SILVA"/>
    <s v="ALINE MARIA SANTOS GUALBERTO DA SILVEIRA"/>
    <x v="0"/>
    <s v="Branca"/>
  </r>
  <r>
    <n v="1019019"/>
    <n v="10"/>
    <x v="116"/>
    <x v="116"/>
    <s v="EM FERNANDO DE AZEVEDO"/>
    <s v="Municipal"/>
    <s v="Urbana"/>
    <n v="1619175"/>
    <n v="161"/>
    <x v="3"/>
    <s v="Regular"/>
    <s v="Tarde"/>
    <n v="2014103902546"/>
    <m/>
    <s v="ANA BEATRIZ DE SOUZA ALMEIDA"/>
    <d v="2007-12-23T00:00:00"/>
    <s v="Feminino"/>
    <s v="Sem Deficiência"/>
    <s v="RAIMUNDO NONATO DE PAIVA ALMEIDA"/>
    <s v="ERLÂNDIA DE SOUZA MACEDO"/>
    <x v="0"/>
    <s v="Branca"/>
  </r>
  <r>
    <n v="312022"/>
    <n v="3"/>
    <x v="61"/>
    <x v="61"/>
    <s v="EM RUBENS BERARDO"/>
    <s v="Municipal"/>
    <s v="Urbana"/>
    <n v="1616261"/>
    <n v="162"/>
    <x v="3"/>
    <s v="Regular"/>
    <s v="Noite"/>
    <n v="2011021250184"/>
    <m/>
    <s v="JORGE LUCIO SILVA DOS SANTOS"/>
    <d v="2006-12-11T00:00:00"/>
    <s v="Masculino"/>
    <s v="Sem Deficiência"/>
    <s v="LÚCIO FLÁVIO GONÇALVES DOS SANTOS"/>
    <s v="ELIZETE JOSÉ DA SILVA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16103350141"/>
    <m/>
    <s v="KETTELEN EDUARDA RODRIGUES ALVES"/>
    <d v="2007-02-25T00:00:00"/>
    <s v="Feminino"/>
    <s v="Sem Deficiência"/>
    <s v="EDUARDO CESAR DE JESUS ALVES"/>
    <s v="TAMIRES CALDEIRA RODRIGES"/>
    <x v="2"/>
    <s v="Preta"/>
  </r>
  <r>
    <n v="1019202"/>
    <n v="10"/>
    <x v="115"/>
    <x v="115"/>
    <s v="CIEP ISMAEL NERY"/>
    <s v="Municipal"/>
    <s v="Urbana"/>
    <n v="1603745"/>
    <n v="161"/>
    <x v="3"/>
    <s v="Regular"/>
    <s v="Tarde"/>
    <n v="2013096202116"/>
    <m/>
    <s v="ALEXANDRE OLIVEIRA DO NASCIMENTO"/>
    <d v="2007-08-06T00:00:00"/>
    <s v="Masculino"/>
    <s v="Sem Deficiência"/>
    <s v="ALEX FERREIRA DO NASCIMENTO"/>
    <s v="MARIELEN SALES DE OLIVEIRA"/>
    <x v="0"/>
    <s v="Preta"/>
  </r>
  <r>
    <n v="1120019"/>
    <n v="11"/>
    <x v="37"/>
    <x v="37"/>
    <s v="EM RODRIGO OTÁVIO"/>
    <s v="Municipal"/>
    <s v="Urbana"/>
    <n v="1620854"/>
    <n v="162"/>
    <x v="3"/>
    <s v="Regular"/>
    <s v="Noite"/>
    <n v="2022037900618"/>
    <m/>
    <s v="PALOMA DE AZEVEDO GARRIDO DE OLIVEIRA"/>
    <d v="1997-04-05T00:00:00"/>
    <s v="Feminino"/>
    <s v="Sem Deficiência"/>
    <s v="JAYSON GARRIDO DE OLIVEIRA"/>
    <s v="PAULA LOPES DE AZEVEDO"/>
    <x v="0"/>
    <s v="Não declarada"/>
  </r>
  <r>
    <n v="716054"/>
    <n v="7"/>
    <x v="35"/>
    <x v="35"/>
    <s v="EM PIO X"/>
    <s v="Municipal"/>
    <s v="Urbana"/>
    <n v="1612531"/>
    <n v="162"/>
    <x v="3"/>
    <s v="Regular"/>
    <s v="Noite"/>
    <n v="2011132850198"/>
    <m/>
    <s v="GUSTAVO DA COSTA MONTEIRO"/>
    <d v="2006-12-15T00:00:00"/>
    <s v="Masculino"/>
    <s v="Sem Deficiência"/>
    <s v="EDMILSON MONTEIRO DA SILVA"/>
    <s v="EDNA DA COSTA"/>
    <x v="0"/>
    <s v="Parda"/>
  </r>
  <r>
    <n v="622007"/>
    <n v="6"/>
    <x v="13"/>
    <x v="13"/>
    <s v="EM ALEXANDRE FARAH"/>
    <s v="Municipal"/>
    <s v="Urbana"/>
    <n v="1599785"/>
    <n v="162"/>
    <x v="3"/>
    <s v="Regular"/>
    <s v="Noite"/>
    <n v="2009051350011"/>
    <m/>
    <s v="MATTHEUS IVAN ANDRADE DA SILVA"/>
    <d v="2001-06-06T00:00:00"/>
    <s v="Masculino"/>
    <s v="  Transtorno do espectro autista"/>
    <s v="PAULO IVAN DA SILVA"/>
    <s v="RUTH MARIA SILVA DE ANDRADE"/>
    <x v="0"/>
    <s v="Parda"/>
  </r>
  <r>
    <n v="208012"/>
    <n v="2"/>
    <x v="102"/>
    <x v="102"/>
    <s v="EM ORSINA DA FONSECA"/>
    <s v="Municipal"/>
    <s v="Urbana"/>
    <n v="1602508"/>
    <n v="161"/>
    <x v="3"/>
    <s v="Regular"/>
    <s v="Noite"/>
    <n v="2013015380167"/>
    <m/>
    <s v="SUZANE GUIMARÃES DE OLIVEIRA"/>
    <d v="1999-05-19T00:00:00"/>
    <s v="Feminino"/>
    <s v="Sem Deficiência"/>
    <s v="SEBASTIÂO LEONARDO DE OLIVEIRA"/>
    <s v="ELVIRA GUIMARÂES CARNEIRO"/>
    <x v="1"/>
    <s v="Branca"/>
  </r>
  <r>
    <n v="625018"/>
    <n v="6"/>
    <x v="55"/>
    <x v="55"/>
    <s v="EM COMANDANTE ARNALDO VARELLA"/>
    <s v="Municipal"/>
    <s v="Urbana"/>
    <n v="1602873"/>
    <n v="162"/>
    <x v="3"/>
    <s v="Regular"/>
    <s v="Noite"/>
    <n v="2017053100217"/>
    <m/>
    <s v="NATALLY MARIA BARRETO DA SILVA"/>
    <d v="2006-02-10T00:00:00"/>
    <s v="Feminino"/>
    <s v="Sem Deficiência"/>
    <s v="NILZETE MARIA BARRETO"/>
    <s v="CLAUDIRAN SEVERIANO DA SILVA"/>
    <x v="0"/>
    <s v="Parda"/>
  </r>
  <r>
    <n v="430503"/>
    <n v="4"/>
    <x v="4"/>
    <x v="4"/>
    <s v="CIEP LEONEL DE MOURA BRIZOLA"/>
    <s v="Municipal"/>
    <s v="Urbana"/>
    <n v="1606829"/>
    <n v="161"/>
    <x v="3"/>
    <s v="Regular"/>
    <s v="Noite"/>
    <n v="2023040700371"/>
    <m/>
    <s v="MIKAELLA FERNANDA DE ARAUJO DA COSTA"/>
    <d v="2007-02-24T00:00:00"/>
    <s v="Feminino"/>
    <s v="Sem Deficiência"/>
    <s v="LUIS PERY LIMA DA COSTA"/>
    <s v="DANIELE DE ARAUJO CORREA"/>
    <x v="0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02103312184"/>
    <m/>
    <s v="SARA LUCIANE ALVES PINHEIRO"/>
    <d v="1992-11-08T00:00:00"/>
    <s v="Feminino"/>
    <s v="Sem Deficiência"/>
    <s v="TEREZINHO DE JESUS ALVES PINHEIRO"/>
    <s v="MARIA AUGUSTA DE OLIVEIRA SANTOS"/>
    <x v="1"/>
    <s v="Parda"/>
  </r>
  <r>
    <n v="625018"/>
    <n v="6"/>
    <x v="55"/>
    <x v="55"/>
    <s v="EM COMANDANTE ARNALDO VARELLA"/>
    <s v="Municipal"/>
    <s v="Urbana"/>
    <n v="1602872"/>
    <n v="161"/>
    <x v="3"/>
    <s v="Regular"/>
    <s v="Noite"/>
    <n v="2003053502412"/>
    <m/>
    <s v="JAQUELINE SANTOS PANTOJA DA FONSECA"/>
    <d v="1993-09-13T00:00:00"/>
    <s v="Feminino"/>
    <s v="Sem Deficiência"/>
    <s v="EBEDEMICO PANTOJA DA FONSECA"/>
    <s v="JACIRA SOUZA DOS SANTOS"/>
    <x v="2"/>
    <s v="Branca"/>
  </r>
  <r>
    <n v="918027"/>
    <n v="9"/>
    <x v="106"/>
    <x v="106"/>
    <s v="EM RUBENS DE FARIAS NEVES"/>
    <s v="Municipal"/>
    <s v="Urbana"/>
    <n v="1599738"/>
    <n v="162"/>
    <x v="3"/>
    <s v="Regular"/>
    <s v="Noite"/>
    <n v="2019086780086"/>
    <m/>
    <s v="JEAN ARAUJO BARROS"/>
    <d v="2006-04-01T00:00:00"/>
    <s v="Masculino"/>
    <s v="Sem Deficiência"/>
    <s v="AUGUSTO TITO BARROS"/>
    <s v="RITA DE ARAUJO SILVA"/>
    <x v="0"/>
    <s v="Preta"/>
  </r>
  <r>
    <n v="227004"/>
    <n v="2"/>
    <x v="77"/>
    <x v="77"/>
    <s v="EM RINALDO DE LAMARE"/>
    <s v="Municipal"/>
    <s v="Urbana"/>
    <n v="1599203"/>
    <n v="161"/>
    <x v="3"/>
    <s v="Regular"/>
    <s v="Manhã"/>
    <n v="2007010200221"/>
    <m/>
    <s v="EMANUELLE MANHÃES VIÇOSO MARIA"/>
    <d v="2001-11-11T00:00:00"/>
    <s v="Feminino"/>
    <s v=" Deficiência intelectual"/>
    <s v="CARLOS AUGUSTO VIÇOSO MARIA"/>
    <s v="ANA LÚCIA MANHÃES"/>
    <x v="1"/>
    <s v="Parda"/>
  </r>
  <r>
    <n v="514001"/>
    <n v="5"/>
    <x v="14"/>
    <x v="14"/>
    <s v="EM DESEMBARGADOR MONTENEGRO"/>
    <s v="Municipal"/>
    <s v="Urbana"/>
    <n v="1605219"/>
    <n v="161"/>
    <x v="3"/>
    <s v="Regular"/>
    <s v="Noite"/>
    <n v="2006041100483"/>
    <m/>
    <s v="ANA PAULA HELENA PEREIRA"/>
    <d v="1991-09-16T00:00:00"/>
    <s v="Feminino"/>
    <s v="Sem Deficiência"/>
    <s v="PEDRO VICENTE PEREIRA"/>
    <s v="ROSA HELENA PEREIRA"/>
    <x v="0"/>
    <s v="Preta"/>
  </r>
  <r>
    <n v="817075"/>
    <n v="8"/>
    <x v="29"/>
    <x v="29"/>
    <s v="EM GENERAL TASSO FRAGOSO"/>
    <s v="Municipal"/>
    <s v="Urbana"/>
    <n v="1605909"/>
    <n v="162"/>
    <x v="3"/>
    <s v="Regular"/>
    <s v="Noite"/>
    <n v="2012074550202"/>
    <m/>
    <s v="LUCAS GABRIEL DAS NEVES BARBOSA"/>
    <d v="2007-12-11T00:00:00"/>
    <s v="Masculino"/>
    <s v="Sem Deficiência"/>
    <s v="GEOVANE DE LIMA BARBOSA"/>
    <s v="KARINE DOS SANTOS DAS NEVES"/>
    <x v="1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09068900892"/>
    <m/>
    <s v="NATHACHA DOS SANTOS TARGINO SILVA"/>
    <d v="2004-09-01T00:00:00"/>
    <s v="Feminino"/>
    <s v="Sem Deficiência"/>
    <s v="FRANCISCO DAS CHAGAS TARGINO SILVA"/>
    <s v="SELMA FELIZ DOS SANTOS"/>
    <x v="2"/>
    <s v="Parda"/>
  </r>
  <r>
    <n v="817207"/>
    <n v="8"/>
    <x v="28"/>
    <x v="28"/>
    <s v="CIEP VILA KENNEDY"/>
    <s v="Municipal"/>
    <s v="Urbana"/>
    <n v="1605868"/>
    <n v="162"/>
    <x v="3"/>
    <s v="Regular"/>
    <s v="Noite"/>
    <n v="2011084001076"/>
    <m/>
    <s v="WALDIR JUAN FLORÊNCIO OLIVEIRA"/>
    <d v="2006-10-27T00:00:00"/>
    <s v="Masculino"/>
    <s v="Sem Deficiência"/>
    <s v="EDER DA SILVA OLIVEIRA"/>
    <s v="SILVANA ANTONIO FLORÊNCIO"/>
    <x v="0"/>
    <s v="Parda"/>
  </r>
  <r>
    <n v="625701"/>
    <n v="6"/>
    <x v="101"/>
    <x v="101"/>
    <s v="CENTRO DE EDUCAÇÃO DE JOVENS E ADULTOS CEJA - ACARI"/>
    <s v="Municipal"/>
    <s v="Urbana"/>
    <n v="1608526"/>
    <n v="263"/>
    <x v="3"/>
    <s v="Regular"/>
    <s v="Manhã"/>
    <n v="2011053650161"/>
    <m/>
    <s v="ANDERSON MARINS DA SILVA"/>
    <d v="2006-06-26T00:00:00"/>
    <s v="Masculino"/>
    <s v="Sem Deficiência"/>
    <s v="ALEXSANDRO MENDONÇA DA SILVA"/>
    <s v="FERNANDA DA SILVA MARINS"/>
    <x v="2"/>
    <s v="Parda"/>
  </r>
  <r>
    <n v="515045"/>
    <n v="5"/>
    <x v="137"/>
    <x v="137"/>
    <s v="EM JAIME COSTA"/>
    <s v="Municipal"/>
    <s v="Urbana"/>
    <n v="1609198"/>
    <n v="161"/>
    <x v="3"/>
    <s v="Regular"/>
    <s v="Noite"/>
    <n v="2010131800113"/>
    <m/>
    <s v="VICTOR HUGO CORREIA MEIRELES"/>
    <d v="2007-02-06T00:00:00"/>
    <s v="Masculino"/>
    <s v="Sem Deficiência"/>
    <s v="RENATO INACIO MEIRELES"/>
    <s v="FLAVIA NATALIA DE SOUZA CORREIA DA SILVA"/>
    <x v="2"/>
    <s v="Branca"/>
  </r>
  <r>
    <n v="918041"/>
    <n v="9"/>
    <x v="59"/>
    <x v="59"/>
    <s v="EM ANTONIA VARGAS CUQUEJO"/>
    <s v="Municipal"/>
    <s v="Urbana"/>
    <n v="1610790"/>
    <n v="161"/>
    <x v="3"/>
    <s v="Regular"/>
    <s v="Noite"/>
    <n v="2017138000128"/>
    <m/>
    <s v="JONATHA DE LIMA ALVES GONZAGA"/>
    <d v="2005-06-07T00:00:00"/>
    <s v="Masculino"/>
    <s v="Sem Deficiência"/>
    <s v="LUCIANO ALVES GONZAGA"/>
    <s v="DEUSENY MARIA GREICY REIS DE LIMA"/>
    <x v="0"/>
    <s v="Branca"/>
  </r>
  <r>
    <n v="411202"/>
    <n v="4"/>
    <x v="84"/>
    <x v="84"/>
    <s v="CIEP GREGÓRIO BEZERRA"/>
    <s v="Municipal"/>
    <s v="Urbana"/>
    <n v="1608449"/>
    <n v="161"/>
    <x v="3"/>
    <s v="Regular"/>
    <s v="Noite"/>
    <n v="2011030301535"/>
    <m/>
    <s v="NICOLE GABRIELLE PEREIRA DE OLIVEIRA"/>
    <d v="2006-11-19T00:00:00"/>
    <s v="Feminino"/>
    <s v="Sem Deficiência"/>
    <s v="WELLINGTON RODRIGO DE OLIVEIRA"/>
    <s v="MARIA APARECIDA PEREIRA"/>
    <x v="0"/>
    <s v="Parda"/>
  </r>
  <r>
    <n v="817075"/>
    <n v="8"/>
    <x v="29"/>
    <x v="29"/>
    <s v="EM GENERAL TASSO FRAGOSO"/>
    <s v="Municipal"/>
    <s v="Urbana"/>
    <n v="1605909"/>
    <n v="162"/>
    <x v="3"/>
    <s v="Regular"/>
    <s v="Noite"/>
    <n v="2009120100081"/>
    <m/>
    <s v="LUAN GOMES DA SILVA"/>
    <d v="2006-04-30T00:00:00"/>
    <s v="Masculino"/>
    <s v="Sem Deficiência"/>
    <s v="LUCIANO JOSÉ DA SILVA"/>
    <s v="ANA PAULA GOMES"/>
    <x v="1"/>
    <s v="Pret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07102450801"/>
    <m/>
    <s v="MARILZA PEREIRA FERREIRA"/>
    <d v="1977-09-27T00:00:00"/>
    <s v="Feminino"/>
    <s v="Sem Deficiência"/>
    <s v="OSEAS FERREIRA"/>
    <s v="ILDA PEREIRA FERREIRA"/>
    <x v="1"/>
    <s v="Branca"/>
  </r>
  <r>
    <n v="102505"/>
    <n v="1"/>
    <x v="30"/>
    <x v="30"/>
    <s v="CIEP JOSÉ PEDRO VARELA"/>
    <s v="Municipal"/>
    <s v="Urbana"/>
    <n v="1613581"/>
    <n v="161"/>
    <x v="3"/>
    <s v="Regular"/>
    <s v="Noite"/>
    <n v="2011005900536"/>
    <m/>
    <s v="JÚLYO CÉSAR DIAS LEÃO"/>
    <d v="2006-12-30T00:00:00"/>
    <s v="Masculino"/>
    <s v="Sem Deficiência"/>
    <s v="JOAQUIM FERREIRA LEÃO"/>
    <s v="CLAUDIA DIAS DOS SANTOS"/>
    <x v="0"/>
    <s v="Branca"/>
  </r>
  <r>
    <n v="206502"/>
    <n v="2"/>
    <x v="71"/>
    <x v="71"/>
    <s v="CIEP NAÇÃO RUBRO NEGRA"/>
    <s v="Municipal"/>
    <s v="Urbana"/>
    <n v="1623108"/>
    <n v="162"/>
    <x v="3"/>
    <s v="Regular"/>
    <s v="Noite"/>
    <n v="2007006702071"/>
    <m/>
    <s v="DAIANE REGINA OLIVEIRA COELHO"/>
    <d v="1993-09-17T00:00:00"/>
    <s v="Feminino"/>
    <s v="Sem Deficiência"/>
    <s v="JOÃO ELIAS FERREIRA COELHO"/>
    <s v="FABIANA DE OLIVEIRA DA SILVA"/>
    <x v="2"/>
    <s v="Parda"/>
  </r>
  <r>
    <n v="1026003"/>
    <n v="10"/>
    <x v="114"/>
    <x v="114"/>
    <s v="EM PROFESSOR CASTILHO"/>
    <s v="Municipal"/>
    <s v="Urbana"/>
    <n v="1617201"/>
    <n v="161"/>
    <x v="3"/>
    <s v="Regular"/>
    <s v="Noite"/>
    <n v="2014101904029"/>
    <m/>
    <s v="MARIA DE FÁTIMA DE SOUSA FREITAS"/>
    <d v="1959-05-07T00:00:00"/>
    <s v="Feminino"/>
    <s v="Sem Deficiência"/>
    <s v="FRANCISCO BEZERRA DE SOUSA"/>
    <s v="RITA PEREIRA DE SOUSA"/>
    <x v="1"/>
    <s v="Parda"/>
  </r>
  <r>
    <n v="209026"/>
    <n v="2"/>
    <x v="41"/>
    <x v="41"/>
    <s v="EM PROFESSOR LOURENÇO FILHO"/>
    <s v="Municipal"/>
    <s v="Urbana"/>
    <n v="1622830"/>
    <n v="162"/>
    <x v="3"/>
    <s v="Regular"/>
    <s v="Noite"/>
    <n v="2008015100079"/>
    <m/>
    <s v="JOSIANE MELO DA SILVA"/>
    <d v="2003-11-03T00:00:00"/>
    <s v="Feminino"/>
    <s v="Sem Deficiência"/>
    <s v="IVANI MELO DA SILVA"/>
    <s v="JOSEAN MARCIO DA SILVA"/>
    <x v="0"/>
    <s v="Sem Informação"/>
  </r>
  <r>
    <n v="515001"/>
    <n v="5"/>
    <x v="68"/>
    <x v="68"/>
    <s v="EM PARÁ"/>
    <s v="Municipal"/>
    <s v="Urbana"/>
    <n v="1607316"/>
    <n v="162"/>
    <x v="3"/>
    <s v="Regular"/>
    <s v="Noite"/>
    <n v="2022044600233"/>
    <m/>
    <s v="MARTA MARIA ALVES DOS SANTOS"/>
    <d v="1968-11-15T00:00:00"/>
    <s v="Feminino"/>
    <s v="Sem Deficiência"/>
    <s v="OSVALDINO DOS SANTOS"/>
    <s v="DIRCE MARIA ALVES DOS SANTOS"/>
    <x v="2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19066180768"/>
    <m/>
    <s v="EDILSON DA CONCEIÇÃO TOMAZ"/>
    <d v="1993-01-02T00:00:00"/>
    <s v="Masculino"/>
    <s v="Sem Deficiência"/>
    <s v="ROSANA DA CONCEIÇÃO"/>
    <s v="MARIO GREGORIO TOMAS"/>
    <x v="0"/>
    <s v="Parda"/>
  </r>
  <r>
    <n v="1026008"/>
    <n v="10"/>
    <x v="43"/>
    <x v="43"/>
    <s v="EM ENGENHEIRO GASTÃO RANGEL"/>
    <s v="Municipal"/>
    <s v="Urbana"/>
    <n v="1613014"/>
    <n v="162"/>
    <x v="3"/>
    <s v="Regular"/>
    <s v="Noite"/>
    <n v="2011066103865"/>
    <m/>
    <s v="GABRIEL ISMAEL GOMES DA SILVA"/>
    <d v="2006-08-20T00:00:00"/>
    <s v="Masculino"/>
    <s v="Sem Deficiência"/>
    <s v="IZEQUIEL GOMES DA SILVA"/>
    <s v="ROSELI CRISTINA ISMAEL DA SILVA"/>
    <x v="0"/>
    <s v="Parda"/>
  </r>
  <r>
    <n v="102007"/>
    <n v="1"/>
    <x v="47"/>
    <x v="47"/>
    <s v="EM ORLANDO VILLAS BOAS"/>
    <s v="Municipal"/>
    <s v="Urbana"/>
    <n v="1600141"/>
    <n v="161"/>
    <x v="3"/>
    <s v="Regular"/>
    <s v="Tarde"/>
    <n v="2016002480065"/>
    <m/>
    <s v="IAN AIK AMARAL DE JESUS"/>
    <d v="2004-06-27T00:00:00"/>
    <s v="Masculino"/>
    <s v="Sem Deficiência"/>
    <s v="ANTONIO CARLOS EVANGELISTA DE JESUS"/>
    <s v="PATRICIA DOS SANTOS AMARAL"/>
    <x v="0"/>
    <s v="Pret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0100551600"/>
    <m/>
    <s v="TATIANA DO SOCORRO LUZ ALVES"/>
    <d v="1973-03-28T00:00:00"/>
    <s v="Feminino"/>
    <s v="Sem Deficiência"/>
    <s v="JONAS CHAVES ALVES"/>
    <s v="MARIA DE FÁTIMA LUZ"/>
    <x v="0"/>
    <s v="Branc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06083200214"/>
    <m/>
    <s v="DANDARA DOS SANTOS GUIMARÃES"/>
    <d v="2002-02-28T00:00:00"/>
    <s v="Feminino"/>
    <s v="Sem Deficiência"/>
    <s v="CELSO FLORENTINO GUIMARÃES"/>
    <s v="VALDETE MENDONÇA DOS SANTOS"/>
    <x v="1"/>
    <s v="Pard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08091402251"/>
    <m/>
    <s v="MARIANA MARQUES CORREIA DE ALENCAR"/>
    <d v="1993-02-01T00:00:00"/>
    <s v="Feminino"/>
    <s v="Sem Deficiência"/>
    <s v="CICERO ALVES DE ALENCAR"/>
    <s v="SIRLENE MARQUES CORREIA"/>
    <x v="0"/>
    <s v="Branca"/>
  </r>
  <r>
    <n v="205009"/>
    <n v="2"/>
    <x v="122"/>
    <x v="122"/>
    <s v="EM ALENCASTRO GUIMARÃES"/>
    <s v="Municipal"/>
    <s v="Urbana"/>
    <n v="1620798"/>
    <n v="161"/>
    <x v="3"/>
    <s v="Regular"/>
    <s v="Noite"/>
    <n v="2013008380335"/>
    <m/>
    <s v="VITOR HUGO DE CARVALHO FARIA"/>
    <d v="2004-08-03T00:00:00"/>
    <s v="Masculino"/>
    <s v="Sem Deficiência"/>
    <s v="MARCIO FARIA"/>
    <s v="DENISE ROSA DE CARVALHO"/>
    <x v="0"/>
    <s v="Parda"/>
  </r>
  <r>
    <n v="1019013"/>
    <n v="10"/>
    <x v="39"/>
    <x v="39"/>
    <s v="EM BENTO DO AMARAL COUTINHO"/>
    <s v="Municipal"/>
    <s v="Urbana"/>
    <n v="1612839"/>
    <n v="162"/>
    <x v="3"/>
    <s v="Regular"/>
    <s v="Noite"/>
    <n v="2013100404725"/>
    <m/>
    <s v="LUIS CLAUDIO DOMINGUES QUEIROZ MARQUES"/>
    <d v="2008-04-18T00:00:00"/>
    <s v="Masculino"/>
    <s v=" Deficiência intelectual"/>
    <s v="RAFAEL QUEIROZ MARQUES"/>
    <s v="ADRIANA DOMINGUES MARQUES"/>
    <x v="0"/>
    <s v="Preta"/>
  </r>
  <r>
    <n v="1026024"/>
    <n v="10"/>
    <x v="130"/>
    <x v="130"/>
    <s v="EM TATIANA CHAGAS MEMÓRIA"/>
    <s v="Municipal"/>
    <s v="Urbana"/>
    <n v="1611747"/>
    <n v="161"/>
    <x v="3"/>
    <s v="Regular"/>
    <s v="Manhã"/>
    <n v="2012132204430"/>
    <m/>
    <s v="CAMILA JUSTINO DA CRUZ"/>
    <d v="2008-01-17T00:00:00"/>
    <s v="Feminino"/>
    <s v="Sem Deficiência"/>
    <s v="DAMIÃO TOME DA CRUZ"/>
    <s v="MARIA DE LOURDES JUSTINO DA SILVA"/>
    <x v="0"/>
    <s v="Branc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07097104911"/>
    <m/>
    <s v="THAIS ALVES DOS SANTOS"/>
    <d v="1992-05-28T00:00:00"/>
    <s v="Feminino"/>
    <s v="Sem Deficiência"/>
    <s v="MARCELO DOS SANTOS"/>
    <s v="SOLANGE ALVES DOS SANTOS"/>
    <x v="0"/>
    <s v="Branca"/>
  </r>
  <r>
    <n v="102007"/>
    <n v="1"/>
    <x v="47"/>
    <x v="47"/>
    <s v="EM ORLANDO VILLAS BOAS"/>
    <s v="Municipal"/>
    <s v="Urbana"/>
    <n v="1600141"/>
    <n v="161"/>
    <x v="3"/>
    <s v="Regular"/>
    <s v="Tarde"/>
    <n v="2007120800869"/>
    <m/>
    <s v="RAPHAEL DOS SANTOS FERREIRA DE SOUZA"/>
    <d v="2004-11-05T00:00:00"/>
    <s v="Masculino"/>
    <s v="Sem Deficiência"/>
    <s v="ROGERIO FERREIRA DE SOUZA"/>
    <s v="LUANA APARECIDA DOS SANTOS CAMPOS"/>
    <x v="0"/>
    <s v="Preta"/>
  </r>
  <r>
    <n v="716063"/>
    <n v="7"/>
    <x v="136"/>
    <x v="136"/>
    <s v="EM SOBRAL PINTO"/>
    <s v="Municipal"/>
    <s v="Urbana"/>
    <n v="1616449"/>
    <n v="161"/>
    <x v="3"/>
    <s v="Regular"/>
    <s v="Manhã"/>
    <n v="2023065100050"/>
    <m/>
    <s v="WESLEI CAMARGO DIAS"/>
    <d v="2005-06-17T00:00:00"/>
    <s v="Masculino"/>
    <s v="Sem Deficiência"/>
    <s v="LUZIA APARECIDA DA SILVA CAMARGO"/>
    <s v="LOURIVAL DA CRUZ DIAS"/>
    <x v="0"/>
    <s v="Branc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18082400094"/>
    <m/>
    <s v="ELISETE FERNANDES HONORIO DE NAZARETH"/>
    <d v="1970-11-29T00:00:00"/>
    <s v="Feminino"/>
    <s v="Sem Deficiência"/>
    <s v="EDGAR HONORIO"/>
    <s v="MARIA FERNANDES HONORIO"/>
    <x v="0"/>
    <s v="Parda"/>
  </r>
  <r>
    <n v="515030"/>
    <n v="5"/>
    <x v="90"/>
    <x v="90"/>
    <s v="EM IRINEU MARINHO"/>
    <s v="Municipal"/>
    <s v="Urbana"/>
    <n v="1601767"/>
    <n v="162"/>
    <x v="3"/>
    <s v="Regular"/>
    <s v="Noite"/>
    <n v="2019053280041"/>
    <m/>
    <s v="ANNA BEATRIZ LIMA DA SILVA"/>
    <d v="2007-06-24T00:00:00"/>
    <s v="Feminino"/>
    <s v="Sem Deficiência"/>
    <s v="LAUCENIR GOUVEA DA SILVA"/>
    <s v="FLAVIA FERREIRA LIMA"/>
    <x v="1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20100550180"/>
    <m/>
    <s v="EDSON DA COSTA CABRAL"/>
    <d v="1978-12-03T00:00:00"/>
    <s v="Masculino"/>
    <s v="Sem Deficiência"/>
    <s v="JORGE PEREIRA CABRAL"/>
    <s v="MARLENE DA COSTA CABRAL"/>
    <x v="2"/>
    <s v="Parda"/>
  </r>
  <r>
    <n v="918505"/>
    <n v="9"/>
    <x v="9"/>
    <x v="9"/>
    <s v="CIEP ANITA MALFATTI"/>
    <s v="Municipal"/>
    <s v="Urbana"/>
    <n v="1615593"/>
    <n v="161"/>
    <x v="3"/>
    <s v="Regular"/>
    <s v="Noite"/>
    <n v="2008072650341"/>
    <m/>
    <s v="ANA CLÁUDIA NERIS GONZAGA"/>
    <d v="2003-11-19T00:00:00"/>
    <s v="Feminino"/>
    <s v="Sem Deficiência"/>
    <s v="CARLOS EDUARDO ALVES GONZAGA"/>
    <s v="GLAUCIA DA SILVA NERIS"/>
    <x v="0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19068400234"/>
    <m/>
    <s v="OTAVIO AUGUSTO DO ROZARIO ROCHA DA SILVA"/>
    <d v="2006-09-19T00:00:00"/>
    <s v="Masculino"/>
    <s v="Sem Deficiência"/>
    <s v="ANÁLIA DO ROZÁRIO MUNIZ"/>
    <s v="ANDRÉ LUIZ ROCHA DA SILVA"/>
    <x v="0"/>
    <s v="Não declarada"/>
  </r>
  <r>
    <n v="1120502"/>
    <n v="11"/>
    <x v="3"/>
    <x v="3"/>
    <s v="CIEP JOÃO MANGABEIRA"/>
    <s v="Municipal"/>
    <s v="Urbana"/>
    <n v="1604974"/>
    <n v="161"/>
    <x v="3"/>
    <s v="Regular"/>
    <s v="Noite"/>
    <n v="2012038000028"/>
    <m/>
    <s v="JOÃO INÁCIO FREIRE DE MIRANDA"/>
    <d v="2007-07-08T00:00:00"/>
    <s v="Masculino"/>
    <s v="Sem Deficiência"/>
    <s v="JULIO CESAR FREIRE DA SILVA"/>
    <s v="ALINE ALVES DE MIRANDA"/>
    <x v="1"/>
    <s v="Parda"/>
  </r>
  <r>
    <n v="312031"/>
    <n v="3"/>
    <x v="66"/>
    <x v="66"/>
    <s v="EM EURICO SALLES"/>
    <s v="Municipal"/>
    <s v="Urbana"/>
    <n v="1612134"/>
    <n v="161"/>
    <x v="3"/>
    <s v="Regular"/>
    <s v="Noite"/>
    <n v="2022020100249"/>
    <m/>
    <s v="CLÁUDIA REGINA DA SILVA SOUZA"/>
    <d v="1971-01-09T00:00:00"/>
    <s v="Feminino"/>
    <s v="Sem Deficiência"/>
    <s v="MARIO CANDIDO DE SOUZA"/>
    <s v="GELSA DA SILVA SOUZA"/>
    <x v="0"/>
    <s v="Parda"/>
  </r>
  <r>
    <n v="208012"/>
    <n v="2"/>
    <x v="102"/>
    <x v="102"/>
    <s v="EM ORSINA DA FONSECA"/>
    <s v="Municipal"/>
    <s v="Urbana"/>
    <n v="1602508"/>
    <n v="161"/>
    <x v="3"/>
    <s v="Regular"/>
    <s v="Noite"/>
    <n v="2004011900451"/>
    <m/>
    <s v="DIEGO CONCEIÇÃO HOLANDA"/>
    <d v="1999-08-03T00:00:00"/>
    <s v="Masculino"/>
    <s v="Sem Deficiência"/>
    <s v="JOSÉ MENDES HOLANDA"/>
    <s v="ELISABETE CONCEIÇÃO HOLANDA"/>
    <x v="2"/>
    <s v="Parda"/>
  </r>
  <r>
    <n v="101501"/>
    <n v="1"/>
    <x v="46"/>
    <x v="46"/>
    <s v="CIEP HENFIL"/>
    <s v="Municipal"/>
    <s v="Urbana"/>
    <n v="1613104"/>
    <n v="162"/>
    <x v="3"/>
    <s v="Regular"/>
    <s v="Noite"/>
    <n v="2007104801490"/>
    <m/>
    <s v="BRAYAN KEVIN DOS PASSOS DA SILVA"/>
    <d v="2005-11-07T00:00:00"/>
    <s v="Masculino"/>
    <s v="Sem Deficiência"/>
    <s v="ALEXANDRO NASCIMENTO DA SILVA"/>
    <s v="ANDRESSA FELICIANO DOS PASSOS"/>
    <x v="1"/>
    <s v="Parda"/>
  </r>
  <r>
    <n v="817064"/>
    <n v="8"/>
    <x v="7"/>
    <x v="7"/>
    <s v="EM MARIETA DA CUNHA DA SILVA"/>
    <s v="Municipal"/>
    <s v="Urbana"/>
    <n v="1610184"/>
    <n v="162"/>
    <x v="3"/>
    <s v="Regular"/>
    <s v="Noite"/>
    <n v="2005075800188"/>
    <m/>
    <s v="RAFAEL DA SILVA JUVENCIO"/>
    <d v="2000-04-20T00:00:00"/>
    <s v="Masculino"/>
    <s v="Sem Deficiência"/>
    <s v="EDINALDO HEMETERIO JUVENCIO"/>
    <s v="ZULEIDE ALEXANDRE DA SILVA"/>
    <x v="0"/>
    <s v="Parda"/>
  </r>
  <r>
    <n v="410012"/>
    <n v="4"/>
    <x v="27"/>
    <x v="27"/>
    <s v="EM CLOTILDE GUIMARÃES"/>
    <s v="Municipal"/>
    <s v="Urbana"/>
    <n v="1604449"/>
    <n v="267"/>
    <x v="3"/>
    <s v="Regular"/>
    <s v="Manhã"/>
    <n v="2011040402997"/>
    <m/>
    <s v="YURI RODRIGUES DA SILVA"/>
    <d v="2006-10-07T00:00:00"/>
    <s v="Masculino"/>
    <s v="Sem Deficiência"/>
    <s v="JOSÉ OCIOLE RODRIGUES"/>
    <s v="ELIONI DA SILVA"/>
    <x v="0"/>
    <s v="Branca"/>
  </r>
  <r>
    <n v="625018"/>
    <n v="6"/>
    <x v="55"/>
    <x v="55"/>
    <s v="EM COMANDANTE ARNALDO VARELLA"/>
    <s v="Municipal"/>
    <s v="Urbana"/>
    <n v="1602874"/>
    <n v="163"/>
    <x v="3"/>
    <s v="Regular"/>
    <s v="Noite"/>
    <n v="2000055804349"/>
    <m/>
    <s v="LUDMILA MAYARA PEREIRA ESPOSITO"/>
    <d v="1989-09-18T00:00:00"/>
    <s v="Feminino"/>
    <s v="Sem Deficiência"/>
    <s v="JORGE HENRIQUE ESPOSITO"/>
    <s v="SANDRA PEREIRA DE SOUZA"/>
    <x v="0"/>
    <s v="Sem Informação"/>
  </r>
  <r>
    <n v="817207"/>
    <n v="8"/>
    <x v="28"/>
    <x v="28"/>
    <s v="CIEP VILA KENNEDY"/>
    <s v="Municipal"/>
    <s v="Urbana"/>
    <n v="1605868"/>
    <n v="162"/>
    <x v="3"/>
    <s v="Regular"/>
    <s v="Noite"/>
    <n v="2010119500687"/>
    <m/>
    <s v="VITORIA DA SILVA PAMPLONA"/>
    <d v="2007-08-17T00:00:00"/>
    <s v="Feminino"/>
    <s v="Sem Deficiência"/>
    <s v="JOELSON COSTA PAMPLONA"/>
    <s v="DAMEANA COSME DA SILVA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19087200113"/>
    <m/>
    <s v="DANIEL VICTOR DA SILVA DOS SANTOS"/>
    <d v="2007-12-29T00:00:00"/>
    <s v="Masculino"/>
    <s v="Sem Deficiência"/>
    <s v="MISLEI DA SILVA DOS SANTOS"/>
    <s v="CRISTIANA DA SILVA"/>
    <x v="0"/>
    <s v="Parda"/>
  </r>
  <r>
    <n v="724022"/>
    <n v="7"/>
    <x v="56"/>
    <x v="56"/>
    <s v="EM COMUNIDADE DE VARGEM GRANDE"/>
    <s v="Municipal"/>
    <s v="Urbana"/>
    <n v="1605600"/>
    <n v="162"/>
    <x v="3"/>
    <s v="Regular"/>
    <s v="Noite"/>
    <n v="2011068800199"/>
    <m/>
    <s v="JULYANNA PEREIRA DE OLIVEIRA"/>
    <d v="2007-03-24T00:00:00"/>
    <s v="Masculino"/>
    <s v="Sem Deficiência"/>
    <s v="WAGNER GONÇALVES DE OLIVEIRA"/>
    <s v="JANE PEREIRA DE OLIVEIRA"/>
    <x v="0"/>
    <s v="Branc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7157201044"/>
    <m/>
    <s v="JOADSON EVANGELISTA DO CARMO"/>
    <d v="2005-07-09T00:00:00"/>
    <s v="Masculino"/>
    <s v="Sem Deficiência"/>
    <s v="JORGE BENEDITO DOS SANTOS EVANGELISTA"/>
    <s v="CLEIDIANE DOS SANTOS EVANGELISTA"/>
    <x v="0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6102450061"/>
    <m/>
    <s v="JOSENILDA DE SOUZA SANTOS"/>
    <d v="1981-10-26T00:00:00"/>
    <s v="Feminino"/>
    <s v="Sem Deficiência"/>
    <s v="IVANILDO DOMINGOS DOS SANTOS"/>
    <s v="MARIA JOSÉ DE SOUZA"/>
    <x v="0"/>
    <s v="Branca"/>
  </r>
  <r>
    <n v="227004"/>
    <n v="2"/>
    <x v="77"/>
    <x v="77"/>
    <s v="EM RINALDO DE LAMARE"/>
    <s v="Municipal"/>
    <s v="Urbana"/>
    <n v="1599204"/>
    <n v="162"/>
    <x v="3"/>
    <s v="Regular"/>
    <s v="Noite"/>
    <n v="2012010702192"/>
    <m/>
    <s v="FELIPE BRAGA DA COSTA"/>
    <d v="2004-12-08T00:00:00"/>
    <s v="Masculino"/>
    <s v="Sem Deficiência"/>
    <s v="RODRIGO PEREIRA DA COSTA"/>
    <s v="JOANA DE SOUZA BRAGA"/>
    <x v="1"/>
    <s v="Branca"/>
  </r>
  <r>
    <n v="1019075"/>
    <n v="10"/>
    <x v="129"/>
    <x v="129"/>
    <s v="EM ROBERTO CIVITA"/>
    <s v="Municipal"/>
    <s v="Urbana"/>
    <n v="1601288"/>
    <n v="162"/>
    <x v="3"/>
    <s v="Regular"/>
    <s v="Noite"/>
    <n v="2022145200087"/>
    <m/>
    <s v="SUELEN OUVERNEY PORTO"/>
    <d v="2004-04-17T00:00:00"/>
    <s v="Feminino"/>
    <s v="Sem Deficiência"/>
    <s v="VARNDERLEI LOPES PORTO"/>
    <s v="MARLI OUVERNEY PORTO"/>
    <x v="0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11100504421"/>
    <m/>
    <s v="GILVAL DE OLIVEIRA RODRIGUES"/>
    <d v="2006-11-06T00:00:00"/>
    <s v="Masculino"/>
    <s v="Sem Deficiência"/>
    <s v="GILBAL RODRIGUES"/>
    <s v="VIVIANE ASSIS DE OLIVEIRA"/>
    <x v="0"/>
    <s v="Amarela"/>
  </r>
  <r>
    <n v="918508"/>
    <n v="9"/>
    <x v="36"/>
    <x v="36"/>
    <s v="CIEP DR. ERNESTO (CHE) GUEVARA"/>
    <s v="Municipal"/>
    <s v="Urbana"/>
    <n v="1618339"/>
    <n v="161"/>
    <x v="3"/>
    <s v="Regular"/>
    <s v="Noite"/>
    <n v="2018093200938"/>
    <m/>
    <s v="VANESSA SIMÕES DE CASTRO"/>
    <d v="1982-02-05T00:00:00"/>
    <s v="Feminino"/>
    <s v="Sem Deficiência"/>
    <s v="JOÃO VICENTE DE CASTRO"/>
    <s v="MARIA LUCIA SIMÕES DE LIMA"/>
    <x v="0"/>
    <s v="Parda"/>
  </r>
  <r>
    <n v="716205"/>
    <n v="7"/>
    <x v="76"/>
    <x v="76"/>
    <s v="CIEP RUBENS PAIVA"/>
    <s v="Municipal"/>
    <s v="Urbana"/>
    <n v="1624140"/>
    <n v="165"/>
    <x v="3"/>
    <s v="Regular"/>
    <s v="Noite"/>
    <n v="2019062300033"/>
    <m/>
    <s v="JOÃO PEDRO LIMA FIDELIS"/>
    <d v="2006-10-26T00:00:00"/>
    <s v="Masculino"/>
    <s v="Sem Deficiência"/>
    <s v="ANTÔNIO MÁRCIO DE SOUSA FIDELIS"/>
    <s v="DAIANE SILVA LIMA"/>
    <x v="0"/>
    <s v="Branca"/>
  </r>
  <r>
    <n v="410501"/>
    <n v="4"/>
    <x v="64"/>
    <x v="64"/>
    <s v="CIEP JUSCELINO KUBITSCHEK"/>
    <s v="Municipal"/>
    <s v="Urbana"/>
    <n v="1614344"/>
    <n v="162"/>
    <x v="3"/>
    <s v="Regular"/>
    <s v="Noite"/>
    <n v="2010017750234"/>
    <m/>
    <s v="KAMILA VITÓRIA MONTEIRO DOS SANTOS "/>
    <d v="2006-02-23T00:00:00"/>
    <s v="Feminino"/>
    <s v="Sem Deficiência"/>
    <s v="CARLOS HENRIQUE GONÇALVES DOS SANTOS"/>
    <s v="LUANA CEZÁRIO COSTA MONTEIRO"/>
    <x v="1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6070600143"/>
    <m/>
    <s v="CARLOS EDUARDO CASSIANO DUARTE"/>
    <d v="2006-04-02T00:00:00"/>
    <s v="Masculino"/>
    <s v="Sem Deficiência"/>
    <s v="JOÃO JOSÉ SANTOS DUARTE SOUZA"/>
    <s v="ELIZETE CASSIANO DANTAS"/>
    <x v="1"/>
    <s v="Preta"/>
  </r>
  <r>
    <n v="833503"/>
    <n v="8"/>
    <x v="95"/>
    <x v="95"/>
    <s v="CIEP THOMAS JEFFERSON"/>
    <s v="Municipal"/>
    <s v="Urbana"/>
    <n v="1600082"/>
    <n v="161"/>
    <x v="3"/>
    <s v="Regular"/>
    <s v="Noite"/>
    <n v="2022083400673"/>
    <m/>
    <s v="FRANCISCO IVAN MARTINS DE OLIVEIRA"/>
    <d v="1978-11-10T00:00:00"/>
    <s v="Masculino"/>
    <s v="Sem Deficiência"/>
    <s v="PEDRO MARTINS DE OLIVEIRA"/>
    <s v="MARIA IRENE DE OLIVEIRA"/>
    <x v="0"/>
    <s v="Branca"/>
  </r>
  <r>
    <n v="918028"/>
    <n v="9"/>
    <x v="131"/>
    <x v="131"/>
    <s v="EM ALMIRANTE SALDANHA DA GAMA"/>
    <s v="Municipal"/>
    <s v="Urbana"/>
    <n v="1623474"/>
    <n v="161"/>
    <x v="3"/>
    <s v="Regular"/>
    <s v="Manhã"/>
    <n v="2011084200397"/>
    <m/>
    <s v="ALEXSANDRA VIANNA PEÇANHA"/>
    <d v="2006-12-29T00:00:00"/>
    <s v="Feminino"/>
    <s v="Sem Deficiência"/>
    <s v="ALEXSANDRO BENEVIDES GOMES PEÇANHA"/>
    <s v="DAIANA DE OLIVEIRA VIANNA"/>
    <x v="1"/>
    <s v="Branca"/>
  </r>
  <r>
    <n v="817039"/>
    <n v="8"/>
    <x v="118"/>
    <x v="118"/>
    <s v="EM SAMPAIO CORRÊA"/>
    <s v="Municipal"/>
    <s v="Urbana"/>
    <n v="1604284"/>
    <n v="162"/>
    <x v="3"/>
    <s v="Regular"/>
    <s v="Noite"/>
    <n v="2003073200161"/>
    <m/>
    <s v="WESLLEY DE ANDRADE GOMES TEIXEIRA"/>
    <d v="1998-03-18T00:00:00"/>
    <s v="Masculino"/>
    <s v="Sem Deficiência"/>
    <s v="EDMAR GOMES TEIXEIRA"/>
    <s v="PRISCILA DE ANDRADE BRAZ"/>
    <x v="0"/>
    <s v="Preta"/>
  </r>
  <r>
    <n v="515030"/>
    <n v="5"/>
    <x v="90"/>
    <x v="90"/>
    <s v="EM IRINEU MARINHO"/>
    <s v="Municipal"/>
    <s v="Urbana"/>
    <n v="1601766"/>
    <n v="161"/>
    <x v="3"/>
    <s v="Regular"/>
    <s v="Noite"/>
    <n v="2003047504999"/>
    <m/>
    <s v="ALESSANDRA TEIXEIRA GONÇALVES"/>
    <d v="1982-01-01T00:00:00"/>
    <s v="Feminino"/>
    <s v="Sem Deficiência"/>
    <s v="GILMAR GONÇALVES"/>
    <s v="IRACI MARIA TEIXEIRA GONÇALVES"/>
    <x v="2"/>
    <s v="Branca"/>
  </r>
  <r>
    <n v="817064"/>
    <n v="8"/>
    <x v="7"/>
    <x v="7"/>
    <s v="EM MARIETA DA CUNHA DA SILVA"/>
    <s v="Municipal"/>
    <s v="Urbana"/>
    <n v="1610184"/>
    <n v="162"/>
    <x v="3"/>
    <s v="Regular"/>
    <s v="Noite"/>
    <n v="2012075880087"/>
    <m/>
    <s v="ROSENILDA SILVA OLEGARIO"/>
    <d v="1985-04-08T00:00:00"/>
    <s v="Feminino"/>
    <s v="Sem Deficiência"/>
    <s v="CARLOS ANTONIO OLEGARIO"/>
    <s v="ANTONIA DA SILVA OLEGARIO"/>
    <x v="1"/>
    <s v="Parda"/>
  </r>
  <r>
    <n v="205009"/>
    <n v="2"/>
    <x v="122"/>
    <x v="122"/>
    <s v="EM ALENCASTRO GUIMARÃES"/>
    <s v="Municipal"/>
    <s v="Urbana"/>
    <n v="1620798"/>
    <n v="161"/>
    <x v="3"/>
    <s v="Regular"/>
    <s v="Noite"/>
    <n v="2013008950107"/>
    <m/>
    <s v="MATHEUS GABRIEL SILVA CASTRO"/>
    <d v="2006-11-09T00:00:00"/>
    <s v="Masculino"/>
    <s v="Sem Deficiência"/>
    <s v="ANTONIO EDMAR DE CASTRO"/>
    <s v="VALDEREZ DA SILVA RAMOS"/>
    <x v="0"/>
    <s v="Branca"/>
  </r>
  <r>
    <n v="1202701"/>
    <n v="12"/>
    <x v="91"/>
    <x v="91"/>
    <s v="CREJA - CENTRO MUNICIPAL DE REFERÊNCIA DE EDUCAÇÃO DE JOVENS E ADULTOS"/>
    <s v="Municipal"/>
    <s v="Urbana"/>
    <n v="1614084"/>
    <n v="264"/>
    <x v="3"/>
    <s v="Regular"/>
    <s v="Manhã"/>
    <n v="2010000200376"/>
    <m/>
    <s v="GUILHERME COELHO DE OLIVEIRA"/>
    <d v="2005-11-13T00:00:00"/>
    <s v="Masculino"/>
    <s v="Sem Deficiência"/>
    <s v="ELITON SANTOS DE OLIVEIRA"/>
    <s v="MARCIA REGINA COELHO DA SILVA"/>
    <x v="0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1100400481"/>
    <m/>
    <s v="PATRICK DA SILVA PEREIRA"/>
    <d v="2006-10-30T00:00:00"/>
    <s v="Masculino"/>
    <s v="Sem Deficiência"/>
    <s v="ANTONIO CARLOS LOPES PEREIRA"/>
    <s v="SIMONE TRINDADE ROSA DA SILVA"/>
    <x v="1"/>
    <s v="Branca"/>
  </r>
  <r>
    <n v="1019047"/>
    <n v="10"/>
    <x v="50"/>
    <x v="50"/>
    <s v="EM JOAQUIM DA SILVA GOMES"/>
    <s v="Municipal"/>
    <s v="Urbana"/>
    <n v="1598942"/>
    <n v="164"/>
    <x v="3"/>
    <s v="Regular"/>
    <s v="Noite"/>
    <n v="2004100704291"/>
    <m/>
    <s v="ELAINE RODRIGUES MONTEIRO"/>
    <d v="1972-12-15T00:00:00"/>
    <s v="Feminino"/>
    <s v="Sem Deficiência"/>
    <s v="ARMANDO JOSÉ MONTEIRO NETO"/>
    <s v="MARLEI RODRIGUES MONTEIRO"/>
    <x v="2"/>
    <s v="Parda"/>
  </r>
  <r>
    <n v="817207"/>
    <n v="8"/>
    <x v="28"/>
    <x v="28"/>
    <s v="CIEP VILA KENNEDY"/>
    <s v="Municipal"/>
    <s v="Urbana"/>
    <n v="1605867"/>
    <n v="161"/>
    <x v="3"/>
    <s v="Regular"/>
    <s v="Noite"/>
    <n v="2006077303325"/>
    <m/>
    <s v="ALEXANDRE DRUMM MASSULA DO VALLE"/>
    <d v="1977-07-10T00:00:00"/>
    <s v="Masculino"/>
    <s v="Sem Deficiência"/>
    <s v="ATTILA JORGE MASSULA DO VALLE"/>
    <s v="MARIA ROSA MASSULA"/>
    <x v="0"/>
    <s v="Parda"/>
  </r>
  <r>
    <n v="206502"/>
    <n v="2"/>
    <x v="71"/>
    <x v="71"/>
    <s v="CIEP NAÇÃO RUBRO NEGRA"/>
    <s v="Municipal"/>
    <s v="Urbana"/>
    <n v="1623108"/>
    <n v="162"/>
    <x v="3"/>
    <s v="Regular"/>
    <s v="Noite"/>
    <n v="2012010200081"/>
    <m/>
    <s v="ANA CLARA VIEIRA DO NASCIMENTO"/>
    <d v="2007-10-16T00:00:00"/>
    <s v="Feminino"/>
    <s v="Sem Deficiência"/>
    <s v="RONALDO JOSÉ DO NASCIMENTO"/>
    <s v="TAINARA VIEIRA DE LISBÔA"/>
    <x v="1"/>
    <s v="Parda"/>
  </r>
  <r>
    <n v="204501"/>
    <n v="2"/>
    <x v="79"/>
    <x v="79"/>
    <s v="CIEP PRESIDENTE TANCREDO NEVES"/>
    <s v="Municipal"/>
    <s v="Urbana"/>
    <n v="1611263"/>
    <n v="161"/>
    <x v="3"/>
    <s v="Regular"/>
    <s v="Noite"/>
    <n v="2014007401680"/>
    <m/>
    <s v="ESTÉPHANY DA SILVA ARAUJO AGUIAR"/>
    <d v="2008-05-07T00:00:00"/>
    <s v="Feminino"/>
    <s v="Sem Deficiência"/>
    <s v="ALEXANDER ARAUJO AGUIAR"/>
    <s v="ADRIANA DA SILVA CONCEIÇÃO"/>
    <x v="0"/>
    <s v="Parda"/>
  </r>
  <r>
    <n v="515001"/>
    <n v="5"/>
    <x v="68"/>
    <x v="68"/>
    <s v="EM PARÁ"/>
    <s v="Municipal"/>
    <s v="Urbana"/>
    <n v="1607315"/>
    <n v="161"/>
    <x v="3"/>
    <s v="Regular"/>
    <s v="Noite"/>
    <n v="2023044651006"/>
    <m/>
    <s v="MARIA EDUARDA LIMA DOS SANTOS"/>
    <d v="2006-08-01T00:00:00"/>
    <s v="Feminino"/>
    <s v="Sem Deficiência"/>
    <s v="HENRIQUE EDUARDO DOS SANTOS"/>
    <s v="JOYCE ALINE DE LIMA"/>
    <x v="0"/>
    <s v="Parda"/>
  </r>
  <r>
    <n v="625701"/>
    <n v="6"/>
    <x v="101"/>
    <x v="101"/>
    <s v="CENTRO DE EDUCAÇÃO DE JOVENS E ADULTOS CEJA - ACARI"/>
    <s v="Municipal"/>
    <s v="Urbana"/>
    <n v="1608525"/>
    <n v="262"/>
    <x v="3"/>
    <s v="Regular"/>
    <s v="Manhã"/>
    <n v="2021055150091"/>
    <m/>
    <s v="ALDICELIA DE LIMA BEZERRA"/>
    <d v="2007-05-18T00:00:00"/>
    <s v="Feminino"/>
    <s v="Sem Deficiência"/>
    <s v="ALDO LUIS DA COSTA BEZERRA"/>
    <s v="CLECIA SILVA DE LIMA"/>
    <x v="1"/>
    <s v="Parda"/>
  </r>
  <r>
    <n v="1019211"/>
    <n v="10"/>
    <x v="98"/>
    <x v="98"/>
    <s v="CIEP MAJOR MANUEL GOMES ARCHER"/>
    <s v="Municipal"/>
    <s v="Urbana"/>
    <n v="1607939"/>
    <n v="162"/>
    <x v="3"/>
    <s v="Regular"/>
    <s v="Noite"/>
    <n v="2021100900642"/>
    <m/>
    <s v="ANA LÚCIA DA SILVA"/>
    <d v="1964-02-04T00:00:00"/>
    <s v="Feminino"/>
    <s v="Sem Deficiência"/>
    <s v="JORGE MORAES DA SILVA"/>
    <s v="IRENE MARIA DE LIMA SILVA"/>
    <x v="0"/>
    <s v="Pard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09004402531"/>
    <m/>
    <s v="GABRIEL RAMOS RODRIGUES DOMINGOS"/>
    <d v="2002-04-03T00:00:00"/>
    <s v="Masculino"/>
    <s v="Sem Deficiência"/>
    <s v="ERENILTON DOMINGOS"/>
    <s v="LUCIANA RAMOS RODRIGUES"/>
    <x v="0"/>
    <s v="Preta"/>
  </r>
  <r>
    <n v="313051"/>
    <n v="3"/>
    <x v="60"/>
    <x v="60"/>
    <s v="EM ALAGOAS"/>
    <s v="Municipal"/>
    <s v="Urbana"/>
    <n v="1618858"/>
    <n v="161"/>
    <x v="3"/>
    <s v="Regular"/>
    <s v="Noite"/>
    <n v="2022092400800"/>
    <m/>
    <s v="VANUSA RAMOS VENTURA"/>
    <d v="1986-07-13T00:00:00"/>
    <s v="Feminino"/>
    <s v="Sem Deficiência"/>
    <s v="DAMIÃO VENTURA"/>
    <s v="MARIA DE LOURDES RAMOS"/>
    <x v="1"/>
    <s v="Preta"/>
  </r>
  <r>
    <n v="430201"/>
    <n v="4"/>
    <x v="0"/>
    <x v="0"/>
    <s v="CIEP MINISTRO GUSTAVO CAPANEMA"/>
    <s v="Municipal"/>
    <s v="Urbana"/>
    <n v="1612604"/>
    <n v="162"/>
    <x v="3"/>
    <s v="Regular"/>
    <s v="Noite"/>
    <n v="2008039650656"/>
    <m/>
    <s v="BISMARQUÊ DA SILVA ALVES"/>
    <d v="2003-04-01T00:00:00"/>
    <s v="Masculino"/>
    <s v="Sem Deficiência"/>
    <s v="EDSON FELIX ALVES"/>
    <s v="ROSINETE PEREIRA DA SILVA"/>
    <x v="0"/>
    <s v="Branca"/>
  </r>
  <r>
    <n v="625028"/>
    <n v="6"/>
    <x v="125"/>
    <x v="125"/>
    <s v="EM DEPUTADO HILTON GAMA"/>
    <s v="Municipal"/>
    <s v="Urbana"/>
    <n v="1614619"/>
    <n v="162"/>
    <x v="3"/>
    <s v="Regular"/>
    <s v="Noite"/>
    <n v="2014042500168"/>
    <m/>
    <s v="LAVÍNYA YASMIM XAVIER DE OLIVEIRA"/>
    <d v="2008-01-26T00:00:00"/>
    <s v="Feminino"/>
    <s v="Sem Deficiência"/>
    <s v="RAFAEL NUNES DE OLIVEIRA"/>
    <s v="LILIANE CAMILA DA CONCEIÇÃO XAVIER"/>
    <x v="0"/>
    <s v="Preta"/>
  </r>
  <r>
    <n v="312002"/>
    <n v="3"/>
    <x v="58"/>
    <x v="58"/>
    <s v="EM ALCIDE DE GASPERI"/>
    <s v="Municipal"/>
    <s v="Urbana"/>
    <n v="1613410"/>
    <n v="161"/>
    <x v="3"/>
    <s v="Regular"/>
    <s v="Noite"/>
    <n v="2011021250044"/>
    <m/>
    <s v="STEPHANIE DE OLIVEIRA LUZ"/>
    <d v="2006-04-07T00:00:00"/>
    <s v="Feminino"/>
    <s v="Sem Deficiência"/>
    <s v="MARCELO XAVIER LUZ"/>
    <s v="ALESSANDRA MARCOLINO DE OLIVEIRA"/>
    <x v="0"/>
    <s v="Branc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23093000099"/>
    <m/>
    <s v="TEREZA CRISTINA GONÇALVES"/>
    <d v="1952-09-13T00:00:00"/>
    <s v="Feminino"/>
    <s v="Sem Deficiência"/>
    <s v="MANOEL ANTONIO GONÇALVES"/>
    <s v="FIRMINA GONÇALVES"/>
    <x v="2"/>
    <s v="Parda"/>
  </r>
  <r>
    <n v="515052"/>
    <n v="5"/>
    <x v="81"/>
    <x v="81"/>
    <s v="EM AZEVEDO JUNIOR"/>
    <s v="Municipal"/>
    <s v="Urbana"/>
    <n v="1614953"/>
    <n v="161"/>
    <x v="3"/>
    <s v="Regular"/>
    <s v="Noite"/>
    <n v="2009051100201"/>
    <m/>
    <s v="PRISCILA ARAUJO DA SILVA"/>
    <d v="2004-05-17T00:00:00"/>
    <s v="Feminino"/>
    <s v="Sem Deficiência"/>
    <s v="ARLINDO TAVARES DA SILVA"/>
    <s v="GRAZIELA ARAUJO DOS SANTOS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12036000152"/>
    <m/>
    <s v="BEATRIZ DE SOUZA RIBEIRO"/>
    <d v="1995-05-30T00:00:00"/>
    <s v="Feminino"/>
    <s v="Sem Deficiência"/>
    <s v="DAVI FELICIO RIBEIRO"/>
    <s v="QUELI CRISTINA PAIVA DE SOUZA"/>
    <x v="1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0100406049"/>
    <m/>
    <s v="VICTOR HUGO DA CRUZ FONTE"/>
    <d v="2006-04-20T00:00:00"/>
    <s v="Masculino"/>
    <s v="*Deficiência múltipla"/>
    <s v="LEONARDO MARIANO DA FONTE"/>
    <s v="TEREZA JULIANA DA CRUZ"/>
    <x v="2"/>
    <s v="Parda"/>
  </r>
  <r>
    <n v="411015"/>
    <n v="4"/>
    <x v="72"/>
    <x v="72"/>
    <s v="EM SUÍÇA"/>
    <s v="Municipal"/>
    <s v="Urbana"/>
    <n v="1601788"/>
    <n v="162"/>
    <x v="3"/>
    <s v="Regular"/>
    <s v="Noite"/>
    <n v="2002032503306"/>
    <m/>
    <s v="THAYARA SCARLATE PAIANO"/>
    <d v="1997-07-07T00:00:00"/>
    <s v="Feminino"/>
    <s v="Sem Deficiência"/>
    <s v="LUÍS CLÁUDIO CORRÊA PAIANO"/>
    <s v="TANIA REGINA SCARLATE"/>
    <x v="0"/>
    <s v="Parda"/>
  </r>
  <r>
    <n v="817207"/>
    <n v="8"/>
    <x v="28"/>
    <x v="28"/>
    <s v="CIEP VILA KENNEDY"/>
    <s v="Municipal"/>
    <s v="Urbana"/>
    <n v="1605868"/>
    <n v="162"/>
    <x v="3"/>
    <s v="Regular"/>
    <s v="Noite"/>
    <n v="2013075302430"/>
    <m/>
    <s v="JAMILY ANTUNES DE CASTRO"/>
    <d v="2008-04-04T00:00:00"/>
    <s v="Feminino"/>
    <s v="Sem Deficiência"/>
    <s v="BRUNO OLIVEIRA DE CASTRO"/>
    <s v="DAIENE VENANCIO ANTUNES"/>
    <x v="2"/>
    <s v="Preta"/>
  </r>
  <r>
    <n v="515052"/>
    <n v="5"/>
    <x v="81"/>
    <x v="81"/>
    <s v="EM AZEVEDO JUNIOR"/>
    <s v="Municipal"/>
    <s v="Urbana"/>
    <n v="1614954"/>
    <n v="162"/>
    <x v="3"/>
    <s v="Regular"/>
    <s v="Noite"/>
    <n v="2002048603399"/>
    <m/>
    <s v="CAMILA ALVES CARVALHO"/>
    <d v="1997-04-17T00:00:00"/>
    <s v="Feminino"/>
    <s v="Sem Deficiência"/>
    <s v="DANILO BENTO CARVALHO"/>
    <s v="SANDRA REGINA CANDIDA ALVES"/>
    <x v="0"/>
    <s v="Parda"/>
  </r>
  <r>
    <n v="313029"/>
    <n v="3"/>
    <x v="89"/>
    <x v="89"/>
    <s v="EM THOMAS MANN"/>
    <s v="Municipal"/>
    <s v="Urbana"/>
    <n v="1615665"/>
    <n v="161"/>
    <x v="3"/>
    <s v="Regular"/>
    <s v="Noite"/>
    <n v="2013027501045"/>
    <m/>
    <s v="LUIZ FABRICIO DA SILVA COSTA"/>
    <d v="2004-11-03T00:00:00"/>
    <s v="Masculino"/>
    <s v="Sem Deficiência"/>
    <s v="LUIZ HENRIQUE COSTA "/>
    <s v="VANIA OLIVEIRA DA SILVA"/>
    <x v="0"/>
    <s v="Parda"/>
  </r>
  <r>
    <n v="313007"/>
    <n v="3"/>
    <x v="67"/>
    <x v="67"/>
    <s v="EM SARMIENTO"/>
    <s v="Municipal"/>
    <s v="Urbana"/>
    <n v="1615855"/>
    <n v="161"/>
    <x v="3"/>
    <s v="Regular"/>
    <s v="Noite"/>
    <n v="2023022100767"/>
    <m/>
    <s v="CLAUDIA CABRAL MOREIRA"/>
    <d v="1965-07-18T00:00:00"/>
    <s v="Feminino"/>
    <s v="Sem Deficiência"/>
    <s v="OTTONIDE MOREIRA "/>
    <s v="DIRCE CABRAL MOREIRA"/>
    <x v="1"/>
    <s v="Parda"/>
  </r>
  <r>
    <n v="101501"/>
    <n v="1"/>
    <x v="46"/>
    <x v="46"/>
    <s v="CIEP HENFIL"/>
    <s v="Municipal"/>
    <s v="Urbana"/>
    <n v="1613104"/>
    <n v="162"/>
    <x v="3"/>
    <s v="Regular"/>
    <s v="Noite"/>
    <n v="2010003701660"/>
    <m/>
    <s v="ANA CLARA DE ARAUJO MONTEIRO"/>
    <d v="2006-03-13T00:00:00"/>
    <s v="Feminino"/>
    <s v="Sem Deficiência"/>
    <s v="MARCIO DA SILVA MONTEIRO"/>
    <s v="ELAINE SOUZA DE ARAUJO"/>
    <x v="0"/>
    <s v="Preta"/>
  </r>
  <r>
    <n v="209026"/>
    <n v="2"/>
    <x v="41"/>
    <x v="41"/>
    <s v="EM PROFESSOR LOURENÇO FILHO"/>
    <s v="Municipal"/>
    <s v="Urbana"/>
    <n v="1622829"/>
    <n v="161"/>
    <x v="3"/>
    <s v="Regular"/>
    <s v="Noite"/>
    <n v="2022016500181"/>
    <m/>
    <s v="CARLA BRASIL BAPTISTA"/>
    <d v="1987-04-01T00:00:00"/>
    <s v="Feminino"/>
    <s v="Sem Deficiência"/>
    <s v="ANTONIO CARLOS BAPTISTA "/>
    <s v="ERENY BRASIL"/>
    <x v="1"/>
    <s v="Sem Informação"/>
  </r>
  <r>
    <n v="1019075"/>
    <n v="10"/>
    <x v="129"/>
    <x v="129"/>
    <s v="EM ROBERTO CIVITA"/>
    <s v="Municipal"/>
    <s v="Urbana"/>
    <n v="1601286"/>
    <n v="161"/>
    <x v="3"/>
    <s v="Regular"/>
    <s v="Noite"/>
    <n v="2022145200222"/>
    <m/>
    <s v="JAMILLY RAMOS DE JESUS"/>
    <d v="2007-09-02T00:00:00"/>
    <s v="Masculino"/>
    <s v="Sem Deficiência"/>
    <s v="NÃO DECLARADO"/>
    <s v="RENATA DE SOUZA RAMOS DE JESUS"/>
    <x v="1"/>
    <s v="Preta"/>
  </r>
  <r>
    <n v="716049"/>
    <n v="7"/>
    <x v="62"/>
    <x v="62"/>
    <s v="EM RENATO LEITE"/>
    <s v="Municipal"/>
    <s v="Urbana"/>
    <n v="1623883"/>
    <n v="162"/>
    <x v="3"/>
    <s v="Regular"/>
    <s v="Noite"/>
    <n v="2012060350125"/>
    <m/>
    <s v="ANA CLARA ESTEVÃO DE BRITO GOMES"/>
    <d v="2005-11-24T00:00:00"/>
    <s v="Feminino"/>
    <s v="Sem Deficiência"/>
    <s v="ALCEDINO FARIA GOMES JÚNIOR"/>
    <s v="EULINA ESTEVÃO DE BRITO"/>
    <x v="0"/>
    <s v="Não declarada"/>
  </r>
  <r>
    <n v="918203"/>
    <n v="9"/>
    <x v="34"/>
    <x v="34"/>
    <s v="CIEP CLEMENTINA DE JESUS"/>
    <s v="Municipal"/>
    <s v="Urbana"/>
    <n v="1601824"/>
    <n v="161"/>
    <x v="3"/>
    <s v="Regular"/>
    <s v="Noite"/>
    <n v="2009095001143"/>
    <m/>
    <s v="GABRIELA TAYNÁ PEREIRA BELO"/>
    <d v="2004-09-08T00:00:00"/>
    <s v="Feminino"/>
    <s v="Sem Deficiência"/>
    <s v="ORLANDO SIMÃO BELO"/>
    <s v="LUZINETE PEREIRA"/>
    <x v="0"/>
    <s v="Parda"/>
  </r>
  <r>
    <n v="1019031"/>
    <n v="10"/>
    <x v="20"/>
    <x v="20"/>
    <s v="EM MARECHAL PEDRO CAVALCANTI"/>
    <s v="Municipal"/>
    <s v="Urbana"/>
    <n v="1609542"/>
    <n v="164"/>
    <x v="3"/>
    <s v="Regular"/>
    <s v="Noite"/>
    <n v="2018094650023"/>
    <m/>
    <s v="ADRIEL DE SOUZA IRINEU"/>
    <d v="2006-07-08T00:00:00"/>
    <s v="Masculino"/>
    <s v="Sem Deficiência"/>
    <s v="JOSÉ ADRIANO DO NASCIMENTO IRINEU"/>
    <s v="TELMA MOREIRA DE SOUZA IRINEU"/>
    <x v="0"/>
    <s v="Preta"/>
  </r>
  <r>
    <n v="918041"/>
    <n v="9"/>
    <x v="59"/>
    <x v="59"/>
    <s v="EM ANTONIA VARGAS CUQUEJO"/>
    <s v="Municipal"/>
    <s v="Urbana"/>
    <n v="1610791"/>
    <n v="162"/>
    <x v="3"/>
    <s v="Regular"/>
    <s v="Noite"/>
    <n v="2006088102270"/>
    <m/>
    <s v="EZEQUIEL GOMES DE FREITAS"/>
    <d v="1966-11-14T00:00:00"/>
    <s v="Masculino"/>
    <s v="Sem Deficiência"/>
    <s v="BENEDITO GABRIEL DE FREITAS"/>
    <s v="LIZETH GOMES DE FREITAS"/>
    <x v="2"/>
    <s v="Preta"/>
  </r>
  <r>
    <n v="716205"/>
    <n v="7"/>
    <x v="76"/>
    <x v="76"/>
    <s v="CIEP RUBENS PAIVA"/>
    <s v="Municipal"/>
    <s v="Urbana"/>
    <n v="1613260"/>
    <n v="161"/>
    <x v="3"/>
    <s v="Regular"/>
    <s v="Noite"/>
    <n v="2006039000621"/>
    <m/>
    <s v="JÉSSICA PEREIRA DE SOUZA"/>
    <d v="1995-02-17T00:00:00"/>
    <s v="Feminino"/>
    <s v="Sem Deficiência"/>
    <s v="ADEILTON DE SOUZA"/>
    <s v="CRISTIANE BATISTA PEREIRA"/>
    <x v="0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01082602270"/>
    <m/>
    <s v="TERESA CRISTINA CRUZ DE SOUSA"/>
    <d v="1971-12-07T00:00:00"/>
    <s v="Feminino"/>
    <s v="Sem Deficiência"/>
    <s v="ANTONIO NOÉ DE SOUSA"/>
    <s v="ANTONIA PATRICIA CRUZ DE SOUSA"/>
    <x v="0"/>
    <s v="Parda"/>
  </r>
  <r>
    <n v="817027"/>
    <n v="8"/>
    <x v="24"/>
    <x v="24"/>
    <s v="EM HENRIQUE DE MAGALHÃES"/>
    <s v="Municipal"/>
    <s v="Urbana"/>
    <n v="1608373"/>
    <n v="163"/>
    <x v="3"/>
    <s v="Regular"/>
    <s v="Tarde"/>
    <n v="2012066150713"/>
    <m/>
    <s v="RIELLE CRISTINE DE OLIVEIRA RODRIGUES"/>
    <d v="2007-09-08T00:00:00"/>
    <s v="Feminino"/>
    <s v="Sem Deficiência"/>
    <s v="MARCO ANTONIO RODRIGUES DA SILVA"/>
    <s v="ROSIMEIRE DE OLIVEIRA LIMA"/>
    <x v="0"/>
    <s v="Sem Informação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21082700161"/>
    <m/>
    <s v="TATIANE DOS SANTOS LIMA"/>
    <d v="1983-01-23T00:00:00"/>
    <s v="Feminino"/>
    <s v="Sem Deficiência"/>
    <s v="MARCO ANTONIO FERREIRA LIMA"/>
    <s v="VERA LUCIA ARAUJO DOS SANTOS"/>
    <x v="0"/>
    <s v="Sem Informação"/>
  </r>
  <r>
    <n v="430015"/>
    <n v="4"/>
    <x v="94"/>
    <x v="94"/>
    <s v="EM ERPÍDIO CABRAL DE SOUZA (ÍNDIO DA MARÉ)"/>
    <s v="Municipal"/>
    <s v="Urbana"/>
    <n v="1604942"/>
    <n v="162"/>
    <x v="3"/>
    <s v="Regular"/>
    <s v="Manhã"/>
    <n v="2022151350265"/>
    <m/>
    <s v="ANA CAROLINA BRUNO DOS SANTOS"/>
    <d v="1996-09-19T00:00:00"/>
    <s v="Feminino"/>
    <s v="Sem Deficiência"/>
    <s v="WALDEMARINA RODRIGUES DOS SANTOS"/>
    <s v="JACILENE BRUNO DOS SANTOS"/>
    <x v="0"/>
    <s v="Preta"/>
  </r>
  <r>
    <n v="1026003"/>
    <n v="10"/>
    <x v="114"/>
    <x v="114"/>
    <s v="EM PROFESSOR CASTILHO"/>
    <s v="Municipal"/>
    <s v="Urbana"/>
    <n v="1617201"/>
    <n v="161"/>
    <x v="3"/>
    <s v="Regular"/>
    <s v="Noite"/>
    <n v="2015104350219"/>
    <m/>
    <s v="THAINÁ ALVES FELIX"/>
    <d v="2005-09-26T00:00:00"/>
    <s v="Feminino"/>
    <s v="Sem Deficiência"/>
    <s v="MAURÍCIO FELIX DA SILVA"/>
    <s v="MARIA DAS GRAÇAS ALVES SOBREIRA"/>
    <x v="0"/>
    <s v="Branca"/>
  </r>
  <r>
    <n v="1019008"/>
    <n v="10"/>
    <x v="124"/>
    <x v="124"/>
    <s v="EM EDUARDO RABELO"/>
    <s v="Municipal"/>
    <s v="Urbana"/>
    <n v="1601218"/>
    <n v="161"/>
    <x v="3"/>
    <s v="Regular"/>
    <s v="Noite"/>
    <n v="2023094800048"/>
    <m/>
    <s v="WALQUIRIA NASCIMENTO DE SOUZA"/>
    <d v="1985-04-26T00:00:00"/>
    <s v="Feminino"/>
    <s v="Sem Deficiência"/>
    <s v="OLIVIA DO NASCIMENTO HORTA"/>
    <s v="LUIZ CARLOS DE SOUZA"/>
    <x v="2"/>
    <s v="Branca"/>
  </r>
  <r>
    <n v="817207"/>
    <n v="8"/>
    <x v="28"/>
    <x v="28"/>
    <s v="CIEP VILA KENNEDY"/>
    <s v="Municipal"/>
    <s v="Urbana"/>
    <n v="1605867"/>
    <n v="161"/>
    <x v="3"/>
    <s v="Regular"/>
    <s v="Noite"/>
    <n v="2006119500115"/>
    <m/>
    <s v="ALINE BRAGA VIANA"/>
    <d v="2004-12-01T00:00:00"/>
    <s v="Feminino"/>
    <s v="Sem Deficiência"/>
    <s v="PEDRO PAULO VIANA"/>
    <s v="KATIA BRAGA MARICÁ"/>
    <x v="0"/>
    <s v="Branca"/>
  </r>
  <r>
    <n v="716501"/>
    <n v="7"/>
    <x v="75"/>
    <x v="75"/>
    <s v="CIEP CARLOS DRUMOND DE ANDRADE"/>
    <s v="Municipal"/>
    <s v="Urbana"/>
    <n v="1616698"/>
    <n v="162"/>
    <x v="3"/>
    <s v="Regular"/>
    <s v="Noite"/>
    <n v="2012064850025"/>
    <m/>
    <s v="LUANN MATHEUS PEREIRA BORGES"/>
    <d v="2005-09-25T00:00:00"/>
    <s v="Masculino"/>
    <s v="Sem Deficiência"/>
    <s v="ROGERIO ALVES BORGES"/>
    <s v="MARIA DE FATIMA DA SILVA PEREIRA"/>
    <x v="0"/>
    <s v="Branca"/>
  </r>
  <r>
    <n v="817083"/>
    <n v="8"/>
    <x v="120"/>
    <x v="120"/>
    <s v="EM JORNALISTA SANDRO MOREYRA"/>
    <s v="Municipal"/>
    <s v="Urbana"/>
    <n v="1607052"/>
    <n v="161"/>
    <x v="3"/>
    <s v="Regular"/>
    <s v="Noite"/>
    <n v="2023077700065"/>
    <m/>
    <s v="TEÓFILA DA SILVA DA PAIXÃO"/>
    <d v="1979-07-31T00:00:00"/>
    <s v="Feminino"/>
    <s v="Sem Deficiência"/>
    <s v="PEDRO DA SILVA"/>
    <s v="NÃO DECLARADO"/>
    <x v="2"/>
    <s v="Branca"/>
  </r>
  <r>
    <n v="724026"/>
    <n v="7"/>
    <x v="16"/>
    <x v="16"/>
    <s v="EM EMBAIXADOR ÍTALO ZAPPA"/>
    <s v="Municipal"/>
    <s v="Urbana"/>
    <n v="1620409"/>
    <n v="161"/>
    <x v="3"/>
    <s v="Regular"/>
    <s v="Noite"/>
    <n v="2016103500169"/>
    <m/>
    <s v="FÁTIMA MARIA DA CONCEIÇÃO"/>
    <d v="1966-07-17T00:00:00"/>
    <s v="Feminino"/>
    <s v="Sem Deficiência"/>
    <s v="LUIZ CANDIDO DA SILVA"/>
    <s v="MARIA DA PAZ PEREIRA"/>
    <x v="0"/>
    <s v="Pard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05071601733"/>
    <m/>
    <s v="CHAIANE CRISTINA PINHEIRO MOREIRA DA SILVA"/>
    <d v="1991-08-24T00:00:00"/>
    <s v="Feminino"/>
    <s v="Sem Deficiência"/>
    <s v="JOSÉ EUCLIDES MOREIRA DA SILVA"/>
    <s v="DILCIMAR PINHEIRO DOS SANTOS"/>
    <x v="0"/>
    <s v="Preta"/>
  </r>
  <r>
    <n v="430503"/>
    <n v="4"/>
    <x v="4"/>
    <x v="4"/>
    <s v="CIEP LEONEL DE MOURA BRIZOLA"/>
    <s v="Municipal"/>
    <s v="Urbana"/>
    <n v="1606829"/>
    <n v="161"/>
    <x v="3"/>
    <s v="Regular"/>
    <s v="Noite"/>
    <n v="2008114100476"/>
    <m/>
    <s v="FERNANDA DE ANDRADE SILVA LUDUGÉRIO"/>
    <d v="2006-04-30T00:00:00"/>
    <s v="Feminino"/>
    <s v="Sem Deficiência"/>
    <s v="CARLOS EDUARDO DOS SANTOS LUDUGÉRIO"/>
    <s v="MARGARETH DE ANDRADE SILVA NOGUEIRA"/>
    <x v="0"/>
    <s v="Preta"/>
  </r>
  <r>
    <n v="1026008"/>
    <n v="10"/>
    <x v="43"/>
    <x v="43"/>
    <s v="EM ENGENHEIRO GASTÃO RANGEL"/>
    <s v="Municipal"/>
    <s v="Urbana"/>
    <n v="1613014"/>
    <n v="162"/>
    <x v="3"/>
    <s v="Regular"/>
    <s v="Noite"/>
    <n v="2022102400475"/>
    <m/>
    <s v="ANDRESSA DO NASCIMENTO SENA"/>
    <d v="1982-04-28T00:00:00"/>
    <s v="Feminino"/>
    <s v="Sem Deficiência"/>
    <s v="NIVALDO SENA"/>
    <s v="ANDRELINA DO NASCIMENTO SENA"/>
    <x v="0"/>
    <s v="Pard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13092602110"/>
    <m/>
    <s v="MARCELE DE LIMA DE OLIVEIRA"/>
    <d v="1993-04-02T00:00:00"/>
    <s v="Feminino"/>
    <s v="Sem Deficiência"/>
    <s v="LUIZ CLAUDIO DE OLIVEIRA"/>
    <s v="MARIA ISABEL MORETE DE LIMA"/>
    <x v="0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2096404233"/>
    <m/>
    <s v="JOÃO VICTOR SILVA DE SOUZA"/>
    <d v="2002-06-19T00:00:00"/>
    <s v="Masculino"/>
    <s v="Sem Deficiência"/>
    <s v="JOSE CARLOS BARRETO DE SOUZA"/>
    <s v="JANAINA INACIO DE PAULA DA SILVA"/>
    <x v="1"/>
    <s v="Parda"/>
  </r>
  <r>
    <n v="430201"/>
    <n v="4"/>
    <x v="0"/>
    <x v="0"/>
    <s v="CIEP MINISTRO GUSTAVO CAPANEMA"/>
    <s v="Municipal"/>
    <s v="Urbana"/>
    <n v="1612604"/>
    <n v="162"/>
    <x v="3"/>
    <s v="Regular"/>
    <s v="Noite"/>
    <n v="2012039650280"/>
    <m/>
    <s v="TIAGO BEZERRA DA SILVA"/>
    <d v="2007-05-21T00:00:00"/>
    <s v="Masculino"/>
    <s v="Sem Deficiência"/>
    <s v="EDILSON FERREIRA DA SILVA"/>
    <s v="MARIA EUNICE DA COSTA BEZERRA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6092606856"/>
    <m/>
    <s v="CATARINA RANGEL VIEIRA TAVARES"/>
    <d v="1972-02-24T00:00:00"/>
    <s v="Feminino"/>
    <s v="Sem Deficiência"/>
    <s v="JOSÉ MARIA DE MENEZES VIEIRA"/>
    <s v="SONIA MARIA RANGEL"/>
    <x v="0"/>
    <s v="Pret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2096402419"/>
    <m/>
    <s v="VIVIANE VENTURA DO NASCIMENTO"/>
    <d v="2007-12-17T00:00:00"/>
    <s v="Feminino"/>
    <s v="Sem Deficiência"/>
    <s v="VANILSON SILVA DO NASCIMENTO"/>
    <s v="VANESSA SILVA PINTO VENTURA"/>
    <x v="0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19103501224"/>
    <m/>
    <s v="LETÍCIA DOS SANTOS SOUZA "/>
    <d v="2006-09-20T00:00:00"/>
    <s v="Feminino"/>
    <s v="Sem Deficiência"/>
    <s v="ANGELA MARIA ARCANJO DOS SANTOS"/>
    <s v="NAZENALDO SOUZA DOS SANTOS"/>
    <x v="0"/>
    <s v="Parda"/>
  </r>
  <r>
    <n v="411015"/>
    <n v="4"/>
    <x v="72"/>
    <x v="72"/>
    <s v="EM SUÍÇA"/>
    <s v="Municipal"/>
    <s v="Urbana"/>
    <n v="1601786"/>
    <n v="161"/>
    <x v="3"/>
    <s v="Regular"/>
    <s v="Noite"/>
    <n v="2016031700027"/>
    <m/>
    <s v="CHRISTIAN MBIYA"/>
    <d v="1998-01-02T00:00:00"/>
    <s v="Masculino"/>
    <s v="Sem Deficiência"/>
    <s v="ALEXANDRE MBIYA"/>
    <s v="SOLANGE EKOFO MUAKUAMBA"/>
    <x v="1"/>
    <s v="Preta"/>
  </r>
  <r>
    <n v="1026008"/>
    <n v="10"/>
    <x v="43"/>
    <x v="43"/>
    <s v="EM ENGENHEIRO GASTÃO RANGEL"/>
    <s v="Municipal"/>
    <s v="Urbana"/>
    <n v="1613013"/>
    <n v="161"/>
    <x v="3"/>
    <s v="Regular"/>
    <s v="Noite"/>
    <n v="2022068150611"/>
    <m/>
    <s v="VITÓRIA DE SOUZA BARBOSA PEREIRA"/>
    <d v="2007-11-02T00:00:00"/>
    <s v="Feminino"/>
    <s v="Sem Deficiência"/>
    <s v="SEVERINO BARBOSA PEREIRA"/>
    <s v="LIZETE GONÇALO DE SOUZA PEREIRA"/>
    <x v="0"/>
    <s v="Parda"/>
  </r>
  <r>
    <n v="817027"/>
    <n v="8"/>
    <x v="24"/>
    <x v="24"/>
    <s v="EM HENRIQUE DE MAGALHÃES"/>
    <s v="Municipal"/>
    <s v="Urbana"/>
    <n v="1608372"/>
    <n v="162"/>
    <x v="3"/>
    <s v="Regular"/>
    <s v="Noite"/>
    <n v="2021072100110"/>
    <m/>
    <s v="NADIA MARIA MARQUES SOARES LEANDRO"/>
    <d v="1963-09-15T00:00:00"/>
    <s v="Feminino"/>
    <s v="Sem Deficiência"/>
    <s v="MARIANO JOAQUIM SOARES"/>
    <s v="ALBERTINA MARQUES SOARES"/>
    <x v="2"/>
    <s v="Branca"/>
  </r>
  <r>
    <n v="918505"/>
    <n v="9"/>
    <x v="9"/>
    <x v="9"/>
    <s v="CIEP ANITA MALFATTI"/>
    <s v="Municipal"/>
    <s v="Urbana"/>
    <n v="1615593"/>
    <n v="161"/>
    <x v="3"/>
    <s v="Regular"/>
    <s v="Noite"/>
    <n v="2020087300111"/>
    <m/>
    <s v="MARINETE HORACIO LEITE"/>
    <d v="1967-04-02T00:00:00"/>
    <s v="Feminino"/>
    <s v="Sem Deficiência"/>
    <s v="FAUSTINO HORÁCIO DA SILVEIRA"/>
    <s v="MARIA YATE DA SILVEIRA"/>
    <x v="0"/>
    <s v="Preta"/>
  </r>
  <r>
    <n v="431014"/>
    <n v="4"/>
    <x v="117"/>
    <x v="117"/>
    <s v="EM MINISTRO LAFAYETTE DE ANDRADA"/>
    <s v="Municipal"/>
    <s v="Urbana"/>
    <n v="1618217"/>
    <n v="162"/>
    <x v="3"/>
    <s v="Regular"/>
    <s v="Manhã"/>
    <n v="2011031901269"/>
    <m/>
    <s v="CAMILY VITÓRIA DE ARAUJO GONÇALVES"/>
    <d v="2006-03-16T00:00:00"/>
    <s v="Feminino"/>
    <s v="Sem Deficiência"/>
    <s v="ALAN CASTRO GONÇALVES"/>
    <s v="TALINA ALVES DE ARAIJO"/>
    <x v="0"/>
    <s v="Branca"/>
  </r>
  <r>
    <n v="430701"/>
    <n v="4"/>
    <x v="19"/>
    <x v="19"/>
    <s v="CENTRO DE EDUCAÇÃO DE JOVENS E ADULTOS CEJA - MARÉ"/>
    <s v="Municipal"/>
    <s v="Urbana"/>
    <n v="1616793"/>
    <n v="361"/>
    <x v="3"/>
    <s v="Regular"/>
    <s v="Manhã"/>
    <n v="2013004302208"/>
    <m/>
    <s v="GÉSSICA MARINHO DE OLIVEIRA"/>
    <d v="1999-03-23T00:00:00"/>
    <s v="Feminino"/>
    <s v="Sem Deficiência"/>
    <s v="LUCIANO LUIZ DE OLIVEIRA"/>
    <s v="FRANCINAUVA MARINHO DE OLIVEIRA"/>
    <x v="0"/>
    <s v="Branca"/>
  </r>
  <r>
    <n v="724010"/>
    <n v="7"/>
    <x v="113"/>
    <x v="113"/>
    <s v="EM FREDERICO TROTTA"/>
    <s v="Municipal"/>
    <s v="Urbana"/>
    <n v="1621997"/>
    <n v="161"/>
    <x v="3"/>
    <s v="Regular"/>
    <s v="Noite"/>
    <n v="2022067801120"/>
    <m/>
    <s v="GLORIA GOMES DA SILVA"/>
    <d v="2006-11-16T00:00:00"/>
    <s v="Feminino"/>
    <s v="Sem Deficiência"/>
    <s v="JOSÉ LUIZ VIEIRA DA SILVA"/>
    <s v="CLAUDIA GOMES DE MELO "/>
    <x v="0"/>
    <s v="Parda"/>
  </r>
  <r>
    <n v="1202701"/>
    <n v="12"/>
    <x v="91"/>
    <x v="91"/>
    <s v="CREJA - CENTRO MUNICIPAL DE REFERÊNCIA DE EDUCAÇÃO DE JOVENS E ADULTOS"/>
    <s v="Municipal"/>
    <s v="Urbana"/>
    <n v="1614085"/>
    <n v="265"/>
    <x v="3"/>
    <s v="Regular"/>
    <s v="Noite"/>
    <n v="2022012450368"/>
    <m/>
    <s v="ENILZA SANTOS DA SILVA"/>
    <d v="1985-05-24T00:00:00"/>
    <s v="Feminino"/>
    <s v="Sem Deficiência"/>
    <s v="ANTONIO ELOI SANTOS FRAZÃO"/>
    <s v="IRACEMA MARIA DA CONCEIÇÃO"/>
    <x v="2"/>
    <s v="Preta"/>
  </r>
  <r>
    <n v="430701"/>
    <n v="4"/>
    <x v="19"/>
    <x v="19"/>
    <s v="CENTRO DE EDUCAÇÃO DE JOVENS E ADULTOS CEJA - MARÉ"/>
    <s v="Municipal"/>
    <s v="Urbana"/>
    <n v="1616793"/>
    <n v="361"/>
    <x v="3"/>
    <s v="Regular"/>
    <s v="Manhã"/>
    <n v="2002040401169"/>
    <m/>
    <s v="LARISSA DA CRUZ ROMÃO"/>
    <d v="1996-03-23T00:00:00"/>
    <s v="Feminino"/>
    <s v="Sem Deficiência"/>
    <s v="LUCIANO ROMÃO"/>
    <s v="MARIA GORETT DA CRUZ ROMÃO"/>
    <x v="0"/>
    <s v="Branca"/>
  </r>
  <r>
    <n v="724502"/>
    <n v="7"/>
    <x v="52"/>
    <x v="52"/>
    <s v="CIEP MARGARET MEE"/>
    <s v="Municipal"/>
    <s v="Urbana"/>
    <n v="1617125"/>
    <n v="161"/>
    <x v="3"/>
    <s v="Regular"/>
    <s v="Noite"/>
    <n v="2020061950411"/>
    <m/>
    <s v="RODRIGO JUNIOR AGUIAR SAMPAIO"/>
    <d v="2006-12-20T00:00:00"/>
    <s v="Masculino"/>
    <s v="Sem Deficiência"/>
    <s v="ROSA DA GLORIA AZEVEDO AGUIAR"/>
    <s v="RENATO RODRIGUES SAMPAIO"/>
    <x v="0"/>
    <s v="Branca"/>
  </r>
  <r>
    <n v="1019031"/>
    <n v="10"/>
    <x v="20"/>
    <x v="20"/>
    <s v="EM MARECHAL PEDRO CAVALCANTI"/>
    <s v="Municipal"/>
    <s v="Urbana"/>
    <n v="1609540"/>
    <n v="162"/>
    <x v="3"/>
    <s v="Regular"/>
    <s v="Noite"/>
    <n v="2013127650174"/>
    <m/>
    <s v="LUCAS ANDRÉ DA SILVA NOGUEIRA"/>
    <d v="2008-02-23T00:00:00"/>
    <s v="Masculino"/>
    <s v="Sem Deficiência"/>
    <s v="BEATRIZ DA SILVA DE SOUSA"/>
    <s v="ERISVALDO BORGES NOGUEIRA"/>
    <x v="0"/>
    <s v="Branca"/>
  </r>
  <r>
    <n v="514015"/>
    <n v="5"/>
    <x v="70"/>
    <x v="70"/>
    <s v="EM BARCELONA"/>
    <s v="Municipal"/>
    <s v="Urbana"/>
    <n v="1613983"/>
    <n v="162"/>
    <x v="3"/>
    <s v="Regular"/>
    <s v="Noite"/>
    <n v="2013042400751"/>
    <m/>
    <s v="EDSON DE SOUSA"/>
    <d v="1973-07-22T00:00:00"/>
    <s v="Masculino"/>
    <s v="Sem Deficiência"/>
    <s v="JOSÉ DE SOUZA"/>
    <s v="JOSEFA LIMA DE SOUZA"/>
    <x v="0"/>
    <s v="Branca"/>
  </r>
  <r>
    <n v="1019047"/>
    <n v="10"/>
    <x v="50"/>
    <x v="50"/>
    <s v="EM JOAQUIM DA SILVA GOMES"/>
    <s v="Municipal"/>
    <s v="Urbana"/>
    <n v="1598937"/>
    <n v="161"/>
    <x v="3"/>
    <s v="Regular"/>
    <s v="Noite"/>
    <n v="2023098750711"/>
    <m/>
    <s v="RAYSSA DA SILVA DE OLIVEIRA CAETANO"/>
    <d v="1999-03-27T00:00:00"/>
    <s v="Feminino"/>
    <s v="Sem Deficiência"/>
    <s v="RAQUEL DA SILVA TEIXEIRA"/>
    <s v="RONALDO DE OLIVEIRA CAETANO"/>
    <x v="2"/>
    <s v="Parda"/>
  </r>
  <r>
    <n v="1202701"/>
    <n v="12"/>
    <x v="91"/>
    <x v="91"/>
    <s v="CREJA - CENTRO MUNICIPAL DE REFERÊNCIA DE EDUCAÇÃO DE JOVENS E ADULTOS"/>
    <s v="Municipal"/>
    <s v="Urbana"/>
    <n v="1614084"/>
    <n v="264"/>
    <x v="3"/>
    <s v="Regular"/>
    <s v="Manhã"/>
    <n v="2021126300979"/>
    <m/>
    <s v="CACILDA BALBINO DE MEDEIROS"/>
    <d v="1961-02-05T00:00:00"/>
    <s v="Feminino"/>
    <s v="Sem Deficiência"/>
    <s v="JOSE BALBINO"/>
    <s v="OSVALDINA VIEIRA BALBINO"/>
    <x v="2"/>
    <s v="Branca"/>
  </r>
  <r>
    <n v="410018"/>
    <n v="4"/>
    <x v="87"/>
    <x v="87"/>
    <s v="EM BERLIM"/>
    <s v="Municipal"/>
    <s v="Urbana"/>
    <n v="1613816"/>
    <n v="162"/>
    <x v="3"/>
    <s v="Regular"/>
    <s v="Noite"/>
    <n v="2009029700268"/>
    <m/>
    <s v="GUILHERME FERREIRA DE LIMA"/>
    <d v="2004-04-25T00:00:00"/>
    <s v="Masculino"/>
    <s v="Sem Deficiência"/>
    <s v="MANOEL BEZERRA DE LIMA"/>
    <s v="CATIA REGINA FERREIRA"/>
    <x v="0"/>
    <s v="Branca"/>
  </r>
  <r>
    <n v="430701"/>
    <n v="4"/>
    <x v="19"/>
    <x v="19"/>
    <s v="CENTRO DE EDUCAÇÃO DE JOVENS E ADULTOS CEJA - MARÉ"/>
    <s v="Municipal"/>
    <s v="Urbana"/>
    <n v="1616808"/>
    <n v="265"/>
    <x v="3"/>
    <s v="Regular"/>
    <s v="Tarde"/>
    <n v="2010040501547"/>
    <m/>
    <s v="ALANI ASSIS DOS SANTOS"/>
    <d v="2005-12-29T00:00:00"/>
    <s v="Feminino"/>
    <s v="Sem Deficiência"/>
    <s v="FELIPE DOS SANTOS"/>
    <s v="CRISTIANE ASSIS DE SOUZA"/>
    <x v="0"/>
    <s v="Preta"/>
  </r>
  <r>
    <n v="1026008"/>
    <n v="10"/>
    <x v="43"/>
    <x v="43"/>
    <s v="EM ENGENHEIRO GASTÃO RANGEL"/>
    <s v="Municipal"/>
    <s v="Urbana"/>
    <n v="1613014"/>
    <n v="162"/>
    <x v="3"/>
    <s v="Regular"/>
    <s v="Noite"/>
    <n v="2019100580352"/>
    <m/>
    <s v="MOISÉS DE SENA BARRETO"/>
    <d v="2006-06-16T00:00:00"/>
    <s v="Masculino"/>
    <s v="Sem Deficiência"/>
    <s v="MANOEL MESSIAS SANTOS BARRETO"/>
    <s v="VALNEINA FELIX DE SENA"/>
    <x v="0"/>
    <s v="Preta"/>
  </r>
  <r>
    <n v="430503"/>
    <n v="4"/>
    <x v="4"/>
    <x v="4"/>
    <s v="CIEP LEONEL DE MOURA BRIZOLA"/>
    <s v="Municipal"/>
    <s v="Urbana"/>
    <n v="1606829"/>
    <n v="161"/>
    <x v="3"/>
    <s v="Regular"/>
    <s v="Noite"/>
    <n v="2010017102313"/>
    <m/>
    <s v="DAISY DE JESUS MONTEIRO RIBEIRO"/>
    <d v="2003-04-25T00:00:00"/>
    <s v="Feminino"/>
    <s v="Sem Deficiência"/>
    <s v="LUCIVALDO RIBEIRO"/>
    <s v="LUANA DARC ROCHA MONTEIRO"/>
    <x v="0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19002900026"/>
    <m/>
    <s v="VITOR COSTA NETO"/>
    <d v="2008-05-30T00:00:00"/>
    <s v="Masculino"/>
    <s v="Sem Deficiência"/>
    <s v="JOAQUIM DOMINGOS DOS SANTOS NETO"/>
    <s v="MARIA VERONICA DA COSTA ALVES"/>
    <x v="1"/>
    <s v="Parda"/>
  </r>
  <r>
    <n v="410015"/>
    <n v="4"/>
    <x v="92"/>
    <x v="92"/>
    <s v="EM CLÓVIS BEVILÁQUA"/>
    <s v="Municipal"/>
    <s v="Urbana"/>
    <n v="1611013"/>
    <n v="162"/>
    <x v="3"/>
    <s v="Regular"/>
    <s v="Noite"/>
    <n v="2022028800509"/>
    <m/>
    <s v="ROSIANI SOARES DE LIMA"/>
    <d v="1980-11-25T00:00:00"/>
    <s v="Feminino"/>
    <s v="Sem Deficiência"/>
    <s v="ELIAS PEDRO DE LIMA"/>
    <s v="MIRIAM SOARES DE LIMA"/>
    <x v="0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12133300289"/>
    <m/>
    <s v="JONATHA ALVES DE JESUS"/>
    <d v="2006-05-09T00:00:00"/>
    <s v="Masculino"/>
    <s v="Sem Deficiência"/>
    <s v="DIORDINIS FABIANO DE JESUS"/>
    <s v="CASSIANA ALVES DE OLIVEIRA"/>
    <x v="2"/>
    <s v="Branca"/>
  </r>
  <r>
    <n v="1019047"/>
    <n v="10"/>
    <x v="50"/>
    <x v="50"/>
    <s v="EM JOAQUIM DA SILVA GOMES"/>
    <s v="Municipal"/>
    <s v="Urbana"/>
    <n v="1598941"/>
    <n v="163"/>
    <x v="3"/>
    <s v="Regular"/>
    <s v="Noite"/>
    <n v="2012064350197"/>
    <m/>
    <s v="WELLINGTON DE SOUZA THIAGO"/>
    <d v="2007-01-17T00:00:00"/>
    <s v="Masculino"/>
    <s v="Sem Deficiência"/>
    <s v="WELLIGTON LUIZ THIAGO"/>
    <s v="SHEILA DE SOUZA DO AMPARO"/>
    <x v="0"/>
    <s v="Parda"/>
  </r>
  <r>
    <n v="410012"/>
    <n v="4"/>
    <x v="27"/>
    <x v="27"/>
    <s v="EM CLOTILDE GUIMARÃES"/>
    <s v="Municipal"/>
    <s v="Urbana"/>
    <n v="1604458"/>
    <n v="2612"/>
    <x v="3"/>
    <s v="Regular"/>
    <s v="Noite"/>
    <n v="2023028500139"/>
    <m/>
    <s v="CAMILA BATISTA DE SOUZA"/>
    <d v="1990-12-18T00:00:00"/>
    <s v="Feminino"/>
    <s v="Sem Deficiência"/>
    <s v="JOSÉ BATISTA DE SOUZA"/>
    <s v="DJALMA TEIXEIRA SOUZA"/>
    <x v="0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06065502212"/>
    <m/>
    <s v="JÉSSICA DA SILVA DE AQUINO LUZ"/>
    <d v="1991-09-14T00:00:00"/>
    <s v="Feminino"/>
    <s v="Sem Deficiência"/>
    <s v="LUIS HENRIQUE FERREIRA DE AQUINO"/>
    <s v="TEREZA DA SILVA"/>
    <x v="1"/>
    <s v="Branca"/>
  </r>
  <r>
    <n v="724022"/>
    <n v="7"/>
    <x v="56"/>
    <x v="56"/>
    <s v="EM COMUNIDADE DE VARGEM GRANDE"/>
    <s v="Municipal"/>
    <s v="Urbana"/>
    <n v="1605600"/>
    <n v="162"/>
    <x v="3"/>
    <s v="Regular"/>
    <s v="Noite"/>
    <n v="2011068901394"/>
    <m/>
    <s v="ANDRÉ DOS REIS GUEDES LAPA"/>
    <d v="2007-02-27T00:00:00"/>
    <s v="Masculino"/>
    <s v="Sem Deficiência"/>
    <s v="ANTONIO CARLOS GUEDES LAPA"/>
    <s v="ANA HENRIQUETA DOS REIS GUEDES LAPA"/>
    <x v="0"/>
    <s v="Parda"/>
  </r>
  <r>
    <n v="312009"/>
    <n v="3"/>
    <x v="54"/>
    <x v="54"/>
    <s v="EM GEORGE SUMNER"/>
    <s v="Municipal"/>
    <s v="Urbana"/>
    <n v="1617226"/>
    <n v="162"/>
    <x v="3"/>
    <s v="Regular"/>
    <s v="Noite"/>
    <n v="2023017900149"/>
    <m/>
    <s v="SAMUEL DA COSTA SOARES"/>
    <d v="2008-08-04T00:00:00"/>
    <s v="Masculino"/>
    <s v="Sem Deficiência"/>
    <s v="MARCOS ANTONIO SILVA SOARES"/>
    <s v="FABIANA DA COSTA SECILIANO"/>
    <x v="0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23008400295"/>
    <m/>
    <s v="LÉON RODRIGUES FERREIRA"/>
    <d v="2003-03-21T00:00:00"/>
    <s v="Feminino"/>
    <s v="Sem Deficiência"/>
    <s v="LEONCIO FERREIRA"/>
    <s v="HEID RODRIGUES LAVOR"/>
    <x v="1"/>
    <s v="Indígena"/>
  </r>
  <r>
    <n v="918041"/>
    <n v="9"/>
    <x v="59"/>
    <x v="59"/>
    <s v="EM ANTONIA VARGAS CUQUEJO"/>
    <s v="Municipal"/>
    <s v="Urbana"/>
    <n v="1610790"/>
    <n v="161"/>
    <x v="3"/>
    <s v="Regular"/>
    <s v="Noite"/>
    <n v="2016088100177"/>
    <m/>
    <s v="GUILHERME DE SOUZA GUIMARÃES"/>
    <d v="2006-12-25T00:00:00"/>
    <s v="Masculino"/>
    <s v="Sem Deficiência"/>
    <s v="ROGERIO LIMA GUIMARÃES"/>
    <s v="ELISABETE MARIA DE SOUZA"/>
    <x v="0"/>
    <s v="Pret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08004503011"/>
    <m/>
    <s v="FABIANO ALVES DE LIMA"/>
    <d v="1999-10-21T00:00:00"/>
    <s v="Masculino"/>
    <s v="Sem Deficiência"/>
    <s v="ROBERTO CARLOS DE LIMA"/>
    <s v="PAULA FRANÇA ALVES DE LIMA"/>
    <x v="0"/>
    <s v="Parda"/>
  </r>
  <r>
    <n v="227004"/>
    <n v="2"/>
    <x v="77"/>
    <x v="77"/>
    <s v="EM RINALDO DE LAMARE"/>
    <s v="Municipal"/>
    <s v="Urbana"/>
    <n v="1599204"/>
    <n v="162"/>
    <x v="3"/>
    <s v="Regular"/>
    <s v="Noite"/>
    <n v="2013010702182"/>
    <m/>
    <s v="MARINNA BRAGA DO ESPÍRITO SANTO"/>
    <d v="2006-09-16T00:00:00"/>
    <s v="Feminino"/>
    <s v="Sem Deficiência"/>
    <s v="CLÁUDIO ROBERTO DO ESPÍRITO SANTO"/>
    <s v="JOANA DE SOUZA BRAGA"/>
    <x v="1"/>
    <s v="Branca"/>
  </r>
  <r>
    <n v="1019019"/>
    <n v="10"/>
    <x v="116"/>
    <x v="116"/>
    <s v="EM FERNANDO DE AZEVEDO"/>
    <s v="Municipal"/>
    <s v="Urbana"/>
    <n v="1619175"/>
    <n v="161"/>
    <x v="3"/>
    <s v="Regular"/>
    <s v="Tarde"/>
    <n v="2012095100796"/>
    <m/>
    <s v="MARCOS VICTOR ALVES ROSA"/>
    <d v="2006-12-25T00:00:00"/>
    <s v="Masculino"/>
    <s v="Sem Deficiência"/>
    <s v="MARCOS ANTONIO DOS SANTOS ROSA"/>
    <s v="PRISCILA FERREIRA ALVES"/>
    <x v="0"/>
    <s v="Branca"/>
  </r>
  <r>
    <n v="430701"/>
    <n v="4"/>
    <x v="19"/>
    <x v="19"/>
    <s v="CENTRO DE EDUCAÇÃO DE JOVENS E ADULTOS CEJA - MARÉ"/>
    <s v="Municipal"/>
    <s v="Urbana"/>
    <n v="1616815"/>
    <n v="268"/>
    <x v="3"/>
    <s v="Regular"/>
    <s v="Tarde"/>
    <n v="2021143600373"/>
    <m/>
    <s v="RAIMUNDO POSSIDÔNIO ALVES"/>
    <d v="1964-02-12T00:00:00"/>
    <s v="Masculino"/>
    <s v="Sem Deficiência"/>
    <s v="JOAQUIM ROSIDÔNIO FILHO"/>
    <s v="IOLANDA MARIA DA CONCEIÇÃO"/>
    <x v="2"/>
    <s v="Pard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0126951559"/>
    <m/>
    <s v="ARIANE SILVA SOUSA"/>
    <d v="2005-11-30T00:00:00"/>
    <s v="Feminino"/>
    <s v="Sem Deficiência"/>
    <s v="JOSE EDILSON SILVA SOUSA"/>
    <s v="MARCIA LUCIA FARIAS DA SILVA"/>
    <x v="0"/>
    <s v="Branca"/>
  </r>
  <r>
    <n v="716205"/>
    <n v="7"/>
    <x v="76"/>
    <x v="76"/>
    <s v="CIEP RUBENS PAIVA"/>
    <s v="Municipal"/>
    <s v="Urbana"/>
    <n v="1613261"/>
    <n v="162"/>
    <x v="3"/>
    <s v="Regular"/>
    <s v="Noite"/>
    <n v="2023066100096"/>
    <m/>
    <s v="JEAN CARLOS SANTOS BEZERRA"/>
    <d v="2005-10-06T00:00:00"/>
    <s v="Masculino"/>
    <s v="Sem Deficiência"/>
    <s v="ROGERIA DOS SANTOS"/>
    <s v="JOÃO CARLOS BEZERRA DOS SANTOS"/>
    <x v="0"/>
    <s v="Parda"/>
  </r>
  <r>
    <n v="101501"/>
    <n v="1"/>
    <x v="46"/>
    <x v="46"/>
    <s v="CIEP HENFIL"/>
    <s v="Municipal"/>
    <s v="Urbana"/>
    <n v="1613103"/>
    <n v="161"/>
    <x v="3"/>
    <s v="Regular"/>
    <s v="Noite"/>
    <n v="2013040303405"/>
    <m/>
    <s v="TAILLA ROCHA AZEVEDO"/>
    <d v="2007-10-18T00:00:00"/>
    <s v="Feminino"/>
    <s v="Sem Deficiência"/>
    <s v="ULISSES AZEVEDO"/>
    <s v="DAIANA ROCHA DOS SANTOS"/>
    <x v="1"/>
    <s v="Branc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07082400528"/>
    <m/>
    <s v="MARCIO COSTA DOS SANTOS"/>
    <d v="2003-01-28T00:00:00"/>
    <s v="Masculino"/>
    <s v="Sem Deficiência"/>
    <s v="ALMIR CARDOSO DOS SANTOS"/>
    <s v="MARIA DE LOURDES COSTA DA SILVA"/>
    <x v="0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21018000331"/>
    <m/>
    <s v="MARIA JOSÉ PAIXÃO DA SILVA"/>
    <d v="1963-05-07T00:00:00"/>
    <s v="Feminino"/>
    <s v="Sem Deficiência"/>
    <s v="JOAQUIM PAIXÃO DA SILVA"/>
    <s v="SEBASTIANA BEZERRA CAVALCANTE"/>
    <x v="0"/>
    <s v="Não declarada"/>
  </r>
  <r>
    <n v="918508"/>
    <n v="9"/>
    <x v="36"/>
    <x v="36"/>
    <s v="CIEP DR. ERNESTO (CHE) GUEVARA"/>
    <s v="Municipal"/>
    <s v="Urbana"/>
    <n v="1618341"/>
    <n v="163"/>
    <x v="3"/>
    <s v="Regular"/>
    <s v="Noite"/>
    <n v="2022093201550"/>
    <m/>
    <s v="MARIA ANTONIA DIAS"/>
    <d v="1964-09-06T00:00:00"/>
    <s v="Feminino"/>
    <s v="Sem Deficiência"/>
    <s v="JOSÉ FULGENCIO DIAS"/>
    <s v="MARIA ANGELA DE JESUS"/>
    <x v="1"/>
    <s v="Parda"/>
  </r>
  <r>
    <n v="1019211"/>
    <n v="10"/>
    <x v="98"/>
    <x v="98"/>
    <s v="CIEP MAJOR MANUEL GOMES ARCHER"/>
    <s v="Municipal"/>
    <s v="Urbana"/>
    <n v="1607934"/>
    <n v="161"/>
    <x v="3"/>
    <s v="Regular"/>
    <s v="Noite"/>
    <n v="2013100902521"/>
    <m/>
    <s v="ROBSON WILLIAM DA CONCEIÇÃO DE OLIVEIRA"/>
    <d v="2007-07-28T00:00:00"/>
    <s v="Masculino"/>
    <s v="Sem Deficiência"/>
    <s v="ROBSON VIDAL DE OLIVEIRA"/>
    <s v="MONICA DA CONCEIÇÃO ADAO"/>
    <x v="1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10066203047"/>
    <m/>
    <s v="MATHEUS AVILA DA SILVA"/>
    <d v="1997-01-24T00:00:00"/>
    <s v="Masculino"/>
    <s v="Sem Deficiência"/>
    <s v="JORGE NASCIMENTO FERREIRA DA SILVA"/>
    <s v="ALAIR AVILA"/>
    <x v="0"/>
    <s v="Parda"/>
  </r>
  <r>
    <n v="716205"/>
    <n v="7"/>
    <x v="76"/>
    <x v="76"/>
    <s v="CIEP RUBENS PAIVA"/>
    <s v="Municipal"/>
    <s v="Urbana"/>
    <n v="1613263"/>
    <n v="164"/>
    <x v="3"/>
    <s v="Regular"/>
    <s v="Noite"/>
    <n v="2012063850161"/>
    <m/>
    <s v="JUAN GUILHERME REIS CAETANO"/>
    <d v="2008-01-20T00:00:00"/>
    <s v="Masculino"/>
    <s v="Sem Deficiência"/>
    <s v="RONAN MARQUES CAETANO"/>
    <s v="BÁRBARA CRISTINA DE JESUS REIS"/>
    <x v="1"/>
    <s v="Parda"/>
  </r>
  <r>
    <n v="430701"/>
    <n v="4"/>
    <x v="19"/>
    <x v="19"/>
    <s v="CENTRO DE EDUCAÇÃO DE JOVENS E ADULTOS CEJA - MARÉ"/>
    <s v="Municipal"/>
    <s v="Urbana"/>
    <n v="1616806"/>
    <n v="264"/>
    <x v="3"/>
    <s v="Regular"/>
    <s v="Manhã"/>
    <n v="2011123850661"/>
    <m/>
    <s v="ALAN DE OLIVEIRA SOARES"/>
    <d v="2006-06-05T00:00:00"/>
    <s v="Masculino"/>
    <s v="Sem Deficiência"/>
    <s v="JOSIVAN ADELINO SOARES"/>
    <s v="ALANE MONTENEGRO DE OLIVEIRA"/>
    <x v="0"/>
    <s v="Branca"/>
  </r>
  <r>
    <n v="206502"/>
    <n v="2"/>
    <x v="71"/>
    <x v="71"/>
    <s v="CIEP NAÇÃO RUBRO NEGRA"/>
    <s v="Municipal"/>
    <s v="Urbana"/>
    <n v="1623108"/>
    <n v="162"/>
    <x v="3"/>
    <s v="Regular"/>
    <s v="Noite"/>
    <n v="2023011200200"/>
    <m/>
    <s v="JOSICLEIDE ARAÚJO DA SILVA"/>
    <d v="1984-05-22T00:00:00"/>
    <s v="Feminino"/>
    <s v="Sem Deficiência"/>
    <s v="COSME PESSOA DA SILVA"/>
    <s v="GERALDINA JOSEFA DA SILVA"/>
    <x v="2"/>
    <s v="Sem Informação"/>
  </r>
  <r>
    <n v="1019013"/>
    <n v="10"/>
    <x v="39"/>
    <x v="39"/>
    <s v="EM BENTO DO AMARAL COUTINHO"/>
    <s v="Municipal"/>
    <s v="Urbana"/>
    <n v="1612838"/>
    <n v="161"/>
    <x v="3"/>
    <s v="Regular"/>
    <s v="Noite"/>
    <n v="2013095202007"/>
    <m/>
    <s v="CAUAN CARLOS SANTOS DE OLIVEIRA"/>
    <d v="2006-05-22T00:00:00"/>
    <s v="Masculino"/>
    <s v="Sem Deficiência"/>
    <s v="JOSÉ CARLOS MARCOLINO DE OLIVEIRA"/>
    <s v="ANA CRISTINA FREIRE DOS SANTOS"/>
    <x v="0"/>
    <s v="Parda"/>
  </r>
  <r>
    <n v="1120012"/>
    <n v="11"/>
    <x v="93"/>
    <x v="93"/>
    <s v="EM BRIGADEIRO EDUARDO GOMES"/>
    <s v="Municipal"/>
    <s v="Urbana"/>
    <n v="1617241"/>
    <n v="161"/>
    <x v="3"/>
    <s v="Regular"/>
    <s v="Tarde"/>
    <n v="2013037400225"/>
    <m/>
    <s v="LÍVIA CRISTINNY FLAUZINO DE SOUSA"/>
    <d v="2008-04-30T00:00:00"/>
    <s v="Feminino"/>
    <s v="Sem Deficiência"/>
    <s v="JURACI CATUREBA DE SOUSA"/>
    <s v="MARCELLE LUZIA DE SOUZA FLAUZINO"/>
    <x v="2"/>
    <s v="Pard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13003850066"/>
    <m/>
    <s v="LAYZA VITÓRIA DA CRUZ FERREIRA"/>
    <d v="2005-12-07T00:00:00"/>
    <s v="Feminino"/>
    <s v="Sem Deficiência"/>
    <s v="CRISTIANO FERREIRA SANTOS"/>
    <s v="LARISSA DE FATIMA DA CRUZ"/>
    <x v="0"/>
    <s v="Parda"/>
  </r>
  <r>
    <n v="410012"/>
    <n v="4"/>
    <x v="27"/>
    <x v="27"/>
    <s v="EM CLOTILDE GUIMARÃES"/>
    <s v="Municipal"/>
    <s v="Urbana"/>
    <n v="1604443"/>
    <n v="261"/>
    <x v="3"/>
    <s v="Regular"/>
    <s v="Manhã"/>
    <n v="2023028500236"/>
    <m/>
    <s v="LUCIANO LEAL DA SILVA DE PAULA"/>
    <d v="2004-12-10T00:00:00"/>
    <s v="Masculino"/>
    <s v="Sem Deficiência"/>
    <s v="LUCIANO FRANCISCO DE PAULA"/>
    <s v="LENICE LEAL DA SILVA"/>
    <x v="0"/>
    <s v="Branca"/>
  </r>
  <r>
    <n v="313051"/>
    <n v="3"/>
    <x v="60"/>
    <x v="60"/>
    <s v="EM ALAGOAS"/>
    <s v="Municipal"/>
    <s v="Urbana"/>
    <n v="1618858"/>
    <n v="161"/>
    <x v="3"/>
    <s v="Regular"/>
    <s v="Noite"/>
    <n v="2016032580076"/>
    <m/>
    <s v="FLÁVIO VICTOR DA SILVA SANTOS"/>
    <d v="2005-03-16T00:00:00"/>
    <s v="Masculino"/>
    <s v="Sem Deficiência"/>
    <s v="FLÁVIO CARVALHO DOS SANTOS"/>
    <s v="MARIA SOARES DA SILVA SANTOS"/>
    <x v="0"/>
    <s v="Branca"/>
  </r>
  <r>
    <n v="102007"/>
    <n v="1"/>
    <x v="47"/>
    <x v="47"/>
    <s v="EM ORLANDO VILLAS BOAS"/>
    <s v="Municipal"/>
    <s v="Urbana"/>
    <n v="1600142"/>
    <n v="162"/>
    <x v="3"/>
    <s v="Regular"/>
    <s v="Noite"/>
    <n v="2012125402566"/>
    <m/>
    <s v="FILOMENA RUFINO DE SOUZA"/>
    <d v="1964-04-16T00:00:00"/>
    <s v="Feminino"/>
    <s v="Sem Deficiência"/>
    <s v="JOÃO VIEIRA DE LARA"/>
    <s v="RITA RUFINO DE SOUZA"/>
    <x v="0"/>
    <s v="Parda"/>
  </r>
  <r>
    <n v="918508"/>
    <n v="9"/>
    <x v="36"/>
    <x v="36"/>
    <s v="CIEP DR. ERNESTO (CHE) GUEVARA"/>
    <s v="Municipal"/>
    <s v="Urbana"/>
    <n v="1618341"/>
    <n v="163"/>
    <x v="3"/>
    <s v="Regular"/>
    <s v="Noite"/>
    <n v="2023093200624"/>
    <m/>
    <s v="JEAN SILVA DE OLIVEIRA"/>
    <d v="2006-02-14T00:00:00"/>
    <s v="Masculino"/>
    <s v="Sem Deficiência"/>
    <s v="ANTONIO CARLOS SILVA DE OLIVEIRA"/>
    <s v="ANDREA SILVA DE OLIVEIRA"/>
    <x v="1"/>
    <s v="Preta"/>
  </r>
  <r>
    <n v="724502"/>
    <n v="7"/>
    <x v="52"/>
    <x v="52"/>
    <s v="CIEP MARGARET MEE"/>
    <s v="Municipal"/>
    <s v="Urbana"/>
    <n v="1617125"/>
    <n v="161"/>
    <x v="3"/>
    <s v="Regular"/>
    <s v="Noite"/>
    <n v="2022094800279"/>
    <m/>
    <s v="MARCELY FONTTINATT DA SILVA LOBO"/>
    <d v="2004-09-26T00:00:00"/>
    <s v="Feminino"/>
    <s v="Sem Deficiência"/>
    <s v="MARCELO BATISTA SOUZA FERREIRA LOBO"/>
    <s v="MIRIAN FONTINATT DA SILVA"/>
    <x v="1"/>
    <s v="Parda"/>
  </r>
  <r>
    <n v="1120012"/>
    <n v="11"/>
    <x v="93"/>
    <x v="93"/>
    <s v="EM BRIGADEIRO EDUARDO GOMES"/>
    <s v="Municipal"/>
    <s v="Urbana"/>
    <n v="1617241"/>
    <n v="161"/>
    <x v="3"/>
    <s v="Regular"/>
    <s v="Tarde"/>
    <n v="2012037500108"/>
    <m/>
    <s v="VITÓRIA SANTOS GALDINO DA SILVA"/>
    <d v="2007-12-14T00:00:00"/>
    <s v="Feminino"/>
    <s v="Sem Deficiência"/>
    <s v="LUIZ CARLOS GALDINO DA SILVA"/>
    <s v="SANDRA SILVA SANTOS"/>
    <x v="0"/>
    <s v="Preta"/>
  </r>
  <r>
    <n v="410015"/>
    <n v="4"/>
    <x v="92"/>
    <x v="92"/>
    <s v="EM CLÓVIS BEVILÁQUA"/>
    <s v="Municipal"/>
    <s v="Urbana"/>
    <n v="1611012"/>
    <n v="161"/>
    <x v="3"/>
    <s v="Regular"/>
    <s v="Noite"/>
    <n v="2005029200475"/>
    <m/>
    <s v="YASMIM COUTINHO DOS SANTOS"/>
    <d v="1999-03-04T00:00:00"/>
    <s v="Feminino"/>
    <s v=" Deficiência física"/>
    <s v="INALDO CESAR DOS SANTOS"/>
    <s v="ANGÉLICA COUTINHO GALACHO"/>
    <x v="0"/>
    <s v="Branca"/>
  </r>
  <r>
    <n v="1019075"/>
    <n v="10"/>
    <x v="129"/>
    <x v="129"/>
    <s v="EM ROBERTO CIVITA"/>
    <s v="Municipal"/>
    <s v="Urbana"/>
    <n v="1601286"/>
    <n v="161"/>
    <x v="3"/>
    <s v="Regular"/>
    <s v="Noite"/>
    <n v="2022145200125"/>
    <m/>
    <s v="ÉRICA NUNES DOS SANTOS"/>
    <d v="1983-05-27T00:00:00"/>
    <s v="Feminino"/>
    <s v="Sem Deficiência"/>
    <s v="NÃO DECLARADO"/>
    <s v="MARLUCIA NUNES DOS SANTOS"/>
    <x v="0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19100800034"/>
    <m/>
    <s v="PEDRO DE SOUSA BULHOES"/>
    <d v="1978-02-27T00:00:00"/>
    <s v="Masculino"/>
    <s v="Sem Deficiência"/>
    <s v="MARIA DOLORES DE SOUSA"/>
    <s v="OTONIEL BULHÕES DA SILVA"/>
    <x v="0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12021350322"/>
    <m/>
    <s v="RAYSSA ALVES ADELINO"/>
    <d v="2007-08-26T00:00:00"/>
    <s v="Feminino"/>
    <s v="Sem Deficiência"/>
    <s v="CARLOS ANTONIO ADELINO DOS SANTOS"/>
    <s v="JESSICA ALVES SANTOS"/>
    <x v="1"/>
    <s v="Branca"/>
  </r>
  <r>
    <n v="515028"/>
    <n v="5"/>
    <x v="18"/>
    <x v="18"/>
    <s v="EM EVANGELINA DUARTE BATISTA"/>
    <s v="Municipal"/>
    <s v="Urbana"/>
    <n v="1609300"/>
    <n v="162"/>
    <x v="3"/>
    <s v="Regular"/>
    <s v="Noite"/>
    <n v="2010115500411"/>
    <m/>
    <s v="YGHOR DA SILVA MENDES"/>
    <d v="2007-12-02T00:00:00"/>
    <s v="Masculino"/>
    <s v="Sem Deficiência"/>
    <s v="IRAIRTO MENDES LINS"/>
    <s v="PATRICIA DA SILVA BARBOSA"/>
    <x v="1"/>
    <s v="Branca"/>
  </r>
  <r>
    <n v="410015"/>
    <n v="4"/>
    <x v="92"/>
    <x v="92"/>
    <s v="EM CLÓVIS BEVILÁQUA"/>
    <s v="Municipal"/>
    <s v="Urbana"/>
    <n v="1611012"/>
    <n v="161"/>
    <x v="3"/>
    <s v="Regular"/>
    <s v="Noite"/>
    <n v="2016030750055"/>
    <m/>
    <s v="KAYQUE GABRIEL FONSECA LEAL"/>
    <d v="2006-07-14T00:00:00"/>
    <s v="Masculino"/>
    <s v="Sem Deficiência"/>
    <s v="NÃO INFORMADO"/>
    <s v="PRISCYLLA FONSECA LEAL"/>
    <x v="0"/>
    <s v="Branca"/>
  </r>
  <r>
    <n v="625701"/>
    <n v="6"/>
    <x v="101"/>
    <x v="101"/>
    <s v="CENTRO DE EDUCAÇÃO DE JOVENS E ADULTOS CEJA - ACARI"/>
    <s v="Municipal"/>
    <s v="Urbana"/>
    <n v="1608527"/>
    <n v="264"/>
    <x v="3"/>
    <s v="Regular"/>
    <s v="Manhã"/>
    <n v="2012029280013"/>
    <m/>
    <s v="CAUÃ FLOR "/>
    <d v="2006-09-27T00:00:00"/>
    <s v="Masculino"/>
    <s v="Sem Deficiência"/>
    <s v="NÃO DECLARADO"/>
    <s v="SHIRLENE DA COSTA FLÔR"/>
    <x v="0"/>
    <s v="Branca"/>
  </r>
  <r>
    <n v="1120019"/>
    <n v="11"/>
    <x v="37"/>
    <x v="37"/>
    <s v="EM RODRIGO OTÁVIO"/>
    <s v="Municipal"/>
    <s v="Urbana"/>
    <n v="1620854"/>
    <n v="162"/>
    <x v="3"/>
    <s v="Regular"/>
    <s v="Noite"/>
    <n v="2012037903741"/>
    <m/>
    <s v="RUBENIR COELHO DOS SANTOS "/>
    <d v="1960-10-30T00:00:00"/>
    <s v="Feminino"/>
    <s v="Sem Deficiência"/>
    <s v="JANUARIO FRANCISCO COELHO"/>
    <s v="EMERINDA JESUS DE SOUSA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3092810025"/>
    <m/>
    <s v="SIMONE CRISTINA DE SOUZA"/>
    <d v="1970-03-08T00:00:00"/>
    <s v="Feminino"/>
    <s v="Sem Deficiência"/>
    <s v="BENTO BENICIO DE SOUZA"/>
    <s v="MARIA RICARDA DOS SANTOS"/>
    <x v="0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06051705337"/>
    <m/>
    <s v="RITA LUIZA OLIVEIRA RIBEIRO"/>
    <d v="1991-02-09T00:00:00"/>
    <s v="Feminino"/>
    <s v="Sem Deficiência"/>
    <s v="JOSE CARLOS RIBEIRO"/>
    <s v="TELMA LIMA DE OLIVEIRA"/>
    <x v="0"/>
    <s v="Parda"/>
  </r>
  <r>
    <n v="515001"/>
    <n v="5"/>
    <x v="68"/>
    <x v="68"/>
    <s v="EM PARÁ"/>
    <s v="Municipal"/>
    <s v="Urbana"/>
    <n v="1607316"/>
    <n v="162"/>
    <x v="3"/>
    <s v="Regular"/>
    <s v="Noite"/>
    <n v="2018044600464"/>
    <m/>
    <s v="MARCO AURELIO DOS SANTOS"/>
    <d v="1958-05-04T00:00:00"/>
    <s v="Masculino"/>
    <s v="Sem Deficiência"/>
    <s v="MANOEL JOÃO DOS SANTOS"/>
    <s v="AIDÊ DOS SANTOS"/>
    <x v="0"/>
    <s v="Preta"/>
  </r>
  <r>
    <n v="410018"/>
    <n v="4"/>
    <x v="87"/>
    <x v="87"/>
    <s v="EM BERLIM"/>
    <s v="Municipal"/>
    <s v="Urbana"/>
    <n v="1613815"/>
    <n v="161"/>
    <x v="3"/>
    <s v="Regular"/>
    <s v="Noite"/>
    <n v="2003040002041"/>
    <m/>
    <s v="RAYANE BARBOSA LACKE MELLO"/>
    <d v="1996-08-02T00:00:00"/>
    <s v="Feminino"/>
    <s v="Sem Deficiência"/>
    <s v="ALMIR LACKE MELLO"/>
    <s v="JOSEFA LUCIA RODRIGUES BARBOSA"/>
    <x v="1"/>
    <s v="Branca"/>
  </r>
  <r>
    <n v="716205"/>
    <n v="7"/>
    <x v="76"/>
    <x v="76"/>
    <s v="CIEP RUBENS PAIVA"/>
    <s v="Municipal"/>
    <s v="Urbana"/>
    <n v="1613261"/>
    <n v="162"/>
    <x v="3"/>
    <s v="Regular"/>
    <s v="Noite"/>
    <n v="2023066100797"/>
    <m/>
    <s v="NICOLAS RICHARLYSONS LOPES DA SILVA"/>
    <d v="2008-03-12T00:00:00"/>
    <s v="Masculino"/>
    <s v="Sem Deficiência"/>
    <s v="NELISVANIA LOPES MACENA"/>
    <s v="FRANCINALDO DA SILVA"/>
    <x v="0"/>
    <s v="Parda"/>
  </r>
  <r>
    <n v="1019210"/>
    <n v="10"/>
    <x v="45"/>
    <x v="45"/>
    <s v="CIEP ALBERTO PASQUALINE"/>
    <s v="Municipal"/>
    <s v="Urbana"/>
    <n v="1600005"/>
    <n v="161"/>
    <x v="3"/>
    <s v="Regular"/>
    <s v="Noite"/>
    <n v="2010095000221"/>
    <m/>
    <s v="RENAN LIMA DA SILVA"/>
    <d v="2005-06-23T00:00:00"/>
    <s v="Masculino"/>
    <s v="Sem Deficiência"/>
    <s v="RIVALDO FRANCISCO DA SILVA"/>
    <s v="JAQUELINE QUINTELA LIMA"/>
    <x v="0"/>
    <s v="Branca"/>
  </r>
  <r>
    <n v="312009"/>
    <n v="3"/>
    <x v="54"/>
    <x v="54"/>
    <s v="EM GEORGE SUMNER"/>
    <s v="Municipal"/>
    <s v="Urbana"/>
    <n v="1617226"/>
    <n v="162"/>
    <x v="3"/>
    <s v="Regular"/>
    <s v="Noite"/>
    <n v="2021017900274"/>
    <m/>
    <s v="JANETE MARIA DA CONCEIÇÃO "/>
    <d v="1967-07-13T00:00:00"/>
    <s v="Feminino"/>
    <s v="Sem Deficiência"/>
    <s v="NILO ANTONIO DA CONCEIÇÃO"/>
    <s v="ALICE MARIA CABRAL"/>
    <x v="1"/>
    <s v="Parda"/>
  </r>
  <r>
    <n v="227004"/>
    <n v="2"/>
    <x v="77"/>
    <x v="77"/>
    <s v="EM RINALDO DE LAMARE"/>
    <s v="Municipal"/>
    <s v="Urbana"/>
    <n v="1599204"/>
    <n v="162"/>
    <x v="3"/>
    <s v="Regular"/>
    <s v="Noite"/>
    <n v="2018016800101"/>
    <m/>
    <s v="WALESKA VITÓRIA BRAGA DE SOUZA"/>
    <d v="2005-12-08T00:00:00"/>
    <s v="Feminino"/>
    <s v="Sem Deficiência"/>
    <s v="VANESSA BRAGA RODRIGUES"/>
    <s v="CRISPIM CARLOS DE SOUZA NETO"/>
    <x v="1"/>
    <s v="Branca"/>
  </r>
  <r>
    <n v="102007"/>
    <n v="1"/>
    <x v="47"/>
    <x v="47"/>
    <s v="EM ORLANDO VILLAS BOAS"/>
    <s v="Municipal"/>
    <s v="Urbana"/>
    <n v="1600142"/>
    <n v="162"/>
    <x v="3"/>
    <s v="Regular"/>
    <s v="Noite"/>
    <n v="2009002402410"/>
    <m/>
    <s v="PATRICK FERREIRA GONÇALVES"/>
    <d v="2003-05-29T00:00:00"/>
    <s v="Masculino"/>
    <s v="Sem Deficiência"/>
    <s v="RODRIGO DOS SANTOS GONÇALVES"/>
    <s v="TATIANE FERREIRA VIEIRA"/>
    <x v="0"/>
    <s v="Pard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12079101309"/>
    <m/>
    <s v="MARIA EDUARDA COSTA PAULINO"/>
    <d v="2007-06-05T00:00:00"/>
    <s v="Feminino"/>
    <s v="Sem Deficiência"/>
    <s v="EDUARDO DA SILVA PAULINO"/>
    <s v="PATRICIA COSTA DOS SANTOS"/>
    <x v="1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22069000400"/>
    <m/>
    <s v="MARIA ANDREIA DOS SANTOS ESTEVAN"/>
    <d v="1970-10-30T00:00:00"/>
    <s v="Feminino"/>
    <s v="Sem Deficiência"/>
    <s v="JOSE SERAFIM ESTEVAN"/>
    <s v="MARIA TEREZA DOS SANTOS ESTEVAN"/>
    <x v="1"/>
    <s v="Parda"/>
  </r>
  <r>
    <n v="622022"/>
    <n v="6"/>
    <x v="40"/>
    <x v="40"/>
    <s v="EM ROSE KLABIN"/>
    <s v="Municipal"/>
    <s v="Urbana"/>
    <n v="1615803"/>
    <n v="161"/>
    <x v="3"/>
    <s v="Regular"/>
    <s v="Noite"/>
    <n v="2009053200105"/>
    <m/>
    <s v="GEOVANA RAMOS DE OLIVEIRA"/>
    <d v="2004-05-01T00:00:00"/>
    <s v="Feminino"/>
    <s v="Sem Deficiência"/>
    <s v="RENATO FERREIRA DE OLIVEIRA"/>
    <s v="JUCIARA DOS SANTOS RAMOS"/>
    <x v="0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02094707495"/>
    <m/>
    <s v="DIOGO HENRIQUE ALEXANDRE LEITÃO"/>
    <d v="1988-09-27T00:00:00"/>
    <s v="Masculino"/>
    <s v="Sem Deficiência"/>
    <s v="ANTONIO FERNANDES LEITÃO"/>
    <s v="MARIA DE FATIMA ALEXANDRE LEITÃO"/>
    <x v="2"/>
    <s v="Parda"/>
  </r>
  <r>
    <n v="716041"/>
    <n v="7"/>
    <x v="104"/>
    <x v="104"/>
    <s v="EM BARÃO DA TAQUARA"/>
    <s v="Municipal"/>
    <s v="Urbana"/>
    <n v="1613411"/>
    <n v="161"/>
    <x v="3"/>
    <s v="Regular"/>
    <s v="Manhã"/>
    <n v="2020062900140"/>
    <m/>
    <s v="JOCEÁRA DA SILVA DA COSTA"/>
    <d v="1959-03-30T00:00:00"/>
    <s v="Feminino"/>
    <s v="Sem Deficiência"/>
    <s v="DEOMAR CARVALHO DA SILVA"/>
    <s v="JOÃO PEREIRA DA SILVA"/>
    <x v="2"/>
    <s v="Preta"/>
  </r>
  <r>
    <n v="312031"/>
    <n v="3"/>
    <x v="66"/>
    <x v="66"/>
    <s v="EM EURICO SALLES"/>
    <s v="Municipal"/>
    <s v="Urbana"/>
    <n v="1612134"/>
    <n v="161"/>
    <x v="3"/>
    <s v="Regular"/>
    <s v="Noite"/>
    <n v="2012020650101"/>
    <m/>
    <s v="DAVID ALEXSANDER DA COSTA DA SILVA"/>
    <d v="2006-11-20T00:00:00"/>
    <s v="Masculino"/>
    <s v="Sem Deficiência"/>
    <s v="ALEXANDRE PEREIRA DA SILVA"/>
    <s v="DILCILENE DA COSTA FERNANDES DA SILVA"/>
    <x v="0"/>
    <s v="Par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04100503368"/>
    <m/>
    <s v="ROSA MARIA DOS SANTOS"/>
    <d v="1968-12-13T00:00:00"/>
    <s v="Feminino"/>
    <s v="Sem Deficiência"/>
    <s v="ARTHUR DOS SANTOS"/>
    <s v="ISABEL DOS SANTOS"/>
    <x v="1"/>
    <s v="Parda"/>
  </r>
  <r>
    <n v="312022"/>
    <n v="3"/>
    <x v="61"/>
    <x v="61"/>
    <s v="EM RUBENS BERARDO"/>
    <s v="Municipal"/>
    <s v="Urbana"/>
    <n v="1616260"/>
    <n v="161"/>
    <x v="3"/>
    <s v="Regular"/>
    <s v="Noite"/>
    <n v="2017027300867"/>
    <m/>
    <s v="FELLIPE DA SILVA MARTINS"/>
    <d v="2006-04-10T00:00:00"/>
    <s v="Masculino"/>
    <s v="Sem Deficiência"/>
    <s v="NÃO DECLARADO"/>
    <s v="ALINE DA SILVA MARTINS"/>
    <x v="1"/>
    <s v="Preta"/>
  </r>
  <r>
    <n v="817039"/>
    <n v="8"/>
    <x v="118"/>
    <x v="118"/>
    <s v="EM SAMPAIO CORRÊA"/>
    <s v="Municipal"/>
    <s v="Urbana"/>
    <n v="1604284"/>
    <n v="162"/>
    <x v="3"/>
    <s v="Regular"/>
    <s v="Noite"/>
    <n v="2003073300378"/>
    <m/>
    <s v="PAULO ROBERTO DA PAZ OLIVEIRA"/>
    <d v="1988-10-07T00:00:00"/>
    <s v="Masculino"/>
    <s v="Sem Deficiência"/>
    <s v="ROBERTO MARTINS DE OLIVEIRA"/>
    <s v="ROSIMERI DA PAZ OLIVEIRA"/>
    <x v="0"/>
    <s v="Sem Informação"/>
  </r>
  <r>
    <n v="622006"/>
    <n v="6"/>
    <x v="38"/>
    <x v="38"/>
    <s v="EM ANTENOR NASCENTES"/>
    <s v="Municipal"/>
    <s v="Urbana"/>
    <n v="1615258"/>
    <n v="161"/>
    <x v="3"/>
    <s v="Regular"/>
    <s v="Noite"/>
    <n v="2022051700272"/>
    <m/>
    <s v="CLÁUDIA DE CARVALHO"/>
    <d v="1965-06-29T00:00:00"/>
    <s v="Feminino"/>
    <s v="Sem Deficiência"/>
    <s v="DELTA PINTO TEIXEIRA"/>
    <s v="EMANUEL ASCANIO DE CARVALHO"/>
    <x v="2"/>
    <s v="Preta"/>
  </r>
  <r>
    <n v="515052"/>
    <n v="5"/>
    <x v="81"/>
    <x v="81"/>
    <s v="EM AZEVEDO JUNIOR"/>
    <s v="Municipal"/>
    <s v="Urbana"/>
    <n v="1614954"/>
    <n v="162"/>
    <x v="3"/>
    <s v="Regular"/>
    <s v="Noite"/>
    <n v="2023049700269"/>
    <m/>
    <s v="GUSTAVO JOSÉ COUTO DE SOUZA"/>
    <d v="2006-05-18T00:00:00"/>
    <s v="Masculino"/>
    <s v="Sem Deficiência"/>
    <s v="ELANO JOSÉ DE SOUZA"/>
    <s v="JANAÍNA MARINHO DO COUTO"/>
    <x v="0"/>
    <s v="Preta"/>
  </r>
  <r>
    <n v="625005"/>
    <n v="6"/>
    <x v="57"/>
    <x v="57"/>
    <s v="EM CHARLES ANDERSON WEAVER"/>
    <s v="Municipal"/>
    <s v="Urbana"/>
    <n v="1605118"/>
    <n v="161"/>
    <x v="3"/>
    <s v="Regular"/>
    <s v="Noite"/>
    <n v="2011129900724"/>
    <m/>
    <s v="FABIANO MARTINS DA SILVA"/>
    <d v="2007-10-04T00:00:00"/>
    <s v="Masculino"/>
    <s v="Sem Deficiência"/>
    <s v="FABIO FERREIRA SILVA"/>
    <s v="LUANA DA CONCEIÇÃO MARTINS"/>
    <x v="0"/>
    <s v="Branca"/>
  </r>
  <r>
    <n v="716063"/>
    <n v="7"/>
    <x v="136"/>
    <x v="136"/>
    <s v="EM SOBRAL PINTO"/>
    <s v="Municipal"/>
    <s v="Urbana"/>
    <n v="1616450"/>
    <n v="162"/>
    <x v="3"/>
    <s v="Regular"/>
    <s v="Manhã"/>
    <n v="2011066503421"/>
    <m/>
    <s v="MARIA DE FATIMA ARAUJO DA SILVA"/>
    <d v="1976-07-13T00:00:00"/>
    <s v="Feminino"/>
    <s v="Sem Deficiência"/>
    <s v="JOSÉ IVANILDO DE ARAÚJO"/>
    <s v="INÊS DA SILVA ARAÚJO"/>
    <x v="1"/>
    <s v="Pard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11004801143"/>
    <m/>
    <s v="IGHOR VITOR PAULINO BARBOSA SANTANA"/>
    <d v="2008-01-09T00:00:00"/>
    <s v="Masculino"/>
    <s v="Sem Deficiência"/>
    <s v="WALLACE DA SILVA SANTANA"/>
    <s v="CINTIA ANDRIELLE PAULINO BARBOSA"/>
    <x v="2"/>
    <s v="Parda"/>
  </r>
  <r>
    <n v="208012"/>
    <n v="2"/>
    <x v="102"/>
    <x v="102"/>
    <s v="EM ORSINA DA FONSECA"/>
    <s v="Municipal"/>
    <s v="Urbana"/>
    <n v="1602508"/>
    <n v="161"/>
    <x v="3"/>
    <s v="Regular"/>
    <s v="Noite"/>
    <n v="2021012400141"/>
    <m/>
    <s v="MARIA LUCIANA GABRIEL DE ARAUJO"/>
    <d v="1984-05-24T00:00:00"/>
    <s v="Feminino"/>
    <s v="Sem Deficiência"/>
    <s v="JOSÉ RIBEIRO DE ARAUJO"/>
    <s v="OSMARINA GABRIEL DA SILVA"/>
    <x v="2"/>
    <s v="Parda"/>
  </r>
  <r>
    <n v="102505"/>
    <n v="1"/>
    <x v="30"/>
    <x v="30"/>
    <s v="CIEP JOSÉ PEDRO VARELA"/>
    <s v="Municipal"/>
    <s v="Urbana"/>
    <n v="1613581"/>
    <n v="161"/>
    <x v="3"/>
    <s v="Regular"/>
    <s v="Noite"/>
    <n v="2021002400254"/>
    <m/>
    <s v="CLAUDECIR DA CUNHA TEIXEIRA"/>
    <d v="2000-03-21T00:00:00"/>
    <s v="Feminino"/>
    <s v="Sem Deficiência"/>
    <s v="INÁCIO MARCULINO DA CUNHA"/>
    <s v="MARIA INÊS VILAR TEIXEIRA DA CUNHA"/>
    <x v="0"/>
    <s v="Branca"/>
  </r>
  <r>
    <n v="724022"/>
    <n v="7"/>
    <x v="56"/>
    <x v="56"/>
    <s v="EM COMUNIDADE DE VARGEM GRANDE"/>
    <s v="Municipal"/>
    <s v="Urbana"/>
    <n v="1605600"/>
    <n v="162"/>
    <x v="3"/>
    <s v="Regular"/>
    <s v="Noite"/>
    <n v="2013023600235"/>
    <m/>
    <s v="ERICK KIRK BARBOSA OLIVEIRA"/>
    <d v="2004-03-07T00:00:00"/>
    <s v="Masculino"/>
    <s v="Sem Deficiência"/>
    <s v="FRANCISNEY BARBOSA OLIVEIRA"/>
    <s v="DENICE COUTO DE OLIVEIRA FILHA"/>
    <x v="0"/>
    <s v="Parda"/>
  </r>
  <r>
    <n v="312022"/>
    <n v="3"/>
    <x v="61"/>
    <x v="61"/>
    <s v="EM RUBENS BERARDO"/>
    <s v="Municipal"/>
    <s v="Urbana"/>
    <n v="1616261"/>
    <n v="162"/>
    <x v="3"/>
    <s v="Regular"/>
    <s v="Noite"/>
    <n v="2013020950421"/>
    <m/>
    <s v="KAROLAINY DE OLIVEIRA FIGUEIRA"/>
    <d v="2006-10-06T00:00:00"/>
    <s v="Feminino"/>
    <s v="Sem Deficiência"/>
    <s v="FLAVIO LUCIO REIS FIGUEIRA"/>
    <s v="GISELLI DE OLIVEIRA GONÇALVES"/>
    <x v="0"/>
    <s v="Preta"/>
  </r>
  <r>
    <n v="625701"/>
    <n v="6"/>
    <x v="101"/>
    <x v="101"/>
    <s v="CENTRO DE EDUCAÇÃO DE JOVENS E ADULTOS CEJA - ACARI"/>
    <s v="Municipal"/>
    <s v="Urbana"/>
    <n v="1608528"/>
    <n v="265"/>
    <x v="3"/>
    <s v="Regular"/>
    <s v="Noite"/>
    <n v="2017055400129"/>
    <m/>
    <s v="BRYAN DOS SANTOS PAGELS"/>
    <d v="2004-12-07T00:00:00"/>
    <s v="Masculino"/>
    <s v="Sem Deficiência"/>
    <s v="SERGIO HENRIQUE PAGELS"/>
    <s v="CRISTIANA DOS SANTOS FERREIRA"/>
    <x v="0"/>
    <s v="Não declarada"/>
  </r>
  <r>
    <n v="1019047"/>
    <n v="10"/>
    <x v="50"/>
    <x v="50"/>
    <s v="EM JOAQUIM DA SILVA GOMES"/>
    <s v="Municipal"/>
    <s v="Urbana"/>
    <n v="1598937"/>
    <n v="161"/>
    <x v="3"/>
    <s v="Regular"/>
    <s v="Noite"/>
    <n v="2023098700315"/>
    <m/>
    <s v="MARCELA NEVES DE ALBUQUERQUE DANTAS"/>
    <d v="1996-06-18T00:00:00"/>
    <s v="Feminino"/>
    <s v="Sem Deficiência"/>
    <s v="MARCELO DE ALBUQUERQUE DANTAS"/>
    <s v="ADRIANA DOS SANTOS NEVES"/>
    <x v="2"/>
    <s v="Não declarada"/>
  </r>
  <r>
    <n v="227004"/>
    <n v="2"/>
    <x v="77"/>
    <x v="77"/>
    <s v="EM RINALDO DE LAMARE"/>
    <s v="Municipal"/>
    <s v="Urbana"/>
    <n v="1599203"/>
    <n v="161"/>
    <x v="3"/>
    <s v="Regular"/>
    <s v="Manhã"/>
    <n v="2010016802397"/>
    <m/>
    <s v="ISLA DE MORAES JOÃO"/>
    <d v="2003-03-26T00:00:00"/>
    <s v="Feminino"/>
    <s v="Sem Deficiência"/>
    <s v="MANUEL FRANCISCO JOÃO"/>
    <s v="ANA CRISTINA DE MORAES"/>
    <x v="2"/>
    <s v="Preta"/>
  </r>
  <r>
    <n v="312022"/>
    <n v="3"/>
    <x v="61"/>
    <x v="61"/>
    <s v="EM RUBENS BERARDO"/>
    <s v="Municipal"/>
    <s v="Urbana"/>
    <n v="1616260"/>
    <n v="161"/>
    <x v="3"/>
    <s v="Regular"/>
    <s v="Noite"/>
    <n v="2007025301931"/>
    <m/>
    <s v="GUSTAVO AUGUSTO ANDRADE"/>
    <d v="2002-09-24T00:00:00"/>
    <s v="Masculino"/>
    <s v="Sem Deficiência"/>
    <s v="FLAVIO DOS SANTOS ANDRADE"/>
    <s v="ELISANGELA FATIMA DA SILVA AUGUSTO"/>
    <x v="0"/>
    <s v="Parda"/>
  </r>
  <r>
    <n v="1019013"/>
    <n v="10"/>
    <x v="39"/>
    <x v="39"/>
    <s v="EM BENTO DO AMARAL COUTINHO"/>
    <s v="Municipal"/>
    <s v="Urbana"/>
    <n v="1612839"/>
    <n v="162"/>
    <x v="3"/>
    <s v="Regular"/>
    <s v="Noite"/>
    <n v="2012095100087"/>
    <m/>
    <s v="MATHEUS SOUSA RAMOS"/>
    <d v="2007-09-13T00:00:00"/>
    <s v="Masculino"/>
    <s v="Sem Deficiência"/>
    <s v="MARCELO NASCIMENTO RAMOS"/>
    <s v="CINTHIA VIEIRA SOUSA"/>
    <x v="1"/>
    <s v="Parda"/>
  </r>
  <r>
    <n v="430701"/>
    <n v="4"/>
    <x v="19"/>
    <x v="19"/>
    <s v="CENTRO DE EDUCAÇÃO DE JOVENS E ADULTOS CEJA - MARÉ"/>
    <s v="Municipal"/>
    <s v="Urbana"/>
    <n v="1616827"/>
    <n v="2612"/>
    <x v="3"/>
    <s v="Regular"/>
    <s v="Noite"/>
    <n v="2023143600426"/>
    <m/>
    <s v="GABRIELI SILVA BARBOSA"/>
    <d v="1996-06-28T00:00:00"/>
    <s v="Feminino"/>
    <s v="Sem Deficiência"/>
    <s v="PEDRO BARBOSA DELFINO"/>
    <s v="MARIA VALDENIR SILVA SALÇA"/>
    <x v="0"/>
    <s v="Parda"/>
  </r>
  <r>
    <n v="1026003"/>
    <n v="10"/>
    <x v="114"/>
    <x v="114"/>
    <s v="EM PROFESSOR CASTILHO"/>
    <s v="Municipal"/>
    <s v="Urbana"/>
    <n v="1617201"/>
    <n v="161"/>
    <x v="3"/>
    <s v="Regular"/>
    <s v="Noite"/>
    <n v="2019069280160"/>
    <m/>
    <s v="TÂMIRIS DA CONCEIÇÃO"/>
    <d v="2005-02-22T00:00:00"/>
    <s v="Feminino"/>
    <s v="Sem Deficiência"/>
    <s v="NÃO DECLARADO"/>
    <s v="MARIA JOSÉ DA CONCEIÇÃO"/>
    <x v="2"/>
    <s v="Parda"/>
  </r>
  <r>
    <n v="313007"/>
    <n v="3"/>
    <x v="67"/>
    <x v="67"/>
    <s v="EM SARMIENTO"/>
    <s v="Municipal"/>
    <s v="Urbana"/>
    <n v="1615855"/>
    <n v="161"/>
    <x v="3"/>
    <s v="Regular"/>
    <s v="Noite"/>
    <n v="2023022100864"/>
    <m/>
    <s v="LEANDRO PEREIRA DE ARAÚJO"/>
    <d v="1995-08-25T00:00:00"/>
    <s v="Masculino"/>
    <s v="Sem Deficiência"/>
    <s v="SEBASTIANA DE JESUS MATIAS FERNANDES"/>
    <s v="LAÉRCIO PEREIRA DE ARAÚJO"/>
    <x v="2"/>
    <s v="Parda"/>
  </r>
  <r>
    <n v="716049"/>
    <n v="7"/>
    <x v="62"/>
    <x v="62"/>
    <s v="EM RENATO LEITE"/>
    <s v="Municipal"/>
    <s v="Urbana"/>
    <n v="1623882"/>
    <n v="161"/>
    <x v="3"/>
    <s v="Regular"/>
    <s v="Noite"/>
    <n v="2007062600092"/>
    <m/>
    <s v="DAYANE NOBRE DE SOUZA"/>
    <d v="1991-02-15T00:00:00"/>
    <s v="Feminino"/>
    <s v="Sem Deficiência"/>
    <s v="VALDINEI APARECIDO DE SOUZA"/>
    <s v="BRUNA NOBRE COUTINHO"/>
    <x v="0"/>
    <s v="Não declarad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22087350361"/>
    <m/>
    <s v="JHONATAS BRITO DE JESUS"/>
    <d v="2005-11-08T00:00:00"/>
    <s v="Masculino"/>
    <s v="Sem Deficiência"/>
    <s v="CLOTILDES MOURA DE JESUS"/>
    <s v="JOCELIA BRITO DOS SANTOS"/>
    <x v="0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00096202084"/>
    <m/>
    <s v="ALINE DE FREITAS CORDOVIL"/>
    <d v="1995-07-26T00:00:00"/>
    <s v="Feminino"/>
    <s v="Sem Deficiência"/>
    <s v="MARCOS DE SOUZA CORDOVIL"/>
    <s v="HELENA REGINA DE FREITAS"/>
    <x v="0"/>
    <s v="Parda"/>
  </r>
  <r>
    <n v="625701"/>
    <n v="6"/>
    <x v="101"/>
    <x v="101"/>
    <s v="CENTRO DE EDUCAÇÃO DE JOVENS E ADULTOS CEJA - ACARI"/>
    <s v="Municipal"/>
    <s v="Urbana"/>
    <n v="1608525"/>
    <n v="262"/>
    <x v="3"/>
    <s v="Regular"/>
    <s v="Manhã"/>
    <n v="2007052300215"/>
    <m/>
    <s v="MARIA EDUARDA BARBOSA DA SILVA"/>
    <d v="2002-11-27T00:00:00"/>
    <s v="Feminino"/>
    <s v="Sem Deficiência"/>
    <s v="MARIA JOSÉ DA SILVA"/>
    <s v="JOSÉ MARCOS BARBOSA DA SILVA"/>
    <x v="1"/>
    <s v="Pret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06105100535"/>
    <m/>
    <s v="LUIZ CORREIA DE LIMA FILHO"/>
    <d v="2004-01-23T00:00:00"/>
    <s v="Masculino"/>
    <s v="Sem Deficiência"/>
    <s v="LUIZ CORREIA DE LIMA"/>
    <s v="SABRINA CATARINO DA SILVA"/>
    <x v="2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19063700647"/>
    <m/>
    <s v="ISMAEL TEIXEIRA AGUIAR"/>
    <d v="1950-02-18T00:00:00"/>
    <s v="Masculino"/>
    <s v="Sem Deficiência"/>
    <s v="NÃO DECLARADO"/>
    <s v="NÃO DECLARADA"/>
    <x v="0"/>
    <s v="Branc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08082702701"/>
    <m/>
    <s v="CÁSSIA COUTO DE ALMEIDA MOREIRA"/>
    <d v="1988-07-13T00:00:00"/>
    <s v="Feminino"/>
    <s v="Sem Deficiência"/>
    <s v="ISMAEL DE ALMEIDA MOREIRA"/>
    <s v="EUNICE RINO COUTO"/>
    <x v="1"/>
    <s v="Não declarada"/>
  </r>
  <r>
    <n v="1026008"/>
    <n v="10"/>
    <x v="43"/>
    <x v="43"/>
    <s v="EM ENGENHEIRO GASTÃO RANGEL"/>
    <s v="Municipal"/>
    <s v="Urbana"/>
    <n v="1613014"/>
    <n v="162"/>
    <x v="3"/>
    <s v="Regular"/>
    <s v="Noite"/>
    <n v="2005102204749"/>
    <m/>
    <s v="IVONILSON DE JESUS MOREIRA"/>
    <d v="1971-05-03T00:00:00"/>
    <s v="Masculino"/>
    <s v="Sem Deficiência"/>
    <s v="MANOEL ALVES MOREIRA"/>
    <s v="JOVITA MARIA DE JESUS"/>
    <x v="0"/>
    <s v="Preta"/>
  </r>
  <r>
    <n v="625701"/>
    <n v="6"/>
    <x v="101"/>
    <x v="101"/>
    <s v="CENTRO DE EDUCAÇÃO DE JOVENS E ADULTOS CEJA - ACARI"/>
    <s v="Municipal"/>
    <s v="Urbana"/>
    <n v="1608527"/>
    <n v="264"/>
    <x v="3"/>
    <s v="Regular"/>
    <s v="Manhã"/>
    <n v="2014058150153"/>
    <m/>
    <s v="ABRAÃO DAS NEVES CRUZ JUNIOR"/>
    <d v="2006-06-11T00:00:00"/>
    <s v="Masculino"/>
    <s v="Sem Deficiência"/>
    <s v="ABRAÃO DAS NEVES CRUZ"/>
    <s v="CARLA DO ROSARIO FRAGA"/>
    <x v="0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11028701840"/>
    <m/>
    <s v="RUAN VICTOR BARBOSA MENDES"/>
    <d v="2007-04-16T00:00:00"/>
    <s v="Masculino"/>
    <s v="Sem Deficiência"/>
    <s v="KAREN BARBOSA MENDES"/>
    <s v="Sem Informação"/>
    <x v="0"/>
    <s v="Sem Informação"/>
  </r>
  <r>
    <n v="1019019"/>
    <n v="10"/>
    <x v="116"/>
    <x v="116"/>
    <s v="EM FERNANDO DE AZEVEDO"/>
    <s v="Municipal"/>
    <s v="Urbana"/>
    <n v="1619176"/>
    <n v="162"/>
    <x v="3"/>
    <s v="Regular"/>
    <s v="Tarde"/>
    <n v="2010098400263"/>
    <m/>
    <s v="ANA VITÓRIA SALLES JUBIM"/>
    <d v="2005-11-13T00:00:00"/>
    <s v="Feminino"/>
    <s v="Sem Deficiência"/>
    <s v="LEANDRO LUIZ TEIXEIRA JUBIM"/>
    <s v="VANESSA DA SILVA SALLES"/>
    <x v="1"/>
    <s v="Branca"/>
  </r>
  <r>
    <n v="734010"/>
    <n v="7"/>
    <x v="82"/>
    <x v="82"/>
    <s v="EM PEDRO ALEIXO"/>
    <s v="Municipal"/>
    <s v="Urbana"/>
    <n v="1606740"/>
    <n v="161"/>
    <x v="3"/>
    <s v="Regular"/>
    <s v="Manhã"/>
    <n v="2011048050071"/>
    <m/>
    <s v="BRENDA DA SILVA SANTOS"/>
    <d v="2006-08-05T00:00:00"/>
    <s v="Feminino"/>
    <s v="Sem Deficiência"/>
    <s v="MARCOS ANTONIO VITORINO DOS SANTOS"/>
    <s v="CLAUDIANE DA SILVA SOBREIRA"/>
    <x v="1"/>
    <s v="Parda"/>
  </r>
  <r>
    <n v="1019047"/>
    <n v="10"/>
    <x v="50"/>
    <x v="50"/>
    <s v="EM JOAQUIM DA SILVA GOMES"/>
    <s v="Municipal"/>
    <s v="Urbana"/>
    <n v="1598941"/>
    <n v="163"/>
    <x v="3"/>
    <s v="Regular"/>
    <s v="Noite"/>
    <n v="2010098900088"/>
    <m/>
    <s v="CRISLÂNDERSON RAMOS LOPES"/>
    <d v="2005-04-13T00:00:00"/>
    <s v="Masculino"/>
    <s v="Sem Deficiência"/>
    <s v="CRISTIANO E SILVA LOPES"/>
    <s v="DEBORA DE SOUZA RAMOS"/>
    <x v="2"/>
    <s v="Parda"/>
  </r>
  <r>
    <n v="716063"/>
    <n v="7"/>
    <x v="136"/>
    <x v="136"/>
    <s v="EM SOBRAL PINTO"/>
    <s v="Municipal"/>
    <s v="Urbana"/>
    <n v="1616451"/>
    <n v="163"/>
    <x v="3"/>
    <s v="Regular"/>
    <s v="Manhã"/>
    <n v="2017064700130"/>
    <m/>
    <s v="JÚLIA HELLENA NASCIMENTO DE CARVALHO"/>
    <d v="2008-05-07T00:00:00"/>
    <s v="Feminino"/>
    <s v="Sem Deficiência"/>
    <s v="GENARO GOMES DE CARVALHO"/>
    <s v="EDVÂNIA DA SILVA NASCIMENTO"/>
    <x v="0"/>
    <s v="Branca"/>
  </r>
  <r>
    <n v="410007"/>
    <n v="4"/>
    <x v="15"/>
    <x v="15"/>
    <s v="EM PADRE MANUEL DA NÓBREGA"/>
    <s v="Municipal"/>
    <s v="Urbana"/>
    <n v="1609705"/>
    <n v="162"/>
    <x v="3"/>
    <s v="Regular"/>
    <s v="Noite"/>
    <n v="2005028100582"/>
    <m/>
    <s v="STEFFANY CRISTINA DA SILVA PEREIRA"/>
    <d v="1999-08-15T00:00:00"/>
    <s v="Feminino"/>
    <s v="Sem Deficiência"/>
    <s v="EDMILSON DA SILVA PEREIRA"/>
    <s v="NEUZA CRISTINA DA SILVA"/>
    <x v="1"/>
    <s v="Sem Informação"/>
  </r>
  <r>
    <n v="205009"/>
    <n v="2"/>
    <x v="122"/>
    <x v="122"/>
    <s v="EM ALENCASTRO GUIMARÃES"/>
    <s v="Municipal"/>
    <s v="Urbana"/>
    <n v="1620798"/>
    <n v="161"/>
    <x v="3"/>
    <s v="Regular"/>
    <s v="Noite"/>
    <n v="2023102800013"/>
    <m/>
    <s v="MARIA VITORIA LINO DA SILVA"/>
    <d v="2006-09-20T00:00:00"/>
    <s v="Feminino"/>
    <s v="Sem Deficiência"/>
    <s v="MANOEL LINO DA SILVA"/>
    <s v="MARIA DE FATIMA DA SILVA SANTOS"/>
    <x v="1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22061250199"/>
    <m/>
    <s v="MARCOS HENRIQUE RIBEIRO DUTRA"/>
    <d v="2007-03-05T00:00:00"/>
    <s v="Masculino"/>
    <s v="Sem Deficiência"/>
    <s v="ANA MARIA RIBEIRO DUTRA"/>
    <s v="ALEXANDRO MARCOS DUTRA"/>
    <x v="1"/>
    <s v="Parda"/>
  </r>
  <r>
    <n v="724502"/>
    <n v="7"/>
    <x v="52"/>
    <x v="52"/>
    <s v="CIEP MARGARET MEE"/>
    <s v="Municipal"/>
    <s v="Urbana"/>
    <n v="1617125"/>
    <n v="161"/>
    <x v="3"/>
    <s v="Regular"/>
    <s v="Noite"/>
    <n v="2011069400429"/>
    <m/>
    <s v="FRANCINY GOMES MENDES"/>
    <d v="2006-08-24T00:00:00"/>
    <s v="Feminino"/>
    <s v="Sem Deficiência"/>
    <s v="FRANCISCO DE ASSIS MENDES DA SILVA"/>
    <s v="MARIA IZABEL GOMES"/>
    <x v="1"/>
    <s v="Branc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03062102723"/>
    <m/>
    <s v="MANOEL DOS SANTOS VIANA"/>
    <d v="1980-12-15T00:00:00"/>
    <s v="Masculino"/>
    <s v="Sem Deficiência"/>
    <s v="ANTONIO MARCOS DOS SANTOS VIANA"/>
    <s v="LUCILENE DE ANDRADE SILVA"/>
    <x v="0"/>
    <s v="Não declarada"/>
  </r>
  <r>
    <n v="430701"/>
    <n v="4"/>
    <x v="19"/>
    <x v="19"/>
    <s v="CENTRO DE EDUCAÇÃO DE JOVENS E ADULTOS CEJA - MARÉ"/>
    <s v="Municipal"/>
    <s v="Urbana"/>
    <n v="1616803"/>
    <n v="263"/>
    <x v="3"/>
    <s v="Regular"/>
    <s v="Manhã"/>
    <n v="2002039715546"/>
    <m/>
    <s v="THAÍS CRISTIANE DOS SANTOS OLIVEIRA"/>
    <d v="1987-10-25T00:00:00"/>
    <s v="Feminino"/>
    <s v="Sem Deficiência"/>
    <s v="JOSÉ RONALDO DE OLIVEIRA"/>
    <s v="MARIA DA GLÓRIA DOS SANTOS OLIVEIRA"/>
    <x v="1"/>
    <s v="Parda"/>
  </r>
  <r>
    <n v="410015"/>
    <n v="4"/>
    <x v="92"/>
    <x v="92"/>
    <s v="EM CLÓVIS BEVILÁQUA"/>
    <s v="Municipal"/>
    <s v="Urbana"/>
    <n v="1611012"/>
    <n v="161"/>
    <x v="3"/>
    <s v="Regular"/>
    <s v="Noite"/>
    <n v="2013028400013"/>
    <m/>
    <s v="JENNIFER CRISTINA MALAQUIAS DE OLIVEIRA"/>
    <d v="2006-08-10T00:00:00"/>
    <s v="Feminino"/>
    <s v="Sem Deficiência"/>
    <s v="SERGIO ABEL MACHADO DE OLIVEIRA"/>
    <s v="SORAIA CRISTINA MALAQUIAS DE SOUZA"/>
    <x v="0"/>
    <s v="Parda"/>
  </r>
  <r>
    <n v="1019202"/>
    <n v="10"/>
    <x v="115"/>
    <x v="115"/>
    <s v="CIEP ISMAEL NERY"/>
    <s v="Municipal"/>
    <s v="Urbana"/>
    <n v="1603745"/>
    <n v="161"/>
    <x v="3"/>
    <s v="Regular"/>
    <s v="Tarde"/>
    <n v="2023100000150"/>
    <m/>
    <s v="KASSIANA DOS SANTOS DA SILVA"/>
    <d v="2005-04-08T00:00:00"/>
    <s v="Feminino"/>
    <s v="Sem Deficiência"/>
    <s v="JOSÉ RAIMUNDO SOUSA DA SILVA"/>
    <s v="ARABELA DOS SANTOS"/>
    <x v="0"/>
    <s v="Não declarada"/>
  </r>
  <r>
    <n v="1019202"/>
    <n v="10"/>
    <x v="115"/>
    <x v="115"/>
    <s v="CIEP ISMAEL NERY"/>
    <s v="Municipal"/>
    <s v="Urbana"/>
    <n v="1603745"/>
    <n v="161"/>
    <x v="3"/>
    <s v="Regular"/>
    <s v="Tarde"/>
    <n v="2012139702087"/>
    <m/>
    <s v="EMANOEL LEONARDO GOMES MOREIRA"/>
    <d v="2008-08-04T00:00:00"/>
    <s v="Masculino"/>
    <s v="Sem Deficiência"/>
    <s v="LEONARDO MOREIRA NEVES"/>
    <s v="FABYOLA DE OLIVEIRA DA SILVA GOMES"/>
    <x v="0"/>
    <s v="Parda"/>
  </r>
  <r>
    <n v="817503"/>
    <n v="8"/>
    <x v="31"/>
    <x v="31"/>
    <s v="CIEP PADRE PAULO CORRÊA DE SÁ"/>
    <s v="Municipal"/>
    <s v="Urbana"/>
    <n v="1619914"/>
    <n v="161"/>
    <x v="3"/>
    <s v="Regular"/>
    <s v="Noite"/>
    <n v="2020082500058"/>
    <m/>
    <s v="VANDA VIEGAS DOS SANTOS"/>
    <d v="1968-01-21T00:00:00"/>
    <s v="Feminino"/>
    <s v="Sem Deficiência"/>
    <s v="OTON BELARMINO DE MELO"/>
    <s v="MARIA DA LUZ VIEGAS MELO"/>
    <x v="0"/>
    <s v="Branca"/>
  </r>
  <r>
    <n v="724022"/>
    <n v="7"/>
    <x v="56"/>
    <x v="56"/>
    <s v="EM COMUNIDADE DE VARGEM GRANDE"/>
    <s v="Municipal"/>
    <s v="Urbana"/>
    <n v="1605600"/>
    <n v="162"/>
    <x v="3"/>
    <s v="Regular"/>
    <s v="Noite"/>
    <n v="2011068800113"/>
    <m/>
    <s v="WELLIGTON MATEUS NEVES DOS SANTOS"/>
    <d v="2006-07-15T00:00:00"/>
    <s v="Masculino"/>
    <s v="Sem Deficiência"/>
    <s v="JOSÉ APARECIDO NEVES SANTOS"/>
    <s v="MIRLENE RITA MATEUS"/>
    <x v="0"/>
    <s v="Preta"/>
  </r>
  <r>
    <n v="1019031"/>
    <n v="10"/>
    <x v="20"/>
    <x v="20"/>
    <s v="EM MARECHAL PEDRO CAVALCANTI"/>
    <s v="Municipal"/>
    <s v="Urbana"/>
    <n v="1609539"/>
    <n v="161"/>
    <x v="3"/>
    <s v="Regular"/>
    <s v="Noite"/>
    <n v="2004097110631"/>
    <m/>
    <s v="ELZO ANTÔNIO DE SÁ"/>
    <d v="1987-02-04T00:00:00"/>
    <s v="Masculino"/>
    <s v="Sem Deficiência"/>
    <s v="ANTONIO DE SÁ FILHO"/>
    <s v="MARIA DAS GRAÇAS DE SÁ"/>
    <x v="1"/>
    <s v="Parda"/>
  </r>
  <r>
    <n v="102007"/>
    <n v="1"/>
    <x v="47"/>
    <x v="47"/>
    <s v="EM ORLANDO VILLAS BOAS"/>
    <s v="Municipal"/>
    <s v="Urbana"/>
    <n v="1600142"/>
    <n v="162"/>
    <x v="3"/>
    <s v="Regular"/>
    <s v="Noite"/>
    <n v="2022125400048"/>
    <m/>
    <s v="IVANE BEZERRA DA SILVA"/>
    <d v="1983-11-13T00:00:00"/>
    <s v="Feminino"/>
    <s v="Sem Deficiência"/>
    <s v="DEOLINDO MANOEL BEZERRA"/>
    <s v="SEVERINA BEZERRA DA SILVA"/>
    <x v="0"/>
    <s v="Branca"/>
  </r>
  <r>
    <n v="313051"/>
    <n v="3"/>
    <x v="60"/>
    <x v="60"/>
    <s v="EM ALAGOAS"/>
    <s v="Municipal"/>
    <s v="Urbana"/>
    <n v="1618858"/>
    <n v="161"/>
    <x v="3"/>
    <s v="Regular"/>
    <s v="Noite"/>
    <n v="2006020503813"/>
    <m/>
    <s v="JORGE LUIZ FIDELIS"/>
    <d v="1988-04-29T00:00:00"/>
    <s v="Masculino"/>
    <s v="Sem Deficiência"/>
    <s v="NÃO DECLARADO"/>
    <s v="ANA PAULA FIDELIS"/>
    <x v="0"/>
    <s v="Parda"/>
  </r>
  <r>
    <n v="410012"/>
    <n v="4"/>
    <x v="27"/>
    <x v="27"/>
    <s v="EM CLOTILDE GUIMARÃES"/>
    <s v="Municipal"/>
    <s v="Urbana"/>
    <n v="1604454"/>
    <n v="269"/>
    <x v="3"/>
    <s v="Regular"/>
    <s v="Noite"/>
    <n v="2012028580021"/>
    <m/>
    <s v="JULIETA RODRIGUES DE OLIVEIRA"/>
    <d v="2004-08-05T00:00:00"/>
    <s v="Feminino"/>
    <s v="Sem Deficiência"/>
    <s v="JOÃO SILVA DE OLIVEIRA"/>
    <s v="SELMA RODRIGUES GUEDES"/>
    <x v="1"/>
    <s v="Branca"/>
  </r>
  <r>
    <n v="431026"/>
    <n v="4"/>
    <x v="25"/>
    <x v="25"/>
    <s v="EM HERBERT MOSES"/>
    <s v="Municipal"/>
    <s v="Urbana"/>
    <n v="1602461"/>
    <n v="162"/>
    <x v="3"/>
    <s v="Regular"/>
    <s v="Noite"/>
    <n v="2011036002386"/>
    <m/>
    <s v="SIRLAINE FLÁVIO DA SILVA"/>
    <d v="1982-08-23T00:00:00"/>
    <s v="Feminino"/>
    <s v="Sem Deficiência"/>
    <s v="FRANCISCO FERREIRA DA SILVA"/>
    <s v="IVANDIR FLAVIO"/>
    <x v="0"/>
    <s v="Branca"/>
  </r>
  <r>
    <n v="716501"/>
    <n v="7"/>
    <x v="75"/>
    <x v="75"/>
    <s v="CIEP CARLOS DRUMOND DE ANDRADE"/>
    <s v="Municipal"/>
    <s v="Urbana"/>
    <n v="1616697"/>
    <n v="161"/>
    <x v="3"/>
    <s v="Regular"/>
    <s v="Noite"/>
    <n v="2022066200378"/>
    <m/>
    <s v="DANIELA FERREIRA DIAS"/>
    <d v="1990-08-22T00:00:00"/>
    <s v="Feminino"/>
    <s v="Sem Deficiência"/>
    <s v="GENIVALDO PEREIRA DIAS"/>
    <s v="CRISTINA FERREIRA SILVA"/>
    <x v="2"/>
    <s v="Preta"/>
  </r>
  <r>
    <n v="313054"/>
    <n v="3"/>
    <x v="128"/>
    <x v="128"/>
    <s v="EM ENGENHEIRO ROBERTO MAGNO DE CARVALHO"/>
    <s v="Municipal"/>
    <s v="Urbana"/>
    <n v="1616892"/>
    <n v="161"/>
    <x v="3"/>
    <s v="Regular"/>
    <s v="Manhã"/>
    <n v="2008128300715"/>
    <m/>
    <s v="EMILLY VICTORIA DE MELO DOS MILAGRES"/>
    <d v="2007-09-04T00:00:00"/>
    <s v="Feminino"/>
    <s v="Sem Deficiência"/>
    <s v="JOABE DA SILVA DOS MILAGRES"/>
    <s v="MARIANA DE MELO BARBOSA"/>
    <x v="2"/>
    <s v="Branca"/>
  </r>
  <r>
    <n v="1019202"/>
    <n v="10"/>
    <x v="115"/>
    <x v="115"/>
    <s v="CIEP ISMAEL NERY"/>
    <s v="Municipal"/>
    <s v="Urbana"/>
    <n v="1603747"/>
    <n v="162"/>
    <x v="3"/>
    <s v="Regular"/>
    <s v="Tarde"/>
    <n v="2023100000338"/>
    <m/>
    <s v="VALQUIRIA GREGORIO CARVALHO"/>
    <d v="1975-06-30T00:00:00"/>
    <s v="Feminino"/>
    <s v="Sem Deficiência"/>
    <s v="FIDELES FRANCISCO CARVALHO"/>
    <s v="VALDELICE GREGORIO CARVALHO"/>
    <x v="2"/>
    <s v="Parda"/>
  </r>
  <r>
    <n v="716041"/>
    <n v="7"/>
    <x v="104"/>
    <x v="104"/>
    <s v="EM BARÃO DA TAQUARA"/>
    <s v="Municipal"/>
    <s v="Urbana"/>
    <n v="1613411"/>
    <n v="161"/>
    <x v="3"/>
    <s v="Regular"/>
    <s v="Manhã"/>
    <n v="2005065801921"/>
    <m/>
    <s v="PLÍNIO MOURA AZEREDO DE OLIVEIRA"/>
    <d v="1992-05-17T00:00:00"/>
    <s v="Masculino"/>
    <s v=" Deficiência intelectual"/>
    <s v="JORGE ROBERTO AZEREDO"/>
    <s v="MARLENE DE MOURA OLIVEIRA"/>
    <x v="2"/>
    <s v="Branc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1997099902675"/>
    <m/>
    <s v="ANA PAULA DOS SANTOS"/>
    <d v="1981-11-15T00:00:00"/>
    <s v="Feminino"/>
    <s v="Sem Deficiência"/>
    <s v="PAULO FRANCISCO DOS SANTOS"/>
    <s v="VERA LUCIA DOS SANTOS ADRIANO"/>
    <x v="1"/>
    <s v="Preta"/>
  </r>
  <r>
    <n v="918508"/>
    <n v="9"/>
    <x v="36"/>
    <x v="36"/>
    <s v="CIEP DR. ERNESTO (CHE) GUEVARA"/>
    <s v="Municipal"/>
    <s v="Urbana"/>
    <n v="1618340"/>
    <n v="162"/>
    <x v="3"/>
    <s v="Regular"/>
    <s v="Noite"/>
    <n v="2022093201517"/>
    <m/>
    <s v="BERNADETH OLIVEIRA DA SILVA"/>
    <d v="1963-07-05T00:00:00"/>
    <s v="Feminino"/>
    <s v="Sem Deficiência"/>
    <s v="JOÃO DE OLIVEIRA MACHADO"/>
    <s v="MARIA DULCE MALVINA DE OLIVEIRA"/>
    <x v="2"/>
    <s v="Branca"/>
  </r>
  <r>
    <n v="410018"/>
    <n v="4"/>
    <x v="87"/>
    <x v="87"/>
    <s v="EM BERLIM"/>
    <s v="Municipal"/>
    <s v="Urbana"/>
    <n v="1613815"/>
    <n v="161"/>
    <x v="3"/>
    <s v="Regular"/>
    <s v="Noite"/>
    <n v="2022029100161"/>
    <m/>
    <s v="GABRIELLA PASSARELLI NERY"/>
    <d v="2004-02-29T00:00:00"/>
    <s v="Feminino"/>
    <s v="Sem Deficiência"/>
    <s v="FÁBIO DE CASTRO NERY"/>
    <s v="PATRÍCIA PASSARELLI NERY"/>
    <x v="0"/>
    <s v="Branc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08108600608"/>
    <m/>
    <s v="GABRIEL BRUNO ROCHA RODRIGUES"/>
    <d v="2004-06-03T00:00:00"/>
    <s v="Masculino"/>
    <s v="Sem Deficiência"/>
    <s v="JOSÉ ALENCAR RODRIGUES"/>
    <s v="TEREZINHA ROCHA ABREU"/>
    <x v="0"/>
    <s v="Parda"/>
  </r>
  <r>
    <n v="817039"/>
    <n v="8"/>
    <x v="118"/>
    <x v="118"/>
    <s v="EM SAMPAIO CORRÊA"/>
    <s v="Municipal"/>
    <s v="Urbana"/>
    <n v="1604283"/>
    <n v="161"/>
    <x v="3"/>
    <s v="Regular"/>
    <s v="Noite"/>
    <n v="2023073300127"/>
    <m/>
    <s v="TAISSA DA SILVA LOURENÇO"/>
    <d v="2008-05-15T00:00:00"/>
    <s v="Feminino"/>
    <s v="Sem Deficiência"/>
    <s v="DIEGO DONERIS LOURENÇO"/>
    <s v="MARIA INACIO DA SILVA"/>
    <x v="0"/>
    <s v="Branca"/>
  </r>
  <r>
    <n v="1026024"/>
    <n v="10"/>
    <x v="130"/>
    <x v="130"/>
    <s v="EM TATIANA CHAGAS MEMÓRIA"/>
    <s v="Municipal"/>
    <s v="Urbana"/>
    <n v="1611748"/>
    <n v="162"/>
    <x v="3"/>
    <s v="Regular"/>
    <s v="Manhã"/>
    <n v="2019103380036"/>
    <m/>
    <s v="MAYARA DOS SANTOS WOTH"/>
    <d v="2007-04-14T00:00:00"/>
    <s v="Feminino"/>
    <s v="Sem Deficiência"/>
    <s v="REGIANE DOS SANTOS WOTH"/>
    <s v="Sem Informação"/>
    <x v="0"/>
    <s v="Parda"/>
  </r>
  <r>
    <n v="716049"/>
    <n v="7"/>
    <x v="62"/>
    <x v="62"/>
    <s v="EM RENATO LEITE"/>
    <s v="Municipal"/>
    <s v="Urbana"/>
    <n v="1623882"/>
    <n v="161"/>
    <x v="3"/>
    <s v="Regular"/>
    <s v="Noite"/>
    <n v="2011061502095"/>
    <m/>
    <s v="LUIZ FERNANDO DA SILVA"/>
    <d v="1997-05-11T00:00:00"/>
    <s v="Masculino"/>
    <s v="Sem Deficiência"/>
    <s v="JOSÉ FERNANDO DA SILVA"/>
    <s v="LINDALVA MIRANDA DE MELO"/>
    <x v="2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10060601156"/>
    <m/>
    <s v="VITÓRIA FERREIRA MANHÃES"/>
    <d v="2006-11-30T00:00:00"/>
    <s v="Feminino"/>
    <s v="Sem Deficiência"/>
    <s v="EVANDRO FERREIRA MENDES"/>
    <s v="MARIANE TORQUATO MANHÃES SOARES"/>
    <x v="2"/>
    <s v="Branc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3103304888"/>
    <m/>
    <s v="CARLOS HENRIQUE AUGUSTO DA SILVA XISTO"/>
    <d v="2007-02-21T00:00:00"/>
    <s v="Masculino"/>
    <s v="Sem Deficiência"/>
    <s v="CLAUDIO XISTO"/>
    <s v="LILIAN AUGUSTO DA SILVA"/>
    <x v="0"/>
    <s v="Branc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06128800959"/>
    <m/>
    <s v="LUCIANNY DA SILVA"/>
    <d v="2004-02-06T00:00:00"/>
    <s v="Feminino"/>
    <s v="Sem Deficiência"/>
    <s v="LUCIANO PEDRO DA SILVA"/>
    <s v="ANGELICA CABRAL DA SILVA"/>
    <x v="0"/>
    <s v="Branca"/>
  </r>
  <r>
    <n v="1019019"/>
    <n v="10"/>
    <x v="116"/>
    <x v="116"/>
    <s v="EM FERNANDO DE AZEVEDO"/>
    <s v="Municipal"/>
    <s v="Urbana"/>
    <n v="1619175"/>
    <n v="161"/>
    <x v="3"/>
    <s v="Regular"/>
    <s v="Tarde"/>
    <n v="2017098400538"/>
    <m/>
    <s v="LAVÍNIA MORAIS XAVIER DE SOUZA"/>
    <d v="2006-08-04T00:00:00"/>
    <s v="Feminino"/>
    <s v="Sem Deficiência"/>
    <s v="MARCIO XAVIER DE SOUZA"/>
    <s v="NILZA MORAIS"/>
    <x v="0"/>
    <s v="Parda"/>
  </r>
  <r>
    <n v="514002"/>
    <n v="5"/>
    <x v="107"/>
    <x v="107"/>
    <s v="EM CECÍLIA MEIRELLES"/>
    <s v="Municipal"/>
    <s v="Urbana"/>
    <n v="1602685"/>
    <n v="161"/>
    <x v="3"/>
    <s v="Regular"/>
    <s v="Manhã"/>
    <n v="2015041200215"/>
    <m/>
    <s v="ANA BEATRYS DOS SANTOS PAIVA"/>
    <d v="2008-09-05T00:00:00"/>
    <s v="Feminino"/>
    <s v="Sem Deficiência"/>
    <s v="ANDRÉ LUIZ LANCUNA PAIVA"/>
    <s v="MARIA JOSÉ DOS SANTOS"/>
    <x v="2"/>
    <s v="Parda"/>
  </r>
  <r>
    <n v="625701"/>
    <n v="6"/>
    <x v="101"/>
    <x v="101"/>
    <s v="CENTRO DE EDUCAÇÃO DE JOVENS E ADULTOS CEJA - ACARI"/>
    <s v="Municipal"/>
    <s v="Urbana"/>
    <n v="1608530"/>
    <n v="267"/>
    <x v="3"/>
    <s v="Regular"/>
    <s v="Noite"/>
    <n v="2023157700193"/>
    <m/>
    <s v="JULLIANA MARIA DA SILVA"/>
    <d v="1989-05-19T00:00:00"/>
    <s v="Feminino"/>
    <s v="Sem Deficiência"/>
    <s v="NÃO DECLARADO"/>
    <s v="EVA VILMA DA SILVA"/>
    <x v="0"/>
    <s v="Não declarada"/>
  </r>
  <r>
    <n v="410012"/>
    <n v="4"/>
    <x v="27"/>
    <x v="27"/>
    <s v="EM CLOTILDE GUIMARÃES"/>
    <s v="Municipal"/>
    <s v="Urbana"/>
    <n v="1604445"/>
    <n v="263"/>
    <x v="3"/>
    <s v="Regular"/>
    <s v="Tarde"/>
    <n v="2013040450653"/>
    <m/>
    <s v="KAYLLANI KAMILLI MERCES DOS SANTOS"/>
    <d v="2008-04-29T00:00:00"/>
    <s v="Feminino"/>
    <s v="Sem Deficiência"/>
    <s v="MARCOS DE OLIVEIRA DOS SANTOS"/>
    <s v="CHRISTIANE DA SILVA BARBOSA DAS MERCES"/>
    <x v="1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13010503805"/>
    <m/>
    <s v="NATALINA MOTA AROUCA DE SOUSA"/>
    <d v="1998-12-24T00:00:00"/>
    <s v="Feminino"/>
    <s v="Sem Deficiência"/>
    <s v="JERONIMO MOTTA IGNACIO"/>
    <s v="RAQUEL AROUCA DE SOUSA"/>
    <x v="0"/>
    <s v="Pret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16085250046"/>
    <m/>
    <s v="SAUL MAX DA SILVA LIMA"/>
    <d v="2007-10-04T00:00:00"/>
    <s v="Masculino"/>
    <s v="Sem Deficiência"/>
    <s v="DIEGO MAX DOS SANTOS LIMA"/>
    <s v="ISABEL CRISTINA COSTA DA SILVA"/>
    <x v="0"/>
    <s v="Branca"/>
  </r>
  <r>
    <n v="313029"/>
    <n v="3"/>
    <x v="89"/>
    <x v="89"/>
    <s v="EM THOMAS MANN"/>
    <s v="Municipal"/>
    <s v="Urbana"/>
    <n v="1615665"/>
    <n v="161"/>
    <x v="3"/>
    <s v="Regular"/>
    <s v="Noite"/>
    <n v="2023022151124"/>
    <m/>
    <s v="MARCIO MESQUITA MARTINS"/>
    <d v="1973-02-15T00:00:00"/>
    <s v="Masculino"/>
    <s v="Sem Deficiência"/>
    <s v="ANTONIO NILSON MARTINS"/>
    <s v="MARIA NEIDE DE MESQUITA MARTINS"/>
    <x v="0"/>
    <s v="Branca"/>
  </r>
  <r>
    <n v="724022"/>
    <n v="7"/>
    <x v="56"/>
    <x v="56"/>
    <s v="EM COMUNIDADE DE VARGEM GRANDE"/>
    <s v="Municipal"/>
    <s v="Urbana"/>
    <n v="1605599"/>
    <n v="161"/>
    <x v="3"/>
    <s v="Regular"/>
    <s v="Noite"/>
    <n v="2006069001960"/>
    <m/>
    <s v="WALQUIRIA PLÁCIDO DA SILVA"/>
    <d v="1973-09-03T00:00:00"/>
    <s v="Feminino"/>
    <s v="Sem Deficiência"/>
    <s v="VERIDIANO IZIDRO DA SILVA"/>
    <s v="MARIA ALCENIRA PLÁCIDO DA SILVA"/>
    <x v="0"/>
    <s v="Parda"/>
  </r>
  <r>
    <n v="724022"/>
    <n v="7"/>
    <x v="56"/>
    <x v="56"/>
    <s v="EM COMUNIDADE DE VARGEM GRANDE"/>
    <s v="Municipal"/>
    <s v="Urbana"/>
    <n v="1605600"/>
    <n v="162"/>
    <x v="3"/>
    <s v="Regular"/>
    <s v="Noite"/>
    <n v="2011068901114"/>
    <m/>
    <s v="GUSTAVO SILVA LOURENÇO"/>
    <d v="2006-11-26T00:00:00"/>
    <s v="Masculino"/>
    <s v="Sem Deficiência"/>
    <s v="FABIO LOURENÇO DE OLIVEIRA"/>
    <s v="GILCELIA SILVA DE OLIVEIRA"/>
    <x v="0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18033000029"/>
    <m/>
    <s v="VITÓRIA VIEIRA BERNARDO"/>
    <d v="2002-11-04T00:00:00"/>
    <s v="Feminino"/>
    <s v="Sem Deficiência"/>
    <s v="VANESSA MARCHON VIEIRA"/>
    <s v="FABIANO BERNARDO"/>
    <x v="0"/>
    <s v="Parda"/>
  </r>
  <r>
    <n v="515001"/>
    <n v="5"/>
    <x v="68"/>
    <x v="68"/>
    <s v="EM PARÁ"/>
    <s v="Municipal"/>
    <s v="Urbana"/>
    <n v="1607315"/>
    <n v="161"/>
    <x v="3"/>
    <s v="Regular"/>
    <s v="Noite"/>
    <n v="2019044800054"/>
    <m/>
    <s v="JONAS FELISMINO DA SILVA"/>
    <d v="2005-03-21T00:00:00"/>
    <s v="Masculino"/>
    <s v="Sem Deficiência"/>
    <s v="JOÃO LUIZ DA SILVA "/>
    <s v="MARIA DA GUIA BARBOSA FELISMINO"/>
    <x v="0"/>
    <s v="Parda"/>
  </r>
  <r>
    <n v="205009"/>
    <n v="2"/>
    <x v="122"/>
    <x v="122"/>
    <s v="EM ALENCASTRO GUIMARÃES"/>
    <s v="Municipal"/>
    <s v="Urbana"/>
    <n v="1620798"/>
    <n v="161"/>
    <x v="3"/>
    <s v="Regular"/>
    <s v="Noite"/>
    <n v="2006007602196"/>
    <m/>
    <s v="THIAGO DIEGO GOMES DE OLIVEIRA"/>
    <d v="1997-04-18T00:00:00"/>
    <s v="Feminino"/>
    <s v="Sem Deficiência"/>
    <s v="NÃO DECLARADO"/>
    <s v="CINTHIA GOMES DE OLIVEIRA"/>
    <x v="0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11007601781"/>
    <m/>
    <s v="CAMILA INARA ALVES BARAUNA DA SILVA"/>
    <d v="2006-09-12T00:00:00"/>
    <s v="Feminino"/>
    <s v="Sem Deficiência"/>
    <s v="LUCIANO BARAUNA DA SILVA"/>
    <s v="SABRINA DOS SANTOS ALVES"/>
    <x v="0"/>
    <s v="Pard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21091000010"/>
    <m/>
    <s v="MATHEUS PHELIPE SARMENTO SOBRINHO"/>
    <d v="2008-02-28T00:00:00"/>
    <s v="Masculino"/>
    <s v="Sem Deficiência"/>
    <s v="MARCO AURÉLIO SANSÃO SOBRINHO"/>
    <s v="VANIA MARIA SARMENTO RAMOS"/>
    <x v="1"/>
    <s v="Branca"/>
  </r>
  <r>
    <n v="431026"/>
    <n v="4"/>
    <x v="25"/>
    <x v="25"/>
    <s v="EM HERBERT MOSES"/>
    <s v="Municipal"/>
    <s v="Urbana"/>
    <n v="1602461"/>
    <n v="162"/>
    <x v="3"/>
    <s v="Regular"/>
    <s v="Noite"/>
    <n v="2006035601107"/>
    <m/>
    <s v="GILBERTO ELISEU VIEIRA"/>
    <d v="1993-03-26T00:00:00"/>
    <s v="Masculino"/>
    <s v="Sem Deficiência"/>
    <s v="DANIEL JOÃO VIEIRA"/>
    <s v="GENILDA ELISEU DA SILVA"/>
    <x v="1"/>
    <s v="Branca"/>
  </r>
  <r>
    <n v="312009"/>
    <n v="3"/>
    <x v="54"/>
    <x v="54"/>
    <s v="EM GEORGE SUMNER"/>
    <s v="Municipal"/>
    <s v="Urbana"/>
    <n v="1617226"/>
    <n v="162"/>
    <x v="3"/>
    <s v="Regular"/>
    <s v="Noite"/>
    <n v="2009020550085"/>
    <m/>
    <s v="JOÃO VICTOR DE CASTRO DOS SANTOS"/>
    <d v="2004-05-15T00:00:00"/>
    <s v="Masculino"/>
    <s v="Sem Deficiência"/>
    <s v="JORGE LUÍS NERI DOS SANTOS JÚNIOR"/>
    <s v="ANDRÉIA SANTOS DE CASTRO"/>
    <x v="1"/>
    <s v="Preta"/>
  </r>
  <r>
    <n v="622007"/>
    <n v="6"/>
    <x v="13"/>
    <x v="13"/>
    <s v="EM ALEXANDRE FARAH"/>
    <s v="Municipal"/>
    <s v="Urbana"/>
    <n v="1599784"/>
    <n v="161"/>
    <x v="3"/>
    <s v="Regular"/>
    <s v="Noite"/>
    <n v="2020051800131"/>
    <m/>
    <s v="JOSEFA COSTA DE LIMA"/>
    <d v="1960-08-05T00:00:00"/>
    <s v="Feminino"/>
    <s v="Sem Deficiência"/>
    <s v="MARIA TRINDADE COSTA"/>
    <s v="JOSÉ AMARO DA COSTA"/>
    <x v="2"/>
    <s v="Pard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4016850238"/>
    <m/>
    <s v="JOÃO VITOR DA SILVA VIDAL"/>
    <d v="2006-12-29T00:00:00"/>
    <s v="Masculino"/>
    <s v="Sem Deficiência"/>
    <s v="JOSEILDO NORMANDO VIDAL"/>
    <s v="LUCIANA JOSE DA SILVA"/>
    <x v="0"/>
    <s v="Branca"/>
  </r>
  <r>
    <n v="411202"/>
    <n v="4"/>
    <x v="84"/>
    <x v="84"/>
    <s v="CIEP GREGÓRIO BEZERRA"/>
    <s v="Municipal"/>
    <s v="Urbana"/>
    <n v="1608450"/>
    <n v="162"/>
    <x v="3"/>
    <s v="Regular"/>
    <s v="Noite"/>
    <n v="2022035800390"/>
    <m/>
    <s v="IRACY PEREIRA DA SILVA"/>
    <d v="1997-10-11T00:00:00"/>
    <s v="Feminino"/>
    <s v="Sem Deficiência"/>
    <s v="JOÃO VIEIRA DA SILVA"/>
    <s v="INEZ MARIA PEREIRA DA SILVA"/>
    <x v="2"/>
    <s v="Parda"/>
  </r>
  <r>
    <n v="1019013"/>
    <n v="10"/>
    <x v="39"/>
    <x v="39"/>
    <s v="EM BENTO DO AMARAL COUTINHO"/>
    <s v="Municipal"/>
    <s v="Urbana"/>
    <n v="1612838"/>
    <n v="161"/>
    <x v="3"/>
    <s v="Regular"/>
    <s v="Noite"/>
    <n v="2010096900471"/>
    <m/>
    <s v="RAQUEL DA SILVA DE OLIVEIRA"/>
    <d v="2004-09-16T00:00:00"/>
    <s v="Feminino"/>
    <s v="Sem Deficiência"/>
    <s v="WELINGTON RAMOS DE OLIVEIRA"/>
    <s v="PAULA JOSÉ DA SILVA"/>
    <x v="0"/>
    <s v="Branca"/>
  </r>
  <r>
    <n v="1019211"/>
    <n v="10"/>
    <x v="98"/>
    <x v="98"/>
    <s v="CIEP MAJOR MANUEL GOMES ARCHER"/>
    <s v="Municipal"/>
    <s v="Urbana"/>
    <n v="1607939"/>
    <n v="162"/>
    <x v="3"/>
    <s v="Regular"/>
    <s v="Noite"/>
    <n v="2001065702440"/>
    <m/>
    <s v="DENILSON SILVA SANTOS"/>
    <d v="1976-05-13T00:00:00"/>
    <s v="Masculino"/>
    <s v="Sem Deficiência"/>
    <s v="JOSÉ BISPO DOS SANTOS"/>
    <s v="JOSEFA MARIA DE JESUS SILVA"/>
    <x v="0"/>
    <s v="Preta"/>
  </r>
  <r>
    <n v="724010"/>
    <n v="7"/>
    <x v="113"/>
    <x v="113"/>
    <s v="EM FREDERICO TROTTA"/>
    <s v="Municipal"/>
    <s v="Urbana"/>
    <n v="1621997"/>
    <n v="161"/>
    <x v="3"/>
    <s v="Regular"/>
    <s v="Noite"/>
    <n v="2015067780219"/>
    <m/>
    <s v="JOSÉ GABRIEL DA SILVA FERREIRA"/>
    <d v="2006-08-15T00:00:00"/>
    <s v="Masculino"/>
    <s v="Sem Deficiência"/>
    <s v="JOSE INALDO FERREIRA"/>
    <s v="MARGARIDA MARCOLINO DA SILVA"/>
    <x v="0"/>
    <s v="Preta"/>
  </r>
  <r>
    <n v="514010"/>
    <n v="5"/>
    <x v="133"/>
    <x v="133"/>
    <s v="EM IRÃ"/>
    <s v="Municipal"/>
    <s v="Urbana"/>
    <n v="1620741"/>
    <n v="162"/>
    <x v="3"/>
    <s v="Regular"/>
    <s v="Noite"/>
    <n v="2023041800451"/>
    <m/>
    <s v="LOEDJA QUELE CARDOSO DE SOUZA DINIZ"/>
    <d v="1985-09-03T00:00:00"/>
    <s v="Feminino"/>
    <s v="Sem Deficiência"/>
    <s v="LIDIO RAIMUNDO DE SOUZA"/>
    <s v="HELENA CARDOSO FREIRE"/>
    <x v="0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11065801216"/>
    <m/>
    <s v="JOÃO VICTOR SAINT CLAIR DE SOUZA"/>
    <d v="2006-10-15T00:00:00"/>
    <s v="Masculino"/>
    <s v="Sem Deficiência"/>
    <s v="DIEGO ARMANDO DE SOUZA"/>
    <s v="FÁTIMA SAINT CLAIR"/>
    <x v="0"/>
    <s v="Parda"/>
  </r>
  <r>
    <n v="817027"/>
    <n v="8"/>
    <x v="24"/>
    <x v="24"/>
    <s v="EM HENRIQUE DE MAGALHÃES"/>
    <s v="Municipal"/>
    <s v="Urbana"/>
    <n v="1608371"/>
    <n v="161"/>
    <x v="3"/>
    <s v="Regular"/>
    <s v="Noite"/>
    <n v="2012072103730"/>
    <m/>
    <s v="ALCEU PEDRO DIAS"/>
    <d v="1960-12-27T00:00:00"/>
    <s v="Masculino"/>
    <s v="Sem Deficiência"/>
    <s v="MILTON DIAS CASTILHO"/>
    <s v="CECILIA PEDRO DIAS"/>
    <x v="0"/>
    <s v="Pard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10108000581"/>
    <m/>
    <s v="MARCUS VINÍCIUS DUARTE MONTEIRO"/>
    <d v="2007-12-31T00:00:00"/>
    <s v="Masculino"/>
    <s v="Sem Deficiência"/>
    <s v="MARCUS VINICIUS DA SILVA MONTEIRO"/>
    <s v="DARLENE DE OLIVEIRA DUARTE"/>
    <x v="0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22057100412"/>
    <m/>
    <s v="ALBERT FELICIO DA SILVA"/>
    <d v="1979-03-17T00:00:00"/>
    <s v="Masculino"/>
    <s v="Sem Deficiência"/>
    <s v="EDIVALDO DA SILVA"/>
    <s v="CASSIA CRISTINA FELICIO DA SILVA"/>
    <x v="2"/>
    <s v="Preta"/>
  </r>
  <r>
    <n v="817503"/>
    <n v="8"/>
    <x v="31"/>
    <x v="31"/>
    <s v="CIEP PADRE PAULO CORRÊA DE SÁ"/>
    <s v="Municipal"/>
    <s v="Urbana"/>
    <n v="1619914"/>
    <n v="161"/>
    <x v="3"/>
    <s v="Regular"/>
    <s v="Noite"/>
    <n v="2003082504215"/>
    <m/>
    <s v="ADALTON DOS ANJOS SANTOS"/>
    <d v="1969-03-01T00:00:00"/>
    <s v="Masculino"/>
    <s v="Sem Deficiência"/>
    <s v="PERCILIO DE SOUZA SANTOS"/>
    <s v="MARIA DAS DORES DOS ANJOS SANTOS"/>
    <x v="0"/>
    <s v="Preta"/>
  </r>
  <r>
    <n v="724022"/>
    <n v="7"/>
    <x v="56"/>
    <x v="56"/>
    <s v="EM COMUNIDADE DE VARGEM GRANDE"/>
    <s v="Municipal"/>
    <s v="Urbana"/>
    <n v="1605600"/>
    <n v="162"/>
    <x v="3"/>
    <s v="Regular"/>
    <s v="Noite"/>
    <n v="2012068850143"/>
    <m/>
    <s v="MARIA CLARA DOS SANTOS DE CARVALHO"/>
    <d v="2006-03-09T00:00:00"/>
    <s v="Feminino"/>
    <s v="Sem Deficiência"/>
    <s v="PAULO SÉRGIO DE CARVALHO"/>
    <s v="ROSINEA DOS SANTOS"/>
    <x v="0"/>
    <s v="Parda"/>
  </r>
  <r>
    <n v="817064"/>
    <n v="8"/>
    <x v="7"/>
    <x v="7"/>
    <s v="EM MARIETA DA CUNHA DA SILVA"/>
    <s v="Municipal"/>
    <s v="Urbana"/>
    <n v="1610183"/>
    <n v="161"/>
    <x v="3"/>
    <s v="Regular"/>
    <s v="Noite"/>
    <n v="2007075800290"/>
    <m/>
    <s v="MATHEUS FERREIRA TAVARES"/>
    <d v="2002-03-20T00:00:00"/>
    <s v="Masculino"/>
    <s v="Sem Deficiência"/>
    <s v="JOSÉ FRANCISCO TAVARES"/>
    <s v="JOSINETE FERREIRA DA SILVA"/>
    <x v="1"/>
    <s v="Parda"/>
  </r>
  <r>
    <n v="102504"/>
    <n v="1"/>
    <x v="2"/>
    <x v="2"/>
    <s v="CIEP AVENIDA DOS DESFILES"/>
    <s v="Municipal"/>
    <s v="Urbana"/>
    <n v="1609986"/>
    <n v="161"/>
    <x v="3"/>
    <s v="Regular"/>
    <s v="Manhã"/>
    <n v="2022002200105"/>
    <m/>
    <s v="VALERIA SILVA DE OLIVEIRA"/>
    <d v="2005-08-17T00:00:00"/>
    <s v="Feminino"/>
    <s v="Sem Deficiência"/>
    <s v="GENIVALDO FERREIRA DE OLIVEIRA"/>
    <s v="NILDA MARIA SOARES SILVA"/>
    <x v="1"/>
    <s v="Branca"/>
  </r>
  <r>
    <n v="430701"/>
    <n v="4"/>
    <x v="19"/>
    <x v="19"/>
    <s v="CENTRO DE EDUCAÇÃO DE JOVENS E ADULTOS CEJA - MARÉ"/>
    <s v="Municipal"/>
    <s v="Urbana"/>
    <n v="1616821"/>
    <n v="2610"/>
    <x v="3"/>
    <s v="Regular"/>
    <s v="Noite"/>
    <n v="2005113401184"/>
    <m/>
    <s v="CARLA EDUARDA COSTA MENEZES"/>
    <d v="2002-06-13T00:00:00"/>
    <s v="Feminino"/>
    <s v="Sem Deficiência"/>
    <s v="ROBERTO SERRA MENEZES"/>
    <s v="LUCIENE COSTA DA SILVA"/>
    <x v="0"/>
    <s v="Pard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3087080011"/>
    <m/>
    <s v="ANA LUIZA COSTA DA SILVA"/>
    <d v="2007-07-11T00:00:00"/>
    <s v="Feminino"/>
    <s v="Sem Deficiência"/>
    <s v="ANDERSON DA SILVA"/>
    <s v="ANA MARIA SILVA COSTA"/>
    <x v="0"/>
    <s v="Parda"/>
  </r>
  <r>
    <n v="817034"/>
    <n v="8"/>
    <x v="111"/>
    <x v="111"/>
    <s v="EM JORGE JABOUR"/>
    <s v="Municipal"/>
    <s v="Urbana"/>
    <n v="1616158"/>
    <n v="161"/>
    <x v="3"/>
    <s v="Regular"/>
    <s v="Noite"/>
    <n v="2023072800207"/>
    <m/>
    <s v="ARACI DA CRUZ SOUZA"/>
    <d v="1951-01-20T00:00:00"/>
    <s v="Feminino"/>
    <s v="Sem Deficiência"/>
    <s v="FELICIANO DA CRUZ SOUZA"/>
    <s v="IZABEL AUGUSTA DA CONCEIÇÃO"/>
    <x v="2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08056550281"/>
    <m/>
    <s v="RYANNE ISIS ANTONIO DE OLIVEIRA"/>
    <d v="2003-05-25T00:00:00"/>
    <s v="Feminino"/>
    <s v="Sem Deficiência"/>
    <s v="MARCIO RODRIGUES DE OLIVEIRA"/>
    <s v="CAROLINA FRANCISCO ANTÔNIO DE OLIVEIRA"/>
    <x v="0"/>
    <s v="Parda"/>
  </r>
  <r>
    <n v="312014"/>
    <n v="3"/>
    <x v="1"/>
    <x v="1"/>
    <s v="EM NEREU SAMPAIO"/>
    <s v="Municipal"/>
    <s v="Urbana"/>
    <n v="1616969"/>
    <n v="161"/>
    <x v="3"/>
    <s v="Regular"/>
    <s v="Noite"/>
    <n v="2011137100464"/>
    <m/>
    <s v="FLAVIANE JOAQUIM DA ROCHA"/>
    <d v="2008-07-22T00:00:00"/>
    <s v="Feminino"/>
    <s v="Sem Deficiência"/>
    <s v="FLÁVIO MAURILIO DA ROCHA"/>
    <s v="DÉBORA JOAQUIM GÓES"/>
    <x v="0"/>
    <s v="Parda"/>
  </r>
  <r>
    <n v="1120012"/>
    <n v="11"/>
    <x v="93"/>
    <x v="93"/>
    <s v="EM BRIGADEIRO EDUARDO GOMES"/>
    <s v="Municipal"/>
    <s v="Urbana"/>
    <n v="1617241"/>
    <n v="161"/>
    <x v="3"/>
    <s v="Regular"/>
    <s v="Tarde"/>
    <n v="2011038880054"/>
    <m/>
    <s v="MAYCOM LUCAS SANTANA GOMES"/>
    <d v="2006-12-11T00:00:00"/>
    <s v="Masculino"/>
    <s v="Sem Deficiência"/>
    <s v="MARCOS CESAR GOMES MORETTI"/>
    <s v="SILVANIA LEITE SANTANA"/>
    <x v="0"/>
    <s v="Branca"/>
  </r>
  <r>
    <n v="817075"/>
    <n v="8"/>
    <x v="29"/>
    <x v="29"/>
    <s v="EM GENERAL TASSO FRAGOSO"/>
    <s v="Municipal"/>
    <s v="Urbana"/>
    <n v="1605908"/>
    <n v="161"/>
    <x v="3"/>
    <s v="Regular"/>
    <s v="Noite"/>
    <n v="2022076900127"/>
    <m/>
    <s v="ANDREIA REGINA BLANC"/>
    <d v="1978-01-16T00:00:00"/>
    <s v="Feminino"/>
    <s v="Sem Deficiência"/>
    <s v="HUGO LUIZ BLANC"/>
    <s v="JORGINA JOSÉ BLANC"/>
    <x v="0"/>
    <s v="Preta"/>
  </r>
  <r>
    <n v="205009"/>
    <n v="2"/>
    <x v="122"/>
    <x v="122"/>
    <s v="EM ALENCASTRO GUIMARÃES"/>
    <s v="Municipal"/>
    <s v="Urbana"/>
    <n v="1620800"/>
    <n v="162"/>
    <x v="3"/>
    <s v="Regular"/>
    <s v="Noite"/>
    <n v="2023008450888"/>
    <m/>
    <s v="MARIA JOSÉ SILVA DOS SANTOS"/>
    <d v="1999-09-27T00:00:00"/>
    <s v="Feminino"/>
    <s v="Sem Deficiência"/>
    <s v="SEVERINO PEREIRA DOS SANTOS"/>
    <s v="JOSEFA SILVA DOS SANTOS"/>
    <x v="0"/>
    <s v="Parda"/>
  </r>
  <r>
    <n v="817027"/>
    <n v="8"/>
    <x v="24"/>
    <x v="24"/>
    <s v="EM HENRIQUE DE MAGALHÃES"/>
    <s v="Municipal"/>
    <s v="Urbana"/>
    <n v="1608374"/>
    <n v="164"/>
    <x v="3"/>
    <s v="Regular"/>
    <s v="Tarde"/>
    <n v="2022079050116"/>
    <m/>
    <s v="REBECA DA SILVA SENA"/>
    <d v="2006-11-13T00:00:00"/>
    <s v="Feminino"/>
    <s v="Sem Deficiência"/>
    <s v="ALEXANDRE IGNACIO SENA"/>
    <s v="IONAR DA SILVA"/>
    <x v="0"/>
    <s v="Não declarada"/>
  </r>
  <r>
    <n v="410009"/>
    <n v="4"/>
    <x v="135"/>
    <x v="135"/>
    <s v="EM DILERMANDO CRUZ"/>
    <s v="Municipal"/>
    <s v="Urbana"/>
    <n v="1598824"/>
    <n v="162"/>
    <x v="3"/>
    <s v="Regular"/>
    <s v="Tarde"/>
    <n v="2013040801103"/>
    <m/>
    <s v="STHEFANI RODRIGUES ALVES"/>
    <d v="2007-06-08T00:00:00"/>
    <s v="Feminino"/>
    <s v="Sem Deficiência"/>
    <s v="CÍCERO ERNANE VIANA ALVES"/>
    <s v="ROSIMEIRE RODRIGUES DE ASSIS"/>
    <x v="0"/>
    <s v="Branca"/>
  </r>
  <r>
    <n v="411015"/>
    <n v="4"/>
    <x v="72"/>
    <x v="72"/>
    <s v="EM SUÍÇA"/>
    <s v="Municipal"/>
    <s v="Urbana"/>
    <n v="1601788"/>
    <n v="162"/>
    <x v="3"/>
    <s v="Regular"/>
    <s v="Noite"/>
    <n v="2011031900513"/>
    <m/>
    <s v="ANA BEATRIZ FERREIRA DE LIMA"/>
    <d v="2006-12-10T00:00:00"/>
    <s v="Feminino"/>
    <s v="Sem Deficiência"/>
    <s v="ROBERTO FERREIRA DE LIMA"/>
    <s v="LUZIMAR FERREIRA DE LIMA"/>
    <x v="0"/>
    <s v="Parda"/>
  </r>
  <r>
    <n v="1202701"/>
    <n v="12"/>
    <x v="91"/>
    <x v="91"/>
    <s v="CREJA - CENTRO MUNICIPAL DE REFERÊNCIA DE EDUCAÇÃO DE JOVENS E ADULTOS"/>
    <s v="Municipal"/>
    <s v="Urbana"/>
    <n v="1614088"/>
    <n v="268"/>
    <x v="3"/>
    <s v="Regular"/>
    <s v="Noite"/>
    <n v="2019126301078"/>
    <m/>
    <s v="SILVIA SOARES DA SILVA"/>
    <d v="1964-04-15T00:00:00"/>
    <s v="Feminino"/>
    <s v="Sem Deficiência"/>
    <s v="VITALINO SOARES DA SILVA"/>
    <s v="MARGARIDA ALEXANDRINA DE SOUZA E SILVA"/>
    <x v="2"/>
    <s v="Preta"/>
  </r>
  <r>
    <n v="1019047"/>
    <n v="10"/>
    <x v="50"/>
    <x v="50"/>
    <s v="EM JOAQUIM DA SILVA GOMES"/>
    <s v="Municipal"/>
    <s v="Urbana"/>
    <n v="1598937"/>
    <n v="161"/>
    <x v="3"/>
    <s v="Regular"/>
    <s v="Noite"/>
    <n v="2002083205957"/>
    <m/>
    <s v="DENER MACHADO VERISSIMO"/>
    <d v="1987-05-22T00:00:00"/>
    <s v="Masculino"/>
    <s v="Sem Deficiência"/>
    <s v="JORGE DAMIÃO VERISSIMO"/>
    <s v="MARIA HELENA MACHADO"/>
    <x v="2"/>
    <s v="Parda"/>
  </r>
  <r>
    <n v="817075"/>
    <n v="8"/>
    <x v="29"/>
    <x v="29"/>
    <s v="EM GENERAL TASSO FRAGOSO"/>
    <s v="Municipal"/>
    <s v="Urbana"/>
    <n v="1605908"/>
    <n v="161"/>
    <x v="3"/>
    <s v="Regular"/>
    <s v="Noite"/>
    <n v="2010079601399"/>
    <m/>
    <s v="TAMIRES DA SILVA PIRES CORRÊA"/>
    <d v="1998-04-08T00:00:00"/>
    <s v="Feminino"/>
    <s v="Sem Deficiência"/>
    <s v="PEDRO HERVAL DA SILVA CORRÊA"/>
    <s v="MICHELE DA SILVA PIRES"/>
    <x v="2"/>
    <s v="Parda"/>
  </r>
  <r>
    <n v="1019013"/>
    <n v="10"/>
    <x v="39"/>
    <x v="39"/>
    <s v="EM BENTO DO AMARAL COUTINHO"/>
    <s v="Municipal"/>
    <s v="Urbana"/>
    <n v="1612838"/>
    <n v="161"/>
    <x v="3"/>
    <s v="Regular"/>
    <s v="Noite"/>
    <n v="2011133800275"/>
    <m/>
    <s v="DANIEL DOS SANTOS BARBOSA"/>
    <d v="2006-07-13T00:00:00"/>
    <s v="Masculino"/>
    <s v="Sem Deficiência"/>
    <s v="ANTONIEL JOSE BARBOSA"/>
    <s v="JOSINALDA MARTINS DOS SANTOS"/>
    <x v="0"/>
    <s v="Branca"/>
  </r>
  <r>
    <n v="716501"/>
    <n v="7"/>
    <x v="75"/>
    <x v="75"/>
    <s v="CIEP CARLOS DRUMOND DE ANDRADE"/>
    <s v="Municipal"/>
    <s v="Urbana"/>
    <n v="1616698"/>
    <n v="162"/>
    <x v="3"/>
    <s v="Regular"/>
    <s v="Noite"/>
    <n v="2022066200408"/>
    <m/>
    <s v="JOÃO VICTOR E SOUSA SANTOS"/>
    <d v="2006-01-21T00:00:00"/>
    <s v="Masculino"/>
    <s v="Sem Deficiência"/>
    <s v="JOÃO BATISTA DA SILVA SANTOS"/>
    <s v="GISELE MARIA DE SOUSA E SOUSA"/>
    <x v="0"/>
    <s v="Parda"/>
  </r>
  <r>
    <n v="410012"/>
    <n v="4"/>
    <x v="27"/>
    <x v="27"/>
    <s v="EM CLOTILDE GUIMARÃES"/>
    <s v="Municipal"/>
    <s v="Urbana"/>
    <n v="1604454"/>
    <n v="269"/>
    <x v="3"/>
    <s v="Regular"/>
    <s v="Noite"/>
    <n v="2019028500092"/>
    <m/>
    <s v="PAULA GÓIS DOS SANTOS"/>
    <d v="1980-06-30T00:00:00"/>
    <s v="Feminino"/>
    <s v="Sem Deficiência"/>
    <s v="MARCO FRANCISCO DOS SANTOS"/>
    <s v="TANIA MARIA GOIS DOS SANTOS"/>
    <x v="2"/>
    <s v="Pard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07132103521"/>
    <m/>
    <s v="JÉSSICA RODRIGUES DE SOUSA"/>
    <d v="1999-01-01T00:00:00"/>
    <s v="Feminino"/>
    <s v="Sem Deficiência"/>
    <s v="JOSÉ MARIA LOURENÇO DE SOUSA"/>
    <s v="CÍCERA ADRIANA CESARIO RODRIGUES"/>
    <x v="0"/>
    <s v="Branca"/>
  </r>
  <r>
    <n v="817027"/>
    <n v="8"/>
    <x v="24"/>
    <x v="24"/>
    <s v="EM HENRIQUE DE MAGALHÃES"/>
    <s v="Municipal"/>
    <s v="Urbana"/>
    <n v="1608373"/>
    <n v="163"/>
    <x v="3"/>
    <s v="Regular"/>
    <s v="Tarde"/>
    <n v="2014096000015"/>
    <m/>
    <s v="CARLOS HENRIQUE BARBOSA DA SILVA"/>
    <d v="2008-05-07T00:00:00"/>
    <s v="Masculino"/>
    <s v="Sem Deficiência"/>
    <s v="JOSÉ RONALDO DA SILVA"/>
    <s v="TATIANE OCALIO BARBOSA"/>
    <x v="1"/>
    <s v="Preta"/>
  </r>
  <r>
    <n v="833201"/>
    <n v="8"/>
    <x v="112"/>
    <x v="112"/>
    <s v="CIEP FREI VELOSO"/>
    <s v="Municipal"/>
    <s v="Urbana"/>
    <n v="1622667"/>
    <n v="161"/>
    <x v="3"/>
    <s v="Regular"/>
    <s v="Noite"/>
    <n v="2009078601073"/>
    <m/>
    <s v="LEONARDO DE SANTANA GONÇALVES"/>
    <d v="1998-05-05T00:00:00"/>
    <s v="Masculino"/>
    <s v=" Deficiência intelectual"/>
    <s v="FERNANDO OLIVEIRA GONÇALVES"/>
    <s v="KATIA CILENE DE SANTANA GONÇALVES"/>
    <x v="0"/>
    <s v="Branca"/>
  </r>
  <r>
    <n v="430701"/>
    <n v="4"/>
    <x v="19"/>
    <x v="19"/>
    <s v="CENTRO DE EDUCAÇÃO DE JOVENS E ADULTOS CEJA - MARÉ"/>
    <s v="Municipal"/>
    <s v="Urbana"/>
    <n v="1616795"/>
    <n v="362"/>
    <x v="3"/>
    <s v="Regular"/>
    <s v="Tarde"/>
    <n v="2002039000733"/>
    <m/>
    <s v="BRUNA CRISTINA SILVA DA COSTA"/>
    <d v="1994-05-30T00:00:00"/>
    <s v="Feminino"/>
    <s v="Sem Deficiência"/>
    <s v="JOÃO SIMPLICIO DA COSTA NETO"/>
    <s v="GILVANETE MARIA DA SILVA"/>
    <x v="0"/>
    <s v="Parda"/>
  </r>
  <r>
    <n v="312501"/>
    <n v="3"/>
    <x v="42"/>
    <x v="42"/>
    <s v="CIEP PATRICE LUMUMBA"/>
    <s v="Municipal"/>
    <s v="Urbana"/>
    <n v="1616864"/>
    <n v="162"/>
    <x v="3"/>
    <s v="Regular"/>
    <s v="Noite"/>
    <n v="2011018150166"/>
    <m/>
    <s v="GABRIEL MACHADO DA SILVA"/>
    <d v="2007-01-09T00:00:00"/>
    <s v="Masculino"/>
    <s v="Sem Deficiência"/>
    <s v="RAFAEL GOMES DA SILVA"/>
    <s v="KARLA MACHADO DE ALMEIDA DE SOUZA"/>
    <x v="0"/>
    <s v="Parda"/>
  </r>
  <r>
    <n v="515001"/>
    <n v="5"/>
    <x v="68"/>
    <x v="68"/>
    <s v="EM PARÁ"/>
    <s v="Municipal"/>
    <s v="Urbana"/>
    <n v="1607315"/>
    <n v="161"/>
    <x v="3"/>
    <s v="Regular"/>
    <s v="Noite"/>
    <n v="2023044651065"/>
    <m/>
    <s v="GIAN DOS SANTOS RIBEIRO DE CARVALHO"/>
    <d v="1993-10-18T00:00:00"/>
    <s v="Masculino"/>
    <s v="Sem Deficiência"/>
    <s v="JURANDYR JOSÉ DE CARVALHO"/>
    <s v="DENISE DOS SANTOS RIBEIRO"/>
    <x v="0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06021301785"/>
    <m/>
    <s v="ÁGATHA RIBEIRO BARBOSA"/>
    <d v="2000-03-27T00:00:00"/>
    <s v="Feminino"/>
    <s v="Sem Deficiência"/>
    <s v="LUCIANO BARBOSA DAS CHAGAS"/>
    <s v="WALKIRIA RIBEIRO"/>
    <x v="1"/>
    <s v="Preta"/>
  </r>
  <r>
    <n v="430701"/>
    <n v="4"/>
    <x v="19"/>
    <x v="19"/>
    <s v="CENTRO DE EDUCAÇÃO DE JOVENS E ADULTOS CEJA - MARÉ"/>
    <s v="Municipal"/>
    <s v="Urbana"/>
    <n v="1616812"/>
    <n v="267"/>
    <x v="3"/>
    <s v="Regular"/>
    <s v="Tarde"/>
    <n v="2005113300388"/>
    <m/>
    <s v="MARCOS VINICIUS FERREIRA DA SILVA"/>
    <d v="2003-05-22T00:00:00"/>
    <s v="Masculino"/>
    <s v="Sem Deficiência"/>
    <s v="SILAS SANTOS DA SILVA"/>
    <s v="ANA PAULA FERREIRA PEREIRA"/>
    <x v="1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10035900129"/>
    <m/>
    <s v="WELTON KELVIN ANTUNES BRAVOS"/>
    <d v="2006-02-18T00:00:00"/>
    <s v="Masculino"/>
    <s v="Sem Deficiência"/>
    <s v="AILTON BRAVOS DA SILVA"/>
    <s v="ELAINE CRISTINA ANTUNES ALMEIDA"/>
    <x v="0"/>
    <s v="Parda"/>
  </r>
  <r>
    <n v="313007"/>
    <n v="3"/>
    <x v="67"/>
    <x v="67"/>
    <s v="EM SARMIENTO"/>
    <s v="Municipal"/>
    <s v="Urbana"/>
    <n v="1615855"/>
    <n v="161"/>
    <x v="3"/>
    <s v="Regular"/>
    <s v="Noite"/>
    <n v="2009021500031"/>
    <m/>
    <s v="MARCIO ASSIS DE CASTRO"/>
    <d v="2004-03-31T00:00:00"/>
    <s v="Masculino"/>
    <s v="Sem Deficiência"/>
    <s v="ELIZABETH ALVES DE ASSIS"/>
    <s v="MARCELO DE CASTRO MORAES"/>
    <x v="2"/>
    <s v="Parda"/>
  </r>
  <r>
    <n v="1019202"/>
    <n v="10"/>
    <x v="115"/>
    <x v="115"/>
    <s v="CIEP ISMAEL NERY"/>
    <s v="Municipal"/>
    <s v="Urbana"/>
    <n v="1603747"/>
    <n v="162"/>
    <x v="3"/>
    <s v="Regular"/>
    <s v="Tarde"/>
    <n v="2006098601295"/>
    <m/>
    <s v="EDUARDA REGINA NASCIMENTO DA CRUZ"/>
    <d v="1999-08-07T00:00:00"/>
    <s v="Feminino"/>
    <s v="Sem Deficiência"/>
    <s v="CARLOS EDUARDO LIMA DA CRUZ"/>
    <s v="ADRIANA DO NASCIMENTO"/>
    <x v="0"/>
    <s v="Pard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23093000153"/>
    <m/>
    <s v="ADRIANA VIEIRA DE OLIVEIRA"/>
    <d v="1982-05-03T00:00:00"/>
    <s v="Feminino"/>
    <s v="Sem Deficiência"/>
    <s v="JOSE DOS SANTOS VIEIRA"/>
    <s v="GENILDA DE MELO VIEIRA"/>
    <x v="1"/>
    <s v="Parda"/>
  </r>
  <r>
    <n v="716054"/>
    <n v="7"/>
    <x v="35"/>
    <x v="35"/>
    <s v="EM PIO X"/>
    <s v="Municipal"/>
    <s v="Urbana"/>
    <n v="1612531"/>
    <n v="162"/>
    <x v="3"/>
    <s v="Regular"/>
    <s v="Noite"/>
    <n v="2014063250110"/>
    <m/>
    <s v="THAUÊ DANIEL VIANNA BARBOSA DA SILVA"/>
    <d v="2006-06-27T00:00:00"/>
    <s v="Masculino"/>
    <s v="Sem Deficiência"/>
    <s v="LUIZ CARLOS BARBOSA DA SILVA"/>
    <s v="DEBORA RODRIGUES VIANNA"/>
    <x v="1"/>
    <s v="Parda"/>
  </r>
  <r>
    <n v="312014"/>
    <n v="3"/>
    <x v="1"/>
    <x v="1"/>
    <s v="EM NEREU SAMPAIO"/>
    <s v="Municipal"/>
    <s v="Urbana"/>
    <n v="1616970"/>
    <n v="162"/>
    <x v="3"/>
    <s v="Regular"/>
    <s v="Noite"/>
    <n v="2012044802327"/>
    <m/>
    <s v="MARIA VITÓRIA DA COSTA PIRES"/>
    <d v="2007-12-16T00:00:00"/>
    <s v="Feminino"/>
    <s v="Sem Deficiência"/>
    <s v="REINALDO DA SILVA PIRES"/>
    <s v="VANESSA DA COSTA BARBOSA DE SOUZA"/>
    <x v="2"/>
    <s v="Parda"/>
  </r>
  <r>
    <n v="430701"/>
    <n v="4"/>
    <x v="19"/>
    <x v="19"/>
    <s v="CENTRO DE EDUCAÇÃO DE JOVENS E ADULTOS CEJA - MARÉ"/>
    <s v="Municipal"/>
    <s v="Urbana"/>
    <n v="1616821"/>
    <n v="2610"/>
    <x v="3"/>
    <s v="Regular"/>
    <s v="Noite"/>
    <n v="2023143650474"/>
    <m/>
    <s v="PRISCILA PEQUENO ANDRADE"/>
    <d v="1984-11-29T00:00:00"/>
    <s v="Feminino"/>
    <s v="Sem Deficiência"/>
    <s v="JAILTON ALVES DE ANDRADE"/>
    <s v="ANA CLÁUDIA PEQUENO"/>
    <x v="0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00102600601"/>
    <m/>
    <s v="KAREN JAQUELINE DA SILVA FELIZARDO"/>
    <d v="1994-08-15T00:00:00"/>
    <s v="Feminino"/>
    <s v="Sem Deficiência"/>
    <s v="JOÃO TARGINO FELIZARDO"/>
    <s v="ELIANE SANTOS DA SILVA FELIZARDO"/>
    <x v="0"/>
    <s v="Branc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3100550217"/>
    <m/>
    <s v="DAVY LUIZ DOS SANTOS SILVA"/>
    <d v="2007-09-29T00:00:00"/>
    <s v="Masculino"/>
    <s v="Sem Deficiência"/>
    <s v="ANDRE ROZA DA SILVA"/>
    <s v="JANAINA DOS SANTOS MARVILA"/>
    <x v="0"/>
    <s v="Parda"/>
  </r>
  <r>
    <n v="514015"/>
    <n v="5"/>
    <x v="70"/>
    <x v="70"/>
    <s v="EM BARCELONA"/>
    <s v="Municipal"/>
    <s v="Urbana"/>
    <n v="1613982"/>
    <n v="161"/>
    <x v="3"/>
    <s v="Regular"/>
    <s v="Noite"/>
    <n v="2013044480018"/>
    <m/>
    <s v="FABIO FERREIRA PEREIRA"/>
    <d v="2006-11-17T00:00:00"/>
    <s v="Masculino"/>
    <s v="Sem Deficiência"/>
    <s v="JULIO CESAR PEREIRA"/>
    <s v="JANAIANA FERREIRA"/>
    <x v="1"/>
    <s v="Preta"/>
  </r>
  <r>
    <n v="411015"/>
    <n v="4"/>
    <x v="72"/>
    <x v="72"/>
    <s v="EM SUÍÇA"/>
    <s v="Municipal"/>
    <s v="Urbana"/>
    <n v="1601786"/>
    <n v="161"/>
    <x v="3"/>
    <s v="Regular"/>
    <s v="Noite"/>
    <n v="2010031702578"/>
    <m/>
    <s v="RAFAEL SOUZA DE ANDRADE"/>
    <d v="1994-02-20T00:00:00"/>
    <s v="Masculino"/>
    <s v="Sem Deficiência"/>
    <s v="ROBSON SOUZA DE ANDRADE"/>
    <s v="LUCIANA DE ANDRADE"/>
    <x v="1"/>
    <s v="Pard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14017580188"/>
    <m/>
    <s v="VERONICA PORTILHO"/>
    <d v="2007-11-11T00:00:00"/>
    <s v="Feminino"/>
    <s v="Sem Deficiência"/>
    <s v="CARLOS HENRIQUE ALVES JUNIOR"/>
    <s v="EDENISE DA CONCEIÇÃO FERREIRA"/>
    <x v="0"/>
    <s v="Parda"/>
  </r>
  <r>
    <n v="724026"/>
    <n v="7"/>
    <x v="16"/>
    <x v="16"/>
    <s v="EM EMBAIXADOR ÍTALO ZAPPA"/>
    <s v="Municipal"/>
    <s v="Urbana"/>
    <n v="1620409"/>
    <n v="161"/>
    <x v="3"/>
    <s v="Regular"/>
    <s v="Noite"/>
    <n v="2023103500757"/>
    <m/>
    <s v="VIVIANE DA SILVA FERRAZ"/>
    <d v="1977-11-30T00:00:00"/>
    <s v="Feminino"/>
    <s v="Sem Deficiência"/>
    <s v="JAIME DE OLIVEIRA FERRAZ"/>
    <s v="MARIA JOSE DE OLIVEIRA FERRAZ"/>
    <x v="0"/>
    <s v="Preta"/>
  </r>
  <r>
    <n v="515030"/>
    <n v="5"/>
    <x v="90"/>
    <x v="90"/>
    <s v="EM IRINEU MARINHO"/>
    <s v="Municipal"/>
    <s v="Urbana"/>
    <n v="1601766"/>
    <n v="161"/>
    <x v="3"/>
    <s v="Regular"/>
    <s v="Noite"/>
    <n v="2008054250248"/>
    <m/>
    <s v="MATHEUS MACHADO DOS SANTOS"/>
    <d v="2003-12-06T00:00:00"/>
    <s v="Masculino"/>
    <s v="Sem Deficiência"/>
    <s v="VALDECIR NOGUEIRA DOS SANTOS"/>
    <s v="SELMA DA SILVA MACHADO  "/>
    <x v="0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03093101443"/>
    <m/>
    <s v="JOSELI COSTA RODRIGUES"/>
    <d v="1987-04-23T00:00:00"/>
    <s v="Feminino"/>
    <s v="Sem Deficiência"/>
    <s v="ELIAS PIRES RODRIGUES"/>
    <s v="ELISETE DE ARAUJO COSTA"/>
    <x v="2"/>
    <s v="Parda"/>
  </r>
  <r>
    <n v="1120502"/>
    <n v="11"/>
    <x v="3"/>
    <x v="3"/>
    <s v="CIEP JOÃO MANGABEIRA"/>
    <s v="Municipal"/>
    <s v="Urbana"/>
    <n v="1604976"/>
    <n v="162"/>
    <x v="3"/>
    <s v="Regular"/>
    <s v="Noite"/>
    <n v="2006036500096"/>
    <m/>
    <s v="LUIS FELIPE SILVA CARDOSO"/>
    <d v="2001-06-06T00:00:00"/>
    <s v="Masculino"/>
    <s v="Sem Deficiência"/>
    <s v="EDINELSON FRANCISCO CARDOSO"/>
    <s v="KATIA SILVA MARTINS"/>
    <x v="0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14103502041"/>
    <m/>
    <s v="LARA DE OLIVEIRA SOBREIRA"/>
    <d v="2007-04-13T00:00:00"/>
    <s v="Feminino"/>
    <s v="Sem Deficiência"/>
    <s v="LEONARDO JORGE PENA SOBREIRA"/>
    <s v="ALINE CARDOSO DE OLIVEIRA"/>
    <x v="1"/>
    <s v="Branca"/>
  </r>
  <r>
    <n v="1019031"/>
    <n v="10"/>
    <x v="20"/>
    <x v="20"/>
    <s v="EM MARECHAL PEDRO CAVALCANTI"/>
    <s v="Municipal"/>
    <s v="Urbana"/>
    <n v="1609539"/>
    <n v="161"/>
    <x v="3"/>
    <s v="Regular"/>
    <s v="Noite"/>
    <n v="2006113900693"/>
    <m/>
    <s v="EMANUELLE JULIANA DUARTE SILVA"/>
    <d v="2003-04-19T00:00:00"/>
    <s v="Feminino"/>
    <s v="Sem Deficiência"/>
    <s v="SEBASTIÃO DA SILVA"/>
    <s v="VERA LÚCIA DE JESUS DUARTE"/>
    <x v="2"/>
    <s v="Parda"/>
  </r>
  <r>
    <n v="1120019"/>
    <n v="11"/>
    <x v="37"/>
    <x v="37"/>
    <s v="EM RODRIGO OTÁVIO"/>
    <s v="Municipal"/>
    <s v="Urbana"/>
    <n v="1620853"/>
    <n v="161"/>
    <x v="3"/>
    <s v="Regular"/>
    <s v="Noite"/>
    <n v="2018037950188"/>
    <m/>
    <s v="MARIA JOSÉ VIEIRA DA SILVA"/>
    <d v="1973-03-18T00:00:00"/>
    <s v="Feminino"/>
    <s v="Sem Deficiência"/>
    <s v="MANOEL VICENTE DA SILVA"/>
    <s v="MARIA BATISTA DE SOUZA"/>
    <x v="1"/>
    <s v="Branca"/>
  </r>
  <r>
    <n v="411202"/>
    <n v="4"/>
    <x v="84"/>
    <x v="84"/>
    <s v="CIEP GREGÓRIO BEZERRA"/>
    <s v="Municipal"/>
    <s v="Urbana"/>
    <n v="1608449"/>
    <n v="161"/>
    <x v="3"/>
    <s v="Regular"/>
    <s v="Noite"/>
    <n v="2011101201287"/>
    <m/>
    <s v="MARIA HELENA DA CUNHA DE LIMA"/>
    <d v="2006-11-29T00:00:00"/>
    <s v="Feminino"/>
    <s v="Sem Deficiência"/>
    <s v="DIEGO MALAQUIAS DE LIMA"/>
    <s v="VANESSA CHAVES DA CUNHA"/>
    <x v="0"/>
    <s v="Preta"/>
  </r>
  <r>
    <n v="622006"/>
    <n v="6"/>
    <x v="38"/>
    <x v="38"/>
    <s v="EM ANTENOR NASCENTES"/>
    <s v="Municipal"/>
    <s v="Urbana"/>
    <n v="1615259"/>
    <n v="162"/>
    <x v="3"/>
    <s v="Regular"/>
    <s v="Noite"/>
    <n v="2008051706704"/>
    <m/>
    <s v="SIMONE MARIA DE MELO MORAIS"/>
    <d v="1968-11-20T00:00:00"/>
    <s v="Feminino"/>
    <s v="Sem Deficiência"/>
    <s v="EDVALDO VITOR DE MELO"/>
    <s v="JOSEFA MARIA DA SILVA"/>
    <x v="0"/>
    <s v="Parda"/>
  </r>
  <r>
    <n v="430701"/>
    <n v="4"/>
    <x v="19"/>
    <x v="19"/>
    <s v="CENTRO DE EDUCAÇÃO DE JOVENS E ADULTOS CEJA - MARÉ"/>
    <s v="Municipal"/>
    <s v="Urbana"/>
    <n v="1616797"/>
    <n v="363"/>
    <x v="3"/>
    <s v="Regular"/>
    <s v="Noite"/>
    <n v="2005040401988"/>
    <m/>
    <s v="CHAYANE CAROLINO DE SOUZA"/>
    <d v="1999-06-04T00:00:00"/>
    <s v="Feminino"/>
    <s v="Sem Deficiência"/>
    <s v="SIDNEY DE SOUZA"/>
    <s v="VANUZIA MARIA DE JESUS CAROLINO"/>
    <x v="0"/>
    <s v="Branc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10015600251"/>
    <m/>
    <s v="PATRICK MACHADO DE CARVALHO"/>
    <d v="2005-08-14T00:00:00"/>
    <s v="Masculino"/>
    <s v=" Baixa visão"/>
    <s v="CLEITON MIRANDA DE CARVALHO"/>
    <s v="ELIZABETH MACHADO MARTINS"/>
    <x v="0"/>
    <s v="Parda"/>
  </r>
  <r>
    <n v="312014"/>
    <n v="3"/>
    <x v="1"/>
    <x v="1"/>
    <s v="EM NEREU SAMPAIO"/>
    <s v="Municipal"/>
    <s v="Urbana"/>
    <n v="1616970"/>
    <n v="162"/>
    <x v="3"/>
    <s v="Regular"/>
    <s v="Noite"/>
    <n v="2012140501201"/>
    <m/>
    <s v="ANA CLARA ARAÚJO PAULO"/>
    <d v="2008-07-12T00:00:00"/>
    <s v="Feminino"/>
    <s v="Sem Deficiência"/>
    <s v="FABIO ROBERTO BARBOSA PAULO"/>
    <s v="DAYANE CRISTINA DA SILVA ARAÚJO"/>
    <x v="2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23057100496"/>
    <m/>
    <s v="JULIANA BRADOLIN COSTA DA SILVA"/>
    <d v="1991-12-24T00:00:00"/>
    <s v="Feminino"/>
    <s v="Sem Deficiência"/>
    <s v="MAXIMO FERREIRA DA SILVA "/>
    <s v="SOLANGE BRADOLIN DA COSTA "/>
    <x v="2"/>
    <s v="Pret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20059900118"/>
    <m/>
    <s v="DIÔGO ADELINO DOS SANTOS"/>
    <d v="2005-09-09T00:00:00"/>
    <s v="Masculino"/>
    <s v="Sem Deficiência"/>
    <s v="ELIANO FRANCISCO DOS SANTOS"/>
    <s v="JOELMA ADELINO TEIXEIRA"/>
    <x v="0"/>
    <s v="Par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03103404842"/>
    <m/>
    <s v="LEONARDO AZEVEDO CARDOSO"/>
    <d v="1988-09-09T00:00:00"/>
    <s v="Masculino"/>
    <s v="Sem Deficiência"/>
    <s v="ERALDO CARDOSO"/>
    <s v="VANIA LUCIA DE AZEVEDO"/>
    <x v="0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09031800738"/>
    <m/>
    <s v="FERNANDA CATA PRETA JANUÁRIO"/>
    <d v="2005-02-05T00:00:00"/>
    <s v="Feminino"/>
    <s v="Sem Deficiência"/>
    <s v="CARLOS ALBERTO JANUÁRIO"/>
    <s v="JANICE CATA PRETA JANUÁRIO"/>
    <x v="0"/>
    <s v="Branca"/>
  </r>
  <r>
    <n v="430503"/>
    <n v="4"/>
    <x v="4"/>
    <x v="4"/>
    <s v="CIEP LEONEL DE MOURA BRIZOLA"/>
    <s v="Municipal"/>
    <s v="Urbana"/>
    <n v="1606829"/>
    <n v="161"/>
    <x v="3"/>
    <s v="Regular"/>
    <s v="Noite"/>
    <n v="2016028300226"/>
    <m/>
    <s v="LUANA CRISTINA BARBOSA DA SILVA"/>
    <d v="2005-10-23T00:00:00"/>
    <s v="Feminino"/>
    <s v="Sem Deficiência"/>
    <s v="FABIO INACIO DA SILVA"/>
    <s v="MARCIA CRISTINA LUCIO BARBOSA"/>
    <x v="0"/>
    <s v="Parda"/>
  </r>
  <r>
    <n v="431018"/>
    <n v="4"/>
    <x v="85"/>
    <x v="85"/>
    <s v="EM REPÚBLICA DO LÍBANO"/>
    <s v="Municipal"/>
    <s v="Urbana"/>
    <n v="1619092"/>
    <n v="162"/>
    <x v="3"/>
    <s v="Regular"/>
    <s v="Noite"/>
    <n v="2023034600182"/>
    <m/>
    <s v="SANDRA HELENA SOUZA DE ARAUJO"/>
    <d v="1974-01-19T00:00:00"/>
    <s v="Feminino"/>
    <s v="Sem Deficiência"/>
    <s v="VERGINIA DE AQUINO SANTOS"/>
    <s v="ZINEI SOUZA"/>
    <x v="0"/>
    <s v="Branca"/>
  </r>
  <r>
    <n v="515055"/>
    <n v="5"/>
    <x v="8"/>
    <x v="8"/>
    <s v="EM MINISTRO EDGARD ROMERO"/>
    <s v="Municipal"/>
    <s v="Urbana"/>
    <n v="1623708"/>
    <n v="162"/>
    <x v="3"/>
    <s v="Regular"/>
    <s v="Manhã"/>
    <n v="2009049950391"/>
    <m/>
    <s v="MARIA CLARA SEDANO SEDA"/>
    <d v="2004-04-12T00:00:00"/>
    <s v="Feminino"/>
    <s v="Sem Deficiência"/>
    <s v="JORGE NILTON FREIRE SEDA"/>
    <s v="CAROLINE BATISTA SEDANO"/>
    <x v="1"/>
    <s v="Branca"/>
  </r>
  <r>
    <n v="716211"/>
    <n v="7"/>
    <x v="32"/>
    <x v="32"/>
    <s v="CIEP COMPOSITOR DONGA"/>
    <s v="Municipal"/>
    <s v="Urbana"/>
    <n v="1619514"/>
    <n v="162"/>
    <x v="3"/>
    <s v="Regular"/>
    <s v="Noite"/>
    <n v="2003066704035"/>
    <m/>
    <s v="ANGÉLICA DE SOUZA DA SILVA"/>
    <d v="1977-08-10T00:00:00"/>
    <s v="Feminino"/>
    <s v="Sem Deficiência"/>
    <s v="JOSÉ RIBEIRO DA SILVA"/>
    <s v="MONICA DE SOUZA"/>
    <x v="0"/>
    <s v="Parda"/>
  </r>
  <r>
    <n v="817075"/>
    <n v="8"/>
    <x v="29"/>
    <x v="29"/>
    <s v="EM GENERAL TASSO FRAGOSO"/>
    <s v="Municipal"/>
    <s v="Urbana"/>
    <n v="1605909"/>
    <n v="162"/>
    <x v="3"/>
    <s v="Regular"/>
    <s v="Noite"/>
    <n v="2001072604814"/>
    <m/>
    <s v="ELYSAMA OLIVIA PAIVA DE SOUZA"/>
    <d v="1993-07-17T00:00:00"/>
    <s v="Feminino"/>
    <s v=" Deficiência intelectual"/>
    <s v="SEBASTIÃO GALDINO DE SOUZA"/>
    <s v="ROSE MARY PAIVADE SOUZA"/>
    <x v="2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13064550909"/>
    <m/>
    <s v="MILLENY PENHA DOS SANTOS"/>
    <d v="2006-11-25T00:00:00"/>
    <s v="Feminino"/>
    <s v="Sem Deficiência"/>
    <s v="LEANDRO FRANCISCO DOS SANTOS"/>
    <s v="MICHELLE DA PENHA"/>
    <x v="1"/>
    <s v="Preta"/>
  </r>
  <r>
    <n v="1019210"/>
    <n v="10"/>
    <x v="45"/>
    <x v="45"/>
    <s v="CIEP ALBERTO PASQUALINE"/>
    <s v="Municipal"/>
    <s v="Urbana"/>
    <n v="1600007"/>
    <n v="162"/>
    <x v="3"/>
    <s v="Regular"/>
    <s v="Noite"/>
    <n v="2012101200114"/>
    <m/>
    <s v="FERNANDA GABRIELI DE SOUZA DA SILVA"/>
    <d v="2008-02-07T00:00:00"/>
    <s v="Feminino"/>
    <s v="Sem Deficiência"/>
    <s v="FRANCISCO DAS CHAGAS GOMES DA SILVA"/>
    <s v="RENATA SILVA DE SOUZA"/>
    <x v="0"/>
    <s v="Parda"/>
  </r>
  <r>
    <n v="205004"/>
    <n v="2"/>
    <x v="134"/>
    <x v="134"/>
    <s v="EM DOUTOR COCIO BARCELLOS"/>
    <s v="Municipal"/>
    <s v="Urbana"/>
    <n v="1623684"/>
    <n v="162"/>
    <x v="3"/>
    <s v="Regular"/>
    <s v="Noite"/>
    <n v="2015007800078"/>
    <m/>
    <s v="MARIA DA CONCEIÇÃO RODRIGUES"/>
    <d v="1966-03-20T00:00:00"/>
    <s v="Feminino"/>
    <s v="Sem Deficiência"/>
    <s v="JOSÉ RODRIGUES SOBRINHO"/>
    <s v="MARIA DAS NEVES BESERRA"/>
    <x v="0"/>
    <s v="Branca"/>
  </r>
  <r>
    <n v="410021"/>
    <n v="4"/>
    <x v="44"/>
    <x v="44"/>
    <s v="EM BRASIL"/>
    <s v="Municipal"/>
    <s v="Urbana"/>
    <n v="1613565"/>
    <n v="161"/>
    <x v="3"/>
    <s v="Regular"/>
    <s v="Noite"/>
    <n v="2003029402233"/>
    <m/>
    <s v="MARIA ALICE MUNIZ"/>
    <d v="1960-04-25T00:00:00"/>
    <s v="Feminino"/>
    <s v="Sem Deficiência"/>
    <s v="ANTONIO FRANQUELINO DE CASTRO"/>
    <s v="ILDIANA MUNIZ"/>
    <x v="2"/>
    <s v="Sem Informação"/>
  </r>
  <r>
    <n v="734010"/>
    <n v="7"/>
    <x v="82"/>
    <x v="82"/>
    <s v="EM PEDRO ALEIXO"/>
    <s v="Municipal"/>
    <s v="Urbana"/>
    <n v="1606741"/>
    <n v="162"/>
    <x v="3"/>
    <s v="Regular"/>
    <s v="Manhã"/>
    <n v="2023061200092"/>
    <m/>
    <s v="MARIA LUIZA DA SILVA BRAZ DE SOUZA"/>
    <d v="2007-01-30T00:00:00"/>
    <s v="Feminino"/>
    <s v="Sem Deficiência"/>
    <s v="LUIZ CLAUDIO BRAZ DE SOUZA"/>
    <s v="SIRLENE FERREIRA DA SILVA"/>
    <x v="2"/>
    <s v="Parda"/>
  </r>
  <r>
    <n v="625205"/>
    <n v="6"/>
    <x v="97"/>
    <x v="97"/>
    <s v="CIEP ANTONIO CANDEIA FILHO"/>
    <s v="Municipal"/>
    <s v="Urbana"/>
    <n v="1613208"/>
    <n v="161"/>
    <x v="3"/>
    <s v="Regular"/>
    <s v="Noite"/>
    <n v="2012043502117"/>
    <m/>
    <s v="RYAN QUIRINO PEREIRA"/>
    <d v="2008-03-08T00:00:00"/>
    <s v="Masculino"/>
    <s v="Sem Deficiência"/>
    <s v="RODRIGO DA SILVA PEREIRA"/>
    <s v="CAMILLA BUZZATI QUIRINO"/>
    <x v="0"/>
    <s v="Branca"/>
  </r>
  <r>
    <n v="716049"/>
    <n v="7"/>
    <x v="62"/>
    <x v="62"/>
    <s v="EM RENATO LEITE"/>
    <s v="Municipal"/>
    <s v="Urbana"/>
    <n v="1623882"/>
    <n v="161"/>
    <x v="3"/>
    <s v="Regular"/>
    <s v="Noite"/>
    <n v="2015065800174"/>
    <m/>
    <s v="VINÍCIUS COSTA DE MENDONÇA"/>
    <d v="2006-05-10T00:00:00"/>
    <s v="Masculino"/>
    <s v="Sem Deficiência"/>
    <s v="NATANAEL CALIXTO CHAVES DE MENDONÇA"/>
    <s v="ELISANE DA COSTA"/>
    <x v="0"/>
    <s v="Pret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0009400319"/>
    <m/>
    <s v="NATHAN DA SILVA ARAÚJO"/>
    <d v="2006-01-17T00:00:00"/>
    <s v="Masculino"/>
    <s v="Sem Deficiência"/>
    <s v="VALDER SILVA ARAÚJO"/>
    <s v="LUANA REGINA DA SILVA"/>
    <x v="0"/>
    <s v="Parda"/>
  </r>
  <r>
    <n v="431026"/>
    <n v="4"/>
    <x v="25"/>
    <x v="25"/>
    <s v="EM HERBERT MOSES"/>
    <s v="Municipal"/>
    <s v="Urbana"/>
    <n v="1602461"/>
    <n v="162"/>
    <x v="3"/>
    <s v="Regular"/>
    <s v="Noite"/>
    <n v="2013036080057"/>
    <m/>
    <s v="VICTOR HUGO GOMES DOS SANTOS"/>
    <d v="2007-04-07T00:00:00"/>
    <s v="Masculino"/>
    <s v="Sem Deficiência"/>
    <s v="ROGERIO ANTONIO DOS SANTOS"/>
    <s v="MARIA APARECIDA GOMES DA SILVA"/>
    <x v="0"/>
    <s v="Branca"/>
  </r>
  <r>
    <n v="1019211"/>
    <n v="10"/>
    <x v="98"/>
    <x v="98"/>
    <s v="CIEP MAJOR MANUEL GOMES ARCHER"/>
    <s v="Municipal"/>
    <s v="Urbana"/>
    <n v="1607934"/>
    <n v="161"/>
    <x v="3"/>
    <s v="Regular"/>
    <s v="Noite"/>
    <n v="2006078402301"/>
    <m/>
    <s v="ELIANE DA SILVA FONSECA"/>
    <d v="1980-07-08T00:00:00"/>
    <s v="Feminino"/>
    <s v="Sem Deficiência"/>
    <s v="RAIMUNDO NONATO GONÇALVES FONSECA"/>
    <s v="ANA MARIA LIMA DA SILVA"/>
    <x v="1"/>
    <s v="Parda"/>
  </r>
  <r>
    <n v="410021"/>
    <n v="4"/>
    <x v="44"/>
    <x v="44"/>
    <s v="EM BRASIL"/>
    <s v="Municipal"/>
    <s v="Urbana"/>
    <n v="1613566"/>
    <n v="162"/>
    <x v="3"/>
    <s v="Regular"/>
    <s v="Noite"/>
    <n v="2007029401914"/>
    <m/>
    <s v="RITA DE CÁSSIA NASCIMENTO DA SILVA"/>
    <d v="1965-05-15T00:00:00"/>
    <s v="Feminino"/>
    <s v="Sem Deficiência"/>
    <s v="NÃO DECLARADO"/>
    <s v="IZOLINA PEREIRA NASCIMENTO"/>
    <x v="0"/>
    <s v="Parda"/>
  </r>
  <r>
    <n v="312009"/>
    <n v="3"/>
    <x v="54"/>
    <x v="54"/>
    <s v="EM GEORGE SUMNER"/>
    <s v="Municipal"/>
    <s v="Urbana"/>
    <n v="1617225"/>
    <n v="161"/>
    <x v="3"/>
    <s v="Regular"/>
    <s v="Noite"/>
    <n v="2023017950421"/>
    <m/>
    <s v="NIKOLAS DE MORAES GIMENES"/>
    <d v="2006-06-21T00:00:00"/>
    <s v="Masculino"/>
    <s v="Sem Deficiência"/>
    <s v="EDWIGES LIMA DE MORAES"/>
    <s v="FRANCISCO GIMENES JÚNIOR"/>
    <x v="0"/>
    <s v="Branca"/>
  </r>
  <r>
    <n v="918508"/>
    <n v="9"/>
    <x v="36"/>
    <x v="36"/>
    <s v="CIEP DR. ERNESTO (CHE) GUEVARA"/>
    <s v="Municipal"/>
    <s v="Urbana"/>
    <n v="1618340"/>
    <n v="162"/>
    <x v="3"/>
    <s v="Regular"/>
    <s v="Noite"/>
    <n v="2016088300206"/>
    <m/>
    <s v="CARLOS CAIKE DIAS URBANO"/>
    <d v="2006-11-03T00:00:00"/>
    <s v="Masculino"/>
    <s v="Sem Deficiência"/>
    <s v="CARLOS BELINE URBANO"/>
    <s v="JOCIMARA DIAS"/>
    <x v="0"/>
    <s v="Parda"/>
  </r>
  <r>
    <n v="515052"/>
    <n v="5"/>
    <x v="81"/>
    <x v="81"/>
    <s v="EM AZEVEDO JUNIOR"/>
    <s v="Municipal"/>
    <s v="Urbana"/>
    <n v="1614954"/>
    <n v="162"/>
    <x v="3"/>
    <s v="Regular"/>
    <s v="Noite"/>
    <n v="2018049700106"/>
    <m/>
    <s v="SILVIA HELENA COSTA"/>
    <d v="1977-11-30T00:00:00"/>
    <s v="Feminino"/>
    <s v="Sem Deficiência"/>
    <s v="JOEL AMANCIO DA COSTA"/>
    <s v="EXPEDITA MAIA DA COSTA"/>
    <x v="0"/>
    <s v="Preta"/>
  </r>
  <r>
    <n v="716211"/>
    <n v="7"/>
    <x v="32"/>
    <x v="32"/>
    <s v="CIEP COMPOSITOR DONGA"/>
    <s v="Municipal"/>
    <s v="Urbana"/>
    <n v="1619514"/>
    <n v="162"/>
    <x v="3"/>
    <s v="Regular"/>
    <s v="Noite"/>
    <n v="2023066701324"/>
    <m/>
    <s v="ALINE GABRIELLY FERREIRA SELEIRO"/>
    <d v="2003-06-20T00:00:00"/>
    <s v="Feminino"/>
    <s v="Sem Deficiência"/>
    <s v="KLEBER NOGUEIRA SELEIRO"/>
    <s v="VALDENICE FERREIRA LIMA"/>
    <x v="0"/>
    <s v="Não declarada"/>
  </r>
  <r>
    <n v="313002"/>
    <n v="3"/>
    <x v="33"/>
    <x v="33"/>
    <s v="EM JOSÉ VERÍSSIMO"/>
    <s v="Municipal"/>
    <s v="Urbana"/>
    <n v="1618996"/>
    <n v="161"/>
    <x v="3"/>
    <s v="Regular"/>
    <s v="Manhã"/>
    <n v="2014022780068"/>
    <m/>
    <s v="DANIELA MANOEL TEIXEIRA DE SANTANA"/>
    <d v="2006-10-21T00:00:00"/>
    <s v="Feminino"/>
    <s v=" Deficiência intelectual"/>
    <s v="DANIEL TEIXEIRA DE SANTANA"/>
    <s v="ROSEMEIRY MANOEL"/>
    <x v="0"/>
    <s v="Parda"/>
  </r>
  <r>
    <n v="430701"/>
    <n v="4"/>
    <x v="19"/>
    <x v="19"/>
    <s v="CENTRO DE EDUCAÇÃO DE JOVENS E ADULTOS CEJA - MARÉ"/>
    <s v="Municipal"/>
    <s v="Urbana"/>
    <n v="1616821"/>
    <n v="2610"/>
    <x v="3"/>
    <s v="Regular"/>
    <s v="Noite"/>
    <n v="2019143600835"/>
    <m/>
    <s v="JANIEYRE HIPOLITO DA SILVA "/>
    <d v="1972-03-02T00:00:00"/>
    <s v="Feminino"/>
    <s v="Sem Deficiência"/>
    <s v="JOÃO BERNARDO DA SILVA"/>
    <s v="ANA CRISTINA"/>
    <x v="2"/>
    <s v="Parda"/>
  </r>
  <r>
    <n v="625205"/>
    <n v="6"/>
    <x v="97"/>
    <x v="97"/>
    <s v="CIEP ANTONIO CANDEIA FILHO"/>
    <s v="Municipal"/>
    <s v="Urbana"/>
    <n v="1613208"/>
    <n v="161"/>
    <x v="3"/>
    <s v="Regular"/>
    <s v="Noite"/>
    <n v="2017055200103"/>
    <m/>
    <s v="MARCOS MATHEUS RODRIGUES DE ARAÚJO"/>
    <d v="2006-08-07T00:00:00"/>
    <s v="Masculino"/>
    <s v="Sem Deficiência"/>
    <s v="JACYARA RODRIGUES SOUSA"/>
    <s v="MARCOS DE ARAÚJO FREITAS"/>
    <x v="1"/>
    <s v="Parda"/>
  </r>
  <r>
    <n v="1202701"/>
    <n v="12"/>
    <x v="91"/>
    <x v="91"/>
    <s v="CREJA - CENTRO MUNICIPAL DE REFERÊNCIA DE EDUCAÇÃO DE JOVENS E ADULTOS"/>
    <s v="Municipal"/>
    <s v="Urbana"/>
    <n v="1614084"/>
    <n v="264"/>
    <x v="3"/>
    <s v="Regular"/>
    <s v="Manhã"/>
    <n v="2006004700090"/>
    <m/>
    <s v="VITÓRIA WERNECK DE SOUZA"/>
    <d v="2001-07-13T00:00:00"/>
    <s v="Feminino"/>
    <s v="Sem Deficiência"/>
    <s v="SOLY PAULINO DE SOUZA"/>
    <s v="MARIA DE FATIMA WERNECK CAETANO"/>
    <x v="1"/>
    <s v="Parda"/>
  </r>
  <r>
    <n v="514001"/>
    <n v="5"/>
    <x v="14"/>
    <x v="14"/>
    <s v="EM DESEMBARGADOR MONTENEGRO"/>
    <s v="Municipal"/>
    <s v="Urbana"/>
    <n v="1605219"/>
    <n v="161"/>
    <x v="3"/>
    <s v="Regular"/>
    <s v="Noite"/>
    <n v="2012006100833"/>
    <m/>
    <s v="ISRAEL MENDONÇA COSTA"/>
    <d v="2007-04-17T00:00:00"/>
    <s v="Masculino"/>
    <s v="Sem Deficiência"/>
    <s v="JOSÉ CARLOS COSTA LYRIO"/>
    <s v="MARILZA MENDONÇA DA CONCEIÇAO"/>
    <x v="0"/>
    <s v="Parda"/>
  </r>
  <r>
    <n v="515001"/>
    <n v="5"/>
    <x v="68"/>
    <x v="68"/>
    <s v="EM PARÁ"/>
    <s v="Municipal"/>
    <s v="Urbana"/>
    <n v="1607316"/>
    <n v="162"/>
    <x v="3"/>
    <s v="Regular"/>
    <s v="Noite"/>
    <n v="2011045402626"/>
    <m/>
    <s v="JOÃO MARCOS DANTAS DA SILVA"/>
    <d v="2001-10-30T00:00:00"/>
    <s v="Masculino"/>
    <s v="Sem Deficiência"/>
    <s v="MARCOS ALEXANDRE DA SILVA"/>
    <s v="LAIS NASCIMENTO DANTAS"/>
    <x v="0"/>
    <s v="Branca"/>
  </r>
  <r>
    <n v="431026"/>
    <n v="4"/>
    <x v="25"/>
    <x v="25"/>
    <s v="EM HERBERT MOSES"/>
    <s v="Municipal"/>
    <s v="Urbana"/>
    <n v="1602461"/>
    <n v="162"/>
    <x v="3"/>
    <s v="Regular"/>
    <s v="Noite"/>
    <n v="2005035002043"/>
    <m/>
    <s v="CÍNTHIA REGINA SOARES DA SILVA"/>
    <d v="1993-09-28T00:00:00"/>
    <s v="Feminino"/>
    <s v=" Deficiência intelectual"/>
    <s v="SANDRO SOARES DA SILVA"/>
    <s v="ANGELA REGINA DA SILVA"/>
    <x v="0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09118700115"/>
    <m/>
    <s v="ELLEN GENEROSO GOMES"/>
    <d v="2006-09-23T00:00:00"/>
    <s v="Feminino"/>
    <s v="Sem Deficiência"/>
    <s v="MARCELO BERARDI GOMES"/>
    <s v="ANA CLEIDE CORREIA GENEROSO"/>
    <x v="1"/>
    <s v="Parda"/>
  </r>
  <r>
    <n v="918041"/>
    <n v="9"/>
    <x v="59"/>
    <x v="59"/>
    <s v="EM ANTONIA VARGAS CUQUEJO"/>
    <s v="Municipal"/>
    <s v="Urbana"/>
    <n v="1610790"/>
    <n v="161"/>
    <x v="3"/>
    <s v="Regular"/>
    <s v="Noite"/>
    <n v="2014088102629"/>
    <m/>
    <s v="SERGIO DA SILVA CONVEM ARAUJO"/>
    <d v="1995-01-04T00:00:00"/>
    <s v="Masculino"/>
    <s v="Sem Deficiência"/>
    <s v="NILTON SERGIO DE ARAUJO"/>
    <s v="DORIMAR CONVÉM DE ARAUJO"/>
    <x v="0"/>
    <s v="Preta"/>
  </r>
  <r>
    <n v="817064"/>
    <n v="8"/>
    <x v="7"/>
    <x v="7"/>
    <s v="EM MARIETA DA CUNHA DA SILVA"/>
    <s v="Municipal"/>
    <s v="Urbana"/>
    <n v="1610184"/>
    <n v="162"/>
    <x v="3"/>
    <s v="Regular"/>
    <s v="Noite"/>
    <n v="2019075800102"/>
    <m/>
    <s v="DALVANIRA CANDIDA PEREIRA"/>
    <d v="1965-04-05T00:00:00"/>
    <s v="Feminino"/>
    <s v="Sem Deficiência"/>
    <s v="SEVERINO DANIEL PEREIRA"/>
    <s v="ANITA DE OLIVEIRA PEREIRA"/>
    <x v="0"/>
    <s v="Pard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06090001639"/>
    <m/>
    <s v="GIOVANNA STHEFANY MARQUES SILVA"/>
    <d v="1999-01-15T00:00:00"/>
    <s v="Feminino"/>
    <s v="Sem Deficiência"/>
    <s v="ALEXANDRE RIBEIRO FERREIRA SILVA"/>
    <s v="MAGALI MARQUES DA SILVA"/>
    <x v="1"/>
    <s v="Branca"/>
  </r>
  <r>
    <n v="817503"/>
    <n v="8"/>
    <x v="31"/>
    <x v="31"/>
    <s v="CIEP PADRE PAULO CORRÊA DE SÁ"/>
    <s v="Municipal"/>
    <s v="Urbana"/>
    <n v="1619914"/>
    <n v="161"/>
    <x v="3"/>
    <s v="Regular"/>
    <s v="Noite"/>
    <n v="2005082503827"/>
    <m/>
    <s v="MARCOS ANTONIO DE SOUSA"/>
    <d v="1980-02-01T00:00:00"/>
    <s v="Masculino"/>
    <s v="Sem Deficiência"/>
    <s v="JOSÉ ANTONIO DE SOUSA"/>
    <s v="JURACI TRESENA DE SOUSA"/>
    <x v="1"/>
    <s v="Parda"/>
  </r>
  <r>
    <n v="817207"/>
    <n v="8"/>
    <x v="28"/>
    <x v="28"/>
    <s v="CIEP VILA KENNEDY"/>
    <s v="Municipal"/>
    <s v="Urbana"/>
    <n v="1605867"/>
    <n v="161"/>
    <x v="3"/>
    <s v="Regular"/>
    <s v="Noite"/>
    <n v="2018082800181"/>
    <m/>
    <s v="VALDEVINO DA SILVA ANACLETO"/>
    <d v="1961-03-01T00:00:00"/>
    <s v="Masculino"/>
    <s v="Sem Deficiência"/>
    <s v="JOSÉ ANACLETO"/>
    <s v="LUZIA PEDRO DA SILVA "/>
    <x v="0"/>
    <s v="Não declarada"/>
  </r>
  <r>
    <n v="514002"/>
    <n v="5"/>
    <x v="107"/>
    <x v="107"/>
    <s v="EM CECÍLIA MEIRELLES"/>
    <s v="Municipal"/>
    <s v="Urbana"/>
    <n v="1602688"/>
    <n v="162"/>
    <x v="3"/>
    <s v="Regular"/>
    <s v="Manhã"/>
    <n v="2011112400413"/>
    <m/>
    <s v="RENAN DO RAMO PEREIRA BRITES"/>
    <d v="2008-03-29T00:00:00"/>
    <s v="Masculino"/>
    <s v="Sem Deficiência"/>
    <s v="RAFAEL PEREIRA BRITES"/>
    <s v="FLAVIA SANTOS DO RAMO"/>
    <x v="0"/>
    <s v="Branca"/>
  </r>
  <r>
    <n v="312022"/>
    <n v="3"/>
    <x v="61"/>
    <x v="61"/>
    <s v="EM RUBENS BERARDO"/>
    <s v="Municipal"/>
    <s v="Urbana"/>
    <n v="1616260"/>
    <n v="161"/>
    <x v="3"/>
    <s v="Regular"/>
    <s v="Noite"/>
    <n v="2021019200288"/>
    <m/>
    <s v="MARIA JOSILENE DOS SANTOS RICARDO"/>
    <d v="1997-03-17T00:00:00"/>
    <s v="Feminino"/>
    <s v="Sem Deficiência"/>
    <s v="JUAREZ MANOEL RICARDO"/>
    <s v="MARIA FRANCISCA DOS SANTOS RICARDO"/>
    <x v="0"/>
    <s v="Parda"/>
  </r>
  <r>
    <n v="625701"/>
    <n v="6"/>
    <x v="101"/>
    <x v="101"/>
    <s v="CENTRO DE EDUCAÇÃO DE JOVENS E ADULTOS CEJA - ACARI"/>
    <s v="Municipal"/>
    <s v="Urbana"/>
    <n v="1608525"/>
    <n v="262"/>
    <x v="3"/>
    <s v="Regular"/>
    <s v="Manhã"/>
    <n v="2011055000474"/>
    <m/>
    <s v="GABRIEL CESARIO DA SILVA LIMA"/>
    <d v="2007-09-09T00:00:00"/>
    <s v="Masculino"/>
    <s v="Sem Deficiência"/>
    <s v="ARLEY JOSE ABREU LIMA"/>
    <s v="MÔNICA CESARIO DA SILVA LIMA"/>
    <x v="0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09119700330"/>
    <m/>
    <s v="JOÃO VITOR FERNANDES MADUREIRA"/>
    <d v="2005-12-09T00:00:00"/>
    <s v="Masculino"/>
    <s v="Sem Deficiência"/>
    <s v="LEANDRO DE SOUZA MADUREIRA"/>
    <s v="PRISCILA DO REGO FERNANDES"/>
    <x v="1"/>
    <s v="Branca"/>
  </r>
  <r>
    <n v="102504"/>
    <n v="1"/>
    <x v="2"/>
    <x v="2"/>
    <s v="CIEP AVENIDA DOS DESFILES"/>
    <s v="Municipal"/>
    <s v="Urbana"/>
    <n v="1610388"/>
    <n v="162"/>
    <x v="3"/>
    <s v="Regular"/>
    <s v="Manhã"/>
    <n v="2015000400368"/>
    <m/>
    <s v="RICHARD CARVALHO DE SOUZA ANGELO"/>
    <d v="2005-03-31T00:00:00"/>
    <s v="Masculino"/>
    <s v="*Deficiência múltipla"/>
    <s v="CARLOS ALBERTO DE SOUZA ANGELO"/>
    <s v="DEISE DE CARVALHO SANTOS"/>
    <x v="1"/>
    <s v="Branca"/>
  </r>
  <r>
    <n v="817501"/>
    <n v="8"/>
    <x v="127"/>
    <x v="127"/>
    <s v="CIEP GILBERTO FREYRE"/>
    <s v="Municipal"/>
    <s v="Urbana"/>
    <n v="1605705"/>
    <n v="161"/>
    <x v="3"/>
    <s v="Regular"/>
    <s v="Noite"/>
    <n v="2010082202912"/>
    <m/>
    <s v="ANA KARINA DE ABREU DA CONCEIÇÃO"/>
    <d v="2002-09-24T00:00:00"/>
    <s v="Feminino"/>
    <s v="Sem Deficiência"/>
    <s v="MARCIO SANTANA DA CONCEIÇÃO"/>
    <s v="ANA MARA DE ABREU LEONIDIO"/>
    <x v="0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22066500380"/>
    <m/>
    <s v="VALÉRIA SILVA SANTOS"/>
    <d v="1987-11-13T00:00:00"/>
    <s v="Feminino"/>
    <s v="Sem Deficiência"/>
    <s v="NÃO DECLARADO"/>
    <s v="MARIA JOSÉ SILVA SANTOS"/>
    <x v="2"/>
    <s v="Parda"/>
  </r>
  <r>
    <n v="206502"/>
    <n v="2"/>
    <x v="71"/>
    <x v="71"/>
    <s v="CIEP NAÇÃO RUBRO NEGRA"/>
    <s v="Municipal"/>
    <s v="Urbana"/>
    <n v="1623108"/>
    <n v="162"/>
    <x v="3"/>
    <s v="Regular"/>
    <s v="Noite"/>
    <n v="2009125502692"/>
    <m/>
    <s v="DAVI MELLO ITABORAHY"/>
    <d v="2003-08-20T00:00:00"/>
    <s v="Masculino"/>
    <s v="Sem Deficiência"/>
    <s v="JOSE CARLOS ITABORAHY DE OLIVEIRA"/>
    <s v="LUCILENE MARIA DE MELLO"/>
    <x v="2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03093204439"/>
    <m/>
    <s v="MARCELO COSTA DA SILVA"/>
    <d v="1981-10-20T00:00:00"/>
    <s v="Masculino"/>
    <s v="Sem Deficiência"/>
    <s v="EVERALDO FERREIRA DA SILVA"/>
    <s v="LINDINALVA COSTA DA SILVA"/>
    <x v="1"/>
    <s v="Parda"/>
  </r>
  <r>
    <n v="209003"/>
    <n v="2"/>
    <x v="74"/>
    <x v="74"/>
    <s v="EM FRANCISCO DE CASTRO"/>
    <s v="Municipal"/>
    <s v="Urbana"/>
    <n v="1616225"/>
    <n v="162"/>
    <x v="3"/>
    <s v="Regular"/>
    <s v="Manhã"/>
    <n v="2002011900047"/>
    <m/>
    <s v="IGOR DOS SANTOS SOARES"/>
    <d v="1996-07-18T00:00:00"/>
    <s v="Masculino"/>
    <s v="Sem Deficiência"/>
    <s v="JOSÉ MOISES SOARES"/>
    <s v="CRICEI CONCEIÇÃO DOS SANTOS"/>
    <x v="1"/>
    <s v="Sem Informação"/>
  </r>
  <r>
    <n v="101501"/>
    <n v="1"/>
    <x v="46"/>
    <x v="46"/>
    <s v="CIEP HENFIL"/>
    <s v="Municipal"/>
    <s v="Urbana"/>
    <n v="1613103"/>
    <n v="161"/>
    <x v="3"/>
    <s v="Regular"/>
    <s v="Noite"/>
    <n v="2022001100573"/>
    <m/>
    <s v="SHIRLEY NUNES SANTANA DE SOUZA"/>
    <d v="1972-12-09T00:00:00"/>
    <s v="Feminino"/>
    <s v="Sem Deficiência"/>
    <s v="JOSE RIBEIRO DOS SANTOS"/>
    <s v="MARIA NUNES DOS SANTOS"/>
    <x v="1"/>
    <s v="Branc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07106204529"/>
    <m/>
    <s v="ROBERTA DA SILVA LOPES"/>
    <d v="1979-08-02T00:00:00"/>
    <s v="Feminino"/>
    <s v="Sem Deficiência"/>
    <s v="ROBERTO AUGUSTO LOPES"/>
    <s v="VILMA LOPES DA SILVA"/>
    <x v="1"/>
    <s v="Parda"/>
  </r>
  <r>
    <n v="622007"/>
    <n v="6"/>
    <x v="13"/>
    <x v="13"/>
    <s v="EM ALEXANDRE FARAH"/>
    <s v="Municipal"/>
    <s v="Urbana"/>
    <n v="1599784"/>
    <n v="161"/>
    <x v="3"/>
    <s v="Regular"/>
    <s v="Noite"/>
    <n v="2022051800391"/>
    <m/>
    <s v="CLAUDILANE DE OLIVEIRA COSTA"/>
    <d v="1985-06-07T00:00:00"/>
    <s v="Feminino"/>
    <s v="Sem Deficiência"/>
    <s v="MARINALVA FONSECA DE OLIVEIRA"/>
    <s v="NILTON PEDRO DA COSTA"/>
    <x v="2"/>
    <s v="Parda"/>
  </r>
  <r>
    <n v="431502"/>
    <n v="4"/>
    <x v="11"/>
    <x v="11"/>
    <s v="CIEP GRACILIANO RAMOS"/>
    <s v="Municipal"/>
    <s v="Urbana"/>
    <n v="1622398"/>
    <n v="161"/>
    <x v="3"/>
    <s v="Regular"/>
    <s v="Noite"/>
    <n v="2022036000486"/>
    <m/>
    <s v="LUANA GOMES DA SILVA"/>
    <d v="1982-07-05T00:00:00"/>
    <s v="Feminino"/>
    <s v="Sem Deficiência"/>
    <s v="JOSE DOS SANTOS SILVA"/>
    <s v="MARIA DAS GRAÇAS GOMES DA SILVA"/>
    <x v="1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09117800124"/>
    <m/>
    <s v="LEANDRO SANTOS DA COSTA"/>
    <d v="2006-04-07T00:00:00"/>
    <s v="Masculino"/>
    <s v="Sem Deficiência"/>
    <s v="ALEKSANDRO SILVA DA COSTA"/>
    <s v="VANESSA CRISTINA ALMEIDA DOS SANTOS"/>
    <x v="0"/>
    <s v="Parda"/>
  </r>
  <r>
    <n v="1019075"/>
    <n v="10"/>
    <x v="129"/>
    <x v="129"/>
    <s v="EM ROBERTO CIVITA"/>
    <s v="Municipal"/>
    <s v="Urbana"/>
    <n v="1601286"/>
    <n v="161"/>
    <x v="3"/>
    <s v="Regular"/>
    <s v="Noite"/>
    <n v="2022145200249"/>
    <m/>
    <s v="ADRIANA ACIOLY DA SILVA"/>
    <d v="1969-12-10T00:00:00"/>
    <s v="Feminino"/>
    <s v="Sem Deficiência"/>
    <s v="AMARA ACIOLY DA SILVA"/>
    <s v="JOSE CANDIDO DA SILVA"/>
    <x v="1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06060700261"/>
    <m/>
    <s v="VITÓRIA MOREIRA CAVALCANTI"/>
    <d v="2001-03-08T00:00:00"/>
    <s v="Feminino"/>
    <s v="Sem Deficiência"/>
    <s v="JORGE LUIZ DUARTE CAVALCANTI"/>
    <s v="ANA LUCIA MOREIRA BRITO"/>
    <x v="0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11098900949"/>
    <m/>
    <s v="LUIZ GUILHERME DE CASTRO GALVÃO DE SOUZA"/>
    <d v="2007-09-27T00:00:00"/>
    <s v="Masculino"/>
    <s v="Sem Deficiência"/>
    <s v="JEFERSON GALVÃO DE SOUZA"/>
    <s v="ALINE JÉSSICA CARVALHO DE CASTRO"/>
    <x v="2"/>
    <s v="Parda"/>
  </r>
  <r>
    <n v="817034"/>
    <n v="8"/>
    <x v="111"/>
    <x v="111"/>
    <s v="EM JORGE JABOUR"/>
    <s v="Municipal"/>
    <s v="Urbana"/>
    <n v="1616158"/>
    <n v="161"/>
    <x v="3"/>
    <s v="Regular"/>
    <s v="Noite"/>
    <n v="2022072800331"/>
    <m/>
    <s v="ALEXANDRE CORREIA DE ALMEIDA"/>
    <d v="1967-04-15T00:00:00"/>
    <s v="Masculino"/>
    <s v="Sem Deficiência"/>
    <s v="JOSÉ BENEDITO DE ALMEIDA"/>
    <s v="JUDITH CORREIA"/>
    <x v="0"/>
    <s v="Branc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8152300212"/>
    <m/>
    <s v="MARIA IGNÊZ RAMOS MORGADO "/>
    <d v="1968-06-17T00:00:00"/>
    <s v="Feminino"/>
    <s v="Sem Deficiência"/>
    <s v="GERALDO DA SILVA MORGADO"/>
    <s v="MARIA LUCIA RAMOS MORGADO"/>
    <x v="0"/>
    <s v="Branca"/>
  </r>
  <r>
    <n v="514010"/>
    <n v="5"/>
    <x v="133"/>
    <x v="133"/>
    <s v="EM IRÃ"/>
    <s v="Municipal"/>
    <s v="Urbana"/>
    <n v="1620740"/>
    <n v="161"/>
    <x v="3"/>
    <s v="Regular"/>
    <s v="Noite"/>
    <n v="2023041800370"/>
    <m/>
    <s v="SIMONE DA SILVA NASCIMENTO RAYMUNDO"/>
    <d v="1989-07-08T00:00:00"/>
    <s v="Feminino"/>
    <s v="Sem Deficiência"/>
    <s v="LUIZ ANTONIO BARBOSA DO NASCIMENTO "/>
    <s v="VERA LUCIA ROCHA DA SILVA NASCIMENTO"/>
    <x v="0"/>
    <s v="Parda"/>
  </r>
  <r>
    <n v="430701"/>
    <n v="4"/>
    <x v="19"/>
    <x v="19"/>
    <s v="CENTRO DE EDUCAÇÃO DE JOVENS E ADULTOS CEJA - MARÉ"/>
    <s v="Municipal"/>
    <s v="Urbana"/>
    <n v="1616824"/>
    <n v="2611"/>
    <x v="3"/>
    <s v="Regular"/>
    <s v="Noite"/>
    <n v="2022143600762"/>
    <m/>
    <s v="EDEILSON FIRMINO DA SILVA"/>
    <d v="1993-08-11T00:00:00"/>
    <s v="Masculino"/>
    <s v="Sem Deficiência"/>
    <s v="MARCOS ANTÔNIO FERREIRA DA SILVA"/>
    <s v="MARIA DO SOCORRO FIRMINO DA SILVA"/>
    <x v="0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05060501881"/>
    <m/>
    <s v="FELIPE MATHEUS DOS SANTOS BERNARDO"/>
    <d v="1998-03-25T00:00:00"/>
    <s v="Masculino"/>
    <s v="Sem Deficiência"/>
    <s v="NÃO DECLARADO"/>
    <s v="SILVANIA DOS SANTOS BERNARDO"/>
    <x v="0"/>
    <s v="Preta"/>
  </r>
  <r>
    <n v="1202701"/>
    <n v="12"/>
    <x v="91"/>
    <x v="91"/>
    <s v="CREJA - CENTRO MUNICIPAL DE REFERÊNCIA DE EDUCAÇÃO DE JOVENS E ADULTOS"/>
    <s v="Municipal"/>
    <s v="Urbana"/>
    <n v="1614084"/>
    <n v="264"/>
    <x v="3"/>
    <s v="Regular"/>
    <s v="Manhã"/>
    <n v="2006000200092"/>
    <m/>
    <s v="LETICIA DE SOUZA GOMES"/>
    <d v="2001-06-30T00:00:00"/>
    <s v="Feminino"/>
    <s v="Sem Deficiência"/>
    <s v="FELIPE DA SILVA GOMES"/>
    <s v="CAROLINE NOGUEIRA DE SOUZA"/>
    <x v="1"/>
    <s v="Branca"/>
  </r>
  <r>
    <n v="410012"/>
    <n v="4"/>
    <x v="27"/>
    <x v="27"/>
    <s v="EM CLOTILDE GUIMARÃES"/>
    <s v="Municipal"/>
    <s v="Urbana"/>
    <n v="1604461"/>
    <n v="2615"/>
    <x v="3"/>
    <s v="Regular"/>
    <s v="Noite"/>
    <n v="2001039902518"/>
    <m/>
    <s v="MICHELE DA SILVA OSWALDO"/>
    <d v="1987-07-24T00:00:00"/>
    <s v="Feminino"/>
    <s v="Sem Deficiência"/>
    <s v="ALEXANDRE PEREIRA OSWALDO"/>
    <s v="ROSELI ALVES DA SILVA"/>
    <x v="2"/>
    <s v="Branc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12082750037"/>
    <m/>
    <s v="MARIA EDUARDA DOS SANTOS ESTEVES OLIVEIRA"/>
    <d v="2007-07-22T00:00:00"/>
    <s v="Feminino"/>
    <s v="Sem Deficiência"/>
    <s v="WILIAM OLIVEIRA DOS SANTOS"/>
    <s v="ROSILEIA DOS SANTOS ESTEVES"/>
    <x v="1"/>
    <s v="Parda"/>
  </r>
  <r>
    <n v="410007"/>
    <n v="4"/>
    <x v="15"/>
    <x v="15"/>
    <s v="EM PADRE MANUEL DA NÓBREGA"/>
    <s v="Municipal"/>
    <s v="Urbana"/>
    <n v="1609705"/>
    <n v="162"/>
    <x v="3"/>
    <s v="Regular"/>
    <s v="Noite"/>
    <n v="2009108500369"/>
    <m/>
    <s v="BRUNO TADEU MENESES DOS SANTOS"/>
    <d v="2006-09-22T00:00:00"/>
    <s v="Masculino"/>
    <s v="Sem Deficiência"/>
    <s v="SERGIO TADEU CARLOS DOS SANTOS"/>
    <s v="ANA LUZIA DOS SANTOS MENESES"/>
    <x v="0"/>
    <s v="Parda"/>
  </r>
  <r>
    <n v="716054"/>
    <n v="7"/>
    <x v="35"/>
    <x v="35"/>
    <s v="EM PIO X"/>
    <s v="Municipal"/>
    <s v="Urbana"/>
    <n v="1612530"/>
    <n v="161"/>
    <x v="3"/>
    <s v="Regular"/>
    <s v="Noite"/>
    <n v="2000061502570"/>
    <m/>
    <s v="GEOVÂNIO LEITE DA SILVA"/>
    <d v="1986-02-20T00:00:00"/>
    <s v="Masculino"/>
    <s v="Sem Deficiência"/>
    <s v="ARGEMIRO LEITE DA SILVA"/>
    <s v="MARIA DA PENHA RIBEIRO DA SILVA"/>
    <x v="0"/>
    <s v="Parda"/>
  </r>
  <r>
    <n v="515030"/>
    <n v="5"/>
    <x v="90"/>
    <x v="90"/>
    <s v="EM IRINEU MARINHO"/>
    <s v="Municipal"/>
    <s v="Urbana"/>
    <n v="1601766"/>
    <n v="161"/>
    <x v="3"/>
    <s v="Regular"/>
    <s v="Noite"/>
    <n v="2010046850411"/>
    <m/>
    <s v="JOÃO VICTOR AMORIM CONSTANTINO"/>
    <d v="2005-11-22T00:00:00"/>
    <s v="Masculino"/>
    <s v="Sem Deficiência"/>
    <s v="RODRIGO CORRÊA CONSTANTINO"/>
    <s v="MONIQUE AMORIM BRAGA"/>
    <x v="0"/>
    <s v="Não declarada"/>
  </r>
  <r>
    <n v="716049"/>
    <n v="7"/>
    <x v="62"/>
    <x v="62"/>
    <s v="EM RENATO LEITE"/>
    <s v="Municipal"/>
    <s v="Urbana"/>
    <n v="1623885"/>
    <n v="164"/>
    <x v="3"/>
    <s v="Regular"/>
    <s v="Noite"/>
    <n v="2022063700493"/>
    <m/>
    <s v="EDNÉA DE ARAÚJO PACHECO SANTO"/>
    <d v="1980-02-25T00:00:00"/>
    <s v="Feminino"/>
    <s v="Sem Deficiência"/>
    <s v="JACYR MARTINS PACHECO"/>
    <s v="BENEDITA DE ARAÚJO PACHECO"/>
    <x v="0"/>
    <s v="Preta"/>
  </r>
  <r>
    <n v="817075"/>
    <n v="8"/>
    <x v="29"/>
    <x v="29"/>
    <s v="EM GENERAL TASSO FRAGOSO"/>
    <s v="Municipal"/>
    <s v="Urbana"/>
    <n v="1605909"/>
    <n v="162"/>
    <x v="3"/>
    <s v="Regular"/>
    <s v="Noite"/>
    <n v="2012075680088"/>
    <m/>
    <s v="VANESSA ROCHA DE ARAÚJO"/>
    <d v="1997-06-29T00:00:00"/>
    <s v="Feminino"/>
    <s v="Sem Deficiência"/>
    <s v="DIOGENES JORGE DE ARAUJO FILHO"/>
    <s v="ROSIMERI ROCHA DO NASCIMENTO"/>
    <x v="2"/>
    <s v="Branca"/>
  </r>
  <r>
    <n v="817207"/>
    <n v="8"/>
    <x v="28"/>
    <x v="28"/>
    <s v="CIEP VILA KENNEDY"/>
    <s v="Municipal"/>
    <s v="Urbana"/>
    <n v="1605867"/>
    <n v="161"/>
    <x v="3"/>
    <s v="Regular"/>
    <s v="Noite"/>
    <n v="2013003680187"/>
    <m/>
    <s v="FELIPE RAMOS DA COSTA"/>
    <d v="2006-06-30T00:00:00"/>
    <s v="Masculino"/>
    <s v="Sem Deficiência"/>
    <s v="EDNILSON ELEOTERIO DA COSTA"/>
    <s v="KEILA RAMOS CORRÊA"/>
    <x v="0"/>
    <s v="Parda"/>
  </r>
  <r>
    <n v="1120012"/>
    <n v="11"/>
    <x v="93"/>
    <x v="93"/>
    <s v="EM BRIGADEIRO EDUARDO GOMES"/>
    <s v="Municipal"/>
    <s v="Urbana"/>
    <n v="1617241"/>
    <n v="161"/>
    <x v="3"/>
    <s v="Regular"/>
    <s v="Tarde"/>
    <n v="2011039001941"/>
    <m/>
    <s v="BRAYAN ALVES DOS SANTOS"/>
    <d v="2006-10-13T00:00:00"/>
    <s v="Masculino"/>
    <s v="Sem Deficiência"/>
    <s v="SAMANTA ALVES DOS SANTOS"/>
    <s v="DIONISIO DOS SANTOS"/>
    <x v="0"/>
    <s v="Preta"/>
  </r>
  <r>
    <n v="625701"/>
    <n v="6"/>
    <x v="101"/>
    <x v="101"/>
    <s v="CENTRO DE EDUCAÇÃO DE JOVENS E ADULTOS CEJA - ACARI"/>
    <s v="Municipal"/>
    <s v="Urbana"/>
    <n v="1608529"/>
    <n v="266"/>
    <x v="3"/>
    <s v="Regular"/>
    <s v="Noite"/>
    <n v="2009108400267"/>
    <m/>
    <s v="ALLAN OLIVEIRA BRITO"/>
    <d v="2007-07-04T00:00:00"/>
    <s v="Masculino"/>
    <s v="Sem Deficiência"/>
    <s v="JANSEN DE SOUZA BRITO"/>
    <s v="SORAIA OLIVEIRA DA CUNHA"/>
    <x v="0"/>
    <s v="Parda"/>
  </r>
  <r>
    <n v="102007"/>
    <n v="1"/>
    <x v="47"/>
    <x v="47"/>
    <s v="EM ORLANDO VILLAS BOAS"/>
    <s v="Municipal"/>
    <s v="Urbana"/>
    <n v="1600141"/>
    <n v="161"/>
    <x v="3"/>
    <s v="Regular"/>
    <s v="Tarde"/>
    <n v="2010107200284"/>
    <m/>
    <s v="BRYAN CARVALHO DE OLIVEIRA"/>
    <d v="2008-02-19T00:00:00"/>
    <s v="Masculino"/>
    <s v="Sem Deficiência"/>
    <s v="LUIS CARLOS DE OLIVEIRA"/>
    <s v="CINTIA DA SILVA CARVALHO"/>
    <x v="0"/>
    <s v="Branca"/>
  </r>
  <r>
    <n v="1019031"/>
    <n v="10"/>
    <x v="20"/>
    <x v="20"/>
    <s v="EM MARECHAL PEDRO CAVALCANTI"/>
    <s v="Municipal"/>
    <s v="Urbana"/>
    <n v="1609540"/>
    <n v="162"/>
    <x v="3"/>
    <s v="Regular"/>
    <s v="Noite"/>
    <n v="2013100601431"/>
    <m/>
    <s v="RAYSSA MARIA ALMEIDA DA SILVA"/>
    <d v="2005-09-22T00:00:00"/>
    <s v="Feminino"/>
    <s v="Sem Deficiência"/>
    <s v="JOSÉ RONALDO DA SILVA"/>
    <s v="FABIANA ALMEIDA DE GUSMÃO"/>
    <x v="0"/>
    <s v="Branca"/>
  </r>
  <r>
    <n v="313007"/>
    <n v="3"/>
    <x v="67"/>
    <x v="67"/>
    <s v="EM SARMIENTO"/>
    <s v="Municipal"/>
    <s v="Urbana"/>
    <n v="1615856"/>
    <n v="162"/>
    <x v="3"/>
    <s v="Regular"/>
    <s v="Noite"/>
    <n v="2013083000188"/>
    <m/>
    <s v="NATÁLIA DOS REIS DA SILVA"/>
    <d v="2003-12-24T00:00:00"/>
    <s v="Feminino"/>
    <s v="Sem Deficiência"/>
    <s v="WILTON RODRIGUES DA SILVA"/>
    <s v="CREMILDA AGOSTINHO DOS REIS DA SILVA"/>
    <x v="0"/>
    <s v="Parda"/>
  </r>
  <r>
    <n v="205004"/>
    <n v="2"/>
    <x v="134"/>
    <x v="134"/>
    <s v="EM DOUTOR COCIO BARCELLOS"/>
    <s v="Municipal"/>
    <s v="Urbana"/>
    <n v="1623683"/>
    <n v="161"/>
    <x v="3"/>
    <s v="Regular"/>
    <s v="Noite"/>
    <n v="2010011050494"/>
    <m/>
    <s v="TAMIRIS MARIA DO ESPÍRITO SANTO"/>
    <d v="2005-03-13T00:00:00"/>
    <s v="Feminino"/>
    <s v="Sem Deficiência"/>
    <s v="NÃO DECLARADO"/>
    <s v="MARTA MARIA DO ESPIRITO SANTO"/>
    <x v="1"/>
    <s v="Pret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23157900036"/>
    <m/>
    <s v="OTÁVIO MARIA FERREIRA NETO"/>
    <d v="1980-01-04T00:00:00"/>
    <s v="Masculino"/>
    <s v="Sem Deficiência"/>
    <s v="ILMA FERREIRA DOS SANTOS"/>
    <s v="EVERALDO MARIA FERREIRA"/>
    <x v="0"/>
    <s v="Parda"/>
  </r>
  <r>
    <n v="1019202"/>
    <n v="10"/>
    <x v="115"/>
    <x v="115"/>
    <s v="CIEP ISMAEL NERY"/>
    <s v="Municipal"/>
    <s v="Urbana"/>
    <n v="1603745"/>
    <n v="161"/>
    <x v="3"/>
    <s v="Regular"/>
    <s v="Tarde"/>
    <n v="2009129500457"/>
    <m/>
    <s v="RENAN VINÍCIUS SILVA VIEIRA"/>
    <d v="2008-03-25T00:00:00"/>
    <s v="Masculino"/>
    <s v="Sem Deficiência"/>
    <s v="RENILDO VIEIRA BARBOZA"/>
    <s v="MARISE SILVA DE SOUZA"/>
    <x v="0"/>
    <s v="Par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08123700090"/>
    <m/>
    <s v="GABRIEL DOMINGUES DE PONTES"/>
    <d v="2007-03-16T00:00:00"/>
    <s v="Masculino"/>
    <s v="Sem Deficiência"/>
    <s v="MARCELO CANCIO DE PONTES"/>
    <s v="ALEXANDRA LUIZ DOMINGUES"/>
    <x v="2"/>
    <s v="Parda"/>
  </r>
  <r>
    <n v="625701"/>
    <n v="6"/>
    <x v="101"/>
    <x v="101"/>
    <s v="CENTRO DE EDUCAÇÃO DE JOVENS E ADULTOS CEJA - ACARI"/>
    <s v="Municipal"/>
    <s v="Urbana"/>
    <n v="1608531"/>
    <n v="268"/>
    <x v="3"/>
    <s v="Regular"/>
    <s v="Noite"/>
    <n v="2023157700401"/>
    <m/>
    <s v="SANDRA MARILDA DE ASSIS GOUVÊA DA SILVA"/>
    <d v="1963-05-13T00:00:00"/>
    <s v="Feminino"/>
    <s v="Sem Deficiência"/>
    <s v="MARILDA DE ASSIS GOUVÊA"/>
    <s v="RAIMUNDO SILVA GOUVÊA"/>
    <x v="0"/>
    <s v="Preta"/>
  </r>
  <r>
    <n v="918203"/>
    <n v="9"/>
    <x v="34"/>
    <x v="34"/>
    <s v="CIEP CLEMENTINA DE JESUS"/>
    <s v="Municipal"/>
    <s v="Urbana"/>
    <n v="1601827"/>
    <n v="163"/>
    <x v="3"/>
    <s v="Regular"/>
    <s v="Noite"/>
    <n v="2012059601446"/>
    <m/>
    <s v="JULLY DE OLIVEIRA GABRIEL DA SILVA"/>
    <d v="2005-12-12T00:00:00"/>
    <s v="Feminino"/>
    <s v="Sem Deficiência"/>
    <s v="JOÃO CASTRO DA SILVA"/>
    <s v="VANESSA DE OLIVEIRA GABRIEL"/>
    <x v="0"/>
    <s v="Parda"/>
  </r>
  <r>
    <n v="410012"/>
    <n v="4"/>
    <x v="27"/>
    <x v="27"/>
    <s v="EM CLOTILDE GUIMARÃES"/>
    <s v="Municipal"/>
    <s v="Urbana"/>
    <n v="1604464"/>
    <n v="2618"/>
    <x v="3"/>
    <s v="Regular"/>
    <s v="Noite"/>
    <n v="2008040901551"/>
    <m/>
    <s v="KARINE PEREIRA LUCAS CLEMENTE"/>
    <d v="2001-12-27T00:00:00"/>
    <s v="Feminino"/>
    <s v="Sem Deficiência"/>
    <s v="MARCOS ANTONIO LUCAS CLEMENTE"/>
    <s v="LUCIANA PEREIRA SOUZA"/>
    <x v="0"/>
    <s v="Preta"/>
  </r>
  <r>
    <n v="918203"/>
    <n v="9"/>
    <x v="34"/>
    <x v="34"/>
    <s v="CIEP CLEMENTINA DE JESUS"/>
    <s v="Municipal"/>
    <s v="Urbana"/>
    <n v="1601825"/>
    <n v="162"/>
    <x v="3"/>
    <s v="Regular"/>
    <s v="Noite"/>
    <n v="2006092605957"/>
    <m/>
    <s v="MARIA JOSÉ DA CONCEIÇÃO DA SILVA"/>
    <d v="1981-11-12T00:00:00"/>
    <s v="Feminino"/>
    <s v="Sem Deficiência"/>
    <s v="JOSÉ GUILHERME DA SILVA"/>
    <s v="MARIA ANA DA CONCEIÇÃO"/>
    <x v="0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13132280347"/>
    <m/>
    <s v="DIOGO OLIVEIRA NUNES NASCIMENTO"/>
    <d v="2008-04-22T00:00:00"/>
    <s v="Masculino"/>
    <s v="Sem Deficiência"/>
    <s v="CLÁUDIO SEVERINO DO NASCIMENTO"/>
    <s v="FLAVIA BARBOSA OLIVEIRA NUNES"/>
    <x v="0"/>
    <s v="Branca"/>
  </r>
  <r>
    <n v="716205"/>
    <n v="7"/>
    <x v="76"/>
    <x v="76"/>
    <s v="CIEP RUBENS PAIVA"/>
    <s v="Municipal"/>
    <s v="Urbana"/>
    <n v="1613262"/>
    <n v="163"/>
    <x v="3"/>
    <s v="Regular"/>
    <s v="Noite"/>
    <n v="2021066150631"/>
    <m/>
    <s v="ROSANGELA FORTUNATO"/>
    <d v="1964-06-07T00:00:00"/>
    <s v="Feminino"/>
    <s v="Sem Deficiência"/>
    <s v="PEDRO DANIEL FORTUNATO"/>
    <s v="ELIMA SILVA"/>
    <x v="1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03027400781"/>
    <m/>
    <s v="JOÃO PAULO MARTINS DA SILVA CASTRO"/>
    <d v="1998-04-25T00:00:00"/>
    <s v="Masculino"/>
    <s v="Sem Deficiência"/>
    <s v="REGINALDO MANUEL DE CASTRO FERREIRA"/>
    <s v="ROSIMAR MARTINS DA SILVA"/>
    <x v="0"/>
    <s v="Pard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11090302104"/>
    <m/>
    <s v="MARIA EDUARDA MACEDO AULER COIMBRA"/>
    <d v="2006-12-18T00:00:00"/>
    <s v="Feminino"/>
    <s v="Sem Deficiência"/>
    <s v="BRUNO ARAUJO AULER COIMBRA"/>
    <s v="LUCIA PRISCILA DOS SANTOS MACEDO"/>
    <x v="1"/>
    <s v="Branca"/>
  </r>
  <r>
    <n v="1019047"/>
    <n v="10"/>
    <x v="50"/>
    <x v="50"/>
    <s v="EM JOAQUIM DA SILVA GOMES"/>
    <s v="Municipal"/>
    <s v="Urbana"/>
    <n v="1598941"/>
    <n v="163"/>
    <x v="3"/>
    <s v="Regular"/>
    <s v="Noite"/>
    <n v="2018098700289"/>
    <m/>
    <s v="JOÃO FRANCISCO DE ALMEIDA"/>
    <d v="1967-03-15T00:00:00"/>
    <s v="Masculino"/>
    <s v="Sem Deficiência"/>
    <s v="MANASSES CAMPOS DE ALMEIDA"/>
    <s v="ZITA FRANCISCO"/>
    <x v="2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21061200096"/>
    <m/>
    <s v="ADELAIDE TEIXEIRA DA SILVA"/>
    <d v="1967-07-23T00:00:00"/>
    <s v="Feminino"/>
    <s v="Sem Deficiência"/>
    <s v="MARIMILTON TEIXEIRA DA SILVA"/>
    <s v="NEIDE ALVES DA CONCEIÇÃO"/>
    <x v="2"/>
    <s v="Parda"/>
  </r>
  <r>
    <n v="431502"/>
    <n v="4"/>
    <x v="11"/>
    <x v="11"/>
    <s v="CIEP GRACILIANO RAMOS"/>
    <s v="Municipal"/>
    <s v="Urbana"/>
    <n v="1622399"/>
    <n v="162"/>
    <x v="3"/>
    <s v="Regular"/>
    <s v="Noite"/>
    <n v="2006036005079"/>
    <m/>
    <s v="CLEODIANA OLIVEIRA DE ARAÚJO"/>
    <d v="1988-05-14T00:00:00"/>
    <s v="Feminino"/>
    <s v="Sem Deficiência"/>
    <s v="COSME MOTA DE ARAUJO"/>
    <s v="MARINALVA ALVES DE OLIVEIRA"/>
    <x v="0"/>
    <s v="Preta"/>
  </r>
  <r>
    <n v="431502"/>
    <n v="4"/>
    <x v="11"/>
    <x v="11"/>
    <s v="CIEP GRACILIANO RAMOS"/>
    <s v="Municipal"/>
    <s v="Urbana"/>
    <n v="1622399"/>
    <n v="162"/>
    <x v="3"/>
    <s v="Regular"/>
    <s v="Noite"/>
    <n v="2011035201822"/>
    <m/>
    <s v="MARCUS VINICIUS SOUZA DA SILVA"/>
    <d v="2006-07-28T00:00:00"/>
    <s v="Masculino"/>
    <s v="Sem Deficiência"/>
    <s v="VINICIUS LIMA DA SILVA"/>
    <s v="DEISE TAVARES DE SOUZA"/>
    <x v="0"/>
    <s v="Parda"/>
  </r>
  <r>
    <n v="918508"/>
    <n v="9"/>
    <x v="36"/>
    <x v="36"/>
    <s v="CIEP DR. ERNESTO (CHE) GUEVARA"/>
    <s v="Municipal"/>
    <s v="Urbana"/>
    <n v="1618339"/>
    <n v="161"/>
    <x v="3"/>
    <s v="Regular"/>
    <s v="Noite"/>
    <n v="2023093200471"/>
    <m/>
    <s v="VALERIA RODRIGUES FERNANDES"/>
    <d v="1971-03-15T00:00:00"/>
    <s v="Feminino"/>
    <s v="Sem Deficiência"/>
    <s v="MARIO FERNANDES"/>
    <s v="DEOLINDA RODRIGUES"/>
    <x v="2"/>
    <s v="Parda"/>
  </r>
  <r>
    <n v="515001"/>
    <n v="5"/>
    <x v="68"/>
    <x v="68"/>
    <s v="EM PARÁ"/>
    <s v="Municipal"/>
    <s v="Urbana"/>
    <n v="1607316"/>
    <n v="162"/>
    <x v="3"/>
    <s v="Regular"/>
    <s v="Noite"/>
    <n v="2022019200201"/>
    <m/>
    <s v="VANIA PINHEIRO DA SILVA"/>
    <d v="1965-12-18T00:00:00"/>
    <s v="Feminino"/>
    <s v="Sem Deficiência"/>
    <s v="PEDRO PINHEIRO DA SILVA FILHO"/>
    <s v="CARMERINA MARIA DA CONCEIÇÃO SILVA"/>
    <x v="0"/>
    <s v="Não declara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13091950238"/>
    <m/>
    <s v="KAIQUE FERNANDO DE CARVALHO"/>
    <d v="2005-06-02T00:00:00"/>
    <s v="Masculino"/>
    <s v="Sem Deficiência"/>
    <s v="JOSIMAR ALEXANDRE DE MEDEIROS"/>
    <s v="MARIA MARINETE DE CARVALHO"/>
    <x v="0"/>
    <s v="Parda"/>
  </r>
  <r>
    <n v="817503"/>
    <n v="8"/>
    <x v="31"/>
    <x v="31"/>
    <s v="CIEP PADRE PAULO CORRÊA DE SÁ"/>
    <s v="Municipal"/>
    <s v="Urbana"/>
    <n v="1619914"/>
    <n v="161"/>
    <x v="3"/>
    <s v="Regular"/>
    <s v="Noite"/>
    <n v="2013082550010"/>
    <m/>
    <s v="ANA KAROLYNA DE SOUZA VIANNA"/>
    <d v="2008-04-06T00:00:00"/>
    <s v="Feminino"/>
    <s v="Sem Deficiência"/>
    <s v="THIAGO VIANNA DE MELLO"/>
    <s v="LUCIENE DE SOUZA"/>
    <x v="1"/>
    <s v="Parda"/>
  </r>
  <r>
    <n v="716054"/>
    <n v="7"/>
    <x v="35"/>
    <x v="35"/>
    <s v="EM PIO X"/>
    <s v="Municipal"/>
    <s v="Urbana"/>
    <n v="1612531"/>
    <n v="162"/>
    <x v="3"/>
    <s v="Regular"/>
    <s v="Noite"/>
    <n v="2021061900110"/>
    <m/>
    <s v="SARA FERNANDES OLIVEIRA DA SILVA"/>
    <d v="2005-09-07T00:00:00"/>
    <s v="Feminino"/>
    <s v="Sem Deficiência"/>
    <s v="ALBENIR DA SILVA FILHO "/>
    <s v="ALESSANDRA FERNANDES OLIVEIRA DA SILVA"/>
    <x v="1"/>
    <s v="Branca"/>
  </r>
  <r>
    <n v="312009"/>
    <n v="3"/>
    <x v="54"/>
    <x v="54"/>
    <s v="EM GEORGE SUMNER"/>
    <s v="Municipal"/>
    <s v="Urbana"/>
    <n v="1617225"/>
    <n v="161"/>
    <x v="3"/>
    <s v="Regular"/>
    <s v="Noite"/>
    <n v="2011021700830"/>
    <m/>
    <s v="MATHEUS ALEXANDRE DOS SANTOS"/>
    <d v="2007-03-26T00:00:00"/>
    <s v="Masculino"/>
    <s v="Sem Deficiência"/>
    <s v="WASHINGTON ALEXANDRE SANTOS"/>
    <s v="ALINE NEVES DOS SANTOS"/>
    <x v="0"/>
    <s v="Preta"/>
  </r>
  <r>
    <n v="208012"/>
    <n v="2"/>
    <x v="102"/>
    <x v="102"/>
    <s v="EM ORSINA DA FONSECA"/>
    <s v="Municipal"/>
    <s v="Urbana"/>
    <n v="1602511"/>
    <n v="162"/>
    <x v="3"/>
    <s v="Regular"/>
    <s v="Noite"/>
    <n v="2022012450333"/>
    <m/>
    <s v="JONAS VASCONCELLOS BRANGADA"/>
    <d v="2001-01-12T00:00:00"/>
    <s v="Masculino"/>
    <s v="Sem Deficiência"/>
    <s v="CELINA VASCONCELLOS DA CONCEIÇÃO"/>
    <s v="JOAO DE JESUS BRANGADA"/>
    <x v="0"/>
    <s v="Branca"/>
  </r>
  <r>
    <n v="431018"/>
    <n v="4"/>
    <x v="85"/>
    <x v="85"/>
    <s v="EM REPÚBLICA DO LÍBANO"/>
    <s v="Municipal"/>
    <s v="Urbana"/>
    <n v="1619091"/>
    <n v="161"/>
    <x v="3"/>
    <s v="Regular"/>
    <s v="Noite"/>
    <n v="2004042305406"/>
    <m/>
    <s v="MARCELA CRISTINA PEDROSA BERTO"/>
    <d v="1980-12-24T00:00:00"/>
    <s v="Feminino"/>
    <s v="Sem Deficiência"/>
    <s v="MARCO CESAR FERREIRA BERTO"/>
    <s v="ELIANA ALMEIDA PEDROSA"/>
    <x v="2"/>
    <s v="Parda"/>
  </r>
  <r>
    <n v="716041"/>
    <n v="7"/>
    <x v="104"/>
    <x v="104"/>
    <s v="EM BARÃO DA TAQUARA"/>
    <s v="Municipal"/>
    <s v="Urbana"/>
    <n v="1613411"/>
    <n v="161"/>
    <x v="3"/>
    <s v="Regular"/>
    <s v="Manhã"/>
    <n v="2012066703798"/>
    <m/>
    <s v="RICHARD DE OLIVEIRA BARROSO"/>
    <d v="2006-08-30T00:00:00"/>
    <s v="Masculino"/>
    <s v="Sem Deficiência"/>
    <s v="RAFAEL MOREIRA BARROSO"/>
    <s v="ROBERTA MARIA DE OLIVEIRA BARROSO"/>
    <x v="0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07031102473"/>
    <m/>
    <s v="LIVIA FARIAS DO NASCIMENTO"/>
    <d v="2001-08-06T00:00:00"/>
    <s v="Feminino"/>
    <s v="Sem Deficiência"/>
    <s v="RONILDO BARBOSA DO NASCIMENTO"/>
    <s v="EDNA MARIA DE FARIAS"/>
    <x v="0"/>
    <s v="Preta"/>
  </r>
  <r>
    <n v="622022"/>
    <n v="6"/>
    <x v="40"/>
    <x v="40"/>
    <s v="EM ROSE KLABIN"/>
    <s v="Municipal"/>
    <s v="Urbana"/>
    <n v="1615803"/>
    <n v="161"/>
    <x v="3"/>
    <s v="Regular"/>
    <s v="Noite"/>
    <n v="2014053500059"/>
    <m/>
    <s v="JULIANA CANDIDO ROSA OLIVEIRA"/>
    <d v="2007-07-29T00:00:00"/>
    <s v="Feminino"/>
    <s v="Sem Deficiência"/>
    <s v="LUIZ OTAVIO DOS SANTOS OLIVEIRA"/>
    <s v="LÚCIA CÂNDIDO ROSA"/>
    <x v="0"/>
    <s v="Preta"/>
  </r>
  <r>
    <n v="817075"/>
    <n v="8"/>
    <x v="29"/>
    <x v="29"/>
    <s v="EM GENERAL TASSO FRAGOSO"/>
    <s v="Municipal"/>
    <s v="Urbana"/>
    <n v="1605908"/>
    <n v="161"/>
    <x v="3"/>
    <s v="Regular"/>
    <s v="Noite"/>
    <n v="2022076900160"/>
    <m/>
    <s v="GILCEA DA COSTA MARQUES"/>
    <d v="1964-06-18T00:00:00"/>
    <s v="Feminino"/>
    <s v="Sem Deficiência"/>
    <s v="ALZINO LOPES COSTA"/>
    <s v="ALBERTINA BARBOSA DA COSTA"/>
    <x v="0"/>
    <s v="Branca"/>
  </r>
  <r>
    <n v="430701"/>
    <n v="4"/>
    <x v="19"/>
    <x v="19"/>
    <s v="CENTRO DE EDUCAÇÃO DE JOVENS E ADULTOS CEJA - MARÉ"/>
    <s v="Municipal"/>
    <s v="Urbana"/>
    <n v="1616812"/>
    <n v="267"/>
    <x v="3"/>
    <s v="Regular"/>
    <s v="Tarde"/>
    <n v="2007113200363"/>
    <m/>
    <s v="CAIO HENRIQUE DOS SANTOS SERAFIM DA SILVA"/>
    <d v="2006-06-22T00:00:00"/>
    <s v="Masculino"/>
    <s v="Sem Deficiência"/>
    <s v="WALLACE SERAFIM DA SILVA"/>
    <s v="RENATA MARIA DOS SANTOS AFFONSO"/>
    <x v="0"/>
    <s v="Parda"/>
  </r>
  <r>
    <n v="102005"/>
    <n v="1"/>
    <x v="109"/>
    <x v="109"/>
    <s v="EM CALOUSTE GULBENKIAN"/>
    <s v="Municipal"/>
    <s v="Urbana"/>
    <n v="1610639"/>
    <n v="161"/>
    <x v="3"/>
    <s v="Regular"/>
    <s v="Noite"/>
    <n v="2014001450018"/>
    <m/>
    <s v="MATEUS GOMES DO NASCIMENTO"/>
    <d v="2008-09-09T00:00:00"/>
    <s v="Masculino"/>
    <s v="Sem Deficiência"/>
    <s v="ERIVALDO DO NASCIMENTO"/>
    <s v="GRACIETE GOMES TINIM"/>
    <x v="0"/>
    <s v="Parda"/>
  </r>
  <r>
    <n v="817064"/>
    <n v="8"/>
    <x v="7"/>
    <x v="7"/>
    <s v="EM MARIETA DA CUNHA DA SILVA"/>
    <s v="Municipal"/>
    <s v="Urbana"/>
    <n v="1610183"/>
    <n v="161"/>
    <x v="3"/>
    <s v="Regular"/>
    <s v="Noite"/>
    <n v="2008110400513"/>
    <m/>
    <s v="MATHEUS HENRIQUE RAMOS SANTANA"/>
    <d v="2006-07-16T00:00:00"/>
    <s v="Masculino"/>
    <s v="Sem Deficiência"/>
    <s v="MARCOS ANTONIO PEREIRA SANTANA"/>
    <s v="AMANDA ALINE RAMOS"/>
    <x v="0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22035550571"/>
    <m/>
    <s v="LUCIELE DA CONCEIÇÃO DE SOUSA"/>
    <d v="2003-08-14T00:00:00"/>
    <s v="Feminino"/>
    <s v="Sem Deficiência"/>
    <s v="SUELI RODRIGUES DA CONCEIÇÃO"/>
    <s v="RAIMUNDO PEREIRA DE SOUSA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04066704408"/>
    <m/>
    <s v="MATEUS DA SILVA GOMES"/>
    <d v="1995-06-25T00:00:00"/>
    <s v="Masculino"/>
    <s v="Sem Deficiência"/>
    <s v="ADEMAR GOMES DA SILVA"/>
    <s v="REGINA DA SILVA GOMES"/>
    <x v="1"/>
    <s v="Parda"/>
  </r>
  <r>
    <n v="205009"/>
    <n v="2"/>
    <x v="122"/>
    <x v="122"/>
    <s v="EM ALENCASTRO GUIMARÃES"/>
    <s v="Municipal"/>
    <s v="Urbana"/>
    <n v="1620798"/>
    <n v="161"/>
    <x v="3"/>
    <s v="Regular"/>
    <s v="Noite"/>
    <n v="2021009700032"/>
    <m/>
    <s v="LEONARDO DOS SANTOS DE SOUSA BORGES"/>
    <d v="2005-01-16T00:00:00"/>
    <s v="Masculino"/>
    <s v="Sem Deficiência"/>
    <s v="MARTA CRISTINA DOS SANTOS DE SOUSA"/>
    <s v="JOCEVY BORGES"/>
    <x v="0"/>
    <s v="Preta"/>
  </r>
  <r>
    <n v="625005"/>
    <n v="6"/>
    <x v="57"/>
    <x v="57"/>
    <s v="EM CHARLES ANDERSON WEAVER"/>
    <s v="Municipal"/>
    <s v="Urbana"/>
    <n v="1605119"/>
    <n v="162"/>
    <x v="3"/>
    <s v="Regular"/>
    <s v="Noite"/>
    <n v="2022054800022"/>
    <m/>
    <s v="EDILENE CONCEIÇÃO SANTOS"/>
    <d v="1982-06-21T00:00:00"/>
    <s v="Feminino"/>
    <s v="Sem Deficiência"/>
    <s v="JOSÉ ANTONIO DOS SANTOS"/>
    <s v="GILDETE DA CONCEIÇÃO"/>
    <x v="0"/>
    <s v="Parda"/>
  </r>
  <r>
    <n v="514010"/>
    <n v="5"/>
    <x v="133"/>
    <x v="133"/>
    <s v="EM IRÃ"/>
    <s v="Municipal"/>
    <s v="Urbana"/>
    <n v="1620740"/>
    <n v="161"/>
    <x v="3"/>
    <s v="Regular"/>
    <s v="Noite"/>
    <n v="2000043900291"/>
    <m/>
    <s v="BRIAN RAMOS ARAUJO SILVA"/>
    <d v="1993-05-26T00:00:00"/>
    <s v="Masculino"/>
    <s v="Sem Deficiência"/>
    <s v="EDISON ARAUJO SILVA"/>
    <s v="REGINA LUCIA RAMOS SILVA"/>
    <x v="0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00066208602"/>
    <m/>
    <s v="SÉRGIA MARIA DOS SANTOS"/>
    <d v="1972-06-03T00:00:00"/>
    <s v="Feminino"/>
    <s v="Sem Deficiência"/>
    <s v="ANTÔNIO SEVERINO DOS SANTOS"/>
    <s v="MARIA FRANCELINA DOS SANTOS"/>
    <x v="2"/>
    <s v="Branca"/>
  </r>
  <r>
    <n v="1019210"/>
    <n v="10"/>
    <x v="45"/>
    <x v="45"/>
    <s v="CIEP ALBERTO PASQUALINE"/>
    <s v="Municipal"/>
    <s v="Urbana"/>
    <n v="1600007"/>
    <n v="162"/>
    <x v="3"/>
    <s v="Regular"/>
    <s v="Noite"/>
    <n v="2000095800620"/>
    <m/>
    <s v="AÇUCENA FALCH ALVES DOS SANTOS"/>
    <d v="1994-12-29T00:00:00"/>
    <s v="Feminino"/>
    <s v="Sem Deficiência"/>
    <s v="JOSÉ ALVES DOS SANTOS"/>
    <s v="MARINADJA FALCH"/>
    <x v="0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09118700263"/>
    <m/>
    <s v="LARA CHRISTINY DOS SANTOS ARAUJO"/>
    <d v="2006-01-13T00:00:00"/>
    <s v="Feminino"/>
    <s v="Sem Deficiência"/>
    <s v="MARCELO DA SILVA ARAUJO"/>
    <s v="RAFAELA DOS SANTOS"/>
    <x v="1"/>
    <s v="Amarela"/>
  </r>
  <r>
    <n v="918203"/>
    <n v="9"/>
    <x v="34"/>
    <x v="34"/>
    <s v="CIEP CLEMENTINA DE JESUS"/>
    <s v="Municipal"/>
    <s v="Urbana"/>
    <n v="1601824"/>
    <n v="161"/>
    <x v="3"/>
    <s v="Regular"/>
    <s v="Noite"/>
    <n v="2006102204704"/>
    <m/>
    <s v="MARIA DAS GRAÇAS ALVES FILHA"/>
    <d v="1965-05-03T00:00:00"/>
    <s v="Feminino"/>
    <s v="Sem Deficiência"/>
    <s v="JOSÉ ALVES DA SILVA"/>
    <s v="MARIA DAS GRAÇAS ALVES DA SILVA"/>
    <x v="0"/>
    <s v="Parda"/>
  </r>
  <r>
    <n v="625018"/>
    <n v="6"/>
    <x v="55"/>
    <x v="55"/>
    <s v="EM COMANDANTE ARNALDO VARELLA"/>
    <s v="Municipal"/>
    <s v="Urbana"/>
    <n v="1602872"/>
    <n v="161"/>
    <x v="3"/>
    <s v="Regular"/>
    <s v="Noite"/>
    <n v="2008116500536"/>
    <m/>
    <s v="RAISSA BERNARDO DA SILVA BEZERRA"/>
    <d v="2005-06-20T00:00:00"/>
    <s v="Feminino"/>
    <s v="Sem Deficiência"/>
    <s v="RICARDO DE SOUZA BEZERRA"/>
    <s v="DANIELE MONIQUE BERNARDO DA SILVA"/>
    <x v="2"/>
    <s v="Parda"/>
  </r>
  <r>
    <n v="625701"/>
    <n v="6"/>
    <x v="101"/>
    <x v="101"/>
    <s v="CENTRO DE EDUCAÇÃO DE JOVENS E ADULTOS CEJA - ACARI"/>
    <s v="Municipal"/>
    <s v="Urbana"/>
    <n v="1608530"/>
    <n v="267"/>
    <x v="3"/>
    <s v="Regular"/>
    <s v="Noite"/>
    <n v="2007045801662"/>
    <m/>
    <s v="GABRIEL DE PAULA GOMES DE LIMA"/>
    <d v="1996-03-02T00:00:00"/>
    <s v="Masculino"/>
    <s v="Sem Deficiência"/>
    <s v="EURIVALDO GOMES DE LIMA"/>
    <s v="MARIA APARECIDA DE PAULO"/>
    <x v="1"/>
    <s v="Branc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05096702835"/>
    <m/>
    <s v="SHADOM RAMIREZ TORRES"/>
    <d v="1995-05-28T00:00:00"/>
    <s v="Feminino"/>
    <s v="Sem Deficiência"/>
    <s v="JULIO ARTÚRO RAMIREZ TORO"/>
    <s v="MARIA EUGENIO TORRES NAVARRO"/>
    <x v="1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3100405322"/>
    <m/>
    <s v="ANA CLARA SILVA SANT`ANNA"/>
    <d v="2007-04-27T00:00:00"/>
    <s v="Feminino"/>
    <s v="Sem Deficiência"/>
    <s v="ODIR SANT'ANNA"/>
    <s v="CLAUDIA MARIA SILVA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6103980110"/>
    <m/>
    <s v="MARIA DO CARMO OLIVEIRA BANDEIRA"/>
    <d v="2006-12-30T00:00:00"/>
    <s v="Feminino"/>
    <s v="Sem Deficiência"/>
    <s v="JOAO EVANGELISTA BANDEIRA DE OLIVEIRA"/>
    <s v="ANTONIA GIZELIA OLIVEIRA SOUSA"/>
    <x v="0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13063704139"/>
    <m/>
    <s v="MARIA APARECIDA SOARES RAMOS"/>
    <d v="1957-05-05T00:00:00"/>
    <s v="Feminino"/>
    <s v="Sem Deficiência"/>
    <s v="JULIO RAMOS"/>
    <s v="AURELINO SOARES"/>
    <x v="2"/>
    <s v="Parda"/>
  </r>
  <r>
    <n v="918203"/>
    <n v="9"/>
    <x v="34"/>
    <x v="34"/>
    <s v="CIEP CLEMENTINA DE JESUS"/>
    <s v="Municipal"/>
    <s v="Urbana"/>
    <n v="1601827"/>
    <n v="163"/>
    <x v="3"/>
    <s v="Regular"/>
    <s v="Noite"/>
    <n v="2005103304437"/>
    <m/>
    <s v="GLAUCIARA CRISTINA ALVES ROSA"/>
    <d v="1997-04-29T00:00:00"/>
    <s v="Feminino"/>
    <s v="Sem Deficiência"/>
    <s v="SANDRA CRISTINA DE ARAUJO"/>
    <s v="JOSE CARLOS ALVES ROSA"/>
    <x v="0"/>
    <s v="Sem Informação"/>
  </r>
  <r>
    <n v="1019075"/>
    <n v="10"/>
    <x v="129"/>
    <x v="129"/>
    <s v="EM ROBERTO CIVITA"/>
    <s v="Municipal"/>
    <s v="Urbana"/>
    <n v="1601288"/>
    <n v="162"/>
    <x v="3"/>
    <s v="Regular"/>
    <s v="Noite"/>
    <n v="2014141600764"/>
    <m/>
    <s v="MAYCON DOUGLAS PEIXOTO GODINHO"/>
    <d v="2008-08-30T00:00:00"/>
    <s v="Masculino"/>
    <s v="Sem Deficiência"/>
    <s v="DOUGLAS LEONARDO VIEIRA GODINHO"/>
    <s v="JANE FERREIRA PEIXOTO GODINHO"/>
    <x v="2"/>
    <s v="Branca"/>
  </r>
  <r>
    <n v="209026"/>
    <n v="2"/>
    <x v="41"/>
    <x v="41"/>
    <s v="EM PROFESSOR LOURENÇO FILHO"/>
    <s v="Municipal"/>
    <s v="Urbana"/>
    <n v="1622830"/>
    <n v="162"/>
    <x v="3"/>
    <s v="Regular"/>
    <s v="Noite"/>
    <n v="2018016250047"/>
    <m/>
    <s v="ALAN DOS SANTOS DE SOUZA"/>
    <d v="2007-05-23T00:00:00"/>
    <s v="Masculino"/>
    <s v="Sem Deficiência"/>
    <s v="CARLOS ALBERTO DE SOUZA"/>
    <s v="CILENE MARIA DOS SANTOS"/>
    <x v="0"/>
    <s v="Parda"/>
  </r>
  <r>
    <n v="430701"/>
    <n v="4"/>
    <x v="19"/>
    <x v="19"/>
    <s v="CENTRO DE EDUCAÇÃO DE JOVENS E ADULTOS CEJA - MARÉ"/>
    <s v="Municipal"/>
    <s v="Urbana"/>
    <n v="1616797"/>
    <n v="363"/>
    <x v="3"/>
    <s v="Regular"/>
    <s v="Noite"/>
    <n v="2002001507652"/>
    <m/>
    <s v="JORGE SOUZA DO NASCIMENTO"/>
    <d v="1986-08-23T00:00:00"/>
    <s v="Masculino"/>
    <s v="Sem Deficiência"/>
    <s v="JORGE JOSE DO NASCIMENTO"/>
    <s v="IVANIR SOUZA DA CONCEIÇÃO"/>
    <x v="0"/>
    <s v="Preta"/>
  </r>
  <r>
    <n v="833031"/>
    <n v="8"/>
    <x v="21"/>
    <x v="21"/>
    <s v="EM TASSO DA SILVEIRA"/>
    <s v="Municipal"/>
    <s v="Urbana"/>
    <n v="1605929"/>
    <n v="161"/>
    <x v="3"/>
    <s v="Regular"/>
    <s v="Noite"/>
    <n v="2023080300064"/>
    <m/>
    <s v="VALDICÉLIA DE OLIVEIRA SILVA"/>
    <d v="1971-02-18T00:00:00"/>
    <s v="Feminino"/>
    <s v="Sem Deficiência"/>
    <s v="JOSÉ WALTER SILVA"/>
    <s v="VALDELICE DE OLIVEIRA SILVA"/>
    <x v="1"/>
    <s v="Parda"/>
  </r>
  <r>
    <n v="410015"/>
    <n v="4"/>
    <x v="92"/>
    <x v="92"/>
    <s v="EM CLÓVIS BEVILÁQUA"/>
    <s v="Municipal"/>
    <s v="Urbana"/>
    <n v="1611013"/>
    <n v="162"/>
    <x v="3"/>
    <s v="Regular"/>
    <s v="Noite"/>
    <n v="2007028850553"/>
    <m/>
    <s v="LUCAS CARVALHO ALVES DOS SANTOS"/>
    <d v="1998-09-10T00:00:00"/>
    <s v="Masculino"/>
    <s v=" Deficiência intelectual"/>
    <s v="JOSÉ RICARDO DOS SANTOS"/>
    <s v="DULCILEIDE DE CARVALHO ALVES"/>
    <x v="0"/>
    <s v="Parda"/>
  </r>
  <r>
    <n v="410015"/>
    <n v="4"/>
    <x v="92"/>
    <x v="92"/>
    <s v="EM CLÓVIS BEVILÁQUA"/>
    <s v="Municipal"/>
    <s v="Urbana"/>
    <n v="1611012"/>
    <n v="161"/>
    <x v="3"/>
    <s v="Regular"/>
    <s v="Noite"/>
    <n v="2006029000547"/>
    <m/>
    <s v="EDILAINE DOS SANTOS DE CARVALHO"/>
    <d v="1998-10-27T00:00:00"/>
    <s v="Feminino"/>
    <s v=" Deficiência intelectual"/>
    <s v="DIONÍSIO CARDOSO DE CARVALHO"/>
    <s v="PAULA TAVARES DOS SANTOS"/>
    <x v="0"/>
    <s v="Preta"/>
  </r>
  <r>
    <n v="514015"/>
    <n v="5"/>
    <x v="70"/>
    <x v="70"/>
    <s v="EM BARCELONA"/>
    <s v="Municipal"/>
    <s v="Urbana"/>
    <n v="1613982"/>
    <n v="161"/>
    <x v="3"/>
    <s v="Regular"/>
    <s v="Noite"/>
    <n v="2014044000022"/>
    <m/>
    <s v="MARIA SUELANE SILVA BATALHA"/>
    <d v="1997-06-01T00:00:00"/>
    <s v="Feminino"/>
    <s v="Sem Deficiência"/>
    <s v="JOSÉ EVANGELISTA BATALHA"/>
    <s v="SÔNIA MARIA SILVA BATALHA"/>
    <x v="0"/>
    <s v="Branca"/>
  </r>
  <r>
    <n v="431026"/>
    <n v="4"/>
    <x v="25"/>
    <x v="25"/>
    <s v="EM HERBERT MOSES"/>
    <s v="Municipal"/>
    <s v="Urbana"/>
    <n v="1602458"/>
    <n v="161"/>
    <x v="3"/>
    <s v="Regular"/>
    <s v="Noite"/>
    <n v="2018035500444"/>
    <m/>
    <s v="YASMIM VITORIA CRUZ DOMINGOS"/>
    <d v="2003-06-17T00:00:00"/>
    <s v="Feminino"/>
    <s v="Sem Deficiência"/>
    <s v="ALTAMIRO OLIVEIRA DOMINGOS"/>
    <s v="PATRICIA SOUZA CRUZ"/>
    <x v="1"/>
    <s v="Parda"/>
  </r>
  <r>
    <n v="622007"/>
    <n v="6"/>
    <x v="13"/>
    <x v="13"/>
    <s v="EM ALEXANDRE FARAH"/>
    <s v="Municipal"/>
    <s v="Urbana"/>
    <n v="1599784"/>
    <n v="161"/>
    <x v="3"/>
    <s v="Regular"/>
    <s v="Noite"/>
    <n v="2000052003795"/>
    <m/>
    <s v="MIRIAM REGINA DE OLIVEIRA BRAVO"/>
    <d v="1987-01-21T00:00:00"/>
    <s v="Feminino"/>
    <s v="Sem Deficiência"/>
    <s v="ADILSON CELINO BRAVO"/>
    <s v="NATALINA DE OLIVEIRA"/>
    <x v="1"/>
    <s v="Não declarada"/>
  </r>
  <r>
    <n v="622006"/>
    <n v="6"/>
    <x v="38"/>
    <x v="38"/>
    <s v="EM ANTENOR NASCENTES"/>
    <s v="Municipal"/>
    <s v="Urbana"/>
    <n v="1615259"/>
    <n v="162"/>
    <x v="3"/>
    <s v="Regular"/>
    <s v="Noite"/>
    <n v="2004051701327"/>
    <m/>
    <s v="THAYS ASSUMPÇÃO LESSA"/>
    <d v="1992-12-17T00:00:00"/>
    <s v="Feminino"/>
    <s v="Sem Deficiência"/>
    <s v="MARCELO LESSA DA SILVA"/>
    <s v="MARCIA DA SILVA ASSUMPÇÃO"/>
    <x v="0"/>
    <s v="Parda"/>
  </r>
  <r>
    <n v="410501"/>
    <n v="4"/>
    <x v="64"/>
    <x v="64"/>
    <s v="CIEP JUSCELINO KUBITSCHEK"/>
    <s v="Municipal"/>
    <s v="Urbana"/>
    <n v="1614344"/>
    <n v="162"/>
    <x v="3"/>
    <s v="Regular"/>
    <s v="Noite"/>
    <n v="2013017301370"/>
    <m/>
    <s v="ALEXSANDRO VIEIRA VITAL PEREIRA"/>
    <d v="2006-09-09T00:00:00"/>
    <s v="Masculino"/>
    <s v="Sem Deficiência"/>
    <s v="ALEXANDRE VIEIRA VITAL DA SILVA"/>
    <s v="SUELI PEREIRA DA SILVA"/>
    <x v="0"/>
    <s v="Branca"/>
  </r>
  <r>
    <n v="1120019"/>
    <n v="11"/>
    <x v="37"/>
    <x v="37"/>
    <s v="EM RODRIGO OTÁVIO"/>
    <s v="Municipal"/>
    <s v="Urbana"/>
    <n v="1620854"/>
    <n v="162"/>
    <x v="3"/>
    <s v="Regular"/>
    <s v="Noite"/>
    <n v="2022037900120"/>
    <m/>
    <s v="IVANEIDE DA SILVA LIMA"/>
    <d v="1970-03-09T00:00:00"/>
    <s v="Feminino"/>
    <s v="Sem Deficiência"/>
    <s v="JOÃO SANTOS LIMA"/>
    <s v="LAURA RAMOS DA SILVA"/>
    <x v="0"/>
    <s v="Não declarada"/>
  </r>
  <r>
    <n v="716041"/>
    <n v="7"/>
    <x v="104"/>
    <x v="104"/>
    <s v="EM BARÃO DA TAQUARA"/>
    <s v="Municipal"/>
    <s v="Urbana"/>
    <n v="1613411"/>
    <n v="161"/>
    <x v="3"/>
    <s v="Regular"/>
    <s v="Manhã"/>
    <n v="2009064350138"/>
    <m/>
    <s v="LUCCAS BEZERRA MELO DOS SANTOS"/>
    <d v="2005-02-03T00:00:00"/>
    <s v="Masculino"/>
    <s v="Sem Deficiência"/>
    <s v="JOSE CARLOS MELO DOS SANTOS"/>
    <s v="RENATA BEZERRA MACIEL DOS SANTOS"/>
    <x v="0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12060201561"/>
    <m/>
    <s v="KAUÃ KILBERLY DA SILVA MARTINS"/>
    <d v="2005-06-18T00:00:00"/>
    <s v="Masculino"/>
    <s v="Sem Deficiência"/>
    <s v="ANDRÉ MIRANDA MARTINS"/>
    <s v="SIMONE ALVES CORRÊA DA SILVA"/>
    <x v="1"/>
    <s v="Parda"/>
  </r>
  <r>
    <n v="1019031"/>
    <n v="10"/>
    <x v="20"/>
    <x v="20"/>
    <s v="EM MARECHAL PEDRO CAVALCANTI"/>
    <s v="Municipal"/>
    <s v="Urbana"/>
    <n v="1609540"/>
    <n v="162"/>
    <x v="3"/>
    <s v="Regular"/>
    <s v="Noite"/>
    <n v="2008101150194"/>
    <m/>
    <s v="RAYSSA DA SILVA DE LIMA"/>
    <d v="2003-05-16T00:00:00"/>
    <s v="Feminino"/>
    <s v="Sem Deficiência"/>
    <s v="TARCISIO ANTUNES DE LIMA"/>
    <s v="LEIDEJANE DA SILVA LIMA"/>
    <x v="0"/>
    <s v="Branc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22062100051"/>
    <m/>
    <s v="LUAN DE FREITAS RODRIGUES"/>
    <d v="2006-11-12T00:00:00"/>
    <s v="Masculino"/>
    <s v="Sem Deficiência"/>
    <s v="DREIFISON RODRIGUES RUFINO"/>
    <s v="LUIZA GOMES DE FREITAS"/>
    <x v="0"/>
    <s v="Não declarada"/>
  </r>
  <r>
    <n v="716205"/>
    <n v="7"/>
    <x v="76"/>
    <x v="76"/>
    <s v="CIEP RUBENS PAIVA"/>
    <s v="Municipal"/>
    <s v="Urbana"/>
    <n v="1613260"/>
    <n v="161"/>
    <x v="3"/>
    <s v="Regular"/>
    <s v="Noite"/>
    <n v="2012066150209"/>
    <m/>
    <s v="ROSANE ALVES TORRES"/>
    <d v="2008-01-14T00:00:00"/>
    <s v="Feminino"/>
    <s v="Sem Deficiência"/>
    <s v="LINDOMAR DA MATA TORRES"/>
    <s v="ANGÉLICA ALVES DA COSTA"/>
    <x v="0"/>
    <s v="Branca"/>
  </r>
  <r>
    <n v="313007"/>
    <n v="3"/>
    <x v="67"/>
    <x v="67"/>
    <s v="EM SARMIENTO"/>
    <s v="Municipal"/>
    <s v="Urbana"/>
    <n v="1615856"/>
    <n v="162"/>
    <x v="3"/>
    <s v="Regular"/>
    <s v="Noite"/>
    <n v="2012023200662"/>
    <m/>
    <s v="EDUARDA DE ALMEIDA ESTRAL"/>
    <d v="1995-07-01T00:00:00"/>
    <s v="Feminino"/>
    <s v="Sem Deficiência"/>
    <s v="EDSON DA SILVA ESTRAL"/>
    <s v="ELISABETH GOMES DE ALMEIDA"/>
    <x v="0"/>
    <s v="Branca"/>
  </r>
  <r>
    <n v="227004"/>
    <n v="2"/>
    <x v="77"/>
    <x v="77"/>
    <s v="EM RINALDO DE LAMARE"/>
    <s v="Municipal"/>
    <s v="Urbana"/>
    <n v="1599204"/>
    <n v="162"/>
    <x v="3"/>
    <s v="Regular"/>
    <s v="Noite"/>
    <n v="2007126701501"/>
    <m/>
    <s v="KETHELIN DOS SANTOS DE SOUSA"/>
    <d v="2006-10-26T00:00:00"/>
    <s v="Feminino"/>
    <s v="Sem Deficiência"/>
    <s v="JOSE VIEIRA DE SOUSA"/>
    <s v="ADRIANA DOS SANTOS BILEK"/>
    <x v="0"/>
    <s v="Branca"/>
  </r>
  <r>
    <n v="430701"/>
    <n v="4"/>
    <x v="19"/>
    <x v="19"/>
    <s v="CENTRO DE EDUCAÇÃO DE JOVENS E ADULTOS CEJA - MARÉ"/>
    <s v="Municipal"/>
    <s v="Urbana"/>
    <n v="1616818"/>
    <n v="269"/>
    <x v="3"/>
    <s v="Regular"/>
    <s v="Noite"/>
    <n v="2022143600568"/>
    <m/>
    <s v="SANDRA MARIA DO NASCIMENTO ALMEIDA"/>
    <d v="1976-08-04T00:00:00"/>
    <s v="Feminino"/>
    <s v="Sem Deficiência"/>
    <s v="CLARINDO NETO DO NASCIMENTO"/>
    <s v="MARIA RODRIGUES DAS GRAÇAS"/>
    <x v="1"/>
    <s v="Parda"/>
  </r>
  <r>
    <n v="515001"/>
    <n v="5"/>
    <x v="68"/>
    <x v="68"/>
    <s v="EM PARÁ"/>
    <s v="Municipal"/>
    <s v="Urbana"/>
    <n v="1607315"/>
    <n v="161"/>
    <x v="3"/>
    <s v="Regular"/>
    <s v="Noite"/>
    <n v="2012045050132"/>
    <m/>
    <s v="MATHEUS DA SILVA MACHADO"/>
    <d v="2006-04-03T00:00:00"/>
    <s v="Masculino"/>
    <s v="Sem Deficiência"/>
    <s v="CLESIO NUNES MACHADO"/>
    <s v="JANE DA SILVA"/>
    <x v="0"/>
    <s v="Parda"/>
  </r>
  <r>
    <n v="515016"/>
    <n v="5"/>
    <x v="105"/>
    <x v="105"/>
    <s v="EM RAJA GABAGLIA"/>
    <s v="Municipal"/>
    <s v="Urbana"/>
    <n v="1599818"/>
    <n v="161"/>
    <x v="3"/>
    <s v="Regular"/>
    <s v="Noite"/>
    <n v="2015030980109"/>
    <m/>
    <s v="SAMUEL BITTENCOURT DOS SANTOS"/>
    <d v="2008-09-01T00:00:00"/>
    <s v="Masculino"/>
    <s v="Sem Deficiência"/>
    <s v="ALAN CARLOS SILVA DOS SANTOS"/>
    <s v="FERNANDA FERNANDES BITTENCOURT"/>
    <x v="0"/>
    <s v="Branca"/>
  </r>
  <r>
    <n v="209003"/>
    <n v="2"/>
    <x v="74"/>
    <x v="74"/>
    <s v="EM FRANCISCO DE CASTRO"/>
    <s v="Municipal"/>
    <s v="Urbana"/>
    <n v="1616223"/>
    <n v="161"/>
    <x v="3"/>
    <s v="Regular"/>
    <s v="Manhã"/>
    <n v="2020028250219"/>
    <m/>
    <s v="DANUBIA DOS SANTOS SILVA"/>
    <d v="2000-08-08T00:00:00"/>
    <s v="Feminino"/>
    <s v="Sem Deficiência"/>
    <s v="JAIRO ARAUJO SILVA"/>
    <s v="SANDRA REGINA PEREIRA DOS SANTOS"/>
    <x v="1"/>
    <s v="Sem Informação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21151650210"/>
    <m/>
    <s v="PRISCILA MUNIZ PIRES"/>
    <d v="2007-07-10T00:00:00"/>
    <s v="Feminino"/>
    <s v="Sem Deficiência"/>
    <s v="REGINALDO CORREA PIRES"/>
    <s v="PATRICIA MUNIZ DA CRUZ"/>
    <x v="0"/>
    <s v="Não declarada"/>
  </r>
  <r>
    <n v="625701"/>
    <n v="6"/>
    <x v="101"/>
    <x v="101"/>
    <s v="CENTRO DE EDUCAÇÃO DE JOVENS E ADULTOS CEJA - ACARI"/>
    <s v="Municipal"/>
    <s v="Urbana"/>
    <n v="1608525"/>
    <n v="262"/>
    <x v="3"/>
    <s v="Regular"/>
    <s v="Manhã"/>
    <n v="2010133900034"/>
    <m/>
    <s v="ANA LUIZA DELFINO DOS SANTOS"/>
    <d v="2007-12-04T00:00:00"/>
    <s v="Feminino"/>
    <s v="Sem Deficiência"/>
    <s v="VALDY PEREIRA DOS SANTOS"/>
    <s v="MARILANE INOCENCIO DELFINO"/>
    <x v="0"/>
    <s v="Parda"/>
  </r>
  <r>
    <n v="833201"/>
    <n v="8"/>
    <x v="112"/>
    <x v="112"/>
    <s v="CIEP FREI VELOSO"/>
    <s v="Municipal"/>
    <s v="Urbana"/>
    <n v="1622667"/>
    <n v="161"/>
    <x v="3"/>
    <s v="Regular"/>
    <s v="Noite"/>
    <n v="2005057405108"/>
    <m/>
    <s v="ANA CLAUDIA GOMES LEQUITO GONÇALVES"/>
    <d v="1994-06-27T00:00:00"/>
    <s v="Feminino"/>
    <s v="Sem Deficiência"/>
    <s v="CLAUDIO LEQUITO GONÇALVES"/>
    <s v="TÂNIA GOMES BARRETO GONÇALVES"/>
    <x v="0"/>
    <s v="Parda"/>
  </r>
  <r>
    <n v="312501"/>
    <n v="3"/>
    <x v="42"/>
    <x v="42"/>
    <s v="CIEP PATRICE LUMUMBA"/>
    <s v="Municipal"/>
    <s v="Urbana"/>
    <n v="1616863"/>
    <n v="161"/>
    <x v="3"/>
    <s v="Regular"/>
    <s v="Noite"/>
    <n v="2007020800531"/>
    <m/>
    <s v="RODRIGO DA SILVA FELIX"/>
    <d v="2002-06-12T00:00:00"/>
    <s v="Masculino"/>
    <s v="Sem Deficiência"/>
    <s v="TIAGO CRISTIAN FELIX"/>
    <s v="IVIDE KELLY DA SILVA"/>
    <x v="1"/>
    <s v="Não declarada"/>
  </r>
  <r>
    <n v="918203"/>
    <n v="9"/>
    <x v="34"/>
    <x v="34"/>
    <s v="CIEP CLEMENTINA DE JESUS"/>
    <s v="Municipal"/>
    <s v="Urbana"/>
    <n v="1601829"/>
    <n v="164"/>
    <x v="3"/>
    <s v="Regular"/>
    <s v="Noite"/>
    <n v="2023092650944"/>
    <m/>
    <s v="ANA PAULA FARIA LIMA"/>
    <d v="1972-03-17T00:00:00"/>
    <s v="Feminino"/>
    <s v="Sem Deficiência"/>
    <s v="EUNICE FARIA LIMA"/>
    <s v="ARY DE SOUSA LIMA"/>
    <x v="0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06114300177"/>
    <m/>
    <s v="FELIPE FERREIRA DA SILVA"/>
    <d v="2005-01-12T00:00:00"/>
    <s v="Masculino"/>
    <s v="Sem Deficiência"/>
    <s v="FABIO FERREIRA"/>
    <s v="JOICE GONÇALVES DA SILVA SOARES"/>
    <x v="0"/>
    <s v="Parda"/>
  </r>
  <r>
    <n v="817039"/>
    <n v="8"/>
    <x v="118"/>
    <x v="118"/>
    <s v="EM SAMPAIO CORRÊA"/>
    <s v="Municipal"/>
    <s v="Urbana"/>
    <n v="1604283"/>
    <n v="161"/>
    <x v="3"/>
    <s v="Regular"/>
    <s v="Noite"/>
    <n v="2023073300135"/>
    <m/>
    <s v="MARCIA DE SOUZA BARBOSA"/>
    <d v="1970-10-02T00:00:00"/>
    <s v="Feminino"/>
    <s v="Sem Deficiência"/>
    <s v="EDIR BARBOSA"/>
    <s v="EDILEIA DE SOUZA BARBOSA"/>
    <x v="0"/>
    <s v="Branca"/>
  </r>
  <r>
    <n v="1120019"/>
    <n v="11"/>
    <x v="37"/>
    <x v="37"/>
    <s v="EM RODRIGO OTÁVIO"/>
    <s v="Municipal"/>
    <s v="Urbana"/>
    <n v="1620853"/>
    <n v="161"/>
    <x v="3"/>
    <s v="Regular"/>
    <s v="Noite"/>
    <n v="2014039200141"/>
    <m/>
    <s v="JOSÉ FERNANDO DA SILVA MODESTO"/>
    <d v="2000-02-11T00:00:00"/>
    <s v="Masculino"/>
    <s v="Sem Deficiência"/>
    <s v="ANTONIO RIBEIRO MODESTO"/>
    <s v="SELMA FERREIRA DA SILVA"/>
    <x v="2"/>
    <s v="Não declarada"/>
  </r>
  <r>
    <n v="1019019"/>
    <n v="10"/>
    <x v="116"/>
    <x v="116"/>
    <s v="EM FERNANDO DE AZEVEDO"/>
    <s v="Municipal"/>
    <s v="Urbana"/>
    <n v="1619175"/>
    <n v="161"/>
    <x v="3"/>
    <s v="Regular"/>
    <s v="Tarde"/>
    <n v="2023095900186"/>
    <m/>
    <s v="JOANA VITÓRIA VIANA DOS SANTOS"/>
    <d v="2007-05-08T00:00:00"/>
    <s v="Feminino"/>
    <s v="Sem Deficiência"/>
    <s v="RAMON VALÉRIO DOS SANTOS "/>
    <s v="TAINA DA ROCHA VIANA "/>
    <x v="0"/>
    <s v="Pard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23157950386"/>
    <m/>
    <s v="MARIA LUCINETE SOUZA CARVALHO"/>
    <d v="1991-09-25T00:00:00"/>
    <s v="Feminino"/>
    <s v="Sem Deficiência"/>
    <s v="MARIA CLEIDE DE SOUZA CARVALHO"/>
    <s v="FRANCISCO DAS CHAGAS DE CARVALHO"/>
    <x v="0"/>
    <s v="Branca"/>
  </r>
  <r>
    <n v="1019210"/>
    <n v="10"/>
    <x v="45"/>
    <x v="45"/>
    <s v="CIEP ALBERTO PASQUALINE"/>
    <s v="Municipal"/>
    <s v="Urbana"/>
    <n v="1600005"/>
    <n v="161"/>
    <x v="3"/>
    <s v="Regular"/>
    <s v="Noite"/>
    <n v="2005032001844"/>
    <m/>
    <s v="TAYANA CAROLINA DA SILVA CARVALHO"/>
    <d v="1990-01-12T00:00:00"/>
    <s v="Feminino"/>
    <s v="Sem Deficiência"/>
    <s v="MARCIO CESAR DE CARVALHO"/>
    <s v="CLAUDIA LUZIA DA SILVA"/>
    <x v="2"/>
    <s v="Parda"/>
  </r>
  <r>
    <n v="724502"/>
    <n v="7"/>
    <x v="52"/>
    <x v="52"/>
    <s v="CIEP MARGARET MEE"/>
    <s v="Municipal"/>
    <s v="Urbana"/>
    <n v="1617125"/>
    <n v="161"/>
    <x v="3"/>
    <s v="Regular"/>
    <s v="Noite"/>
    <n v="2010133302099"/>
    <m/>
    <s v="VITOR GUILHERME SOUZA DE LUCENA"/>
    <d v="2006-12-04T00:00:00"/>
    <s v="Masculino"/>
    <s v="Sem Deficiência"/>
    <s v="ANDRÉ RIBEIRO DE LUCENA"/>
    <s v="LUCICLEIDE BARBOSA DE SOUZA"/>
    <x v="0"/>
    <s v="Pard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05090202105"/>
    <m/>
    <s v="LUANA DE SOUSA BARBOSA"/>
    <d v="1996-06-17T00:00:00"/>
    <s v="Feminino"/>
    <s v="Sem Deficiência"/>
    <s v="LEONARDO DE LELIS BARBOSA"/>
    <s v="ROSANE DE JESUS SOUSA"/>
    <x v="0"/>
    <s v="Pret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13004801522"/>
    <m/>
    <s v="MICAELY FERREIRA LUCAS"/>
    <d v="2007-05-31T00:00:00"/>
    <s v="Feminino"/>
    <s v="Sem Deficiência"/>
    <s v="PAULO CESAR SILVA LUCAS"/>
    <s v="CHIRLIANE FERREIRA DE BARROS"/>
    <x v="1"/>
    <s v="Parda"/>
  </r>
  <r>
    <n v="1019202"/>
    <n v="10"/>
    <x v="115"/>
    <x v="115"/>
    <s v="CIEP ISMAEL NERY"/>
    <s v="Municipal"/>
    <s v="Urbana"/>
    <n v="1603747"/>
    <n v="162"/>
    <x v="3"/>
    <s v="Regular"/>
    <s v="Tarde"/>
    <n v="2018102480161"/>
    <m/>
    <s v="JOELMA RUFINO COSTA"/>
    <d v="1979-12-07T00:00:00"/>
    <s v="Feminino"/>
    <s v="Sem Deficiência"/>
    <s v="JOSÉ PEDRO DE OLIVEIRA COSTA"/>
    <s v="MARIA DO CARMO RUFINO COSTA"/>
    <x v="0"/>
    <s v="Branca"/>
  </r>
  <r>
    <n v="1019008"/>
    <n v="10"/>
    <x v="124"/>
    <x v="124"/>
    <s v="EM EDUARDO RABELO"/>
    <s v="Municipal"/>
    <s v="Urbana"/>
    <n v="1601218"/>
    <n v="161"/>
    <x v="3"/>
    <s v="Regular"/>
    <s v="Noite"/>
    <n v="2012045380132"/>
    <m/>
    <s v="MILLENA DOS SANTOS D` ABLE DA SILVA"/>
    <d v="2007-05-09T00:00:00"/>
    <s v="Feminino"/>
    <s v="Sem Deficiência"/>
    <s v="LUIZ FELIPE DA ROCHA D ABLE DA SILVA"/>
    <s v="SUIANY DOS SANTOS PINHEIRO"/>
    <x v="1"/>
    <s v="Pard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04082903754"/>
    <m/>
    <s v="SCARLAT PEREIRA PAIXÃO"/>
    <d v="1996-07-11T00:00:00"/>
    <s v="Feminino"/>
    <s v="Sem Deficiência"/>
    <s v="EMERSON DE JESUS PAIXÃO"/>
    <s v="NIVIA PEREIRA DA SILVA"/>
    <x v="0"/>
    <s v="Preta"/>
  </r>
  <r>
    <n v="1026008"/>
    <n v="10"/>
    <x v="43"/>
    <x v="43"/>
    <s v="EM ENGENHEIRO GASTÃO RANGEL"/>
    <s v="Municipal"/>
    <s v="Urbana"/>
    <n v="1613013"/>
    <n v="161"/>
    <x v="3"/>
    <s v="Regular"/>
    <s v="Noite"/>
    <n v="2022102350303"/>
    <m/>
    <s v="JESSICA FERREIRA DE FREITAS"/>
    <d v="2007-11-16T00:00:00"/>
    <s v="Feminino"/>
    <s v="Sem Deficiência"/>
    <s v="MARCELO BATISTA DE FREITAS"/>
    <s v="CRISTIANE FERREIRA DIAS"/>
    <x v="0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07035000021"/>
    <m/>
    <s v="ANA CRISTINA SILVA DAS VIRGENS"/>
    <d v="2001-03-24T00:00:00"/>
    <s v="Feminino"/>
    <s v="Sem Deficiência"/>
    <s v="EDUARDO DAS VIRGENS"/>
    <s v="EDNA FRANÇA DA SILVA"/>
    <x v="0"/>
    <s v="Parda"/>
  </r>
  <r>
    <n v="1120502"/>
    <n v="11"/>
    <x v="3"/>
    <x v="3"/>
    <s v="CIEP JOÃO MANGABEIRA"/>
    <s v="Municipal"/>
    <s v="Urbana"/>
    <n v="1604974"/>
    <n v="161"/>
    <x v="3"/>
    <s v="Regular"/>
    <s v="Noite"/>
    <n v="2022039300481"/>
    <m/>
    <s v="DENISE BATISTA NUNES"/>
    <d v="1982-05-16T00:00:00"/>
    <s v="Feminino"/>
    <s v="Sem Deficiência"/>
    <s v="DEMILSON BATISTA NUNES"/>
    <s v="MARIA DE LOURDES DA CONCEIÇÃO "/>
    <x v="2"/>
    <s v="Parda"/>
  </r>
  <r>
    <n v="410012"/>
    <n v="4"/>
    <x v="27"/>
    <x v="27"/>
    <s v="EM CLOTILDE GUIMARÃES"/>
    <s v="Municipal"/>
    <s v="Urbana"/>
    <n v="1604459"/>
    <n v="2613"/>
    <x v="3"/>
    <s v="Regular"/>
    <s v="Noite"/>
    <n v="2003030100237"/>
    <m/>
    <s v="EVELIM DOS SANTOS GONÇALVES"/>
    <d v="1998-05-11T00:00:00"/>
    <s v="Feminino"/>
    <s v="Sem Deficiência"/>
    <s v="EDIMAR GONÇALVES"/>
    <s v="PATRICIA DA SILVA DOS SANTOS"/>
    <x v="0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10116500686"/>
    <m/>
    <s v="HANRY JORDHAN CLAY REIS BRUNO"/>
    <d v="2006-10-21T00:00:00"/>
    <s v="Masculino"/>
    <s v="Sem Deficiência"/>
    <s v="CASSIUS MARCELLUS CLAY TANES BRUNO"/>
    <s v="TATIANA REIS"/>
    <x v="1"/>
    <s v="Não declarad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13020150212"/>
    <m/>
    <s v="GABRIEL JACINTHO JUNGER"/>
    <d v="2006-05-08T00:00:00"/>
    <s v="Masculino"/>
    <s v="Sem Deficiência"/>
    <s v="DOUGLAS MONTEIRO JUNGER"/>
    <s v="RAFAELLA DE OLIVEIRA JACINTHO"/>
    <x v="0"/>
    <s v="Preta"/>
  </r>
  <r>
    <n v="817075"/>
    <n v="8"/>
    <x v="29"/>
    <x v="29"/>
    <s v="EM GENERAL TASSO FRAGOSO"/>
    <s v="Municipal"/>
    <s v="Urbana"/>
    <n v="1605908"/>
    <n v="161"/>
    <x v="3"/>
    <s v="Regular"/>
    <s v="Noite"/>
    <n v="2013074580045"/>
    <m/>
    <s v="YASMIM ALBINO DOS SANTOS"/>
    <d v="2008-06-27T00:00:00"/>
    <s v="Feminino"/>
    <s v="Sem Deficiência"/>
    <s v="RODRIGO PEREIRA DOS SANTOS"/>
    <s v="NATASHA ALBINO DA FONSECA"/>
    <x v="0"/>
    <s v="Parda"/>
  </r>
  <r>
    <n v="817064"/>
    <n v="8"/>
    <x v="7"/>
    <x v="7"/>
    <s v="EM MARIETA DA CUNHA DA SILVA"/>
    <s v="Municipal"/>
    <s v="Urbana"/>
    <n v="1610184"/>
    <n v="162"/>
    <x v="3"/>
    <s v="Regular"/>
    <s v="Noite"/>
    <n v="2016082150083"/>
    <m/>
    <s v="ANDRÉ GUSTAVO DA SILVA ABEL"/>
    <d v="2006-11-09T00:00:00"/>
    <s v="Masculino"/>
    <s v="Sem Deficiência"/>
    <s v="ANDRE HENRIQUE ABEL"/>
    <s v="CLÁUDIA LIPORAS DA SILVA"/>
    <x v="0"/>
    <s v="Parda"/>
  </r>
  <r>
    <n v="716205"/>
    <n v="7"/>
    <x v="76"/>
    <x v="76"/>
    <s v="CIEP RUBENS PAIVA"/>
    <s v="Municipal"/>
    <s v="Urbana"/>
    <n v="1624140"/>
    <n v="165"/>
    <x v="3"/>
    <s v="Regular"/>
    <s v="Noite"/>
    <n v="2013104000327"/>
    <m/>
    <s v="REBECA VITÓRIA DA SILVA"/>
    <d v="2007-04-25T00:00:00"/>
    <s v="Feminino"/>
    <s v="Sem Deficiência"/>
    <s v="MARIA KARILENE NASCIMENTO DA SILVA"/>
    <s v="WELINGTON ALVES DA SILVA"/>
    <x v="0"/>
    <s v="Parda"/>
  </r>
  <r>
    <n v="410007"/>
    <n v="4"/>
    <x v="15"/>
    <x v="15"/>
    <s v="EM PADRE MANUEL DA NÓBREGA"/>
    <s v="Municipal"/>
    <s v="Urbana"/>
    <n v="1609703"/>
    <n v="161"/>
    <x v="3"/>
    <s v="Regular"/>
    <s v="Noite"/>
    <n v="2023028000225"/>
    <m/>
    <s v="NEYDE DOS SANTOS RIBEIRO"/>
    <d v="1960-02-04T00:00:00"/>
    <s v="Feminino"/>
    <s v="Sem Deficiência"/>
    <s v="ISAIAS PEREIRA DOS SANTOS"/>
    <s v="IOLANDA BELIZÁRIO DOS SANTOS"/>
    <x v="1"/>
    <s v="Parda"/>
  </r>
  <r>
    <n v="622022"/>
    <n v="6"/>
    <x v="40"/>
    <x v="40"/>
    <s v="EM ROSE KLABIN"/>
    <s v="Municipal"/>
    <s v="Urbana"/>
    <n v="1615805"/>
    <n v="162"/>
    <x v="3"/>
    <s v="Regular"/>
    <s v="Noite"/>
    <n v="2010053401554"/>
    <m/>
    <s v="JAMILY CRUZ EVARISTO"/>
    <d v="2006-03-08T00:00:00"/>
    <s v="Feminino"/>
    <s v="Sem Deficiência"/>
    <s v="MANOEL SERAFIM EVARISTO"/>
    <s v="ADRIANA CARVALHO DE SOUZA CRUZ"/>
    <x v="0"/>
    <s v="Parda"/>
  </r>
  <r>
    <n v="1120019"/>
    <n v="11"/>
    <x v="37"/>
    <x v="37"/>
    <s v="EM RODRIGO OTÁVIO"/>
    <s v="Municipal"/>
    <s v="Urbana"/>
    <n v="1620854"/>
    <n v="162"/>
    <x v="3"/>
    <s v="Regular"/>
    <s v="Noite"/>
    <n v="2005112900845"/>
    <m/>
    <s v="EDUARDO MARTINS DE ALMEIDA"/>
    <d v="2002-07-16T00:00:00"/>
    <s v="Masculino"/>
    <s v="Sem Deficiência"/>
    <s v="EDNALDO SILVA DE ALMEIDA"/>
    <s v="TÂNIA DE SOUSA MARTINS"/>
    <x v="0"/>
    <s v="Parda"/>
  </r>
  <r>
    <n v="622007"/>
    <n v="6"/>
    <x v="13"/>
    <x v="13"/>
    <s v="EM ALEXANDRE FARAH"/>
    <s v="Municipal"/>
    <s v="Urbana"/>
    <n v="1599784"/>
    <n v="161"/>
    <x v="3"/>
    <s v="Regular"/>
    <s v="Noite"/>
    <n v="2023051800348"/>
    <m/>
    <s v="PEDRO GABRIEL GONÇALVES DOS PASSOS MOURA"/>
    <d v="2008-01-07T00:00:00"/>
    <s v="Masculino"/>
    <s v="Sem Deficiência"/>
    <s v="SANDRA APARECIDA GONÇALVES"/>
    <s v="GILMAR DOS PASSOS MOURA "/>
    <x v="2"/>
    <s v="Parda"/>
  </r>
  <r>
    <n v="514002"/>
    <n v="5"/>
    <x v="107"/>
    <x v="107"/>
    <s v="EM CECÍLIA MEIRELLES"/>
    <s v="Municipal"/>
    <s v="Urbana"/>
    <n v="1602688"/>
    <n v="162"/>
    <x v="3"/>
    <s v="Regular"/>
    <s v="Manhã"/>
    <n v="2008044501922"/>
    <m/>
    <s v="LARA SOARES CORBO"/>
    <d v="2004-01-29T00:00:00"/>
    <s v="Feminino"/>
    <s v="Sem Deficiência"/>
    <s v="VINÍCIUS GEORGE CORBO"/>
    <s v="FRANCISCA SILVIA SOARES"/>
    <x v="0"/>
    <s v="Parda"/>
  </r>
  <r>
    <n v="716049"/>
    <n v="7"/>
    <x v="62"/>
    <x v="62"/>
    <s v="EM RENATO LEITE"/>
    <s v="Municipal"/>
    <s v="Urbana"/>
    <n v="1623882"/>
    <n v="161"/>
    <x v="3"/>
    <s v="Regular"/>
    <s v="Noite"/>
    <n v="2010107400461"/>
    <m/>
    <s v="JACKSON MOURA DOS SANTOS"/>
    <d v="2006-05-15T00:00:00"/>
    <s v="Masculino"/>
    <s v="Sem Deficiência"/>
    <s v="JAIME ALVES DOS SANTOS"/>
    <s v="VIVIANE MOURA DA SILVA"/>
    <x v="0"/>
    <s v="Parda"/>
  </r>
  <r>
    <n v="1026008"/>
    <n v="10"/>
    <x v="43"/>
    <x v="43"/>
    <s v="EM ENGENHEIRO GASTÃO RANGEL"/>
    <s v="Municipal"/>
    <s v="Urbana"/>
    <n v="1613014"/>
    <n v="162"/>
    <x v="3"/>
    <s v="Regular"/>
    <s v="Noite"/>
    <n v="2011106350094"/>
    <m/>
    <s v="FILIPE CRUZ DA SILVA"/>
    <d v="2006-12-05T00:00:00"/>
    <s v="Masculino"/>
    <s v="Sem Deficiência"/>
    <s v="SERGIO CARLOS DA SILVA"/>
    <s v="TATIANE SANTOS DA CRUZ"/>
    <x v="0"/>
    <s v="Branca"/>
  </r>
  <r>
    <n v="514002"/>
    <n v="5"/>
    <x v="107"/>
    <x v="107"/>
    <s v="EM CECÍLIA MEIRELLES"/>
    <s v="Municipal"/>
    <s v="Urbana"/>
    <n v="1602685"/>
    <n v="161"/>
    <x v="3"/>
    <s v="Regular"/>
    <s v="Manhã"/>
    <n v="2021031050231"/>
    <m/>
    <s v="DANILO MOURA TARDIVO MOREIRA"/>
    <d v="2007-06-02T00:00:00"/>
    <s v="Masculino"/>
    <s v="Sem Deficiência"/>
    <s v="BERNARDO CANDIDO TARDIVO MOREIRA"/>
    <s v="ALINE MOURA DE JESUS"/>
    <x v="2"/>
    <s v="Branca"/>
  </r>
  <r>
    <n v="724026"/>
    <n v="7"/>
    <x v="16"/>
    <x v="16"/>
    <s v="EM EMBAIXADOR ÍTALO ZAPPA"/>
    <s v="Municipal"/>
    <s v="Urbana"/>
    <n v="1620409"/>
    <n v="161"/>
    <x v="3"/>
    <s v="Regular"/>
    <s v="Noite"/>
    <n v="2009059850292"/>
    <m/>
    <s v="CÁSSIA DE OLIVEIRA GUIMARÃES"/>
    <d v="2003-12-18T00:00:00"/>
    <s v="Feminino"/>
    <s v="Sem Deficiência"/>
    <s v="CARLOS MOUSART DIAS GUIMARÃES"/>
    <s v="NEUSA DE OLIVEIRA GUIMARÃES"/>
    <x v="1"/>
    <s v="Branca"/>
  </r>
  <r>
    <n v="1019008"/>
    <n v="10"/>
    <x v="124"/>
    <x v="124"/>
    <s v="EM EDUARDO RABELO"/>
    <s v="Municipal"/>
    <s v="Urbana"/>
    <n v="1601218"/>
    <n v="161"/>
    <x v="3"/>
    <s v="Regular"/>
    <s v="Noite"/>
    <n v="2011117400144"/>
    <m/>
    <s v="JOÃO VINICIUS RANGEL LAPA"/>
    <d v="2008-03-16T00:00:00"/>
    <s v="Masculino"/>
    <s v="Sem Deficiência"/>
    <s v="JEFFERSON TEIXEIRA LAPA"/>
    <s v="JENNIFER DOS SANTOS RANGEL"/>
    <x v="2"/>
    <s v="Parda"/>
  </r>
  <r>
    <n v="514015"/>
    <n v="5"/>
    <x v="70"/>
    <x v="70"/>
    <s v="EM BARCELONA"/>
    <s v="Municipal"/>
    <s v="Urbana"/>
    <n v="1613982"/>
    <n v="161"/>
    <x v="3"/>
    <s v="Regular"/>
    <s v="Noite"/>
    <n v="2016042300076"/>
    <m/>
    <s v="JOELMA DE FRANÇA SILVA"/>
    <d v="1981-08-03T00:00:00"/>
    <s v="Feminino"/>
    <s v="Sem Deficiência"/>
    <s v="ANTONIO CASSIMIRO DA SILVA"/>
    <s v="MARIA EUNICE DE FRANÇA SILVA"/>
    <x v="1"/>
    <s v="Parda"/>
  </r>
  <r>
    <n v="817027"/>
    <n v="8"/>
    <x v="24"/>
    <x v="24"/>
    <s v="EM HENRIQUE DE MAGALHÃES"/>
    <s v="Municipal"/>
    <s v="Urbana"/>
    <n v="1608373"/>
    <n v="163"/>
    <x v="3"/>
    <s v="Regular"/>
    <s v="Tarde"/>
    <n v="2010132401212"/>
    <m/>
    <s v="GABRIEL DA SILVA IDALINO"/>
    <d v="2007-09-28T00:00:00"/>
    <s v="Masculino"/>
    <s v="Sem Deficiência"/>
    <s v="ANTONIO IDALINO DA SILVA FILHO"/>
    <s v="ELICELIA MARIA NOGUEIRA DA SILVA"/>
    <x v="0"/>
    <s v="Branca"/>
  </r>
  <r>
    <n v="515030"/>
    <n v="5"/>
    <x v="90"/>
    <x v="90"/>
    <s v="EM IRINEU MARINHO"/>
    <s v="Municipal"/>
    <s v="Urbana"/>
    <n v="1601767"/>
    <n v="162"/>
    <x v="3"/>
    <s v="Regular"/>
    <s v="Noite"/>
    <n v="2008036701705"/>
    <m/>
    <s v="GABRIEL DO NASCIMENTO DIAS"/>
    <d v="2004-01-13T00:00:00"/>
    <s v="Masculino"/>
    <s v="Sem Deficiência"/>
    <s v="ANDERSON DE OLIVEIRA DIAS"/>
    <s v="ROSEMARY DO NASCIMENTO DIAS"/>
    <x v="0"/>
    <s v="Pard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11073100574"/>
    <m/>
    <s v="LORRAN PEREIRA POSSODELI"/>
    <d v="2006-03-12T00:00:00"/>
    <s v="Masculino"/>
    <s v="Sem Deficiência"/>
    <s v="REGINALDO PARENTE POSSODELI"/>
    <s v="EDNA PEREIRA E SILVA"/>
    <x v="0"/>
    <s v="Não declarada"/>
  </r>
  <r>
    <n v="410501"/>
    <n v="4"/>
    <x v="64"/>
    <x v="64"/>
    <s v="CIEP JUSCELINO KUBITSCHEK"/>
    <s v="Municipal"/>
    <s v="Urbana"/>
    <n v="1614344"/>
    <n v="162"/>
    <x v="3"/>
    <s v="Regular"/>
    <s v="Noite"/>
    <n v="2017057900153"/>
    <m/>
    <s v="ANNA KAROLINA DA SILVA CAVALCANTI"/>
    <d v="2006-08-28T00:00:00"/>
    <s v="Feminino"/>
    <s v="Sem Deficiência"/>
    <s v="CARLOS EDUARDO DA SILVA"/>
    <s v="GUARACINIRA DE FATIMA SILVA CAVALCANTI"/>
    <x v="0"/>
    <s v="Preta"/>
  </r>
  <r>
    <n v="410007"/>
    <n v="4"/>
    <x v="15"/>
    <x v="15"/>
    <s v="EM PADRE MANUEL DA NÓBREGA"/>
    <s v="Municipal"/>
    <s v="Urbana"/>
    <n v="1609703"/>
    <n v="161"/>
    <x v="3"/>
    <s v="Regular"/>
    <s v="Noite"/>
    <n v="2014020900121"/>
    <m/>
    <s v="FERNANDO DANIEL DOS SANTOS SOUZA"/>
    <d v="2007-04-16T00:00:00"/>
    <s v="Masculino"/>
    <s v="Sem Deficiência"/>
    <s v="FREDERICO AZEVEDO SOUZA"/>
    <s v="ADRIANA GOMES DOS SANTOS"/>
    <x v="2"/>
    <s v="Parda"/>
  </r>
  <r>
    <n v="312501"/>
    <n v="3"/>
    <x v="42"/>
    <x v="42"/>
    <s v="CIEP PATRICE LUMUMBA"/>
    <s v="Municipal"/>
    <s v="Urbana"/>
    <n v="1616864"/>
    <n v="162"/>
    <x v="3"/>
    <s v="Regular"/>
    <s v="Noite"/>
    <n v="2013017301345"/>
    <m/>
    <s v="KAIKY SANTOS MARTINS"/>
    <d v="2006-09-27T00:00:00"/>
    <s v="Masculino"/>
    <s v="Sem Deficiência"/>
    <s v="EDUARDO ANTONIO CELESTINO MARTINS"/>
    <s v="TATIANA SANTOS SILVA"/>
    <x v="0"/>
    <s v="Não declarada"/>
  </r>
  <r>
    <n v="716501"/>
    <n v="7"/>
    <x v="75"/>
    <x v="75"/>
    <s v="CIEP CARLOS DRUMOND DE ANDRADE"/>
    <s v="Municipal"/>
    <s v="Urbana"/>
    <n v="1616697"/>
    <n v="161"/>
    <x v="3"/>
    <s v="Regular"/>
    <s v="Noite"/>
    <n v="2009117700669"/>
    <m/>
    <s v="ANA CLAUDIA ANDRADE ALMEIDA"/>
    <d v="2007-12-05T00:00:00"/>
    <s v="Feminino"/>
    <s v="Sem Deficiência"/>
    <s v="CLAUDIO DE ANDRADE SANTOS"/>
    <s v="LIGIA ALMEIDA DE CASTRO"/>
    <x v="1"/>
    <s v="Preta"/>
  </r>
  <r>
    <n v="918203"/>
    <n v="9"/>
    <x v="34"/>
    <x v="34"/>
    <s v="CIEP CLEMENTINA DE JESUS"/>
    <s v="Municipal"/>
    <s v="Urbana"/>
    <n v="1601824"/>
    <n v="161"/>
    <x v="3"/>
    <s v="Regular"/>
    <s v="Noite"/>
    <n v="2021092600266"/>
    <m/>
    <s v="NIRCE MIRA DE ALMEIDA KAISER"/>
    <d v="1966-11-22T00:00:00"/>
    <s v="Feminino"/>
    <s v="Sem Deficiência"/>
    <s v="ELI DE ALMEIDA"/>
    <s v="MARIA DE ALMEIDA"/>
    <x v="0"/>
    <s v="Não declarada"/>
  </r>
  <r>
    <n v="1019047"/>
    <n v="10"/>
    <x v="50"/>
    <x v="50"/>
    <s v="EM JOAQUIM DA SILVA GOMES"/>
    <s v="Municipal"/>
    <s v="Urbana"/>
    <n v="1598941"/>
    <n v="163"/>
    <x v="3"/>
    <s v="Regular"/>
    <s v="Noite"/>
    <n v="2008121900261"/>
    <m/>
    <s v="SARA VITORIA RIBEIRO MOUTINHO"/>
    <d v="2006-05-20T00:00:00"/>
    <s v="Feminino"/>
    <s v="Sem Deficiência"/>
    <s v="ALEXANDRE DA SILVA MOUTINHO"/>
    <s v="WALDINEIA RIBEIRO DE AZEVEDO"/>
    <x v="0"/>
    <s v="Parda"/>
  </r>
  <r>
    <n v="410012"/>
    <n v="4"/>
    <x v="27"/>
    <x v="27"/>
    <s v="EM CLOTILDE GUIMARÃES"/>
    <s v="Municipal"/>
    <s v="Urbana"/>
    <n v="1604462"/>
    <n v="2616"/>
    <x v="3"/>
    <s v="Regular"/>
    <s v="Noite"/>
    <n v="2016028500497"/>
    <m/>
    <s v="ADERITE DO CARMO ESTEVÃO"/>
    <d v="1979-01-15T00:00:00"/>
    <s v="Feminino"/>
    <s v="Sem Deficiência"/>
    <s v="NIVALDO PEDRO DO CARMO"/>
    <s v="MARIA JOSÉ DA SILVA DO CARMO"/>
    <x v="0"/>
    <s v="Branca"/>
  </r>
  <r>
    <n v="411202"/>
    <n v="4"/>
    <x v="84"/>
    <x v="84"/>
    <s v="CIEP GREGÓRIO BEZERRA"/>
    <s v="Municipal"/>
    <s v="Urbana"/>
    <n v="1608449"/>
    <n v="161"/>
    <x v="3"/>
    <s v="Regular"/>
    <s v="Noite"/>
    <n v="2011035900054"/>
    <m/>
    <s v="PEDRO HENRIQUE MUNIZ DOS REIS"/>
    <d v="2006-08-19T00:00:00"/>
    <s v="Masculino"/>
    <s v="Sem Deficiência"/>
    <s v="PAULO ROBERTO MUNIZ"/>
    <s v="BIANCA CRISTINE GENTIL DOS REIS"/>
    <x v="0"/>
    <s v="Pret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2104051764"/>
    <m/>
    <s v="MATHEUS CORDEIRO SOUSA"/>
    <d v="2007-11-15T00:00:00"/>
    <s v="Masculino"/>
    <s v="Sem Deficiência"/>
    <s v="FRANCISCO ALEXANDRO CRUZ SOUSA"/>
    <s v="LUCINEIDE FERNANDES CORDEIRO"/>
    <x v="2"/>
    <s v="Branca"/>
  </r>
  <r>
    <n v="716211"/>
    <n v="7"/>
    <x v="32"/>
    <x v="32"/>
    <s v="CIEP COMPOSITOR DONGA"/>
    <s v="Municipal"/>
    <s v="Urbana"/>
    <n v="1619513"/>
    <n v="161"/>
    <x v="3"/>
    <s v="Regular"/>
    <s v="Noite"/>
    <n v="2023066751453"/>
    <m/>
    <s v="LUCAS DOS SANTOS GOMES"/>
    <d v="2000-12-31T00:00:00"/>
    <s v="Masculino"/>
    <s v="Sem Deficiência"/>
    <s v="CARLOS ALBERTO ANDRADE GOMES"/>
    <s v="VALERIA REGINA DOS SANTOS"/>
    <x v="2"/>
    <s v="Parda"/>
  </r>
  <r>
    <n v="410007"/>
    <n v="4"/>
    <x v="15"/>
    <x v="15"/>
    <s v="EM PADRE MANUEL DA NÓBREGA"/>
    <s v="Municipal"/>
    <s v="Urbana"/>
    <n v="1609705"/>
    <n v="162"/>
    <x v="3"/>
    <s v="Regular"/>
    <s v="Noite"/>
    <n v="2012027350332"/>
    <m/>
    <s v="MYLLENA CRISPIM DA SILVA"/>
    <d v="2007-01-24T00:00:00"/>
    <s v="Feminino"/>
    <s v="Sem Deficiência"/>
    <s v="MARCELO CARLOS DA SILVA"/>
    <s v="MARIA DA VITORIA DOS SANTOS CRISPIM"/>
    <x v="1"/>
    <s v="Branc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11125701433"/>
    <m/>
    <s v="CARLOS HENRIQUE LEONCIO DA SILVA"/>
    <d v="2007-01-03T00:00:00"/>
    <s v="Masculino"/>
    <s v="  Transtorno do espectro autista"/>
    <s v="CARLOS HENRIQUE COSTA DA SILVA"/>
    <s v="ANA PAULA TEIXEIRA LEONCIO"/>
    <x v="0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23012400237"/>
    <m/>
    <s v="AGNA FRAGA SANTOS"/>
    <d v="1992-12-11T00:00:00"/>
    <s v="Feminino"/>
    <s v="Sem Deficiência"/>
    <s v="OZENILTON VIANA DOS SANTOS"/>
    <s v="MARIA APARECIDA FRAGA SANTOS"/>
    <x v="0"/>
    <s v="Parda"/>
  </r>
  <r>
    <n v="716041"/>
    <n v="7"/>
    <x v="104"/>
    <x v="104"/>
    <s v="EM BARÃO DA TAQUARA"/>
    <s v="Municipal"/>
    <s v="Urbana"/>
    <n v="1613411"/>
    <n v="161"/>
    <x v="3"/>
    <s v="Regular"/>
    <s v="Manhã"/>
    <n v="2012103400315"/>
    <m/>
    <s v="THAINÁ DA SILVA LIMA"/>
    <d v="2007-12-23T00:00:00"/>
    <s v="Feminino"/>
    <s v="Sem Deficiência"/>
    <s v="FRANCISCO SÁ LIMA"/>
    <s v="CINTIA DA SILVA OLIVEIRA"/>
    <x v="0"/>
    <s v="Parda"/>
  </r>
  <r>
    <n v="716063"/>
    <n v="7"/>
    <x v="136"/>
    <x v="136"/>
    <s v="EM SOBRAL PINTO"/>
    <s v="Municipal"/>
    <s v="Urbana"/>
    <n v="1616451"/>
    <n v="163"/>
    <x v="3"/>
    <s v="Regular"/>
    <s v="Manhã"/>
    <n v="2013064502947"/>
    <m/>
    <s v="VIVIAN DA SILVA FORTES"/>
    <d v="2008-02-13T00:00:00"/>
    <s v="Feminino"/>
    <s v="Sem Deficiência"/>
    <s v="VANESSA REGINA DA SILVA"/>
    <s v="FRANSSIS RAI LINS FORTES"/>
    <x v="0"/>
    <s v="Preta"/>
  </r>
  <r>
    <n v="102007"/>
    <n v="1"/>
    <x v="47"/>
    <x v="47"/>
    <s v="EM ORLANDO VILLAS BOAS"/>
    <s v="Municipal"/>
    <s v="Urbana"/>
    <n v="1600141"/>
    <n v="161"/>
    <x v="3"/>
    <s v="Regular"/>
    <s v="Tarde"/>
    <n v="2008125450228"/>
    <m/>
    <s v="MARIA DAS NEVES SOUZA"/>
    <d v="1944-01-17T00:00:00"/>
    <s v="Feminino"/>
    <s v="Sem Deficiência"/>
    <s v="LUIZ FRANCISCO DE SOUZA"/>
    <s v="MARIA SANTINA DE SOUZA"/>
    <x v="0"/>
    <s v="Branca"/>
  </r>
  <r>
    <n v="1120019"/>
    <n v="11"/>
    <x v="37"/>
    <x v="37"/>
    <s v="EM RODRIGO OTÁVIO"/>
    <s v="Municipal"/>
    <s v="Urbana"/>
    <n v="1620854"/>
    <n v="162"/>
    <x v="3"/>
    <s v="Regular"/>
    <s v="Noite"/>
    <n v="2013036900640"/>
    <m/>
    <s v="GABRIEL ROGER DACAL ALVES ANDRADE"/>
    <d v="2007-05-25T00:00:00"/>
    <s v="Masculino"/>
    <s v="Sem Deficiência"/>
    <s v="FELIPE ALVES DE ANDRADE"/>
    <s v="ANA PATRICIA DE OLIVEIRA DACAL"/>
    <x v="0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10060250710"/>
    <m/>
    <s v="YAN VINÍCIUS DE SOUZA MELO"/>
    <d v="2005-08-04T00:00:00"/>
    <s v="Masculino"/>
    <s v="Sem Deficiência"/>
    <s v="MARCUS VINICIUS DE MELO"/>
    <s v="MELISSA DE SOUZA"/>
    <x v="0"/>
    <s v="Branca"/>
  </r>
  <r>
    <n v="724502"/>
    <n v="7"/>
    <x v="52"/>
    <x v="52"/>
    <s v="CIEP MARGARET MEE"/>
    <s v="Municipal"/>
    <s v="Urbana"/>
    <n v="1617125"/>
    <n v="161"/>
    <x v="3"/>
    <s v="Regular"/>
    <s v="Noite"/>
    <n v="2023069400244"/>
    <m/>
    <s v="FERNANDO CLEYTON DE LIMA RODRIGUES"/>
    <d v="2006-07-11T00:00:00"/>
    <s v="Masculino"/>
    <s v="Sem Deficiência"/>
    <s v="LEANDRO SILVA RODRIGUES"/>
    <s v="JOELMA CRISTINA DE LIMA"/>
    <x v="0"/>
    <s v="Parda"/>
  </r>
  <r>
    <n v="313051"/>
    <n v="3"/>
    <x v="60"/>
    <x v="60"/>
    <s v="EM ALAGOAS"/>
    <s v="Municipal"/>
    <s v="Urbana"/>
    <n v="1618858"/>
    <n v="161"/>
    <x v="3"/>
    <s v="Regular"/>
    <s v="Noite"/>
    <n v="2023026500484"/>
    <m/>
    <s v="KAYKY DA COSTA NEVES"/>
    <d v="2006-08-27T00:00:00"/>
    <s v="Masculino"/>
    <s v="Sem Deficiência"/>
    <s v="CARLOS JORGE SA SILVA NEVES"/>
    <s v="GREICE QUELI DA COSTA GUEDES"/>
    <x v="1"/>
    <s v="Não declarada"/>
  </r>
  <r>
    <n v="515001"/>
    <n v="5"/>
    <x v="68"/>
    <x v="68"/>
    <s v="EM PARÁ"/>
    <s v="Municipal"/>
    <s v="Urbana"/>
    <n v="1607315"/>
    <n v="161"/>
    <x v="3"/>
    <s v="Regular"/>
    <s v="Noite"/>
    <n v="2011046301891"/>
    <m/>
    <s v="FÁBIO DA SILVA FREIRE JUNIOR"/>
    <d v="2006-07-26T00:00:00"/>
    <s v="Masculino"/>
    <s v="Sem Deficiência"/>
    <s v="FABIO DA SILVA FREIRE"/>
    <s v="ANGELICA DA SILVA RODRIGUES"/>
    <x v="0"/>
    <s v="Não declarad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2005600506"/>
    <m/>
    <s v="MARIA EDUARDA ALVES DOS SANTOS"/>
    <d v="2007-02-23T00:00:00"/>
    <s v="Feminino"/>
    <s v="Sem Deficiência"/>
    <s v="GERSON GOMES DOS SANTOS"/>
    <s v="MARIA ALVES CAMELO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04039402013"/>
    <m/>
    <s v="LETICIA DA COSTA DA CONCEIÇÃO"/>
    <d v="1998-09-11T00:00:00"/>
    <s v="Feminino"/>
    <s v="Sem Deficiência"/>
    <s v="AUGUSTO CARLOS DA CONCEIÇÃO"/>
    <s v="MARIA DE FÁTIMA DA COSTA"/>
    <x v="2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09107200388"/>
    <m/>
    <s v="MARCO ANTONIO MAGALHÃES SILVA JUNIOR"/>
    <d v="2005-03-11T00:00:00"/>
    <s v="Masculino"/>
    <s v="Sem Deficiência"/>
    <s v="MARCO ANTONIO MAGALHÃES SILVA"/>
    <s v="PATRICIA TOSTES DE SOUSA"/>
    <x v="0"/>
    <s v="Parda"/>
  </r>
  <r>
    <n v="410018"/>
    <n v="4"/>
    <x v="87"/>
    <x v="87"/>
    <s v="EM BERLIM"/>
    <s v="Municipal"/>
    <s v="Urbana"/>
    <n v="1613815"/>
    <n v="161"/>
    <x v="3"/>
    <s v="Regular"/>
    <s v="Noite"/>
    <n v="2022029151458"/>
    <m/>
    <s v="JESSICA GOMES FIGUEIREDO SILVA"/>
    <d v="1991-03-02T00:00:00"/>
    <s v="Feminino"/>
    <s v="Sem Deficiência"/>
    <s v="JULIO CESAR AMARAL FIGUEIREDO"/>
    <s v="LOURDES MARIA GOMES GOULART"/>
    <x v="0"/>
    <s v="Não declarada"/>
  </r>
  <r>
    <n v="1202701"/>
    <n v="12"/>
    <x v="91"/>
    <x v="91"/>
    <s v="CREJA - CENTRO MUNICIPAL DE REFERÊNCIA DE EDUCAÇÃO DE JOVENS E ADULTOS"/>
    <s v="Municipal"/>
    <s v="Urbana"/>
    <n v="1614087"/>
    <n v="267"/>
    <x v="3"/>
    <s v="Regular"/>
    <s v="Noite"/>
    <n v="2022126300306"/>
    <m/>
    <s v="VALDILENE DE OLIVEIRA SOUZA"/>
    <d v="1969-05-21T00:00:00"/>
    <s v="Feminino"/>
    <s v="Sem Deficiência"/>
    <s v="ESPEDITO DE SOUZA"/>
    <s v="EDITH DE OLIVEIRA SOUZA"/>
    <x v="1"/>
    <s v="Preta"/>
  </r>
  <r>
    <n v="622022"/>
    <n v="6"/>
    <x v="40"/>
    <x v="40"/>
    <s v="EM ROSE KLABIN"/>
    <s v="Municipal"/>
    <s v="Urbana"/>
    <n v="1615803"/>
    <n v="161"/>
    <x v="3"/>
    <s v="Regular"/>
    <s v="Noite"/>
    <n v="2009113300216"/>
    <m/>
    <s v="THIAGO EDUARDO DELGADO PEREIRA"/>
    <d v="2007-02-06T00:00:00"/>
    <s v="Masculino"/>
    <s v="Sem Deficiência"/>
    <s v="FLAVIO LUIZ AMORIM PEREIRA"/>
    <s v="GISELE DA SILVA DELGADO"/>
    <x v="1"/>
    <s v="Parda"/>
  </r>
  <r>
    <n v="1019211"/>
    <n v="10"/>
    <x v="98"/>
    <x v="98"/>
    <s v="CIEP MAJOR MANUEL GOMES ARCHER"/>
    <s v="Municipal"/>
    <s v="Urbana"/>
    <n v="1607934"/>
    <n v="161"/>
    <x v="3"/>
    <s v="Regular"/>
    <s v="Noite"/>
    <n v="2012097950070"/>
    <m/>
    <s v="CRISTIAN DE PAULA SANT`ANA"/>
    <d v="2007-09-23T00:00:00"/>
    <s v="Masculino"/>
    <s v="Sem Deficiência"/>
    <s v="JOSIAS SANTANA"/>
    <s v="SABRINA DE PAULA PEREIRA"/>
    <x v="0"/>
    <s v="Parda"/>
  </r>
  <r>
    <n v="918027"/>
    <n v="9"/>
    <x v="106"/>
    <x v="106"/>
    <s v="EM RUBENS DE FARIAS NEVES"/>
    <s v="Municipal"/>
    <s v="Urbana"/>
    <n v="1599737"/>
    <n v="161"/>
    <x v="3"/>
    <s v="Regular"/>
    <s v="Noite"/>
    <n v="2017092500271"/>
    <m/>
    <s v="YASMIN FONSECA DE SOUZA SANTOS"/>
    <d v="2006-08-18T00:00:00"/>
    <s v="Feminino"/>
    <s v="Sem Deficiência"/>
    <s v="ROSANE APARECIDA FONSECA DA SILVA"/>
    <s v="RICARDO DE SOUZA SANTOS"/>
    <x v="0"/>
    <s v="Preta"/>
  </r>
  <r>
    <n v="716054"/>
    <n v="7"/>
    <x v="35"/>
    <x v="35"/>
    <s v="EM PIO X"/>
    <s v="Municipal"/>
    <s v="Urbana"/>
    <n v="1612530"/>
    <n v="161"/>
    <x v="3"/>
    <s v="Regular"/>
    <s v="Noite"/>
    <n v="2007064501792"/>
    <m/>
    <s v="PATRICIA CRISTINA GONÇALVES DO AMPARO"/>
    <d v="2000-09-29T00:00:00"/>
    <s v="Feminino"/>
    <s v="Sem Deficiência"/>
    <s v="PAULO CESAR DO AMPARO"/>
    <s v="JANETE PINTO GONÇALVES"/>
    <x v="1"/>
    <s v="Branca"/>
  </r>
  <r>
    <n v="1019075"/>
    <n v="10"/>
    <x v="129"/>
    <x v="129"/>
    <s v="EM ROBERTO CIVITA"/>
    <s v="Municipal"/>
    <s v="Urbana"/>
    <n v="1601288"/>
    <n v="162"/>
    <x v="3"/>
    <s v="Regular"/>
    <s v="Noite"/>
    <n v="2007056700234"/>
    <m/>
    <s v="YASMIM CRISTINA GARCEZ FERRÃO"/>
    <d v="2002-05-06T00:00:00"/>
    <s v="Feminino"/>
    <s v="Sem Deficiência"/>
    <s v="MARCELO DAS NEVES FERRÃO"/>
    <s v="VALERIA DOS SANTOS GARCEZ"/>
    <x v="0"/>
    <s v="Parda"/>
  </r>
  <r>
    <n v="102504"/>
    <n v="1"/>
    <x v="2"/>
    <x v="2"/>
    <s v="CIEP AVENIDA DOS DESFILES"/>
    <s v="Municipal"/>
    <s v="Urbana"/>
    <n v="1609986"/>
    <n v="161"/>
    <x v="3"/>
    <s v="Regular"/>
    <s v="Manhã"/>
    <n v="2013002902062"/>
    <m/>
    <s v="MATHEUS GABRIEL DA CONCEIÇÃO"/>
    <d v="2007-06-10T00:00:00"/>
    <s v="Masculino"/>
    <s v="Sem Deficiência"/>
    <s v="CESAR JESUÍNO"/>
    <s v="JUPIARA DA CONCEIÇÃO"/>
    <x v="0"/>
    <s v="Parda"/>
  </r>
  <r>
    <n v="716041"/>
    <n v="7"/>
    <x v="104"/>
    <x v="104"/>
    <s v="EM BARÃO DA TAQUARA"/>
    <s v="Municipal"/>
    <s v="Urbana"/>
    <n v="1613413"/>
    <n v="162"/>
    <x v="3"/>
    <s v="Regular"/>
    <s v="Manhã"/>
    <n v="2022062900251"/>
    <m/>
    <s v="PETERSON DO ESPIRITO SANTO VIRGILIO"/>
    <d v="2006-08-27T00:00:00"/>
    <s v="Masculino"/>
    <s v="Sem Deficiência"/>
    <s v="NÃO DECLARADO"/>
    <s v="ELIZANGELA REGINA DO ESPIRITO SANTO"/>
    <x v="2"/>
    <s v="Preta"/>
  </r>
  <r>
    <n v="515001"/>
    <n v="5"/>
    <x v="68"/>
    <x v="68"/>
    <s v="EM PARÁ"/>
    <s v="Municipal"/>
    <s v="Urbana"/>
    <n v="1607315"/>
    <n v="161"/>
    <x v="3"/>
    <s v="Regular"/>
    <s v="Noite"/>
    <n v="2010045050128"/>
    <m/>
    <s v="RAFAELA DE OLIVEIRA LOPES"/>
    <d v="2005-07-28T00:00:00"/>
    <s v="Feminino"/>
    <s v="Sem Deficiência"/>
    <s v="FABIANO MARQUES LOPES"/>
    <s v="ROSELAINE LEONARDO DE OLIVEIRA"/>
    <x v="0"/>
    <s v="Não declarada"/>
  </r>
  <r>
    <n v="431003"/>
    <n v="4"/>
    <x v="10"/>
    <x v="10"/>
    <s v="EM MIGUEL GUSTAVO"/>
    <s v="Municipal"/>
    <s v="Urbana"/>
    <n v="1618629"/>
    <n v="162"/>
    <x v="3"/>
    <s v="Regular"/>
    <s v="Noite"/>
    <n v="2008112000741"/>
    <m/>
    <s v="KEIZE KELI AMARAL HARRIS"/>
    <d v="2004-03-18T00:00:00"/>
    <s v="Feminino"/>
    <s v="Sem Deficiência"/>
    <s v="VALDEMIR DA SILVA HARRIS"/>
    <s v="REGINA LUCIA DA PENHA AMARAL"/>
    <x v="0"/>
    <s v="Preta"/>
  </r>
  <r>
    <n v="1202701"/>
    <n v="12"/>
    <x v="91"/>
    <x v="91"/>
    <s v="CREJA - CENTRO MUNICIPAL DE REFERÊNCIA DE EDUCAÇÃO DE JOVENS E ADULTOS"/>
    <s v="Municipal"/>
    <s v="Urbana"/>
    <n v="1614129"/>
    <n v="364"/>
    <x v="3"/>
    <s v="Regular"/>
    <s v="Tarde"/>
    <n v="2023126301190"/>
    <m/>
    <s v="CRISTIANE DE PAULA XIMENES"/>
    <d v="1991-06-16T00:00:00"/>
    <s v="Feminino"/>
    <s v="Sem Deficiência"/>
    <s v="FRANCISCO EDMILSON XIMENES"/>
    <s v="PATRICIA PEREIRA DE PAULA"/>
    <x v="0"/>
    <s v="Branca"/>
  </r>
  <r>
    <n v="1026024"/>
    <n v="10"/>
    <x v="130"/>
    <x v="130"/>
    <s v="EM TATIANA CHAGAS MEMÓRIA"/>
    <s v="Municipal"/>
    <s v="Urbana"/>
    <n v="1611748"/>
    <n v="162"/>
    <x v="3"/>
    <s v="Regular"/>
    <s v="Manhã"/>
    <n v="2013132202583"/>
    <m/>
    <s v="ANA HELOISA BARBOSA DE AZEVEDO"/>
    <d v="2008-06-08T00:00:00"/>
    <s v="Feminino"/>
    <s v="Sem Deficiência"/>
    <s v="LEANDRO SILVA DE AZEVEDO"/>
    <s v="FABIOLA DA SILVA BARBOSA"/>
    <x v="1"/>
    <s v="Parda"/>
  </r>
  <r>
    <n v="833031"/>
    <n v="8"/>
    <x v="21"/>
    <x v="21"/>
    <s v="EM TASSO DA SILVEIRA"/>
    <s v="Municipal"/>
    <s v="Urbana"/>
    <n v="1605929"/>
    <n v="161"/>
    <x v="3"/>
    <s v="Regular"/>
    <s v="Noite"/>
    <n v="2022080300091"/>
    <m/>
    <s v="ELZA MADALENA DE MOURA MARTINS"/>
    <d v="1984-07-09T00:00:00"/>
    <s v="Feminino"/>
    <s v="Sem Deficiência"/>
    <s v="ROBERTO MARTINS"/>
    <s v="ROSIMAR MADALENA DE MOURA MARTINS"/>
    <x v="1"/>
    <s v="Preta"/>
  </r>
  <r>
    <n v="1019047"/>
    <n v="10"/>
    <x v="50"/>
    <x v="50"/>
    <s v="EM JOAQUIM DA SILVA GOMES"/>
    <s v="Municipal"/>
    <s v="Urbana"/>
    <n v="1598941"/>
    <n v="163"/>
    <x v="3"/>
    <s v="Regular"/>
    <s v="Noite"/>
    <n v="2009121900049"/>
    <m/>
    <s v="MAICON SANTOS DE LIMA"/>
    <d v="2007-09-07T00:00:00"/>
    <s v="Masculino"/>
    <s v="Sem Deficiência"/>
    <s v="JOSÉ CARLOS LEITE DE LIMA"/>
    <s v="FERNANDA SANTOS PAVÃO"/>
    <x v="2"/>
    <s v="Branca"/>
  </r>
  <r>
    <n v="515020"/>
    <n v="5"/>
    <x v="86"/>
    <x v="86"/>
    <s v="EM WALDEMAR FALCÃO"/>
    <s v="Municipal"/>
    <s v="Urbana"/>
    <n v="1610970"/>
    <n v="161"/>
    <x v="3"/>
    <s v="Regular"/>
    <s v="Noite"/>
    <n v="2011046050103"/>
    <m/>
    <s v="ANA CAROLINA CORREA BULHOES DA SILVA"/>
    <d v="2006-07-19T00:00:00"/>
    <s v="Feminino"/>
    <s v="Sem Deficiência"/>
    <s v="EDSON BULHÕES DA SILVA"/>
    <s v="ADRIANA CORREA"/>
    <x v="0"/>
    <s v="Parda"/>
  </r>
  <r>
    <n v="1019013"/>
    <n v="10"/>
    <x v="39"/>
    <x v="39"/>
    <s v="EM BENTO DO AMARAL COUTINHO"/>
    <s v="Municipal"/>
    <s v="Urbana"/>
    <n v="1612839"/>
    <n v="162"/>
    <x v="3"/>
    <s v="Regular"/>
    <s v="Noite"/>
    <n v="2021095300182"/>
    <m/>
    <s v="JAMILE MARIA SILVA SOARES"/>
    <d v="2005-06-24T00:00:00"/>
    <s v="Feminino"/>
    <s v="Sem Deficiência"/>
    <s v="JOSÉ SOARES"/>
    <s v="BERENICE FARIAS DA SILVA"/>
    <x v="1"/>
    <s v="Parda"/>
  </r>
  <r>
    <n v="430201"/>
    <n v="4"/>
    <x v="0"/>
    <x v="0"/>
    <s v="CIEP MINISTRO GUSTAVO CAPANEMA"/>
    <s v="Municipal"/>
    <s v="Urbana"/>
    <n v="1612604"/>
    <n v="162"/>
    <x v="3"/>
    <s v="Regular"/>
    <s v="Noite"/>
    <n v="2022040300294"/>
    <m/>
    <s v="MARIA CLARA CACIANO DA SILVA"/>
    <d v="2003-10-11T00:00:00"/>
    <s v="Feminino"/>
    <s v="Sem Deficiência"/>
    <s v="FRANCISCO DE ASSIS CACIANO DA SILVA"/>
    <s v="MARIA DAS GRAÇAS DO NASCIMENTO"/>
    <x v="0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23100800041"/>
    <m/>
    <s v="RENATA ANDRÉA DA SILVA PEREIRA"/>
    <d v="1981-07-01T00:00:00"/>
    <s v="Feminino"/>
    <s v="Sem Deficiência"/>
    <s v="GUILHERME PEREIRA"/>
    <s v="ZILÁ DA SILVA PEREIRA"/>
    <x v="2"/>
    <s v="Parda"/>
  </r>
  <r>
    <n v="833201"/>
    <n v="8"/>
    <x v="112"/>
    <x v="112"/>
    <s v="CIEP FREI VELOSO"/>
    <s v="Municipal"/>
    <s v="Urbana"/>
    <n v="1622667"/>
    <n v="161"/>
    <x v="3"/>
    <s v="Regular"/>
    <s v="Noite"/>
    <n v="2022083700472"/>
    <m/>
    <s v="ANA CARLA RODRIGUES MARÇULLO"/>
    <d v="1979-01-28T00:00:00"/>
    <s v="Feminino"/>
    <s v="Sem Deficiência"/>
    <s v="SERGIO FARIA MARÇULLO"/>
    <s v="ROZELI RODRIGUES MARÇULLO"/>
    <x v="1"/>
    <s v="Não declarada"/>
  </r>
  <r>
    <n v="515028"/>
    <n v="5"/>
    <x v="18"/>
    <x v="18"/>
    <s v="EM EVANGELINA DUARTE BATISTA"/>
    <s v="Municipal"/>
    <s v="Urbana"/>
    <n v="1609299"/>
    <n v="161"/>
    <x v="3"/>
    <s v="Regular"/>
    <s v="Noite"/>
    <n v="2011065401528"/>
    <m/>
    <s v="ISMAEL DA CONCEIÇÃO SOARES DE ASSIS"/>
    <d v="2005-12-22T00:00:00"/>
    <s v="Masculino"/>
    <s v="Sem Deficiência"/>
    <s v="ALEXANDRE SOARES DE ASSIS"/>
    <s v="OSINÉIA DA CONCEIÇÃO"/>
    <x v="1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19063781060"/>
    <m/>
    <s v="KAYKY ALVES FERREIRA"/>
    <d v="2001-09-11T00:00:00"/>
    <s v="Masculino"/>
    <s v="Sem Deficiência"/>
    <s v="ANGELICA LOPES ALVES"/>
    <s v="JAIRO MINILESK FERREIRA"/>
    <x v="0"/>
    <s v="Preta"/>
  </r>
  <r>
    <n v="716205"/>
    <n v="7"/>
    <x v="76"/>
    <x v="76"/>
    <s v="CIEP RUBENS PAIVA"/>
    <s v="Municipal"/>
    <s v="Urbana"/>
    <n v="1613262"/>
    <n v="163"/>
    <x v="3"/>
    <s v="Regular"/>
    <s v="Noite"/>
    <n v="2018084600201"/>
    <m/>
    <s v="CAIO FERREIRA DOS ANJOS SOUZA"/>
    <d v="2006-06-04T00:00:00"/>
    <s v="Masculino"/>
    <s v="Sem Deficiência"/>
    <s v="JACEMIR DOS ANJOS SOUZA"/>
    <s v="VALERIA CRISTIANE FERREIRA DA SILVA"/>
    <x v="1"/>
    <s v="Preta"/>
  </r>
  <r>
    <n v="817501"/>
    <n v="8"/>
    <x v="127"/>
    <x v="127"/>
    <s v="CIEP GILBERTO FREYRE"/>
    <s v="Municipal"/>
    <s v="Urbana"/>
    <n v="1605705"/>
    <n v="161"/>
    <x v="3"/>
    <s v="Regular"/>
    <s v="Noite"/>
    <n v="2018073300082"/>
    <m/>
    <s v="RODRIGO FERONI DE OLIVEIRA"/>
    <d v="1984-05-02T00:00:00"/>
    <s v="Masculino"/>
    <s v="Sem Deficiência"/>
    <s v="JOÃO BATISTA DE OLIVEIRA"/>
    <s v="ZELIA FERONI DE OLIVEIRA"/>
    <x v="0"/>
    <s v="Parda"/>
  </r>
  <r>
    <n v="918508"/>
    <n v="9"/>
    <x v="36"/>
    <x v="36"/>
    <s v="CIEP DR. ERNESTO (CHE) GUEVARA"/>
    <s v="Municipal"/>
    <s v="Urbana"/>
    <n v="1618339"/>
    <n v="161"/>
    <x v="3"/>
    <s v="Regular"/>
    <s v="Noite"/>
    <n v="2010093204971"/>
    <m/>
    <s v="SERGIO DE LIMA PEREIRA"/>
    <d v="1976-04-27T00:00:00"/>
    <s v="Masculino"/>
    <s v="Sem Deficiência"/>
    <s v="PAULO PEREIRA FILHO"/>
    <s v="MARIA JOSE DE LIMA PEREIRA"/>
    <x v="0"/>
    <s v="Branca"/>
  </r>
  <r>
    <n v="625701"/>
    <n v="6"/>
    <x v="101"/>
    <x v="101"/>
    <s v="CENTRO DE EDUCAÇÃO DE JOVENS E ADULTOS CEJA - ACARI"/>
    <s v="Municipal"/>
    <s v="Urbana"/>
    <n v="1608526"/>
    <n v="263"/>
    <x v="3"/>
    <s v="Regular"/>
    <s v="Manhã"/>
    <n v="2017051200362"/>
    <m/>
    <s v="MARIA EDUARDA ALVARENGA FERREIRA"/>
    <d v="2006-08-09T00:00:00"/>
    <s v="Feminino"/>
    <s v="Sem Deficiência"/>
    <s v="RODRIGO FELIX FERREIRA"/>
    <s v="ANDRESSA ALVARENGA DA SILVA"/>
    <x v="0"/>
    <s v="Pard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9007280271"/>
    <m/>
    <s v="SUYANE FERNANDES PEREIRA DA SILVA"/>
    <d v="2005-11-05T00:00:00"/>
    <s v="Feminino"/>
    <s v="Sem Deficiência"/>
    <s v="CAMILA FERNANDES CORDEIRO"/>
    <s v="PATRICK RODRIGUES PEREIRA DA SILVA"/>
    <x v="0"/>
    <s v="Parda"/>
  </r>
  <r>
    <n v="716049"/>
    <n v="7"/>
    <x v="62"/>
    <x v="62"/>
    <s v="EM RENATO LEITE"/>
    <s v="Municipal"/>
    <s v="Urbana"/>
    <n v="1623882"/>
    <n v="161"/>
    <x v="3"/>
    <s v="Regular"/>
    <s v="Noite"/>
    <n v="2009066602100"/>
    <m/>
    <s v="LUIZ CARLOS DA CRUZ CANDEIA"/>
    <d v="2004-01-26T00:00:00"/>
    <s v="Masculino"/>
    <s v="Sem Deficiência"/>
    <s v="WASHINGTON LUIZ CANDEIA"/>
    <s v="VANESSA DA CRUZ"/>
    <x v="1"/>
    <s v="Parda"/>
  </r>
  <r>
    <n v="411015"/>
    <n v="4"/>
    <x v="72"/>
    <x v="72"/>
    <s v="EM SUÍÇA"/>
    <s v="Municipal"/>
    <s v="Urbana"/>
    <n v="1601788"/>
    <n v="162"/>
    <x v="3"/>
    <s v="Regular"/>
    <s v="Noite"/>
    <n v="2000039901751"/>
    <m/>
    <s v="DIANA DOS SANTOS SOARES"/>
    <d v="1992-07-22T00:00:00"/>
    <s v="Feminino"/>
    <s v="Sem Deficiência"/>
    <s v="FELIPE SENA SOARES"/>
    <s v="EDNEIDE MARQUES DOS SANTOS"/>
    <x v="0"/>
    <s v="Preta"/>
  </r>
  <r>
    <n v="410007"/>
    <n v="4"/>
    <x v="15"/>
    <x v="15"/>
    <s v="EM PADRE MANUEL DA NÓBREGA"/>
    <s v="Municipal"/>
    <s v="Urbana"/>
    <n v="1609703"/>
    <n v="161"/>
    <x v="3"/>
    <s v="Regular"/>
    <s v="Noite"/>
    <n v="2011028800937"/>
    <m/>
    <s v="ALESSANDRO FERREIRA CASSEMIRO"/>
    <d v="2007-06-26T00:00:00"/>
    <s v="Masculino"/>
    <s v="Sem Deficiência"/>
    <s v="DAMIÃO CASSEMIRO PAIVA"/>
    <s v="MARIA APARECIDA SOUZA FERREIRA"/>
    <x v="2"/>
    <s v="Branca"/>
  </r>
  <r>
    <n v="515001"/>
    <n v="5"/>
    <x v="68"/>
    <x v="68"/>
    <s v="EM PARÁ"/>
    <s v="Municipal"/>
    <s v="Urbana"/>
    <n v="1607315"/>
    <n v="161"/>
    <x v="3"/>
    <s v="Regular"/>
    <s v="Noite"/>
    <n v="2006017402823"/>
    <m/>
    <s v="JAQUELINE NASCIMENTO GUIMARÃES"/>
    <d v="1991-03-06T00:00:00"/>
    <s v="Feminino"/>
    <s v="Sem Deficiência"/>
    <s v="FRANCISCO TEIXEIRA GUIMARÃES"/>
    <s v="IDALINA LUZIA DO NASCIMENTO"/>
    <x v="2"/>
    <s v="Branca"/>
  </r>
  <r>
    <n v="312002"/>
    <n v="3"/>
    <x v="58"/>
    <x v="58"/>
    <s v="EM ALCIDE DE GASPERI"/>
    <s v="Municipal"/>
    <s v="Urbana"/>
    <n v="1613410"/>
    <n v="161"/>
    <x v="3"/>
    <s v="Regular"/>
    <s v="Noite"/>
    <n v="2007019003410"/>
    <m/>
    <s v="PRIESKA TAVARES DA SILVA"/>
    <d v="1994-09-30T00:00:00"/>
    <s v="Feminino"/>
    <s v="Sem Deficiência"/>
    <s v="PAULO JOSÉ TAVARES DA SILVA"/>
    <s v="SARA RODRIGUES DA SILVA"/>
    <x v="1"/>
    <s v="Pard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20102500121"/>
    <m/>
    <s v="KALEL CARDOSO BÔTTO"/>
    <d v="2005-04-05T00:00:00"/>
    <s v="Masculino"/>
    <s v="Sem Deficiência"/>
    <s v="WILSON SILVA BÔTTO"/>
    <s v="ELIANA REIS CARDOSO"/>
    <x v="0"/>
    <s v="Parda"/>
  </r>
  <r>
    <n v="1120502"/>
    <n v="11"/>
    <x v="3"/>
    <x v="3"/>
    <s v="CIEP JOÃO MANGABEIRA"/>
    <s v="Municipal"/>
    <s v="Urbana"/>
    <n v="1604976"/>
    <n v="162"/>
    <x v="3"/>
    <s v="Regular"/>
    <s v="Noite"/>
    <n v="2023039300250"/>
    <m/>
    <s v="DUCECLEIDE DOS SANTOS SOUZA "/>
    <d v="1989-05-14T00:00:00"/>
    <s v="Feminino"/>
    <s v="Sem Deficiência"/>
    <s v="LOURIVAL SOUZA"/>
    <s v="DEIJANICE SANTANA DOS SANTOS "/>
    <x v="1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5092603204"/>
    <m/>
    <s v="JEFFERSON BARBOSA DA SILVA VIANA"/>
    <d v="1997-09-11T00:00:00"/>
    <s v="Masculino"/>
    <s v="Sem Deficiência"/>
    <s v="SERGIO LUIZ DA SILVA VIANA"/>
    <s v="ROSANGELA BARBOSA DA SILVA"/>
    <x v="0"/>
    <s v="Branca"/>
  </r>
  <r>
    <n v="817083"/>
    <n v="8"/>
    <x v="120"/>
    <x v="120"/>
    <s v="EM JORNALISTA SANDRO MOREYRA"/>
    <s v="Municipal"/>
    <s v="Urbana"/>
    <n v="1607053"/>
    <n v="162"/>
    <x v="3"/>
    <s v="Regular"/>
    <s v="Noite"/>
    <n v="2022077700083"/>
    <m/>
    <s v="EDNA SOUSA DAMASCENO"/>
    <d v="1977-03-25T00:00:00"/>
    <s v="Feminino"/>
    <s v="Sem Deficiência"/>
    <s v="ALZIRO FERREIRA DAMASCENO"/>
    <s v="ANAIDES ROSA DE SOUSA"/>
    <x v="0"/>
    <s v="Branc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11082380169"/>
    <m/>
    <s v="JULIA CRISTINA FERREIRA DA SILVA"/>
    <d v="2006-03-12T00:00:00"/>
    <s v="Feminino"/>
    <s v="Sem Deficiência"/>
    <s v="JULIO JONATHAN DA SILVA"/>
    <s v="CLEIDE CRISTINA FERREIRA DA SILVA"/>
    <x v="0"/>
    <s v="Branc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06087305134"/>
    <m/>
    <s v="ROBSON COELHO SOUZA"/>
    <d v="1975-10-03T00:00:00"/>
    <s v="Masculino"/>
    <s v="Sem Deficiência"/>
    <s v="OCTÁVIO COELHO DE SOUZA"/>
    <s v="ELIA MONTEIRO DE SOUZA"/>
    <x v="1"/>
    <s v="Parda"/>
  </r>
  <r>
    <n v="1202701"/>
    <n v="12"/>
    <x v="91"/>
    <x v="91"/>
    <s v="CREJA - CENTRO MUNICIPAL DE REFERÊNCIA DE EDUCAÇÃO DE JOVENS E ADULTOS"/>
    <s v="Municipal"/>
    <s v="Urbana"/>
    <n v="1614085"/>
    <n v="265"/>
    <x v="3"/>
    <s v="Regular"/>
    <s v="Noite"/>
    <n v="2023126300053"/>
    <m/>
    <s v="MARIA JOSÉ DA SILVA BARBOSA"/>
    <d v="1987-04-14T00:00:00"/>
    <s v="Feminino"/>
    <s v="Sem Deficiência"/>
    <s v="LUIZ ANDRÉ DA SILVA"/>
    <s v="MARIA DE LOURDES SILVA"/>
    <x v="2"/>
    <s v="Preta"/>
  </r>
  <r>
    <n v="410012"/>
    <n v="4"/>
    <x v="27"/>
    <x v="27"/>
    <s v="EM CLOTILDE GUIMARÃES"/>
    <s v="Municipal"/>
    <s v="Urbana"/>
    <n v="1604444"/>
    <n v="262"/>
    <x v="3"/>
    <s v="Regular"/>
    <s v="Manhã"/>
    <n v="2010030152205"/>
    <m/>
    <s v="ANDREY TITO DA SILVA ANDRADE"/>
    <d v="2005-06-28T00:00:00"/>
    <s v="Masculino"/>
    <s v="Sem Deficiência"/>
    <s v="ANTONIO NONATO BATISTA DE ANDRADE"/>
    <s v="CLAUDIA TITO DA SILVA"/>
    <x v="0"/>
    <s v="Parda"/>
  </r>
  <r>
    <n v="313007"/>
    <n v="3"/>
    <x v="67"/>
    <x v="67"/>
    <s v="EM SARMIENTO"/>
    <s v="Municipal"/>
    <s v="Urbana"/>
    <n v="1615856"/>
    <n v="162"/>
    <x v="3"/>
    <s v="Regular"/>
    <s v="Noite"/>
    <n v="2007063450507"/>
    <m/>
    <s v="THIAGO SILVA DA COSTA"/>
    <d v="1992-04-11T00:00:00"/>
    <s v="Masculino"/>
    <s v="Sem Deficiência"/>
    <s v="AROLDO MAXIMO DA COSTA"/>
    <s v="KÁTIA CRISTINA DA SILVA"/>
    <x v="0"/>
    <s v="Parda"/>
  </r>
  <r>
    <n v="724026"/>
    <n v="7"/>
    <x v="16"/>
    <x v="16"/>
    <s v="EM EMBAIXADOR ÍTALO ZAPPA"/>
    <s v="Municipal"/>
    <s v="Urbana"/>
    <n v="1620409"/>
    <n v="161"/>
    <x v="3"/>
    <s v="Regular"/>
    <s v="Noite"/>
    <n v="2022103500180"/>
    <m/>
    <s v="ROSENY MARTINS DOS SANTOS"/>
    <d v="1970-02-16T00:00:00"/>
    <s v="Feminino"/>
    <s v="Sem Deficiência"/>
    <s v="JOSÉ ALFREDO MARTINS"/>
    <s v="ISABEL RIBEIRO MARTINS"/>
    <x v="0"/>
    <s v="Branca"/>
  </r>
  <r>
    <n v="515020"/>
    <n v="5"/>
    <x v="86"/>
    <x v="86"/>
    <s v="EM WALDEMAR FALCÃO"/>
    <s v="Municipal"/>
    <s v="Urbana"/>
    <n v="1610970"/>
    <n v="161"/>
    <x v="3"/>
    <s v="Regular"/>
    <s v="Noite"/>
    <n v="2019048080471"/>
    <m/>
    <s v="CARLOS ALBERTO DO MONTE SOUZA"/>
    <d v="2007-07-09T00:00:00"/>
    <s v="Masculino"/>
    <s v="Sem Deficiência"/>
    <s v="CARLOS EDUARDO DE SOUZA"/>
    <s v="VIVIANE DO MONTE SOUZA"/>
    <x v="2"/>
    <s v="Parda"/>
  </r>
  <r>
    <n v="102005"/>
    <n v="1"/>
    <x v="109"/>
    <x v="109"/>
    <s v="EM CALOUSTE GULBENKIAN"/>
    <s v="Municipal"/>
    <s v="Urbana"/>
    <n v="1610640"/>
    <n v="162"/>
    <x v="3"/>
    <s v="Regular"/>
    <s v="Noite"/>
    <n v="2014079100040"/>
    <m/>
    <s v="MAYARA VICTÓRIA DOS SANTOS CLARENSE"/>
    <d v="2007-04-14T00:00:00"/>
    <s v="Feminino"/>
    <s v="Sem Deficiência"/>
    <s v="UTEMBERG LUIS DA COSTA CLARENSE"/>
    <s v="DULCEMERE BARROS DOS SANTOS"/>
    <x v="1"/>
    <s v="Parda"/>
  </r>
  <r>
    <n v="313002"/>
    <n v="3"/>
    <x v="33"/>
    <x v="33"/>
    <s v="EM JOSÉ VERÍSSIMO"/>
    <s v="Municipal"/>
    <s v="Urbana"/>
    <n v="1618996"/>
    <n v="161"/>
    <x v="3"/>
    <s v="Regular"/>
    <s v="Manhã"/>
    <n v="2022021650293"/>
    <m/>
    <s v="JOÃO PEDRO NOVAES BAQUEDANO"/>
    <d v="2004-11-12T00:00:00"/>
    <s v="Masculino"/>
    <s v="Sem Deficiência"/>
    <s v="JUAN MARCOS LAVIGNE BAQUEDANO"/>
    <s v="IRANI DE OLIVEIRA NOVAES BAQUEDANO"/>
    <x v="0"/>
    <s v="Parda"/>
  </r>
  <r>
    <n v="430701"/>
    <n v="4"/>
    <x v="19"/>
    <x v="19"/>
    <s v="CENTRO DE EDUCAÇÃO DE JOVENS E ADULTOS CEJA - MARÉ"/>
    <s v="Municipal"/>
    <s v="Urbana"/>
    <n v="1616815"/>
    <n v="268"/>
    <x v="3"/>
    <s v="Regular"/>
    <s v="Tarde"/>
    <n v="2010007550151"/>
    <m/>
    <s v="JOSÉ SAMUEL CABRAL BARBOSA"/>
    <d v="2006-02-18T00:00:00"/>
    <s v="Masculino"/>
    <s v="Sem Deficiência"/>
    <s v="SEVERINO GERÔNIMO BARBOSA"/>
    <s v="JOSANE CABRAL DE FREITAS"/>
    <x v="1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4126600376"/>
    <m/>
    <s v="MIGUEL VIEIRA SANT'ANNA"/>
    <d v="2007-10-26T00:00:00"/>
    <s v="Masculino"/>
    <s v="Sem Deficiência"/>
    <s v="EVANDRO SANT'ANNA"/>
    <s v="ROSILEIDE VIEIRA DA SILVA"/>
    <x v="0"/>
    <s v="Parda"/>
  </r>
  <r>
    <n v="206502"/>
    <n v="2"/>
    <x v="71"/>
    <x v="71"/>
    <s v="CIEP NAÇÃO RUBRO NEGRA"/>
    <s v="Municipal"/>
    <s v="Urbana"/>
    <n v="1623108"/>
    <n v="162"/>
    <x v="3"/>
    <s v="Regular"/>
    <s v="Noite"/>
    <n v="2011103904803"/>
    <m/>
    <s v="STHEFANNY ELLEN VICENTE MONTEIRO"/>
    <d v="2007-05-11T00:00:00"/>
    <s v="Feminino"/>
    <s v="Sem Deficiência"/>
    <s v="ANDRE LUIZ DA SILVA MONTEIRO"/>
    <s v="ELEN CRISTINA DO COUTO VICENTE"/>
    <x v="1"/>
    <s v="Branca"/>
  </r>
  <r>
    <n v="625028"/>
    <n v="6"/>
    <x v="125"/>
    <x v="125"/>
    <s v="EM DEPUTADO HILTON GAMA"/>
    <s v="Municipal"/>
    <s v="Urbana"/>
    <n v="1614618"/>
    <n v="161"/>
    <x v="3"/>
    <s v="Regular"/>
    <s v="Noite"/>
    <n v="2022057100064"/>
    <m/>
    <s v="JOÃO VICTOR ALBINO LIMA"/>
    <d v="2005-10-03T00:00:00"/>
    <s v="Masculino"/>
    <s v="Sem Deficiência"/>
    <s v="JHONATAN PIRES LIMA"/>
    <s v="MONIQUE CRISTINA MENEZES ALBINO"/>
    <x v="0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11060300901"/>
    <m/>
    <s v="AURÉLIO OLIVEIRA AUGUSTO"/>
    <d v="2005-04-01T00:00:00"/>
    <s v="Masculino"/>
    <s v="Sem Deficiência"/>
    <s v="EDSON AUGUSTO"/>
    <s v="ADRIANA DE OLIVEIRA MACHADO"/>
    <x v="1"/>
    <s v="Branca"/>
  </r>
  <r>
    <n v="716211"/>
    <n v="7"/>
    <x v="32"/>
    <x v="32"/>
    <s v="CIEP COMPOSITOR DONGA"/>
    <s v="Municipal"/>
    <s v="Urbana"/>
    <n v="1619514"/>
    <n v="162"/>
    <x v="3"/>
    <s v="Regular"/>
    <s v="Noite"/>
    <n v="2010059250213"/>
    <m/>
    <s v="ALEX SANDRO COSTA DE PINHO PEÇANHA"/>
    <d v="2004-08-10T00:00:00"/>
    <s v="Masculino"/>
    <s v="Sem Deficiência"/>
    <s v="ALEX SANDRO DE PINHO PEÇANHA"/>
    <s v="ELAINE SILVA DA COSTA"/>
    <x v="2"/>
    <s v="Branca"/>
  </r>
  <r>
    <n v="817064"/>
    <n v="8"/>
    <x v="7"/>
    <x v="7"/>
    <s v="EM MARIETA DA CUNHA DA SILVA"/>
    <s v="Municipal"/>
    <s v="Urbana"/>
    <n v="1610184"/>
    <n v="162"/>
    <x v="3"/>
    <s v="Regular"/>
    <s v="Noite"/>
    <n v="2023075800127"/>
    <m/>
    <s v="CRISTIANE DE LIMA BARBOSA"/>
    <d v="1983-11-19T00:00:00"/>
    <s v="Feminino"/>
    <s v="Sem Deficiência"/>
    <s v="DAMIÃO LOPES BARBOSA"/>
    <s v="FÁTIMA ALVES DE LIMA"/>
    <x v="0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22061200060"/>
    <m/>
    <s v="MARIANA HELENA DA SILVA"/>
    <d v="1985-09-29T00:00:00"/>
    <s v="Feminino"/>
    <s v="Sem Deficiência"/>
    <s v="NÃO DECLARADO"/>
    <s v="MARIA HELENA DA SILVA"/>
    <x v="1"/>
    <s v="Parda"/>
  </r>
  <r>
    <n v="205004"/>
    <n v="2"/>
    <x v="134"/>
    <x v="134"/>
    <s v="EM DOUTOR COCIO BARCELLOS"/>
    <s v="Municipal"/>
    <s v="Urbana"/>
    <n v="1623683"/>
    <n v="161"/>
    <x v="3"/>
    <s v="Regular"/>
    <s v="Noite"/>
    <n v="2011007901327"/>
    <m/>
    <s v="JAKELINE SANTANA DA SILVA"/>
    <d v="1997-02-20T00:00:00"/>
    <s v="Masculino"/>
    <s v="Sem Deficiência"/>
    <s v="MARCIO JACINTHO DA SILVA"/>
    <s v="VALÉRIA ROSA DE SANTANA"/>
    <x v="0"/>
    <s v="Preta"/>
  </r>
  <r>
    <n v="918041"/>
    <n v="9"/>
    <x v="59"/>
    <x v="59"/>
    <s v="EM ANTONIA VARGAS CUQUEJO"/>
    <s v="Municipal"/>
    <s v="Urbana"/>
    <n v="1610791"/>
    <n v="162"/>
    <x v="3"/>
    <s v="Regular"/>
    <s v="Noite"/>
    <n v="2013092801210"/>
    <m/>
    <s v="DANIELLE VICTÓRIA MOREIRA BASTOS"/>
    <d v="2004-04-15T00:00:00"/>
    <s v="Feminino"/>
    <s v="Sem Deficiência"/>
    <s v="ANDERSON DANIEL BASTOS"/>
    <s v="AMANDA CRISTINA GOMES MOREIRA"/>
    <x v="1"/>
    <s v="Parda"/>
  </r>
  <r>
    <n v="410012"/>
    <n v="4"/>
    <x v="27"/>
    <x v="27"/>
    <s v="EM CLOTILDE GUIMARÃES"/>
    <s v="Municipal"/>
    <s v="Urbana"/>
    <n v="1604464"/>
    <n v="2618"/>
    <x v="3"/>
    <s v="Regular"/>
    <s v="Noite"/>
    <n v="2023028500309"/>
    <m/>
    <s v="MARILENE DE OLIVEIRA CARDOSO"/>
    <d v="1969-06-25T00:00:00"/>
    <s v="Feminino"/>
    <s v="Sem Deficiência"/>
    <s v="SEVERINO PAULINO CARDOSO"/>
    <s v="MARIA DE OLIVEIRA CARDOSO"/>
    <x v="0"/>
    <s v="Branca"/>
  </r>
  <r>
    <n v="204501"/>
    <n v="2"/>
    <x v="79"/>
    <x v="79"/>
    <s v="CIEP PRESIDENTE TANCREDO NEVES"/>
    <s v="Municipal"/>
    <s v="Urbana"/>
    <n v="1611263"/>
    <n v="161"/>
    <x v="3"/>
    <s v="Regular"/>
    <s v="Noite"/>
    <n v="2002007403042"/>
    <m/>
    <s v="ANDRÉ LOBATO SOUZA MARTINS"/>
    <d v="1994-04-09T00:00:00"/>
    <s v="Masculino"/>
    <s v="Sem Deficiência"/>
    <s v="THALES FERNANDES MARTINS"/>
    <s v="ANA MARIA SOUZA BRITO"/>
    <x v="0"/>
    <s v="Branc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5065901582"/>
    <m/>
    <s v="MARIA DE LOURDES DOS SANTOS ARAUJO"/>
    <d v="1973-03-10T00:00:00"/>
    <s v="Feminino"/>
    <s v="Sem Deficiência"/>
    <s v="MANOEL PEREIRA ARAUJO"/>
    <s v="ANA MARIA DOS SANTOS ARAUJO"/>
    <x v="0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7151750119"/>
    <m/>
    <s v="MARCOS JUNIOR SANTANA"/>
    <d v="2007-05-08T00:00:00"/>
    <s v="Masculino"/>
    <s v="Sem Deficiência"/>
    <s v="NÃO INFORMADO"/>
    <s v="MARCIA CRISTINA SANTANA"/>
    <x v="0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02056400302"/>
    <m/>
    <s v="LUCAS SOUZA DA SILVA"/>
    <d v="1997-06-15T00:00:00"/>
    <s v="Masculino"/>
    <s v="Sem Deficiência"/>
    <s v="DELSON FERREIRA DA SILVA"/>
    <s v="SIMONE SOUZA DA SILVA"/>
    <x v="1"/>
    <s v="Parda"/>
  </r>
  <r>
    <n v="833031"/>
    <n v="8"/>
    <x v="21"/>
    <x v="21"/>
    <s v="EM TASSO DA SILVEIRA"/>
    <s v="Municipal"/>
    <s v="Urbana"/>
    <n v="1605930"/>
    <n v="162"/>
    <x v="3"/>
    <s v="Regular"/>
    <s v="Noite"/>
    <n v="2011079900742"/>
    <m/>
    <s v="EVELIN ESTHER CAMELO DE SOUZA CARVALHO"/>
    <d v="2006-03-16T00:00:00"/>
    <s v="Feminino"/>
    <s v="Sem Deficiência"/>
    <s v="EVERALDO SANTOS CARVALHO JUNIOR"/>
    <s v="TELMA CAMELO DE SOUZA"/>
    <x v="0"/>
    <s v="Branca"/>
  </r>
  <r>
    <n v="817034"/>
    <n v="8"/>
    <x v="111"/>
    <x v="111"/>
    <s v="EM JORGE JABOUR"/>
    <s v="Municipal"/>
    <s v="Urbana"/>
    <n v="1616158"/>
    <n v="161"/>
    <x v="3"/>
    <s v="Regular"/>
    <s v="Noite"/>
    <n v="2011073450265"/>
    <m/>
    <s v="KAUANY PINTO MENEZES DE CASTRO"/>
    <d v="2006-08-21T00:00:00"/>
    <s v="Feminino"/>
    <s v="Sem Deficiência"/>
    <s v="MARCOS PAULO DE CASTRO"/>
    <s v="THAIS PINTO MENEZES DA SILVA"/>
    <x v="1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10027201101"/>
    <m/>
    <s v="HRADJA DA SILVA FERRAZ BRAGA"/>
    <d v="2004-09-04T00:00:00"/>
    <s v="Feminino"/>
    <s v="Sem Deficiência"/>
    <s v="LUIS EDUARDO BRAGA"/>
    <s v="REGINA DA SILVA"/>
    <x v="2"/>
    <s v="Pard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0127800490"/>
    <m/>
    <s v="ANA CLARA MOTA FERREIRA"/>
    <d v="2007-10-13T00:00:00"/>
    <s v="Feminino"/>
    <s v="Sem Deficiência"/>
    <s v="HUDSON FERREIRA DE ASSIS"/>
    <s v="SHIRLEI LUANNA NOGUEIRA MOTA"/>
    <x v="2"/>
    <s v="Branca"/>
  </r>
  <r>
    <n v="1202701"/>
    <n v="12"/>
    <x v="91"/>
    <x v="91"/>
    <s v="CREJA - CENTRO MUNICIPAL DE REFERÊNCIA DE EDUCAÇÃO DE JOVENS E ADULTOS"/>
    <s v="Municipal"/>
    <s v="Urbana"/>
    <n v="1614083"/>
    <n v="263"/>
    <x v="3"/>
    <s v="Regular"/>
    <s v="Manhã"/>
    <n v="2008006101513"/>
    <m/>
    <s v="BEATRIZ FORDE MARCONDES"/>
    <d v="2003-04-24T00:00:00"/>
    <s v="Feminino"/>
    <s v="Sem Deficiência"/>
    <s v="LUIZ PITER FORDE DE OOLIVEIRA"/>
    <s v="ANGELICA CARDOSO MARCONDES"/>
    <x v="1"/>
    <s v="Parda"/>
  </r>
  <r>
    <n v="1019211"/>
    <n v="10"/>
    <x v="98"/>
    <x v="98"/>
    <s v="CIEP MAJOR MANUEL GOMES ARCHER"/>
    <s v="Municipal"/>
    <s v="Urbana"/>
    <n v="1607934"/>
    <n v="161"/>
    <x v="3"/>
    <s v="Regular"/>
    <s v="Noite"/>
    <n v="2011097980191"/>
    <m/>
    <s v="GABRIELLY YRIS LOPES MONTEIRO"/>
    <d v="2006-12-28T00:00:00"/>
    <s v="Feminino"/>
    <s v="Sem Deficiência"/>
    <s v="ANDRE LUIZ PEREIRA MONTEIRO"/>
    <s v="GREICE KELLY MENDES LOPES"/>
    <x v="0"/>
    <s v="Parda"/>
  </r>
  <r>
    <n v="817083"/>
    <n v="8"/>
    <x v="120"/>
    <x v="120"/>
    <s v="EM JORNALISTA SANDRO MOREYRA"/>
    <s v="Municipal"/>
    <s v="Urbana"/>
    <n v="1607053"/>
    <n v="162"/>
    <x v="3"/>
    <s v="Regular"/>
    <s v="Noite"/>
    <n v="2010119200781"/>
    <m/>
    <s v="PÂMELLA FERREIRA DOS SANTOS"/>
    <d v="2008-02-28T00:00:00"/>
    <s v="Feminino"/>
    <s v="Sem Deficiência"/>
    <s v="FERNANDO DOS SANTOS PEREIRA"/>
    <s v="RAQUEL FERREIRA DA SILVA"/>
    <x v="0"/>
    <s v="Preta"/>
  </r>
  <r>
    <n v="817039"/>
    <n v="8"/>
    <x v="118"/>
    <x v="118"/>
    <s v="EM SAMPAIO CORRÊA"/>
    <s v="Municipal"/>
    <s v="Urbana"/>
    <n v="1604284"/>
    <n v="162"/>
    <x v="3"/>
    <s v="Regular"/>
    <s v="Noite"/>
    <n v="2010076504155"/>
    <m/>
    <s v="CAROLAINE PEREIRA RAMOS"/>
    <d v="1997-10-09T00:00:00"/>
    <s v="Feminino"/>
    <s v="Sem Deficiência"/>
    <s v="MANOEL RAMOS"/>
    <s v="MARIA APARECIDA PEREIRA"/>
    <x v="1"/>
    <s v="Branca"/>
  </r>
  <r>
    <n v="411015"/>
    <n v="4"/>
    <x v="72"/>
    <x v="72"/>
    <s v="EM SUÍÇA"/>
    <s v="Municipal"/>
    <s v="Urbana"/>
    <n v="1601786"/>
    <n v="161"/>
    <x v="3"/>
    <s v="Regular"/>
    <s v="Noite"/>
    <n v="2017031750014"/>
    <m/>
    <s v="EDUARDO DOS SANTOS SIMÕES"/>
    <d v="1981-05-29T00:00:00"/>
    <s v="Masculino"/>
    <s v=" Deficiência intelectual"/>
    <s v="JOÃO ROBERTO RAJÓ SIMÕES"/>
    <s v="NORMA DOS SANTOS SIMÕES"/>
    <x v="1"/>
    <s v="Branca"/>
  </r>
  <r>
    <n v="1019013"/>
    <n v="10"/>
    <x v="39"/>
    <x v="39"/>
    <s v="EM BENTO DO AMARAL COUTINHO"/>
    <s v="Municipal"/>
    <s v="Urbana"/>
    <n v="1612838"/>
    <n v="161"/>
    <x v="3"/>
    <s v="Regular"/>
    <s v="Noite"/>
    <n v="2008100400626"/>
    <m/>
    <s v="SARA PEREIRA DA COSTA"/>
    <d v="2003-03-28T00:00:00"/>
    <s v="Feminino"/>
    <s v="Sem Deficiência"/>
    <s v="PABLO MARQUES FURTADO DA COSTA"/>
    <s v="ELEN PEREIRA DA CRUZ"/>
    <x v="0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05027602622"/>
    <m/>
    <s v="DAYELLE ANDRADE COSTA ALVES"/>
    <d v="1995-02-08T00:00:00"/>
    <s v="Feminino"/>
    <s v="Sem Deficiência"/>
    <s v="MAURÍCIO JORGE COSTA ALVES"/>
    <s v="EDINEUSA BENTO DE ANDRADE"/>
    <x v="1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13056105705"/>
    <m/>
    <s v="ANA PAULA GOMES DA SILVA"/>
    <d v="1991-05-30T00:00:00"/>
    <s v="Feminino"/>
    <s v="Sem Deficiência"/>
    <s v="JOSE AUGUSTO DA SILVA"/>
    <s v="MARIA GOMES DA SILVA"/>
    <x v="1"/>
    <s v="Pret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07109500382"/>
    <m/>
    <s v="CAUANI VITORIA DA CRUZ RAMOS"/>
    <d v="2006-02-14T00:00:00"/>
    <s v="Feminino"/>
    <s v=" Deficiência intelectual"/>
    <s v="EDSON RAMOS"/>
    <s v="JULIANA NORBIM DA CRUZ"/>
    <x v="2"/>
    <s v="Parda"/>
  </r>
  <r>
    <n v="918203"/>
    <n v="9"/>
    <x v="34"/>
    <x v="34"/>
    <s v="CIEP CLEMENTINA DE JESUS"/>
    <s v="Municipal"/>
    <s v="Urbana"/>
    <n v="1601825"/>
    <n v="162"/>
    <x v="3"/>
    <s v="Regular"/>
    <s v="Noite"/>
    <n v="2006101700601"/>
    <m/>
    <s v="JULIANA GOMES DE SOUZA DA SILVA"/>
    <d v="2000-10-31T00:00:00"/>
    <s v="Feminino"/>
    <s v="Sem Deficiência"/>
    <s v="SERGIO RODRIGUES DA SILVA JUNIOR"/>
    <s v="CRISTIANE GOMES DE SOUZA"/>
    <x v="0"/>
    <s v="Branca"/>
  </r>
  <r>
    <n v="430701"/>
    <n v="4"/>
    <x v="19"/>
    <x v="19"/>
    <s v="CENTRO DE EDUCAÇÃO DE JOVENS E ADULTOS CEJA - MARÉ"/>
    <s v="Municipal"/>
    <s v="Urbana"/>
    <n v="1616806"/>
    <n v="264"/>
    <x v="3"/>
    <s v="Regular"/>
    <s v="Manhã"/>
    <n v="2010040600642"/>
    <m/>
    <s v="MARCOS PAULO DA COSTA BARBOSA DA SILVA"/>
    <d v="2005-07-03T00:00:00"/>
    <s v="Masculino"/>
    <s v="Sem Deficiência"/>
    <s v="FERNANDO LUIZ DA SILVA"/>
    <s v="MARILANE DA COSTA BARBOSA"/>
    <x v="0"/>
    <s v="Não declarada"/>
  </r>
  <r>
    <n v="313029"/>
    <n v="3"/>
    <x v="89"/>
    <x v="89"/>
    <s v="EM THOMAS MANN"/>
    <s v="Municipal"/>
    <s v="Urbana"/>
    <n v="1615665"/>
    <n v="161"/>
    <x v="3"/>
    <s v="Regular"/>
    <s v="Noite"/>
    <n v="2019024300277"/>
    <m/>
    <s v="MARINA JESUS CONCEIÇÃO GAMA"/>
    <d v="1964-01-03T00:00:00"/>
    <s v="Feminino"/>
    <s v="Sem Deficiência"/>
    <s v="BENEDITA JESUS CONCEIÇÃO"/>
    <s v="CAITANO DA CONCEIÇÃO"/>
    <x v="0"/>
    <s v="Preta"/>
  </r>
  <r>
    <n v="724022"/>
    <n v="7"/>
    <x v="56"/>
    <x v="56"/>
    <s v="EM COMUNIDADE DE VARGEM GRANDE"/>
    <s v="Municipal"/>
    <s v="Urbana"/>
    <n v="1605600"/>
    <n v="162"/>
    <x v="3"/>
    <s v="Regular"/>
    <s v="Noite"/>
    <n v="2006069100879"/>
    <m/>
    <s v="SAMUEL VICTOR ALVES DA SILVA"/>
    <d v="2001-12-06T00:00:00"/>
    <s v="Masculino"/>
    <s v="Sem Deficiência"/>
    <s v="FÁBIO ALVES DA SILVA"/>
    <s v="NICELMA MARQUES ALVES DA SILVA"/>
    <x v="0"/>
    <s v="Preta"/>
  </r>
  <r>
    <n v="817027"/>
    <n v="8"/>
    <x v="24"/>
    <x v="24"/>
    <s v="EM HENRIQUE DE MAGALHÃES"/>
    <s v="Municipal"/>
    <s v="Urbana"/>
    <n v="1608374"/>
    <n v="164"/>
    <x v="3"/>
    <s v="Regular"/>
    <s v="Tarde"/>
    <n v="2020071350033"/>
    <m/>
    <s v="ANA JULYA ABREU DE ARAUJO SUZANO"/>
    <d v="2006-03-10T00:00:00"/>
    <s v="Feminino"/>
    <s v="Sem Deficiência"/>
    <s v="LUCIANO TEIXEIRA DA ROCHA SUZANO"/>
    <s v="ROSINÉIA ABREU DE ARAUJO"/>
    <x v="0"/>
    <s v="Branc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23092400425"/>
    <m/>
    <s v="JAILMA LOPES DA SILVA"/>
    <d v="1996-01-17T00:00:00"/>
    <s v="Feminino"/>
    <s v="Sem Deficiência"/>
    <s v="JOSÉ MARIA MARTINS DA SILVA"/>
    <s v="JOSILENE LOPES DA SILVA"/>
    <x v="0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2132250105"/>
    <m/>
    <s v="AMANDA SOUZA DA SILVA"/>
    <d v="2007-07-01T00:00:00"/>
    <s v="Feminino"/>
    <s v="Sem Deficiência"/>
    <s v="MARCELO DA SILVA"/>
    <s v="VERÔNICA SILVA DE SOUZA"/>
    <x v="0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23063752122"/>
    <m/>
    <s v="ISAAC DA SILVA RODRIGUES"/>
    <d v="2006-07-12T00:00:00"/>
    <s v="Masculino"/>
    <s v="Sem Deficiência"/>
    <s v="VITOR RODRIGUES FELIPE"/>
    <s v="VANESSA JOSÉ DA SILVA MATTOSINHOS "/>
    <x v="0"/>
    <s v="Parda"/>
  </r>
  <r>
    <n v="918041"/>
    <n v="9"/>
    <x v="59"/>
    <x v="59"/>
    <s v="EM ANTONIA VARGAS CUQUEJO"/>
    <s v="Municipal"/>
    <s v="Urbana"/>
    <n v="1610791"/>
    <n v="162"/>
    <x v="3"/>
    <s v="Regular"/>
    <s v="Noite"/>
    <n v="2002093001840"/>
    <m/>
    <s v="STHÉFANI DE SOUSA CARDOSO"/>
    <d v="1995-06-19T00:00:00"/>
    <s v="Feminino"/>
    <s v="Sem Deficiência"/>
    <s v="CARLOS ALBERTO CARDOSO"/>
    <s v="MARIA CELIA DE SOUSA"/>
    <x v="1"/>
    <s v="Parda"/>
  </r>
  <r>
    <n v="430201"/>
    <n v="4"/>
    <x v="0"/>
    <x v="0"/>
    <s v="CIEP MINISTRO GUSTAVO CAPANEMA"/>
    <s v="Municipal"/>
    <s v="Urbana"/>
    <n v="1612604"/>
    <n v="162"/>
    <x v="3"/>
    <s v="Regular"/>
    <s v="Noite"/>
    <n v="2012040502523"/>
    <m/>
    <s v="ERIK DE OLIVEIRA DA SILVA"/>
    <d v="2006-10-21T00:00:00"/>
    <s v="Masculino"/>
    <s v="Sem Deficiência"/>
    <s v="ERICSON SOUZA DE SILVA"/>
    <s v="ELIENE NASCIMENTO DE OLIVEIRA"/>
    <x v="0"/>
    <s v="Parda"/>
  </r>
  <r>
    <n v="515030"/>
    <n v="5"/>
    <x v="90"/>
    <x v="90"/>
    <s v="EM IRINEU MARINHO"/>
    <s v="Municipal"/>
    <s v="Urbana"/>
    <n v="1601766"/>
    <n v="161"/>
    <x v="3"/>
    <s v="Regular"/>
    <s v="Noite"/>
    <n v="2010047550276"/>
    <m/>
    <s v="GABRIELLY FERREIRA DOS SANTOS"/>
    <d v="2005-04-08T00:00:00"/>
    <s v="Feminino"/>
    <s v="Sem Deficiência"/>
    <s v="ALEXANDRE GREGORIO DOS SANTOS"/>
    <s v="PATRICIA MAMEDE FERREIRA"/>
    <x v="1"/>
    <s v="Parda"/>
  </r>
  <r>
    <n v="430701"/>
    <n v="4"/>
    <x v="19"/>
    <x v="19"/>
    <s v="CENTRO DE EDUCAÇÃO DE JOVENS E ADULTOS CEJA - MARÉ"/>
    <s v="Municipal"/>
    <s v="Urbana"/>
    <n v="1616795"/>
    <n v="362"/>
    <x v="3"/>
    <s v="Regular"/>
    <s v="Tarde"/>
    <n v="2013143606583"/>
    <m/>
    <s v="ROBERTA FERREIRA DE ASSIS PINTO"/>
    <d v="1983-05-30T00:00:00"/>
    <s v="Feminino"/>
    <s v="Sem Deficiência"/>
    <s v="ROBERTO RIBEIRO DE ASSIS"/>
    <s v="MARIA DA LUZ FERREIRA DA SILVA"/>
    <x v="0"/>
    <s v="Pard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22065951311"/>
    <m/>
    <s v="SIRLANE DA SILVA TORQUATO DE JESUS"/>
    <d v="1982-04-26T00:00:00"/>
    <s v="Feminino"/>
    <s v="Sem Deficiência"/>
    <s v="ANTONIA NERI DA SILVA"/>
    <s v="JOSE TORQUATO NETO"/>
    <x v="0"/>
    <s v="Parda"/>
  </r>
  <r>
    <n v="817207"/>
    <n v="8"/>
    <x v="28"/>
    <x v="28"/>
    <s v="CIEP VILA KENNEDY"/>
    <s v="Municipal"/>
    <s v="Urbana"/>
    <n v="1605868"/>
    <n v="162"/>
    <x v="3"/>
    <s v="Regular"/>
    <s v="Noite"/>
    <n v="2012075201180"/>
    <m/>
    <s v="SYLVYA OLIVEIRA DE SOUZA"/>
    <d v="2003-12-19T00:00:00"/>
    <s v="Feminino"/>
    <s v=" Deficiência auditiva"/>
    <s v="SILVIO BISPO DE SOUZA FILHO"/>
    <s v="FRANCISCA DE MARIA DE OLIVEIRA DE SOUZA"/>
    <x v="0"/>
    <s v="Preta"/>
  </r>
  <r>
    <n v="918508"/>
    <n v="9"/>
    <x v="36"/>
    <x v="36"/>
    <s v="CIEP DR. ERNESTO (CHE) GUEVARA"/>
    <s v="Municipal"/>
    <s v="Urbana"/>
    <n v="1618340"/>
    <n v="162"/>
    <x v="3"/>
    <s v="Regular"/>
    <s v="Noite"/>
    <n v="2022093200391"/>
    <m/>
    <s v="SIMONE DE SOUZA BAPTISTA"/>
    <d v="1971-10-03T00:00:00"/>
    <s v="Feminino"/>
    <s v="Sem Deficiência"/>
    <s v="JOÃO BAPTISTA"/>
    <s v="CINIRA BENTO DE SOUZA BAPTISTA"/>
    <x v="2"/>
    <s v="Branca"/>
  </r>
  <r>
    <n v="430701"/>
    <n v="4"/>
    <x v="19"/>
    <x v="19"/>
    <s v="CENTRO DE EDUCAÇÃO DE JOVENS E ADULTOS CEJA - MARÉ"/>
    <s v="Municipal"/>
    <s v="Urbana"/>
    <n v="1616821"/>
    <n v="2610"/>
    <x v="3"/>
    <s v="Regular"/>
    <s v="Noite"/>
    <n v="2021143600314"/>
    <m/>
    <s v="JHENIFER DE JESUS"/>
    <d v="1996-10-22T00:00:00"/>
    <s v="Feminino"/>
    <s v="Sem Deficiência"/>
    <s v="NÃO DECLARADO"/>
    <s v="MARIA BEATRIZ DE JESUS"/>
    <x v="0"/>
    <s v="Parda"/>
  </r>
  <r>
    <n v="817034"/>
    <n v="8"/>
    <x v="111"/>
    <x v="111"/>
    <s v="EM JORGE JABOUR"/>
    <s v="Municipal"/>
    <s v="Urbana"/>
    <n v="1616158"/>
    <n v="161"/>
    <x v="3"/>
    <s v="Regular"/>
    <s v="Noite"/>
    <n v="2015072300041"/>
    <m/>
    <s v="QUÉREN-HAPUQUE DA SILVA BATISTA"/>
    <d v="2008-06-29T00:00:00"/>
    <s v="Feminino"/>
    <s v="Sem Deficiência"/>
    <s v="NATAN DOS SANTOS BATISTA"/>
    <s v="ROSANGELA MARIA SOUZA DA SILVA"/>
    <x v="1"/>
    <s v="Parda"/>
  </r>
  <r>
    <n v="918028"/>
    <n v="9"/>
    <x v="131"/>
    <x v="131"/>
    <s v="EM ALMIRANTE SALDANHA DA GAMA"/>
    <s v="Municipal"/>
    <s v="Urbana"/>
    <n v="1623474"/>
    <n v="161"/>
    <x v="3"/>
    <s v="Regular"/>
    <s v="Manhã"/>
    <n v="2022086800095"/>
    <m/>
    <s v="JOÃO HENRIQUE LOPEZ RODRIGUES"/>
    <d v="2006-10-18T00:00:00"/>
    <s v="Masculino"/>
    <s v="Sem Deficiência"/>
    <s v="VANESSA LOPEZ RODRIGUES"/>
    <s v="GERSON DOS SANTOS RODRIGUES"/>
    <x v="0"/>
    <s v="Branc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23006750299"/>
    <m/>
    <s v="FABRICIO MARQUES RODRIGUES"/>
    <d v="2006-08-26T00:00:00"/>
    <s v="Masculino"/>
    <s v="Sem Deficiência"/>
    <s v="SILENE MARQUES DA SILVA"/>
    <s v="FRANCISCO FERNANDO RODRIGUES ALMEIDA"/>
    <x v="0"/>
    <s v="Não declarada"/>
  </r>
  <r>
    <n v="817075"/>
    <n v="8"/>
    <x v="29"/>
    <x v="29"/>
    <s v="EM GENERAL TASSO FRAGOSO"/>
    <s v="Municipal"/>
    <s v="Urbana"/>
    <n v="1605908"/>
    <n v="161"/>
    <x v="3"/>
    <s v="Regular"/>
    <s v="Noite"/>
    <n v="2009120400727"/>
    <m/>
    <s v="RAÍSSA SAFIRA AMORIM DA SILVA"/>
    <d v="2005-07-04T00:00:00"/>
    <s v="Feminino"/>
    <s v="Sem Deficiência"/>
    <s v="FABRICIO PIEDADE DA SILVA"/>
    <s v="BIANCA NASCIMENTO DE AMORIM"/>
    <x v="0"/>
    <s v="Parda"/>
  </r>
  <r>
    <n v="515001"/>
    <n v="5"/>
    <x v="68"/>
    <x v="68"/>
    <s v="EM PARÁ"/>
    <s v="Municipal"/>
    <s v="Urbana"/>
    <n v="1607315"/>
    <n v="161"/>
    <x v="3"/>
    <s v="Regular"/>
    <s v="Noite"/>
    <n v="2023044600461"/>
    <m/>
    <s v="PEDRO HENRIQUE FERREIRA DE ANDRADE"/>
    <d v="2001-11-07T00:00:00"/>
    <s v="Masculino"/>
    <s v="Sem Deficiência"/>
    <s v="MARCIANO DIAS DE ANDRADE JUNIOR"/>
    <s v="ALINE NEVES FERREIRA"/>
    <x v="1"/>
    <s v="Parda"/>
  </r>
  <r>
    <n v="312022"/>
    <n v="3"/>
    <x v="61"/>
    <x v="61"/>
    <s v="EM RUBENS BERARDO"/>
    <s v="Municipal"/>
    <s v="Urbana"/>
    <n v="1616260"/>
    <n v="161"/>
    <x v="3"/>
    <s v="Regular"/>
    <s v="Noite"/>
    <n v="2009111300243"/>
    <m/>
    <s v="WENDELL PEREIRA SOUZA DE BRITO"/>
    <d v="2007-01-26T00:00:00"/>
    <s v="Masculino"/>
    <s v="Sem Deficiência"/>
    <s v="ALEXANDRO LUIZ PEREIRA"/>
    <s v="LUCINEA SOUZA DE BRITO"/>
    <x v="1"/>
    <s v="Parda"/>
  </r>
  <r>
    <n v="622022"/>
    <n v="6"/>
    <x v="40"/>
    <x v="40"/>
    <s v="EM ROSE KLABIN"/>
    <s v="Municipal"/>
    <s v="Urbana"/>
    <n v="1615803"/>
    <n v="161"/>
    <x v="3"/>
    <s v="Regular"/>
    <s v="Noite"/>
    <n v="2023053300261"/>
    <m/>
    <s v="KELLEN PATRICIA SANTIAGO SOUZA"/>
    <d v="2002-03-18T00:00:00"/>
    <s v="Feminino"/>
    <s v="Sem Deficiência"/>
    <s v="ELISANGELA FERREIRA SANTIAGO "/>
    <s v="MANOEL DOS SANTOS SOUZA FILHO"/>
    <x v="1"/>
    <s v="Branca"/>
  </r>
  <r>
    <n v="622022"/>
    <n v="6"/>
    <x v="40"/>
    <x v="40"/>
    <s v="EM ROSE KLABIN"/>
    <s v="Municipal"/>
    <s v="Urbana"/>
    <n v="1615803"/>
    <n v="161"/>
    <x v="3"/>
    <s v="Regular"/>
    <s v="Noite"/>
    <n v="2010134900313"/>
    <m/>
    <s v="JOÃO PEDRO RAMOS DE OLIVEIRA"/>
    <d v="2007-02-22T00:00:00"/>
    <s v="Masculino"/>
    <s v="Sem Deficiência"/>
    <s v="RENATO FERREIRA DE OLIVEIRA"/>
    <s v="JUCIARA DOS SANTOS RAMOS"/>
    <x v="0"/>
    <s v="Parda"/>
  </r>
  <r>
    <n v="431026"/>
    <n v="4"/>
    <x v="25"/>
    <x v="25"/>
    <s v="EM HERBERT MOSES"/>
    <s v="Municipal"/>
    <s v="Urbana"/>
    <n v="1602461"/>
    <n v="162"/>
    <x v="3"/>
    <s v="Regular"/>
    <s v="Noite"/>
    <n v="2013036000878"/>
    <m/>
    <s v="MARIA VERONICA SOUZA DO NASCIMENTO"/>
    <d v="1966-05-11T00:00:00"/>
    <s v="Feminino"/>
    <s v="Sem Deficiência"/>
    <s v="JOSE CANDIDO DE SOUZA"/>
    <s v="MARIA JOSE DA COSTA"/>
    <x v="0"/>
    <s v="Branca"/>
  </r>
  <r>
    <n v="313046"/>
    <n v="3"/>
    <x v="96"/>
    <x v="96"/>
    <s v="EM REPÚBLICA DE EL SALVADOR"/>
    <s v="Municipal"/>
    <s v="Urbana"/>
    <n v="1599918"/>
    <n v="161"/>
    <x v="3"/>
    <s v="Regular"/>
    <s v="Noite"/>
    <n v="2022025400062"/>
    <m/>
    <s v="DIEGO NASCIMENTO PASSOS"/>
    <d v="2007-02-27T00:00:00"/>
    <s v="Masculino"/>
    <s v="Sem Deficiência"/>
    <s v="DANIEL DOS SANTOS PASSOS"/>
    <s v="POLYANA SANTOS DO NASCIMENTO"/>
    <x v="1"/>
    <s v="Não declarada"/>
  </r>
  <r>
    <n v="313046"/>
    <n v="3"/>
    <x v="96"/>
    <x v="96"/>
    <s v="EM REPÚBLICA DE EL SALVADOR"/>
    <s v="Municipal"/>
    <s v="Urbana"/>
    <n v="1599918"/>
    <n v="161"/>
    <x v="3"/>
    <s v="Regular"/>
    <s v="Noite"/>
    <n v="2008025650233"/>
    <m/>
    <s v="VIVIAN DA SILVA GONZAGA"/>
    <d v="1981-10-18T00:00:00"/>
    <s v="Feminino"/>
    <s v="Sem Deficiência"/>
    <s v="JOSÉ ANTONIO GONZAGA"/>
    <s v="LUZIA GOMES DA SILVA"/>
    <x v="0"/>
    <s v="Não declarada"/>
  </r>
  <r>
    <n v="625701"/>
    <n v="6"/>
    <x v="101"/>
    <x v="101"/>
    <s v="CENTRO DE EDUCAÇÃO DE JOVENS E ADULTOS CEJA - ACARI"/>
    <s v="Municipal"/>
    <s v="Urbana"/>
    <n v="1608531"/>
    <n v="268"/>
    <x v="3"/>
    <s v="Regular"/>
    <s v="Noite"/>
    <n v="2013043500236"/>
    <m/>
    <s v="KAYQUE RAFAEL DUARTE OTONI"/>
    <d v="2005-02-04T00:00:00"/>
    <s v="Masculino"/>
    <s v="Sem Deficiência"/>
    <s v="RAFAEL LOPES OTONI"/>
    <s v="MONIQUE DUARTE"/>
    <x v="1"/>
    <s v="Branca"/>
  </r>
  <r>
    <n v="734010"/>
    <n v="7"/>
    <x v="82"/>
    <x v="82"/>
    <s v="EM PEDRO ALEIXO"/>
    <s v="Municipal"/>
    <s v="Urbana"/>
    <n v="1606741"/>
    <n v="162"/>
    <x v="3"/>
    <s v="Regular"/>
    <s v="Manhã"/>
    <n v="2009118700468"/>
    <m/>
    <s v="UELTON FELINTO BOAVENTURA"/>
    <d v="2006-09-23T00:00:00"/>
    <s v="Masculino"/>
    <s v="Sem Deficiência"/>
    <s v="PAULO ROBERTO ALVES BOAVENTURA"/>
    <s v="OZINETE FELINTO DA ROCHA"/>
    <x v="1"/>
    <s v="Parda"/>
  </r>
  <r>
    <n v="514002"/>
    <n v="5"/>
    <x v="107"/>
    <x v="107"/>
    <s v="EM CECÍLIA MEIRELLES"/>
    <s v="Municipal"/>
    <s v="Urbana"/>
    <n v="1602688"/>
    <n v="162"/>
    <x v="3"/>
    <s v="Regular"/>
    <s v="Manhã"/>
    <n v="2007112600031"/>
    <m/>
    <s v="ANA CAROLINE DA CONCEIÇÃO COSTA"/>
    <d v="2006-06-15T00:00:00"/>
    <s v="Feminino"/>
    <s v="Sem Deficiência"/>
    <s v="CARLOS AUGUSTO PEREIRA COSTA"/>
    <s v="ANDREIA CRISTINA DA CONCEIÇÃO"/>
    <x v="0"/>
    <s v="Parda"/>
  </r>
  <r>
    <n v="227004"/>
    <n v="2"/>
    <x v="77"/>
    <x v="77"/>
    <s v="EM RINALDO DE LAMARE"/>
    <s v="Municipal"/>
    <s v="Urbana"/>
    <n v="1599204"/>
    <n v="162"/>
    <x v="3"/>
    <s v="Regular"/>
    <s v="Noite"/>
    <n v="2013011202230"/>
    <m/>
    <s v="GABRIELA TEÓFILO ROSA"/>
    <d v="2006-12-04T00:00:00"/>
    <s v="Feminino"/>
    <s v="Sem Deficiência"/>
    <s v="EVANDRO TEÓFILO DO NASCIMENTO"/>
    <s v="FABIANA SANTOS ROSA"/>
    <x v="0"/>
    <s v="Pard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1132180745"/>
    <m/>
    <s v="MARIA RAYANNE DO NASCIMENTO OLIVEIRA"/>
    <d v="2004-05-11T00:00:00"/>
    <s v="Feminino"/>
    <s v="Sem Deficiência"/>
    <s v="CARLOS SÍLVIO MORAIS DE OLIVEIRA "/>
    <s v="ANTONIA MARTILIANA BATISTA DO NASCIMENTO"/>
    <x v="0"/>
    <s v="Parda"/>
  </r>
  <r>
    <n v="101501"/>
    <n v="1"/>
    <x v="46"/>
    <x v="46"/>
    <s v="CIEP HENFIL"/>
    <s v="Municipal"/>
    <s v="Urbana"/>
    <n v="1613103"/>
    <n v="161"/>
    <x v="3"/>
    <s v="Regular"/>
    <s v="Noite"/>
    <n v="2012069200061"/>
    <m/>
    <s v="ANA CLARA DO NASCIMENTO SILVA"/>
    <d v="2007-10-15T00:00:00"/>
    <s v="Feminino"/>
    <s v="Sem Deficiência"/>
    <s v="ALEXANDRE BISPO DA SILVA"/>
    <s v="CRISTIANE DO NASCIMENTO ROCHA"/>
    <x v="0"/>
    <s v="Parda"/>
  </r>
  <r>
    <n v="410018"/>
    <n v="4"/>
    <x v="87"/>
    <x v="87"/>
    <s v="EM BERLIM"/>
    <s v="Municipal"/>
    <s v="Urbana"/>
    <n v="1613815"/>
    <n v="161"/>
    <x v="3"/>
    <s v="Regular"/>
    <s v="Noite"/>
    <n v="2010114100397"/>
    <m/>
    <s v="ANDRIELE PEREIRA DE SOUZA"/>
    <d v="2006-09-20T00:00:00"/>
    <s v="Feminino"/>
    <s v="Sem Deficiência"/>
    <s v="ANDREIA PEREIRA DA SILVA"/>
    <s v="WILLIAM  DE SOUZA"/>
    <x v="0"/>
    <s v="Sem Informação"/>
  </r>
  <r>
    <n v="102504"/>
    <n v="1"/>
    <x v="2"/>
    <x v="2"/>
    <s v="CIEP AVENIDA DOS DESFILES"/>
    <s v="Municipal"/>
    <s v="Urbana"/>
    <n v="1610388"/>
    <n v="162"/>
    <x v="3"/>
    <s v="Regular"/>
    <s v="Manhã"/>
    <n v="2014002200121"/>
    <m/>
    <s v="DEONÍSIA PEREIRA DOS SANTOS"/>
    <d v="1983-08-20T00:00:00"/>
    <s v="Feminino"/>
    <s v=" Deficiência intelectual"/>
    <s v="ADEVAL DOS SANTOS"/>
    <s v="MARIA DA PENHA PEREIRA"/>
    <x v="0"/>
    <s v="Parda"/>
  </r>
  <r>
    <n v="1019075"/>
    <n v="10"/>
    <x v="129"/>
    <x v="129"/>
    <s v="EM ROBERTO CIVITA"/>
    <s v="Municipal"/>
    <s v="Urbana"/>
    <n v="1601286"/>
    <n v="161"/>
    <x v="3"/>
    <s v="Regular"/>
    <s v="Noite"/>
    <n v="2011098500371"/>
    <m/>
    <s v="MATEUS SAMUEL DA SILVA"/>
    <d v="2006-04-27T00:00:00"/>
    <s v="Masculino"/>
    <s v=" Deficiência intelectual"/>
    <s v="CLAUDECIR DA SILVA"/>
    <s v="MARIA DE FATIMA SILVA "/>
    <x v="0"/>
    <s v="Branca"/>
  </r>
  <r>
    <n v="817039"/>
    <n v="8"/>
    <x v="118"/>
    <x v="118"/>
    <s v="EM SAMPAIO CORRÊA"/>
    <s v="Municipal"/>
    <s v="Urbana"/>
    <n v="1604284"/>
    <n v="162"/>
    <x v="3"/>
    <s v="Regular"/>
    <s v="Noite"/>
    <n v="2009073303627"/>
    <m/>
    <s v="JOÃO BARBOSA DA SILVA"/>
    <d v="1969-09-30T00:00:00"/>
    <s v="Masculino"/>
    <s v="Sem Deficiência"/>
    <s v="JOSÉ BARBOSA DA SILVA"/>
    <s v="SEVERINA SANTANA DA SILVA"/>
    <x v="0"/>
    <s v="Parda"/>
  </r>
  <r>
    <n v="716205"/>
    <n v="7"/>
    <x v="76"/>
    <x v="76"/>
    <s v="CIEP RUBENS PAIVA"/>
    <s v="Municipal"/>
    <s v="Urbana"/>
    <n v="1613263"/>
    <n v="164"/>
    <x v="3"/>
    <s v="Regular"/>
    <s v="Noite"/>
    <n v="2008066104152"/>
    <m/>
    <s v="DAIANE SOUSA DA SILVA"/>
    <d v="1992-08-15T00:00:00"/>
    <s v="Feminino"/>
    <s v="Sem Deficiência"/>
    <s v="GIUMAR NASCIMENTO DA SILVA"/>
    <s v="MARIA ANTONIA DE SOUZA DA SILVA"/>
    <x v="2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06029201097"/>
    <m/>
    <s v="CRISLAINE DIAS SANTOS"/>
    <d v="1998-07-27T00:00:00"/>
    <s v="Feminino"/>
    <s v="Sem Deficiência"/>
    <s v="NATALI SANTOS FERREIRA"/>
    <s v="MARCIA DIAS BARBOSA"/>
    <x v="1"/>
    <s v="Parda"/>
  </r>
  <r>
    <n v="622022"/>
    <n v="6"/>
    <x v="40"/>
    <x v="40"/>
    <s v="EM ROSE KLABIN"/>
    <s v="Municipal"/>
    <s v="Urbana"/>
    <n v="1615805"/>
    <n v="162"/>
    <x v="3"/>
    <s v="Regular"/>
    <s v="Noite"/>
    <n v="2005052850502"/>
    <m/>
    <s v="BEATRIZ GUIMARAES CLEMENTE"/>
    <d v="2000-07-09T00:00:00"/>
    <s v="Feminino"/>
    <s v="Sem Deficiência"/>
    <s v="ADRIANO CLEMENTE PEREIRA"/>
    <s v="SONIA GUIMARÃES DE LACERDA"/>
    <x v="0"/>
    <s v="Não declarada"/>
  </r>
  <r>
    <n v="514015"/>
    <n v="5"/>
    <x v="70"/>
    <x v="70"/>
    <s v="EM BARCELONA"/>
    <s v="Municipal"/>
    <s v="Urbana"/>
    <n v="1613982"/>
    <n v="161"/>
    <x v="3"/>
    <s v="Regular"/>
    <s v="Noite"/>
    <n v="2008042304470"/>
    <m/>
    <s v="JESSICA DA SILVA JERONIMO"/>
    <d v="1992-01-09T00:00:00"/>
    <s v="Feminino"/>
    <s v="Sem Deficiência"/>
    <s v="SEVERINO DA SILVA JERONIMO"/>
    <s v="SILVANIA VENANCIO DA SILVA"/>
    <x v="1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16056400248"/>
    <m/>
    <s v="MARIA CLARA MARQUES DE MELO"/>
    <d v="2007-02-09T00:00:00"/>
    <s v="Feminino"/>
    <s v="Sem Deficiência"/>
    <s v="SEM MENÇÃO"/>
    <s v="DANIELE MARQUES DE MELO"/>
    <x v="0"/>
    <s v="Parda"/>
  </r>
  <r>
    <n v="918508"/>
    <n v="9"/>
    <x v="36"/>
    <x v="36"/>
    <s v="CIEP DR. ERNESTO (CHE) GUEVARA"/>
    <s v="Municipal"/>
    <s v="Urbana"/>
    <n v="1618340"/>
    <n v="162"/>
    <x v="3"/>
    <s v="Regular"/>
    <s v="Noite"/>
    <n v="2010091902379"/>
    <m/>
    <s v="ISRAEL SOARES DA SILVA"/>
    <d v="2003-08-03T00:00:00"/>
    <s v="Masculino"/>
    <s v="Sem Deficiência"/>
    <s v="EVALDO LOURENÇO DA SILVA"/>
    <s v="HELENA SOARES SALVINI"/>
    <x v="0"/>
    <s v="Parda"/>
  </r>
  <r>
    <n v="1202701"/>
    <n v="12"/>
    <x v="91"/>
    <x v="91"/>
    <s v="CREJA - CENTRO MUNICIPAL DE REFERÊNCIA DE EDUCAÇÃO DE JOVENS E ADULTOS"/>
    <s v="Municipal"/>
    <s v="Urbana"/>
    <n v="1614081"/>
    <n v="261"/>
    <x v="3"/>
    <s v="Regular"/>
    <s v="Manhã"/>
    <n v="2018126301649"/>
    <m/>
    <s v="MARIA JOSÉ DA CONCEIÇÃO"/>
    <d v="1967-12-29T00:00:00"/>
    <s v="Feminino"/>
    <s v="Sem Deficiência"/>
    <s v="JOSÉ GELDO DA CONCEIÇÃO"/>
    <s v="IRENE ROSA RODRIGUES"/>
    <x v="2"/>
    <s v="Preta"/>
  </r>
  <r>
    <n v="515030"/>
    <n v="5"/>
    <x v="90"/>
    <x v="90"/>
    <s v="EM IRINEU MARINHO"/>
    <s v="Municipal"/>
    <s v="Urbana"/>
    <n v="1601767"/>
    <n v="162"/>
    <x v="3"/>
    <s v="Regular"/>
    <s v="Noite"/>
    <n v="2013047150108"/>
    <m/>
    <s v="CAMILY MOREIRA ALVES"/>
    <d v="2005-08-15T00:00:00"/>
    <s v="Feminino"/>
    <s v="Sem Deficiência"/>
    <s v="FRANKLIN DE ARAÚJO ALVES"/>
    <s v="BÁRBARA CRISTINA MOREIRA DA SILVA"/>
    <x v="2"/>
    <s v="Branca"/>
  </r>
  <r>
    <n v="1026008"/>
    <n v="10"/>
    <x v="43"/>
    <x v="43"/>
    <s v="EM ENGENHEIRO GASTÃO RANGEL"/>
    <s v="Municipal"/>
    <s v="Urbana"/>
    <n v="1613013"/>
    <n v="161"/>
    <x v="3"/>
    <s v="Regular"/>
    <s v="Noite"/>
    <n v="2022102400416"/>
    <m/>
    <s v="MARIA DAS GRAÇAS DE SOUSA "/>
    <d v="1959-08-03T00:00:00"/>
    <s v="Feminino"/>
    <s v="Sem Deficiência"/>
    <s v="SEBASTIÃO ELIZIARIO DE SOUSA"/>
    <s v="CATARINA DAS DORES DE SOUSA"/>
    <x v="2"/>
    <s v="Pard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11129101431"/>
    <m/>
    <s v="JONATHAN CERQUEIRA COUTINHO"/>
    <d v="2007-09-16T00:00:00"/>
    <s v="Masculino"/>
    <s v="Sem Deficiência"/>
    <s v="JOÃO HENRIQUE DALMASSO COUTINHO"/>
    <s v="JULIANA DE ALMEIDA CERQUEIRA"/>
    <x v="0"/>
    <s v="Parda"/>
  </r>
  <r>
    <n v="205009"/>
    <n v="2"/>
    <x v="122"/>
    <x v="122"/>
    <s v="EM ALENCASTRO GUIMARÃES"/>
    <s v="Municipal"/>
    <s v="Urbana"/>
    <n v="1620798"/>
    <n v="161"/>
    <x v="3"/>
    <s v="Regular"/>
    <s v="Noite"/>
    <n v="2022008400271"/>
    <m/>
    <s v="JEFFERSON DOS SANTOS DE SOUSA BORGES"/>
    <d v="2006-10-08T00:00:00"/>
    <s v="Masculino"/>
    <s v="Sem Deficiência"/>
    <s v="LUZIA NASCIMENTO PEREIRA"/>
    <s v="JOVECY BORGES"/>
    <x v="0"/>
    <s v="Parda"/>
  </r>
  <r>
    <n v="1019211"/>
    <n v="10"/>
    <x v="98"/>
    <x v="98"/>
    <s v="CIEP MAJOR MANUEL GOMES ARCHER"/>
    <s v="Municipal"/>
    <s v="Urbana"/>
    <n v="1607934"/>
    <n v="161"/>
    <x v="3"/>
    <s v="Regular"/>
    <s v="Noite"/>
    <n v="2015100900427"/>
    <m/>
    <s v="ETIÊNE SEBASTIANA DE SANTANA"/>
    <d v="1970-05-19T00:00:00"/>
    <s v="Feminino"/>
    <s v="Sem Deficiência"/>
    <s v="JOÃO JOAQUIM DE SANTANA"/>
    <s v="SEBASTIANA MARIA DE SANTANA"/>
    <x v="1"/>
    <s v="Sem Informação"/>
  </r>
  <r>
    <n v="817075"/>
    <n v="8"/>
    <x v="29"/>
    <x v="29"/>
    <s v="EM GENERAL TASSO FRAGOSO"/>
    <s v="Municipal"/>
    <s v="Urbana"/>
    <n v="1605908"/>
    <n v="161"/>
    <x v="3"/>
    <s v="Regular"/>
    <s v="Noite"/>
    <n v="2011125302865"/>
    <m/>
    <s v="THALYA ALMEIDA DE OLIVEIRA"/>
    <d v="2006-12-08T00:00:00"/>
    <s v="Feminino"/>
    <s v="Sem Deficiência"/>
    <s v="JADNIR DA ROSA DE OLIVEIRA"/>
    <s v="ELISANGELA DE ALMEIDA SILVA"/>
    <x v="2"/>
    <s v="Branca"/>
  </r>
  <r>
    <n v="1019031"/>
    <n v="10"/>
    <x v="20"/>
    <x v="20"/>
    <s v="EM MARECHAL PEDRO CAVALCANTI"/>
    <s v="Municipal"/>
    <s v="Urbana"/>
    <n v="1609542"/>
    <n v="164"/>
    <x v="3"/>
    <s v="Regular"/>
    <s v="Noite"/>
    <n v="2013099650195"/>
    <m/>
    <s v="LUCAS DA SILVA BARCELOS"/>
    <d v="2007-04-20T00:00:00"/>
    <s v="Masculino"/>
    <s v="Sem Deficiência"/>
    <s v="ALEX SANDRO DA SILVA BARCELOS"/>
    <s v="FABIANA DA SILVA"/>
    <x v="0"/>
    <s v="Branca"/>
  </r>
  <r>
    <n v="622007"/>
    <n v="6"/>
    <x v="13"/>
    <x v="13"/>
    <s v="EM ALEXANDRE FARAH"/>
    <s v="Municipal"/>
    <s v="Urbana"/>
    <n v="1599784"/>
    <n v="161"/>
    <x v="3"/>
    <s v="Regular"/>
    <s v="Noite"/>
    <n v="2006037905464"/>
    <m/>
    <s v="ERIKA LUCIA DA COSTA"/>
    <d v="1985-03-28T00:00:00"/>
    <s v="Feminino"/>
    <s v="Sem Deficiência"/>
    <s v="MARCOS GONÇALVES DA COSTA"/>
    <s v="EDNA LUCIA DA CONCEIÇÃO"/>
    <x v="2"/>
    <s v="Branca"/>
  </r>
  <r>
    <n v="411015"/>
    <n v="4"/>
    <x v="72"/>
    <x v="72"/>
    <s v="EM SUÍÇA"/>
    <s v="Municipal"/>
    <s v="Urbana"/>
    <n v="1601786"/>
    <n v="161"/>
    <x v="3"/>
    <s v="Regular"/>
    <s v="Noite"/>
    <n v="2012031850034"/>
    <m/>
    <s v="GUILHERME HENRIQUE OLIVEIRA DA SILVA BRITO"/>
    <d v="2007-02-22T00:00:00"/>
    <s v="Masculino"/>
    <s v="Sem Deficiência"/>
    <s v="PAULO HENRIQUE DA SILVA BRITO"/>
    <s v="VANESSA DE OLIVEIRA DE MORAIS"/>
    <x v="0"/>
    <s v="Parda"/>
  </r>
  <r>
    <n v="1019031"/>
    <n v="10"/>
    <x v="20"/>
    <x v="20"/>
    <s v="EM MARECHAL PEDRO CAVALCANTI"/>
    <s v="Municipal"/>
    <s v="Urbana"/>
    <n v="1609540"/>
    <n v="162"/>
    <x v="3"/>
    <s v="Regular"/>
    <s v="Noite"/>
    <n v="2009094600035"/>
    <m/>
    <s v="ANA RUTE MACHADO SILVA DE MELLO"/>
    <d v="2004-10-29T00:00:00"/>
    <s v="Feminino"/>
    <s v="Sem Deficiência"/>
    <s v="MARCELO BENVINDO DE MELLO"/>
    <s v="CLARISSA MACHADO SILVA DE MELLO"/>
    <x v="0"/>
    <s v="Preta"/>
  </r>
  <r>
    <n v="1019210"/>
    <n v="10"/>
    <x v="45"/>
    <x v="45"/>
    <s v="CIEP ALBERTO PASQUALINE"/>
    <s v="Municipal"/>
    <s v="Urbana"/>
    <n v="1600007"/>
    <n v="162"/>
    <x v="3"/>
    <s v="Regular"/>
    <s v="Noite"/>
    <n v="2013084202043"/>
    <m/>
    <s v="ELIAS MARTINS DA ROCHA"/>
    <d v="2007-01-24T00:00:00"/>
    <s v="Masculino"/>
    <s v="Sem Deficiência"/>
    <s v="NEIDIANE MARTINS"/>
    <s v="ELTON OLIVEIRA DA ROCHA"/>
    <x v="2"/>
    <s v="Parda"/>
  </r>
  <r>
    <n v="102005"/>
    <n v="1"/>
    <x v="109"/>
    <x v="109"/>
    <s v="EM CALOUSTE GULBENKIAN"/>
    <s v="Municipal"/>
    <s v="Urbana"/>
    <n v="1610639"/>
    <n v="161"/>
    <x v="3"/>
    <s v="Regular"/>
    <s v="Noite"/>
    <n v="2011002402756"/>
    <m/>
    <s v="RYAN VIEIRA BEZERRA"/>
    <d v="2008-03-21T00:00:00"/>
    <s v="Masculino"/>
    <s v="Sem Deficiência"/>
    <s v="THIAGO VIEIRA"/>
    <s v="JOANA DARC BEZERRA"/>
    <x v="0"/>
    <s v="Branca"/>
  </r>
  <r>
    <n v="918028"/>
    <n v="9"/>
    <x v="131"/>
    <x v="131"/>
    <s v="EM ALMIRANTE SALDANHA DA GAMA"/>
    <s v="Municipal"/>
    <s v="Urbana"/>
    <n v="1623474"/>
    <n v="161"/>
    <x v="3"/>
    <s v="Regular"/>
    <s v="Manhã"/>
    <n v="2011086350167"/>
    <m/>
    <s v="JENIFER DOS SANTOS DIAS JACINTHO"/>
    <d v="2006-07-06T00:00:00"/>
    <s v="Feminino"/>
    <s v="Sem Deficiência"/>
    <s v="MARCELO DIAS JACINTHO"/>
    <s v="JEANE SOARES DOS SANTOS"/>
    <x v="0"/>
    <s v="Parda"/>
  </r>
  <r>
    <n v="430701"/>
    <n v="4"/>
    <x v="19"/>
    <x v="19"/>
    <s v="CENTRO DE EDUCAÇÃO DE JOVENS E ADULTOS CEJA - MARÉ"/>
    <s v="Municipal"/>
    <s v="Urbana"/>
    <n v="1616795"/>
    <n v="362"/>
    <x v="3"/>
    <s v="Regular"/>
    <s v="Tarde"/>
    <n v="2007031100853"/>
    <m/>
    <s v="CAIK NASCIMENTO SILVA"/>
    <d v="1998-01-24T00:00:00"/>
    <s v="Masculino"/>
    <s v="Sem Deficiência"/>
    <s v="CESAR LUIZ DA SILVA"/>
    <s v="CLAUDIA ELISABETE CONCEIÇÃO DO NASCIMENTO"/>
    <x v="0"/>
    <s v="Branca"/>
  </r>
  <r>
    <n v="625018"/>
    <n v="6"/>
    <x v="55"/>
    <x v="55"/>
    <s v="EM COMANDANTE ARNALDO VARELLA"/>
    <s v="Municipal"/>
    <s v="Urbana"/>
    <n v="1602875"/>
    <n v="164"/>
    <x v="3"/>
    <s v="Regular"/>
    <s v="Noite"/>
    <n v="2004092001419"/>
    <m/>
    <s v="LUCAS DONATO DA SILVA"/>
    <d v="1997-04-29T00:00:00"/>
    <s v="Masculino"/>
    <s v="Sem Deficiência"/>
    <s v="MELKI DA SILVA"/>
    <s v="MARIA CRISTINA DONATO"/>
    <x v="1"/>
    <s v="Parda"/>
  </r>
  <r>
    <n v="431026"/>
    <n v="4"/>
    <x v="25"/>
    <x v="25"/>
    <s v="EM HERBERT MOSES"/>
    <s v="Municipal"/>
    <s v="Urbana"/>
    <n v="1602461"/>
    <n v="162"/>
    <x v="3"/>
    <s v="Regular"/>
    <s v="Noite"/>
    <n v="2011036004079"/>
    <m/>
    <s v="JOSÉ HENRIQUE SOUZA DOS SANTOS"/>
    <d v="2005-06-21T00:00:00"/>
    <s v="Masculino"/>
    <s v="Sem Deficiência"/>
    <s v="JOSÉ ROBERTO DOS SANTOS"/>
    <s v="VANESSA DA SILVA SOUZA"/>
    <x v="0"/>
    <s v="Parda"/>
  </r>
  <r>
    <n v="622006"/>
    <n v="6"/>
    <x v="38"/>
    <x v="38"/>
    <s v="EM ANTENOR NASCENTES"/>
    <s v="Municipal"/>
    <s v="Urbana"/>
    <n v="1615258"/>
    <n v="161"/>
    <x v="3"/>
    <s v="Regular"/>
    <s v="Noite"/>
    <n v="2002051705776"/>
    <m/>
    <s v="LADYSANGELA DOS SANTOS ESCOBAR VIEIRA"/>
    <d v="1979-10-17T00:00:00"/>
    <s v="Feminino"/>
    <s v="Sem Deficiência"/>
    <s v="ELIZABETE AMANCIO DA SILVA"/>
    <s v="JAMERSON INÁCIO DOS SANTOS"/>
    <x v="1"/>
    <s v="Amarel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07016302122"/>
    <m/>
    <s v="KELLY SALUSTIANO DO NASCIMENTO"/>
    <d v="2001-08-02T00:00:00"/>
    <s v="Feminino"/>
    <s v="Sem Deficiência"/>
    <s v="JOÃO DO NASCIMENTO"/>
    <s v="ANA SALUSTIANO DA SILVA"/>
    <x v="0"/>
    <s v="Branca"/>
  </r>
  <r>
    <n v="918508"/>
    <n v="9"/>
    <x v="36"/>
    <x v="36"/>
    <s v="CIEP DR. ERNESTO (CHE) GUEVARA"/>
    <s v="Municipal"/>
    <s v="Urbana"/>
    <n v="1618340"/>
    <n v="162"/>
    <x v="3"/>
    <s v="Regular"/>
    <s v="Noite"/>
    <n v="2023093200179"/>
    <m/>
    <s v="RAFAELA DE ARAUJO SOUZA"/>
    <d v="1989-02-11T00:00:00"/>
    <s v="Feminino"/>
    <s v="Sem Deficiência"/>
    <s v="RAFAEL ESTEVÃO DE SOUZA"/>
    <s v="SIRLEIA DE ARAUJO SOUZA"/>
    <x v="0"/>
    <s v="Branca"/>
  </r>
  <r>
    <n v="716041"/>
    <n v="7"/>
    <x v="104"/>
    <x v="104"/>
    <s v="EM BARÃO DA TAQUARA"/>
    <s v="Municipal"/>
    <s v="Urbana"/>
    <n v="1613413"/>
    <n v="162"/>
    <x v="3"/>
    <s v="Regular"/>
    <s v="Manhã"/>
    <n v="2004060100667"/>
    <m/>
    <s v="THALITA JENIFER RODRIGUES PEREIRA"/>
    <d v="1997-07-22T00:00:00"/>
    <s v="Feminino"/>
    <s v="Sem Deficiência"/>
    <s v="LOURENÇO DE SOUZA PEREIRA"/>
    <s v="LUCINEA RODRIGUES PEREIRA"/>
    <x v="2"/>
    <s v="Parda"/>
  </r>
  <r>
    <n v="817034"/>
    <n v="8"/>
    <x v="111"/>
    <x v="111"/>
    <s v="EM JORGE JABOUR"/>
    <s v="Municipal"/>
    <s v="Urbana"/>
    <n v="1616158"/>
    <n v="161"/>
    <x v="3"/>
    <s v="Regular"/>
    <s v="Noite"/>
    <n v="2011073850115"/>
    <m/>
    <s v="VERÔNICA DOS SANTOS NUNES"/>
    <d v="2006-12-16T00:00:00"/>
    <s v="Feminino"/>
    <s v="Sem Deficiência"/>
    <s v="ROBERVAL NUNES"/>
    <s v="SELMA PEREIRA DOS SANTOS SILVA"/>
    <x v="0"/>
    <s v="Pard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07121300088"/>
    <m/>
    <s v="GABRIEL DOS SANTOS MAGALHÃES"/>
    <d v="2004-11-18T00:00:00"/>
    <s v="Masculino"/>
    <s v="Sem Deficiência"/>
    <s v="ARTINANO NEGRONI MAGALHÃES FILHO"/>
    <s v="JANAINA LOPES DOS SANTOS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03088102186"/>
    <m/>
    <s v="FERNANDO GOMES DOS SANTOS"/>
    <d v="1996-11-26T00:00:00"/>
    <s v="Masculino"/>
    <s v="Sem Deficiência"/>
    <s v="JOÃO MARCOS SOARES DOS SANTOS"/>
    <s v="DEBORA CRISTINA GOMES"/>
    <x v="2"/>
    <s v="Preta"/>
  </r>
  <r>
    <n v="411015"/>
    <n v="4"/>
    <x v="72"/>
    <x v="72"/>
    <s v="EM SUÍÇA"/>
    <s v="Municipal"/>
    <s v="Urbana"/>
    <n v="1601786"/>
    <n v="161"/>
    <x v="3"/>
    <s v="Regular"/>
    <s v="Noite"/>
    <n v="2011031001080"/>
    <m/>
    <s v="MILENA BARBOSA PIZZA"/>
    <d v="1998-11-08T00:00:00"/>
    <s v="Feminino"/>
    <s v="Sem Deficiência"/>
    <s v="MARCELO RODRIGUES PIZZA"/>
    <s v="MARCELA DA SILVA BARBOSA"/>
    <x v="1"/>
    <s v="Não declara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11136902923"/>
    <m/>
    <s v="MARIA EDUARDA DA SILVA FERNANDES"/>
    <d v="2006-05-11T00:00:00"/>
    <s v="Feminino"/>
    <s v="Sem Deficiência"/>
    <s v="LUIS ANTONIO ALVES FERNANDES"/>
    <s v="NATALIA CRISTINA PEREIRA DA SILVA"/>
    <x v="0"/>
    <s v="Parda"/>
  </r>
  <r>
    <n v="918028"/>
    <n v="9"/>
    <x v="131"/>
    <x v="131"/>
    <s v="EM ALMIRANTE SALDANHA DA GAMA"/>
    <s v="Municipal"/>
    <s v="Urbana"/>
    <n v="1623474"/>
    <n v="161"/>
    <x v="3"/>
    <s v="Regular"/>
    <s v="Manhã"/>
    <n v="2011085803524"/>
    <m/>
    <s v="JHENIFFER PAMELA DE OLIVEIRA DA SILVA"/>
    <d v="2005-12-13T00:00:00"/>
    <s v="Feminino"/>
    <s v="Sem Deficiência"/>
    <s v="RONILDO ALVES DA SILVA"/>
    <s v="DANIELA DE OLIVEIRA"/>
    <x v="1"/>
    <s v="Branca"/>
  </r>
  <r>
    <n v="1019047"/>
    <n v="10"/>
    <x v="50"/>
    <x v="50"/>
    <s v="EM JOAQUIM DA SILVA GOMES"/>
    <s v="Municipal"/>
    <s v="Urbana"/>
    <n v="1598937"/>
    <n v="161"/>
    <x v="3"/>
    <s v="Regular"/>
    <s v="Noite"/>
    <n v="2009132000354"/>
    <m/>
    <s v="KETELLYN LUIZA SANTOS DE SOUZA"/>
    <d v="2006-05-04T00:00:00"/>
    <s v="Feminino"/>
    <s v="Sem Deficiência"/>
    <s v="NÃO DECLARADO"/>
    <s v="KELLY CRISTINA SANTOS DE SOUZA"/>
    <x v="2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23098750754"/>
    <m/>
    <s v="VALÉRIA PARENTE DA SILVA STUMBO"/>
    <d v="1980-03-19T00:00:00"/>
    <s v="Feminino"/>
    <s v="Sem Deficiência"/>
    <s v="ELSON RODRIGUÊS DA SILVA"/>
    <s v="MARIA AMÉLIA PARENTE DA SILVA"/>
    <x v="2"/>
    <s v="Parda"/>
  </r>
  <r>
    <n v="625701"/>
    <n v="6"/>
    <x v="101"/>
    <x v="101"/>
    <s v="CENTRO DE EDUCAÇÃO DE JOVENS E ADULTOS CEJA - ACARI"/>
    <s v="Municipal"/>
    <s v="Urbana"/>
    <n v="1608527"/>
    <n v="264"/>
    <x v="3"/>
    <s v="Regular"/>
    <s v="Manhã"/>
    <n v="2017054800298"/>
    <m/>
    <s v="EDIMILSON GUILHERME DE MARIA"/>
    <d v="1982-05-09T00:00:00"/>
    <s v="Masculino"/>
    <s v="Sem Deficiência"/>
    <s v="LUIZ GUILHERME DE MARIA"/>
    <s v="JOSEFA JUVINO DE MARIA"/>
    <x v="2"/>
    <s v="Parda"/>
  </r>
  <r>
    <n v="514010"/>
    <n v="5"/>
    <x v="133"/>
    <x v="133"/>
    <s v="EM IRÃ"/>
    <s v="Municipal"/>
    <s v="Urbana"/>
    <n v="1620741"/>
    <n v="162"/>
    <x v="3"/>
    <s v="Regular"/>
    <s v="Noite"/>
    <n v="2013024500749"/>
    <m/>
    <s v="REBECA FIGUEIRA PRATES"/>
    <d v="2006-08-03T00:00:00"/>
    <s v="Feminino"/>
    <s v="Sem Deficiência"/>
    <s v="ROBERTO PRATES"/>
    <s v="LUCIANA REIS FIGUEIRA PRATES"/>
    <x v="0"/>
    <s v="Branca"/>
  </r>
  <r>
    <n v="431003"/>
    <n v="4"/>
    <x v="10"/>
    <x v="10"/>
    <s v="EM MIGUEL GUSTAVO"/>
    <s v="Municipal"/>
    <s v="Urbana"/>
    <n v="1618625"/>
    <n v="161"/>
    <x v="3"/>
    <s v="Regular"/>
    <s v="Noite"/>
    <n v="2008111900561"/>
    <m/>
    <s v="LUAN MENDES BELO"/>
    <d v="2008-01-06T00:00:00"/>
    <s v="Masculino"/>
    <s v="Sem Deficiência"/>
    <s v="GLAUCIANE DE SOUSA MENDES"/>
    <s v="ADALBERTO BELO DA SILVA"/>
    <x v="1"/>
    <s v="Branca"/>
  </r>
  <r>
    <n v="1019202"/>
    <n v="10"/>
    <x v="115"/>
    <x v="115"/>
    <s v="CIEP ISMAEL NERY"/>
    <s v="Municipal"/>
    <s v="Urbana"/>
    <n v="1603747"/>
    <n v="162"/>
    <x v="3"/>
    <s v="Regular"/>
    <s v="Tarde"/>
    <n v="2011133801336"/>
    <m/>
    <s v="FELYPE SAMPAIO DE SOUZA"/>
    <d v="2007-09-09T00:00:00"/>
    <s v="Masculino"/>
    <s v="Sem Deficiência"/>
    <s v="HAMILTON DE SOUZA"/>
    <s v="SANDRA DA CONCEIÇÃO SAMPAIO DE SOUZA"/>
    <x v="0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11030850288"/>
    <m/>
    <s v="EDUARDO MARQUES BARBOSA E SILVA"/>
    <d v="2006-10-21T00:00:00"/>
    <s v="Masculino"/>
    <s v="Sem Deficiência"/>
    <s v="LEANDRO LIMA E SILVA"/>
    <s v="RITA DE CASSIA MARQUES BARBOSA"/>
    <x v="2"/>
    <s v="Parda"/>
  </r>
  <r>
    <n v="817083"/>
    <n v="8"/>
    <x v="120"/>
    <x v="120"/>
    <s v="EM JORNALISTA SANDRO MOREYRA"/>
    <s v="Municipal"/>
    <s v="Urbana"/>
    <n v="1607052"/>
    <n v="161"/>
    <x v="3"/>
    <s v="Regular"/>
    <s v="Noite"/>
    <n v="2011135802291"/>
    <m/>
    <s v="MOISES EDUARDO DA CRUZ DE PAIVA"/>
    <d v="2006-08-30T00:00:00"/>
    <s v="Masculino"/>
    <s v=" Deficiência intelectual"/>
    <s v="CLAUDIONOR RODRIGUES DE PAIVA FILHO"/>
    <s v="CELIA REGINA OLIVEIRA DA CRUZ"/>
    <x v="1"/>
    <s v="Preta"/>
  </r>
  <r>
    <n v="313007"/>
    <n v="3"/>
    <x v="67"/>
    <x v="67"/>
    <s v="EM SARMIENTO"/>
    <s v="Municipal"/>
    <s v="Urbana"/>
    <n v="1615855"/>
    <n v="161"/>
    <x v="3"/>
    <s v="Regular"/>
    <s v="Noite"/>
    <n v="2010022100056"/>
    <m/>
    <s v="THAUHAN EDUARDO PEREIRA DA SILVA"/>
    <d v="2005-03-22T00:00:00"/>
    <s v="Masculino"/>
    <s v=" Deficiência intelectual"/>
    <s v="JORGE LUIZ PEREIRA DA SILVA"/>
    <s v="SAMARA REGINA DE JESUS DA SILVA"/>
    <x v="1"/>
    <s v="Parda"/>
  </r>
  <r>
    <n v="430701"/>
    <n v="4"/>
    <x v="19"/>
    <x v="19"/>
    <s v="CENTRO DE EDUCAÇÃO DE JOVENS E ADULTOS CEJA - MARÉ"/>
    <s v="Municipal"/>
    <s v="Urbana"/>
    <n v="1616815"/>
    <n v="268"/>
    <x v="3"/>
    <s v="Regular"/>
    <s v="Tarde"/>
    <n v="2022143600339"/>
    <m/>
    <s v="NELCEMAR BATALHA DE AZEVEDO"/>
    <d v="1963-03-29T00:00:00"/>
    <s v="Feminino"/>
    <s v="Sem Deficiência"/>
    <s v="PLINIO NELSON PEREIRA DE AZEVEDO"/>
    <s v="CELMIRA HERMOGENIA BATALHA"/>
    <x v="0"/>
    <s v="Parda"/>
  </r>
  <r>
    <n v="1019210"/>
    <n v="10"/>
    <x v="45"/>
    <x v="45"/>
    <s v="CIEP ALBERTO PASQUALINE"/>
    <s v="Municipal"/>
    <s v="Urbana"/>
    <n v="1600005"/>
    <n v="161"/>
    <x v="3"/>
    <s v="Regular"/>
    <s v="Noite"/>
    <n v="2011125200035"/>
    <m/>
    <s v="KAUÃ PONTES RUFINO"/>
    <d v="2007-10-10T00:00:00"/>
    <s v="Masculino"/>
    <s v="Sem Deficiência"/>
    <s v="LUCIANO JOSÉ RUFINO"/>
    <s v="ELIANE SIMPLÍCIO PONTES"/>
    <x v="1"/>
    <s v="Parda"/>
  </r>
  <r>
    <n v="622007"/>
    <n v="6"/>
    <x v="13"/>
    <x v="13"/>
    <s v="EM ALEXANDRE FARAH"/>
    <s v="Municipal"/>
    <s v="Urbana"/>
    <n v="1599784"/>
    <n v="161"/>
    <x v="3"/>
    <s v="Regular"/>
    <s v="Noite"/>
    <n v="2008051902937"/>
    <m/>
    <s v="THAYANA CRISTINA DA CUNHA BAPTISTA"/>
    <d v="2000-02-22T00:00:00"/>
    <s v="Feminino"/>
    <s v="Sem Deficiência"/>
    <s v="COSME FERREIRA BAPTISTA"/>
    <s v="BRUNA CRISTINA DA CUNHA"/>
    <x v="1"/>
    <s v="Parda"/>
  </r>
  <r>
    <n v="515052"/>
    <n v="5"/>
    <x v="81"/>
    <x v="81"/>
    <s v="EM AZEVEDO JUNIOR"/>
    <s v="Municipal"/>
    <s v="Urbana"/>
    <n v="1614954"/>
    <n v="162"/>
    <x v="3"/>
    <s v="Regular"/>
    <s v="Noite"/>
    <n v="2005050400241"/>
    <m/>
    <s v="RUANE CONCEIÇÃO DA SILVA"/>
    <d v="1998-08-27T00:00:00"/>
    <s v="Feminino"/>
    <s v="Sem Deficiência"/>
    <s v="ANIZIO ELOY DA SILVA"/>
    <s v="TEREZINHA MARIA DA CONCEIÇÃO"/>
    <x v="0"/>
    <s v="Parda"/>
  </r>
  <r>
    <n v="102504"/>
    <n v="1"/>
    <x v="2"/>
    <x v="2"/>
    <s v="CIEP AVENIDA DOS DESFILES"/>
    <s v="Municipal"/>
    <s v="Urbana"/>
    <n v="1609986"/>
    <n v="161"/>
    <x v="3"/>
    <s v="Regular"/>
    <s v="Manhã"/>
    <n v="2009125550280"/>
    <m/>
    <s v="IZABELLE TIAGO LEAL DO NASCIMENTO"/>
    <d v="2005-01-20T00:00:00"/>
    <s v="Feminino"/>
    <s v="Sem Deficiência"/>
    <s v="ALEXANDRE FERREIRA DO NASCIMENTO"/>
    <s v="PRISCILA TIAGO LEAL"/>
    <x v="0"/>
    <s v="Parda"/>
  </r>
  <r>
    <n v="313007"/>
    <n v="3"/>
    <x v="67"/>
    <x v="67"/>
    <s v="EM SARMIENTO"/>
    <s v="Municipal"/>
    <s v="Urbana"/>
    <n v="1615856"/>
    <n v="162"/>
    <x v="3"/>
    <s v="Regular"/>
    <s v="Noite"/>
    <n v="2007110800025"/>
    <m/>
    <s v="ADRIANY SOUZA DA SILVA"/>
    <d v="2006-04-25T00:00:00"/>
    <s v="Feminino"/>
    <s v="Sem Deficiência"/>
    <s v="SIDNEI JOSÉ DA SILVA"/>
    <s v="VIVIAN DE SOUZA SABINO"/>
    <x v="0"/>
    <s v="Preta"/>
  </r>
  <r>
    <n v="1026008"/>
    <n v="10"/>
    <x v="43"/>
    <x v="43"/>
    <s v="EM ENGENHEIRO GASTÃO RANGEL"/>
    <s v="Municipal"/>
    <s v="Urbana"/>
    <n v="1613013"/>
    <n v="161"/>
    <x v="3"/>
    <s v="Regular"/>
    <s v="Noite"/>
    <n v="2022102400238"/>
    <m/>
    <s v="MANUELA DE CARVALHO FREITAS"/>
    <d v="1989-12-11T00:00:00"/>
    <s v="Feminino"/>
    <s v="Sem Deficiência"/>
    <s v="JOSÉ ANTONIO DE FREITAS"/>
    <s v="MARIA DAS DORES DE CARVALHO FREITAS"/>
    <x v="2"/>
    <s v="Branc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23093000064"/>
    <m/>
    <s v="JANE CLEIDE DA CONCEIÇAO SILVA"/>
    <d v="1986-12-09T00:00:00"/>
    <s v="Feminino"/>
    <s v="Sem Deficiência"/>
    <s v="JOAO FERREIRA DA SILVA"/>
    <s v="MARIA JOSE GREGORIO"/>
    <x v="1"/>
    <s v="Parda"/>
  </r>
  <r>
    <n v="410009"/>
    <n v="4"/>
    <x v="135"/>
    <x v="135"/>
    <s v="EM DILERMANDO CRUZ"/>
    <s v="Municipal"/>
    <s v="Urbana"/>
    <n v="1598823"/>
    <n v="161"/>
    <x v="3"/>
    <s v="Regular"/>
    <s v="Tarde"/>
    <n v="2013030103896"/>
    <m/>
    <s v="JÚLIA LOPES ALVES"/>
    <d v="2007-05-21T00:00:00"/>
    <s v="Feminino"/>
    <s v="Sem Deficiência"/>
    <s v="ANTONIO SIDNEY ALVES DE ABREU"/>
    <s v="MARIA DA PENHA LOPES FERREIRA"/>
    <x v="0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12029603441"/>
    <m/>
    <s v="JOÃO VITOR PEREIRA ALBERNAZ"/>
    <d v="2007-06-23T00:00:00"/>
    <s v="Masculino"/>
    <s v="Sem Deficiência"/>
    <s v="LUCIANO DE OLIVEIRA ALBERNAZ"/>
    <s v="VERA LUCIA PEREIRA DA SILVA"/>
    <x v="0"/>
    <s v="Branca"/>
  </r>
  <r>
    <n v="1019075"/>
    <n v="10"/>
    <x v="129"/>
    <x v="129"/>
    <s v="EM ROBERTO CIVITA"/>
    <s v="Municipal"/>
    <s v="Urbana"/>
    <n v="1601286"/>
    <n v="161"/>
    <x v="3"/>
    <s v="Regular"/>
    <s v="Noite"/>
    <n v="2022145200141"/>
    <m/>
    <s v="ALECSANDRA CARDOSO DE OLIVEIRA"/>
    <d v="1975-04-09T00:00:00"/>
    <s v="Feminino"/>
    <s v="Sem Deficiência"/>
    <s v="SERGIO CARDOSO DE OLIVEIRA"/>
    <s v="ANA MARIA EVANGELISTA DOS SANTOS"/>
    <x v="0"/>
    <s v="Pard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1131500304"/>
    <m/>
    <s v="RYCHARD BRENO RANGEL BRAGA"/>
    <d v="2007-10-18T00:00:00"/>
    <s v="Masculino"/>
    <s v="Sem Deficiência"/>
    <s v="JEFERSON GAMA BRAGA"/>
    <s v="LEIDIANE DA SILVA RANGEL"/>
    <x v="0"/>
    <s v="Pard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07109500226"/>
    <m/>
    <s v="WANDREY SILVA RODRIGUES DE AZEVEDO"/>
    <d v="2006-02-22T00:00:00"/>
    <s v="Masculino"/>
    <s v="Sem Deficiência"/>
    <s v="LUIZ PAULO RODRIGUES AZEVEDO"/>
    <s v="ANDREA SILVA FERREIRA"/>
    <x v="1"/>
    <s v="Não declarada"/>
  </r>
  <r>
    <n v="1019019"/>
    <n v="10"/>
    <x v="116"/>
    <x v="116"/>
    <s v="EM FERNANDO DE AZEVEDO"/>
    <s v="Municipal"/>
    <s v="Urbana"/>
    <n v="1619175"/>
    <n v="161"/>
    <x v="3"/>
    <s v="Regular"/>
    <s v="Tarde"/>
    <n v="2010028702341"/>
    <m/>
    <s v="CLÉCIA JULIO PEREIRA DOS SANTOS"/>
    <d v="2006-01-21T00:00:00"/>
    <s v="Feminino"/>
    <s v="Sem Deficiência"/>
    <s v="ARNEN PEREIRA DOS SANTOS"/>
    <s v="DILCELENE JULIO DOS SANTOS GIRÃO"/>
    <x v="2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18150600235"/>
    <m/>
    <s v="ELOÁ BEZERRA DO NASCIMENTO OLIVEIRA"/>
    <d v="2005-06-28T00:00:00"/>
    <s v="Feminino"/>
    <s v="Sem Deficiência"/>
    <s v="ALEX SANDRO DO NASCIMENTO OLIVEIRA"/>
    <s v="BIANCA ALBUQUERQUE BEZERRA"/>
    <x v="0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23102400511"/>
    <m/>
    <s v="JOÃO VITOR DE MOARES DA SILVA"/>
    <d v="2006-07-31T00:00:00"/>
    <s v="Masculino"/>
    <s v="Sem Deficiência"/>
    <s v="ANDERSON VELLOSO DA SILVA"/>
    <s v="ELISA BEATRIZ DE MOARES DA SILVA"/>
    <x v="1"/>
    <s v="Branc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2104402231"/>
    <m/>
    <s v="JENYFFER VITÓRIA FERREIRA DA CRUZ SILVA"/>
    <d v="2006-01-18T00:00:00"/>
    <s v="Feminino"/>
    <s v="Sem Deficiência"/>
    <s v="WALMIR DA SILVA"/>
    <s v="JANAINA FERREIRA DA CRUZ"/>
    <x v="0"/>
    <s v="Preta"/>
  </r>
  <r>
    <n v="1019013"/>
    <n v="10"/>
    <x v="39"/>
    <x v="39"/>
    <s v="EM BENTO DO AMARAL COUTINHO"/>
    <s v="Municipal"/>
    <s v="Urbana"/>
    <n v="1612838"/>
    <n v="161"/>
    <x v="3"/>
    <s v="Regular"/>
    <s v="Noite"/>
    <n v="2010096450212"/>
    <m/>
    <s v="ANDRESA RODRIGUES MARIANO"/>
    <d v="2004-07-04T00:00:00"/>
    <s v="Feminino"/>
    <s v="Sem Deficiência"/>
    <s v="ANDERSON BRASIL MARIANO"/>
    <s v="PATRICIA RODRIGUES SANTOS"/>
    <x v="0"/>
    <s v="Parda"/>
  </r>
  <r>
    <n v="1019047"/>
    <n v="10"/>
    <x v="50"/>
    <x v="50"/>
    <s v="EM JOAQUIM DA SILVA GOMES"/>
    <s v="Municipal"/>
    <s v="Urbana"/>
    <n v="1598941"/>
    <n v="163"/>
    <x v="3"/>
    <s v="Regular"/>
    <s v="Noite"/>
    <n v="2014099700093"/>
    <m/>
    <s v="ANA BEATRIZ DA SILVA FONSECA"/>
    <d v="2005-10-03T00:00:00"/>
    <s v="Feminino"/>
    <s v="Sem Deficiência"/>
    <s v="MICHEL FONSECA DE CASTRO"/>
    <s v="DANIELE LIMA DA SILVA"/>
    <x v="2"/>
    <s v="Branca"/>
  </r>
  <r>
    <n v="1019047"/>
    <n v="10"/>
    <x v="50"/>
    <x v="50"/>
    <s v="EM JOAQUIM DA SILVA GOMES"/>
    <s v="Municipal"/>
    <s v="Urbana"/>
    <n v="1598939"/>
    <n v="162"/>
    <x v="3"/>
    <s v="Regular"/>
    <s v="Noite"/>
    <n v="2012101600082"/>
    <m/>
    <s v="MARIA EDUARDA CONCEIÇÃO FERREIRA"/>
    <d v="2007-10-31T00:00:00"/>
    <s v="Feminino"/>
    <s v="Sem Deficiência"/>
    <s v="LEONARDO FERREIRA MOREIRA"/>
    <s v="MICHELE CONCEIÇÃO DE CARVALHO"/>
    <x v="2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0126951630"/>
    <m/>
    <s v="KAREN KATHLEEN OLIVEIRA ROCHA"/>
    <d v="2005-06-24T00:00:00"/>
    <s v="Feminino"/>
    <s v="Sem Deficiência"/>
    <s v="SEBASTIÃO OLIVEIRA ROCHA"/>
    <s v="REGINEIDE FRANCISCA OLIVEIRA"/>
    <x v="0"/>
    <s v="Branca"/>
  </r>
  <r>
    <n v="622006"/>
    <n v="6"/>
    <x v="38"/>
    <x v="38"/>
    <s v="EM ANTENOR NASCENTES"/>
    <s v="Municipal"/>
    <s v="Urbana"/>
    <n v="1615258"/>
    <n v="161"/>
    <x v="3"/>
    <s v="Regular"/>
    <s v="Noite"/>
    <n v="2023051700289"/>
    <m/>
    <s v="GABRIEL SILVIANO DOS SANTOS"/>
    <d v="1997-02-18T00:00:00"/>
    <s v="Masculino"/>
    <s v="Sem Deficiência"/>
    <s v="CASSIA GONÇALVES SILVIANE DOS SANTOS"/>
    <s v="OSVALDO CARMO DOS SANTOS"/>
    <x v="2"/>
    <s v="Parda"/>
  </r>
  <r>
    <n v="312022"/>
    <n v="3"/>
    <x v="61"/>
    <x v="61"/>
    <s v="EM RUBENS BERARDO"/>
    <s v="Municipal"/>
    <s v="Urbana"/>
    <n v="1616260"/>
    <n v="161"/>
    <x v="3"/>
    <s v="Regular"/>
    <s v="Noite"/>
    <n v="2022019200529"/>
    <m/>
    <s v="DANIELE GREGÓRIO DA SILVA"/>
    <d v="1979-07-30T00:00:00"/>
    <s v="Feminino"/>
    <s v="Sem Deficiência"/>
    <s v="FRANCISCO HELIO DA SILVA"/>
    <s v="MARIA DE FÁTIMA GREGÓRIO DA SILVA"/>
    <x v="2"/>
    <s v="Não declarada"/>
  </r>
  <r>
    <n v="716211"/>
    <n v="7"/>
    <x v="32"/>
    <x v="32"/>
    <s v="CIEP COMPOSITOR DONGA"/>
    <s v="Municipal"/>
    <s v="Urbana"/>
    <n v="1619513"/>
    <n v="161"/>
    <x v="3"/>
    <s v="Regular"/>
    <s v="Noite"/>
    <n v="2016059000445"/>
    <m/>
    <s v="EDEVALDO DRAGO JUNIOR"/>
    <d v="2007-04-17T00:00:00"/>
    <s v="Masculino"/>
    <s v="Sem Deficiência"/>
    <s v="FRANCIELI CANDIDO DA SILVA DRAGO"/>
    <s v="EDEVALDO DRAGO"/>
    <x v="2"/>
    <s v="Branca"/>
  </r>
  <r>
    <n v="206502"/>
    <n v="2"/>
    <x v="71"/>
    <x v="71"/>
    <s v="CIEP NAÇÃO RUBRO NEGRA"/>
    <s v="Municipal"/>
    <s v="Urbana"/>
    <n v="1623854"/>
    <n v="164"/>
    <x v="3"/>
    <s v="Regular"/>
    <s v="Noite"/>
    <n v="2014006503187"/>
    <m/>
    <s v="ELEN AROUCA ALVES"/>
    <d v="1993-05-23T00:00:00"/>
    <s v="Feminino"/>
    <s v="Sem Deficiência"/>
    <s v="MARCIA MARIA AROUCA"/>
    <s v="JOSÉ ALVES MONTEIRO"/>
    <x v="0"/>
    <s v="Parda"/>
  </r>
  <r>
    <n v="205009"/>
    <n v="2"/>
    <x v="122"/>
    <x v="122"/>
    <s v="EM ALENCASTRO GUIMARÃES"/>
    <s v="Municipal"/>
    <s v="Urbana"/>
    <n v="1620798"/>
    <n v="161"/>
    <x v="3"/>
    <s v="Regular"/>
    <s v="Noite"/>
    <n v="2023008400139"/>
    <m/>
    <s v="CLEMILDA FERREIRA SUZART"/>
    <d v="1975-08-03T00:00:00"/>
    <s v="Feminino"/>
    <s v="Sem Deficiência"/>
    <s v="PEDRO FERREIRA DE LIMA"/>
    <s v="BRIGIDA FERREIRA DE LIMA"/>
    <x v="0"/>
    <s v="Parda"/>
  </r>
  <r>
    <n v="1120012"/>
    <n v="11"/>
    <x v="93"/>
    <x v="93"/>
    <s v="EM BRIGADEIRO EDUARDO GOMES"/>
    <s v="Municipal"/>
    <s v="Urbana"/>
    <n v="1617241"/>
    <n v="161"/>
    <x v="3"/>
    <s v="Regular"/>
    <s v="Tarde"/>
    <n v="2003039400411"/>
    <m/>
    <s v="ARTHUR DE JESUS DOS SANTOS"/>
    <d v="1999-02-28T00:00:00"/>
    <s v="Masculino"/>
    <s v="Sem Deficiência"/>
    <s v="ALBI SILVA DOS SANTOS"/>
    <s v="ÉRICA DE JESUS DOS SANTOS"/>
    <x v="0"/>
    <s v="Branca"/>
  </r>
  <r>
    <n v="1202701"/>
    <n v="12"/>
    <x v="91"/>
    <x v="91"/>
    <s v="CREJA - CENTRO MUNICIPAL DE REFERÊNCIA DE EDUCAÇÃO DE JOVENS E ADULTOS"/>
    <s v="Municipal"/>
    <s v="Urbana"/>
    <n v="1614088"/>
    <n v="268"/>
    <x v="3"/>
    <s v="Regular"/>
    <s v="Noite"/>
    <n v="2022126300195"/>
    <m/>
    <s v="ELI DOS SANTOS DO NASCIMENTO"/>
    <d v="1972-02-05T00:00:00"/>
    <s v="Masculino"/>
    <s v="Sem Deficiência"/>
    <s v="PEDRO DE JESUS"/>
    <s v="TEODORINHA DO NASCIMENTO DE JESUS"/>
    <x v="1"/>
    <s v="Preta"/>
  </r>
  <r>
    <n v="716063"/>
    <n v="7"/>
    <x v="136"/>
    <x v="136"/>
    <s v="EM SOBRAL PINTO"/>
    <s v="Municipal"/>
    <s v="Urbana"/>
    <n v="1616450"/>
    <n v="162"/>
    <x v="3"/>
    <s v="Regular"/>
    <s v="Manhã"/>
    <n v="2011065450146"/>
    <m/>
    <s v="THATIANE FARIAS DO NASCIMENTO CARVALHO"/>
    <d v="2007-04-19T00:00:00"/>
    <s v="Feminino"/>
    <s v="Sem Deficiência"/>
    <s v="CARLOS DO NASCIMENTO CARVALHO"/>
    <s v="MARIA CRISTINA DE FARIAS"/>
    <x v="2"/>
    <s v="Branca"/>
  </r>
  <r>
    <n v="205004"/>
    <n v="2"/>
    <x v="134"/>
    <x v="134"/>
    <s v="EM DOUTOR COCIO BARCELLOS"/>
    <s v="Municipal"/>
    <s v="Urbana"/>
    <n v="1623684"/>
    <n v="162"/>
    <x v="3"/>
    <s v="Regular"/>
    <s v="Noite"/>
    <n v="2012007800201"/>
    <m/>
    <s v="VIVIAN COSTA DE OLIVEIRA"/>
    <d v="2007-08-10T00:00:00"/>
    <s v="Feminino"/>
    <s v="Sem Deficiência"/>
    <s v="JOÃO BEZERRA DE OLIVEIRA"/>
    <s v="VIVIANE DA COSTA"/>
    <x v="0"/>
    <s v="Branca"/>
  </r>
  <r>
    <n v="817083"/>
    <n v="8"/>
    <x v="120"/>
    <x v="120"/>
    <s v="EM JORNALISTA SANDRO MOREYRA"/>
    <s v="Municipal"/>
    <s v="Urbana"/>
    <n v="1607053"/>
    <n v="162"/>
    <x v="3"/>
    <s v="Regular"/>
    <s v="Noite"/>
    <n v="2013074902182"/>
    <m/>
    <s v="PEDRO HENRIQUE MOREIRA ARAUJO"/>
    <d v="2008-01-09T00:00:00"/>
    <s v="Masculino"/>
    <s v="Sem Deficiência"/>
    <s v="JOSÉ VAGNO ARAUJO DE FREITAS"/>
    <s v="CIRLENE KARLA MOREIRA RAMOS"/>
    <x v="0"/>
    <s v="Parda"/>
  </r>
  <r>
    <n v="430701"/>
    <n v="4"/>
    <x v="19"/>
    <x v="19"/>
    <s v="CENTRO DE EDUCAÇÃO DE JOVENS E ADULTOS CEJA - MARÉ"/>
    <s v="Municipal"/>
    <s v="Urbana"/>
    <n v="1616811"/>
    <n v="266"/>
    <x v="3"/>
    <s v="Regular"/>
    <s v="Tarde"/>
    <n v="2022143600690"/>
    <m/>
    <s v="TÂMARA CRISTINA PIRES SANTOS"/>
    <d v="1978-05-27T00:00:00"/>
    <s v="Feminino"/>
    <s v="Sem Deficiência"/>
    <s v="JOSÉ CARLOS NASCIMENTO SANTOS"/>
    <s v="MARIA JOSÉ PIRES SANTOS"/>
    <x v="1"/>
    <s v="Branca"/>
  </r>
  <r>
    <n v="515055"/>
    <n v="5"/>
    <x v="8"/>
    <x v="8"/>
    <s v="EM MINISTRO EDGARD ROMERO"/>
    <s v="Municipal"/>
    <s v="Urbana"/>
    <n v="1623707"/>
    <n v="161"/>
    <x v="3"/>
    <s v="Regular"/>
    <s v="Manhã"/>
    <n v="2009019204632"/>
    <m/>
    <s v="ADRIANA DA SILVA FRANÇA ROSENDO"/>
    <d v="1973-07-20T00:00:00"/>
    <s v="Feminino"/>
    <s v="Sem Deficiência"/>
    <s v="GENIVAL LUIZ DE FRANÇA"/>
    <s v="MARIA SUELI DA SILVA FRANÇA"/>
    <x v="0"/>
    <s v="Parda"/>
  </r>
  <r>
    <n v="622007"/>
    <n v="6"/>
    <x v="13"/>
    <x v="13"/>
    <s v="EM ALEXANDRE FARAH"/>
    <s v="Municipal"/>
    <s v="Urbana"/>
    <n v="1599784"/>
    <n v="161"/>
    <x v="3"/>
    <s v="Regular"/>
    <s v="Noite"/>
    <n v="2005053501510"/>
    <m/>
    <s v="LETICIA DE SOUSA ARRUDA"/>
    <d v="1993-05-27T00:00:00"/>
    <s v="Feminino"/>
    <s v="Sem Deficiência"/>
    <s v="OSWALDO SARAIVA DE ARRUDA"/>
    <s v="MARIA ALBANISA DE SOUSA"/>
    <x v="2"/>
    <s v="Parda"/>
  </r>
  <r>
    <n v="724502"/>
    <n v="7"/>
    <x v="52"/>
    <x v="52"/>
    <s v="CIEP MARGARET MEE"/>
    <s v="Municipal"/>
    <s v="Urbana"/>
    <n v="1617125"/>
    <n v="161"/>
    <x v="3"/>
    <s v="Regular"/>
    <s v="Noite"/>
    <n v="2013069402096"/>
    <m/>
    <s v="CRISTIANE DE ARAÚJO GOMES"/>
    <d v="1981-08-17T00:00:00"/>
    <s v="Feminino"/>
    <s v="Sem Deficiência"/>
    <s v="JARBAS GOMES DA SILVA"/>
    <s v="SEVERINA SALES DE ARAÚJO"/>
    <x v="1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12079101295"/>
    <m/>
    <s v="NATHACHA ANGELICA CANELA FERREIRA GONÇALVES"/>
    <d v="2006-12-01T00:00:00"/>
    <s v="Feminino"/>
    <s v="Sem Deficiência"/>
    <s v="ALEXSANDRO FERREIRA GONÇALVES"/>
    <s v="AMANDA LIMA CANELA"/>
    <x v="0"/>
    <s v="Branca"/>
  </r>
  <r>
    <n v="625005"/>
    <n v="6"/>
    <x v="57"/>
    <x v="57"/>
    <s v="EM CHARLES ANDERSON WEAVER"/>
    <s v="Municipal"/>
    <s v="Urbana"/>
    <n v="1605119"/>
    <n v="162"/>
    <x v="3"/>
    <s v="Regular"/>
    <s v="Noite"/>
    <n v="2009003101120"/>
    <m/>
    <s v="MARINA REIS BARBOSA"/>
    <d v="2002-10-13T00:00:00"/>
    <s v="Feminino"/>
    <s v="Sem Deficiência"/>
    <s v="NELSON DOS SANTOS BARBOSA"/>
    <s v="MARIANA DE PAIVA REIS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10132203046"/>
    <m/>
    <s v="LUAN LEOCÁDIA DA CONCEIÇÃO"/>
    <d v="2005-10-26T00:00:00"/>
    <s v="Masculino"/>
    <s v="Sem Deficiência"/>
    <s v="LEONARDO SANTANA DA CONCEIÇÃO"/>
    <s v="LUANA LEOCÁDIA DIAS"/>
    <x v="1"/>
    <s v="Parda"/>
  </r>
  <r>
    <n v="430701"/>
    <n v="4"/>
    <x v="19"/>
    <x v="19"/>
    <s v="CENTRO DE EDUCAÇÃO DE JOVENS E ADULTOS CEJA - MARÉ"/>
    <s v="Municipal"/>
    <s v="Urbana"/>
    <n v="1616808"/>
    <n v="265"/>
    <x v="3"/>
    <s v="Regular"/>
    <s v="Tarde"/>
    <n v="2012012500945"/>
    <m/>
    <s v="LORRANE SAMPAIO PEREIRA"/>
    <d v="2006-10-14T00:00:00"/>
    <s v="Feminino"/>
    <s v=" Deficiência intelectual"/>
    <s v="RICARDO PEREIRA"/>
    <s v="CAROLINA MATTOS SAMPAIO"/>
    <x v="0"/>
    <s v="Parda"/>
  </r>
  <r>
    <n v="716049"/>
    <n v="7"/>
    <x v="62"/>
    <x v="62"/>
    <s v="EM RENATO LEITE"/>
    <s v="Municipal"/>
    <s v="Urbana"/>
    <n v="1623882"/>
    <n v="161"/>
    <x v="3"/>
    <s v="Regular"/>
    <s v="Noite"/>
    <n v="2011063703110"/>
    <m/>
    <s v="KAUÃ DE DEUS LINS"/>
    <d v="2006-12-12T00:00:00"/>
    <s v="Masculino"/>
    <s v="Sem Deficiência"/>
    <s v="RENATO DE SOUZA LINS"/>
    <s v="WENDY VICTORIA LINHARES DE DEUS SALGADO"/>
    <x v="0"/>
    <s v="Parda"/>
  </r>
  <r>
    <n v="514002"/>
    <n v="5"/>
    <x v="107"/>
    <x v="107"/>
    <s v="EM CECÍLIA MEIRELLES"/>
    <s v="Municipal"/>
    <s v="Urbana"/>
    <n v="1602688"/>
    <n v="162"/>
    <x v="3"/>
    <s v="Regular"/>
    <s v="Manhã"/>
    <n v="2013043950118"/>
    <m/>
    <s v="JULYA DA SILVA LIMA"/>
    <d v="2008-05-29T00:00:00"/>
    <s v="Feminino"/>
    <s v="Sem Deficiência"/>
    <s v="ROSSINE FERREIRA DE LIMA"/>
    <s v="LUCIANA JUSTINO DA SILVA"/>
    <x v="0"/>
    <s v="Branca"/>
  </r>
  <r>
    <n v="817064"/>
    <n v="8"/>
    <x v="7"/>
    <x v="7"/>
    <s v="EM MARIETA DA CUNHA DA SILVA"/>
    <s v="Municipal"/>
    <s v="Urbana"/>
    <n v="1610183"/>
    <n v="161"/>
    <x v="3"/>
    <s v="Regular"/>
    <s v="Noite"/>
    <n v="2012129500384"/>
    <m/>
    <s v="YASMIM PRISCILA DE CARVALHO VIEIRA"/>
    <d v="2008-04-21T00:00:00"/>
    <s v="Feminino"/>
    <s v="Sem Deficiência"/>
    <s v="MARCOS PAULO SOARES VIEIRA"/>
    <s v="PATRÍCIA DE CARVALHO IRINEU"/>
    <x v="1"/>
    <s v="Parda"/>
  </r>
  <r>
    <n v="918203"/>
    <n v="9"/>
    <x v="34"/>
    <x v="34"/>
    <s v="CIEP CLEMENTINA DE JESUS"/>
    <s v="Municipal"/>
    <s v="Urbana"/>
    <n v="1601825"/>
    <n v="162"/>
    <x v="3"/>
    <s v="Regular"/>
    <s v="Noite"/>
    <n v="2019092600175"/>
    <m/>
    <s v="MARTA CABRAL MATEUS"/>
    <d v="1971-09-19T00:00:00"/>
    <s v="Feminino"/>
    <s v="Sem Deficiência"/>
    <s v="MANOEL DA SILVEIRA CABRAL"/>
    <s v="ENI DOS SANTOS SILVEIRA"/>
    <x v="2"/>
    <s v="Branc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1126450892"/>
    <m/>
    <s v="REBECA CRISTIAN DOS SANTOS"/>
    <d v="2006-04-09T00:00:00"/>
    <s v="Feminino"/>
    <s v="Sem Deficiência"/>
    <s v="ZILDO ZEFERINO DOS SANTOS"/>
    <s v="ESTER CRISTIAN NEVES DOS SANTOS"/>
    <x v="1"/>
    <s v="Branc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22100500201"/>
    <m/>
    <s v="MARCOS VINICIUS ROZENDO CAVALCANTE"/>
    <d v="2006-11-20T00:00:00"/>
    <s v="Masculino"/>
    <s v="Sem Deficiência"/>
    <s v="JOSE CORDEIRO CAVALCANTE"/>
    <s v="MARIA APARECIDA ROZENDO"/>
    <x v="0"/>
    <s v="Branca"/>
  </r>
  <r>
    <n v="1019013"/>
    <n v="10"/>
    <x v="39"/>
    <x v="39"/>
    <s v="EM BENTO DO AMARAL COUTINHO"/>
    <s v="Municipal"/>
    <s v="Urbana"/>
    <n v="1612839"/>
    <n v="162"/>
    <x v="3"/>
    <s v="Regular"/>
    <s v="Noite"/>
    <n v="2018095300701"/>
    <m/>
    <s v="VANESSA CRISTINA REIS LOPES"/>
    <d v="1986-05-03T00:00:00"/>
    <s v="Feminino"/>
    <s v="Sem Deficiência"/>
    <s v="AMAURI PEREIRA LOPES"/>
    <s v="IRANILDES BORGES REIS"/>
    <x v="1"/>
    <s v="Parda"/>
  </r>
  <r>
    <n v="817064"/>
    <n v="8"/>
    <x v="7"/>
    <x v="7"/>
    <s v="EM MARIETA DA CUNHA DA SILVA"/>
    <s v="Municipal"/>
    <s v="Urbana"/>
    <n v="1610184"/>
    <n v="162"/>
    <x v="3"/>
    <s v="Regular"/>
    <s v="Noite"/>
    <n v="2022075800099"/>
    <m/>
    <s v="LUCAS AGUIAR SOUZA"/>
    <d v="1996-02-24T00:00:00"/>
    <s v="Masculino"/>
    <s v="Sem Deficiência"/>
    <s v="ANDREA NASCIMENTO AGUIAR SOUZA"/>
    <s v="ALMIR DA SILVA SOUZA"/>
    <x v="0"/>
    <s v="Parda"/>
  </r>
  <r>
    <n v="1019031"/>
    <n v="10"/>
    <x v="20"/>
    <x v="20"/>
    <s v="EM MARECHAL PEDRO CAVALCANTI"/>
    <s v="Municipal"/>
    <s v="Urbana"/>
    <n v="1609539"/>
    <n v="161"/>
    <x v="3"/>
    <s v="Regular"/>
    <s v="Noite"/>
    <n v="2011100602415"/>
    <m/>
    <s v="KAYLLANE VITORIA DOS SANTOS GOMES"/>
    <d v="2007-12-14T00:00:00"/>
    <s v="Feminino"/>
    <s v="Sem Deficiência"/>
    <s v="ANDRÉ LUIZ GOMES DE SOUZA"/>
    <s v="SABRINA DOS SANTOS MOREIRA"/>
    <x v="0"/>
    <s v="Parda"/>
  </r>
  <r>
    <n v="515052"/>
    <n v="5"/>
    <x v="81"/>
    <x v="81"/>
    <s v="EM AZEVEDO JUNIOR"/>
    <s v="Municipal"/>
    <s v="Urbana"/>
    <n v="1614954"/>
    <n v="162"/>
    <x v="3"/>
    <s v="Regular"/>
    <s v="Noite"/>
    <n v="2023049700480"/>
    <m/>
    <s v="LEONARDO DOS SANTOS VITORINO"/>
    <d v="1978-04-02T00:00:00"/>
    <s v="Masculino"/>
    <s v="Sem Deficiência"/>
    <s v="DAMIÃO VITORINO"/>
    <s v="MARIA LÚCIA DOS SANTOS"/>
    <x v="1"/>
    <s v="Pard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23152350569"/>
    <m/>
    <s v="HORTENCIA PRISCILA DE SANTANA SILVA"/>
    <d v="1988-03-04T00:00:00"/>
    <s v="Feminino"/>
    <s v="Sem Deficiência"/>
    <s v="VALMIR SOARES SILVA"/>
    <s v="GISELDA MARCELINA DE SANTANA"/>
    <x v="0"/>
    <s v="Parda"/>
  </r>
  <r>
    <n v="716054"/>
    <n v="7"/>
    <x v="35"/>
    <x v="35"/>
    <s v="EM PIO X"/>
    <s v="Municipal"/>
    <s v="Urbana"/>
    <n v="1612531"/>
    <n v="162"/>
    <x v="3"/>
    <s v="Regular"/>
    <s v="Noite"/>
    <n v="2011118600538"/>
    <m/>
    <s v="ANA CLARA MARINHO DA COSTA"/>
    <d v="2007-07-10T00:00:00"/>
    <s v="Feminino"/>
    <s v="Sem Deficiência"/>
    <s v="FABIO CLARINDO DA COSTA"/>
    <s v="WALESKA MARINHO DE SOUZA"/>
    <x v="1"/>
    <s v="Branca"/>
  </r>
  <r>
    <n v="515028"/>
    <n v="5"/>
    <x v="18"/>
    <x v="18"/>
    <s v="EM EVANGELINA DUARTE BATISTA"/>
    <s v="Municipal"/>
    <s v="Urbana"/>
    <n v="1609299"/>
    <n v="161"/>
    <x v="3"/>
    <s v="Regular"/>
    <s v="Noite"/>
    <n v="2007065105360"/>
    <m/>
    <s v="LENNON TEIXEIRA LEÃO"/>
    <d v="1992-02-11T00:00:00"/>
    <s v="Masculino"/>
    <s v=" Deficiência intelectual"/>
    <s v="WILSON JOSÉ SOUZA LEÃO FILHO"/>
    <s v="SANDRA MARIA TEIXEIRA LEÃO"/>
    <x v="0"/>
    <s v="Branca"/>
  </r>
  <r>
    <n v="1019210"/>
    <n v="10"/>
    <x v="45"/>
    <x v="45"/>
    <s v="CIEP ALBERTO PASQUALINE"/>
    <s v="Municipal"/>
    <s v="Urbana"/>
    <n v="1600007"/>
    <n v="162"/>
    <x v="3"/>
    <s v="Regular"/>
    <s v="Noite"/>
    <n v="2023100800105"/>
    <m/>
    <s v="SÔNIA CRISTINA ARRUDA"/>
    <d v="1974-07-04T00:00:00"/>
    <s v="Feminino"/>
    <s v="Sem Deficiência"/>
    <s v="ELÍSIA GONÇALVES ARRUDA"/>
    <s v="LUIZ PAULO ARRUDA"/>
    <x v="0"/>
    <s v="Preta"/>
  </r>
  <r>
    <n v="410009"/>
    <n v="4"/>
    <x v="135"/>
    <x v="135"/>
    <s v="EM DILERMANDO CRUZ"/>
    <s v="Municipal"/>
    <s v="Urbana"/>
    <n v="1598823"/>
    <n v="161"/>
    <x v="3"/>
    <s v="Regular"/>
    <s v="Tarde"/>
    <n v="2010058650676"/>
    <m/>
    <s v="JOÃO VICTOR PINHEIRO DE LIMA TURSO"/>
    <d v="2006-01-25T00:00:00"/>
    <s v="Masculino"/>
    <s v="Sem Deficiência"/>
    <s v="EDSON SILVA TURSO"/>
    <s v="ANDREIA SIMONE PINHEIRO DE LIMA"/>
    <x v="0"/>
    <s v="Branca"/>
  </r>
  <r>
    <n v="1019013"/>
    <n v="10"/>
    <x v="39"/>
    <x v="39"/>
    <s v="EM BENTO DO AMARAL COUTINHO"/>
    <s v="Municipal"/>
    <s v="Urbana"/>
    <n v="1612838"/>
    <n v="161"/>
    <x v="3"/>
    <s v="Regular"/>
    <s v="Noite"/>
    <n v="2011096602011"/>
    <m/>
    <s v="JOAQUIM GUILHERME DOS SANTOS CARTAXO"/>
    <d v="2005-11-21T00:00:00"/>
    <s v="Masculino"/>
    <s v="Sem Deficiência"/>
    <s v="JORGE DE LIMA CARTAXO"/>
    <s v="CRISTIANE SEVERINA DOS SANTOS"/>
    <x v="0"/>
    <s v="Branca"/>
  </r>
  <r>
    <n v="625028"/>
    <n v="6"/>
    <x v="125"/>
    <x v="125"/>
    <s v="EM DEPUTADO HILTON GAMA"/>
    <s v="Municipal"/>
    <s v="Urbana"/>
    <n v="1614619"/>
    <n v="162"/>
    <x v="3"/>
    <s v="Regular"/>
    <s v="Noite"/>
    <n v="2012027302397"/>
    <m/>
    <s v="LUCAS VICTOR DOS SANTOS ARAÚJO"/>
    <d v="2005-03-31T00:00:00"/>
    <s v="Masculino"/>
    <s v="Sem Deficiência"/>
    <s v="SEM MENÇÃO"/>
    <s v="VANESSA DOS SANTOS ARAUJO"/>
    <x v="0"/>
    <s v="Pard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13034150074"/>
    <m/>
    <s v="ALISSON SILVA CONSTANTINO FELIX DA CRUZ"/>
    <d v="2006-10-13T00:00:00"/>
    <s v="Masculino"/>
    <s v="Sem Deficiência"/>
    <s v="FABIO FELIX DA CRUZ"/>
    <s v="JAQUELINE SILVA CONSTANTINO"/>
    <x v="0"/>
    <s v="Preta"/>
  </r>
  <r>
    <n v="1019019"/>
    <n v="10"/>
    <x v="116"/>
    <x v="116"/>
    <s v="EM FERNANDO DE AZEVEDO"/>
    <s v="Municipal"/>
    <s v="Urbana"/>
    <n v="1619176"/>
    <n v="162"/>
    <x v="3"/>
    <s v="Regular"/>
    <s v="Tarde"/>
    <n v="2006095000371"/>
    <m/>
    <s v="FABIANE DOS ANJOS AVELAR DA COSTA"/>
    <d v="2001-12-06T00:00:00"/>
    <s v="Feminino"/>
    <s v="Sem Deficiência"/>
    <s v="FABIO RODRIGO AVELAR DA COSTA"/>
    <s v="JOYCE KELLY DOS ANJOS FURTADO"/>
    <x v="2"/>
    <s v="Branca"/>
  </r>
  <r>
    <n v="313018"/>
    <n v="3"/>
    <x v="103"/>
    <x v="103"/>
    <s v="EM ISABEL MENDES"/>
    <s v="Municipal"/>
    <s v="Urbana"/>
    <n v="1613510"/>
    <n v="161"/>
    <x v="3"/>
    <s v="Regular"/>
    <s v="Noite"/>
    <n v="2019026580153"/>
    <m/>
    <s v="VINICIUS DA COSTA GOMES DA SILVA"/>
    <d v="2000-12-01T00:00:00"/>
    <s v="Masculino"/>
    <s v="Sem Deficiência"/>
    <s v="JOSE ANTONIO GOMES DA SILVA"/>
    <s v="VALERIA NOGUEIRA DA COSTA"/>
    <x v="2"/>
    <s v="Branca"/>
  </r>
  <r>
    <n v="817501"/>
    <n v="8"/>
    <x v="127"/>
    <x v="127"/>
    <s v="CIEP GILBERTO FREYRE"/>
    <s v="Municipal"/>
    <s v="Urbana"/>
    <n v="1605705"/>
    <n v="161"/>
    <x v="3"/>
    <s v="Regular"/>
    <s v="Noite"/>
    <n v="2023082200211"/>
    <m/>
    <s v="RODRIGO SACRAMENTO RODRIGUES"/>
    <d v="1988-06-05T00:00:00"/>
    <s v="Masculino"/>
    <s v="Sem Deficiência"/>
    <s v="ALBERTO RODRIGUES FILHO"/>
    <s v="CASSIA VALERIA DE SOUZA SACRAMENTO"/>
    <x v="0"/>
    <s v="Parda"/>
  </r>
  <r>
    <n v="431502"/>
    <n v="4"/>
    <x v="11"/>
    <x v="11"/>
    <s v="CIEP GRACILIANO RAMOS"/>
    <s v="Municipal"/>
    <s v="Urbana"/>
    <n v="1622398"/>
    <n v="161"/>
    <x v="3"/>
    <s v="Regular"/>
    <s v="Noite"/>
    <n v="2013035450152"/>
    <m/>
    <s v="VICTÓRIA DA SILVA MENDES"/>
    <d v="2006-08-09T00:00:00"/>
    <s v="Feminino"/>
    <s v="Sem Deficiência"/>
    <s v="ALMIR RIBEIRO MENDES"/>
    <s v="ISIS TASSIA ABREU DA SILVA"/>
    <x v="1"/>
    <s v="Branc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03088500670"/>
    <m/>
    <s v="MYLENNE CHRISTYNE DUARTE ESTEVES"/>
    <d v="1991-10-07T00:00:00"/>
    <s v="Feminino"/>
    <s v="Sem Deficiência"/>
    <s v="MANOEL CORREA ESTEVES"/>
    <s v="MARLY DUARTE SILVA ESTEVES"/>
    <x v="1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16005100085"/>
    <m/>
    <s v="RAIANE APARECIDA DIAS ROSA"/>
    <d v="2005-10-21T00:00:00"/>
    <s v="Feminino"/>
    <s v="Sem Deficiência"/>
    <s v="NÃO CONSTA NA CERTIDÃO"/>
    <s v="ANA PAULA DIAS ROSA"/>
    <x v="0"/>
    <s v="Preta"/>
  </r>
  <r>
    <n v="833503"/>
    <n v="8"/>
    <x v="95"/>
    <x v="95"/>
    <s v="CIEP THOMAS JEFFERSON"/>
    <s v="Municipal"/>
    <s v="Urbana"/>
    <n v="1600082"/>
    <n v="161"/>
    <x v="3"/>
    <s v="Regular"/>
    <s v="Noite"/>
    <n v="2012083400366"/>
    <m/>
    <s v="FRANCIELEN DA SILVA EVANGELISTA"/>
    <d v="2005-10-06T00:00:00"/>
    <s v="Feminino"/>
    <s v="Sem Deficiência"/>
    <s v="JOSÉ LUCAS EVANGELISTA"/>
    <s v="TANIA MARIA FERREIRA DA SILVA"/>
    <x v="1"/>
    <s v="Parda"/>
  </r>
  <r>
    <n v="716211"/>
    <n v="7"/>
    <x v="32"/>
    <x v="32"/>
    <s v="CIEP COMPOSITOR DONGA"/>
    <s v="Municipal"/>
    <s v="Urbana"/>
    <n v="1619513"/>
    <n v="161"/>
    <x v="3"/>
    <s v="Regular"/>
    <s v="Noite"/>
    <n v="2023066751721"/>
    <m/>
    <s v="ANA CAROLINA FRAGA RAMOS NARCISO"/>
    <d v="2005-09-20T00:00:00"/>
    <s v="Feminino"/>
    <s v="Sem Deficiência"/>
    <s v="CLEBER RAMOS NARCISO"/>
    <s v="ROSANY FRAGA DA SILVA"/>
    <x v="2"/>
    <s v="Parda"/>
  </r>
  <r>
    <n v="515001"/>
    <n v="5"/>
    <x v="68"/>
    <x v="68"/>
    <s v="EM PARÁ"/>
    <s v="Municipal"/>
    <s v="Urbana"/>
    <n v="1607316"/>
    <n v="162"/>
    <x v="3"/>
    <s v="Regular"/>
    <s v="Noite"/>
    <n v="2021044600278"/>
    <m/>
    <s v="ANDERSON DA VITORIA GRUSTINSKY"/>
    <d v="1975-01-03T00:00:00"/>
    <s v="Masculino"/>
    <s v="Sem Deficiência"/>
    <s v="JORGE GRUSTINSKY"/>
    <s v="CLAUDETE DA VITORIA GRUSTINSKY"/>
    <x v="1"/>
    <s v="Branc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7006300507"/>
    <m/>
    <s v="ANDERSON SILVA DE OLIVEIRA"/>
    <d v="2007-12-18T00:00:00"/>
    <s v="Masculino"/>
    <s v="Sem Deficiência"/>
    <s v="ISABELA SILVA"/>
    <s v="ALEXANDRO DOMINGUES DE OLIVEIRA"/>
    <x v="0"/>
    <s v="Parda"/>
  </r>
  <r>
    <n v="514010"/>
    <n v="5"/>
    <x v="133"/>
    <x v="133"/>
    <s v="EM IRÃ"/>
    <s v="Municipal"/>
    <s v="Urbana"/>
    <n v="1620740"/>
    <n v="161"/>
    <x v="3"/>
    <s v="Regular"/>
    <s v="Noite"/>
    <n v="2009070501037"/>
    <m/>
    <s v="ANA LUIZA PIMENTEL GOMES"/>
    <d v="2003-05-24T00:00:00"/>
    <s v="Feminino"/>
    <s v="Sem Deficiência"/>
    <s v="ROSEANE PIMENTEL PEREIRA"/>
    <s v="ROBERTO LUIZ SANTOS GOMES"/>
    <x v="0"/>
    <s v="Parda"/>
  </r>
  <r>
    <n v="107001"/>
    <n v="1"/>
    <x v="73"/>
    <x v="73"/>
    <s v="EM GONÇALVES DIAS"/>
    <s v="Municipal"/>
    <s v="Urbana"/>
    <n v="1606879"/>
    <n v="161"/>
    <x v="3"/>
    <s v="Regular"/>
    <s v="Noite"/>
    <n v="2003034100258"/>
    <m/>
    <s v="INGRID EVELYN SILVA DE LIMA"/>
    <d v="1997-03-06T00:00:00"/>
    <s v="Feminino"/>
    <s v="Sem Deficiência"/>
    <s v="WAGNER ROSA SOARES DE LIMA"/>
    <s v="JUREMA DA SILVA"/>
    <x v="0"/>
    <s v="Pard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13101902443"/>
    <m/>
    <s v="KAUÃ GABRIEL SOUZA DOS SANTOS"/>
    <d v="2008-02-25T00:00:00"/>
    <s v="Masculino"/>
    <s v="Sem Deficiência"/>
    <s v="RAISA GOMES DE SOUZA"/>
    <s v="ADENILTON SILVA DOS SANTOS"/>
    <x v="1"/>
    <s v="Sem Informação"/>
  </r>
  <r>
    <n v="716205"/>
    <n v="7"/>
    <x v="76"/>
    <x v="76"/>
    <s v="CIEP RUBENS PAIVA"/>
    <s v="Municipal"/>
    <s v="Urbana"/>
    <n v="1613262"/>
    <n v="163"/>
    <x v="3"/>
    <s v="Regular"/>
    <s v="Noite"/>
    <n v="2023066151600"/>
    <m/>
    <s v="MARILZA DELFINO FERREIRA"/>
    <d v="1971-01-22T00:00:00"/>
    <s v="Feminino"/>
    <s v="Sem Deficiência"/>
    <s v="VITORINO DELFINO FERREIRA"/>
    <s v="CELINA BATISTA DE AGUIAR"/>
    <x v="1"/>
    <s v="Não declara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10084402064"/>
    <m/>
    <s v="FÁBIO GABRIEL CORREIA DELFIM"/>
    <d v="2005-11-05T00:00:00"/>
    <s v="Masculino"/>
    <s v="Sem Deficiência"/>
    <s v="FÁBIO VIEIRA DELFIM"/>
    <s v="LUCIA MARIA CORREIA DOS SANTOS"/>
    <x v="0"/>
    <s v="Parda"/>
  </r>
  <r>
    <n v="102504"/>
    <n v="1"/>
    <x v="2"/>
    <x v="2"/>
    <s v="CIEP AVENIDA DOS DESFILES"/>
    <s v="Municipal"/>
    <s v="Urbana"/>
    <n v="1609986"/>
    <n v="161"/>
    <x v="3"/>
    <s v="Regular"/>
    <s v="Manhã"/>
    <n v="2014048380202"/>
    <m/>
    <s v="LUCAS VIEIRA DA SILVA SOARES"/>
    <d v="2008-01-16T00:00:00"/>
    <s v="Masculino"/>
    <s v="Sem Deficiência"/>
    <s v="CARLOS DE SOUZA SOARES"/>
    <s v="ADRIANA VIEIRA DA SILVA"/>
    <x v="0"/>
    <s v="Parda"/>
  </r>
  <r>
    <n v="430701"/>
    <n v="4"/>
    <x v="19"/>
    <x v="19"/>
    <s v="CENTRO DE EDUCAÇÃO DE JOVENS E ADULTOS CEJA - MARÉ"/>
    <s v="Municipal"/>
    <s v="Urbana"/>
    <n v="1616824"/>
    <n v="2611"/>
    <x v="3"/>
    <s v="Regular"/>
    <s v="Noite"/>
    <n v="2022143600258"/>
    <m/>
    <s v="ALEXANDRA DOS SANTOS FAUSTINO"/>
    <d v="1981-03-19T00:00:00"/>
    <s v="Feminino"/>
    <s v="Sem Deficiência"/>
    <s v="GENIVAL ROSA FAUSTINO"/>
    <s v="DENES APARECIDA DOS SANTOS FAUSTINO"/>
    <x v="0"/>
    <s v="Parda"/>
  </r>
  <r>
    <n v="430701"/>
    <n v="4"/>
    <x v="19"/>
    <x v="19"/>
    <s v="CENTRO DE EDUCAÇÃO DE JOVENS E ADULTOS CEJA - MARÉ"/>
    <s v="Municipal"/>
    <s v="Urbana"/>
    <n v="1616815"/>
    <n v="268"/>
    <x v="3"/>
    <s v="Regular"/>
    <s v="Tarde"/>
    <n v="2010040350395"/>
    <m/>
    <s v="LUIZ HENRIQUE FREIRE DA SILVA"/>
    <d v="2005-07-26T00:00:00"/>
    <s v="Masculino"/>
    <s v="Sem Deficiência"/>
    <s v="ROGÉRIO FREIRE DA SILVA "/>
    <s v="MARIA PEDRO DA SILVA"/>
    <x v="0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23100800415"/>
    <m/>
    <s v="LEILIANE LEITÃO SOARES"/>
    <d v="1987-03-05T00:00:00"/>
    <s v="Feminino"/>
    <s v="Sem Deficiência"/>
    <s v="MARIA LIDUINA LEITÃO SOARES"/>
    <s v="JOSÉ CANDIDO SOARES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10096201778"/>
    <m/>
    <s v="NYCOLLAS DE LUNA MATTOS CABRAL"/>
    <d v="2006-01-24T00:00:00"/>
    <s v="Masculino"/>
    <s v="Sem Deficiência"/>
    <s v="REGINALDO HOLANDO JUNIOR"/>
    <s v="SUELEM DE LUNA MATTOS"/>
    <x v="2"/>
    <s v="Branca"/>
  </r>
  <r>
    <n v="724022"/>
    <n v="7"/>
    <x v="56"/>
    <x v="56"/>
    <s v="EM COMUNIDADE DE VARGEM GRANDE"/>
    <s v="Municipal"/>
    <s v="Urbana"/>
    <n v="1605599"/>
    <n v="161"/>
    <x v="3"/>
    <s v="Regular"/>
    <s v="Noite"/>
    <n v="2004071005024"/>
    <m/>
    <s v="AMANDA CARDOSO ARANTES"/>
    <d v="1991-05-25T00:00:00"/>
    <s v="Feminino"/>
    <s v="Sem Deficiência"/>
    <s v="MARCELO FERREIRA ARANTES"/>
    <s v="ANA LUCIA CARDOSO ARANES"/>
    <x v="0"/>
    <s v="Não declarada"/>
  </r>
  <r>
    <n v="430701"/>
    <n v="4"/>
    <x v="19"/>
    <x v="19"/>
    <s v="CENTRO DE EDUCAÇÃO DE JOVENS E ADULTOS CEJA - MARÉ"/>
    <s v="Municipal"/>
    <s v="Urbana"/>
    <n v="1616795"/>
    <n v="362"/>
    <x v="3"/>
    <s v="Regular"/>
    <s v="Tarde"/>
    <n v="2023143600361"/>
    <m/>
    <s v="SOLANGE DE LIMA MENDES"/>
    <d v="1967-03-28T00:00:00"/>
    <s v="Feminino"/>
    <s v="Sem Deficiência"/>
    <s v="SEVERINO MENDES DA SILVA"/>
    <s v="ALZIRA FRANCISCA DE LIMA"/>
    <x v="1"/>
    <s v="Branca"/>
  </r>
  <r>
    <n v="313051"/>
    <n v="3"/>
    <x v="60"/>
    <x v="60"/>
    <s v="EM ALAGOAS"/>
    <s v="Municipal"/>
    <s v="Urbana"/>
    <n v="1618858"/>
    <n v="161"/>
    <x v="3"/>
    <s v="Regular"/>
    <s v="Noite"/>
    <n v="2012100903065"/>
    <m/>
    <s v="ANA CLARA RAFAELE SIQUEIRA ARAUJO"/>
    <d v="2007-03-08T00:00:00"/>
    <s v="Feminino"/>
    <s v="Sem Deficiência"/>
    <s v="VANDER CEZAR DOS SANTOS ARAUJO"/>
    <s v="ROSEMERE BONFIM SIQUEIRA"/>
    <x v="0"/>
    <s v="Pret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3067050290"/>
    <m/>
    <s v="REJANE GOMES DOS SANTOS"/>
    <d v="2006-03-12T00:00:00"/>
    <s v="Feminino"/>
    <s v="Sem Deficiência"/>
    <s v="RIVALDO DOS SANTOS"/>
    <s v="GRACIELE GOMES DOS SANTOS"/>
    <x v="0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3086950021"/>
    <m/>
    <s v="EMANUEL DA SILVA FERREIRA"/>
    <d v="2008-04-28T00:00:00"/>
    <s v="Masculino"/>
    <s v="  Transtorno do espectro autista"/>
    <s v="LAERTE RAMOS FERREIRA"/>
    <s v="MUNIQUE DA SILVA FERREIRA"/>
    <x v="0"/>
    <s v="Branca"/>
  </r>
  <r>
    <n v="817501"/>
    <n v="8"/>
    <x v="127"/>
    <x v="127"/>
    <s v="CIEP GILBERTO FREYRE"/>
    <s v="Municipal"/>
    <s v="Urbana"/>
    <n v="1605705"/>
    <n v="161"/>
    <x v="3"/>
    <s v="Regular"/>
    <s v="Noite"/>
    <n v="2017077200114"/>
    <m/>
    <s v="JULIA ALESSANDRA DOS SANTOS"/>
    <d v="2006-11-11T00:00:00"/>
    <s v="Feminino"/>
    <s v="Sem Deficiência"/>
    <s v="JENIVAL DOS SANTOS"/>
    <s v="MARIA INÊS DOS SANTOS ARAGÃO"/>
    <x v="1"/>
    <s v="Branca"/>
  </r>
  <r>
    <n v="817034"/>
    <n v="8"/>
    <x v="111"/>
    <x v="111"/>
    <s v="EM JORGE JABOUR"/>
    <s v="Municipal"/>
    <s v="Urbana"/>
    <n v="1616158"/>
    <n v="161"/>
    <x v="3"/>
    <s v="Regular"/>
    <s v="Noite"/>
    <n v="2010074000176"/>
    <m/>
    <s v="YASMIM LARISSA DE LIMA"/>
    <d v="2005-06-30T00:00:00"/>
    <s v="Feminino"/>
    <s v="Sem Deficiência"/>
    <s v="LUIZ CARLOS TEODORINO DE SOUZA"/>
    <s v="SALETE DE FRANÇA DE LIMA"/>
    <x v="0"/>
    <s v="Branca"/>
  </r>
  <r>
    <n v="515030"/>
    <n v="5"/>
    <x v="90"/>
    <x v="90"/>
    <s v="EM IRINEU MARINHO"/>
    <s v="Municipal"/>
    <s v="Urbana"/>
    <n v="1601766"/>
    <n v="161"/>
    <x v="3"/>
    <s v="Regular"/>
    <s v="Noite"/>
    <n v="2010045701421"/>
    <m/>
    <s v="GABRIELLE MARTINS DOS SANTOS"/>
    <d v="2005-07-19T00:00:00"/>
    <s v="Feminino"/>
    <s v="Sem Deficiência"/>
    <s v="RODRIGO DOS SANTOS"/>
    <s v="TATIANA MARTINS FERREIRA"/>
    <x v="0"/>
    <s v="Pard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3066080063"/>
    <m/>
    <s v="ANTONIO DANIEL PEREIRA DA SILVA"/>
    <d v="2007-10-15T00:00:00"/>
    <s v="Masculino"/>
    <s v="Sem Deficiência"/>
    <s v="ANTONIO PEREIRA DA SILVA"/>
    <s v="ANA CLAUDIA DA SILVA"/>
    <x v="2"/>
    <s v="Pard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13004000074"/>
    <m/>
    <s v="LUCAS SANTOS LIMA GOMES"/>
    <d v="2007-02-08T00:00:00"/>
    <s v="Masculino"/>
    <s v="Sem Deficiência"/>
    <s v="MARCOS LIMA GOMES"/>
    <s v="APARECIDA CELESTINA SANTOS"/>
    <x v="0"/>
    <s v="Parda"/>
  </r>
  <r>
    <n v="313029"/>
    <n v="3"/>
    <x v="89"/>
    <x v="89"/>
    <s v="EM THOMAS MANN"/>
    <s v="Municipal"/>
    <s v="Urbana"/>
    <n v="1615665"/>
    <n v="161"/>
    <x v="3"/>
    <s v="Regular"/>
    <s v="Noite"/>
    <n v="2004024300350"/>
    <m/>
    <s v="FABRICIA ALVES VIANA"/>
    <d v="1992-11-13T00:00:00"/>
    <s v="Feminino"/>
    <s v="Sem Deficiência"/>
    <s v="JOÃO RODRIGUES VIANA"/>
    <s v="ANGELA MARIA DE SOUSA RODRIGUES"/>
    <x v="1"/>
    <s v="Parda"/>
  </r>
  <r>
    <n v="102005"/>
    <n v="1"/>
    <x v="109"/>
    <x v="109"/>
    <s v="EM CALOUSTE GULBENKIAN"/>
    <s v="Municipal"/>
    <s v="Urbana"/>
    <n v="1610640"/>
    <n v="162"/>
    <x v="3"/>
    <s v="Regular"/>
    <s v="Noite"/>
    <n v="2000001801431"/>
    <m/>
    <s v="THAURA TEIXEIRA ERMIDA"/>
    <d v="1990-12-12T00:00:00"/>
    <s v="Feminino"/>
    <s v=" Deficiência intelectual"/>
    <s v="IVAN FREDERICO DE AQUINO ERMIDA"/>
    <s v="CLAUDIA VICTOR CARDOSO TEIXEIRA"/>
    <x v="2"/>
    <s v="Não declarada"/>
  </r>
  <r>
    <n v="724022"/>
    <n v="7"/>
    <x v="56"/>
    <x v="56"/>
    <s v="EM COMUNIDADE DE VARGEM GRANDE"/>
    <s v="Municipal"/>
    <s v="Urbana"/>
    <n v="1605600"/>
    <n v="162"/>
    <x v="3"/>
    <s v="Regular"/>
    <s v="Noite"/>
    <n v="2023069000211"/>
    <m/>
    <s v="LUCAS RABELLO DE SOUZA"/>
    <d v="2007-05-10T00:00:00"/>
    <s v="Masculino"/>
    <s v="Sem Deficiência"/>
    <s v="RODRIGO DE SOUZA CARDOSO"/>
    <s v="SUELLEN RABELLO DA SILVA"/>
    <x v="0"/>
    <s v="Branca"/>
  </r>
  <r>
    <n v="625018"/>
    <n v="6"/>
    <x v="55"/>
    <x v="55"/>
    <s v="EM COMANDANTE ARNALDO VARELLA"/>
    <s v="Municipal"/>
    <s v="Urbana"/>
    <n v="1602874"/>
    <n v="163"/>
    <x v="3"/>
    <s v="Regular"/>
    <s v="Noite"/>
    <n v="2008116500234"/>
    <m/>
    <s v="RAYANE RAFAELA BARBOSA SILVA"/>
    <d v="2006-07-02T00:00:00"/>
    <s v="Feminino"/>
    <s v="Sem Deficiência"/>
    <s v="SANDRO RAFAEL MENDES SILVA"/>
    <s v="JECICLEIDE MARIA DE JESUS BARBOSA"/>
    <x v="0"/>
    <s v="Parda"/>
  </r>
  <r>
    <n v="313035"/>
    <n v="3"/>
    <x v="49"/>
    <x v="49"/>
    <s v="EM EDGARD SUSSEKIND DE MENDONÇA"/>
    <s v="Municipal"/>
    <s v="Urbana"/>
    <n v="1612288"/>
    <n v="161"/>
    <x v="3"/>
    <s v="Regular"/>
    <s v="Noite"/>
    <n v="2021024900110"/>
    <m/>
    <s v="TEREZA SANTOS FONSECA"/>
    <d v="1965-10-13T00:00:00"/>
    <s v="Feminino"/>
    <s v="Sem Deficiência"/>
    <s v="AMILTON RODRIGUES FONSECA"/>
    <s v="LEICINHA DOS SANTOS FONSECA"/>
    <x v="0"/>
    <s v="Sem Informação"/>
  </r>
  <r>
    <n v="1019047"/>
    <n v="10"/>
    <x v="50"/>
    <x v="50"/>
    <s v="EM JOAQUIM DA SILVA GOMES"/>
    <s v="Municipal"/>
    <s v="Urbana"/>
    <n v="1598937"/>
    <n v="161"/>
    <x v="3"/>
    <s v="Regular"/>
    <s v="Noite"/>
    <n v="2023098700293"/>
    <m/>
    <s v="PALOMA BARBOSA LOPES"/>
    <d v="1980-06-12T00:00:00"/>
    <s v="Feminino"/>
    <s v="Sem Deficiência"/>
    <s v="JUAREZ LOPES CORDEIRO"/>
    <s v="LUCIMAR BARBOSA LOPES"/>
    <x v="2"/>
    <s v="Branca"/>
  </r>
  <r>
    <n v="833503"/>
    <n v="8"/>
    <x v="95"/>
    <x v="95"/>
    <s v="CIEP THOMAS JEFFERSON"/>
    <s v="Municipal"/>
    <s v="Urbana"/>
    <n v="1600082"/>
    <n v="161"/>
    <x v="3"/>
    <s v="Regular"/>
    <s v="Noite"/>
    <n v="2016054450051"/>
    <m/>
    <s v="PAULO VICTOR ESTEVÃO DA SILVA"/>
    <d v="2006-10-18T00:00:00"/>
    <s v="Masculino"/>
    <s v="Sem Deficiência"/>
    <s v="PAULO ESTEVÃO DA SILVA"/>
    <s v="ROSINEIDE MARIA DA SILVA"/>
    <x v="0"/>
    <s v="Parda"/>
  </r>
  <r>
    <n v="1120019"/>
    <n v="11"/>
    <x v="37"/>
    <x v="37"/>
    <s v="EM RODRIGO OTÁVIO"/>
    <s v="Municipal"/>
    <s v="Urbana"/>
    <n v="1620854"/>
    <n v="162"/>
    <x v="3"/>
    <s v="Regular"/>
    <s v="Noite"/>
    <n v="2022037950739"/>
    <m/>
    <s v="ALINE SANTOS DE OLIVEIRA COSTA"/>
    <d v="1982-06-23T00:00:00"/>
    <s v="Feminino"/>
    <s v="Sem Deficiência"/>
    <s v="JOSE BATISTA DE OLIVEIRA"/>
    <s v="SEVERINA ALVES DOS SANTOS OLIVEIRA"/>
    <x v="0"/>
    <s v="Parda"/>
  </r>
  <r>
    <n v="1019031"/>
    <n v="10"/>
    <x v="20"/>
    <x v="20"/>
    <s v="EM MARECHAL PEDRO CAVALCANTI"/>
    <s v="Municipal"/>
    <s v="Urbana"/>
    <n v="1609542"/>
    <n v="164"/>
    <x v="3"/>
    <s v="Regular"/>
    <s v="Noite"/>
    <n v="2010121400384"/>
    <m/>
    <s v="JEANE DEBORA DOS SANTOS LEANDRO SOARES"/>
    <d v="2005-06-12T00:00:00"/>
    <s v="Feminino"/>
    <s v="Sem Deficiência"/>
    <s v="PAULO ROBERTO SOARES JUNIOR"/>
    <s v="ALESSANDRA DOS SANTOS LEANDRO"/>
    <x v="1"/>
    <s v="Preta"/>
  </r>
  <r>
    <n v="734010"/>
    <n v="7"/>
    <x v="82"/>
    <x v="82"/>
    <s v="EM PEDRO ALEIXO"/>
    <s v="Municipal"/>
    <s v="Urbana"/>
    <n v="1606740"/>
    <n v="161"/>
    <x v="3"/>
    <s v="Regular"/>
    <s v="Manhã"/>
    <n v="2011065702668"/>
    <m/>
    <s v="PABLO SOUZA DA SILVA"/>
    <d v="2005-05-07T00:00:00"/>
    <s v="Masculino"/>
    <s v="Sem Deficiência"/>
    <s v="GRAZIELLE SOUZA MOTTA"/>
    <s v="CARLOS HENRIQUE PEREIRA DA SILVA"/>
    <x v="1"/>
    <s v="Parda"/>
  </r>
  <r>
    <n v="1120019"/>
    <n v="11"/>
    <x v="37"/>
    <x v="37"/>
    <s v="EM RODRIGO OTÁVIO"/>
    <s v="Municipal"/>
    <s v="Urbana"/>
    <n v="1620853"/>
    <n v="161"/>
    <x v="3"/>
    <s v="Regular"/>
    <s v="Noite"/>
    <n v="2023037900390"/>
    <m/>
    <s v="RAPHAEL CARLOS OLIVEIRA DE CARVALHO"/>
    <d v="2007-05-28T00:00:00"/>
    <s v="Masculino"/>
    <s v="Sem Deficiência"/>
    <s v="THIAGO OLIVEIRA DE CARVALHO"/>
    <s v="CLAUDIA ANICETO DA CONCEIÇÃO"/>
    <x v="2"/>
    <s v="Preta"/>
  </r>
  <r>
    <n v="716063"/>
    <n v="7"/>
    <x v="136"/>
    <x v="136"/>
    <s v="EM SOBRAL PINTO"/>
    <s v="Municipal"/>
    <s v="Urbana"/>
    <n v="1616451"/>
    <n v="163"/>
    <x v="3"/>
    <s v="Regular"/>
    <s v="Manhã"/>
    <n v="2017064700806"/>
    <m/>
    <s v="LUIZ FERNANDO TENORIO DA SILVA"/>
    <d v="2008-07-03T00:00:00"/>
    <s v="Masculino"/>
    <s v="Sem Deficiência"/>
    <s v="JOSÉ TENÓRIO DA SILVA"/>
    <s v="PATRICIA LOURENÇO DA SILVA"/>
    <x v="1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11096250149"/>
    <m/>
    <s v="JOÃO EDSON GUIMARÃES DE SOUZA REIS"/>
    <d v="2006-09-10T00:00:00"/>
    <s v="Masculino"/>
    <s v="Sem Deficiência"/>
    <s v="EDSON DE SOUSA REIS"/>
    <s v="ANA LUCIA FELISMINO GUIMARÃES"/>
    <x v="0"/>
    <s v="Branca"/>
  </r>
  <r>
    <n v="515016"/>
    <n v="5"/>
    <x v="105"/>
    <x v="105"/>
    <s v="EM RAJA GABAGLIA"/>
    <s v="Municipal"/>
    <s v="Urbana"/>
    <n v="1599818"/>
    <n v="161"/>
    <x v="3"/>
    <s v="Regular"/>
    <s v="Noite"/>
    <n v="2012029603572"/>
    <m/>
    <s v="KAUÃ LUIS DA SILVA GUEDES"/>
    <d v="2006-10-19T00:00:00"/>
    <s v="Masculino"/>
    <s v="Sem Deficiência"/>
    <s v="MARCOS LUIS CESAR GUEDES"/>
    <s v="FABIANA RITA DA SILVA"/>
    <x v="0"/>
    <s v="Parda"/>
  </r>
  <r>
    <n v="1019202"/>
    <n v="10"/>
    <x v="115"/>
    <x v="115"/>
    <s v="CIEP ISMAEL NERY"/>
    <s v="Municipal"/>
    <s v="Urbana"/>
    <n v="1603747"/>
    <n v="162"/>
    <x v="3"/>
    <s v="Regular"/>
    <s v="Tarde"/>
    <n v="2022100000941"/>
    <m/>
    <s v="JOSÉ ALMEIDA SANTOS FILHO"/>
    <d v="1971-12-02T00:00:00"/>
    <s v="Masculino"/>
    <s v="Sem Deficiência"/>
    <s v="DILCE DE LIMA SANTOS"/>
    <s v="JOSÉ ALMEIDA SANTOS"/>
    <x v="0"/>
    <s v="Parda"/>
  </r>
  <r>
    <n v="918041"/>
    <n v="9"/>
    <x v="59"/>
    <x v="59"/>
    <s v="EM ANTONIA VARGAS CUQUEJO"/>
    <s v="Municipal"/>
    <s v="Urbana"/>
    <n v="1610790"/>
    <n v="161"/>
    <x v="3"/>
    <s v="Regular"/>
    <s v="Noite"/>
    <n v="2010091350414"/>
    <m/>
    <s v="CARLOS HENRIQUE DE ARAUJO VIRGILIO"/>
    <d v="2003-07-11T00:00:00"/>
    <s v="Masculino"/>
    <s v="Sem Deficiência"/>
    <s v="CARLOS EDUARDO DE OLIVEIRA FELISBERTO VIRGILIO"/>
    <s v="BRUNA FINOTELI DE ARAUJO LOPES"/>
    <x v="0"/>
    <s v="Branca"/>
  </r>
  <r>
    <n v="102504"/>
    <n v="1"/>
    <x v="2"/>
    <x v="2"/>
    <s v="CIEP AVENIDA DOS DESFILES"/>
    <s v="Municipal"/>
    <s v="Urbana"/>
    <n v="1609986"/>
    <n v="161"/>
    <x v="3"/>
    <s v="Regular"/>
    <s v="Manhã"/>
    <n v="2023002200049"/>
    <m/>
    <s v="CLARA GONZAGA SANTOS CAMPELO"/>
    <d v="2007-06-29T00:00:00"/>
    <s v="Feminino"/>
    <s v="Sem Deficiência"/>
    <s v="JULIO SANTOS CAMPELO"/>
    <s v="CAROLINA GONZAGA COSTA"/>
    <x v="0"/>
    <s v="Preta"/>
  </r>
  <r>
    <n v="724022"/>
    <n v="7"/>
    <x v="56"/>
    <x v="56"/>
    <s v="EM COMUNIDADE DE VARGEM GRANDE"/>
    <s v="Municipal"/>
    <s v="Urbana"/>
    <n v="1605599"/>
    <n v="161"/>
    <x v="3"/>
    <s v="Regular"/>
    <s v="Noite"/>
    <n v="2010068950729"/>
    <m/>
    <s v="ANA VITORIA NUNES DA SILVA"/>
    <d v="2004-05-25T00:00:00"/>
    <s v="Feminino"/>
    <s v="Sem Deficiência"/>
    <s v="NILSON NUNES DA SILVA"/>
    <s v="LUCIANA DA SILVA CARNEIRO"/>
    <x v="0"/>
    <s v="Preta"/>
  </r>
  <r>
    <n v="716205"/>
    <n v="7"/>
    <x v="76"/>
    <x v="76"/>
    <s v="CIEP RUBENS PAIVA"/>
    <s v="Municipal"/>
    <s v="Urbana"/>
    <n v="1613262"/>
    <n v="163"/>
    <x v="3"/>
    <s v="Regular"/>
    <s v="Noite"/>
    <n v="2010120300084"/>
    <m/>
    <s v="EMANUELLE JACOB PEREIRA DE SOUZA"/>
    <d v="2008-04-14T00:00:00"/>
    <s v="Feminino"/>
    <s v="Sem Deficiência"/>
    <s v="ANIVALDO GOMES DE SOUZA"/>
    <s v="PATRICIA JACOB PEREIRA DE SOUZA"/>
    <x v="1"/>
    <s v="Branca"/>
  </r>
  <r>
    <n v="312002"/>
    <n v="3"/>
    <x v="58"/>
    <x v="58"/>
    <s v="EM ALCIDE DE GASPERI"/>
    <s v="Municipal"/>
    <s v="Urbana"/>
    <n v="1613412"/>
    <n v="162"/>
    <x v="3"/>
    <s v="Regular"/>
    <s v="Noite"/>
    <n v="2020017650229"/>
    <m/>
    <s v="MATEUS CONCEIÇÃO NUNES SEVERIANO DA SILVA"/>
    <d v="2006-10-18T00:00:00"/>
    <s v="Masculino"/>
    <s v="Sem Deficiência"/>
    <s v="JESSÉ SEVERIANO DA SILVA"/>
    <s v="ALINE DA CONCEIÇÃO NUNES"/>
    <x v="0"/>
    <s v="Pard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21093000335"/>
    <m/>
    <s v="AGNES CAROLINE CARDOSO BAPTISTA DA COSTA"/>
    <d v="1983-02-19T00:00:00"/>
    <s v="Feminino"/>
    <s v="Sem Deficiência"/>
    <s v="JORGE ANTONIO BAPTISTA DA COSTA"/>
    <s v="ROMILDA CARDOSO DE SOUZA MATTOS"/>
    <x v="0"/>
    <s v="Pard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1066051181"/>
    <m/>
    <s v="ABRAHÃO SANTIAGO BATISTA DO CARMO"/>
    <d v="2003-09-29T00:00:00"/>
    <s v="Masculino"/>
    <s v="Sem Deficiência"/>
    <s v="WASHINGTON BATISTA DO CARMO"/>
    <s v="CLAUDIA SANTIAGO"/>
    <x v="0"/>
    <s v="Branca"/>
  </r>
  <r>
    <n v="625005"/>
    <n v="6"/>
    <x v="57"/>
    <x v="57"/>
    <s v="EM CHARLES ANDERSON WEAVER"/>
    <s v="Municipal"/>
    <s v="Urbana"/>
    <n v="1605119"/>
    <n v="162"/>
    <x v="3"/>
    <s v="Regular"/>
    <s v="Noite"/>
    <n v="2014100700390"/>
    <m/>
    <s v="YAGO DE SANTANA COSTA"/>
    <d v="2007-05-31T00:00:00"/>
    <s v="Masculino"/>
    <s v="Sem Deficiência"/>
    <s v="FABRÍCIO DIAS COSTA"/>
    <s v="SUELI BEZERRA DE SANTANA"/>
    <x v="1"/>
    <s v="Preta"/>
  </r>
  <r>
    <n v="817064"/>
    <n v="8"/>
    <x v="7"/>
    <x v="7"/>
    <s v="EM MARIETA DA CUNHA DA SILVA"/>
    <s v="Municipal"/>
    <s v="Urbana"/>
    <n v="1610183"/>
    <n v="161"/>
    <x v="3"/>
    <s v="Regular"/>
    <s v="Noite"/>
    <n v="2015082150051"/>
    <m/>
    <s v="JAMILLY SOUZA DE OLIVEIRA"/>
    <d v="2008-04-16T00:00:00"/>
    <s v="Feminino"/>
    <s v="Sem Deficiência"/>
    <s v="JADER SOUZA DE OLIVEIRA"/>
    <s v="SUZANE ROSANE ALVES DE SOUZA"/>
    <x v="1"/>
    <s v="Preta"/>
  </r>
  <r>
    <n v="313007"/>
    <n v="3"/>
    <x v="67"/>
    <x v="67"/>
    <s v="EM SARMIENTO"/>
    <s v="Municipal"/>
    <s v="Urbana"/>
    <n v="1615855"/>
    <n v="161"/>
    <x v="3"/>
    <s v="Regular"/>
    <s v="Noite"/>
    <n v="2014022100873"/>
    <m/>
    <s v="CLICIA SILVA REIS"/>
    <d v="2007-11-21T00:00:00"/>
    <s v="Feminino"/>
    <s v="Sem Deficiência"/>
    <s v="JOSÉ VENEZIO DE OLIVEIRA REIS"/>
    <s v="JAQUELINE RODRIGUES DA SILVA"/>
    <x v="2"/>
    <s v="Parda"/>
  </r>
  <r>
    <n v="918508"/>
    <n v="9"/>
    <x v="36"/>
    <x v="36"/>
    <s v="CIEP DR. ERNESTO (CHE) GUEVARA"/>
    <s v="Municipal"/>
    <s v="Urbana"/>
    <n v="1618340"/>
    <n v="162"/>
    <x v="3"/>
    <s v="Regular"/>
    <s v="Noite"/>
    <n v="2023093200195"/>
    <m/>
    <s v="JOSÉ EDUARDO BARBOZA DA SILVA"/>
    <d v="1996-04-24T00:00:00"/>
    <s v="Masculino"/>
    <s v="Sem Deficiência"/>
    <s v="ELIAS DA SILVA BEZERRA"/>
    <s v="MARIA ELIANE BARBOZA DA SILVA"/>
    <x v="0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12061000845"/>
    <m/>
    <s v="VITOR DOS SANTOS NUNES"/>
    <d v="2006-03-15T00:00:00"/>
    <s v="Masculino"/>
    <s v="Sem Deficiência"/>
    <s v="SERGIO NUNES REZENDE"/>
    <s v="ROSANGELA MARIA DOS SANTOS"/>
    <x v="2"/>
    <s v="Parda"/>
  </r>
  <r>
    <n v="312501"/>
    <n v="3"/>
    <x v="42"/>
    <x v="42"/>
    <s v="CIEP PATRICE LUMUMBA"/>
    <s v="Municipal"/>
    <s v="Urbana"/>
    <n v="1616864"/>
    <n v="162"/>
    <x v="3"/>
    <s v="Regular"/>
    <s v="Noite"/>
    <n v="2009110300274"/>
    <m/>
    <s v="KAMILY DA SILVA MEDEIROS"/>
    <d v="2007-01-21T00:00:00"/>
    <s v="Feminino"/>
    <s v="Sem Deficiência"/>
    <s v="CKLEITON KLEBER DOS SANTOS MEDEIROS"/>
    <s v="ROSILENE DA SILVA"/>
    <x v="0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23092451402"/>
    <m/>
    <s v="CRISTINA DA SILVA"/>
    <d v="1985-09-17T00:00:00"/>
    <s v="Feminino"/>
    <s v="Sem Deficiência"/>
    <s v="ALTAIR DA SILVA"/>
    <s v="LOUZAMIR DA SILVA"/>
    <x v="2"/>
    <s v="Preta"/>
  </r>
  <r>
    <n v="515028"/>
    <n v="5"/>
    <x v="18"/>
    <x v="18"/>
    <s v="EM EVANGELINA DUARTE BATISTA"/>
    <s v="Municipal"/>
    <s v="Urbana"/>
    <n v="1609299"/>
    <n v="161"/>
    <x v="3"/>
    <s v="Regular"/>
    <s v="Noite"/>
    <n v="2014047300329"/>
    <m/>
    <s v="MARIA DE LOUZA DA SILVA"/>
    <d v="1961-06-01T00:00:00"/>
    <s v="Feminino"/>
    <s v="Sem Deficiência"/>
    <s v="VICENTE PEREIRA DA SILVA"/>
    <s v="MARIA CARMINA DE JESUS"/>
    <x v="0"/>
    <s v="Preta"/>
  </r>
  <r>
    <n v="1019031"/>
    <n v="10"/>
    <x v="20"/>
    <x v="20"/>
    <s v="EM MARECHAL PEDRO CAVALCANTI"/>
    <s v="Municipal"/>
    <s v="Urbana"/>
    <n v="1609542"/>
    <n v="164"/>
    <x v="3"/>
    <s v="Regular"/>
    <s v="Noite"/>
    <n v="2022097100146"/>
    <m/>
    <s v="KAYQUE PEDRO CALDAS GOMES"/>
    <d v="2007-07-15T00:00:00"/>
    <s v="Masculino"/>
    <s v="Sem Deficiência"/>
    <s v="FERNANDO FERREIRA GOMES FILHO"/>
    <s v="DANIELLE CRISTINE SIMÕES CALDAS"/>
    <x v="0"/>
    <s v="Pard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17084100189"/>
    <m/>
    <s v="FELIPE CAETANO FRANCISCO JÚNIOR"/>
    <d v="2002-11-24T00:00:00"/>
    <s v="Masculino"/>
    <s v="Sem Deficiência"/>
    <s v="FELIPE CAETANO FRANCISCO"/>
    <s v="MARILIA RODRIGUES DA SILVA"/>
    <x v="0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11035900151"/>
    <m/>
    <s v="NATALIA RODRIGUES DE JESUS"/>
    <d v="2006-09-28T00:00:00"/>
    <s v="Feminino"/>
    <s v="Sem Deficiência"/>
    <s v="ELIEDE ELIAS DE JESUS"/>
    <s v="ALEXANDRA RODRIGUES DA SILVA"/>
    <x v="1"/>
    <s v="Parda"/>
  </r>
  <r>
    <n v="411015"/>
    <n v="4"/>
    <x v="72"/>
    <x v="72"/>
    <s v="EM SUÍÇA"/>
    <s v="Municipal"/>
    <s v="Urbana"/>
    <n v="1601786"/>
    <n v="161"/>
    <x v="3"/>
    <s v="Regular"/>
    <s v="Noite"/>
    <n v="2013035150213"/>
    <m/>
    <s v="JOSÉ RENAN DE LIMA JUSTINO"/>
    <d v="2007-05-24T00:00:00"/>
    <s v="Masculino"/>
    <s v="Sem Deficiência"/>
    <s v="JOSE GOMES JUSTINO"/>
    <s v="MARIA DE FATIMA GOMES DE LIMA"/>
    <x v="0"/>
    <s v="Parda"/>
  </r>
  <r>
    <n v="514015"/>
    <n v="5"/>
    <x v="70"/>
    <x v="70"/>
    <s v="EM BARCELONA"/>
    <s v="Municipal"/>
    <s v="Urbana"/>
    <n v="1613983"/>
    <n v="162"/>
    <x v="3"/>
    <s v="Regular"/>
    <s v="Noite"/>
    <n v="2020132600174"/>
    <m/>
    <s v="NEIDILANNY RODRIGUES GOMES"/>
    <d v="2006-11-14T00:00:00"/>
    <s v="Feminino"/>
    <s v="Sem Deficiência"/>
    <s v="PEDRO SIMÃO GOMES"/>
    <s v="FRANCISCA CHAGAS RODRIGUES GOMES"/>
    <x v="0"/>
    <s v="Parda"/>
  </r>
  <r>
    <n v="918508"/>
    <n v="9"/>
    <x v="36"/>
    <x v="36"/>
    <s v="CIEP DR. ERNESTO (CHE) GUEVARA"/>
    <s v="Municipal"/>
    <s v="Urbana"/>
    <n v="1618340"/>
    <n v="162"/>
    <x v="3"/>
    <s v="Regular"/>
    <s v="Noite"/>
    <n v="2008119000143"/>
    <m/>
    <s v="RAUANY VICTÓRIA SOUZA SILVESTRE"/>
    <d v="2006-06-20T00:00:00"/>
    <s v="Feminino"/>
    <s v="Sem Deficiência"/>
    <s v="ALEX SILVESTRE DE MELO"/>
    <s v="THAIS LUCIA SOUZA DOS SANTOS"/>
    <x v="1"/>
    <s v="Parda"/>
  </r>
  <r>
    <n v="431003"/>
    <n v="4"/>
    <x v="10"/>
    <x v="10"/>
    <s v="EM MIGUEL GUSTAVO"/>
    <s v="Municipal"/>
    <s v="Urbana"/>
    <n v="1618625"/>
    <n v="161"/>
    <x v="3"/>
    <s v="Regular"/>
    <s v="Noite"/>
    <n v="2012031701578"/>
    <m/>
    <s v="JÉSSICA GOMES DA SILVA"/>
    <d v="1990-05-27T00:00:00"/>
    <s v="Feminino"/>
    <s v="Sem Deficiência"/>
    <s v="JOEL ALFREDO DA SILVA"/>
    <s v="DENISE GOMES FRANCISCONE"/>
    <x v="2"/>
    <s v="Preta"/>
  </r>
  <r>
    <n v="411015"/>
    <n v="4"/>
    <x v="72"/>
    <x v="72"/>
    <s v="EM SUÍÇA"/>
    <s v="Municipal"/>
    <s v="Urbana"/>
    <n v="1601788"/>
    <n v="162"/>
    <x v="3"/>
    <s v="Regular"/>
    <s v="Noite"/>
    <n v="2011030901460"/>
    <m/>
    <s v="KAYLLA DA SILVA BARBOSA"/>
    <d v="2006-01-10T00:00:00"/>
    <s v="Masculino"/>
    <s v="Sem Deficiência"/>
    <s v="ROSANA NASCIMENTO DA SILVA"/>
    <s v="JACKSON SANTOS BARBOSA"/>
    <x v="0"/>
    <s v="Sem Informação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07082300540"/>
    <m/>
    <s v="CARINA FRAGA DE JESUS SANTANA"/>
    <d v="2003-02-10T00:00:00"/>
    <s v="Feminino"/>
    <s v="Sem Deficiência"/>
    <s v="FRANCISCO CARLOS DE SANTANA"/>
    <s v="ELIANE FRAGA DE JESUS SANTANA"/>
    <x v="0"/>
    <s v="Parda"/>
  </r>
  <r>
    <n v="102505"/>
    <n v="1"/>
    <x v="30"/>
    <x v="30"/>
    <s v="CIEP JOSÉ PEDRO VARELA"/>
    <s v="Municipal"/>
    <s v="Urbana"/>
    <n v="1613581"/>
    <n v="161"/>
    <x v="3"/>
    <s v="Regular"/>
    <s v="Noite"/>
    <n v="2013002405042"/>
    <m/>
    <s v="MARCOS HENRIQUE PENA DE SOUSA"/>
    <d v="1990-06-16T00:00:00"/>
    <s v="Masculino"/>
    <s v="Sem Deficiência"/>
    <s v="PEDRO ANTONIO DE SOUSA"/>
    <s v="ELIETE PENA DE SOUSA"/>
    <x v="0"/>
    <s v="Preta"/>
  </r>
  <r>
    <n v="724502"/>
    <n v="7"/>
    <x v="52"/>
    <x v="52"/>
    <s v="CIEP MARGARET MEE"/>
    <s v="Municipal"/>
    <s v="Urbana"/>
    <n v="1617125"/>
    <n v="161"/>
    <x v="3"/>
    <s v="Regular"/>
    <s v="Noite"/>
    <n v="2023069400376"/>
    <m/>
    <s v="JAILMA CONCEIÇÃO DOS SANTOS"/>
    <d v="1995-05-21T00:00:00"/>
    <s v="Feminino"/>
    <s v="Sem Deficiência"/>
    <s v="ROZENILDA CONCEIÇÃO DOS SANTOS"/>
    <s v="CREMILDO SANTOS"/>
    <x v="1"/>
    <s v="Parda"/>
  </r>
  <r>
    <n v="312031"/>
    <n v="3"/>
    <x v="66"/>
    <x v="66"/>
    <s v="EM EURICO SALLES"/>
    <s v="Municipal"/>
    <s v="Urbana"/>
    <n v="1612134"/>
    <n v="161"/>
    <x v="3"/>
    <s v="Regular"/>
    <s v="Noite"/>
    <n v="2008131800189"/>
    <m/>
    <s v="BERNARDO MARREIROS SABIÁ COELHO"/>
    <d v="2005-12-20T00:00:00"/>
    <s v="Masculino"/>
    <s v="Sem Deficiência"/>
    <s v="SILVIO JOSÉ COELHO"/>
    <s v="BARBARA SALOMÉ MARREIROS SABIÁ"/>
    <x v="1"/>
    <s v="Branca"/>
  </r>
  <r>
    <n v="625028"/>
    <n v="6"/>
    <x v="125"/>
    <x v="125"/>
    <s v="EM DEPUTADO HILTON GAMA"/>
    <s v="Municipal"/>
    <s v="Urbana"/>
    <n v="1614619"/>
    <n v="162"/>
    <x v="3"/>
    <s v="Regular"/>
    <s v="Noite"/>
    <n v="2023057100453"/>
    <m/>
    <s v="TIAGO DA CUNHA DE ARAUJO"/>
    <d v="1984-12-31T00:00:00"/>
    <s v="Masculino"/>
    <s v=" Deficiência física"/>
    <s v="JOSÉ DE ARAUJO SOBRINHO"/>
    <s v="EUNICE DA CUNHA DE ARAUJO"/>
    <x v="1"/>
    <s v="Parda"/>
  </r>
  <r>
    <n v="918027"/>
    <n v="9"/>
    <x v="106"/>
    <x v="106"/>
    <s v="EM RUBENS DE FARIAS NEVES"/>
    <s v="Municipal"/>
    <s v="Urbana"/>
    <n v="1599737"/>
    <n v="161"/>
    <x v="3"/>
    <s v="Regular"/>
    <s v="Noite"/>
    <n v="2023086700111"/>
    <m/>
    <s v="ANDRÉ RIBEIRO DOS SANTOS"/>
    <d v="2006-02-15T00:00:00"/>
    <s v="Masculino"/>
    <s v="Sem Deficiência"/>
    <s v="ANTONIO DOS SANTOS"/>
    <s v="LENILDA RIBEIRO DE SANTANA"/>
    <x v="0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23098700145"/>
    <m/>
    <s v="FLAVIANA JENIFFER CARVALHO FRISONE"/>
    <d v="1992-09-28T00:00:00"/>
    <s v="Feminino"/>
    <s v="Sem Deficiência"/>
    <s v="EUGENIO JOÃO FRISONI"/>
    <s v="ANA PAULA VIANA CARVALHO"/>
    <x v="2"/>
    <s v="Branca"/>
  </r>
  <r>
    <n v="227004"/>
    <n v="2"/>
    <x v="77"/>
    <x v="77"/>
    <s v="EM RINALDO DE LAMARE"/>
    <s v="Municipal"/>
    <s v="Urbana"/>
    <n v="1599204"/>
    <n v="162"/>
    <x v="3"/>
    <s v="Regular"/>
    <s v="Noite"/>
    <n v="2023126402921"/>
    <m/>
    <s v="DOROTHEAS FREIRES RODRIGUES "/>
    <d v="1972-02-07T00:00:00"/>
    <s v="Feminino"/>
    <s v="Sem Deficiência"/>
    <s v="FRANCISCO SOLON DE MESQUITA "/>
    <s v="MARIA FREIRES DE MESQUITA "/>
    <x v="2"/>
    <s v="Preta"/>
  </r>
  <r>
    <n v="622007"/>
    <n v="6"/>
    <x v="13"/>
    <x v="13"/>
    <s v="EM ALEXANDRE FARAH"/>
    <s v="Municipal"/>
    <s v="Urbana"/>
    <n v="1599784"/>
    <n v="161"/>
    <x v="3"/>
    <s v="Regular"/>
    <s v="Noite"/>
    <n v="2018044850177"/>
    <m/>
    <s v="PEDRO LEOMIR DA SILVA BULHÕES"/>
    <d v="2006-07-15T00:00:00"/>
    <s v="Masculino"/>
    <s v="Sem Deficiência"/>
    <s v="ANA PAULA FERREIRA DA SILVA"/>
    <s v="LEOMIR COÊLHO BULHÕES"/>
    <x v="1"/>
    <s v="Parda"/>
  </r>
  <r>
    <n v="411015"/>
    <n v="4"/>
    <x v="72"/>
    <x v="72"/>
    <s v="EM SUÍÇA"/>
    <s v="Municipal"/>
    <s v="Urbana"/>
    <n v="1601786"/>
    <n v="161"/>
    <x v="3"/>
    <s v="Regular"/>
    <s v="Noite"/>
    <n v="2007031750041"/>
    <m/>
    <s v="CAMILLA VITÓRIA RAMOS DOS SANTOS"/>
    <d v="2001-10-25T00:00:00"/>
    <s v="Feminino"/>
    <s v="Sem Deficiência"/>
    <s v="REGINALDO AUGUSTO DOS SANTOS"/>
    <s v="CRISTINA RAMOS DOS SANTOS"/>
    <x v="0"/>
    <s v="Parda"/>
  </r>
  <r>
    <n v="625018"/>
    <n v="6"/>
    <x v="55"/>
    <x v="55"/>
    <s v="EM COMANDANTE ARNALDO VARELLA"/>
    <s v="Municipal"/>
    <s v="Urbana"/>
    <n v="1602874"/>
    <n v="163"/>
    <x v="3"/>
    <s v="Regular"/>
    <s v="Noite"/>
    <n v="2011053880205"/>
    <m/>
    <s v="ANA JÚLIA DA SILVA IGNACIO"/>
    <d v="2006-03-22T00:00:00"/>
    <s v="Feminino"/>
    <s v="Sem Deficiência"/>
    <s v="WELLINGTON TIAGO DOS SANTOS IGNACIO"/>
    <s v="JULIANA SANTOS DA SILVA"/>
    <x v="0"/>
    <s v="Parda"/>
  </r>
  <r>
    <n v="209003"/>
    <n v="2"/>
    <x v="74"/>
    <x v="74"/>
    <s v="EM FRANCISCO DE CASTRO"/>
    <s v="Municipal"/>
    <s v="Urbana"/>
    <n v="1616225"/>
    <n v="162"/>
    <x v="3"/>
    <s v="Regular"/>
    <s v="Manhã"/>
    <n v="2011014803289"/>
    <m/>
    <s v="NÍCOLAS BEZERRA AZEVEDO"/>
    <d v="2006-06-28T00:00:00"/>
    <s v="Masculino"/>
    <s v="Sem Deficiência"/>
    <s v="WILLIAM AZEVEDO"/>
    <s v="VANUZA BEZERRA AZEVEDO"/>
    <x v="1"/>
    <s v="Branc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22083200216"/>
    <m/>
    <s v="ANA AMÉLIA SILVA ROCHA"/>
    <d v="1965-09-22T00:00:00"/>
    <s v="Feminino"/>
    <s v="Sem Deficiência"/>
    <s v="ANTONIO ROCHA"/>
    <s v="MARIA DAS DORES RODRIGUES DA SILVA"/>
    <x v="0"/>
    <s v="Pard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08122100722"/>
    <m/>
    <s v="RAYAN FACCION PELICIONI"/>
    <d v="2008-01-24T00:00:00"/>
    <s v="Masculino"/>
    <s v="Sem Deficiência"/>
    <s v="THIAGO BARBOSA PELICIONI"/>
    <s v="LIDIANE FACCION SILVA"/>
    <x v="0"/>
    <s v="Parda"/>
  </r>
  <r>
    <n v="430201"/>
    <n v="4"/>
    <x v="0"/>
    <x v="0"/>
    <s v="CIEP MINISTRO GUSTAVO CAPANEMA"/>
    <s v="Municipal"/>
    <s v="Urbana"/>
    <n v="1612603"/>
    <n v="161"/>
    <x v="3"/>
    <s v="Regular"/>
    <s v="Noite"/>
    <n v="2023040300560"/>
    <m/>
    <s v="ÍCARO GOMES DA SILVA"/>
    <d v="2007-06-17T00:00:00"/>
    <s v="Masculino"/>
    <s v="Sem Deficiência"/>
    <s v="ALEXSANDRO DA SILVA"/>
    <s v="MARA SILVIA LOPES GOMESDA SILVA"/>
    <x v="1"/>
    <s v="Pret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0069350806"/>
    <m/>
    <s v="JOÃO BERNARDO SANTOS DO NASCIMENTO"/>
    <d v="2005-11-21T00:00:00"/>
    <s v="Masculino"/>
    <s v="Sem Deficiência"/>
    <s v="AMARILDO DO NASCIMENTO JUNIOR"/>
    <s v="SÔNIA MARIA SOUZA SANTOS"/>
    <x v="0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2065908604"/>
    <m/>
    <s v="STEFFANY MARTINS SANTOS"/>
    <d v="2005-05-08T00:00:00"/>
    <s v="Feminino"/>
    <s v="Sem Deficiência"/>
    <s v="ADRIANO MARTINS SANTOS"/>
    <s v="ANA LUCIA NASCIMENTO SANTOS"/>
    <x v="0"/>
    <s v="Pard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07003900034"/>
    <m/>
    <s v="DAVI SANTANA MUNIZ"/>
    <d v="2002-05-04T00:00:00"/>
    <s v="Masculino"/>
    <s v="Sem Deficiência"/>
    <s v="JAIME MUNIZ BENEDITO"/>
    <s v="KATIA CILENE DA SILVA SANTANA"/>
    <x v="0"/>
    <s v="Preta"/>
  </r>
  <r>
    <n v="622007"/>
    <n v="6"/>
    <x v="13"/>
    <x v="13"/>
    <s v="EM ALEXANDRE FARAH"/>
    <s v="Municipal"/>
    <s v="Urbana"/>
    <n v="1599785"/>
    <n v="162"/>
    <x v="3"/>
    <s v="Regular"/>
    <s v="Noite"/>
    <n v="2023051800062"/>
    <m/>
    <s v="ELIANE DE FÁTIMA DOS SANTOS PEREIRA DE FREITAS"/>
    <d v="1971-08-22T00:00:00"/>
    <s v="Feminino"/>
    <s v="Sem Deficiência"/>
    <s v="MARLI DOS SANTOS"/>
    <s v="ROBERTO DE SOUZA PEREIRA"/>
    <x v="0"/>
    <s v="Parda"/>
  </r>
  <r>
    <n v="1019210"/>
    <n v="10"/>
    <x v="45"/>
    <x v="45"/>
    <s v="CIEP ALBERTO PASQUALINE"/>
    <s v="Municipal"/>
    <s v="Urbana"/>
    <n v="1600005"/>
    <n v="161"/>
    <x v="3"/>
    <s v="Regular"/>
    <s v="Noite"/>
    <n v="2018100100221"/>
    <m/>
    <s v="KETHELLY MARTINS DA SILVA ESPINDOLA"/>
    <d v="2008-01-18T00:00:00"/>
    <s v="Feminino"/>
    <s v="Sem Deficiência"/>
    <s v="MARCIO MARTINS DA SILVA"/>
    <s v="GISELE RIBEIRO ESPÍNDOLA"/>
    <x v="0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09133501110"/>
    <m/>
    <s v="LUÍS FABIANO ROCHA DA SILVA MARTINS"/>
    <d v="2008-04-14T00:00:00"/>
    <s v="Masculino"/>
    <s v="Sem Deficiência"/>
    <s v="RENATA ROCHA"/>
    <s v="LUCIANO DA SILVA MARTINS"/>
    <x v="1"/>
    <s v="Sem Informação"/>
  </r>
  <r>
    <n v="1019202"/>
    <n v="10"/>
    <x v="115"/>
    <x v="115"/>
    <s v="CIEP ISMAEL NERY"/>
    <s v="Municipal"/>
    <s v="Urbana"/>
    <n v="1603745"/>
    <n v="161"/>
    <x v="3"/>
    <s v="Regular"/>
    <s v="Tarde"/>
    <n v="2010094200316"/>
    <m/>
    <s v="GABRIEL RIBEIRO DOS SANTOS"/>
    <d v="2004-12-03T00:00:00"/>
    <s v="Masculino"/>
    <s v="Sem Deficiência"/>
    <s v="CELIO OLIVEIRA DOS SANTOS"/>
    <s v="ANDREA GONZAGA RIBEIRO SANTOS"/>
    <x v="0"/>
    <s v="Parda"/>
  </r>
  <r>
    <n v="817039"/>
    <n v="8"/>
    <x v="118"/>
    <x v="118"/>
    <s v="EM SAMPAIO CORRÊA"/>
    <s v="Municipal"/>
    <s v="Urbana"/>
    <n v="1604283"/>
    <n v="161"/>
    <x v="3"/>
    <s v="Regular"/>
    <s v="Noite"/>
    <n v="2010073350297"/>
    <m/>
    <s v="IASMIN GABRIELA SANTOS RAIMUNDO"/>
    <d v="2004-05-29T00:00:00"/>
    <s v="Feminino"/>
    <s v="Sem Deficiência"/>
    <s v="GILCINEI RAIMUNDO"/>
    <s v="DEISE PINHEIRO DOS SANTOS"/>
    <x v="1"/>
    <s v="Parda"/>
  </r>
  <r>
    <n v="102504"/>
    <n v="1"/>
    <x v="2"/>
    <x v="2"/>
    <s v="CIEP AVENIDA DOS DESFILES"/>
    <s v="Municipal"/>
    <s v="Urbana"/>
    <n v="1610388"/>
    <n v="162"/>
    <x v="3"/>
    <s v="Regular"/>
    <s v="Manhã"/>
    <n v="2007128000349"/>
    <m/>
    <s v="MATEUS LUCAS RAMOS"/>
    <d v="2004-06-22T00:00:00"/>
    <s v="Masculino"/>
    <s v="Sem Deficiência"/>
    <s v="LUIZ ANTONIO RAMOS"/>
    <s v="CLAUDIA HELENA LUCAS DA SILVA"/>
    <x v="0"/>
    <s v="Parda"/>
  </r>
  <r>
    <n v="833504"/>
    <n v="8"/>
    <x v="22"/>
    <x v="22"/>
    <s v="CIEP FRANCISCO SOLANO TRINDADE"/>
    <s v="Municipal"/>
    <s v="Urbana"/>
    <n v="1608716"/>
    <n v="161"/>
    <x v="3"/>
    <s v="Regular"/>
    <s v="Noite"/>
    <n v="2012080850191"/>
    <m/>
    <s v="VITOR HUGO JUNQUEIRA APOLINARIO"/>
    <d v="2007-07-01T00:00:00"/>
    <s v="Masculino"/>
    <s v="Sem Deficiência"/>
    <s v="SANDRO LUIZ APOLINARIO"/>
    <s v="BARBARA BRAZIL JUNQUEIRA DE OLIVEIRA"/>
    <x v="0"/>
    <s v="Preta"/>
  </r>
  <r>
    <n v="622007"/>
    <n v="6"/>
    <x v="13"/>
    <x v="13"/>
    <s v="EM ALEXANDRE FARAH"/>
    <s v="Municipal"/>
    <s v="Urbana"/>
    <n v="1599784"/>
    <n v="161"/>
    <x v="3"/>
    <s v="Regular"/>
    <s v="Noite"/>
    <n v="2004052101757"/>
    <m/>
    <s v="HELLEN FERNANDES DA COSTA"/>
    <d v="1999-05-29T00:00:00"/>
    <s v="Feminino"/>
    <s v="Sem Deficiência"/>
    <s v="RUBENS ALVES DA COSTA"/>
    <s v="LEILA FERNANDES DE MELLO"/>
    <x v="2"/>
    <s v="Amarela"/>
  </r>
  <r>
    <n v="208012"/>
    <n v="2"/>
    <x v="102"/>
    <x v="102"/>
    <s v="EM ORSINA DA FONSECA"/>
    <s v="Municipal"/>
    <s v="Urbana"/>
    <n v="1602511"/>
    <n v="162"/>
    <x v="3"/>
    <s v="Regular"/>
    <s v="Noite"/>
    <n v="2006048502595"/>
    <m/>
    <s v="RAFAEL KELVIN DA CONCEIÇÃO MARTINS"/>
    <d v="2000-12-05T00:00:00"/>
    <s v="Masculino"/>
    <s v="Sem Deficiência"/>
    <s v="ROSEMIRO DE OLIVEIRA MARTINS"/>
    <s v="MARIA DE FATIMA DA CONCEIÇÃO"/>
    <x v="0"/>
    <s v="Preta"/>
  </r>
  <r>
    <n v="514002"/>
    <n v="5"/>
    <x v="107"/>
    <x v="107"/>
    <s v="EM CECÍLIA MEIRELLES"/>
    <s v="Municipal"/>
    <s v="Urbana"/>
    <n v="1602685"/>
    <n v="161"/>
    <x v="3"/>
    <s v="Regular"/>
    <s v="Manhã"/>
    <n v="2023041000063"/>
    <m/>
    <s v="SAMARA PATRICIA DA CONCEIÇÃO DA SILVA"/>
    <d v="1988-01-12T00:00:00"/>
    <s v="Feminino"/>
    <s v="Sem Deficiência"/>
    <s v="EDSON SILVA DA CONCEIÇÃO"/>
    <s v="SÔNIA GORETHI MORAES DA CONCEIÇÃO"/>
    <x v="1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6103980381"/>
    <m/>
    <s v="RAPHAEL NUNES RIBEIRO"/>
    <d v="2004-05-25T00:00:00"/>
    <s v="Masculino"/>
    <s v="Sem Deficiência"/>
    <s v="RENATO DE SOUSA RIBEIRO"/>
    <s v="MARTA FERREIRA NUNES"/>
    <x v="0"/>
    <s v="Branca"/>
  </r>
  <r>
    <n v="716205"/>
    <n v="7"/>
    <x v="76"/>
    <x v="76"/>
    <s v="CIEP RUBENS PAIVA"/>
    <s v="Municipal"/>
    <s v="Urbana"/>
    <n v="1613261"/>
    <n v="162"/>
    <x v="3"/>
    <s v="Regular"/>
    <s v="Noite"/>
    <n v="2002066104978"/>
    <m/>
    <s v="THAYNÁ CRISTINA LIMA DE AGUIAR"/>
    <d v="1995-02-05T00:00:00"/>
    <s v="Feminino"/>
    <s v="Sem Deficiência"/>
    <s v="CLEBER BRASIL DE AGUIAR"/>
    <s v="LUCIANA DA CONCEIÇÃO DE LIMA"/>
    <x v="0"/>
    <s v="Par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21106200146"/>
    <m/>
    <s v="CRISETE SOUZA DA SILVA"/>
    <d v="1972-02-04T00:00:00"/>
    <s v="Feminino"/>
    <s v="Sem Deficiência"/>
    <s v="JOÃO FERREIRA DA SILVA"/>
    <s v="CLEUZA MARIA SOUZA DA SILVA"/>
    <x v="0"/>
    <s v="Sem Informação"/>
  </r>
  <r>
    <n v="833031"/>
    <n v="8"/>
    <x v="21"/>
    <x v="21"/>
    <s v="EM TASSO DA SILVEIRA"/>
    <s v="Municipal"/>
    <s v="Urbana"/>
    <n v="1605930"/>
    <n v="162"/>
    <x v="3"/>
    <s v="Regular"/>
    <s v="Noite"/>
    <n v="2011078550144"/>
    <m/>
    <s v="JAIRO GABRIEL DE JESUS SANTANA"/>
    <d v="2007-01-05T00:00:00"/>
    <s v="Masculino"/>
    <s v="Sem Deficiência"/>
    <s v="JAIRO LUBASE SANTANA"/>
    <s v="JÉSSICA SANTOS DE JESUS"/>
    <x v="0"/>
    <s v="Parda"/>
  </r>
  <r>
    <n v="430701"/>
    <n v="4"/>
    <x v="19"/>
    <x v="19"/>
    <s v="CENTRO DE EDUCAÇÃO DE JOVENS E ADULTOS CEJA - MARÉ"/>
    <s v="Municipal"/>
    <s v="Urbana"/>
    <n v="1616824"/>
    <n v="2611"/>
    <x v="3"/>
    <s v="Regular"/>
    <s v="Noite"/>
    <n v="2023143600418"/>
    <m/>
    <s v="KELLSON HYCHARDSON CORREIA DA SILVA"/>
    <d v="1990-04-18T00:00:00"/>
    <s v="Masculino"/>
    <s v="Sem Deficiência"/>
    <s v="MANOEL JOSÉ DA SILVA"/>
    <s v="AINOÃ MARIA ALVES CORREIA"/>
    <x v="1"/>
    <s v="Parda"/>
  </r>
  <r>
    <n v="817075"/>
    <n v="8"/>
    <x v="29"/>
    <x v="29"/>
    <s v="EM GENERAL TASSO FRAGOSO"/>
    <s v="Municipal"/>
    <s v="Urbana"/>
    <n v="1605909"/>
    <n v="162"/>
    <x v="3"/>
    <s v="Regular"/>
    <s v="Noite"/>
    <n v="2022076900101"/>
    <m/>
    <s v="RENATA DA SILVA OLIVEIRA"/>
    <d v="1965-06-21T00:00:00"/>
    <s v="Feminino"/>
    <s v="Sem Deficiência"/>
    <s v="GENI VIEIRA DA SILVA"/>
    <s v="ANA MARIA PEREIRA DA SILVA"/>
    <x v="1"/>
    <s v="Pard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05090301421"/>
    <m/>
    <s v="JULIANA DE OLIVEIRA MARTINS"/>
    <d v="2000-10-19T00:00:00"/>
    <s v="Feminino"/>
    <s v="Sem Deficiência"/>
    <s v="ANDRE DE GOES MARTINS"/>
    <s v="ROSIMERE SANTOS DE OLIVEIRA"/>
    <x v="0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13057500497"/>
    <m/>
    <s v="GABRIELLE LAVÍNIA GOMES OLIVEIRA DE SOUZA"/>
    <d v="2002-01-16T00:00:00"/>
    <s v="Feminino"/>
    <s v="Sem Deficiência"/>
    <s v="CREMILSON ALMEIDA DE SOUZA"/>
    <s v="ALDILENE GOMES OLIVEIRA DE SOUZA"/>
    <x v="1"/>
    <s v="Parda"/>
  </r>
  <r>
    <n v="208501"/>
    <n v="2"/>
    <x v="78"/>
    <x v="78"/>
    <s v="CIEP SAMUEL WAINER"/>
    <s v="Municipal"/>
    <s v="Urbana"/>
    <n v="1609310"/>
    <n v="161"/>
    <x v="3"/>
    <s v="Regular"/>
    <s v="Noite"/>
    <n v="2003011802027"/>
    <m/>
    <s v="YAGO DOS SANTOS MARIANO"/>
    <d v="1997-06-22T00:00:00"/>
    <s v="Masculino"/>
    <s v="Sem Deficiência"/>
    <s v="HERICO FERREIRA MARIANO"/>
    <s v="VIVIANE SILVA DOS SANTOS"/>
    <x v="1"/>
    <s v="Preta"/>
  </r>
  <r>
    <n v="312501"/>
    <n v="3"/>
    <x v="42"/>
    <x v="42"/>
    <s v="CIEP PATRICE LUMUMBA"/>
    <s v="Municipal"/>
    <s v="Urbana"/>
    <n v="1616863"/>
    <n v="161"/>
    <x v="3"/>
    <s v="Regular"/>
    <s v="Noite"/>
    <n v="2022020700289"/>
    <m/>
    <s v="MARLENE DO NASCIMENTO SANTOS "/>
    <d v="1967-02-05T00:00:00"/>
    <s v="Feminino"/>
    <s v="Sem Deficiência"/>
    <s v="HILTON FERREIRA DO NASCIMENTO"/>
    <s v="GENI SILVA DO NASCIMENTO"/>
    <x v="1"/>
    <s v="Preta"/>
  </r>
  <r>
    <n v="1120019"/>
    <n v="11"/>
    <x v="37"/>
    <x v="37"/>
    <s v="EM RODRIGO OTÁVIO"/>
    <s v="Municipal"/>
    <s v="Urbana"/>
    <n v="1620854"/>
    <n v="162"/>
    <x v="3"/>
    <s v="Regular"/>
    <s v="Noite"/>
    <n v="2012037400162"/>
    <m/>
    <s v="ADRIANA APARECIDA PEREIRA DA SILVA"/>
    <d v="2007-05-25T00:00:00"/>
    <s v="Feminino"/>
    <s v="Sem Deficiência"/>
    <s v="ERNIR PEREIRA DA SILVA"/>
    <s v="VERÔNICA CONCEIÇÃO DA SILVA"/>
    <x v="0"/>
    <s v="Parda"/>
  </r>
  <r>
    <n v="313051"/>
    <n v="3"/>
    <x v="60"/>
    <x v="60"/>
    <s v="EM ALAGOAS"/>
    <s v="Municipal"/>
    <s v="Urbana"/>
    <n v="1618858"/>
    <n v="161"/>
    <x v="3"/>
    <s v="Regular"/>
    <s v="Noite"/>
    <n v="2023026500743"/>
    <m/>
    <s v="ANGELA MARIA MACEDO"/>
    <d v="1963-06-21T00:00:00"/>
    <s v="Feminino"/>
    <s v="Sem Deficiência"/>
    <s v="NÃO DECLARADO"/>
    <s v="NOTARIDES MACEDO"/>
    <x v="1"/>
    <s v="Preta"/>
  </r>
  <r>
    <n v="724022"/>
    <n v="7"/>
    <x v="56"/>
    <x v="56"/>
    <s v="EM COMUNIDADE DE VARGEM GRANDE"/>
    <s v="Municipal"/>
    <s v="Urbana"/>
    <n v="1605599"/>
    <n v="161"/>
    <x v="3"/>
    <s v="Regular"/>
    <s v="Noite"/>
    <n v="2007068502955"/>
    <m/>
    <s v="YASMIN DA SILVA MESQUITA"/>
    <d v="2001-12-07T00:00:00"/>
    <s v="Feminino"/>
    <s v="Sem Deficiência"/>
    <s v="MAURÍCIO GUEDES MESQUITA"/>
    <s v="SUELI DA SILVA"/>
    <x v="0"/>
    <s v="Preta"/>
  </r>
  <r>
    <n v="410007"/>
    <n v="4"/>
    <x v="15"/>
    <x v="15"/>
    <s v="EM PADRE MANUEL DA NÓBREGA"/>
    <s v="Municipal"/>
    <s v="Urbana"/>
    <n v="1609705"/>
    <n v="162"/>
    <x v="3"/>
    <s v="Regular"/>
    <s v="Noite"/>
    <n v="2005027801552"/>
    <m/>
    <s v="DIANA BARBOSA ROCHA"/>
    <d v="1991-12-27T00:00:00"/>
    <s v="Feminino"/>
    <s v="Sem Deficiência"/>
    <s v="ANTONIO PEREIRA DE SOUZA ROCHA"/>
    <s v="FRANCISCA ALVES BARBOSA ROCHA"/>
    <x v="0"/>
    <s v="Branca"/>
  </r>
  <r>
    <n v="716205"/>
    <n v="7"/>
    <x v="76"/>
    <x v="76"/>
    <s v="CIEP RUBENS PAIVA"/>
    <s v="Municipal"/>
    <s v="Urbana"/>
    <n v="1613260"/>
    <n v="161"/>
    <x v="3"/>
    <s v="Regular"/>
    <s v="Noite"/>
    <n v="2011068550362"/>
    <m/>
    <s v="ROBERTA DOS SANTOS FRANCISCO"/>
    <d v="2006-06-17T00:00:00"/>
    <s v="Feminino"/>
    <s v="Sem Deficiência"/>
    <s v="ROBERTO ISIDORO FRANCISCO"/>
    <s v="ANA PAULA DOS SANTOS CRUZ"/>
    <x v="0"/>
    <s v="Preta"/>
  </r>
  <r>
    <n v="817027"/>
    <n v="8"/>
    <x v="24"/>
    <x v="24"/>
    <s v="EM HENRIQUE DE MAGALHÃES"/>
    <s v="Municipal"/>
    <s v="Urbana"/>
    <n v="1608372"/>
    <n v="162"/>
    <x v="3"/>
    <s v="Regular"/>
    <s v="Noite"/>
    <n v="2011072800238"/>
    <m/>
    <s v="SERGIO DAVID DE SOUZA MARTINS"/>
    <d v="2006-11-21T00:00:00"/>
    <s v="Masculino"/>
    <s v="Sem Deficiência"/>
    <s v="SERGIO DAVID MARTINS LUCAS"/>
    <s v="JAQUELINE DE SOUSA CHAGAS"/>
    <x v="2"/>
    <s v="Parda"/>
  </r>
  <r>
    <n v="209003"/>
    <n v="2"/>
    <x v="74"/>
    <x v="74"/>
    <s v="EM FRANCISCO DE CASTRO"/>
    <s v="Municipal"/>
    <s v="Urbana"/>
    <n v="1616223"/>
    <n v="161"/>
    <x v="3"/>
    <s v="Regular"/>
    <s v="Manhã"/>
    <n v="2017014200184"/>
    <m/>
    <s v="LUCIENE NEVES SIMAS"/>
    <d v="1965-04-22T00:00:00"/>
    <s v="Feminino"/>
    <s v=" Deficiência intelectual"/>
    <s v="MARIO CASTRO SIMAS"/>
    <s v="JOCELI NEVES SIMAS"/>
    <x v="0"/>
    <s v="Branca"/>
  </r>
  <r>
    <n v="206502"/>
    <n v="2"/>
    <x v="71"/>
    <x v="71"/>
    <s v="CIEP NAÇÃO RUBRO NEGRA"/>
    <s v="Municipal"/>
    <s v="Urbana"/>
    <n v="1623108"/>
    <n v="162"/>
    <x v="3"/>
    <s v="Regular"/>
    <s v="Noite"/>
    <n v="2014069405859"/>
    <m/>
    <s v="LUANA DE DEUS MARQUES"/>
    <d v="1992-03-27T00:00:00"/>
    <s v="Feminino"/>
    <s v="Sem Deficiência"/>
    <s v="ANTONIO CARLOS MARQUES"/>
    <s v="MARILENE JULIO DE DEUS"/>
    <x v="1"/>
    <s v="Parda"/>
  </r>
  <r>
    <n v="313024"/>
    <n v="3"/>
    <x v="100"/>
    <x v="100"/>
    <s v="EM ACRE"/>
    <s v="Municipal"/>
    <s v="Urbana"/>
    <n v="1604859"/>
    <n v="161"/>
    <x v="3"/>
    <s v="Regular"/>
    <s v="Manhã"/>
    <n v="2023023800053"/>
    <m/>
    <s v="MARIA IVANIR ALVES FELIX"/>
    <d v="1970-09-30T00:00:00"/>
    <s v="Feminino"/>
    <s v="Sem Deficiência"/>
    <s v="ANTONIO JUSTINO DE FREITAS"/>
    <s v="MARIA VILANI ALVES BARBOZA"/>
    <x v="2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11031901498"/>
    <m/>
    <s v="FABIANA CATA PRETA JANUÁRIO"/>
    <d v="2008-03-26T00:00:00"/>
    <s v="Feminino"/>
    <s v="Sem Deficiência"/>
    <s v="CARLOS ALBERTO JANUÁRIO"/>
    <s v="JANICE CATA PRETA JANUÁRIO"/>
    <x v="1"/>
    <s v="Branca"/>
  </r>
  <r>
    <n v="1019211"/>
    <n v="10"/>
    <x v="98"/>
    <x v="98"/>
    <s v="CIEP MAJOR MANUEL GOMES ARCHER"/>
    <s v="Municipal"/>
    <s v="Urbana"/>
    <n v="1607939"/>
    <n v="162"/>
    <x v="3"/>
    <s v="Regular"/>
    <s v="Noite"/>
    <n v="2006097900183"/>
    <m/>
    <s v="JONATHAS VIEIRA DE LIRA"/>
    <d v="2001-04-01T00:00:00"/>
    <s v="Masculino"/>
    <s v="Sem Deficiência"/>
    <s v="JOÃO FERREIRA DE LIRA"/>
    <s v="CRISTIANE CELESTINO VIEIRA"/>
    <x v="0"/>
    <s v="Parda"/>
  </r>
  <r>
    <n v="724022"/>
    <n v="7"/>
    <x v="56"/>
    <x v="56"/>
    <s v="EM COMUNIDADE DE VARGEM GRANDE"/>
    <s v="Municipal"/>
    <s v="Urbana"/>
    <n v="1605600"/>
    <n v="162"/>
    <x v="3"/>
    <s v="Regular"/>
    <s v="Noite"/>
    <n v="2018062200316"/>
    <m/>
    <s v="GABRIELA VITÓRIA DA SILVA"/>
    <d v="2008-03-25T00:00:00"/>
    <s v="Feminino"/>
    <s v="Sem Deficiência"/>
    <s v="EMERSON RODRIGO DA SILVA"/>
    <s v="KATIA CRISTINA DE CASTRO"/>
    <x v="0"/>
    <s v="Branca"/>
  </r>
  <r>
    <n v="734010"/>
    <n v="7"/>
    <x v="82"/>
    <x v="82"/>
    <s v="EM PEDRO ALEIXO"/>
    <s v="Municipal"/>
    <s v="Urbana"/>
    <n v="1606740"/>
    <n v="161"/>
    <x v="3"/>
    <s v="Regular"/>
    <s v="Manhã"/>
    <n v="2009119700275"/>
    <m/>
    <s v="BERNARDO FERNANDES MADUREIRA"/>
    <d v="2005-12-09T00:00:00"/>
    <s v="Masculino"/>
    <s v="Sem Deficiência"/>
    <s v="LEANDRO DE SOUZA MADUREIRA"/>
    <s v="PRISCILA DO REGO FERNANDES"/>
    <x v="1"/>
    <s v="Branca"/>
  </r>
  <r>
    <n v="205004"/>
    <n v="2"/>
    <x v="134"/>
    <x v="134"/>
    <s v="EM DOUTOR COCIO BARCELLOS"/>
    <s v="Municipal"/>
    <s v="Urbana"/>
    <n v="1623684"/>
    <n v="162"/>
    <x v="3"/>
    <s v="Regular"/>
    <s v="Noite"/>
    <n v="2023007900014"/>
    <m/>
    <s v="AMANDA RIBEIRO SOUZA LOPES"/>
    <d v="2006-12-08T00:00:00"/>
    <s v="Feminino"/>
    <s v="Sem Deficiência"/>
    <s v="ARMENIA RIBEIRO DE SOUZA"/>
    <s v="JOSÉ FRANCISCO LOPES SILVA"/>
    <x v="0"/>
    <s v="Sem Informação"/>
  </r>
  <r>
    <n v="515062"/>
    <n v="5"/>
    <x v="126"/>
    <x v="126"/>
    <s v="EM FIGUEIREDO PIMENTEL"/>
    <s v="Municipal"/>
    <s v="Urbana"/>
    <n v="1606091"/>
    <n v="161"/>
    <x v="3"/>
    <s v="Regular"/>
    <s v="Tarde"/>
    <n v="2006057203651"/>
    <m/>
    <s v="CLAUDIANE ERCÍLIA PEREIRA MARÇAL DE SOUZA"/>
    <d v="2000-12-07T00:00:00"/>
    <s v="Feminino"/>
    <s v="Sem Deficiência"/>
    <s v="JOSÉ MARÇAL DE SOUZA"/>
    <s v="JANETE PEREIRA"/>
    <x v="0"/>
    <s v="Preta"/>
  </r>
  <r>
    <n v="313007"/>
    <n v="3"/>
    <x v="67"/>
    <x v="67"/>
    <s v="EM SARMIENTO"/>
    <s v="Municipal"/>
    <s v="Urbana"/>
    <n v="1615856"/>
    <n v="162"/>
    <x v="3"/>
    <s v="Regular"/>
    <s v="Noite"/>
    <n v="2005068500310"/>
    <m/>
    <s v="TAINARA FERREIRA DE SOUZA"/>
    <d v="1999-07-13T00:00:00"/>
    <s v="Feminino"/>
    <s v="Sem Deficiência"/>
    <s v="JOSÉ CAMILO DE SOUZA"/>
    <s v="TEREZA FERREIRA"/>
    <x v="0"/>
    <s v="Parda"/>
  </r>
  <r>
    <n v="205004"/>
    <n v="2"/>
    <x v="134"/>
    <x v="134"/>
    <s v="EM DOUTOR COCIO BARCELLOS"/>
    <s v="Municipal"/>
    <s v="Urbana"/>
    <n v="1623684"/>
    <n v="162"/>
    <x v="3"/>
    <s v="Regular"/>
    <s v="Noite"/>
    <n v="2007014500016"/>
    <m/>
    <s v="HEMILLY RODRIGUES FERREIRA"/>
    <d v="2002-03-20T00:00:00"/>
    <s v="Feminino"/>
    <s v="Sem Deficiência"/>
    <s v="ELIANDRO BATISTA FERREIRA"/>
    <s v="MARIA RODRIGUES GOMES FERREIRA"/>
    <x v="0"/>
    <s v="Branca"/>
  </r>
  <r>
    <n v="312009"/>
    <n v="3"/>
    <x v="54"/>
    <x v="54"/>
    <s v="EM GEORGE SUMNER"/>
    <s v="Municipal"/>
    <s v="Urbana"/>
    <n v="1617226"/>
    <n v="162"/>
    <x v="3"/>
    <s v="Regular"/>
    <s v="Noite"/>
    <n v="2023017900203"/>
    <m/>
    <s v="FABRICIO BARBOSA SILVA"/>
    <d v="2004-05-15T00:00:00"/>
    <s v="Masculino"/>
    <s v="Sem Deficiência"/>
    <s v="FABIANO PEIXOTO DA SILVA"/>
    <s v="RAFAELA BARBOSA SILVA"/>
    <x v="1"/>
    <s v="Parda"/>
  </r>
  <r>
    <n v="102007"/>
    <n v="1"/>
    <x v="47"/>
    <x v="47"/>
    <s v="EM ORLANDO VILLAS BOAS"/>
    <s v="Municipal"/>
    <s v="Urbana"/>
    <n v="1600142"/>
    <n v="162"/>
    <x v="3"/>
    <s v="Regular"/>
    <s v="Noite"/>
    <n v="2011001702675"/>
    <m/>
    <s v="RAQUEL IRIS DA SILVA PACHECO"/>
    <d v="2005-09-02T00:00:00"/>
    <s v="Feminino"/>
    <s v="Sem Deficiência"/>
    <s v="ANDRÉ LUÍS DE CARVALHO PACHECO"/>
    <s v="ALINE TEIXEIRA DA SILVA"/>
    <x v="0"/>
    <s v="Preta"/>
  </r>
  <r>
    <n v="1019013"/>
    <n v="10"/>
    <x v="39"/>
    <x v="39"/>
    <s v="EM BENTO DO AMARAL COUTINHO"/>
    <s v="Municipal"/>
    <s v="Urbana"/>
    <n v="1612838"/>
    <n v="161"/>
    <x v="3"/>
    <s v="Regular"/>
    <s v="Noite"/>
    <n v="2022095300091"/>
    <m/>
    <s v="RAQUEL DAS CHAGAS LEANDRO"/>
    <d v="1994-07-27T00:00:00"/>
    <s v="Feminino"/>
    <s v="Sem Deficiência"/>
    <s v="ALRISA DAS CHAGAS LEANDRA"/>
    <s v="DAMIÃO OLIVEIRA LEANDRO"/>
    <x v="0"/>
    <s v="Pard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23006700071"/>
    <m/>
    <s v="MATEUS ALVES VELOSO"/>
    <d v="2006-07-13T00:00:00"/>
    <s v="Masculino"/>
    <s v="Sem Deficiência"/>
    <s v="ZÉLIO VELOSO JÚNIOR"/>
    <s v="JULIANE ALVES"/>
    <x v="0"/>
    <s v="Sem Informação"/>
  </r>
  <r>
    <n v="313051"/>
    <n v="3"/>
    <x v="60"/>
    <x v="60"/>
    <s v="EM ALAGOAS"/>
    <s v="Municipal"/>
    <s v="Urbana"/>
    <n v="1618858"/>
    <n v="161"/>
    <x v="3"/>
    <s v="Regular"/>
    <s v="Noite"/>
    <n v="2011026503439"/>
    <m/>
    <s v="ANA CAREN DE MOURA ROQUE"/>
    <d v="1981-02-15T00:00:00"/>
    <s v="Feminino"/>
    <s v="Sem Deficiência"/>
    <s v="ANTONIO DA SILVA ROQUE"/>
    <s v="CLAUDEMIRA DE MOURA ROQUE"/>
    <x v="1"/>
    <s v="Pard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9067780122"/>
    <m/>
    <s v="LUIS GUSTAVO RODRIGUES DOS SANTOS"/>
    <d v="2006-11-07T00:00:00"/>
    <s v="Masculino"/>
    <s v="Sem Deficiência"/>
    <s v="SANDRO GOMES DOS SANTOS"/>
    <s v="ALINE DE CASSIA DE JESUS RODRIGUES DOS SANTOS"/>
    <x v="0"/>
    <s v="Parda"/>
  </r>
  <r>
    <n v="227004"/>
    <n v="2"/>
    <x v="77"/>
    <x v="77"/>
    <s v="EM RINALDO DE LAMARE"/>
    <s v="Municipal"/>
    <s v="Urbana"/>
    <n v="1599203"/>
    <n v="161"/>
    <x v="3"/>
    <s v="Regular"/>
    <s v="Manhã"/>
    <n v="2023126403031"/>
    <m/>
    <s v="JOSE FLORISVALDO DE SANTANA "/>
    <d v="1966-08-04T00:00:00"/>
    <s v="Masculino"/>
    <s v="Sem Deficiência"/>
    <s v="BRAZ ANTONIO DE SANTANA "/>
    <s v="GERCINA FLOR DA SILVA "/>
    <x v="2"/>
    <s v="Branca"/>
  </r>
  <r>
    <n v="625028"/>
    <n v="6"/>
    <x v="125"/>
    <x v="125"/>
    <s v="EM DEPUTADO HILTON GAMA"/>
    <s v="Municipal"/>
    <s v="Urbana"/>
    <n v="1614618"/>
    <n v="161"/>
    <x v="3"/>
    <s v="Regular"/>
    <s v="Noite"/>
    <n v="2023057100160"/>
    <m/>
    <s v="MAYARA CRISTINA OLIVEIRA TOLEDO PIZZA"/>
    <d v="2006-03-24T00:00:00"/>
    <s v="Feminino"/>
    <s v="Sem Deficiência"/>
    <s v="RICARDO DE SOUZA PIZZA"/>
    <s v="FERNANDA DE OLIVEIRA"/>
    <x v="0"/>
    <s v="Branca"/>
  </r>
  <r>
    <n v="1026003"/>
    <n v="10"/>
    <x v="114"/>
    <x v="114"/>
    <s v="EM PROFESSOR CASTILHO"/>
    <s v="Municipal"/>
    <s v="Urbana"/>
    <n v="1617201"/>
    <n v="161"/>
    <x v="3"/>
    <s v="Regular"/>
    <s v="Noite"/>
    <n v="2023101951492"/>
    <m/>
    <s v="MARIA IZERLANIA CAETANO LIMA FERREIRA"/>
    <d v="1993-04-12T00:00:00"/>
    <s v="Feminino"/>
    <s v="Sem Deficiência"/>
    <s v="IRENILDA CAETANO DE LIMA"/>
    <s v="ISNALDO BARBOSA DE LIMA"/>
    <x v="0"/>
    <s v="Não declarada"/>
  </r>
  <r>
    <n v="817034"/>
    <n v="8"/>
    <x v="111"/>
    <x v="111"/>
    <s v="EM JORGE JABOUR"/>
    <s v="Municipal"/>
    <s v="Urbana"/>
    <n v="1616158"/>
    <n v="161"/>
    <x v="3"/>
    <s v="Regular"/>
    <s v="Noite"/>
    <n v="2015072800222"/>
    <m/>
    <s v="MARIA DOS NAVEGANTES DOMINGOS"/>
    <d v="1969-09-14T00:00:00"/>
    <s v="Feminino"/>
    <s v="Sem Deficiência"/>
    <s v="RAIMUNDO DOMINGOS PEDRO"/>
    <s v="HILDA SILVA DOMINGOS"/>
    <x v="0"/>
    <s v="Parda"/>
  </r>
  <r>
    <n v="313007"/>
    <n v="3"/>
    <x v="67"/>
    <x v="67"/>
    <s v="EM SARMIENTO"/>
    <s v="Municipal"/>
    <s v="Urbana"/>
    <n v="1615856"/>
    <n v="162"/>
    <x v="3"/>
    <s v="Regular"/>
    <s v="Noite"/>
    <n v="2005022303287"/>
    <m/>
    <s v="YASMIN CONCEIÇÃO DA COSTA"/>
    <d v="1989-07-08T00:00:00"/>
    <s v="Feminino"/>
    <s v="Sem Deficiência"/>
    <s v="JOSEMAR CERQUEIRA DA COSTA"/>
    <s v="DALVA CONCEIÇÃO DA SILVA"/>
    <x v="0"/>
    <s v="Parda"/>
  </r>
  <r>
    <n v="817075"/>
    <n v="8"/>
    <x v="29"/>
    <x v="29"/>
    <s v="EM GENERAL TASSO FRAGOSO"/>
    <s v="Municipal"/>
    <s v="Urbana"/>
    <n v="1605909"/>
    <n v="162"/>
    <x v="3"/>
    <s v="Regular"/>
    <s v="Noite"/>
    <n v="2013079601539"/>
    <m/>
    <s v="MYLENA LEAL PRADO"/>
    <d v="2001-09-05T00:00:00"/>
    <s v="Feminino"/>
    <s v="Sem Deficiência"/>
    <s v="FABIO PRADO"/>
    <s v="VIRGINIA SILVA LEAL"/>
    <x v="2"/>
    <s v="Preta"/>
  </r>
  <r>
    <n v="313018"/>
    <n v="3"/>
    <x v="103"/>
    <x v="103"/>
    <s v="EM ISABEL MENDES"/>
    <s v="Municipal"/>
    <s v="Urbana"/>
    <n v="1613510"/>
    <n v="161"/>
    <x v="3"/>
    <s v="Regular"/>
    <s v="Noite"/>
    <n v="2012023201073"/>
    <m/>
    <s v="ROSANGELA ADÃO DA SILVA"/>
    <d v="1969-10-18T00:00:00"/>
    <s v="Feminino"/>
    <s v="Sem Deficiência"/>
    <s v="ERCÍLIO ADÃO DA SILVA"/>
    <s v="AMELIA DA COSTA SILVA"/>
    <x v="0"/>
    <s v="Par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23087300167"/>
    <m/>
    <s v="VALDETE CAMPOS CORRÊA COSTA"/>
    <d v="1964-08-21T00:00:00"/>
    <s v="Feminino"/>
    <s v="Sem Deficiência"/>
    <s v="ARLINDO CORRÊA COSTA"/>
    <s v="THEREZINHA DE JESUS CAMPOS COSTA"/>
    <x v="1"/>
    <s v="Branca"/>
  </r>
  <r>
    <n v="622022"/>
    <n v="6"/>
    <x v="40"/>
    <x v="40"/>
    <s v="EM ROSE KLABIN"/>
    <s v="Municipal"/>
    <s v="Urbana"/>
    <n v="1615803"/>
    <n v="161"/>
    <x v="3"/>
    <s v="Regular"/>
    <s v="Noite"/>
    <n v="2000054601169"/>
    <m/>
    <s v="VANESSA DE ALBUQUERQUE FALCÃO"/>
    <d v="1989-08-21T00:00:00"/>
    <s v="Feminino"/>
    <s v="Sem Deficiência"/>
    <s v="PAULO RICARDO DA SILVA FALCÃO"/>
    <s v="MARLENE SIQUEIRA DE ALBUQUERQUE"/>
    <x v="1"/>
    <s v="Branca"/>
  </r>
  <r>
    <n v="716049"/>
    <n v="7"/>
    <x v="62"/>
    <x v="62"/>
    <s v="EM RENATO LEITE"/>
    <s v="Municipal"/>
    <s v="Urbana"/>
    <n v="1623883"/>
    <n v="162"/>
    <x v="3"/>
    <s v="Regular"/>
    <s v="Noite"/>
    <n v="2010061050153"/>
    <m/>
    <s v="DJALMA DA SILVA MIRANDA"/>
    <d v="2005-07-09T00:00:00"/>
    <s v="Masculino"/>
    <s v="Sem Deficiência"/>
    <s v="DJALMA SANTOS MIRANDA"/>
    <s v="MARVIA ADRIANA CLEMENTE DA SILVA"/>
    <x v="0"/>
    <s v="Parda"/>
  </r>
  <r>
    <n v="205009"/>
    <n v="2"/>
    <x v="122"/>
    <x v="122"/>
    <s v="EM ALENCASTRO GUIMARÃES"/>
    <s v="Municipal"/>
    <s v="Urbana"/>
    <n v="1620798"/>
    <n v="161"/>
    <x v="3"/>
    <s v="Regular"/>
    <s v="Noite"/>
    <n v="2006008000301"/>
    <m/>
    <s v="ANTONIO VICTOR DA SILVA SANTOS"/>
    <d v="2001-10-11T00:00:00"/>
    <s v="Masculino"/>
    <s v="Sem Deficiência"/>
    <s v="GILMAR COELHO DOS SANTOS"/>
    <s v="MARIA JOSÉ DA SILVA SANTOS"/>
    <x v="0"/>
    <s v="Branca"/>
  </r>
  <r>
    <n v="410012"/>
    <n v="4"/>
    <x v="27"/>
    <x v="27"/>
    <s v="EM CLOTILDE GUIMARÃES"/>
    <s v="Municipal"/>
    <s v="Urbana"/>
    <n v="1604444"/>
    <n v="262"/>
    <x v="3"/>
    <s v="Regular"/>
    <s v="Manhã"/>
    <n v="2012039100107"/>
    <m/>
    <s v="GABRIEL DA SILVA ZANOTTI"/>
    <d v="2007-06-26T00:00:00"/>
    <s v="Masculino"/>
    <s v="Sem Deficiência"/>
    <s v="MARCOS ZANOTTI"/>
    <s v="LUCINILHA DA SILVA ZANOTTI"/>
    <x v="0"/>
    <s v="Preta"/>
  </r>
  <r>
    <n v="817034"/>
    <n v="8"/>
    <x v="111"/>
    <x v="111"/>
    <s v="EM JORGE JABOUR"/>
    <s v="Municipal"/>
    <s v="Urbana"/>
    <n v="1616158"/>
    <n v="161"/>
    <x v="3"/>
    <s v="Regular"/>
    <s v="Noite"/>
    <n v="2005073801098"/>
    <m/>
    <s v="GEOVANI PINHEIRO DE LIMA"/>
    <d v="2000-03-15T00:00:00"/>
    <s v="Masculino"/>
    <s v="Sem Deficiência"/>
    <s v="PAULO HENRIQUE DE LIMA"/>
    <s v="VERONICA GOMES PINHEIRO"/>
    <x v="0"/>
    <s v="Parda"/>
  </r>
  <r>
    <n v="312002"/>
    <n v="3"/>
    <x v="58"/>
    <x v="58"/>
    <s v="EM ALCIDE DE GASPERI"/>
    <s v="Municipal"/>
    <s v="Urbana"/>
    <n v="1613412"/>
    <n v="162"/>
    <x v="3"/>
    <s v="Regular"/>
    <s v="Noite"/>
    <n v="2011018701227"/>
    <m/>
    <s v="FRANCIELLE YASMIN DUARTE GUARDIA"/>
    <d v="2006-07-29T00:00:00"/>
    <s v="Feminino"/>
    <s v="Sem Deficiência"/>
    <s v="FRANZ REROTY REIS GUARDIA"/>
    <s v="MARÍLIA DA SILVA DUARTE"/>
    <x v="0"/>
    <s v="Branca"/>
  </r>
  <r>
    <n v="313021"/>
    <n v="3"/>
    <x v="123"/>
    <x v="123"/>
    <s v="EM FRANCISCO JOBIM"/>
    <s v="Municipal"/>
    <s v="Urbana"/>
    <n v="1612981"/>
    <n v="161"/>
    <x v="3"/>
    <s v="Regular"/>
    <s v="Manhã"/>
    <n v="2022023500141"/>
    <m/>
    <s v="PEDRO GABRIEL DA SILVA BESSA"/>
    <d v="2005-11-26T00:00:00"/>
    <s v="Masculino"/>
    <s v="Sem Deficiência"/>
    <s v="LUCIANO BESSA"/>
    <s v="BRUNA CRISTINA DA SILVA BARBOZA"/>
    <x v="0"/>
    <s v="Branca"/>
  </r>
  <r>
    <n v="1019019"/>
    <n v="10"/>
    <x v="116"/>
    <x v="116"/>
    <s v="EM FERNANDO DE AZEVEDO"/>
    <s v="Municipal"/>
    <s v="Urbana"/>
    <n v="1619176"/>
    <n v="162"/>
    <x v="3"/>
    <s v="Regular"/>
    <s v="Tarde"/>
    <n v="2012133801202"/>
    <m/>
    <s v="YAGO MARTINS ARAUJO DA SILVA"/>
    <d v="2005-09-19T00:00:00"/>
    <s v="Masculino"/>
    <s v="Sem Deficiência"/>
    <s v="VALDIR ARAUJO DA SILVA"/>
    <s v="JOYCE SILVA MARTINS ROSA"/>
    <x v="0"/>
    <s v="Parda"/>
  </r>
  <r>
    <n v="817503"/>
    <n v="8"/>
    <x v="31"/>
    <x v="31"/>
    <s v="CIEP PADRE PAULO CORRÊA DE SÁ"/>
    <s v="Municipal"/>
    <s v="Urbana"/>
    <n v="1619914"/>
    <n v="161"/>
    <x v="3"/>
    <s v="Regular"/>
    <s v="Noite"/>
    <n v="2011070280113"/>
    <m/>
    <s v="MATHEUS FIGUEIREDO DUARTE"/>
    <d v="2007-05-03T00:00:00"/>
    <s v="Masculino"/>
    <s v="Sem Deficiência"/>
    <s v="LEANDRO OLIVEIRA DUARTE"/>
    <s v="SUELLEN PAULA FIGUEIREDO DE SOUZA"/>
    <x v="0"/>
    <s v="Parda"/>
  </r>
  <r>
    <n v="1202701"/>
    <n v="12"/>
    <x v="91"/>
    <x v="91"/>
    <s v="CREJA - CENTRO MUNICIPAL DE REFERÊNCIA DE EDUCAÇÃO DE JOVENS E ADULTOS"/>
    <s v="Municipal"/>
    <s v="Urbana"/>
    <n v="1614087"/>
    <n v="267"/>
    <x v="3"/>
    <s v="Regular"/>
    <s v="Noite"/>
    <n v="2006006102556"/>
    <m/>
    <s v="MARIA AUXILIADORA RODRIGUES DA SILVA"/>
    <d v="1981-06-08T00:00:00"/>
    <s v="Feminino"/>
    <s v="Sem Deficiência"/>
    <s v="JOÃO GERÔNIMO FILHO"/>
    <s v="MARIA EUGÊNIA RODRIGUES DA SILVA"/>
    <x v="1"/>
    <s v="Branca"/>
  </r>
  <r>
    <n v="724026"/>
    <n v="7"/>
    <x v="16"/>
    <x v="16"/>
    <s v="EM EMBAIXADOR ÍTALO ZAPPA"/>
    <s v="Municipal"/>
    <s v="Urbana"/>
    <n v="1620409"/>
    <n v="161"/>
    <x v="3"/>
    <s v="Regular"/>
    <s v="Noite"/>
    <n v="2011103502713"/>
    <m/>
    <s v="GABRIELLE RODRIGUES SEIXAS DA GRAÇA"/>
    <d v="2007-05-12T00:00:00"/>
    <s v="Feminino"/>
    <s v="Sem Deficiência"/>
    <s v="JOAB SEIXAS DA GRAÇA"/>
    <s v="TALITA RODRIGUES LESSA"/>
    <x v="0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3006001183"/>
    <m/>
    <s v="MARCELO HENRIQUE DOS SANTOS NASCIMENTO"/>
    <d v="2008-02-01T00:00:00"/>
    <s v="Masculino"/>
    <s v="Sem Deficiência"/>
    <s v="MARCELO NASCIMENTO DO ESPÍRITO SANTO"/>
    <s v="VIVIANE JESUINA DOS SANTOS"/>
    <x v="0"/>
    <s v="Não declarada"/>
  </r>
  <r>
    <n v="625018"/>
    <n v="6"/>
    <x v="55"/>
    <x v="55"/>
    <s v="EM COMANDANTE ARNALDO VARELLA"/>
    <s v="Municipal"/>
    <s v="Urbana"/>
    <n v="1602873"/>
    <n v="162"/>
    <x v="3"/>
    <s v="Regular"/>
    <s v="Noite"/>
    <n v="2023056100662"/>
    <m/>
    <s v="YASMIN EDUARDA SANTOS SOARES"/>
    <d v="2002-08-26T00:00:00"/>
    <s v="Feminino"/>
    <s v="Sem Deficiência"/>
    <s v="CARLOS EDUARDO DE LIMA SOARES"/>
    <s v="ANA PAULA SANTOS DA SILVA"/>
    <x v="0"/>
    <s v="Par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22091150621"/>
    <m/>
    <s v="PAULO VINICIUS NETERIO DA SILVA"/>
    <d v="2006-07-05T00:00:00"/>
    <s v="Masculino"/>
    <s v="Sem Deficiência"/>
    <s v="ANA BEATRIZ NETERIO DA SILVA"/>
    <s v="VALDEIR RODRIGUES DA SILVA"/>
    <x v="0"/>
    <s v="Preta"/>
  </r>
  <r>
    <n v="431003"/>
    <n v="4"/>
    <x v="10"/>
    <x v="10"/>
    <s v="EM MIGUEL GUSTAVO"/>
    <s v="Municipal"/>
    <s v="Urbana"/>
    <n v="1618629"/>
    <n v="162"/>
    <x v="3"/>
    <s v="Regular"/>
    <s v="Noite"/>
    <n v="2013001600372"/>
    <m/>
    <s v="MÁRCIO VICTOR SILVA DA COSTA"/>
    <d v="1995-07-01T00:00:00"/>
    <s v="Masculino"/>
    <s v="Sem Deficiência"/>
    <s v="MARCIO SILVA DA COSTA"/>
    <s v="VANDA DE JESUS SANTANA DA COSTA"/>
    <x v="1"/>
    <s v="Preta"/>
  </r>
  <r>
    <n v="101501"/>
    <n v="1"/>
    <x v="46"/>
    <x v="46"/>
    <s v="CIEP HENFIL"/>
    <s v="Municipal"/>
    <s v="Urbana"/>
    <n v="1613103"/>
    <n v="161"/>
    <x v="3"/>
    <s v="Regular"/>
    <s v="Noite"/>
    <n v="2014000800139"/>
    <m/>
    <s v="NATYELLE PRAZERES DA SILVA"/>
    <d v="2005-02-06T00:00:00"/>
    <s v="Feminino"/>
    <s v="Sem Deficiência"/>
    <s v="JOSELAN CARVALHO DA SILVA"/>
    <s v="EDILAINE PRAZERES DOS SANTOS"/>
    <x v="0"/>
    <s v="Branc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17082300334"/>
    <m/>
    <s v="IAN LADISLAU NERIS SANTOS"/>
    <d v="2006-06-05T00:00:00"/>
    <s v="Masculino"/>
    <s v="Sem Deficiência"/>
    <s v="JULIANO DE OLIVEIRA DOS SANTOS"/>
    <s v="TAINÁ SANTOS NERIS"/>
    <x v="1"/>
    <s v="Parda"/>
  </r>
  <r>
    <n v="102007"/>
    <n v="1"/>
    <x v="47"/>
    <x v="47"/>
    <s v="EM ORLANDO VILLAS BOAS"/>
    <s v="Municipal"/>
    <s v="Urbana"/>
    <n v="1600142"/>
    <n v="162"/>
    <x v="3"/>
    <s v="Regular"/>
    <s v="Noite"/>
    <n v="2022125450843"/>
    <m/>
    <s v="LUCIENE BRITO RAMOS"/>
    <d v="1969-09-09T00:00:00"/>
    <s v="Feminino"/>
    <s v="Sem Deficiência"/>
    <s v="ORCELIO RAMOS"/>
    <s v="MARLY BRITO RAMOS"/>
    <x v="0"/>
    <s v="Preta"/>
  </r>
  <r>
    <n v="716211"/>
    <n v="7"/>
    <x v="32"/>
    <x v="32"/>
    <s v="CIEP COMPOSITOR DONGA"/>
    <s v="Municipal"/>
    <s v="Urbana"/>
    <n v="1619514"/>
    <n v="162"/>
    <x v="3"/>
    <s v="Regular"/>
    <s v="Noite"/>
    <n v="2022066700699"/>
    <m/>
    <s v="ERICA DE MOREIRA"/>
    <d v="1981-10-10T00:00:00"/>
    <s v="Feminino"/>
    <s v="Sem Deficiência"/>
    <s v="NÃO CONSTA"/>
    <s v="VANDA MARIA DE MOREIRA"/>
    <x v="2"/>
    <s v="Parda"/>
  </r>
  <r>
    <n v="716049"/>
    <n v="7"/>
    <x v="62"/>
    <x v="62"/>
    <s v="EM RENATO LEITE"/>
    <s v="Municipal"/>
    <s v="Urbana"/>
    <n v="1623882"/>
    <n v="161"/>
    <x v="3"/>
    <s v="Regular"/>
    <s v="Noite"/>
    <n v="2012060501701"/>
    <m/>
    <s v="DIEGO ALESSANDRO LOPES DA SILVA"/>
    <d v="2003-10-27T00:00:00"/>
    <s v="Masculino"/>
    <s v="Sem Deficiência"/>
    <s v="ARAQUI ALEXANDRE DA SILVA"/>
    <s v="LUCIANA LOPES SOARES DE MELO"/>
    <x v="0"/>
    <s v="Parda"/>
  </r>
  <r>
    <n v="430015"/>
    <n v="4"/>
    <x v="94"/>
    <x v="94"/>
    <s v="EM ERPÍDIO CABRAL DE SOUZA (ÍNDIO DA MARÉ)"/>
    <s v="Municipal"/>
    <s v="Urbana"/>
    <n v="1604942"/>
    <n v="162"/>
    <x v="3"/>
    <s v="Regular"/>
    <s v="Manhã"/>
    <n v="2022151300098"/>
    <m/>
    <s v="SOLANGE FREIRE DE AGUIAR"/>
    <d v="1977-09-13T00:00:00"/>
    <s v="Feminino"/>
    <s v="Sem Deficiência"/>
    <s v="SEVERINO FLORIANO DE AGUIAR"/>
    <s v="MARIA FREIRE DE AGUIAR"/>
    <x v="0"/>
    <s v="Parda"/>
  </r>
  <r>
    <n v="1202701"/>
    <n v="12"/>
    <x v="91"/>
    <x v="91"/>
    <s v="CREJA - CENTRO MUNICIPAL DE REFERÊNCIA DE EDUCAÇÃO DE JOVENS E ADULTOS"/>
    <s v="Municipal"/>
    <s v="Urbana"/>
    <n v="1614084"/>
    <n v="264"/>
    <x v="3"/>
    <s v="Regular"/>
    <s v="Manhã"/>
    <n v="2011015600136"/>
    <m/>
    <s v="RICARDO DE SANTANA DA SILVA FONSECA"/>
    <d v="2006-10-16T00:00:00"/>
    <s v="Masculino"/>
    <s v="Sem Deficiência"/>
    <s v="RICARDO DA SILVA FONSECA"/>
    <s v="CILENE DE SANTANA ALVES"/>
    <x v="1"/>
    <s v="Preta"/>
  </r>
  <r>
    <n v="312009"/>
    <n v="3"/>
    <x v="54"/>
    <x v="54"/>
    <s v="EM GEORGE SUMNER"/>
    <s v="Municipal"/>
    <s v="Urbana"/>
    <n v="1617226"/>
    <n v="162"/>
    <x v="3"/>
    <s v="Regular"/>
    <s v="Noite"/>
    <n v="2009031401451"/>
    <m/>
    <s v="EVELEN DA SILVA OLIVEIRA"/>
    <d v="1998-04-10T00:00:00"/>
    <s v="Feminino"/>
    <s v="Sem Deficiência"/>
    <s v="SEBASTIÃO DE OLIVEIRA"/>
    <s v="VERONICA NOGUEIRA DA SILVA"/>
    <x v="1"/>
    <s v="Preta"/>
  </r>
  <r>
    <n v="817075"/>
    <n v="8"/>
    <x v="29"/>
    <x v="29"/>
    <s v="EM GENERAL TASSO FRAGOSO"/>
    <s v="Municipal"/>
    <s v="Urbana"/>
    <n v="1605908"/>
    <n v="161"/>
    <x v="3"/>
    <s v="Regular"/>
    <s v="Noite"/>
    <n v="2005076901123"/>
    <m/>
    <s v="MARIO EDUARDO DE SOUZA OLIVEIRA"/>
    <d v="1967-03-26T00:00:00"/>
    <s v="Masculino"/>
    <s v=" Deficiência intelectual"/>
    <s v="NILTON DE OLIVEIRA"/>
    <s v="HELENA DE SOUZA OLIVEIRA"/>
    <x v="0"/>
    <s v="Não declarad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13048580050"/>
    <m/>
    <s v="DAVID ALEXANDRE DA SILVA MAFRA JUNIOR"/>
    <d v="2008-07-09T00:00:00"/>
    <s v="Masculino"/>
    <s v="  Transtorno do espectro autista"/>
    <s v="DAVID ALEXANDRE DA SILVA MAFRA"/>
    <s v="LICIA ARAUJO DE LIMA"/>
    <x v="0"/>
    <s v="Parda"/>
  </r>
  <r>
    <n v="204012"/>
    <n v="2"/>
    <x v="65"/>
    <x v="65"/>
    <s v="EM MÉXICO"/>
    <s v="Municipal"/>
    <s v="Urbana"/>
    <n v="1613278"/>
    <n v="161"/>
    <x v="3"/>
    <s v="Regular"/>
    <s v="Noite"/>
    <n v="2019006580263"/>
    <m/>
    <s v="INACIO ALVES DE SOUZA"/>
    <d v="1952-10-07T00:00:00"/>
    <s v="Masculino"/>
    <s v="Sem Deficiência"/>
    <s v="JOÃO PEREIRA DE SOUZA"/>
    <s v="FRANCISCA ALVES DE SOUZA"/>
    <x v="0"/>
    <s v="Branca"/>
  </r>
  <r>
    <n v="313021"/>
    <n v="3"/>
    <x v="123"/>
    <x v="123"/>
    <s v="EM FRANCISCO JOBIM"/>
    <s v="Municipal"/>
    <s v="Urbana"/>
    <n v="1612981"/>
    <n v="161"/>
    <x v="3"/>
    <s v="Regular"/>
    <s v="Manhã"/>
    <n v="2008130700261"/>
    <m/>
    <s v="YNARA VITÓRIA DA SILVA COSTA"/>
    <d v="2005-12-12T00:00:00"/>
    <s v="Feminino"/>
    <s v="Sem Deficiência"/>
    <s v="ALEX COSTA LOPES"/>
    <s v="MARIA CRISTINA DA SILVA"/>
    <x v="0"/>
    <s v="Parda"/>
  </r>
  <r>
    <n v="1019047"/>
    <n v="10"/>
    <x v="50"/>
    <x v="50"/>
    <s v="EM JOAQUIM DA SILVA GOMES"/>
    <s v="Municipal"/>
    <s v="Urbana"/>
    <n v="1598942"/>
    <n v="164"/>
    <x v="3"/>
    <s v="Regular"/>
    <s v="Noite"/>
    <n v="2021098700386"/>
    <m/>
    <s v="JOSEFA MARIA LOPES"/>
    <d v="1974-08-11T00:00:00"/>
    <s v="Feminino"/>
    <s v="Sem Deficiência"/>
    <s v="SEVERINO RODOLFO LOPES"/>
    <s v="SEVERINA CECÍLIA DA CONCEIÇÃO"/>
    <x v="2"/>
    <s v="Branca"/>
  </r>
  <r>
    <n v="1026003"/>
    <n v="10"/>
    <x v="114"/>
    <x v="114"/>
    <s v="EM PROFESSOR CASTILHO"/>
    <s v="Municipal"/>
    <s v="Urbana"/>
    <n v="1617201"/>
    <n v="161"/>
    <x v="3"/>
    <s v="Regular"/>
    <s v="Noite"/>
    <n v="2010119700902"/>
    <m/>
    <s v="PHELIPE BARBOSA DE SOUZA GOMES"/>
    <d v="2007-06-15T00:00:00"/>
    <s v="Masculino"/>
    <s v="Sem Deficiência"/>
    <s v="ADRIANO DE SOUZA GOMES"/>
    <s v="LUCIANA BARBOSA DA CONCEIÇÃO"/>
    <x v="3"/>
    <s v="Parda"/>
  </r>
  <r>
    <n v="227004"/>
    <n v="2"/>
    <x v="77"/>
    <x v="77"/>
    <s v="EM RINALDO DE LAMARE"/>
    <s v="Municipal"/>
    <s v="Urbana"/>
    <n v="1599203"/>
    <n v="161"/>
    <x v="3"/>
    <s v="Regular"/>
    <s v="Manhã"/>
    <n v="2018007880190"/>
    <m/>
    <s v="THOMAS DE ABREU BOMFIM"/>
    <d v="1999-11-04T00:00:00"/>
    <s v="Masculino"/>
    <s v="Sem Deficiência"/>
    <s v="CARLOS LUIZ DE JESUS BOMFIM"/>
    <s v="ADRIANA AURELINA DE ABREU"/>
    <x v="0"/>
    <s v="Parda"/>
  </r>
  <r>
    <n v="1019211"/>
    <n v="10"/>
    <x v="98"/>
    <x v="98"/>
    <s v="CIEP MAJOR MANUEL GOMES ARCHER"/>
    <s v="Municipal"/>
    <s v="Urbana"/>
    <n v="1607934"/>
    <n v="161"/>
    <x v="3"/>
    <s v="Regular"/>
    <s v="Noite"/>
    <n v="2005075700060"/>
    <m/>
    <s v="GABRIELA GOMES DE LIMA"/>
    <d v="2000-06-04T00:00:00"/>
    <s v="Feminino"/>
    <s v="Sem Deficiência"/>
    <s v="ROGÉRIO PEREIRA DE LIMA"/>
    <s v="EDNÉA GOMES DA SILVA"/>
    <x v="2"/>
    <s v="Indígena"/>
  </r>
  <r>
    <n v="817039"/>
    <n v="8"/>
    <x v="118"/>
    <x v="118"/>
    <s v="EM SAMPAIO CORRÊA"/>
    <s v="Municipal"/>
    <s v="Urbana"/>
    <n v="1604283"/>
    <n v="161"/>
    <x v="3"/>
    <s v="Regular"/>
    <s v="Noite"/>
    <n v="2002083102384"/>
    <m/>
    <s v="RODRIGO EUCLIDES RODRIGUES DE OLIVEIRA"/>
    <d v="1989-04-03T00:00:00"/>
    <s v="Masculino"/>
    <s v="Sem Deficiência"/>
    <s v="RAQUEL RODRIGUES DE OLIVEIRA"/>
    <s v="JOÃO EUCLIDES RODRIGUES DE OLIVEIRA"/>
    <x v="0"/>
    <s v="Sem Informação"/>
  </r>
  <r>
    <n v="817075"/>
    <n v="8"/>
    <x v="29"/>
    <x v="29"/>
    <s v="EM GENERAL TASSO FRAGOSO"/>
    <s v="Municipal"/>
    <s v="Urbana"/>
    <n v="1605909"/>
    <n v="162"/>
    <x v="3"/>
    <s v="Regular"/>
    <s v="Noite"/>
    <n v="2023076900168"/>
    <m/>
    <s v="ELAINE DA SILVA"/>
    <d v="1971-01-23T00:00:00"/>
    <s v="Feminino"/>
    <s v="Sem Deficiência"/>
    <s v="SONIA MARIA DA SILVA E SILVA"/>
    <s v="OSMAR GARCIA DA SILVA "/>
    <x v="0"/>
    <s v="Branca"/>
  </r>
  <r>
    <n v="208012"/>
    <n v="2"/>
    <x v="102"/>
    <x v="102"/>
    <s v="EM ORSINA DA FONSECA"/>
    <s v="Municipal"/>
    <s v="Urbana"/>
    <n v="1602511"/>
    <n v="162"/>
    <x v="3"/>
    <s v="Regular"/>
    <s v="Noite"/>
    <n v="2023012400482"/>
    <m/>
    <s v="LEONARDO DE ALMEIDA"/>
    <d v="1989-01-02T00:00:00"/>
    <s v="Masculino"/>
    <s v="Sem Deficiência"/>
    <s v="JOSEMIR DE ALMEIDA"/>
    <s v="MARIA GEIZA DE ALMEIDA"/>
    <x v="1"/>
    <s v="Parda"/>
  </r>
  <r>
    <n v="515016"/>
    <n v="5"/>
    <x v="105"/>
    <x v="105"/>
    <s v="EM RAJA GABAGLIA"/>
    <s v="Municipal"/>
    <s v="Urbana"/>
    <n v="1599818"/>
    <n v="161"/>
    <x v="3"/>
    <s v="Regular"/>
    <s v="Noite"/>
    <n v="2012046401028"/>
    <m/>
    <s v="ISABELE DA COSTA CONCEIÇÃO"/>
    <d v="2006-05-21T00:00:00"/>
    <s v="Feminino"/>
    <s v="Sem Deficiência"/>
    <s v="LUIS CARLOS DA CONCEIÇÃO"/>
    <s v="DENISE DA COSTA"/>
    <x v="0"/>
    <s v="Parda"/>
  </r>
  <r>
    <n v="716041"/>
    <n v="7"/>
    <x v="104"/>
    <x v="104"/>
    <s v="EM BARÃO DA TAQUARA"/>
    <s v="Municipal"/>
    <s v="Urbana"/>
    <n v="1613413"/>
    <n v="162"/>
    <x v="3"/>
    <s v="Regular"/>
    <s v="Manhã"/>
    <n v="2017064700504"/>
    <m/>
    <s v="THAMIRES SILVA DE OLIVEIRA"/>
    <d v="2006-04-20T00:00:00"/>
    <s v="Feminino"/>
    <s v="Sem Deficiência"/>
    <s v="EDUARDO JOSÉ DE OLIVEIRA"/>
    <s v="ELONEIDA DIAS DA SILVA"/>
    <x v="0"/>
    <s v="Branca"/>
  </r>
  <r>
    <n v="625205"/>
    <n v="6"/>
    <x v="97"/>
    <x v="97"/>
    <s v="CIEP ANTONIO CANDEIA FILHO"/>
    <s v="Municipal"/>
    <s v="Urbana"/>
    <n v="1613209"/>
    <n v="162"/>
    <x v="3"/>
    <s v="Regular"/>
    <s v="Noite"/>
    <n v="2006058201491"/>
    <m/>
    <s v="MARIA DA PENHA BATISTA DE LIMA"/>
    <d v="1976-08-08T00:00:00"/>
    <s v="Feminino"/>
    <s v="Sem Deficiência"/>
    <s v="JOSE BATISTA DE LIMA"/>
    <s v="MARIA VALDINETE DUARTE DE LIMA"/>
    <x v="0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11017801236"/>
    <m/>
    <s v="DOUGLAS GOMES DE MELLO"/>
    <d v="2005-11-24T00:00:00"/>
    <s v="Masculino"/>
    <s v="Sem Deficiência"/>
    <s v="RAFAEL RODRIGUES DE MELLO"/>
    <s v="NATÁLIA GOMES DA SILVA"/>
    <x v="0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3132801771"/>
    <m/>
    <s v="JOÃO PEDRO BARBOSA DOS SANTOS"/>
    <d v="2008-03-31T00:00:00"/>
    <s v="Masculino"/>
    <s v="Sem Deficiência"/>
    <s v="MARCELO ALVES DOS SANTOS"/>
    <s v="MARIA APARECIDA BARBOSA DA SILVA"/>
    <x v="1"/>
    <s v="Branc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13106201818"/>
    <m/>
    <s v="RICARDO FERREIRA DA SILVA"/>
    <d v="1978-02-22T00:00:00"/>
    <s v="Masculino"/>
    <s v="Sem Deficiência"/>
    <s v="RONALDO ALMEIDA DA SILVA"/>
    <s v="TEREZA FRANCISCA FERREIRA"/>
    <x v="0"/>
    <s v="Parda"/>
  </r>
  <r>
    <n v="515001"/>
    <n v="5"/>
    <x v="68"/>
    <x v="68"/>
    <s v="EM PARÁ"/>
    <s v="Municipal"/>
    <s v="Urbana"/>
    <n v="1607315"/>
    <n v="161"/>
    <x v="3"/>
    <s v="Regular"/>
    <s v="Noite"/>
    <n v="2023044600142"/>
    <m/>
    <s v="INÊS APARECIDA LOPES"/>
    <d v="1983-04-16T00:00:00"/>
    <s v="Feminino"/>
    <s v="Sem Deficiência"/>
    <s v="JOSÉ LOPES DA SILVA"/>
    <s v="THEREZA SARTI LOPES"/>
    <x v="2"/>
    <s v="Branca"/>
  </r>
  <r>
    <n v="410009"/>
    <n v="4"/>
    <x v="135"/>
    <x v="135"/>
    <s v="EM DILERMANDO CRUZ"/>
    <s v="Municipal"/>
    <s v="Urbana"/>
    <n v="1598824"/>
    <n v="162"/>
    <x v="3"/>
    <s v="Regular"/>
    <s v="Tarde"/>
    <n v="2013040801073"/>
    <m/>
    <s v="EWERTON ALVES DE LIMA SILVA"/>
    <d v="2007-05-30T00:00:00"/>
    <s v="Masculino"/>
    <s v="Sem Deficiência"/>
    <s v="ILITON MEDEIROS ALVES DE LIMA"/>
    <s v="ELZA MANUEL DA SILVA"/>
    <x v="0"/>
    <s v="Parda"/>
  </r>
  <r>
    <n v="430701"/>
    <n v="4"/>
    <x v="19"/>
    <x v="19"/>
    <s v="CENTRO DE EDUCAÇÃO DE JOVENS E ADULTOS CEJA - MARÉ"/>
    <s v="Municipal"/>
    <s v="Urbana"/>
    <n v="1616821"/>
    <n v="2610"/>
    <x v="3"/>
    <s v="Regular"/>
    <s v="Noite"/>
    <n v="2008039651148"/>
    <m/>
    <s v="LIVIA MOREIRA DA SILVA"/>
    <d v="2000-04-03T00:00:00"/>
    <s v="Feminino"/>
    <s v="Sem Deficiência"/>
    <s v="JOSE ROBECI ALEXANDRE DA SILVA"/>
    <s v="LIDIA MOREIRA BRANDÃO"/>
    <x v="1"/>
    <s v="Parda"/>
  </r>
  <r>
    <n v="1019047"/>
    <n v="10"/>
    <x v="50"/>
    <x v="50"/>
    <s v="EM JOAQUIM DA SILVA GOMES"/>
    <s v="Municipal"/>
    <s v="Urbana"/>
    <n v="1598941"/>
    <n v="163"/>
    <x v="3"/>
    <s v="Regular"/>
    <s v="Noite"/>
    <n v="2004124901215"/>
    <m/>
    <s v="FABIOLA GALDINO CAMARGO"/>
    <d v="2000-11-29T00:00:00"/>
    <s v="Feminino"/>
    <s v="Sem Deficiência"/>
    <s v="FLAVIO ADRIANO DIAS CAMARGO"/>
    <s v="ELISABETH DA SILVA GALDINO"/>
    <x v="2"/>
    <s v="Parda"/>
  </r>
  <r>
    <n v="312009"/>
    <n v="3"/>
    <x v="54"/>
    <x v="54"/>
    <s v="EM GEORGE SUMNER"/>
    <s v="Municipal"/>
    <s v="Urbana"/>
    <n v="1617225"/>
    <n v="161"/>
    <x v="3"/>
    <s v="Regular"/>
    <s v="Noite"/>
    <n v="2009112000260"/>
    <m/>
    <s v="CASSIANE AMARAL DA SILVA"/>
    <d v="2005-09-18T00:00:00"/>
    <s v="Feminino"/>
    <s v="Sem Deficiência"/>
    <s v="ADILSON LOPES DA SILVA"/>
    <s v="MÔNICA DE OLIVEIRA AMARAL"/>
    <x v="0"/>
    <s v="Parda"/>
  </r>
  <r>
    <n v="515055"/>
    <n v="5"/>
    <x v="8"/>
    <x v="8"/>
    <s v="EM MINISTRO EDGARD ROMERO"/>
    <s v="Municipal"/>
    <s v="Urbana"/>
    <n v="1623708"/>
    <n v="162"/>
    <x v="3"/>
    <s v="Regular"/>
    <s v="Manhã"/>
    <n v="2023050050779"/>
    <m/>
    <s v="GUSTAVO CRUZ DE PAULA ARAÚJO"/>
    <d v="2006-09-14T00:00:00"/>
    <s v="Masculino"/>
    <s v="Sem Deficiência"/>
    <s v="JOSE ARI DE PAULA ARAÚJO"/>
    <s v="MONICA CRUZ"/>
    <x v="2"/>
    <s v="Parda"/>
  </r>
  <r>
    <n v="312501"/>
    <n v="3"/>
    <x v="42"/>
    <x v="42"/>
    <s v="CIEP PATRICE LUMUMBA"/>
    <s v="Municipal"/>
    <s v="Urbana"/>
    <n v="1616863"/>
    <n v="161"/>
    <x v="3"/>
    <s v="Regular"/>
    <s v="Noite"/>
    <n v="2016020780024"/>
    <m/>
    <s v="JEFFERSON FABRÍCIO FERREIRA BERNARDO"/>
    <d v="2006-07-03T00:00:00"/>
    <s v="Masculino"/>
    <s v="Sem Deficiência"/>
    <s v="CÍCERO DA SILVA BERNARDO"/>
    <s v="MARIA DA GUIA IRINEU FERREIRA"/>
    <x v="0"/>
    <s v="Parda"/>
  </r>
  <r>
    <n v="1202701"/>
    <n v="12"/>
    <x v="91"/>
    <x v="91"/>
    <s v="CREJA - CENTRO MUNICIPAL DE REFERÊNCIA DE EDUCAÇÃO DE JOVENS E ADULTOS"/>
    <s v="Municipal"/>
    <s v="Urbana"/>
    <n v="1614081"/>
    <n v="261"/>
    <x v="3"/>
    <s v="Regular"/>
    <s v="Manhã"/>
    <n v="2007131300048"/>
    <m/>
    <s v="GEORGE HENRIQUE DA SILVA CHAGAS"/>
    <d v="2006-04-19T00:00:00"/>
    <s v="Masculino"/>
    <s v="Sem Deficiência"/>
    <s v="HENRIQUE JOSÉ CONSTANTINO CHAGAS"/>
    <s v="JUSSARA DA SILVA CHAGAS"/>
    <x v="0"/>
    <s v="Parda"/>
  </r>
  <r>
    <n v="102505"/>
    <n v="1"/>
    <x v="30"/>
    <x v="30"/>
    <s v="CIEP JOSÉ PEDRO VARELA"/>
    <s v="Municipal"/>
    <s v="Urbana"/>
    <n v="1613581"/>
    <n v="161"/>
    <x v="3"/>
    <s v="Regular"/>
    <s v="Noite"/>
    <n v="2016001380105"/>
    <m/>
    <s v="RAPHAEL FERNANDES DE SOUZA CORREIA"/>
    <d v="2006-02-10T00:00:00"/>
    <s v="Masculino"/>
    <s v="Sem Deficiência"/>
    <s v="MARCOS DE SOUZA CORREIA"/>
    <s v="SILVIA FERNANDES RODRIGUES"/>
    <x v="0"/>
    <s v="Parda"/>
  </r>
  <r>
    <n v="410012"/>
    <n v="4"/>
    <x v="27"/>
    <x v="27"/>
    <s v="EM CLOTILDE GUIMARÃES"/>
    <s v="Municipal"/>
    <s v="Urbana"/>
    <n v="1604457"/>
    <n v="2611"/>
    <x v="3"/>
    <s v="Regular"/>
    <s v="Noite"/>
    <n v="2010100850160"/>
    <m/>
    <s v="ADRIANA DE PAIVA DOS SANTOS"/>
    <d v="1980-01-06T00:00:00"/>
    <s v="Feminino"/>
    <s v="Sem Deficiência"/>
    <s v="CELSO MANOEL DOS SANTOS"/>
    <s v="SUELI CELIA DE PAIVA DOS SANTOS"/>
    <x v="1"/>
    <s v="Parda"/>
  </r>
  <r>
    <n v="312002"/>
    <n v="3"/>
    <x v="58"/>
    <x v="58"/>
    <s v="EM ALCIDE DE GASPERI"/>
    <s v="Municipal"/>
    <s v="Urbana"/>
    <n v="1613412"/>
    <n v="162"/>
    <x v="3"/>
    <s v="Regular"/>
    <s v="Noite"/>
    <n v="2012018700351"/>
    <m/>
    <s v="MATHEUS PEREIRA DE ALMEIDA CARDOSO"/>
    <d v="2007-08-06T00:00:00"/>
    <s v="Masculino"/>
    <s v="Sem Deficiência"/>
    <s v="CESAR MAIA CARDOSO"/>
    <s v="DANIELLE PEREIRA DE ALMEIDA"/>
    <x v="0"/>
    <s v="Branca"/>
  </r>
  <r>
    <n v="1120502"/>
    <n v="11"/>
    <x v="3"/>
    <x v="3"/>
    <s v="CIEP JOÃO MANGABEIRA"/>
    <s v="Municipal"/>
    <s v="Urbana"/>
    <n v="1604976"/>
    <n v="162"/>
    <x v="3"/>
    <s v="Regular"/>
    <s v="Noite"/>
    <n v="2007113000445"/>
    <m/>
    <s v="GUSTAVO SIQUEIRA DA SILVA"/>
    <d v="2006-07-31T00:00:00"/>
    <s v="Masculino"/>
    <s v="Sem Deficiência"/>
    <s v="VERA LÚCIA SIQUEIRA"/>
    <s v="GERSON MANOEL DA SILVA"/>
    <x v="0"/>
    <s v="Parda"/>
  </r>
  <r>
    <n v="716054"/>
    <n v="7"/>
    <x v="35"/>
    <x v="35"/>
    <s v="EM PIO X"/>
    <s v="Municipal"/>
    <s v="Urbana"/>
    <n v="1612530"/>
    <n v="161"/>
    <x v="3"/>
    <s v="Regular"/>
    <s v="Noite"/>
    <n v="2012065906199"/>
    <m/>
    <s v="GUILHERME OLIVEIRA FELIX DA SILVA"/>
    <d v="2003-06-05T00:00:00"/>
    <s v="Masculino"/>
    <s v="Sem Deficiência"/>
    <s v="LUCIANO FELIX DA SILVA"/>
    <s v="DEBORA OLIVEIRA DA SILVA"/>
    <x v="0"/>
    <s v="Parda"/>
  </r>
  <r>
    <n v="102005"/>
    <n v="1"/>
    <x v="109"/>
    <x v="109"/>
    <s v="EM CALOUSTE GULBENKIAN"/>
    <s v="Municipal"/>
    <s v="Urbana"/>
    <n v="1610639"/>
    <n v="161"/>
    <x v="3"/>
    <s v="Regular"/>
    <s v="Noite"/>
    <n v="2012006150059"/>
    <m/>
    <s v="JULIANA GONÇALVES FERREIRA"/>
    <d v="1983-06-19T00:00:00"/>
    <s v="Feminino"/>
    <s v="Sem Deficiência"/>
    <s v="JOSE DO CARMO RIBEIRO"/>
    <s v="LUIZA GONÇALVES RIBEIRO"/>
    <x v="0"/>
    <s v="Branca"/>
  </r>
  <r>
    <n v="817083"/>
    <n v="8"/>
    <x v="120"/>
    <x v="120"/>
    <s v="EM JORNALISTA SANDRO MOREYRA"/>
    <s v="Municipal"/>
    <s v="Urbana"/>
    <n v="1607053"/>
    <n v="162"/>
    <x v="3"/>
    <s v="Regular"/>
    <s v="Noite"/>
    <n v="2023077700057"/>
    <m/>
    <s v="ERIVAN CARLOS PATRICIO"/>
    <d v="2006-10-15T00:00:00"/>
    <s v="Masculino"/>
    <s v="Sem Deficiência"/>
    <s v="CRISTIANO CARLOS DOS SANTOS"/>
    <s v="ELINALVA PATRICIO DA SILVA"/>
    <x v="0"/>
    <s v="Parda"/>
  </r>
  <r>
    <n v="410015"/>
    <n v="4"/>
    <x v="92"/>
    <x v="92"/>
    <s v="EM CLÓVIS BEVILÁQUA"/>
    <s v="Municipal"/>
    <s v="Urbana"/>
    <n v="1611013"/>
    <n v="162"/>
    <x v="3"/>
    <s v="Regular"/>
    <s v="Noite"/>
    <n v="2021028800101"/>
    <m/>
    <s v="NILSA GONÇALVES DO NASCIMENTO"/>
    <d v="1960-01-10T00:00:00"/>
    <s v="Feminino"/>
    <s v="Sem Deficiência"/>
    <s v="ANTONIO BATISTA DO NASCIMENTO"/>
    <s v="ELVIRA GONÇALVES DO NASCIMENTO"/>
    <x v="0"/>
    <s v="Parda"/>
  </r>
  <r>
    <n v="410015"/>
    <n v="4"/>
    <x v="92"/>
    <x v="92"/>
    <s v="EM CLÓVIS BEVILÁQUA"/>
    <s v="Municipal"/>
    <s v="Urbana"/>
    <n v="1611012"/>
    <n v="161"/>
    <x v="3"/>
    <s v="Regular"/>
    <s v="Noite"/>
    <n v="2012029050158"/>
    <m/>
    <s v="LUAN SANTOS ZANARDI MENDONÇA"/>
    <d v="2005-10-25T00:00:00"/>
    <s v="Masculino"/>
    <s v="Sem Deficiência"/>
    <s v="FLÁVIO ZANARDI MENDONÇA"/>
    <s v="ALINE SILVA DOS SANTOS"/>
    <x v="0"/>
    <s v="Branca"/>
  </r>
  <r>
    <n v="625205"/>
    <n v="6"/>
    <x v="97"/>
    <x v="97"/>
    <s v="CIEP ANTONIO CANDEIA FILHO"/>
    <s v="Municipal"/>
    <s v="Urbana"/>
    <n v="1613208"/>
    <n v="161"/>
    <x v="3"/>
    <s v="Regular"/>
    <s v="Noite"/>
    <n v="2019058200551"/>
    <m/>
    <s v="LARISSA SANTOS PINHEIRO ORTIZ"/>
    <d v="2007-07-07T00:00:00"/>
    <s v="Feminino"/>
    <s v="Sem Deficiência"/>
    <s v="GELSON PINHEIRO ORTIZ"/>
    <s v="DANIELLA SANTOS SILVA"/>
    <x v="0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3132250707"/>
    <m/>
    <s v="JOYCE GARCIA DOS SANTOS"/>
    <d v="2007-08-28T00:00:00"/>
    <s v="Feminino"/>
    <s v=" Deficiência intelectual"/>
    <s v="JOVACI VENANCIO DOS SANTOS"/>
    <s v="SIMONE ALVES GARCIA"/>
    <x v="0"/>
    <s v="Parda"/>
  </r>
  <r>
    <n v="716063"/>
    <n v="7"/>
    <x v="136"/>
    <x v="136"/>
    <s v="EM SOBRAL PINTO"/>
    <s v="Municipal"/>
    <s v="Urbana"/>
    <n v="1616451"/>
    <n v="163"/>
    <x v="3"/>
    <s v="Regular"/>
    <s v="Manhã"/>
    <n v="2012064601441"/>
    <m/>
    <s v="KAREN KALINE ARAUJO DE JESUS"/>
    <d v="2008-01-15T00:00:00"/>
    <s v="Feminino"/>
    <s v="Sem Deficiência"/>
    <s v="EDSON SILVA DE JESUS"/>
    <s v="AURELANDIA DE JESUS ARAUJO"/>
    <x v="0"/>
    <s v="Branca"/>
  </r>
  <r>
    <n v="205009"/>
    <n v="2"/>
    <x v="122"/>
    <x v="122"/>
    <s v="EM ALENCASTRO GUIMARÃES"/>
    <s v="Municipal"/>
    <s v="Urbana"/>
    <n v="1620800"/>
    <n v="162"/>
    <x v="3"/>
    <s v="Regular"/>
    <s v="Noite"/>
    <n v="2015013680097"/>
    <m/>
    <s v="NAIR DA SILVA LIARTH"/>
    <d v="1948-03-11T00:00:00"/>
    <s v="Feminino"/>
    <s v="Sem Deficiência"/>
    <s v="CONSTANTINO DA SILVA"/>
    <s v="MARIA MACHADO DA SILVA"/>
    <x v="0"/>
    <s v="Branca"/>
  </r>
  <r>
    <n v="817083"/>
    <n v="8"/>
    <x v="120"/>
    <x v="120"/>
    <s v="EM JORNALISTA SANDRO MOREYRA"/>
    <s v="Municipal"/>
    <s v="Urbana"/>
    <n v="1607052"/>
    <n v="161"/>
    <x v="3"/>
    <s v="Regular"/>
    <s v="Noite"/>
    <n v="2022077700334"/>
    <m/>
    <s v="SEBASTIANA FERREIRA GENOVEVA"/>
    <d v="1972-11-09T00:00:00"/>
    <s v="Feminino"/>
    <s v="Sem Deficiência"/>
    <s v="NELSON OFRAZA GENOVEVA"/>
    <s v="MARLENE FERREIRA DA CONCEIÇÃO"/>
    <x v="1"/>
    <s v="Parda"/>
  </r>
  <r>
    <n v="430701"/>
    <n v="4"/>
    <x v="19"/>
    <x v="19"/>
    <s v="CENTRO DE EDUCAÇÃO DE JOVENS E ADULTOS CEJA - MARÉ"/>
    <s v="Municipal"/>
    <s v="Urbana"/>
    <n v="1616812"/>
    <n v="267"/>
    <x v="3"/>
    <s v="Regular"/>
    <s v="Tarde"/>
    <n v="2013143603762"/>
    <m/>
    <s v="ROSA MARIA DA SILVA DOS SANTOS"/>
    <d v="1972-02-08T00:00:00"/>
    <s v="Feminino"/>
    <s v="Sem Deficiência"/>
    <s v="DEOCLECIO PEREIRA DOS SANTOS"/>
    <s v="MARIA DA ESPERANÇA DA SILVA SANTOS"/>
    <x v="0"/>
    <s v="Indígen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04087302490"/>
    <m/>
    <s v="JOSÉLIA DA SILVA FERREIRA"/>
    <d v="1973-08-27T00:00:00"/>
    <s v="Feminino"/>
    <s v="Sem Deficiência"/>
    <s v="MANOEL SEVERINO FERREIRA"/>
    <s v="MARIA DO CARMO DA SILVA"/>
    <x v="1"/>
    <s v="Branca"/>
  </r>
  <r>
    <n v="410018"/>
    <n v="4"/>
    <x v="87"/>
    <x v="87"/>
    <s v="EM BERLIM"/>
    <s v="Municipal"/>
    <s v="Urbana"/>
    <n v="1613815"/>
    <n v="161"/>
    <x v="3"/>
    <s v="Regular"/>
    <s v="Noite"/>
    <n v="2010040050421"/>
    <m/>
    <s v="JULIA CARVALHO DE OLIVEIRA"/>
    <d v="2005-12-05T00:00:00"/>
    <s v="Feminino"/>
    <s v="Sem Deficiência"/>
    <s v="WAGSTON PEREIRA DE OLIVEIRA"/>
    <s v="HANRIETE DA COSTA CARVALHO"/>
    <x v="0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11059001106"/>
    <m/>
    <s v="STEFANY COSTA DE LACERDA"/>
    <d v="2007-05-14T00:00:00"/>
    <s v="Feminino"/>
    <s v="Sem Deficiência"/>
    <s v="ALESSANDRO COELHO DE LACERDA"/>
    <s v="COSMITA COSTA"/>
    <x v="0"/>
    <s v="Branca"/>
  </r>
  <r>
    <n v="514015"/>
    <n v="5"/>
    <x v="70"/>
    <x v="70"/>
    <s v="EM BARCELONA"/>
    <s v="Municipal"/>
    <s v="Urbana"/>
    <n v="1613982"/>
    <n v="161"/>
    <x v="3"/>
    <s v="Regular"/>
    <s v="Noite"/>
    <n v="2014044500157"/>
    <m/>
    <s v="JOÃO SÉRGIO PORFIRO DE SOUZA"/>
    <d v="2008-04-29T00:00:00"/>
    <s v="Masculino"/>
    <s v="Sem Deficiência"/>
    <s v="SERGIO PORFIRIO DE SOUZA"/>
    <s v="VIVIANE DE OLIVEIRA SOUZA"/>
    <x v="1"/>
    <s v="Preta"/>
  </r>
  <r>
    <n v="1120012"/>
    <n v="11"/>
    <x v="93"/>
    <x v="93"/>
    <s v="EM BRIGADEIRO EDUARDO GOMES"/>
    <s v="Municipal"/>
    <s v="Urbana"/>
    <n v="1617241"/>
    <n v="161"/>
    <x v="3"/>
    <s v="Regular"/>
    <s v="Tarde"/>
    <n v="2012093204535"/>
    <m/>
    <s v="ANA BEATRIZ MARTINS FERREIRA DA SILVA"/>
    <d v="2005-10-06T00:00:00"/>
    <s v="Feminino"/>
    <s v="Sem Deficiência"/>
    <s v="WASHINGTON FERREIRA GUEDES DA SILVA"/>
    <s v="MARIA DOS NAVEGANTES MARTINS DA SILVA"/>
    <x v="0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11100301628"/>
    <m/>
    <s v="JAILSON RAMALHO SOBRAL"/>
    <d v="2006-12-07T00:00:00"/>
    <s v="Masculino"/>
    <s v="Sem Deficiência"/>
    <s v="RENATO SOBRAL DOS SANTOS"/>
    <s v="JOSIANE RAMALHO COSTA"/>
    <x v="0"/>
    <s v="Preta"/>
  </r>
  <r>
    <n v="716049"/>
    <n v="7"/>
    <x v="62"/>
    <x v="62"/>
    <s v="EM RENATO LEITE"/>
    <s v="Municipal"/>
    <s v="Urbana"/>
    <n v="1623884"/>
    <n v="163"/>
    <x v="3"/>
    <s v="Regular"/>
    <s v="Noite"/>
    <n v="2021061200088"/>
    <m/>
    <s v="MÁRCIO CARLOS DA CONCEIÇÃO"/>
    <d v="1967-02-09T00:00:00"/>
    <s v="Masculino"/>
    <s v="Sem Deficiência"/>
    <s v="ANTONIO CARLOS DA CONCEIÇÃO"/>
    <s v="MARIA DA CONCEIÇÃO"/>
    <x v="0"/>
    <s v="Branca"/>
  </r>
  <r>
    <n v="817064"/>
    <n v="8"/>
    <x v="7"/>
    <x v="7"/>
    <s v="EM MARIETA DA CUNHA DA SILVA"/>
    <s v="Municipal"/>
    <s v="Urbana"/>
    <n v="1610183"/>
    <n v="161"/>
    <x v="3"/>
    <s v="Regular"/>
    <s v="Noite"/>
    <n v="2006082901383"/>
    <m/>
    <s v="MARCOS PAULO DE CARVALHO CAZÉ"/>
    <d v="2001-08-08T00:00:00"/>
    <s v="Feminino"/>
    <s v="Sem Deficiência"/>
    <s v="PAULO GERONIMO CAZÉ"/>
    <s v="ALCINÉA DA SILVA DE CARVALHO"/>
    <x v="0"/>
    <s v="Preta"/>
  </r>
  <r>
    <n v="1019047"/>
    <n v="10"/>
    <x v="50"/>
    <x v="50"/>
    <s v="EM JOAQUIM DA SILVA GOMES"/>
    <s v="Municipal"/>
    <s v="Urbana"/>
    <n v="1598942"/>
    <n v="164"/>
    <x v="3"/>
    <s v="Regular"/>
    <s v="Noite"/>
    <n v="2022098700147"/>
    <m/>
    <s v="JOANA D'ARC DA SILVA MATOS"/>
    <d v="1973-02-01T00:00:00"/>
    <s v="Feminino"/>
    <s v="Sem Deficiência"/>
    <s v="ANANIAS DA SILVA MATOS"/>
    <s v="MARLI DA SILVA MATOS"/>
    <x v="2"/>
    <s v="Branca"/>
  </r>
  <r>
    <n v="1019019"/>
    <n v="10"/>
    <x v="116"/>
    <x v="116"/>
    <s v="EM FERNANDO DE AZEVEDO"/>
    <s v="Municipal"/>
    <s v="Urbana"/>
    <n v="1619175"/>
    <n v="161"/>
    <x v="3"/>
    <s v="Regular"/>
    <s v="Tarde"/>
    <n v="2010104650416"/>
    <m/>
    <s v="JEFFERSON NATHAN DA ROCHA SANT`ANNA"/>
    <d v="2005-08-31T00:00:00"/>
    <s v="Masculino"/>
    <s v="Sem Deficiência"/>
    <s v="GILSON CLEMENTE SANT`ANNA"/>
    <s v="ELISANGELA DA ROCHA"/>
    <x v="2"/>
    <s v="Pard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23093400160"/>
    <m/>
    <s v="JOSÉ COSME TITO RODRIGUES"/>
    <d v="1963-03-31T00:00:00"/>
    <s v="Masculino"/>
    <s v="Sem Deficiência"/>
    <s v="ELZA TITO RODRIGUES"/>
    <s v="ATANAILDE FIRMA RODRIGUES"/>
    <x v="0"/>
    <s v="Preta"/>
  </r>
  <r>
    <n v="716205"/>
    <n v="7"/>
    <x v="76"/>
    <x v="76"/>
    <s v="CIEP RUBENS PAIVA"/>
    <s v="Municipal"/>
    <s v="Urbana"/>
    <n v="1624140"/>
    <n v="165"/>
    <x v="3"/>
    <s v="Regular"/>
    <s v="Noite"/>
    <n v="2007066100132"/>
    <m/>
    <s v="RAYSSA DE SOUZA CAMPOS"/>
    <d v="2003-02-20T00:00:00"/>
    <s v="Feminino"/>
    <s v="Sem Deficiência"/>
    <s v="DAVIDSON THIAGO FONTES CAMPOS"/>
    <s v="DANIELLA OLIVEIRA DE SOUZA"/>
    <x v="0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00065908422"/>
    <m/>
    <s v="KENER DE SOUZA MELLO"/>
    <d v="1966-09-09T00:00:00"/>
    <s v="Feminino"/>
    <s v="Sem Deficiência"/>
    <s v="JURANDIR SILVA DE MELLO"/>
    <s v="MARIA APARECIDA DE SOUZA MELLO"/>
    <x v="1"/>
    <s v="Preta"/>
  </r>
  <r>
    <n v="622007"/>
    <n v="6"/>
    <x v="13"/>
    <x v="13"/>
    <s v="EM ALEXANDRE FARAH"/>
    <s v="Municipal"/>
    <s v="Urbana"/>
    <n v="1599784"/>
    <n v="161"/>
    <x v="3"/>
    <s v="Regular"/>
    <s v="Noite"/>
    <n v="2018051880167"/>
    <m/>
    <s v="PAULA DA SILVA CORRÊA TEIXEIRA"/>
    <d v="1976-03-11T00:00:00"/>
    <s v="Feminino"/>
    <s v="Sem Deficiência"/>
    <s v="LUIZ TUPAM CORRÊA"/>
    <s v="ANA LICIA VIEIRA DA SILVA"/>
    <x v="1"/>
    <s v="Pret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22071300032"/>
    <m/>
    <s v="PEDRO SULIMAN SILVA JUSTO"/>
    <d v="2006-05-29T00:00:00"/>
    <s v="Masculino"/>
    <s v="Sem Deficiência"/>
    <s v="NICOLA JOSÉ MARETTI JUSTO"/>
    <s v="SULAMITA CRISTINA FONTES DA SILVA"/>
    <x v="0"/>
    <s v="Parda"/>
  </r>
  <r>
    <n v="431018"/>
    <n v="4"/>
    <x v="85"/>
    <x v="85"/>
    <s v="EM REPÚBLICA DO LÍBANO"/>
    <s v="Municipal"/>
    <s v="Urbana"/>
    <n v="1619091"/>
    <n v="161"/>
    <x v="3"/>
    <s v="Regular"/>
    <s v="Noite"/>
    <n v="2020034600099"/>
    <m/>
    <s v="JACQUELINE DOMINGOS RAMOS"/>
    <d v="1985-12-20T00:00:00"/>
    <s v="Feminino"/>
    <s v="Sem Deficiência"/>
    <s v="ROSANGELA DOMINGOS SOUZA"/>
    <s v="JUARES RAMOS"/>
    <x v="1"/>
    <s v="Preta"/>
  </r>
  <r>
    <n v="514002"/>
    <n v="5"/>
    <x v="107"/>
    <x v="107"/>
    <s v="EM CECÍLIA MEIRELLES"/>
    <s v="Municipal"/>
    <s v="Urbana"/>
    <n v="1602685"/>
    <n v="161"/>
    <x v="3"/>
    <s v="Regular"/>
    <s v="Manhã"/>
    <n v="2010105200350"/>
    <m/>
    <s v="ISAAC DE LIMA MACENA"/>
    <d v="2007-05-13T00:00:00"/>
    <s v="Masculino"/>
    <s v="Sem Deficiência"/>
    <s v="RAFAEL MACENA DE ALMEIDA"/>
    <s v="DANIELA CARDOSO PINTO DE LIMA"/>
    <x v="1"/>
    <s v="Branca"/>
  </r>
  <r>
    <n v="625701"/>
    <n v="6"/>
    <x v="101"/>
    <x v="101"/>
    <s v="CENTRO DE EDUCAÇÃO DE JOVENS E ADULTOS CEJA - ACARI"/>
    <s v="Municipal"/>
    <s v="Urbana"/>
    <n v="1608524"/>
    <n v="261"/>
    <x v="3"/>
    <s v="Regular"/>
    <s v="Manhã"/>
    <n v="2012096402273"/>
    <m/>
    <s v="PHELIPE GABRIEL ARCHANJO DE PAULA"/>
    <d v="2006-08-01T00:00:00"/>
    <s v="Masculino"/>
    <s v=" Deficiência auditiva"/>
    <s v="NÃO DECLARADO"/>
    <s v="JULIANA ARCHANJO DE PAULA"/>
    <x v="1"/>
    <s v="Parda"/>
  </r>
  <r>
    <n v="227004"/>
    <n v="2"/>
    <x v="77"/>
    <x v="77"/>
    <s v="EM RINALDO DE LAMARE"/>
    <s v="Municipal"/>
    <s v="Urbana"/>
    <n v="1599204"/>
    <n v="162"/>
    <x v="3"/>
    <s v="Regular"/>
    <s v="Noite"/>
    <n v="2004011200068"/>
    <m/>
    <s v="TAYNA CRISTINA DA SILVA"/>
    <d v="1999-03-10T00:00:00"/>
    <s v="Feminino"/>
    <s v="Sem Deficiência"/>
    <s v="INALDO VICTOR DA SILVA"/>
    <s v="CLAUDIA CRISTINA SILVA SANTOS"/>
    <x v="1"/>
    <s v="Parda"/>
  </r>
  <r>
    <n v="313046"/>
    <n v="3"/>
    <x v="96"/>
    <x v="96"/>
    <s v="EM REPÚBLICA DE EL SALVADOR"/>
    <s v="Municipal"/>
    <s v="Urbana"/>
    <n v="1599918"/>
    <n v="161"/>
    <x v="3"/>
    <s v="Regular"/>
    <s v="Noite"/>
    <n v="2011064800208"/>
    <m/>
    <s v="JOÃO MARCELO SIQUEIRA RESGATE"/>
    <d v="2005-10-15T00:00:00"/>
    <s v="Masculino"/>
    <s v=" Deficiência intelectual"/>
    <s v="MARCELO PIO RESGATE"/>
    <s v="VANESSA SIQUEIRA BATISTA RESGATE"/>
    <x v="0"/>
    <s v="Branca"/>
  </r>
  <r>
    <n v="817075"/>
    <n v="8"/>
    <x v="29"/>
    <x v="29"/>
    <s v="EM GENERAL TASSO FRAGOSO"/>
    <s v="Municipal"/>
    <s v="Urbana"/>
    <n v="1605909"/>
    <n v="162"/>
    <x v="3"/>
    <s v="Regular"/>
    <s v="Noite"/>
    <n v="2003076906064"/>
    <m/>
    <s v="ADRIANA GOMES DE SOUZA"/>
    <d v="1986-08-30T00:00:00"/>
    <s v="Feminino"/>
    <s v="Sem Deficiência"/>
    <s v="AMARILIO PEREIRA DE SOUZA"/>
    <s v="LEDA GALDINO GOMES"/>
    <x v="0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14099750091"/>
    <m/>
    <s v="MARLON DA SILVA DE ASSUMPÇÃO"/>
    <d v="2008-02-08T00:00:00"/>
    <s v="Masculino"/>
    <s v="Sem Deficiência"/>
    <s v="PEDRO MAURICIO DE ASSUMPÇÃO"/>
    <s v="SANDRA REGINA DORCELINA"/>
    <x v="2"/>
    <s v="Parda"/>
  </r>
  <r>
    <n v="1202701"/>
    <n v="12"/>
    <x v="91"/>
    <x v="91"/>
    <s v="CREJA - CENTRO MUNICIPAL DE REFERÊNCIA DE EDUCAÇÃO DE JOVENS E ADULTOS"/>
    <s v="Municipal"/>
    <s v="Urbana"/>
    <n v="1614081"/>
    <n v="261"/>
    <x v="3"/>
    <s v="Regular"/>
    <s v="Manhã"/>
    <n v="2023126300142"/>
    <m/>
    <s v="VICTORIA ARAUJO PACHECO"/>
    <d v="2005-06-11T00:00:00"/>
    <s v="Feminino"/>
    <s v="Sem Deficiência"/>
    <s v="MARIA DA PAZ ARAÚJO SOBRINHA"/>
    <s v="NELSON VANDI DA SILVA PACHECO"/>
    <x v="0"/>
    <s v="Parda"/>
  </r>
  <r>
    <n v="514007"/>
    <n v="5"/>
    <x v="6"/>
    <x v="6"/>
    <s v="EM ALBERT SABIN"/>
    <s v="Municipal"/>
    <s v="Urbana"/>
    <n v="1622421"/>
    <n v="161"/>
    <x v="3"/>
    <s v="Regular"/>
    <s v="Noite"/>
    <n v="2007058301922"/>
    <m/>
    <s v="JORGE LUIZ TAVARES DE MORAES"/>
    <d v="2002-03-06T00:00:00"/>
    <s v="Masculino"/>
    <s v="  Transtorno do espectro autista"/>
    <s v="VALDINEI PEREIRA DE MORAES"/>
    <s v="FERNANDA TAVARES DA SILVA"/>
    <x v="1"/>
    <s v="Branca"/>
  </r>
  <r>
    <n v="1019013"/>
    <n v="10"/>
    <x v="39"/>
    <x v="39"/>
    <s v="EM BENTO DO AMARAL COUTINHO"/>
    <s v="Municipal"/>
    <s v="Urbana"/>
    <n v="1612838"/>
    <n v="161"/>
    <x v="3"/>
    <s v="Regular"/>
    <s v="Noite"/>
    <n v="2008125200132"/>
    <m/>
    <s v="KETHELYN DA SILVA ARAÚJO"/>
    <d v="2004-06-07T00:00:00"/>
    <s v="Feminino"/>
    <s v="Sem Deficiência"/>
    <s v="EDIMILSON ARAÚJO"/>
    <s v="ELIZANGELA DA SILVA"/>
    <x v="0"/>
    <s v="Branca"/>
  </r>
  <r>
    <n v="716211"/>
    <n v="7"/>
    <x v="32"/>
    <x v="32"/>
    <s v="CIEP COMPOSITOR DONGA"/>
    <s v="Municipal"/>
    <s v="Urbana"/>
    <n v="1619513"/>
    <n v="161"/>
    <x v="3"/>
    <s v="Regular"/>
    <s v="Noite"/>
    <n v="2003066205420"/>
    <m/>
    <s v="JEFFERSON ANDRADE DA SILVA"/>
    <d v="1988-05-03T00:00:00"/>
    <s v="Masculino"/>
    <s v="Sem Deficiência"/>
    <s v="NILSON VIEIRA DA SILVA"/>
    <s v="JOSANA DA SILVA ANDRADE"/>
    <x v="2"/>
    <s v="Sem Informação"/>
  </r>
  <r>
    <n v="1026008"/>
    <n v="10"/>
    <x v="43"/>
    <x v="43"/>
    <s v="EM ENGENHEIRO GASTÃO RANGEL"/>
    <s v="Municipal"/>
    <s v="Urbana"/>
    <n v="1613013"/>
    <n v="161"/>
    <x v="3"/>
    <s v="Regular"/>
    <s v="Noite"/>
    <n v="2012103450371"/>
    <m/>
    <s v="FRANCISCO KAWANN ASSUNÇAO RODRIGUES"/>
    <d v="2006-10-04T00:00:00"/>
    <s v="Masculino"/>
    <s v="Sem Deficiência"/>
    <s v="FRANCISCO ROCHA RODRIGUES"/>
    <s v="ADRIANA ASSUNÇAO RODRIGUES"/>
    <x v="0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2096600156"/>
    <m/>
    <s v="JOÃO HENRIQUE PEREIRA SAMPAIO FERNANDES"/>
    <d v="2007-10-02T00:00:00"/>
    <s v="Masculino"/>
    <s v="Sem Deficiência"/>
    <s v="JOELSON DA SILVA SAMPAIO FERNANDES"/>
    <s v="ANA LUCIA PEREIRA RITA"/>
    <x v="1"/>
    <s v="Parda"/>
  </r>
  <r>
    <n v="918203"/>
    <n v="9"/>
    <x v="34"/>
    <x v="34"/>
    <s v="CIEP CLEMENTINA DE JESUS"/>
    <s v="Municipal"/>
    <s v="Urbana"/>
    <n v="1601827"/>
    <n v="163"/>
    <x v="3"/>
    <s v="Regular"/>
    <s v="Noite"/>
    <n v="2021092600274"/>
    <m/>
    <s v="LUIZ ANGELO CARLOS COELHO"/>
    <d v="1981-08-04T00:00:00"/>
    <s v="Masculino"/>
    <s v="Sem Deficiência"/>
    <s v="JOSE LUIZ COELHO"/>
    <s v="EDNA NOGUEIRA COELHO"/>
    <x v="0"/>
    <s v="Preta"/>
  </r>
  <r>
    <n v="431003"/>
    <n v="4"/>
    <x v="10"/>
    <x v="10"/>
    <s v="EM MIGUEL GUSTAVO"/>
    <s v="Municipal"/>
    <s v="Urbana"/>
    <n v="1618625"/>
    <n v="161"/>
    <x v="3"/>
    <s v="Regular"/>
    <s v="Noite"/>
    <n v="2023032800893"/>
    <m/>
    <s v="MILLENA DO NASCIMENTO BARBOSA"/>
    <d v="2000-02-21T00:00:00"/>
    <s v="Feminino"/>
    <s v="Sem Deficiência"/>
    <s v="GERALDO GOMES BARBOSA"/>
    <s v="MARIA DE LOURDES DO NASCIMENTO BARBOSA"/>
    <x v="2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16103100241"/>
    <m/>
    <s v="DANIELA DA SILVA MONTEIRO"/>
    <d v="2008-06-06T00:00:00"/>
    <s v="Feminino"/>
    <s v="Sem Deficiência"/>
    <s v="AGNALDO MACIEL MONTEIRO"/>
    <s v="LUCIENE DA SILVA CRUZ"/>
    <x v="1"/>
    <s v="Branca"/>
  </r>
  <r>
    <n v="716211"/>
    <n v="7"/>
    <x v="32"/>
    <x v="32"/>
    <s v="CIEP COMPOSITOR DONGA"/>
    <s v="Municipal"/>
    <s v="Urbana"/>
    <n v="1619514"/>
    <n v="162"/>
    <x v="3"/>
    <s v="Regular"/>
    <s v="Noite"/>
    <n v="2010059250205"/>
    <m/>
    <s v="KAUÃ HENRIQUE COSTA DE PINHO PEÇANHA"/>
    <d v="2005-11-17T00:00:00"/>
    <s v="Masculino"/>
    <s v="Sem Deficiência"/>
    <s v="ALEX SANDRO DE PINHO PEÇANHA"/>
    <s v="ELAINE SILVA DA COSTA"/>
    <x v="0"/>
    <s v="Branca"/>
  </r>
  <r>
    <n v="411202"/>
    <n v="4"/>
    <x v="84"/>
    <x v="84"/>
    <s v="CIEP GREGÓRIO BEZERRA"/>
    <s v="Municipal"/>
    <s v="Urbana"/>
    <n v="1608449"/>
    <n v="161"/>
    <x v="3"/>
    <s v="Regular"/>
    <s v="Noite"/>
    <n v="2011027950013"/>
    <m/>
    <s v="CASSIANE GENTIL OLIMPIO"/>
    <d v="2006-10-23T00:00:00"/>
    <s v="Feminino"/>
    <s v="Sem Deficiência"/>
    <s v="GILDO DE CASTRO OLIMPIO"/>
    <s v="DANIELE GENTIL"/>
    <x v="0"/>
    <s v="Parda"/>
  </r>
  <r>
    <n v="1120502"/>
    <n v="11"/>
    <x v="3"/>
    <x v="3"/>
    <s v="CIEP JOÃO MANGABEIRA"/>
    <s v="Municipal"/>
    <s v="Urbana"/>
    <n v="1604974"/>
    <n v="161"/>
    <x v="3"/>
    <s v="Regular"/>
    <s v="Noite"/>
    <n v="2013036800211"/>
    <m/>
    <s v="YASMIN BERNARDO LEAL"/>
    <d v="2008-05-15T00:00:00"/>
    <s v="Feminino"/>
    <s v="Sem Deficiência"/>
    <s v="ROBERTO JOSÉ LEAL"/>
    <s v="CONCEIÇÃO BERNARDO DA SILVA"/>
    <x v="1"/>
    <s v="Parda"/>
  </r>
  <r>
    <n v="312022"/>
    <n v="3"/>
    <x v="61"/>
    <x v="61"/>
    <s v="EM RUBENS BERARDO"/>
    <s v="Municipal"/>
    <s v="Urbana"/>
    <n v="1616260"/>
    <n v="161"/>
    <x v="3"/>
    <s v="Regular"/>
    <s v="Noite"/>
    <n v="2017027300883"/>
    <m/>
    <s v="WELLINGTON FARIAS NASCIMENTO DA SILVA"/>
    <d v="2006-02-13T00:00:00"/>
    <s v="Feminino"/>
    <s v="Sem Deficiência"/>
    <s v="MARILIA FARIAS DA SILVA"/>
    <s v="WALACE NASCIMENTO DA SILVA"/>
    <x v="0"/>
    <s v="Parda"/>
  </r>
  <r>
    <n v="833201"/>
    <n v="8"/>
    <x v="112"/>
    <x v="112"/>
    <s v="CIEP FREI VELOSO"/>
    <s v="Municipal"/>
    <s v="Urbana"/>
    <n v="1622667"/>
    <n v="161"/>
    <x v="3"/>
    <s v="Regular"/>
    <s v="Noite"/>
    <n v="2004083701306"/>
    <m/>
    <s v="GREICE LIMA SILVA"/>
    <d v="1968-01-15T00:00:00"/>
    <s v="Feminino"/>
    <s v="Sem Deficiência"/>
    <s v="JORGE DE OLIVEIRA LIMA"/>
    <s v="MARIA DE LOURDES FIARES BEZERRA"/>
    <x v="1"/>
    <s v="Pard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22087300142"/>
    <m/>
    <s v="REGINALDA DO ROSARIO MACIEL"/>
    <d v="1976-01-06T00:00:00"/>
    <s v="Feminino"/>
    <s v="Sem Deficiência"/>
    <s v="MARIA PEREIRA DO ROSARIO"/>
    <s v="ROBERTO FERNANDES MACIEL"/>
    <x v="0"/>
    <s v="Preta"/>
  </r>
  <r>
    <n v="209003"/>
    <n v="2"/>
    <x v="74"/>
    <x v="74"/>
    <s v="EM FRANCISCO DE CASTRO"/>
    <s v="Municipal"/>
    <s v="Urbana"/>
    <n v="1616225"/>
    <n v="162"/>
    <x v="3"/>
    <s v="Regular"/>
    <s v="Manhã"/>
    <n v="2002012215607"/>
    <m/>
    <s v="ALAN RODRIGUES DE OLIVEIRA"/>
    <d v="1995-04-04T00:00:00"/>
    <s v="Masculino"/>
    <s v=" Deficiência intelectual"/>
    <s v="MARIVALDO JOSE DE OLIVEIRA"/>
    <s v="ALBERTINA RODRIGUES"/>
    <x v="0"/>
    <s v="Não declarada"/>
  </r>
  <r>
    <n v="313002"/>
    <n v="3"/>
    <x v="33"/>
    <x v="33"/>
    <s v="EM JOSÉ VERÍSSIMO"/>
    <s v="Municipal"/>
    <s v="Urbana"/>
    <n v="1618996"/>
    <n v="161"/>
    <x v="3"/>
    <s v="Regular"/>
    <s v="Manhã"/>
    <n v="2006021900549"/>
    <m/>
    <s v="YURI DANTAS GOMES CABRAL"/>
    <d v="2000-10-07T00:00:00"/>
    <s v="Masculino"/>
    <s v="  Transtorno do espectro autista"/>
    <s v="DENILSON GOMES CABRAL"/>
    <s v="VANDERLEIA CONSTANTINO DANTAS"/>
    <x v="0"/>
    <s v="Parda"/>
  </r>
  <r>
    <n v="918508"/>
    <n v="9"/>
    <x v="36"/>
    <x v="36"/>
    <s v="CIEP DR. ERNESTO (CHE) GUEVARA"/>
    <s v="Municipal"/>
    <s v="Urbana"/>
    <n v="1618340"/>
    <n v="162"/>
    <x v="3"/>
    <s v="Regular"/>
    <s v="Noite"/>
    <n v="2011089400408"/>
    <m/>
    <s v="GIOVANA ANTUNES DE OLIVEIRA"/>
    <d v="2006-12-11T00:00:00"/>
    <s v="Feminino"/>
    <s v="Sem Deficiência"/>
    <s v="FABIANA DOS SANTOS ANTUNES"/>
    <s v="ADRIANO SANTOS DE OLIVEIRA"/>
    <x v="0"/>
    <s v="Branca"/>
  </r>
  <r>
    <n v="410012"/>
    <n v="4"/>
    <x v="27"/>
    <x v="27"/>
    <s v="EM CLOTILDE GUIMARÃES"/>
    <s v="Municipal"/>
    <s v="Urbana"/>
    <n v="1604456"/>
    <n v="2610"/>
    <x v="3"/>
    <s v="Regular"/>
    <s v="Noite"/>
    <n v="2022030100837"/>
    <m/>
    <s v="LUCEMAR DE SOUZA SILVA"/>
    <d v="1971-05-17T00:00:00"/>
    <s v="Feminino"/>
    <s v="Sem Deficiência"/>
    <s v="SEVERINO DE SOUZA SILVA"/>
    <s v="ELSA MARIA DA SILVA"/>
    <x v="1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08048001835"/>
    <m/>
    <s v="ANDRESSA DE SIQUEIRA DO ESPIRITO SANTO"/>
    <d v="2000-07-25T00:00:00"/>
    <s v="Feminino"/>
    <s v="Sem Deficiência"/>
    <s v="ANTONIO MARCOS DO ESPIRITO SANTO"/>
    <s v="CARLA DE SIQUEIRA"/>
    <x v="0"/>
    <s v="Parda"/>
  </r>
  <r>
    <n v="716049"/>
    <n v="7"/>
    <x v="62"/>
    <x v="62"/>
    <s v="EM RENATO LEITE"/>
    <s v="Municipal"/>
    <s v="Urbana"/>
    <n v="1623882"/>
    <n v="161"/>
    <x v="3"/>
    <s v="Regular"/>
    <s v="Noite"/>
    <n v="2016060700617"/>
    <m/>
    <s v="KETHLEY PINTO DA ROCHA"/>
    <d v="2005-10-05T00:00:00"/>
    <s v="Feminino"/>
    <s v="Sem Deficiência"/>
    <s v="DARLLAN PINTO DA ROCHA"/>
    <s v="EDNA PINTO"/>
    <x v="0"/>
    <s v="Branca"/>
  </r>
  <r>
    <n v="918203"/>
    <n v="9"/>
    <x v="34"/>
    <x v="34"/>
    <s v="CIEP CLEMENTINA DE JESUS"/>
    <s v="Municipal"/>
    <s v="Urbana"/>
    <n v="1601827"/>
    <n v="163"/>
    <x v="3"/>
    <s v="Regular"/>
    <s v="Noite"/>
    <n v="2011102580044"/>
    <m/>
    <s v="EDUARDA CAUÃNY DE SOUZA ANDRADE"/>
    <d v="2004-10-05T00:00:00"/>
    <s v="Feminino"/>
    <s v="Sem Deficiência"/>
    <s v="FABIO AUGUSTO SILVA DE ANDRADE"/>
    <s v="DENIELE DE SOUZA PINTO"/>
    <x v="0"/>
    <s v="Parda"/>
  </r>
  <r>
    <n v="312014"/>
    <n v="3"/>
    <x v="1"/>
    <x v="1"/>
    <s v="EM NEREU SAMPAIO"/>
    <s v="Municipal"/>
    <s v="Urbana"/>
    <n v="1616970"/>
    <n v="162"/>
    <x v="3"/>
    <s v="Regular"/>
    <s v="Noite"/>
    <n v="2012018880375"/>
    <m/>
    <s v="WILLIAN DA SILVA LARANJA"/>
    <d v="2006-04-25T00:00:00"/>
    <s v="Masculino"/>
    <s v="Sem Deficiência"/>
    <s v="WESLEY DA SILVA LARANJA"/>
    <s v="CAMILA SILVA DO NASCIMENTO"/>
    <x v="0"/>
    <s v="Preta"/>
  </r>
  <r>
    <n v="1019047"/>
    <n v="10"/>
    <x v="50"/>
    <x v="50"/>
    <s v="EM JOAQUIM DA SILVA GOMES"/>
    <s v="Municipal"/>
    <s v="Urbana"/>
    <n v="1598937"/>
    <n v="161"/>
    <x v="3"/>
    <s v="Regular"/>
    <s v="Noite"/>
    <n v="2013098500289"/>
    <m/>
    <s v="ANA BEATRIZ BOTELHO DA COSTA"/>
    <d v="2007-08-15T00:00:00"/>
    <s v="Feminino"/>
    <s v="Sem Deficiência"/>
    <s v="DANIEL PEREIRA DA COSTA"/>
    <s v="LEIDIANE VIEIRA BOTELHO"/>
    <x v="2"/>
    <s v="Parda"/>
  </r>
  <r>
    <n v="101501"/>
    <n v="1"/>
    <x v="46"/>
    <x v="46"/>
    <s v="CIEP HENFIL"/>
    <s v="Municipal"/>
    <s v="Urbana"/>
    <n v="1613103"/>
    <n v="161"/>
    <x v="3"/>
    <s v="Regular"/>
    <s v="Noite"/>
    <n v="2022000750311"/>
    <m/>
    <s v="LARA MARIA RODRIGUES DO NASCIMENTO"/>
    <d v="2007-04-23T00:00:00"/>
    <s v="Feminino"/>
    <s v="Sem Deficiência"/>
    <s v="JOSE ALVES DO NASCIMENTO"/>
    <s v="MARIA RODRIGUES DE LIMA DO NASCIMENTO"/>
    <x v="0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10063701895"/>
    <m/>
    <s v="YASMIM SILVA COUTO"/>
    <d v="2005-11-01T00:00:00"/>
    <s v="Feminino"/>
    <s v="Sem Deficiência"/>
    <s v="ADEMIR DO COUTO"/>
    <s v="SHIRLEY SILVA DE ALMEIDA"/>
    <x v="0"/>
    <s v="Branca"/>
  </r>
  <r>
    <n v="312014"/>
    <n v="3"/>
    <x v="1"/>
    <x v="1"/>
    <s v="EM NEREU SAMPAIO"/>
    <s v="Municipal"/>
    <s v="Urbana"/>
    <n v="1616970"/>
    <n v="162"/>
    <x v="3"/>
    <s v="Regular"/>
    <s v="Noite"/>
    <n v="2011018450275"/>
    <m/>
    <s v="SARA APARECIDA FONSECA GOSTON MARTINS"/>
    <d v="2006-04-21T00:00:00"/>
    <s v="Feminino"/>
    <s v="Sem Deficiência"/>
    <s v="JORGE GOSTON MARTINS"/>
    <s v="ELIANE APARECIDA FONSECA"/>
    <x v="1"/>
    <s v="Branca"/>
  </r>
  <r>
    <n v="101501"/>
    <n v="1"/>
    <x v="46"/>
    <x v="46"/>
    <s v="CIEP HENFIL"/>
    <s v="Municipal"/>
    <s v="Urbana"/>
    <n v="1613103"/>
    <n v="161"/>
    <x v="3"/>
    <s v="Regular"/>
    <s v="Noite"/>
    <n v="2022001100174"/>
    <m/>
    <s v="JÉSSICA ALEXANDRE GONÇALVES"/>
    <d v="1992-12-09T00:00:00"/>
    <s v="Feminino"/>
    <s v="Sem Deficiência"/>
    <s v="GERALDO GONÇALVES"/>
    <s v="MARILENE ALEXANDRE GONÇALVES"/>
    <x v="0"/>
    <s v="Branca"/>
  </r>
  <r>
    <n v="716041"/>
    <n v="7"/>
    <x v="104"/>
    <x v="104"/>
    <s v="EM BARÃO DA TAQUARA"/>
    <s v="Municipal"/>
    <s v="Urbana"/>
    <n v="1613413"/>
    <n v="162"/>
    <x v="3"/>
    <s v="Regular"/>
    <s v="Manhã"/>
    <n v="2012137801240"/>
    <m/>
    <s v="RENATO LOPES FERREIRA LIMA"/>
    <d v="2008-06-04T00:00:00"/>
    <s v="Masculino"/>
    <s v="Sem Deficiência"/>
    <s v="SÉRGIO LUIS FERREIRA LIMA"/>
    <s v="SANDRA REGINA LOPES DA CONCEIÇÃO"/>
    <x v="0"/>
    <s v="Preta"/>
  </r>
  <r>
    <n v="625701"/>
    <n v="6"/>
    <x v="101"/>
    <x v="101"/>
    <s v="CENTRO DE EDUCAÇÃO DE JOVENS E ADULTOS CEJA - ACARI"/>
    <s v="Municipal"/>
    <s v="Urbana"/>
    <n v="1608527"/>
    <n v="264"/>
    <x v="3"/>
    <s v="Regular"/>
    <s v="Manhã"/>
    <n v="2013057800946"/>
    <m/>
    <s v="DANIEL DE OLIVEIRA SILVA FILHO"/>
    <d v="2006-07-20T00:00:00"/>
    <s v="Masculino"/>
    <s v=" Deficiência auditiva"/>
    <s v="DANIEL OLIVEIRA SILVA"/>
    <s v="CARLA DOS SANTOS ALEIXO"/>
    <x v="0"/>
    <s v="Parda"/>
  </r>
  <r>
    <n v="410012"/>
    <n v="4"/>
    <x v="27"/>
    <x v="27"/>
    <s v="EM CLOTILDE GUIMARÃES"/>
    <s v="Municipal"/>
    <s v="Urbana"/>
    <n v="1604444"/>
    <n v="262"/>
    <x v="3"/>
    <s v="Regular"/>
    <s v="Manhã"/>
    <n v="2011096400078"/>
    <m/>
    <s v="THAMARA REGINA MONTEIRO DOS SANTOS"/>
    <d v="2006-10-17T00:00:00"/>
    <s v="Feminino"/>
    <s v="Sem Deficiência"/>
    <s v="EDERSON BALDUINO DOS SANTOS"/>
    <s v="CASSIA REGINA BRUM MONTEIRO"/>
    <x v="0"/>
    <s v="Preta"/>
  </r>
  <r>
    <n v="205009"/>
    <n v="2"/>
    <x v="122"/>
    <x v="122"/>
    <s v="EM ALENCASTRO GUIMARÃES"/>
    <s v="Municipal"/>
    <s v="Urbana"/>
    <n v="1620798"/>
    <n v="161"/>
    <x v="3"/>
    <s v="Regular"/>
    <s v="Noite"/>
    <n v="2010007650326"/>
    <m/>
    <s v="MARIO VIANA SILVA SOUSA"/>
    <d v="1995-11-06T00:00:00"/>
    <s v="Masculino"/>
    <s v="Sem Deficiência"/>
    <s v="RAIMUNDO DE SOUSA"/>
    <s v="LUCIA VIANA SILVA SOUSA"/>
    <x v="0"/>
    <s v="Parda"/>
  </r>
  <r>
    <n v="431026"/>
    <n v="4"/>
    <x v="25"/>
    <x v="25"/>
    <s v="EM HERBERT MOSES"/>
    <s v="Municipal"/>
    <s v="Urbana"/>
    <n v="1602461"/>
    <n v="162"/>
    <x v="3"/>
    <s v="Regular"/>
    <s v="Noite"/>
    <n v="1998035603055"/>
    <m/>
    <s v="CARLA ISAURA ESTEVAM MOREIRA"/>
    <d v="1985-01-17T00:00:00"/>
    <s v="Feminino"/>
    <s v="Sem Deficiência"/>
    <s v="JOSÉ JAILSON MOREIRA"/>
    <s v="ANTONIA ESTEVAM DO NASCIMENTO"/>
    <x v="0"/>
    <s v="Parda"/>
  </r>
  <r>
    <n v="227004"/>
    <n v="2"/>
    <x v="77"/>
    <x v="77"/>
    <s v="EM RINALDO DE LAMARE"/>
    <s v="Municipal"/>
    <s v="Urbana"/>
    <n v="1599204"/>
    <n v="162"/>
    <x v="3"/>
    <s v="Regular"/>
    <s v="Noite"/>
    <n v="2013125601923"/>
    <m/>
    <s v="IGOR GABRIEL TEÓFILO ROSA"/>
    <d v="2008-03-19T00:00:00"/>
    <s v="Masculino"/>
    <s v="Sem Deficiência"/>
    <s v="EVANDRO TEOFILO DO NASCIMENTO"/>
    <s v="FABIANA SANTOS ROSA"/>
    <x v="0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11030350200"/>
    <m/>
    <s v="TAYNNA VICTÓRIA HENRIQUES DA SILVA"/>
    <d v="2004-10-26T00:00:00"/>
    <s v="Feminino"/>
    <s v="Sem Deficiência"/>
    <s v="PAULO HENRIQUE DA SILVA"/>
    <s v="TACIANA HENRIQUES DOS SANTOS"/>
    <x v="0"/>
    <s v="Parda"/>
  </r>
  <r>
    <n v="918028"/>
    <n v="9"/>
    <x v="131"/>
    <x v="131"/>
    <s v="EM ALMIRANTE SALDANHA DA GAMA"/>
    <s v="Municipal"/>
    <s v="Urbana"/>
    <n v="1623474"/>
    <n v="161"/>
    <x v="3"/>
    <s v="Regular"/>
    <s v="Manhã"/>
    <n v="2022092850490"/>
    <m/>
    <s v="PEDRO MELGAÇO PIERRE DA SILVA"/>
    <d v="2006-06-08T00:00:00"/>
    <s v="Masculino"/>
    <s v="Sem Deficiência"/>
    <s v="DEBORA MELGAÇO PEDRO"/>
    <s v="CRISTIANO PIERRE DA SILVA"/>
    <x v="0"/>
    <s v="Não declarada"/>
  </r>
  <r>
    <n v="716054"/>
    <n v="7"/>
    <x v="35"/>
    <x v="35"/>
    <s v="EM PIO X"/>
    <s v="Municipal"/>
    <s v="Urbana"/>
    <n v="1612531"/>
    <n v="162"/>
    <x v="3"/>
    <s v="Regular"/>
    <s v="Noite"/>
    <n v="2012060450073"/>
    <m/>
    <s v="CAMILI VITÓRIA DOS SANTOS GOMES DE LIMA CLAUDINO"/>
    <d v="2006-04-02T00:00:00"/>
    <s v="Feminino"/>
    <s v="Sem Deficiência"/>
    <s v="JOSE GOMES DE LIMA CLAUDINO"/>
    <s v="CLEIDILENE DOS SANTOS SANT' ANA"/>
    <x v="0"/>
    <s v="Parda"/>
  </r>
  <r>
    <n v="205004"/>
    <n v="2"/>
    <x v="134"/>
    <x v="134"/>
    <s v="EM DOUTOR COCIO BARCELLOS"/>
    <s v="Municipal"/>
    <s v="Urbana"/>
    <n v="1623683"/>
    <n v="161"/>
    <x v="3"/>
    <s v="Regular"/>
    <s v="Noite"/>
    <n v="2004010503261"/>
    <m/>
    <s v="KARINA ELOISA SILVA DA CONCEIÇÃO"/>
    <d v="1988-03-03T00:00:00"/>
    <s v="Feminino"/>
    <s v="Sem Deficiência"/>
    <s v="CARLOS ROBERTO DA CONCEIÇÃO"/>
    <s v="AUREA ELOISA DA SILVA"/>
    <x v="1"/>
    <s v="Parda"/>
  </r>
  <r>
    <n v="622006"/>
    <n v="6"/>
    <x v="38"/>
    <x v="38"/>
    <s v="EM ANTENOR NASCENTES"/>
    <s v="Municipal"/>
    <s v="Urbana"/>
    <n v="1615258"/>
    <n v="161"/>
    <x v="3"/>
    <s v="Regular"/>
    <s v="Noite"/>
    <n v="2007053701337"/>
    <m/>
    <s v="DAIANE DE GUSMÃO EBRAIM"/>
    <d v="1996-07-22T00:00:00"/>
    <s v="Feminino"/>
    <s v="Sem Deficiência"/>
    <s v="JAMIL SLEMAN EBRAIM"/>
    <s v="VERÔNICA CARNEIRO DE GUSMÃO"/>
    <x v="2"/>
    <s v="Parda"/>
  </r>
  <r>
    <n v="1019202"/>
    <n v="10"/>
    <x v="115"/>
    <x v="115"/>
    <s v="CIEP ISMAEL NERY"/>
    <s v="Municipal"/>
    <s v="Urbana"/>
    <n v="1603745"/>
    <n v="161"/>
    <x v="3"/>
    <s v="Regular"/>
    <s v="Tarde"/>
    <n v="2016013680168"/>
    <m/>
    <s v="SARAH NUNES LIMA COSTA"/>
    <d v="2007-09-18T00:00:00"/>
    <s v="Feminino"/>
    <s v=" Deficiência física"/>
    <s v="ANDREA PATRICIA NUNES"/>
    <s v="MARCOS TADEU LIMA COSTA"/>
    <x v="0"/>
    <s v="Branca"/>
  </r>
  <r>
    <n v="209026"/>
    <n v="2"/>
    <x v="41"/>
    <x v="41"/>
    <s v="EM PROFESSOR LOURENÇO FILHO"/>
    <s v="Municipal"/>
    <s v="Urbana"/>
    <n v="1622830"/>
    <n v="162"/>
    <x v="3"/>
    <s v="Regular"/>
    <s v="Noite"/>
    <n v="2010016650082"/>
    <m/>
    <s v="JULIA RODRIGUES DE SOUSA"/>
    <d v="2005-07-11T00:00:00"/>
    <s v="Feminino"/>
    <s v="Sem Deficiência"/>
    <s v="JOSÉ ALBERTO RODRIGUES CORDEIRO"/>
    <s v="FRANCISCA DE SOUSA LIMA"/>
    <x v="0"/>
    <s v="Não declarada"/>
  </r>
  <r>
    <n v="1019013"/>
    <n v="10"/>
    <x v="39"/>
    <x v="39"/>
    <s v="EM BENTO DO AMARAL COUTINHO"/>
    <s v="Municipal"/>
    <s v="Urbana"/>
    <n v="1612838"/>
    <n v="161"/>
    <x v="3"/>
    <s v="Regular"/>
    <s v="Noite"/>
    <n v="2017095300478"/>
    <m/>
    <s v="MIRES DA SILVA SANTOS"/>
    <d v="1985-11-07T00:00:00"/>
    <s v="Feminino"/>
    <s v="Sem Deficiência"/>
    <s v="MARIA DE JESUS RODRIGUES DA SILVA"/>
    <s v="MANOEL DOS SANTOS"/>
    <x v="0"/>
    <s v="Parda"/>
  </r>
  <r>
    <n v="431003"/>
    <n v="4"/>
    <x v="10"/>
    <x v="10"/>
    <s v="EM MIGUEL GUSTAVO"/>
    <s v="Municipal"/>
    <s v="Urbana"/>
    <n v="1618625"/>
    <n v="161"/>
    <x v="3"/>
    <s v="Regular"/>
    <s v="Noite"/>
    <n v="2023032800788"/>
    <m/>
    <s v="MICHELE SANTANA DAS CHAGAS LIMA"/>
    <d v="1976-04-10T00:00:00"/>
    <s v="Feminino"/>
    <s v="Sem Deficiência"/>
    <s v="MANUEL FIRMINO DAS CHAGAS FILHO"/>
    <s v="REGINA SANTANA DAS CHAGAS"/>
    <x v="2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01017801522"/>
    <m/>
    <s v="ROSALI FIRMO SOARES"/>
    <d v="1986-01-15T00:00:00"/>
    <s v="Feminino"/>
    <s v="Sem Deficiência"/>
    <s v="NELZO FIRMO SOARES"/>
    <s v="Sem Informação"/>
    <x v="0"/>
    <s v="Sem Informação"/>
  </r>
  <r>
    <n v="716205"/>
    <n v="7"/>
    <x v="76"/>
    <x v="76"/>
    <s v="CIEP RUBENS PAIVA"/>
    <s v="Municipal"/>
    <s v="Urbana"/>
    <n v="1613260"/>
    <n v="161"/>
    <x v="3"/>
    <s v="Regular"/>
    <s v="Noite"/>
    <n v="2023066100401"/>
    <m/>
    <s v="MARCOS ANTONIO GOMES ALBUQUERQUE"/>
    <d v="1991-11-30T00:00:00"/>
    <s v="Masculino"/>
    <s v="Sem Deficiência"/>
    <s v="NAIR DA SILVA GOMES ALBUQUERQUE"/>
    <s v="JOSE ORLANDO BASILIO DE ALBUQUERQUE"/>
    <x v="0"/>
    <s v="Parda"/>
  </r>
  <r>
    <n v="918505"/>
    <n v="9"/>
    <x v="9"/>
    <x v="9"/>
    <s v="CIEP ANITA MALFATTI"/>
    <s v="Municipal"/>
    <s v="Urbana"/>
    <n v="1615593"/>
    <n v="161"/>
    <x v="3"/>
    <s v="Regular"/>
    <s v="Noite"/>
    <n v="2022092900489"/>
    <m/>
    <s v="MÁRCIA CRISTINA RODRIGUES"/>
    <d v="1971-08-20T00:00:00"/>
    <s v="Feminino"/>
    <s v="Sem Deficiência"/>
    <s v="ANY LÚCIO RODRIGUES"/>
    <s v="CÉLIA DE CAMPOS RODRIGUES"/>
    <x v="0"/>
    <s v="Branc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4095280014"/>
    <m/>
    <s v="VICTORIA RUFINO DAMASIO"/>
    <d v="2007-07-06T00:00:00"/>
    <s v="Feminino"/>
    <s v="Sem Deficiência"/>
    <s v="JOSE FABIO SILVA DAMASIO"/>
    <s v="LUCIANA MARIA RUFINO"/>
    <x v="0"/>
    <s v="Não declarada"/>
  </r>
  <r>
    <n v="625701"/>
    <n v="6"/>
    <x v="101"/>
    <x v="101"/>
    <s v="CENTRO DE EDUCAÇÃO DE JOVENS E ADULTOS CEJA - ACARI"/>
    <s v="Municipal"/>
    <s v="Urbana"/>
    <n v="1608525"/>
    <n v="262"/>
    <x v="3"/>
    <s v="Regular"/>
    <s v="Manhã"/>
    <n v="2022157700748"/>
    <m/>
    <s v="JAQUELINE VALVERDE DE SOUZA"/>
    <d v="1994-04-11T00:00:00"/>
    <s v="Feminino"/>
    <s v="Sem Deficiência"/>
    <s v="VANDERLEIA VALVERDE DE SOUZA"/>
    <s v="ALBERTO CAETANO DE SOUZA"/>
    <x v="1"/>
    <s v="Não declarada"/>
  </r>
  <r>
    <n v="430701"/>
    <n v="4"/>
    <x v="19"/>
    <x v="19"/>
    <s v="CENTRO DE EDUCAÇÃO DE JOVENS E ADULTOS CEJA - MARÉ"/>
    <s v="Municipal"/>
    <s v="Urbana"/>
    <n v="1616821"/>
    <n v="2610"/>
    <x v="3"/>
    <s v="Regular"/>
    <s v="Noite"/>
    <n v="2012080501447"/>
    <m/>
    <s v="MARIA VITORIA DOS SANTOS MARQUES"/>
    <d v="2007-02-21T00:00:00"/>
    <s v="Feminino"/>
    <s v="Sem Deficiência"/>
    <s v="COSME DA CONCEIÇÃO MARQUES"/>
    <s v="VIVIAN DOS SANTOS"/>
    <x v="1"/>
    <s v="Preta"/>
  </r>
  <r>
    <n v="1019047"/>
    <n v="10"/>
    <x v="50"/>
    <x v="50"/>
    <s v="EM JOAQUIM DA SILVA GOMES"/>
    <s v="Municipal"/>
    <s v="Urbana"/>
    <n v="1598941"/>
    <n v="163"/>
    <x v="3"/>
    <s v="Regular"/>
    <s v="Noite"/>
    <n v="2012098900386"/>
    <m/>
    <s v="ALESSANDRO DOS SANTOS DE OLIVEIRA"/>
    <d v="2007-02-05T00:00:00"/>
    <s v="Masculino"/>
    <s v="Sem Deficiência"/>
    <s v="RAFAEL CORES DE OLIVEIRA"/>
    <s v="GÉSSICA CRISTINA OLIVEIRA DOS SANTOS"/>
    <x v="2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01030002140"/>
    <m/>
    <s v="TUENI DOS SANTOS RANGEL"/>
    <d v="1995-06-23T00:00:00"/>
    <s v="Feminino"/>
    <s v="Sem Deficiência"/>
    <s v="ANILSON PESSANHA RANGEL"/>
    <s v="SUELI REGINA DOS SANTOS"/>
    <x v="0"/>
    <s v="Preta"/>
  </r>
  <r>
    <n v="625005"/>
    <n v="6"/>
    <x v="57"/>
    <x v="57"/>
    <s v="EM CHARLES ANDERSON WEAVER"/>
    <s v="Municipal"/>
    <s v="Urbana"/>
    <n v="1605118"/>
    <n v="161"/>
    <x v="3"/>
    <s v="Regular"/>
    <s v="Noite"/>
    <n v="2019103600176"/>
    <m/>
    <s v="ANA CLARA MONTEIRO DE BRITO"/>
    <d v="2006-11-30T00:00:00"/>
    <s v="Feminino"/>
    <s v="Sem Deficiência"/>
    <s v="EDVAN RODRIGUES DE BRITO"/>
    <s v="INGRID VAZ MONTEIRO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23066701111"/>
    <m/>
    <s v="BARBARA PASCHOAL DE SOUZA BOMFIM"/>
    <d v="1983-01-29T00:00:00"/>
    <s v="Feminino"/>
    <s v="Sem Deficiência"/>
    <s v="ROBERTO PAULO DO BOMFIM FILHO"/>
    <s v="SUELY PASCHOAL DE SOUZA BOMFIM"/>
    <x v="2"/>
    <s v="Preta"/>
  </r>
  <r>
    <n v="208501"/>
    <n v="2"/>
    <x v="78"/>
    <x v="78"/>
    <s v="CIEP SAMUEL WAINER"/>
    <s v="Municipal"/>
    <s v="Urbana"/>
    <n v="1609310"/>
    <n v="161"/>
    <x v="3"/>
    <s v="Regular"/>
    <s v="Noite"/>
    <n v="2019013680251"/>
    <m/>
    <s v="MARIA DA PENHA DA SILVA ROCHA"/>
    <d v="1980-06-30T00:00:00"/>
    <s v="Feminino"/>
    <s v="Sem Deficiência"/>
    <s v="LUIZ MARCELINO DA ROCHA"/>
    <s v="VANDA VICENTE DA SILVA"/>
    <x v="1"/>
    <s v="Não declarada"/>
  </r>
  <r>
    <n v="1202701"/>
    <n v="12"/>
    <x v="91"/>
    <x v="91"/>
    <s v="CREJA - CENTRO MUNICIPAL DE REFERÊNCIA DE EDUCAÇÃO DE JOVENS E ADULTOS"/>
    <s v="Municipal"/>
    <s v="Urbana"/>
    <n v="1614086"/>
    <n v="266"/>
    <x v="3"/>
    <s v="Regular"/>
    <s v="Noite"/>
    <n v="2023126300231"/>
    <m/>
    <s v="SIMONE ELIZIÁRIO GOMES"/>
    <d v="1986-05-19T00:00:00"/>
    <s v="Feminino"/>
    <s v="Sem Deficiência"/>
    <s v="FRANCISCO DUARTE DA SILVA"/>
    <s v="MARIA SOCORRO ELIZIARIO SILVA"/>
    <x v="2"/>
    <s v="Preta"/>
  </r>
  <r>
    <n v="208012"/>
    <n v="2"/>
    <x v="102"/>
    <x v="102"/>
    <s v="EM ORSINA DA FONSECA"/>
    <s v="Municipal"/>
    <s v="Urbana"/>
    <n v="1602511"/>
    <n v="162"/>
    <x v="3"/>
    <s v="Regular"/>
    <s v="Noite"/>
    <n v="2011013400300"/>
    <m/>
    <s v="MARIA CLARA GREGORIO DA SILVA"/>
    <d v="2005-12-14T00:00:00"/>
    <s v="Feminino"/>
    <s v="Sem Deficiência"/>
    <s v="JULIO CESAR ALVES DA SILVA"/>
    <s v="DANIELE CRISTINA FELIPE GREGORIO"/>
    <x v="0"/>
    <s v="Branca"/>
  </r>
  <r>
    <n v="833503"/>
    <n v="8"/>
    <x v="95"/>
    <x v="95"/>
    <s v="CIEP THOMAS JEFFERSON"/>
    <s v="Municipal"/>
    <s v="Urbana"/>
    <n v="1600082"/>
    <n v="161"/>
    <x v="3"/>
    <s v="Regular"/>
    <s v="Noite"/>
    <n v="2012083401451"/>
    <m/>
    <s v="HAYENE CARLA DIAS MIRANDA DE LIMA"/>
    <d v="1992-07-02T00:00:00"/>
    <s v="Feminino"/>
    <s v="Sem Deficiência"/>
    <s v="WADSON HARLON BRAGA MIRANDA"/>
    <s v="MARINETE LOURDES DIAS"/>
    <x v="2"/>
    <s v="Parda"/>
  </r>
  <r>
    <n v="410012"/>
    <n v="4"/>
    <x v="27"/>
    <x v="27"/>
    <s v="EM CLOTILDE GUIMARÃES"/>
    <s v="Municipal"/>
    <s v="Urbana"/>
    <n v="1604443"/>
    <n v="261"/>
    <x v="3"/>
    <s v="Regular"/>
    <s v="Manhã"/>
    <n v="2018028500230"/>
    <m/>
    <s v="EDINALDO PAIXÃO DA SILVA"/>
    <d v="1974-03-01T00:00:00"/>
    <s v="Masculino"/>
    <s v="Sem Deficiência"/>
    <s v="PEDRO ANTONIO DA SILVA"/>
    <s v="JOSEFA PAIXÃO"/>
    <x v="1"/>
    <s v="Branca"/>
  </r>
  <r>
    <n v="918508"/>
    <n v="9"/>
    <x v="36"/>
    <x v="36"/>
    <s v="CIEP DR. ERNESTO (CHE) GUEVARA"/>
    <s v="Municipal"/>
    <s v="Urbana"/>
    <n v="1618339"/>
    <n v="161"/>
    <x v="3"/>
    <s v="Regular"/>
    <s v="Noite"/>
    <n v="2010050903141"/>
    <m/>
    <s v="ANA CLARA BARCELOS CAXIAS"/>
    <d v="2004-02-11T00:00:00"/>
    <s v="Feminino"/>
    <s v="Sem Deficiência"/>
    <s v="WASHINGTON ROSA CAXIAS"/>
    <s v="ALINE BARCELOS DOS SANTOS"/>
    <x v="0"/>
    <s v="Preta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10040400341"/>
    <m/>
    <s v="CAROLAYNE SOUZA DO NASCIMENTO"/>
    <d v="2005-08-24T00:00:00"/>
    <s v="Feminino"/>
    <s v="Sem Deficiência"/>
    <s v="BRIAN FLAGG LOPES DO NASCIMENTO"/>
    <s v="CATHERINE DE SOUZA DIAS"/>
    <x v="1"/>
    <s v="Branc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06082805465"/>
    <m/>
    <s v="MARINA SOARES GUIMARÃES EGIL"/>
    <d v="1989-03-04T00:00:00"/>
    <s v="Feminino"/>
    <s v=" Deficiência intelectual"/>
    <s v="LUIZ CARLOS SOARES GUIMARÃES"/>
    <s v="VERA LÚCIA EGIL PEREIRA GUIMARÃES"/>
    <x v="0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14093500343"/>
    <m/>
    <s v="JOÃO PEDRO ESPIRITO SANTOS DA SILVA"/>
    <d v="2005-08-27T00:00:00"/>
    <s v="Masculino"/>
    <s v="Sem Deficiência"/>
    <s v="CLEBER DA SILVA"/>
    <s v="MARTHA DUTRA ESPIRITO SANTO"/>
    <x v="2"/>
    <s v="Pard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21061500171"/>
    <m/>
    <s v="GABRIEL MUNIZ MACHADO"/>
    <d v="2006-09-20T00:00:00"/>
    <s v="Masculino"/>
    <s v="Sem Deficiência"/>
    <s v="KLEITON MESQUITA MACHADO"/>
    <s v="ANTONIA DAIANA MUNIZ"/>
    <x v="0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2098900700"/>
    <m/>
    <s v="RAYANNE VITORIA CANEDO REZENDE"/>
    <d v="2006-11-13T00:00:00"/>
    <s v="Feminino"/>
    <s v="Sem Deficiência"/>
    <s v="VICTOR CLAUDIO REZENDE"/>
    <s v="MARILIA CANEDO DE FREITAS"/>
    <x v="0"/>
    <s v="Parda"/>
  </r>
  <r>
    <n v="1202701"/>
    <n v="12"/>
    <x v="91"/>
    <x v="91"/>
    <s v="CREJA - CENTRO MUNICIPAL DE REFERÊNCIA DE EDUCAÇÃO DE JOVENS E ADULTOS"/>
    <s v="Municipal"/>
    <s v="Urbana"/>
    <n v="1614128"/>
    <n v="363"/>
    <x v="3"/>
    <s v="Regular"/>
    <s v="Tarde"/>
    <n v="2023126301459"/>
    <m/>
    <s v="VALERIA DO NASCIMENTO FERNANDES"/>
    <d v="1968-12-05T00:00:00"/>
    <s v="Masculino"/>
    <s v="Sem Deficiência"/>
    <s v="JOEL CAMPOS FERNANDES"/>
    <s v="VALDIRA DO NASCIMENTO FERNANDES"/>
    <x v="0"/>
    <s v="Branca"/>
  </r>
  <r>
    <n v="817075"/>
    <n v="8"/>
    <x v="29"/>
    <x v="29"/>
    <s v="EM GENERAL TASSO FRAGOSO"/>
    <s v="Municipal"/>
    <s v="Urbana"/>
    <n v="1605909"/>
    <n v="162"/>
    <x v="3"/>
    <s v="Regular"/>
    <s v="Noite"/>
    <n v="2009076904354"/>
    <m/>
    <s v="BIANCA DOS SANTOS DE AZEVEDO"/>
    <d v="1992-03-07T00:00:00"/>
    <s v="Feminino"/>
    <s v="Sem Deficiência"/>
    <s v="SUED IZIDIO DE AZEVEDO"/>
    <s v="MIRIAN SILVA DOS SANTOS DE AZEVEDO"/>
    <x v="2"/>
    <s v="Parda"/>
  </r>
  <r>
    <n v="204012"/>
    <n v="2"/>
    <x v="65"/>
    <x v="65"/>
    <s v="EM MÉXICO"/>
    <s v="Municipal"/>
    <s v="Urbana"/>
    <n v="1613278"/>
    <n v="161"/>
    <x v="3"/>
    <s v="Regular"/>
    <s v="Noite"/>
    <n v="2022006500847"/>
    <m/>
    <s v="MARIA DO SOCORRO BENTO"/>
    <d v="1978-05-26T00:00:00"/>
    <s v="Feminino"/>
    <s v="Sem Deficiência"/>
    <s v="JOÃO BENTO"/>
    <s v="ANTONIA PAULINA DA CONCEIÇÃO"/>
    <x v="0"/>
    <s v="Sem Informação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2065951020"/>
    <m/>
    <s v="MILENE REINALDA CARDOSO"/>
    <d v="2005-08-22T00:00:00"/>
    <s v="Feminino"/>
    <s v=" Deficiência intelectual"/>
    <s v="MARCONDES FERREIRA DO CARMO"/>
    <s v="LUCIANA CARDOSO DE SOUZA"/>
    <x v="0"/>
    <s v="Branca"/>
  </r>
  <r>
    <n v="918041"/>
    <n v="9"/>
    <x v="59"/>
    <x v="59"/>
    <s v="EM ANTONIA VARGAS CUQUEJO"/>
    <s v="Municipal"/>
    <s v="Urbana"/>
    <n v="1610790"/>
    <n v="161"/>
    <x v="3"/>
    <s v="Regular"/>
    <s v="Noite"/>
    <n v="2021088100335"/>
    <m/>
    <s v="CRISTIANE BRAGA DE MIRANDA"/>
    <d v="1975-08-21T00:00:00"/>
    <s v="Feminino"/>
    <s v="Sem Deficiência"/>
    <s v="JACIR DA COSTA BRAGA"/>
    <s v="MARIA BENEDITA DOS SANTOS BRAGA"/>
    <x v="1"/>
    <s v="Parda"/>
  </r>
  <r>
    <n v="227004"/>
    <n v="2"/>
    <x v="77"/>
    <x v="77"/>
    <s v="EM RINALDO DE LAMARE"/>
    <s v="Municipal"/>
    <s v="Urbana"/>
    <n v="1599203"/>
    <n v="161"/>
    <x v="3"/>
    <s v="Regular"/>
    <s v="Manhã"/>
    <n v="2014009601261"/>
    <m/>
    <s v="WAGNER ROCHA REIS DA SILVA"/>
    <d v="2005-05-11T00:00:00"/>
    <s v="Masculino"/>
    <s v="Sem Deficiência"/>
    <s v="ALEXSANDRO REIS DA SILVA"/>
    <s v="VANESSA ROCHA DA SILVA"/>
    <x v="1"/>
    <s v="Parda"/>
  </r>
  <r>
    <n v="1019013"/>
    <n v="10"/>
    <x v="39"/>
    <x v="39"/>
    <s v="EM BENTO DO AMARAL COUTINHO"/>
    <s v="Municipal"/>
    <s v="Urbana"/>
    <n v="1612839"/>
    <n v="162"/>
    <x v="3"/>
    <s v="Regular"/>
    <s v="Noite"/>
    <n v="2013095100069"/>
    <m/>
    <s v="ANA KETELIN CUSTODIO DURÃES"/>
    <d v="2008-05-06T00:00:00"/>
    <s v="Feminino"/>
    <s v="Sem Deficiência"/>
    <s v="WANDERSON SILVA DURAES"/>
    <s v="FABIANA SOUZA CUSTÓDIO"/>
    <x v="1"/>
    <s v="Parda"/>
  </r>
  <r>
    <n v="410018"/>
    <n v="4"/>
    <x v="87"/>
    <x v="87"/>
    <s v="EM BERLIM"/>
    <s v="Municipal"/>
    <s v="Urbana"/>
    <n v="1613816"/>
    <n v="162"/>
    <x v="3"/>
    <s v="Regular"/>
    <s v="Noite"/>
    <n v="2011029280082"/>
    <m/>
    <s v="LUCAS BRAGA RIBEIRO"/>
    <d v="2006-06-20T00:00:00"/>
    <s v="Masculino"/>
    <s v="Sem Deficiência"/>
    <s v="ELISABETE BRAGA RIBEIRO"/>
    <s v="Sem Informação"/>
    <x v="0"/>
    <s v="Sem Informação"/>
  </r>
  <r>
    <n v="313035"/>
    <n v="3"/>
    <x v="49"/>
    <x v="49"/>
    <s v="EM EDGARD SUSSEKIND DE MENDONÇA"/>
    <s v="Municipal"/>
    <s v="Urbana"/>
    <n v="1612288"/>
    <n v="161"/>
    <x v="3"/>
    <s v="Regular"/>
    <s v="Noite"/>
    <n v="2007026200209"/>
    <m/>
    <s v="MARCELLA TAVARES DA ROCHA"/>
    <d v="2002-09-07T00:00:00"/>
    <s v="Feminino"/>
    <s v="Sem Deficiência"/>
    <s v="MARCELO TAVARES DA SILVA ROCHA"/>
    <s v="RENATA DA ROCHA BATISTA"/>
    <x v="0"/>
    <s v="Parda"/>
  </r>
  <r>
    <n v="716054"/>
    <n v="7"/>
    <x v="35"/>
    <x v="35"/>
    <s v="EM PIO X"/>
    <s v="Municipal"/>
    <s v="Urbana"/>
    <n v="1612530"/>
    <n v="161"/>
    <x v="3"/>
    <s v="Regular"/>
    <s v="Noite"/>
    <n v="2011059302033"/>
    <m/>
    <s v="LUZIENE DOS SANTOS"/>
    <d v="1972-12-13T00:00:00"/>
    <s v="Feminino"/>
    <s v="Sem Deficiência"/>
    <s v="NIVALDO DOS SANTOS"/>
    <s v="MARIA LUIZA DE JESUS SANTOS"/>
    <x v="0"/>
    <s v="Parda"/>
  </r>
  <r>
    <n v="918508"/>
    <n v="9"/>
    <x v="36"/>
    <x v="36"/>
    <s v="CIEP DR. ERNESTO (CHE) GUEVARA"/>
    <s v="Municipal"/>
    <s v="Urbana"/>
    <n v="1618341"/>
    <n v="163"/>
    <x v="3"/>
    <s v="Regular"/>
    <s v="Noite"/>
    <n v="2004038401561"/>
    <m/>
    <s v="CARINA DE LIMA LINHARES"/>
    <d v="1989-01-21T00:00:00"/>
    <s v="Feminino"/>
    <s v="Sem Deficiência"/>
    <s v="EDILSON MACHADO LINHARES"/>
    <s v="JANICE RANGEL DE LIMA"/>
    <x v="0"/>
    <s v="Parda"/>
  </r>
  <r>
    <n v="625005"/>
    <n v="6"/>
    <x v="57"/>
    <x v="57"/>
    <s v="EM CHARLES ANDERSON WEAVER"/>
    <s v="Municipal"/>
    <s v="Urbana"/>
    <n v="1605118"/>
    <n v="161"/>
    <x v="3"/>
    <s v="Regular"/>
    <s v="Noite"/>
    <n v="2008129900228"/>
    <m/>
    <s v="ALLAN ALEXANDRE FERREIRA"/>
    <d v="2005-10-27T00:00:00"/>
    <s v="Masculino"/>
    <s v="Sem Deficiência"/>
    <s v="ANDRÉ FERREIRA DOS SANTOS"/>
    <s v="AMANDA CRISTINA PAULINO ALEXANDRE"/>
    <x v="0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22102400491"/>
    <m/>
    <s v="MARIA HELENA DE GOUVEIA NUNES MAGALHÃES"/>
    <d v="1967-09-29T00:00:00"/>
    <s v="Feminino"/>
    <s v="Sem Deficiência"/>
    <s v="ALBERTO DE SOUSA NUNES"/>
    <s v="PERPETUA DE GOUVEIA NUNES"/>
    <x v="1"/>
    <s v="Branca"/>
  </r>
  <r>
    <n v="431018"/>
    <n v="4"/>
    <x v="85"/>
    <x v="85"/>
    <s v="EM REPÚBLICA DO LÍBANO"/>
    <s v="Municipal"/>
    <s v="Urbana"/>
    <n v="1619092"/>
    <n v="162"/>
    <x v="3"/>
    <s v="Regular"/>
    <s v="Noite"/>
    <n v="2011031900742"/>
    <m/>
    <s v="ANA PAZ FERREIRA SILVA MENDES"/>
    <d v="2007-08-05T00:00:00"/>
    <s v="Feminino"/>
    <s v="Sem Deficiência"/>
    <s v="ANTONIA DE MARIA FERREIRA"/>
    <s v="JEFERSON DA CONCEIÇÃO MENDES SILVA"/>
    <x v="0"/>
    <s v="Par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22100500821"/>
    <m/>
    <s v="CARLA ADRIANA DA SILVA CARVALHO"/>
    <d v="1979-05-22T00:00:00"/>
    <s v="Feminino"/>
    <s v="Sem Deficiência"/>
    <s v="CARLOS ROMEU DA SILVA"/>
    <s v="IOLINDA DE SALES DA SILVA"/>
    <x v="2"/>
    <s v="Parda"/>
  </r>
  <r>
    <n v="101501"/>
    <n v="1"/>
    <x v="46"/>
    <x v="46"/>
    <s v="CIEP HENFIL"/>
    <s v="Municipal"/>
    <s v="Urbana"/>
    <n v="1613103"/>
    <n v="161"/>
    <x v="3"/>
    <s v="Regular"/>
    <s v="Noite"/>
    <n v="2011001104492"/>
    <m/>
    <s v="JENIFFER DO NASCIMENTO GOMES"/>
    <d v="2006-01-07T00:00:00"/>
    <s v="Feminino"/>
    <s v="Sem Deficiência"/>
    <s v="GILSON GOMES DA SILVA"/>
    <s v="RISONEIDE MARIA PEREIRA DPONASCIMENTO"/>
    <x v="0"/>
    <s v="Branca"/>
  </r>
  <r>
    <n v="101501"/>
    <n v="1"/>
    <x v="46"/>
    <x v="46"/>
    <s v="CIEP HENFIL"/>
    <s v="Municipal"/>
    <s v="Urbana"/>
    <n v="1613103"/>
    <n v="161"/>
    <x v="3"/>
    <s v="Regular"/>
    <s v="Noite"/>
    <n v="2012100402333"/>
    <m/>
    <s v="ÁLAX JÚNIOR DA SILVA DE OLIVEIRA"/>
    <d v="2007-11-26T00:00:00"/>
    <s v="Masculino"/>
    <s v="Sem Deficiência"/>
    <s v="JOSÉ CARLOS MUNIZ DE OLIVEIRA"/>
    <s v="ERNANDA DA SILVA FARIA"/>
    <x v="0"/>
    <s v="Pard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11102203771"/>
    <m/>
    <s v="ROSELITA SEVERINO NASCIMENTO DE OLIVEIRA"/>
    <d v="1977-07-19T00:00:00"/>
    <s v="Feminino"/>
    <s v="Sem Deficiência"/>
    <s v="MANOEL SEVERINO DO NASCIMENTO"/>
    <s v="SEVERINA MARIA DA CONCEIÇÃO FILHA"/>
    <x v="0"/>
    <s v="Branca"/>
  </r>
  <r>
    <n v="918508"/>
    <n v="9"/>
    <x v="36"/>
    <x v="36"/>
    <s v="CIEP DR. ERNESTO (CHE) GUEVARA"/>
    <s v="Municipal"/>
    <s v="Urbana"/>
    <n v="1618340"/>
    <n v="162"/>
    <x v="3"/>
    <s v="Regular"/>
    <s v="Noite"/>
    <n v="2015088400121"/>
    <m/>
    <s v="NATHAN DE SÁ TARDEN FERNANDES"/>
    <d v="2007-05-04T00:00:00"/>
    <s v="Masculino"/>
    <s v="Sem Deficiência"/>
    <s v="ELIAS ALVES FERNANDES"/>
    <s v="ALEXANDRA DE SÁ TARDEN FERNANDES"/>
    <x v="0"/>
    <s v="Branca"/>
  </r>
  <r>
    <n v="1202701"/>
    <n v="12"/>
    <x v="91"/>
    <x v="91"/>
    <s v="CREJA - CENTRO MUNICIPAL DE REFERÊNCIA DE EDUCAÇÃO DE JOVENS E ADULTOS"/>
    <s v="Municipal"/>
    <s v="Urbana"/>
    <n v="1614088"/>
    <n v="268"/>
    <x v="3"/>
    <s v="Regular"/>
    <s v="Noite"/>
    <n v="2022126300365"/>
    <m/>
    <s v="NILSON LUIZ SANTOS DE OLIVEIRA "/>
    <d v="1980-07-08T00:00:00"/>
    <s v="Masculino"/>
    <s v="Sem Deficiência"/>
    <s v="NILSON DE OLIVEIRA"/>
    <s v="MARIA DA GLORIA SOARES DOS SANTOS"/>
    <x v="2"/>
    <s v="Preta"/>
  </r>
  <r>
    <n v="622006"/>
    <n v="6"/>
    <x v="38"/>
    <x v="38"/>
    <s v="EM ANTENOR NASCENTES"/>
    <s v="Municipal"/>
    <s v="Urbana"/>
    <n v="1615258"/>
    <n v="161"/>
    <x v="3"/>
    <s v="Regular"/>
    <s v="Noite"/>
    <n v="2007054050275"/>
    <m/>
    <s v="YAN CORREIA DE LIMA"/>
    <d v="2002-07-08T00:00:00"/>
    <s v="Masculino"/>
    <s v="Sem Deficiência"/>
    <s v="UBIRAJARA FREIRE DE LIMA"/>
    <s v="ANTONIA COREIA LIRA"/>
    <x v="1"/>
    <s v="Parda"/>
  </r>
  <r>
    <n v="431502"/>
    <n v="4"/>
    <x v="11"/>
    <x v="11"/>
    <s v="CIEP GRACILIANO RAMOS"/>
    <s v="Municipal"/>
    <s v="Urbana"/>
    <n v="1622399"/>
    <n v="162"/>
    <x v="3"/>
    <s v="Regular"/>
    <s v="Noite"/>
    <n v="2010114300396"/>
    <m/>
    <s v="EMELY VITORIA ALVES LEAL"/>
    <d v="2007-09-24T00:00:00"/>
    <s v="Feminino"/>
    <s v="Sem Deficiência"/>
    <s v="JOCELIO VIEIRA LEAL"/>
    <s v="RAQUEL ALVES DE JESUS"/>
    <x v="0"/>
    <s v="Branca"/>
  </r>
  <r>
    <n v="515062"/>
    <n v="5"/>
    <x v="126"/>
    <x v="126"/>
    <s v="EM FIGUEIREDO PIMENTEL"/>
    <s v="Municipal"/>
    <s v="Urbana"/>
    <n v="1606091"/>
    <n v="161"/>
    <x v="3"/>
    <s v="Regular"/>
    <s v="Tarde"/>
    <n v="2022045600024"/>
    <m/>
    <s v="MARIANA PEREIRA DO NASCIMENTO"/>
    <d v="2006-09-02T00:00:00"/>
    <s v="Feminino"/>
    <s v="Sem Deficiência"/>
    <s v="MARCIO TEODORO DO NASCIMENTO"/>
    <s v="LUCIANA PEREIRA"/>
    <x v="0"/>
    <s v="Branca"/>
  </r>
  <r>
    <n v="312501"/>
    <n v="3"/>
    <x v="42"/>
    <x v="42"/>
    <s v="CIEP PATRICE LUMUMBA"/>
    <s v="Municipal"/>
    <s v="Urbana"/>
    <n v="1616864"/>
    <n v="162"/>
    <x v="3"/>
    <s v="Regular"/>
    <s v="Noite"/>
    <n v="2012020850101"/>
    <m/>
    <s v="ANDRESSA GOMES DOS SANTOS"/>
    <d v="2007-12-12T00:00:00"/>
    <s v="Feminino"/>
    <s v="Sem Deficiência"/>
    <s v="JOEL DA CRUZ SANTOS"/>
    <s v="MARIA OSVALDINA GOMES DA SILVA"/>
    <x v="0"/>
    <s v="Parda"/>
  </r>
  <r>
    <n v="1202701"/>
    <n v="12"/>
    <x v="91"/>
    <x v="91"/>
    <s v="CREJA - CENTRO MUNICIPAL DE REFERÊNCIA DE EDUCAÇÃO DE JOVENS E ADULTOS"/>
    <s v="Municipal"/>
    <s v="Urbana"/>
    <n v="1614126"/>
    <n v="361"/>
    <x v="3"/>
    <s v="Regular"/>
    <s v="Tarde"/>
    <n v="2005126304859"/>
    <m/>
    <s v="DAYANA SAMYRA SILVA CICONHA MOREIRA VILLAR"/>
    <d v="1985-05-11T00:00:00"/>
    <s v="Feminino"/>
    <s v="Sem Deficiência"/>
    <s v="IVO JOSE CICONHA"/>
    <s v="MARIA DE FATIMA SILVA"/>
    <x v="0"/>
    <s v="Branca"/>
  </r>
  <r>
    <n v="1019210"/>
    <n v="10"/>
    <x v="45"/>
    <x v="45"/>
    <s v="CIEP ALBERTO PASQUALINE"/>
    <s v="Municipal"/>
    <s v="Urbana"/>
    <n v="1600007"/>
    <n v="162"/>
    <x v="3"/>
    <s v="Regular"/>
    <s v="Noite"/>
    <n v="2014100804667"/>
    <m/>
    <s v="MARIA EDUARDA DOS REIS MOREIRA SANTOS"/>
    <d v="2006-03-21T00:00:00"/>
    <s v="Feminino"/>
    <s v="Sem Deficiência"/>
    <s v="LUIZ ROBERTO DOS SANTOS JUNIOR"/>
    <s v="RENATA DOS REIS MOREIRA"/>
    <x v="0"/>
    <s v="Branca"/>
  </r>
  <r>
    <n v="724502"/>
    <n v="7"/>
    <x v="52"/>
    <x v="52"/>
    <s v="CIEP MARGARET MEE"/>
    <s v="Municipal"/>
    <s v="Urbana"/>
    <n v="1617125"/>
    <n v="161"/>
    <x v="3"/>
    <s v="Regular"/>
    <s v="Noite"/>
    <n v="2010117600056"/>
    <m/>
    <s v="THALLITA SOARES MARCOLINO"/>
    <d v="2006-06-13T00:00:00"/>
    <s v="Feminino"/>
    <s v="Sem Deficiência"/>
    <s v="PETERSON MATIAS MARCOLINO"/>
    <s v="SHIRLENE SANTOS SOARES"/>
    <x v="0"/>
    <s v="Parda"/>
  </r>
  <r>
    <n v="716063"/>
    <n v="7"/>
    <x v="136"/>
    <x v="136"/>
    <s v="EM SOBRAL PINTO"/>
    <s v="Municipal"/>
    <s v="Urbana"/>
    <n v="1616450"/>
    <n v="162"/>
    <x v="3"/>
    <s v="Regular"/>
    <s v="Manhã"/>
    <n v="2010062750027"/>
    <m/>
    <s v="RENATA OLIVEIRA DA SILVA TAVARES"/>
    <d v="2005-11-16T00:00:00"/>
    <s v="Feminino"/>
    <s v=" Deficiência intelectual"/>
    <s v="RONALDO PEREIRA DA SILVA"/>
    <s v="REGINA TAVARES DE OLIVEIRA SILVA "/>
    <x v="2"/>
    <s v="Branc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08130500530"/>
    <m/>
    <s v="ALESSANDRA MOURA DE OLIVEIRA"/>
    <d v="2006-10-28T00:00:00"/>
    <s v="Feminino"/>
    <s v="Sem Deficiência"/>
    <s v="JEFERSON ALEXANDRE DE OLIVEIRA"/>
    <s v="BRUNA MOURA DA SILVA"/>
    <x v="0"/>
    <s v="Parda"/>
  </r>
  <r>
    <n v="205004"/>
    <n v="2"/>
    <x v="134"/>
    <x v="134"/>
    <s v="EM DOUTOR COCIO BARCELLOS"/>
    <s v="Municipal"/>
    <s v="Urbana"/>
    <n v="1623684"/>
    <n v="162"/>
    <x v="3"/>
    <s v="Regular"/>
    <s v="Noite"/>
    <n v="2017007850373"/>
    <m/>
    <s v="ADRIANO MARTINS RODRIGUES"/>
    <d v="1972-06-07T00:00:00"/>
    <s v="Masculino"/>
    <s v="Sem Deficiência"/>
    <s v="SEVERINO MARTINS RODRIGUES"/>
    <s v="JOSEFA INÁCIO DA SILVA"/>
    <x v="0"/>
    <s v="Branca"/>
  </r>
  <r>
    <n v="716049"/>
    <n v="7"/>
    <x v="62"/>
    <x v="62"/>
    <s v="EM RENATO LEITE"/>
    <s v="Municipal"/>
    <s v="Urbana"/>
    <n v="1623882"/>
    <n v="161"/>
    <x v="3"/>
    <s v="Regular"/>
    <s v="Noite"/>
    <n v="2011063780084"/>
    <m/>
    <s v="ANA CLARA DA SILVA GOMES"/>
    <d v="2006-06-18T00:00:00"/>
    <s v="Feminino"/>
    <s v="Sem Deficiência"/>
    <s v="LUIS GOMES DE OLIVEIRA"/>
    <s v="MARIA APARECIDA DA SILVA"/>
    <x v="1"/>
    <s v="Branca"/>
  </r>
  <r>
    <n v="625701"/>
    <n v="6"/>
    <x v="101"/>
    <x v="101"/>
    <s v="CENTRO DE EDUCAÇÃO DE JOVENS E ADULTOS CEJA - ACARI"/>
    <s v="Municipal"/>
    <s v="Urbana"/>
    <n v="1608528"/>
    <n v="265"/>
    <x v="3"/>
    <s v="Regular"/>
    <s v="Noite"/>
    <n v="2020054850015"/>
    <m/>
    <s v="SUELI DOS SANTOS"/>
    <d v="1959-03-16T00:00:00"/>
    <s v="Feminino"/>
    <s v="Sem Deficiência"/>
    <s v="JOÃO CANDIDO DOS SANTOS"/>
    <s v="SEBASTIANA MARIA DA CONCEIÇÃO"/>
    <x v="1"/>
    <s v="Não declarada"/>
  </r>
  <r>
    <n v="312009"/>
    <n v="3"/>
    <x v="54"/>
    <x v="54"/>
    <s v="EM GEORGE SUMNER"/>
    <s v="Municipal"/>
    <s v="Urbana"/>
    <n v="1617225"/>
    <n v="161"/>
    <x v="3"/>
    <s v="Regular"/>
    <s v="Noite"/>
    <n v="2010017850522"/>
    <m/>
    <s v="GUILHERME FAUSTINO DO ESPÍRITO SANTO SILVA"/>
    <d v="2005-10-29T00:00:00"/>
    <s v="Masculino"/>
    <s v="Sem Deficiência"/>
    <s v="VALDEMIR DO ESPIRITO SANTO SILVA"/>
    <s v="CELIA MARIA FAUSTINO PEIXOTO"/>
    <x v="0"/>
    <s v="Pard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08105600682"/>
    <m/>
    <s v="LUIZ MIGUEL DOS SANTOS ROSA"/>
    <d v="2006-12-28T00:00:00"/>
    <s v="Masculino"/>
    <s v="Sem Deficiência"/>
    <s v="EDMAR ROSA RAMOS"/>
    <s v="RUBIA MARA DOS SANTOS ALVES"/>
    <x v="1"/>
    <s v="Branca"/>
  </r>
  <r>
    <n v="716049"/>
    <n v="7"/>
    <x v="62"/>
    <x v="62"/>
    <s v="EM RENATO LEITE"/>
    <s v="Municipal"/>
    <s v="Urbana"/>
    <n v="1623884"/>
    <n v="163"/>
    <x v="3"/>
    <s v="Regular"/>
    <s v="Noite"/>
    <n v="2009064250265"/>
    <m/>
    <s v="LÚCIA PASCHOAL DA SILVA"/>
    <d v="1965-09-06T00:00:00"/>
    <s v="Feminino"/>
    <s v="Sem Deficiência"/>
    <s v="PEDRO PASCHOAL DA SILVA"/>
    <s v="ALDINAR MORAES DA SILVA"/>
    <x v="1"/>
    <s v="Parda"/>
  </r>
  <r>
    <n v="1202701"/>
    <n v="12"/>
    <x v="91"/>
    <x v="91"/>
    <s v="CREJA - CENTRO MUNICIPAL DE REFERÊNCIA DE EDUCAÇÃO DE JOVENS E ADULTOS"/>
    <s v="Municipal"/>
    <s v="Urbana"/>
    <n v="1614088"/>
    <n v="268"/>
    <x v="3"/>
    <s v="Regular"/>
    <s v="Noite"/>
    <n v="2023126301050"/>
    <m/>
    <s v="FÁBIO BORGES GONÇALVES"/>
    <d v="1989-02-16T00:00:00"/>
    <s v="Masculino"/>
    <s v="Sem Deficiência"/>
    <s v="PAULO ROBERTO GONÇALVES"/>
    <s v="MÔNICA REGINA BORGES GONÇALVES"/>
    <x v="2"/>
    <s v="Branca"/>
  </r>
  <r>
    <n v="1019031"/>
    <n v="10"/>
    <x v="20"/>
    <x v="20"/>
    <s v="EM MARECHAL PEDRO CAVALCANTI"/>
    <s v="Municipal"/>
    <s v="Urbana"/>
    <n v="1609540"/>
    <n v="162"/>
    <x v="3"/>
    <s v="Regular"/>
    <s v="Noite"/>
    <n v="2012099650103"/>
    <m/>
    <s v="JULIA GABRIELLY NASCIMENTO DE FREITAS DA SILVA"/>
    <d v="2006-10-16T00:00:00"/>
    <s v="Feminino"/>
    <s v="Sem Deficiência"/>
    <s v="JUAREZ ALEXANDRINO DA SILVA"/>
    <s v="JACIARA NASCIMENTO DE FREITAS"/>
    <x v="0"/>
    <s v="Parda"/>
  </r>
  <r>
    <n v="1019031"/>
    <n v="10"/>
    <x v="20"/>
    <x v="20"/>
    <s v="EM MARECHAL PEDRO CAVALCANTI"/>
    <s v="Municipal"/>
    <s v="Urbana"/>
    <n v="1609542"/>
    <n v="164"/>
    <x v="3"/>
    <s v="Regular"/>
    <s v="Noite"/>
    <n v="2021097150251"/>
    <m/>
    <s v="ALESSANDRO BORGES DA SILVA FONTES"/>
    <d v="2007-02-27T00:00:00"/>
    <s v="Masculino"/>
    <s v="Sem Deficiência"/>
    <s v="ADILSON RIBEIRO FONTES"/>
    <s v="CARLA LÍRIA DAS CHAGAS BORGES SILVA"/>
    <x v="0"/>
    <s v="Branca"/>
  </r>
  <r>
    <n v="716211"/>
    <n v="7"/>
    <x v="32"/>
    <x v="32"/>
    <s v="CIEP COMPOSITOR DONGA"/>
    <s v="Municipal"/>
    <s v="Urbana"/>
    <n v="1619514"/>
    <n v="162"/>
    <x v="3"/>
    <s v="Regular"/>
    <s v="Noite"/>
    <n v="2022066701911"/>
    <m/>
    <s v="RONALLD ANTONIO COSTA"/>
    <d v="1980-09-22T00:00:00"/>
    <s v="Masculino"/>
    <s v="Sem Deficiência"/>
    <s v="IRANI ODETE COSTA"/>
    <s v="NIVALDO ANTONIO"/>
    <x v="1"/>
    <s v="Parda"/>
  </r>
  <r>
    <n v="101501"/>
    <n v="1"/>
    <x v="46"/>
    <x v="46"/>
    <s v="CIEP HENFIL"/>
    <s v="Municipal"/>
    <s v="Urbana"/>
    <n v="1613104"/>
    <n v="162"/>
    <x v="3"/>
    <s v="Regular"/>
    <s v="Noite"/>
    <n v="2023001100083"/>
    <m/>
    <s v="JÉSSICA FARIA ROSA AMADOR"/>
    <d v="1993-09-30T00:00:00"/>
    <s v="Feminino"/>
    <s v="Sem Deficiência"/>
    <s v="JOSALBAS AMADOR FILHO"/>
    <s v="DEOLINA FARIA ROSA AMADOR"/>
    <x v="0"/>
    <s v="Branca"/>
  </r>
  <r>
    <n v="716211"/>
    <n v="7"/>
    <x v="32"/>
    <x v="32"/>
    <s v="CIEP COMPOSITOR DONGA"/>
    <s v="Municipal"/>
    <s v="Urbana"/>
    <n v="1619513"/>
    <n v="161"/>
    <x v="3"/>
    <s v="Regular"/>
    <s v="Noite"/>
    <n v="2017098901073"/>
    <m/>
    <s v="SEBASTIÃO DE JESUS FERREIRA"/>
    <d v="2006-09-10T00:00:00"/>
    <s v="Masculino"/>
    <s v="Sem Deficiência"/>
    <s v="SEBASTIÃO BERTO FERREIRA"/>
    <s v="ANA CARLA DE JESUS SOUZA"/>
    <x v="0"/>
    <s v="Pard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10082701862"/>
    <m/>
    <s v="FELIPE CLAUDINO DOS SANTOS"/>
    <d v="1983-09-24T00:00:00"/>
    <s v="Masculino"/>
    <s v="Sem Deficiência"/>
    <s v="HELVECIO CLAUDINO DOS SANTOS"/>
    <s v="ELANE ELENA SANTOS"/>
    <x v="0"/>
    <s v="Parda"/>
  </r>
  <r>
    <n v="313021"/>
    <n v="3"/>
    <x v="123"/>
    <x v="123"/>
    <s v="EM FRANCISCO JOBIM"/>
    <s v="Municipal"/>
    <s v="Urbana"/>
    <n v="1612981"/>
    <n v="161"/>
    <x v="3"/>
    <s v="Regular"/>
    <s v="Manhã"/>
    <n v="2012004680093"/>
    <m/>
    <s v="LORRAN SILVA XIMENES VENTURA"/>
    <d v="2007-09-30T00:00:00"/>
    <s v="Masculino"/>
    <s v="Sem Deficiência"/>
    <s v="DIEGO XIMENES VENTURA"/>
    <s v="INDAIARA DA FONSECA SILVA"/>
    <x v="0"/>
    <s v="Parda"/>
  </r>
  <r>
    <n v="431003"/>
    <n v="4"/>
    <x v="10"/>
    <x v="10"/>
    <s v="EM MIGUEL GUSTAVO"/>
    <s v="Municipal"/>
    <s v="Urbana"/>
    <n v="1618629"/>
    <n v="162"/>
    <x v="3"/>
    <s v="Regular"/>
    <s v="Noite"/>
    <n v="2023032800524"/>
    <m/>
    <s v="DANIELE DE ALMEIDA LEITE"/>
    <d v="1980-05-02T00:00:00"/>
    <s v="Feminino"/>
    <s v="Sem Deficiência"/>
    <s v="ESTALIO FERREIRA LEITE"/>
    <s v="DERLI SATURNINO DE ALMEIDA"/>
    <x v="0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22095550390"/>
    <m/>
    <s v="EMANUELLE VITÓRIA MONTEIRO DA CONCEIÇÃO"/>
    <d v="2007-03-04T00:00:00"/>
    <s v="Feminino"/>
    <s v="Sem Deficiência"/>
    <s v="GABRIELE MONTEIRO CHAVES"/>
    <s v="CARLOS ALBERTO FERREIRA CONCEIÇÃO"/>
    <x v="0"/>
    <s v="Preta"/>
  </r>
  <r>
    <n v="1202701"/>
    <n v="12"/>
    <x v="91"/>
    <x v="91"/>
    <s v="CREJA - CENTRO MUNICIPAL DE REFERÊNCIA DE EDUCAÇÃO DE JOVENS E ADULTOS"/>
    <s v="Municipal"/>
    <s v="Urbana"/>
    <n v="1614088"/>
    <n v="268"/>
    <x v="3"/>
    <s v="Regular"/>
    <s v="Noite"/>
    <n v="2022126300586"/>
    <m/>
    <s v="TATIANA REIS BRAZ"/>
    <d v="1979-07-13T00:00:00"/>
    <s v="Feminino"/>
    <s v="Sem Deficiência"/>
    <s v="NILTON BRAZ"/>
    <s v="IVONETE REIS"/>
    <x v="2"/>
    <s v="Parda"/>
  </r>
  <r>
    <n v="514002"/>
    <n v="5"/>
    <x v="107"/>
    <x v="107"/>
    <s v="EM CECÍLIA MEIRELLES"/>
    <s v="Municipal"/>
    <s v="Urbana"/>
    <n v="1602688"/>
    <n v="162"/>
    <x v="3"/>
    <s v="Regular"/>
    <s v="Manhã"/>
    <n v="2011041201995"/>
    <m/>
    <s v="FABIANE NUNES DA SILVA"/>
    <d v="2007-04-18T00:00:00"/>
    <s v="Feminino"/>
    <s v="Sem Deficiência"/>
    <s v="FABIANO SOUZA DA SILVA"/>
    <s v="RENATA RAMOS NUNES"/>
    <x v="0"/>
    <s v="Branca"/>
  </r>
  <r>
    <n v="625028"/>
    <n v="6"/>
    <x v="125"/>
    <x v="125"/>
    <s v="EM DEPUTADO HILTON GAMA"/>
    <s v="Municipal"/>
    <s v="Urbana"/>
    <n v="1614619"/>
    <n v="162"/>
    <x v="3"/>
    <s v="Regular"/>
    <s v="Noite"/>
    <n v="2022057100552"/>
    <m/>
    <s v="ARLETE VIANA DOS SANTOS"/>
    <d v="1980-12-04T00:00:00"/>
    <s v="Feminino"/>
    <s v="Sem Deficiência"/>
    <s v="MARIA DO LIVRAMENTO DOS SANTOS"/>
    <s v="RAIMUNDO VIANA DOS SANTOS"/>
    <x v="1"/>
    <s v="Parda"/>
  </r>
  <r>
    <n v="209003"/>
    <n v="2"/>
    <x v="74"/>
    <x v="74"/>
    <s v="EM FRANCISCO DE CASTRO"/>
    <s v="Municipal"/>
    <s v="Urbana"/>
    <n v="1616225"/>
    <n v="162"/>
    <x v="3"/>
    <s v="Regular"/>
    <s v="Manhã"/>
    <n v="2011014900535"/>
    <m/>
    <s v="ALICYA BARBOSA BRAGA"/>
    <d v="2006-05-11T00:00:00"/>
    <s v="Feminino"/>
    <s v="Sem Deficiência"/>
    <s v="IVANA BARBOSA DA SILVA"/>
    <s v="MARCOS PEREIRA BRAGA"/>
    <x v="0"/>
    <s v="Sem Informação"/>
  </r>
  <r>
    <n v="625005"/>
    <n v="6"/>
    <x v="57"/>
    <x v="57"/>
    <s v="EM CHARLES ANDERSON WEAVER"/>
    <s v="Municipal"/>
    <s v="Urbana"/>
    <n v="1605118"/>
    <n v="161"/>
    <x v="3"/>
    <s v="Regular"/>
    <s v="Noite"/>
    <n v="2007054901771"/>
    <m/>
    <s v="GIULIANA PRIMO FERREIRA"/>
    <d v="2002-05-22T00:00:00"/>
    <s v="Feminino"/>
    <s v="Sem Deficiência"/>
    <s v="WASHINGTON FERREIRA PINTO"/>
    <s v="VANDERELIA OTAVIANO PRIMO FERREIRA"/>
    <x v="1"/>
    <s v="Parda"/>
  </r>
  <r>
    <n v="209026"/>
    <n v="2"/>
    <x v="41"/>
    <x v="41"/>
    <s v="EM PROFESSOR LOURENÇO FILHO"/>
    <s v="Municipal"/>
    <s v="Urbana"/>
    <n v="1622830"/>
    <n v="162"/>
    <x v="3"/>
    <s v="Regular"/>
    <s v="Noite"/>
    <n v="2009110000190"/>
    <m/>
    <s v="RAFAEL RIBEIRO DO VALE JÚNIOR"/>
    <d v="2007-07-10T00:00:00"/>
    <s v="Masculino"/>
    <s v="Sem Deficiência"/>
    <s v="RAFAEL RIBEIRO DO VALE "/>
    <s v="CRYSTIANE MELLO DA SILVA"/>
    <x v="0"/>
    <s v="Parda"/>
  </r>
  <r>
    <n v="724026"/>
    <n v="7"/>
    <x v="16"/>
    <x v="16"/>
    <s v="EM EMBAIXADOR ÍTALO ZAPPA"/>
    <s v="Municipal"/>
    <s v="Urbana"/>
    <n v="1620409"/>
    <n v="161"/>
    <x v="3"/>
    <s v="Regular"/>
    <s v="Noite"/>
    <n v="2023103501168"/>
    <m/>
    <s v="CLEITON MARTINS CAMARGO"/>
    <d v="1980-01-28T00:00:00"/>
    <s v="Masculino"/>
    <s v="Sem Deficiência"/>
    <s v="ALCINO DIAS CAMARGO"/>
    <s v="ANITA MARTINS CAMARGO"/>
    <x v="1"/>
    <s v="Parda"/>
  </r>
  <r>
    <n v="515062"/>
    <n v="5"/>
    <x v="126"/>
    <x v="126"/>
    <s v="EM FIGUEIREDO PIMENTEL"/>
    <s v="Municipal"/>
    <s v="Urbana"/>
    <n v="1606091"/>
    <n v="161"/>
    <x v="3"/>
    <s v="Regular"/>
    <s v="Tarde"/>
    <n v="2007050800202"/>
    <m/>
    <s v="WILSON DO NASCIMENTO LEAL"/>
    <d v="2002-10-28T00:00:00"/>
    <s v="Masculino"/>
    <s v="Sem Deficiência"/>
    <s v="WILSON COSTA LEAL"/>
    <s v="REJANE CARVALHO DE NASCIMENTO"/>
    <x v="1"/>
    <s v="Pard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06004700731"/>
    <m/>
    <s v="ESTER MARINHO RAMALHO"/>
    <d v="2000-09-22T00:00:00"/>
    <s v="Feminino"/>
    <s v="Sem Deficiência"/>
    <s v="RODRIGO SANTANNA DOS RAMOS MELO RAMALHO"/>
    <s v="NEISE MARINHO RAMALHO"/>
    <x v="2"/>
    <s v="Par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17092100010"/>
    <m/>
    <s v="FABIANA JENIFFER DE OLIVEIRA DOS SANTOS"/>
    <d v="2003-04-13T00:00:00"/>
    <s v="Feminino"/>
    <s v="Sem Deficiência"/>
    <s v="FABIO TAVARES DOS SANTOS"/>
    <s v="ADRIANA PAULA SILVA DE OLIVEIRA DOS SANTOS"/>
    <x v="0"/>
    <s v="Pard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17102400614"/>
    <m/>
    <s v="MARIA DO AMPARO SANT'ANNA"/>
    <d v="1982-07-14T00:00:00"/>
    <s v="Feminino"/>
    <s v="Sem Deficiência"/>
    <s v="SEBASTIÃO SANT'ANNA"/>
    <s v="Sem Informação"/>
    <x v="0"/>
    <s v="Parda"/>
  </r>
  <r>
    <n v="817027"/>
    <n v="8"/>
    <x v="24"/>
    <x v="24"/>
    <s v="EM HENRIQUE DE MAGALHÃES"/>
    <s v="Municipal"/>
    <s v="Urbana"/>
    <n v="1608373"/>
    <n v="163"/>
    <x v="3"/>
    <s v="Regular"/>
    <s v="Tarde"/>
    <n v="2016071550085"/>
    <m/>
    <s v="KAIQUE GONÇALVES DA SILVA"/>
    <d v="2007-10-16T00:00:00"/>
    <s v="Masculino"/>
    <s v="Sem Deficiência"/>
    <s v="WANDERSON RANGEL DA SILVA"/>
    <s v="PATRICIA GONÇALVES DOS SANTOS"/>
    <x v="0"/>
    <s v="Branc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23006750311"/>
    <m/>
    <s v="BERNARDO COUTO RUIVO"/>
    <d v="1986-07-08T00:00:00"/>
    <s v="Masculino"/>
    <s v=" Deficiência intelectual"/>
    <s v="ALFREDO DA SILVA RUIVO"/>
    <s v="JUCICLEIDE COUTO RUIVO"/>
    <x v="0"/>
    <s v="Não declara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7151900081"/>
    <m/>
    <s v="IGOR DA SILVA BARBOSA"/>
    <d v="2007-09-19T00:00:00"/>
    <s v="Masculino"/>
    <s v="Sem Deficiência"/>
    <s v="DAYANE MOTTA DA SILVA"/>
    <s v="GEOVANE BARBOSA DOS SANTOS"/>
    <x v="0"/>
    <s v="Branca"/>
  </r>
  <r>
    <n v="716211"/>
    <n v="7"/>
    <x v="32"/>
    <x v="32"/>
    <s v="CIEP COMPOSITOR DONGA"/>
    <s v="Municipal"/>
    <s v="Urbana"/>
    <n v="1619514"/>
    <n v="162"/>
    <x v="3"/>
    <s v="Regular"/>
    <s v="Noite"/>
    <n v="2010066702671"/>
    <m/>
    <s v="THALES DO NASCIMENTO CABOCLO"/>
    <d v="2004-11-12T00:00:00"/>
    <s v="Masculino"/>
    <s v="Sem Deficiência"/>
    <s v="JOSÉ CABOCLO DOS SANTOS FILHO"/>
    <s v="PAULA FRANSSINETTI DO NASCIMENTO"/>
    <x v="1"/>
    <s v="Branca"/>
  </r>
  <r>
    <n v="410015"/>
    <n v="4"/>
    <x v="92"/>
    <x v="92"/>
    <s v="EM CLÓVIS BEVILÁQUA"/>
    <s v="Municipal"/>
    <s v="Urbana"/>
    <n v="1611012"/>
    <n v="161"/>
    <x v="3"/>
    <s v="Regular"/>
    <s v="Noite"/>
    <n v="2006031900428"/>
    <m/>
    <s v="TAIANE DE ANDRADE BARBOSA"/>
    <d v="2001-09-04T00:00:00"/>
    <s v="Feminino"/>
    <s v="Sem Deficiência"/>
    <s v="CLAUDIO MARCIO DOS SANTOS BARBOSA"/>
    <s v="MÁRCIA DE ANDRADE MANOEL BARBOSA"/>
    <x v="0"/>
    <s v="Branca"/>
  </r>
  <r>
    <n v="918508"/>
    <n v="9"/>
    <x v="36"/>
    <x v="36"/>
    <s v="CIEP DR. ERNESTO (CHE) GUEVARA"/>
    <s v="Municipal"/>
    <s v="Urbana"/>
    <n v="1618341"/>
    <n v="163"/>
    <x v="3"/>
    <s v="Regular"/>
    <s v="Noite"/>
    <n v="2011093204910"/>
    <m/>
    <s v="ROSELENE RESENDE DA SILVA"/>
    <d v="1965-06-16T00:00:00"/>
    <s v="Feminino"/>
    <s v="Sem Deficiência"/>
    <s v="JORGE DA SILVA"/>
    <s v="JACY RESENDE DA SILVA"/>
    <x v="1"/>
    <s v="Preta"/>
  </r>
  <r>
    <n v="1019008"/>
    <n v="10"/>
    <x v="124"/>
    <x v="124"/>
    <s v="EM EDUARDO RABELO"/>
    <s v="Municipal"/>
    <s v="Urbana"/>
    <n v="1601218"/>
    <n v="161"/>
    <x v="3"/>
    <s v="Regular"/>
    <s v="Noite"/>
    <n v="2013094800555"/>
    <m/>
    <s v="MARIA DO SOCORRO DA COSTA"/>
    <d v="1975-09-10T00:00:00"/>
    <s v="Feminino"/>
    <s v="Sem Deficiência"/>
    <s v="JOÃO LÚCIO DA COSTA FILHO"/>
    <s v="TEREZINHA SALES"/>
    <x v="2"/>
    <s v="Parda"/>
  </r>
  <r>
    <n v="1120502"/>
    <n v="11"/>
    <x v="3"/>
    <x v="3"/>
    <s v="CIEP JOÃO MANGABEIRA"/>
    <s v="Municipal"/>
    <s v="Urbana"/>
    <n v="1604974"/>
    <n v="161"/>
    <x v="3"/>
    <s v="Regular"/>
    <s v="Noite"/>
    <n v="2010096200275"/>
    <m/>
    <s v="GUSTAVO DUARTE DE NOVAES VELOSO"/>
    <d v="2005-07-16T00:00:00"/>
    <s v="Masculino"/>
    <s v="Sem Deficiência"/>
    <s v="THIAGO DE NOVAES VELOSO"/>
    <s v="NATALIA DUARTE GOMES PEREIRA"/>
    <x v="1"/>
    <s v="Branca"/>
  </r>
  <r>
    <n v="410501"/>
    <n v="4"/>
    <x v="64"/>
    <x v="64"/>
    <s v="CIEP JUSCELINO KUBITSCHEK"/>
    <s v="Municipal"/>
    <s v="Urbana"/>
    <n v="1614343"/>
    <n v="161"/>
    <x v="3"/>
    <s v="Regular"/>
    <s v="Noite"/>
    <n v="2000017505984"/>
    <m/>
    <s v="ELENICE ROZENDO DA SILVA"/>
    <d v="1984-10-31T00:00:00"/>
    <s v="Feminino"/>
    <s v="Sem Deficiência"/>
    <s v="FRANCISCO ROZENDO DA SILVA"/>
    <s v="MARILEIDE SEVERO DA SILVA"/>
    <x v="1"/>
    <s v="Sem Informação"/>
  </r>
  <r>
    <n v="716049"/>
    <n v="7"/>
    <x v="62"/>
    <x v="62"/>
    <s v="EM RENATO LEITE"/>
    <s v="Municipal"/>
    <s v="Urbana"/>
    <n v="1623882"/>
    <n v="161"/>
    <x v="3"/>
    <s v="Regular"/>
    <s v="Noite"/>
    <n v="2012137400598"/>
    <m/>
    <s v="KAUÃ DA CONCEIÇÃO SANTOS"/>
    <d v="2008-02-16T00:00:00"/>
    <s v="Masculino"/>
    <s v="Sem Deficiência"/>
    <s v="ROGERIO PEREIRA SANTOS"/>
    <s v="LUCIANA DA CONCEIÇÃO FONSECA"/>
    <x v="0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10007601163"/>
    <m/>
    <s v="JOÃO GUILHERME ALVES DE OLIVEIRA"/>
    <d v="2005-06-03T00:00:00"/>
    <s v="Masculino"/>
    <s v="Sem Deficiência"/>
    <s v="FLAVIO JOSÉ DE OLIVEIRA"/>
    <s v="MÔNICA ALVES DA SILVA"/>
    <x v="0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22061500365"/>
    <m/>
    <s v="ÂNGELO PRAXEDES SOUZA DOS SANTOS"/>
    <d v="2005-09-04T00:00:00"/>
    <s v="Masculino"/>
    <s v="Sem Deficiência"/>
    <s v="ALEXSANDER PRAXEDES DOS SANTOS"/>
    <s v="KATIA MARIA SOUZA PRAXEDES DOS SANTOS"/>
    <x v="0"/>
    <s v="Parda"/>
  </r>
  <r>
    <n v="1019210"/>
    <n v="10"/>
    <x v="45"/>
    <x v="45"/>
    <s v="CIEP ALBERTO PASQUALINE"/>
    <s v="Municipal"/>
    <s v="Urbana"/>
    <n v="1600005"/>
    <n v="161"/>
    <x v="3"/>
    <s v="Regular"/>
    <s v="Noite"/>
    <n v="2023100800245"/>
    <m/>
    <s v="MARIA ANGELA FERREIRA DE ALMEIDA BERNARDES"/>
    <d v="1957-08-19T00:00:00"/>
    <s v="Feminino"/>
    <s v="Sem Deficiência"/>
    <s v="ANITA FERREIRA DE ALMEIDA"/>
    <s v="MANOEL FERREIRA DE ALMEIDA"/>
    <x v="2"/>
    <s v="Branca"/>
  </r>
  <r>
    <n v="515001"/>
    <n v="5"/>
    <x v="68"/>
    <x v="68"/>
    <s v="EM PARÁ"/>
    <s v="Municipal"/>
    <s v="Urbana"/>
    <n v="1607315"/>
    <n v="161"/>
    <x v="3"/>
    <s v="Regular"/>
    <s v="Noite"/>
    <n v="2014044150024"/>
    <m/>
    <s v="SAMUEL RODRIGUES DE SOUZA LUCIO"/>
    <d v="2007-11-07T00:00:00"/>
    <s v="Masculino"/>
    <s v="Sem Deficiência"/>
    <s v="ALEX DE SOUZA LUCIO"/>
    <s v="MARILZA RODRIGUES DOS SANTOS LUCIO"/>
    <x v="1"/>
    <s v="Branca"/>
  </r>
  <r>
    <n v="431003"/>
    <n v="4"/>
    <x v="10"/>
    <x v="10"/>
    <s v="EM MIGUEL GUSTAVO"/>
    <s v="Municipal"/>
    <s v="Urbana"/>
    <n v="1618629"/>
    <n v="162"/>
    <x v="3"/>
    <s v="Regular"/>
    <s v="Noite"/>
    <n v="2010032700048"/>
    <m/>
    <s v="JENNIFER PEREIRA MELO"/>
    <d v="2006-02-02T00:00:00"/>
    <s v="Feminino"/>
    <s v="Sem Deficiência"/>
    <s v="CARLOS AUGUSTO PORTO MELO"/>
    <s v="VANESSA DA SILVA PEREIRA"/>
    <x v="0"/>
    <s v="Parda"/>
  </r>
  <r>
    <n v="410007"/>
    <n v="4"/>
    <x v="15"/>
    <x v="15"/>
    <s v="EM PADRE MANUEL DA NÓBREGA"/>
    <s v="Municipal"/>
    <s v="Urbana"/>
    <n v="1609705"/>
    <n v="162"/>
    <x v="3"/>
    <s v="Regular"/>
    <s v="Noite"/>
    <n v="2013003303995"/>
    <m/>
    <s v="MARCUS VINICIUS GONÇALVES DE OLIVEIRA"/>
    <d v="2008-06-16T00:00:00"/>
    <s v="Masculino"/>
    <s v="Sem Deficiência"/>
    <s v="CLAUDIO GONÇALVES DE OLIVEIRA"/>
    <s v="RAQUEL DE OLIVEIRA AYRES"/>
    <x v="0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10119000081"/>
    <m/>
    <s v="ALEXIA ISABEL FERNANDES DE MOURA"/>
    <d v="2007-04-11T00:00:00"/>
    <s v="Feminino"/>
    <s v="Sem Deficiência"/>
    <s v="ALEXANDER PINHEIRO DE MOURA MOREIRA"/>
    <s v="DAIANA FERNANDES FREITAS"/>
    <x v="1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07096301748"/>
    <m/>
    <s v="DAIANA NARA DA COSTA SILVA"/>
    <d v="1996-04-08T00:00:00"/>
    <s v="Feminino"/>
    <s v="Sem Deficiência"/>
    <s v="COSME JOSE REGO DA SILVA"/>
    <s v="DENIZE MARIA DA COSTA TRAVASSOS"/>
    <x v="0"/>
    <s v="Pard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06103307205"/>
    <m/>
    <s v="ELILIANE CRISTINA SANTANA DA CRUZ SANTANA"/>
    <d v="1991-06-18T00:00:00"/>
    <s v="Feminino"/>
    <s v="Sem Deficiência"/>
    <s v="MARCOS ANTONIO PAULA DA CRUZ"/>
    <s v="MARIA APARECIDA SANTANA DA CRUZ"/>
    <x v="1"/>
    <s v="Pret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14062450042"/>
    <m/>
    <s v="RAFAEL SANTOS MENEZES"/>
    <d v="2007-05-17T00:00:00"/>
    <s v="Masculino"/>
    <s v="Sem Deficiência"/>
    <s v="RENATO GOMES DE MENEZES"/>
    <s v="REGINA SANTOS DA CRUZ"/>
    <x v="1"/>
    <s v="Pard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23065900641"/>
    <m/>
    <s v="MARIA BEATRIZ DA SILVA"/>
    <d v="1999-07-29T00:00:00"/>
    <s v="Feminino"/>
    <s v="Sem Deficiência"/>
    <s v="MARIA DE FATIMA BEZERRA"/>
    <s v="MANOEL BATISTA DA SILVA"/>
    <x v="0"/>
    <s v="Parda"/>
  </r>
  <r>
    <n v="312022"/>
    <n v="3"/>
    <x v="61"/>
    <x v="61"/>
    <s v="EM RUBENS BERARDO"/>
    <s v="Municipal"/>
    <s v="Urbana"/>
    <n v="1616261"/>
    <n v="162"/>
    <x v="3"/>
    <s v="Regular"/>
    <s v="Noite"/>
    <n v="2011019450040"/>
    <m/>
    <s v="DANILO DE SOUZA CARNEIRO"/>
    <d v="2006-03-07T00:00:00"/>
    <s v="Masculino"/>
    <s v="Sem Deficiência"/>
    <s v="GENIVAL PEDRO CARNEIRO"/>
    <s v="LEONICE DE SOUZA CARNEIRO"/>
    <x v="0"/>
    <s v="Branca"/>
  </r>
  <r>
    <n v="411015"/>
    <n v="4"/>
    <x v="72"/>
    <x v="72"/>
    <s v="EM SUÍÇA"/>
    <s v="Municipal"/>
    <s v="Urbana"/>
    <n v="1601786"/>
    <n v="161"/>
    <x v="3"/>
    <s v="Regular"/>
    <s v="Noite"/>
    <n v="2017031700360"/>
    <m/>
    <s v="DOMICIANO GODIM MACEDO"/>
    <d v="1976-09-07T00:00:00"/>
    <s v="Masculino"/>
    <s v="Sem Deficiência"/>
    <s v="JOÃO GONDIM DE MACÊDO"/>
    <s v="FRANCISCA MARIA DA CONCEIÇÃO"/>
    <x v="1"/>
    <s v="Não declarad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12132250644"/>
    <m/>
    <s v="EMMILY SILVEIRA DE ALCANTARA"/>
    <d v="2007-03-29T00:00:00"/>
    <s v="Feminino"/>
    <s v="Sem Deficiência"/>
    <s v="SAMUEL DE ALCANTARA"/>
    <s v="MARILEI APARECIDA SILVEIRA"/>
    <x v="0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02035804064"/>
    <m/>
    <s v="ANDREZA CAROLINE SILVA MARTINS"/>
    <d v="1990-04-22T00:00:00"/>
    <s v="Feminino"/>
    <s v=" Deficiência intelectual"/>
    <s v="SANDRO LUIZ DE SOUZA MARTINS"/>
    <s v="MARIA EMILIA SILVA"/>
    <x v="0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12021500260"/>
    <m/>
    <s v="CLEYTON GUILHERME DE ABREU SIMÕES ALVES"/>
    <d v="2008-03-20T00:00:00"/>
    <s v="Masculino"/>
    <s v="Sem Deficiência"/>
    <s v="GREDSON DA SILVA SOMÕES ALVES"/>
    <s v="JULIANA DE ABREU"/>
    <x v="0"/>
    <s v="Não declarada"/>
  </r>
  <r>
    <n v="313024"/>
    <n v="3"/>
    <x v="100"/>
    <x v="100"/>
    <s v="EM ACRE"/>
    <s v="Municipal"/>
    <s v="Urbana"/>
    <n v="1604859"/>
    <n v="161"/>
    <x v="3"/>
    <s v="Regular"/>
    <s v="Manhã"/>
    <n v="2021023800014"/>
    <m/>
    <s v="JHENIFFE SANTOS LIMA"/>
    <d v="2006-12-07T00:00:00"/>
    <s v="Feminino"/>
    <s v="Sem Deficiência"/>
    <s v="ADMILSON DE SOUZA LIMA"/>
    <s v="TATIANE DOS SANTOS"/>
    <x v="0"/>
    <s v="Parda"/>
  </r>
  <r>
    <n v="1019013"/>
    <n v="10"/>
    <x v="39"/>
    <x v="39"/>
    <s v="EM BENTO DO AMARAL COUTINHO"/>
    <s v="Municipal"/>
    <s v="Urbana"/>
    <n v="1612838"/>
    <n v="161"/>
    <x v="3"/>
    <s v="Regular"/>
    <s v="Noite"/>
    <n v="2022095300229"/>
    <m/>
    <s v="VALMIR SILVA LIMA"/>
    <d v="1984-09-25T00:00:00"/>
    <s v="Masculino"/>
    <s v="Sem Deficiência"/>
    <s v="ODIR DA SILVA FILHO"/>
    <s v="MARIA MADALENA SILVA LIMA"/>
    <x v="0"/>
    <s v="Parda"/>
  </r>
  <r>
    <n v="313035"/>
    <n v="3"/>
    <x v="49"/>
    <x v="49"/>
    <s v="EM EDGARD SUSSEKIND DE MENDONÇA"/>
    <s v="Municipal"/>
    <s v="Urbana"/>
    <n v="1612288"/>
    <n v="161"/>
    <x v="3"/>
    <s v="Regular"/>
    <s v="Noite"/>
    <n v="2004025004568"/>
    <m/>
    <s v="ADRIELLY FERNANDES DA SILVA"/>
    <d v="1997-01-13T00:00:00"/>
    <s v="Feminino"/>
    <s v="Sem Deficiência"/>
    <s v="ANDERSON DA SILVA DOS SANTOS"/>
    <s v="ANDREIA FERNANDES DA CRUZ"/>
    <x v="0"/>
    <s v="Parda"/>
  </r>
  <r>
    <n v="1019211"/>
    <n v="10"/>
    <x v="98"/>
    <x v="98"/>
    <s v="CIEP MAJOR MANUEL GOMES ARCHER"/>
    <s v="Municipal"/>
    <s v="Urbana"/>
    <n v="1607939"/>
    <n v="162"/>
    <x v="3"/>
    <s v="Regular"/>
    <s v="Noite"/>
    <n v="2008075602232"/>
    <m/>
    <s v="JOSÉ NILO ALVARENGA CARNEIRO"/>
    <d v="1951-11-01T00:00:00"/>
    <s v="Masculino"/>
    <s v="Sem Deficiência"/>
    <s v="ANTÔNIO CARNEIRO"/>
    <s v="ALZIRA FRANCISCA ALVARENGA"/>
    <x v="0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13008100332"/>
    <m/>
    <s v="JOÃO VICTOR REIS DO CARMO"/>
    <d v="2007-03-30T00:00:00"/>
    <s v="Masculino"/>
    <s v="Sem Deficiência"/>
    <s v="JOSENALDA GOMES DOS REIS"/>
    <s v="VOLMER DE JESUS DO CARMO"/>
    <x v="1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22059100142"/>
    <m/>
    <s v="TAILSON RODRIGUES GAMA"/>
    <d v="2007-01-12T00:00:00"/>
    <s v="Masculino"/>
    <s v="Sem Deficiência"/>
    <s v="TARCISO DA SILVA GAMA"/>
    <s v="LUCIENE PEREIRA RODRIGUES "/>
    <x v="2"/>
    <s v="Branca"/>
  </r>
  <r>
    <n v="622007"/>
    <n v="6"/>
    <x v="13"/>
    <x v="13"/>
    <s v="EM ALEXANDRE FARAH"/>
    <s v="Municipal"/>
    <s v="Urbana"/>
    <n v="1599784"/>
    <n v="161"/>
    <x v="3"/>
    <s v="Regular"/>
    <s v="Noite"/>
    <n v="2005070001864"/>
    <m/>
    <s v="JANDERSON FERREIRA DA SILVA"/>
    <d v="2001-10-12T00:00:00"/>
    <s v="Masculino"/>
    <s v="Sem Deficiência"/>
    <s v="ANTONIO FERNANDO JESUS DA SILVA"/>
    <s v="ADRIANA BELA FERREIRA"/>
    <x v="1"/>
    <s v="Parda"/>
  </r>
  <r>
    <n v="622007"/>
    <n v="6"/>
    <x v="13"/>
    <x v="13"/>
    <s v="EM ALEXANDRE FARAH"/>
    <s v="Municipal"/>
    <s v="Urbana"/>
    <n v="1599785"/>
    <n v="162"/>
    <x v="3"/>
    <s v="Regular"/>
    <s v="Noite"/>
    <n v="2009051450023"/>
    <m/>
    <s v="MARIA CLARA FERREIRA DA SILVA"/>
    <d v="2002-04-03T00:00:00"/>
    <s v="Feminino"/>
    <s v="Sem Deficiência"/>
    <s v="FRANCISCO RONALDO DA SILVA"/>
    <s v="TELMA REGINA FERREIRA DA SILVA"/>
    <x v="0"/>
    <s v="Não declara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04099905283"/>
    <m/>
    <s v="REBECA CRISTINA SILVEIRA GOMES"/>
    <d v="1991-12-29T00:00:00"/>
    <s v="Feminino"/>
    <s v="Sem Deficiência"/>
    <s v="ERALDO LUIZ FERREIRA GOMES"/>
    <s v="RAQUEL SILVEIRA GOMES"/>
    <x v="2"/>
    <s v="Branca"/>
  </r>
  <r>
    <n v="312014"/>
    <n v="3"/>
    <x v="1"/>
    <x v="1"/>
    <s v="EM NEREU SAMPAIO"/>
    <s v="Municipal"/>
    <s v="Urbana"/>
    <n v="1616970"/>
    <n v="162"/>
    <x v="3"/>
    <s v="Regular"/>
    <s v="Noite"/>
    <n v="2021021300219"/>
    <m/>
    <s v="ANA CLARA DE ASSIS LIGIERO"/>
    <d v="2007-12-16T00:00:00"/>
    <s v="Feminino"/>
    <s v="Sem Deficiência"/>
    <s v="ALEXANDRE LIGIERO DE SOUZA"/>
    <s v="BIANCA DE ASSIS MIRANDA"/>
    <x v="0"/>
    <s v="Branc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23093400461"/>
    <m/>
    <s v="DEIVID BLEINY BATISTA DE CARVALHO"/>
    <d v="2004-01-02T00:00:00"/>
    <s v="Masculino"/>
    <s v="Sem Deficiência"/>
    <s v="LEONEL BATISTA PEREIRA DA FONSECA"/>
    <s v="SIMEIA FERREIRA DE CARVALHO"/>
    <x v="1"/>
    <s v="Preta"/>
  </r>
  <r>
    <n v="515045"/>
    <n v="5"/>
    <x v="137"/>
    <x v="137"/>
    <s v="EM JAIME COSTA"/>
    <s v="Municipal"/>
    <s v="Urbana"/>
    <n v="1609198"/>
    <n v="161"/>
    <x v="3"/>
    <s v="Regular"/>
    <s v="Noite"/>
    <n v="2014048500429"/>
    <m/>
    <s v="EMILLY CRISTINE FERNANDES SOARES"/>
    <d v="2008-02-17T00:00:00"/>
    <s v="Feminino"/>
    <s v="Sem Deficiência"/>
    <s v="JAILTON MENDES SOARES"/>
    <s v="ELAINE FERREIRA FERNANDES"/>
    <x v="1"/>
    <s v="Branc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7100500832"/>
    <m/>
    <s v="PAULO HENRIQUE LEIVAS"/>
    <d v="1974-08-24T00:00:00"/>
    <s v="Masculino"/>
    <s v="Sem Deficiência"/>
    <s v="MAURICIO LEIVAS"/>
    <s v="MARIA APARECIDA DE OLIVEIRA LEIVAS"/>
    <x v="2"/>
    <s v="Parda"/>
  </r>
  <r>
    <n v="918203"/>
    <n v="9"/>
    <x v="34"/>
    <x v="34"/>
    <s v="CIEP CLEMENTINA DE JESUS"/>
    <s v="Municipal"/>
    <s v="Urbana"/>
    <n v="1601825"/>
    <n v="162"/>
    <x v="3"/>
    <s v="Regular"/>
    <s v="Noite"/>
    <n v="2023092600157"/>
    <m/>
    <s v="VANIA MATIAS ARAUJO"/>
    <d v="1979-04-11T00:00:00"/>
    <s v="Feminino"/>
    <s v="Sem Deficiência"/>
    <s v="LAURENTINO MATIAS"/>
    <s v="NEUSA MARIA DA SILVA MATIAS"/>
    <x v="2"/>
    <s v="Parda"/>
  </r>
  <r>
    <n v="817027"/>
    <n v="8"/>
    <x v="24"/>
    <x v="24"/>
    <s v="EM HENRIQUE DE MAGALHÃES"/>
    <s v="Municipal"/>
    <s v="Urbana"/>
    <n v="1608372"/>
    <n v="162"/>
    <x v="3"/>
    <s v="Regular"/>
    <s v="Noite"/>
    <n v="2002075804162"/>
    <m/>
    <s v="TIAGO DE ALMEIDA SANTANA"/>
    <d v="1990-09-29T00:00:00"/>
    <s v="Masculino"/>
    <s v="Sem Deficiência"/>
    <s v="AMIR SANTANA"/>
    <s v="JUREMA MARINHO DE ALMEIDA"/>
    <x v="2"/>
    <s v="Sem Informação"/>
  </r>
  <r>
    <n v="1019008"/>
    <n v="10"/>
    <x v="124"/>
    <x v="124"/>
    <s v="EM EDUARDO RABELO"/>
    <s v="Municipal"/>
    <s v="Urbana"/>
    <n v="1601220"/>
    <n v="162"/>
    <x v="3"/>
    <s v="Regular"/>
    <s v="Noite"/>
    <n v="2017094800353"/>
    <m/>
    <s v="DELIANE SOUZA DA SILVA ARAUJO"/>
    <d v="1974-08-07T00:00:00"/>
    <s v="Feminino"/>
    <s v="Sem Deficiência"/>
    <s v="ANCELMO JOAQUIM DA SILVA"/>
    <s v="MARIA ESTHER JOAQUINA DE SOUZA"/>
    <x v="0"/>
    <s v="Pret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23106250697"/>
    <m/>
    <s v="MATEUS SANTANA ALMEIDA"/>
    <d v="2005-04-18T00:00:00"/>
    <s v="Masculino"/>
    <s v="Sem Deficiência"/>
    <s v="MANOEL CARVALHO ALMEIDA"/>
    <s v="ANDREA BOTELHO SANTANA"/>
    <x v="0"/>
    <s v="Parda"/>
  </r>
  <r>
    <n v="622006"/>
    <n v="6"/>
    <x v="38"/>
    <x v="38"/>
    <s v="EM ANTENOR NASCENTES"/>
    <s v="Municipal"/>
    <s v="Urbana"/>
    <n v="1615258"/>
    <n v="161"/>
    <x v="3"/>
    <s v="Regular"/>
    <s v="Noite"/>
    <n v="2011054080211"/>
    <m/>
    <s v="AMANDA VITÓRIA SOARES RAMOS"/>
    <d v="2006-12-21T00:00:00"/>
    <s v="Feminino"/>
    <s v="Sem Deficiência"/>
    <s v="ALEXANDRO DE OLIVEIRA RAMOS"/>
    <s v="ANA MARIA DE NASCIMENTO SOARES"/>
    <x v="1"/>
    <s v="Preta"/>
  </r>
  <r>
    <n v="817503"/>
    <n v="8"/>
    <x v="31"/>
    <x v="31"/>
    <s v="CIEP PADRE PAULO CORRÊA DE SÁ"/>
    <s v="Municipal"/>
    <s v="Urbana"/>
    <n v="1619914"/>
    <n v="161"/>
    <x v="3"/>
    <s v="Regular"/>
    <s v="Noite"/>
    <n v="2002082505817"/>
    <m/>
    <s v="JOSÉ LUIZ MECENA DA SILVA"/>
    <d v="1977-02-25T00:00:00"/>
    <s v="Masculino"/>
    <s v="Sem Deficiência"/>
    <s v="JOSÉ FERREIRA DA SILVA"/>
    <s v="CREUZA MECENA DA SILVA"/>
    <x v="1"/>
    <s v="Não declarada"/>
  </r>
  <r>
    <n v="833031"/>
    <n v="8"/>
    <x v="21"/>
    <x v="21"/>
    <s v="EM TASSO DA SILVEIRA"/>
    <s v="Municipal"/>
    <s v="Urbana"/>
    <n v="1605930"/>
    <n v="162"/>
    <x v="3"/>
    <s v="Regular"/>
    <s v="Noite"/>
    <n v="2008079950693"/>
    <m/>
    <s v="FERNANDA ALVES COELHO"/>
    <d v="1992-03-17T00:00:00"/>
    <s v="Feminino"/>
    <s v="Sem Deficiência"/>
    <s v="OSMAR GOMES COELHO"/>
    <s v="LEILA ALVES COELHO"/>
    <x v="0"/>
    <s v="Parda"/>
  </r>
  <r>
    <n v="716049"/>
    <n v="7"/>
    <x v="62"/>
    <x v="62"/>
    <s v="EM RENATO LEITE"/>
    <s v="Municipal"/>
    <s v="Urbana"/>
    <n v="1623882"/>
    <n v="161"/>
    <x v="3"/>
    <s v="Regular"/>
    <s v="Noite"/>
    <n v="2007117600609"/>
    <m/>
    <s v="BRUNO DO NASCIMENTO FERNANDES"/>
    <d v="2006-10-26T00:00:00"/>
    <s v="Masculino"/>
    <s v="Sem Deficiência"/>
    <s v="JORGE LUIS MOREIRA FERNANDES"/>
    <s v="FLAVIA ALEXANDRE DO NASCIMENTO FERNANDES"/>
    <x v="0"/>
    <s v="Parda"/>
  </r>
  <r>
    <n v="312501"/>
    <n v="3"/>
    <x v="42"/>
    <x v="42"/>
    <s v="CIEP PATRICE LUMUMBA"/>
    <s v="Municipal"/>
    <s v="Urbana"/>
    <n v="1616863"/>
    <n v="161"/>
    <x v="3"/>
    <s v="Regular"/>
    <s v="Noite"/>
    <n v="2022020700335"/>
    <m/>
    <s v="LUANA DE OLIVEIRA DA SILVA"/>
    <d v="2006-04-24T00:00:00"/>
    <s v="Feminino"/>
    <s v="Sem Deficiência"/>
    <s v="PAULO CESAR DA SILVA NETO"/>
    <s v="LUCIANA DE OLIVEIRA DANTAS"/>
    <x v="1"/>
    <s v="Pret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02085901829"/>
    <m/>
    <s v="ANDRESSA JOSÉ MATIAS"/>
    <d v="1991-06-02T00:00:00"/>
    <s v="Feminino"/>
    <s v="Sem Deficiência"/>
    <s v="MAURO FERNANDO MATIAS"/>
    <s v="FATIMA JOSÉ MATIAS"/>
    <x v="1"/>
    <s v="Sem Informação"/>
  </r>
  <r>
    <n v="1026024"/>
    <n v="10"/>
    <x v="130"/>
    <x v="130"/>
    <s v="EM TATIANA CHAGAS MEMÓRIA"/>
    <s v="Municipal"/>
    <s v="Urbana"/>
    <n v="1611747"/>
    <n v="161"/>
    <x v="3"/>
    <s v="Regular"/>
    <s v="Manhã"/>
    <n v="2012048300237"/>
    <m/>
    <s v="ADRIANNY DA SILVA ABEL"/>
    <d v="2008-05-26T00:00:00"/>
    <s v="Feminino"/>
    <s v="Sem Deficiência"/>
    <s v="PRISCILA CLEMENTINO DA SILVA"/>
    <s v="ADRIANO ABEL DOS SANTOS"/>
    <x v="0"/>
    <s v="Parda"/>
  </r>
  <r>
    <n v="514002"/>
    <n v="5"/>
    <x v="107"/>
    <x v="107"/>
    <s v="EM CECÍLIA MEIRELLES"/>
    <s v="Municipal"/>
    <s v="Urbana"/>
    <n v="1602688"/>
    <n v="162"/>
    <x v="3"/>
    <s v="Regular"/>
    <s v="Manhã"/>
    <n v="2010041702341"/>
    <m/>
    <s v="MATHEUS DIAS VITORIANO DA SILVA"/>
    <d v="2006-05-07T00:00:00"/>
    <s v="Masculino"/>
    <s v=" Deficiência intelectual"/>
    <s v="MARCELO VITORIANO DA SILVA"/>
    <s v="JUSSARA PEREIRA DIAS"/>
    <x v="0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22057100617"/>
    <m/>
    <s v="LUIZA PINTO DE ARAUJO"/>
    <d v="1976-07-01T00:00:00"/>
    <s v="Feminino"/>
    <s v="Sem Deficiência"/>
    <s v="LUZIA PINTO DE ARAUJO"/>
    <s v="SEBASTIÃO FRANCISCO DE ARAUJO"/>
    <x v="1"/>
    <s v="Pret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04092402014"/>
    <m/>
    <s v="DEUSÂNIA AVELINO DA SILVA"/>
    <d v="1997-09-26T00:00:00"/>
    <s v="Feminino"/>
    <s v="Sem Deficiência"/>
    <s v="JOSIVALDO VICENTE DA SILVA"/>
    <s v="MARIA DE LOURDES AVELINO DOS SANTOS"/>
    <x v="2"/>
    <s v="Parda"/>
  </r>
  <r>
    <n v="918041"/>
    <n v="9"/>
    <x v="59"/>
    <x v="59"/>
    <s v="EM ANTONIA VARGAS CUQUEJO"/>
    <s v="Municipal"/>
    <s v="Urbana"/>
    <n v="1610791"/>
    <n v="162"/>
    <x v="3"/>
    <s v="Regular"/>
    <s v="Noite"/>
    <n v="2012100100264"/>
    <m/>
    <s v="WORLEN RICHARD CHAVES BARBOSA"/>
    <d v="2007-09-19T00:00:00"/>
    <s v="Masculino"/>
    <s v="Sem Deficiência"/>
    <s v="ANDERSON BARBOSA DOS SANTOS"/>
    <s v="DANIELA CHAVES NARCIZO"/>
    <x v="0"/>
    <s v="Preta"/>
  </r>
  <r>
    <n v="716049"/>
    <n v="7"/>
    <x v="62"/>
    <x v="62"/>
    <s v="EM RENATO LEITE"/>
    <s v="Municipal"/>
    <s v="Urbana"/>
    <n v="1623884"/>
    <n v="163"/>
    <x v="3"/>
    <s v="Regular"/>
    <s v="Noite"/>
    <n v="2023063700491"/>
    <m/>
    <s v="JOÃO BATISTA DA SILVA SANTANA "/>
    <d v="2005-10-03T00:00:00"/>
    <s v="Masculino"/>
    <s v="Sem Deficiência"/>
    <s v="JOÃO VITALINO DE SANTANA "/>
    <s v="ZEZITA LOURIVAL DA SILVA "/>
    <x v="1"/>
    <s v="Parda"/>
  </r>
  <r>
    <n v="313002"/>
    <n v="3"/>
    <x v="33"/>
    <x v="33"/>
    <s v="EM JOSÉ VERÍSSIMO"/>
    <s v="Municipal"/>
    <s v="Urbana"/>
    <n v="1618996"/>
    <n v="161"/>
    <x v="3"/>
    <s v="Regular"/>
    <s v="Manhã"/>
    <n v="2016021600208"/>
    <m/>
    <s v="BIANCA DE SOUZA LESSA"/>
    <d v="1973-09-03T00:00:00"/>
    <s v="Feminino"/>
    <s v=" Deficiência intelectual"/>
    <s v="RUBEM DA SILVA LESSA"/>
    <s v="IDÊ NAZARÉ DE SOUZA LESSA"/>
    <x v="1"/>
    <s v="Parda"/>
  </r>
  <r>
    <n v="313046"/>
    <n v="3"/>
    <x v="96"/>
    <x v="96"/>
    <s v="EM REPÚBLICA DE EL SALVADOR"/>
    <s v="Municipal"/>
    <s v="Urbana"/>
    <n v="1599918"/>
    <n v="161"/>
    <x v="3"/>
    <s v="Regular"/>
    <s v="Noite"/>
    <n v="2022026000092"/>
    <m/>
    <s v="ROSANGELA DA SILVA"/>
    <d v="1986-03-27T00:00:00"/>
    <s v="Feminino"/>
    <s v="Sem Deficiência"/>
    <s v="VALDIR DA SILVA"/>
    <s v="MARIA IVANA LUCK"/>
    <x v="0"/>
    <s v="Branca"/>
  </r>
  <r>
    <n v="1120502"/>
    <n v="11"/>
    <x v="3"/>
    <x v="3"/>
    <s v="CIEP JOÃO MANGABEIRA"/>
    <s v="Municipal"/>
    <s v="Urbana"/>
    <n v="1604974"/>
    <n v="161"/>
    <x v="3"/>
    <s v="Regular"/>
    <s v="Noite"/>
    <n v="2013039301186"/>
    <m/>
    <s v="RENAN SANTOS DA SILVA "/>
    <d v="2006-05-24T00:00:00"/>
    <s v="Masculino"/>
    <s v="Sem Deficiência"/>
    <s v="AGUINALDO TRAJANO DA SILVA FILHO"/>
    <s v="GABRIELA SANTOS"/>
    <x v="1"/>
    <s v="Preta"/>
  </r>
  <r>
    <n v="833504"/>
    <n v="8"/>
    <x v="22"/>
    <x v="22"/>
    <s v="CIEP FRANCISCO SOLANO TRINDADE"/>
    <s v="Municipal"/>
    <s v="Urbana"/>
    <n v="1608716"/>
    <n v="161"/>
    <x v="3"/>
    <s v="Regular"/>
    <s v="Noite"/>
    <n v="2015070280124"/>
    <m/>
    <s v="KAYKE DE SOUZA SANT'ANA"/>
    <d v="2008-02-16T00:00:00"/>
    <s v="Masculino"/>
    <s v="Sem Deficiência"/>
    <s v="ROBSON SANT´ANA"/>
    <s v="CAROLINI DE SOUZA MACHADO"/>
    <x v="2"/>
    <s v="Pard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04082700314"/>
    <m/>
    <s v="ANDERSON MATHEUS RAMOS DE ANDRADE"/>
    <d v="1999-03-18T00:00:00"/>
    <s v="Masculino"/>
    <s v="Sem Deficiência"/>
    <s v="ALEXANDRE SOARES DE ANDRADE"/>
    <s v="DENISE RAMOS LIMA"/>
    <x v="1"/>
    <s v="Parda"/>
  </r>
  <r>
    <n v="716049"/>
    <n v="7"/>
    <x v="62"/>
    <x v="62"/>
    <s v="EM RENATO LEITE"/>
    <s v="Municipal"/>
    <s v="Urbana"/>
    <n v="1623883"/>
    <n v="162"/>
    <x v="3"/>
    <s v="Regular"/>
    <s v="Noite"/>
    <n v="1998076903274"/>
    <m/>
    <s v="GREICE QUELI SILVA PEREIRA"/>
    <d v="1984-06-16T00:00:00"/>
    <s v="Feminino"/>
    <s v="Sem Deficiência"/>
    <s v="NILTON ANTONIO PEREIRA FILHO"/>
    <s v="JUREMA DOS SANTOS SILVA"/>
    <x v="2"/>
    <s v="Preta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09112200561"/>
    <m/>
    <s v="GABRIEL DA COSTA PASSOS"/>
    <d v="2005-07-08T00:00:00"/>
    <s v="Masculino"/>
    <s v="Sem Deficiência"/>
    <s v="GENILSON PASSOS DOS SANTOS"/>
    <s v="LILIANE GOMES DA COSTA PASSOS DOS SANTOS"/>
    <x v="0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13027302433"/>
    <m/>
    <s v="JOÃO PEDRO PEREIRA POMPEU"/>
    <d v="2008-08-03T00:00:00"/>
    <s v="Masculino"/>
    <s v="Sem Deficiência"/>
    <s v="FRANCISCO DE ASSIS POMPEU"/>
    <s v="ANGELA MARIA PEREIRA POMPEU"/>
    <x v="1"/>
    <s v="Branca"/>
  </r>
  <r>
    <n v="515001"/>
    <n v="5"/>
    <x v="68"/>
    <x v="68"/>
    <s v="EM PARÁ"/>
    <s v="Municipal"/>
    <s v="Urbana"/>
    <n v="1607315"/>
    <n v="161"/>
    <x v="3"/>
    <s v="Regular"/>
    <s v="Noite"/>
    <n v="2010045102381"/>
    <m/>
    <s v="YSAAC VILELA DA PENHA"/>
    <d v="2006-03-04T00:00:00"/>
    <s v="Masculino"/>
    <s v="Sem Deficiência"/>
    <s v="PAULO ROBERTO RIBEIRO DA PENHA"/>
    <s v="ALDIRA CONCEIÇÃO VILELA DA PENHA"/>
    <x v="0"/>
    <s v="Preta"/>
  </r>
  <r>
    <n v="716041"/>
    <n v="7"/>
    <x v="104"/>
    <x v="104"/>
    <s v="EM BARÃO DA TAQUARA"/>
    <s v="Municipal"/>
    <s v="Urbana"/>
    <n v="1613411"/>
    <n v="161"/>
    <x v="3"/>
    <s v="Regular"/>
    <s v="Manhã"/>
    <n v="2022062900022"/>
    <m/>
    <s v="LUCAS ANTUNES BRANCO"/>
    <d v="2004-02-16T00:00:00"/>
    <s v="Masculino"/>
    <s v="  Transtorno do espectro autista"/>
    <s v="LUIZ EDUARDO TAVARES"/>
    <s v="ADRIANA PIMENTA ANTUNES BRANCO"/>
    <x v="0"/>
    <s v="Branca"/>
  </r>
  <r>
    <n v="734010"/>
    <n v="7"/>
    <x v="82"/>
    <x v="82"/>
    <s v="EM PEDRO ALEIXO"/>
    <s v="Municipal"/>
    <s v="Urbana"/>
    <n v="1606741"/>
    <n v="162"/>
    <x v="3"/>
    <s v="Regular"/>
    <s v="Manhã"/>
    <n v="2022062000340"/>
    <m/>
    <s v="RAQUEL DE ALMEIDA RAMOS"/>
    <d v="2006-04-07T00:00:00"/>
    <s v="Feminino"/>
    <s v="Sem Deficiência"/>
    <s v="KÊNIA DE ALMEIDA"/>
    <s v="ROBINSON FERREIRA RAMOS"/>
    <x v="1"/>
    <s v="Branca"/>
  </r>
  <r>
    <n v="833031"/>
    <n v="8"/>
    <x v="21"/>
    <x v="21"/>
    <s v="EM TASSO DA SILVEIRA"/>
    <s v="Municipal"/>
    <s v="Urbana"/>
    <n v="1605930"/>
    <n v="162"/>
    <x v="3"/>
    <s v="Regular"/>
    <s v="Noite"/>
    <n v="2009083850027"/>
    <m/>
    <s v="NATHÁLIA MARIA SANTOS DA COSTA"/>
    <d v="2004-09-21T00:00:00"/>
    <s v="Feminino"/>
    <s v="Sem Deficiência"/>
    <s v="LUÍS CARLOS SILVA DA COSTA"/>
    <s v="LOURDES DOS SANTOS"/>
    <x v="0"/>
    <s v="Parda"/>
  </r>
  <r>
    <n v="817207"/>
    <n v="8"/>
    <x v="28"/>
    <x v="28"/>
    <s v="CIEP VILA KENNEDY"/>
    <s v="Municipal"/>
    <s v="Urbana"/>
    <n v="1605867"/>
    <n v="161"/>
    <x v="3"/>
    <s v="Regular"/>
    <s v="Noite"/>
    <n v="2011077302562"/>
    <m/>
    <s v="ANA CRISTINA ALVES DE OLIVEIRA PAULO DA SILVA"/>
    <d v="1969-05-23T00:00:00"/>
    <s v="Feminino"/>
    <s v="Sem Deficiência"/>
    <s v="CESAR PAULO"/>
    <s v="MARIA DA CONCEIÇÃO ALVES DE OLIVEIRA"/>
    <x v="0"/>
    <s v="Parda"/>
  </r>
  <r>
    <n v="209026"/>
    <n v="2"/>
    <x v="41"/>
    <x v="41"/>
    <s v="EM PROFESSOR LOURENÇO FILHO"/>
    <s v="Municipal"/>
    <s v="Urbana"/>
    <n v="1622830"/>
    <n v="162"/>
    <x v="3"/>
    <s v="Regular"/>
    <s v="Noite"/>
    <n v="2023016500473"/>
    <m/>
    <s v="ADRIANA RODRIGUES DE SOUZA"/>
    <d v="1983-10-27T00:00:00"/>
    <s v="Feminino"/>
    <s v="Sem Deficiência"/>
    <s v="FRANCISCO JOSE DE SOUZA"/>
    <s v="LUZINETE RODRIGUES DE SOUZA"/>
    <x v="0"/>
    <s v="Parda"/>
  </r>
  <r>
    <n v="625018"/>
    <n v="6"/>
    <x v="55"/>
    <x v="55"/>
    <s v="EM COMANDANTE ARNALDO VARELLA"/>
    <s v="Municipal"/>
    <s v="Urbana"/>
    <n v="1602873"/>
    <n v="162"/>
    <x v="3"/>
    <s v="Regular"/>
    <s v="Noite"/>
    <n v="2023056100433"/>
    <m/>
    <s v="LAUANE CRISTINA FERNANDES SILVA"/>
    <d v="2006-06-20T00:00:00"/>
    <s v="Feminino"/>
    <s v="Sem Deficiência"/>
    <s v="DENIS COSTA DE SOUZA SILVA"/>
    <s v="REGILANE DA CONCEIÇÃO FERNANDES"/>
    <x v="0"/>
    <s v="Preta"/>
  </r>
  <r>
    <n v="918508"/>
    <n v="9"/>
    <x v="36"/>
    <x v="36"/>
    <s v="CIEP DR. ERNESTO (CHE) GUEVARA"/>
    <s v="Municipal"/>
    <s v="Urbana"/>
    <n v="1618341"/>
    <n v="163"/>
    <x v="3"/>
    <s v="Regular"/>
    <s v="Noite"/>
    <n v="2022093201231"/>
    <m/>
    <s v="CLEMILDA DA CRUZ RIBEIRO"/>
    <d v="1950-03-16T00:00:00"/>
    <s v="Feminino"/>
    <s v="Sem Deficiência"/>
    <s v="JOÃO VICENTE DA CRUZ"/>
    <s v="LUZINETE DE OLIVEIRA SANTIAGO"/>
    <x v="1"/>
    <s v="Parda"/>
  </r>
  <r>
    <n v="817064"/>
    <n v="8"/>
    <x v="7"/>
    <x v="7"/>
    <s v="EM MARIETA DA CUNHA DA SILVA"/>
    <s v="Municipal"/>
    <s v="Urbana"/>
    <n v="1610184"/>
    <n v="162"/>
    <x v="3"/>
    <s v="Regular"/>
    <s v="Noite"/>
    <n v="2010075800958"/>
    <m/>
    <s v="ALEX DO NASCIMENTO PILAR"/>
    <d v="2006-02-22T00:00:00"/>
    <s v="Masculino"/>
    <s v="Sem Deficiência"/>
    <s v="ALEX DE OLIVEIRA PILAR"/>
    <s v="ALESSANDRA LASHERAS DO NASCIMENTO"/>
    <x v="0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22066500797"/>
    <m/>
    <s v="JACQUELINE SOBRINHO NICOLI"/>
    <d v="1979-06-06T00:00:00"/>
    <s v="Feminino"/>
    <s v="Sem Deficiência"/>
    <s v="JOSÉ VICENTE SOBRINHO"/>
    <s v="ANGELINA DAMICO SOBRINHO"/>
    <x v="1"/>
    <s v="Parda"/>
  </r>
  <r>
    <n v="209003"/>
    <n v="2"/>
    <x v="74"/>
    <x v="74"/>
    <s v="EM FRANCISCO DE CASTRO"/>
    <s v="Municipal"/>
    <s v="Urbana"/>
    <n v="1616225"/>
    <n v="162"/>
    <x v="3"/>
    <s v="Regular"/>
    <s v="Manhã"/>
    <n v="2007016200613"/>
    <m/>
    <s v="IGOR ALVES VIEIRA"/>
    <d v="2001-06-30T00:00:00"/>
    <s v="Masculino"/>
    <s v=" Deficiência intelectual"/>
    <s v="ROBERTO VIEIRA DE SOUZA"/>
    <s v="ROSINEIS ALVES DUARTE"/>
    <x v="0"/>
    <s v="Parda"/>
  </r>
  <r>
    <n v="1019013"/>
    <n v="10"/>
    <x v="39"/>
    <x v="39"/>
    <s v="EM BENTO DO AMARAL COUTINHO"/>
    <s v="Municipal"/>
    <s v="Urbana"/>
    <n v="1612838"/>
    <n v="161"/>
    <x v="3"/>
    <s v="Regular"/>
    <s v="Noite"/>
    <n v="2020151750011"/>
    <m/>
    <s v="PEDRO HENRIQUE DA SIVA JACOBS"/>
    <d v="2007-06-12T00:00:00"/>
    <s v="Masculino"/>
    <s v="Sem Deficiência"/>
    <s v="RAFAEL CICERO JACOBS"/>
    <s v="MÁRCIA SANTOS DA SILVA"/>
    <x v="0"/>
    <s v="Não declarada"/>
  </r>
  <r>
    <n v="209003"/>
    <n v="2"/>
    <x v="74"/>
    <x v="74"/>
    <s v="EM FRANCISCO DE CASTRO"/>
    <s v="Municipal"/>
    <s v="Urbana"/>
    <n v="1616223"/>
    <n v="161"/>
    <x v="3"/>
    <s v="Regular"/>
    <s v="Manhã"/>
    <n v="2005021702391"/>
    <m/>
    <s v="ANA PAULA ROCHA DE AZEVEDO COSTA"/>
    <d v="1996-07-29T00:00:00"/>
    <s v="Feminino"/>
    <s v=" Deficiência intelectual"/>
    <s v="RENATO LUIZ DE AZEVEDO COSTA"/>
    <s v="MARCIA REGINA SOUZA DA ROCHA COSTA"/>
    <x v="0"/>
    <s v="Branca"/>
  </r>
  <r>
    <n v="431018"/>
    <n v="4"/>
    <x v="85"/>
    <x v="85"/>
    <s v="EM REPÚBLICA DO LÍBANO"/>
    <s v="Municipal"/>
    <s v="Urbana"/>
    <n v="1619092"/>
    <n v="162"/>
    <x v="3"/>
    <s v="Regular"/>
    <s v="Noite"/>
    <n v="2014035700262"/>
    <m/>
    <s v="LIDIANE FERREIRA DA SILVA"/>
    <d v="2001-02-24T00:00:00"/>
    <s v="Feminino"/>
    <s v="Sem Deficiência"/>
    <s v="ALEXSANDRO FERREIRA DA SILVA"/>
    <s v="VALÉRIA SILVA DO NASCIMENTO"/>
    <x v="0"/>
    <s v="Parda"/>
  </r>
  <r>
    <n v="1019019"/>
    <n v="10"/>
    <x v="116"/>
    <x v="116"/>
    <s v="EM FERNANDO DE AZEVEDO"/>
    <s v="Municipal"/>
    <s v="Urbana"/>
    <n v="1619176"/>
    <n v="162"/>
    <x v="3"/>
    <s v="Regular"/>
    <s v="Tarde"/>
    <n v="2012101550018"/>
    <m/>
    <s v="KAUÃ FERNANDES CERQUEIRA NASCIMENTO"/>
    <d v="2006-04-29T00:00:00"/>
    <s v="Masculino"/>
    <s v="Sem Deficiência"/>
    <s v="DANIEL CERQUEIRA NASCIMENTO"/>
    <s v="ANGELA FERNANDA"/>
    <x v="1"/>
    <s v="Par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23091650720"/>
    <m/>
    <s v="DIOGO DOS SANTOS MENDES CARDOSO"/>
    <d v="1979-04-13T00:00:00"/>
    <s v="Masculino"/>
    <s v="Sem Deficiência"/>
    <s v="ANITA GLORIA DOS SANTOS CARDOSO"/>
    <s v="GIMINO MENDES CARDOSO"/>
    <x v="0"/>
    <s v="Pard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19087300436"/>
    <m/>
    <s v="STEFHANY NOGUEIRA ANTONIO"/>
    <d v="2005-03-09T00:00:00"/>
    <s v="Feminino"/>
    <s v="Sem Deficiência"/>
    <s v="EVANDRO ANTONIO"/>
    <s v="DEISE LUCID DOS SANTOS NOGUEIRA"/>
    <x v="0"/>
    <s v="Sem Informação"/>
  </r>
  <r>
    <n v="1026008"/>
    <n v="10"/>
    <x v="43"/>
    <x v="43"/>
    <s v="EM ENGENHEIRO GASTÃO RANGEL"/>
    <s v="Municipal"/>
    <s v="Urbana"/>
    <n v="1613013"/>
    <n v="161"/>
    <x v="3"/>
    <s v="Regular"/>
    <s v="Noite"/>
    <n v="2008112600269"/>
    <m/>
    <s v="KAUÃ VITORINO DO CARMO"/>
    <d v="2007-03-06T00:00:00"/>
    <s v="Masculino"/>
    <s v="Sem Deficiência"/>
    <s v="LEILSON LEOCADIO DO CARMO"/>
    <s v="JULIANA VITORINO DA SILVA"/>
    <x v="0"/>
    <s v="Parda"/>
  </r>
  <r>
    <n v="515030"/>
    <n v="5"/>
    <x v="90"/>
    <x v="90"/>
    <s v="EM IRINEU MARINHO"/>
    <s v="Municipal"/>
    <s v="Urbana"/>
    <n v="1601766"/>
    <n v="161"/>
    <x v="3"/>
    <s v="Regular"/>
    <s v="Noite"/>
    <n v="2009116400602"/>
    <m/>
    <s v="RAFAEL KAUÃ SOUZA BARBOSA"/>
    <d v="2005-08-25T00:00:00"/>
    <s v="Masculino"/>
    <s v="Sem Deficiência"/>
    <s v="FRANCISCO DAS CHAGAS BARBOSA"/>
    <s v="GLAUCIANE FERREIRA DE SOUZA"/>
    <x v="2"/>
    <s v="Branca"/>
  </r>
  <r>
    <n v="817075"/>
    <n v="8"/>
    <x v="29"/>
    <x v="29"/>
    <s v="EM GENERAL TASSO FRAGOSO"/>
    <s v="Municipal"/>
    <s v="Urbana"/>
    <n v="1605908"/>
    <n v="161"/>
    <x v="3"/>
    <s v="Regular"/>
    <s v="Noite"/>
    <n v="2008071304440"/>
    <m/>
    <s v="HELENA VERBENO DÓRIA"/>
    <d v="1982-01-15T00:00:00"/>
    <s v="Feminino"/>
    <s v="Sem Deficiência"/>
    <s v="WALTER CHRISTIANO DÓRIA"/>
    <s v="NADIR VERBENO"/>
    <x v="2"/>
    <s v="Branca"/>
  </r>
  <r>
    <n v="716049"/>
    <n v="7"/>
    <x v="62"/>
    <x v="62"/>
    <s v="EM RENATO LEITE"/>
    <s v="Municipal"/>
    <s v="Urbana"/>
    <n v="1623882"/>
    <n v="161"/>
    <x v="3"/>
    <s v="Regular"/>
    <s v="Noite"/>
    <n v="2010066300387"/>
    <m/>
    <s v="FABIO LUCAS MELLO SEVERIANO"/>
    <d v="2006-12-05T00:00:00"/>
    <s v="Masculino"/>
    <s v="Sem Deficiência"/>
    <s v="NORIVAL SEVERIANO FILHO"/>
    <s v="DELMA PEREIRA MELLO SEVERIANO"/>
    <x v="0"/>
    <s v="Parda"/>
  </r>
  <r>
    <n v="411015"/>
    <n v="4"/>
    <x v="72"/>
    <x v="72"/>
    <s v="EM SUÍÇA"/>
    <s v="Municipal"/>
    <s v="Urbana"/>
    <n v="1601788"/>
    <n v="162"/>
    <x v="3"/>
    <s v="Regular"/>
    <s v="Noite"/>
    <n v="2016031900174"/>
    <m/>
    <s v="KAUÃ DE OLIVEIRA VIEIRA"/>
    <d v="2007-05-14T00:00:00"/>
    <s v="Masculino"/>
    <s v="Sem Deficiência"/>
    <s v="JEFFERSON VIEIRA"/>
    <s v="MICHELE DE OLIVEIRA VIEIRA"/>
    <x v="0"/>
    <s v="Parda"/>
  </r>
  <r>
    <n v="1019031"/>
    <n v="10"/>
    <x v="20"/>
    <x v="20"/>
    <s v="EM MARECHAL PEDRO CAVALCANTI"/>
    <s v="Municipal"/>
    <s v="Urbana"/>
    <n v="1609542"/>
    <n v="164"/>
    <x v="3"/>
    <s v="Regular"/>
    <s v="Noite"/>
    <n v="2010100604207"/>
    <m/>
    <s v="PAMELA VITORIA DOS SANTOS ALEXANDRE SOUZA"/>
    <d v="2006-04-11T00:00:00"/>
    <s v="Feminino"/>
    <s v="Sem Deficiência"/>
    <s v="FLAVIO SOUZA DOS SANTOS"/>
    <s v="TATIANE DOS SANTOS ALEXANDRE"/>
    <x v="1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12101601691"/>
    <m/>
    <s v="SABRINA DOS SANTOS COSTA"/>
    <d v="2004-01-25T00:00:00"/>
    <s v="Feminino"/>
    <s v="Sem Deficiência"/>
    <s v="NELSON CARDOSO DA COSTA"/>
    <s v="NELMA SILVA DOS SANTOS"/>
    <x v="0"/>
    <s v="Branc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05092406671"/>
    <m/>
    <s v="ALDO BORGES DA SILVA"/>
    <d v="1964-03-17T00:00:00"/>
    <s v="Masculino"/>
    <s v="Sem Deficiência"/>
    <s v="MANOEL BORGES DA SILVA"/>
    <s v="ALICE AVELINO DOS SANTOS"/>
    <x v="2"/>
    <s v="Parda"/>
  </r>
  <r>
    <n v="410012"/>
    <n v="4"/>
    <x v="27"/>
    <x v="27"/>
    <s v="EM CLOTILDE GUIMARÃES"/>
    <s v="Municipal"/>
    <s v="Urbana"/>
    <n v="1604445"/>
    <n v="263"/>
    <x v="3"/>
    <s v="Regular"/>
    <s v="Tarde"/>
    <n v="2012040800184"/>
    <m/>
    <s v="EMILLY VITÓRIA PINHEIRO ORÇAY"/>
    <d v="2007-03-23T00:00:00"/>
    <s v="Feminino"/>
    <s v="Sem Deficiência"/>
    <s v="ALAN SANTOS ORÇAY"/>
    <s v="ELIANE BARRETTO PINHEIRO"/>
    <x v="1"/>
    <s v="Parda"/>
  </r>
  <r>
    <n v="206502"/>
    <n v="2"/>
    <x v="71"/>
    <x v="71"/>
    <s v="CIEP NAÇÃO RUBRO NEGRA"/>
    <s v="Municipal"/>
    <s v="Urbana"/>
    <n v="1623854"/>
    <n v="164"/>
    <x v="3"/>
    <s v="Regular"/>
    <s v="Noite"/>
    <n v="2011011201822"/>
    <m/>
    <s v="BEATRIZ EDUARDO DOS SANTOS"/>
    <d v="2003-11-03T00:00:00"/>
    <s v="Feminino"/>
    <s v="Sem Deficiência"/>
    <s v="JOSÉ ROMUALDO DOS SANTOS"/>
    <s v="JANDA MARIA EDUARDO DA SILVA"/>
    <x v="0"/>
    <s v="Pard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23087300094"/>
    <m/>
    <s v="DAVI MYNSSEN BRASIL"/>
    <d v="2007-11-30T00:00:00"/>
    <s v="Masculino"/>
    <s v="Sem Deficiência"/>
    <s v="JUAREZ BRASIL DOS SANTOS"/>
    <s v="JAQUELINE MYNSSEN GONÇALVES DOS SANTOS"/>
    <x v="0"/>
    <s v="Sem Informação"/>
  </r>
  <r>
    <n v="918508"/>
    <n v="9"/>
    <x v="36"/>
    <x v="36"/>
    <s v="CIEP DR. ERNESTO (CHE) GUEVARA"/>
    <s v="Municipal"/>
    <s v="Urbana"/>
    <n v="1618341"/>
    <n v="163"/>
    <x v="3"/>
    <s v="Regular"/>
    <s v="Noite"/>
    <n v="2005093204974"/>
    <m/>
    <s v="ADRIANA PEQUENO FERNANDES BARBOSA"/>
    <d v="1980-09-10T00:00:00"/>
    <s v="Feminino"/>
    <s v="Sem Deficiência"/>
    <s v="JOÃO FERNANDO PEQUENO FERNANDES BARBOSA"/>
    <s v="ZELIA FERNANDES BARBOSA"/>
    <x v="0"/>
    <s v="Branc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05105600238"/>
    <m/>
    <s v="ABNESSUHA DE JESUS DE OLIVEIRA"/>
    <d v="2004-02-20T00:00:00"/>
    <s v="Masculino"/>
    <s v="Sem Deficiência"/>
    <s v="ALDEMIR DE OLIVEIRA"/>
    <s v="SIMONE PEREIRA DE JESUS DE OLIVEIRA"/>
    <x v="0"/>
    <s v="Preta"/>
  </r>
  <r>
    <n v="724502"/>
    <n v="7"/>
    <x v="52"/>
    <x v="52"/>
    <s v="CIEP MARGARET MEE"/>
    <s v="Municipal"/>
    <s v="Urbana"/>
    <n v="1617125"/>
    <n v="161"/>
    <x v="3"/>
    <s v="Regular"/>
    <s v="Noite"/>
    <n v="2015069250039"/>
    <m/>
    <s v="KAUÃ MATIAS FERREIRA"/>
    <d v="2007-01-01T00:00:00"/>
    <s v="Masculino"/>
    <s v="Sem Deficiência"/>
    <s v="CARLA MONALISA MATIAS BARBOSA"/>
    <s v="ANDRE LUIZ PEREIRA FERREIRA"/>
    <x v="1"/>
    <s v="Parda"/>
  </r>
  <r>
    <n v="622007"/>
    <n v="6"/>
    <x v="13"/>
    <x v="13"/>
    <s v="EM ALEXANDRE FARAH"/>
    <s v="Municipal"/>
    <s v="Urbana"/>
    <n v="1599785"/>
    <n v="162"/>
    <x v="3"/>
    <s v="Regular"/>
    <s v="Noite"/>
    <n v="2019090900040"/>
    <m/>
    <s v="LORENA BIBIANO DE ANDRADE DOS SANTOS"/>
    <d v="2004-09-25T00:00:00"/>
    <s v="Feminino"/>
    <s v="Sem Deficiência"/>
    <s v="JULIO CEZAR DE ANDRADE DOS SANTOS"/>
    <s v="RENATA BIBIANO DA SILVA"/>
    <x v="0"/>
    <s v="Parda"/>
  </r>
  <r>
    <n v="1202701"/>
    <n v="12"/>
    <x v="91"/>
    <x v="91"/>
    <s v="CREJA - CENTRO MUNICIPAL DE REFERÊNCIA DE EDUCAÇÃO DE JOVENS E ADULTOS"/>
    <s v="Municipal"/>
    <s v="Urbana"/>
    <n v="1614082"/>
    <n v="262"/>
    <x v="3"/>
    <s v="Regular"/>
    <s v="Manhã"/>
    <n v="2010003350026"/>
    <m/>
    <s v="YASMIN TRAJANO AMARAL DOS SANTOS"/>
    <d v="2005-12-24T00:00:00"/>
    <s v="Feminino"/>
    <s v="Sem Deficiência"/>
    <s v="WELTON  AMARAL DOS SANTOS"/>
    <s v="MARK CEU PEDRO TRAJANO"/>
    <x v="1"/>
    <s v="Parda"/>
  </r>
  <r>
    <n v="1019210"/>
    <n v="10"/>
    <x v="45"/>
    <x v="45"/>
    <s v="CIEP ALBERTO PASQUALINE"/>
    <s v="Municipal"/>
    <s v="Urbana"/>
    <n v="1600005"/>
    <n v="161"/>
    <x v="3"/>
    <s v="Regular"/>
    <s v="Noite"/>
    <n v="2013101200112"/>
    <m/>
    <s v="MARIA EDUARDA RODRIGUES SANTOS"/>
    <d v="2008-05-25T00:00:00"/>
    <s v="Feminino"/>
    <s v="Sem Deficiência"/>
    <s v="ROQUE SANTOS SILVA"/>
    <s v="PATRÍCIA RODRIGUES DA SILVA"/>
    <x v="1"/>
    <s v="Parda"/>
  </r>
  <r>
    <n v="514015"/>
    <n v="5"/>
    <x v="70"/>
    <x v="70"/>
    <s v="EM BARCELONA"/>
    <s v="Municipal"/>
    <s v="Urbana"/>
    <n v="1613982"/>
    <n v="161"/>
    <x v="3"/>
    <s v="Regular"/>
    <s v="Noite"/>
    <n v="2001043201138"/>
    <m/>
    <s v="THIAGO DOS SANTOS VIANA"/>
    <d v="1990-12-13T00:00:00"/>
    <s v="Masculino"/>
    <s v="Sem Deficiência"/>
    <s v="JENECY VIANA"/>
    <s v="MÁRCIA CRISTINA DOS SANTOS VIANA"/>
    <x v="1"/>
    <s v="Parda"/>
  </r>
  <r>
    <n v="625018"/>
    <n v="6"/>
    <x v="55"/>
    <x v="55"/>
    <s v="EM COMANDANTE ARNALDO VARELLA"/>
    <s v="Municipal"/>
    <s v="Urbana"/>
    <n v="1602872"/>
    <n v="161"/>
    <x v="3"/>
    <s v="Regular"/>
    <s v="Noite"/>
    <n v="2007061202182"/>
    <m/>
    <s v="TATIANE BARBOSA PIMENTEL"/>
    <d v="1990-10-03T00:00:00"/>
    <s v="Feminino"/>
    <s v="Sem Deficiência"/>
    <s v="ARNALDO FERREIRA PIMENTEL"/>
    <s v="MARTA DIAS BARBOSA"/>
    <x v="2"/>
    <s v="Parda"/>
  </r>
  <r>
    <n v="313054"/>
    <n v="3"/>
    <x v="128"/>
    <x v="128"/>
    <s v="EM ENGENHEIRO ROBERTO MAGNO DE CARVALHO"/>
    <s v="Municipal"/>
    <s v="Urbana"/>
    <n v="1616892"/>
    <n v="161"/>
    <x v="3"/>
    <s v="Regular"/>
    <s v="Manhã"/>
    <n v="2018026580155"/>
    <m/>
    <s v="ROSANA DE OLIVEIRA LEAL DOS SANTOS"/>
    <d v="1980-08-08T00:00:00"/>
    <s v="Feminino"/>
    <s v="Sem Deficiência"/>
    <s v="JOÃO BATISTA LEAL"/>
    <s v="OSCARINA JOAQUINA DE OLIVEIRA LEAL"/>
    <x v="0"/>
    <s v="Branca"/>
  </r>
  <r>
    <n v="625701"/>
    <n v="6"/>
    <x v="101"/>
    <x v="101"/>
    <s v="CENTRO DE EDUCAÇÃO DE JOVENS E ADULTOS CEJA - ACARI"/>
    <s v="Municipal"/>
    <s v="Urbana"/>
    <n v="1608528"/>
    <n v="265"/>
    <x v="3"/>
    <s v="Regular"/>
    <s v="Noite"/>
    <n v="2008130000928"/>
    <m/>
    <s v="FABÍOLA EDUARDA SANTOS DE MELLO ALVES"/>
    <d v="2004-10-08T00:00:00"/>
    <s v="Feminino"/>
    <s v="Sem Deficiência"/>
    <s v="CARLOS EDUARDO DE MELLO ALVES"/>
    <s v="RAFAELA DA SILVA SANTOS"/>
    <x v="1"/>
    <s v="Parda"/>
  </r>
  <r>
    <n v="514010"/>
    <n v="5"/>
    <x v="133"/>
    <x v="133"/>
    <s v="EM IRÃ"/>
    <s v="Municipal"/>
    <s v="Urbana"/>
    <n v="1620740"/>
    <n v="161"/>
    <x v="3"/>
    <s v="Regular"/>
    <s v="Noite"/>
    <n v="2007043102970"/>
    <m/>
    <s v="RAYANNA BARROS DE ALMEIDA"/>
    <d v="2000-12-01T00:00:00"/>
    <s v="Feminino"/>
    <s v="Sem Deficiência"/>
    <s v="JOSÉ BISPO DE ALMEIDA"/>
    <s v="GLORIA MARIA PEREIRA DE BARROS"/>
    <x v="0"/>
    <s v="Parda"/>
  </r>
  <r>
    <n v="204012"/>
    <n v="2"/>
    <x v="65"/>
    <x v="65"/>
    <s v="EM MÉXICO"/>
    <s v="Municipal"/>
    <s v="Urbana"/>
    <n v="1613278"/>
    <n v="161"/>
    <x v="3"/>
    <s v="Regular"/>
    <s v="Noite"/>
    <n v="2020006550309"/>
    <m/>
    <s v="RITA ANTONIO DO NASCIMENTO BALTAZAR"/>
    <d v="1975-04-27T00:00:00"/>
    <s v="Feminino"/>
    <s v="Sem Deficiência"/>
    <s v="ANTONIO FILOMENO SOBRINHO"/>
    <s v="ADALGISA BERNARDINO DO NASCIMENTO"/>
    <x v="2"/>
    <s v="Sem Informação"/>
  </r>
  <r>
    <n v="515052"/>
    <n v="5"/>
    <x v="81"/>
    <x v="81"/>
    <s v="EM AZEVEDO JUNIOR"/>
    <s v="Municipal"/>
    <s v="Urbana"/>
    <n v="1614953"/>
    <n v="161"/>
    <x v="3"/>
    <s v="Regular"/>
    <s v="Noite"/>
    <n v="2013066501573"/>
    <m/>
    <s v="EMELI CRISTINA OLIVEIRA FARIAS"/>
    <d v="2001-07-04T00:00:00"/>
    <s v="Feminino"/>
    <s v="Sem Deficiência"/>
    <s v="LUIS CLAUDIO FARIAS"/>
    <s v="LUCIENE OLIVEIRA CONCEIÇÃO"/>
    <x v="1"/>
    <s v="Pret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10106203972"/>
    <m/>
    <s v="ANA CLÁUDIA ARAUJO SILVA"/>
    <d v="1979-05-14T00:00:00"/>
    <s v="Feminino"/>
    <s v="Sem Deficiência"/>
    <s v="JOSE DOS SANTOS SILVA"/>
    <s v="NATALIA ARAUJO SILVA"/>
    <x v="2"/>
    <s v="Sem Informação"/>
  </r>
  <r>
    <n v="1019210"/>
    <n v="10"/>
    <x v="45"/>
    <x v="45"/>
    <s v="CIEP ALBERTO PASQUALINE"/>
    <s v="Municipal"/>
    <s v="Urbana"/>
    <n v="1600007"/>
    <n v="162"/>
    <x v="3"/>
    <s v="Regular"/>
    <s v="Noite"/>
    <n v="2023100800474"/>
    <m/>
    <s v="FLAVIO SANTOS SILVA"/>
    <d v="1976-03-22T00:00:00"/>
    <s v="Masculino"/>
    <s v="Sem Deficiência"/>
    <s v="VERA LUCIA DOS SANTOS DA SILVA"/>
    <s v="PEDRO PINHEIRO DA SILVA"/>
    <x v="0"/>
    <s v="Pard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22061400182"/>
    <m/>
    <s v="ANTHONY GABRIEL MENDONÇA ALVES"/>
    <d v="2007-03-16T00:00:00"/>
    <s v="Masculino"/>
    <s v="Sem Deficiência"/>
    <s v="WILTON NICÁCIO ALVES"/>
    <s v="GIRLEANE MENDONÇA DE SOUZA ROCHA"/>
    <x v="1"/>
    <s v="Parda"/>
  </r>
  <r>
    <n v="716205"/>
    <n v="7"/>
    <x v="76"/>
    <x v="76"/>
    <s v="CIEP RUBENS PAIVA"/>
    <s v="Municipal"/>
    <s v="Urbana"/>
    <n v="1624140"/>
    <n v="165"/>
    <x v="3"/>
    <s v="Regular"/>
    <s v="Noite"/>
    <n v="2011066150171"/>
    <m/>
    <s v="JÔNATAS TEIXEIRA MUNIZ"/>
    <d v="2006-01-03T00:00:00"/>
    <s v="Masculino"/>
    <s v=" Deficiência intelectual"/>
    <s v="WALBER ALBERTO ELIAS MUNIZ"/>
    <s v="FRANCISCA VERÔNICA CARLOS TEIXEIRA"/>
    <x v="0"/>
    <s v="Pret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22087300444"/>
    <m/>
    <s v="VITOR HUGO DIAS  DA SILVA"/>
    <d v="2001-11-26T00:00:00"/>
    <s v="Masculino"/>
    <s v="Sem Deficiência"/>
    <s v="TANIA MARIA VAZ DIAS"/>
    <s v="ADEMIR FRANCISCO DA SILVA"/>
    <x v="1"/>
    <s v="Preta"/>
  </r>
  <r>
    <n v="205009"/>
    <n v="2"/>
    <x v="122"/>
    <x v="122"/>
    <s v="EM ALENCASTRO GUIMARÃES"/>
    <s v="Municipal"/>
    <s v="Urbana"/>
    <n v="1620798"/>
    <n v="161"/>
    <x v="3"/>
    <s v="Regular"/>
    <s v="Noite"/>
    <n v="2009014150062"/>
    <m/>
    <s v="LAVINYA CAMPOS NUNES"/>
    <d v="2003-07-31T00:00:00"/>
    <s v="Feminino"/>
    <s v="Sem Deficiência"/>
    <s v="DOUGLAS NUNES DOS SANTOS"/>
    <s v="LEIDIANE CAMPOS PEREIRA BRITO"/>
    <x v="1"/>
    <s v="Parda"/>
  </r>
  <r>
    <n v="204012"/>
    <n v="2"/>
    <x v="65"/>
    <x v="65"/>
    <s v="EM MÉXICO"/>
    <s v="Municipal"/>
    <s v="Urbana"/>
    <n v="1613278"/>
    <n v="161"/>
    <x v="3"/>
    <s v="Regular"/>
    <s v="Noite"/>
    <n v="2023009750508"/>
    <m/>
    <s v="JOÃO HENRIQUE DIAS DE SOUZA"/>
    <d v="2007-03-11T00:00:00"/>
    <s v="Masculino"/>
    <s v="Sem Deficiência"/>
    <s v="CARLOS HENRIQUE DE SOUZA"/>
    <s v="FLAVIA DIAS DE SOUZA"/>
    <x v="0"/>
    <s v="Preta"/>
  </r>
  <r>
    <n v="622022"/>
    <n v="6"/>
    <x v="40"/>
    <x v="40"/>
    <s v="EM ROSE KLABIN"/>
    <s v="Municipal"/>
    <s v="Urbana"/>
    <n v="1615803"/>
    <n v="161"/>
    <x v="3"/>
    <s v="Regular"/>
    <s v="Noite"/>
    <n v="2023053300253"/>
    <m/>
    <s v="FRANCENIR OLIVEIRA ARAÚJO"/>
    <d v="1988-10-17T00:00:00"/>
    <s v="Feminino"/>
    <s v="Sem Deficiência"/>
    <s v="ANEDI ROSA DE OLIVEIRA"/>
    <s v="FRANCISCO CARLITO SOARES ARAÚJO"/>
    <x v="1"/>
    <s v="Preta"/>
  </r>
  <r>
    <n v="1202701"/>
    <n v="12"/>
    <x v="91"/>
    <x v="91"/>
    <s v="CREJA - CENTRO MUNICIPAL DE REFERÊNCIA DE EDUCAÇÃO DE JOVENS E ADULTOS"/>
    <s v="Municipal"/>
    <s v="Urbana"/>
    <n v="1614083"/>
    <n v="263"/>
    <x v="3"/>
    <s v="Regular"/>
    <s v="Manhã"/>
    <n v="2004003101633"/>
    <m/>
    <s v="IGOR CLÉBERSON FERREIRA DA SILVA"/>
    <d v="1996-03-17T00:00:00"/>
    <s v="Masculino"/>
    <s v="Sem Deficiência"/>
    <s v="ITALO CLEBERSON DA SILVA"/>
    <s v="ANDREIA FERREIRA"/>
    <x v="2"/>
    <s v="Parda"/>
  </r>
  <r>
    <n v="625018"/>
    <n v="6"/>
    <x v="55"/>
    <x v="55"/>
    <s v="EM COMANDANTE ARNALDO VARELLA"/>
    <s v="Municipal"/>
    <s v="Urbana"/>
    <n v="1602872"/>
    <n v="161"/>
    <x v="3"/>
    <s v="Regular"/>
    <s v="Noite"/>
    <n v="2023056100263"/>
    <m/>
    <s v="SARA VITORIA DOS SANTOS SILVA"/>
    <d v="2004-12-02T00:00:00"/>
    <s v="Feminino"/>
    <s v="Sem Deficiência"/>
    <s v="MANOEL ANTONIO DA SILVA"/>
    <s v="MARIA APARECIDA DOS SANTOS"/>
    <x v="2"/>
    <s v="Parda"/>
  </r>
  <r>
    <n v="817064"/>
    <n v="8"/>
    <x v="7"/>
    <x v="7"/>
    <s v="EM MARIETA DA CUNHA DA SILVA"/>
    <s v="Municipal"/>
    <s v="Urbana"/>
    <n v="1610183"/>
    <n v="161"/>
    <x v="3"/>
    <s v="Regular"/>
    <s v="Noite"/>
    <n v="2019075880092"/>
    <m/>
    <s v="ANNA BEATRIZ SOARES DE CARVALHO"/>
    <d v="2008-02-08T00:00:00"/>
    <s v="Feminino"/>
    <s v="Sem Deficiência"/>
    <s v="ALEX DE CARVALHO MOUTINHO"/>
    <s v="CASSIA SOARES GIAROLA"/>
    <x v="0"/>
    <s v="Pard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1104002994"/>
    <m/>
    <s v="JHENNIFER LOURENÇO DE MENESES"/>
    <d v="2006-04-07T00:00:00"/>
    <s v="Feminino"/>
    <s v="Sem Deficiência"/>
    <s v="EDILIO FIRMINO DE MENESES"/>
    <s v="WANDERLEIA LOURENÇO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07065912192"/>
    <m/>
    <s v="JOSÉ ALVES RODRIGUES"/>
    <d v="1977-05-28T00:00:00"/>
    <s v="Masculino"/>
    <s v="Sem Deficiência"/>
    <s v="JOSÉ LIBERATO ALVES"/>
    <s v="FRANCISCA RODRIGUES DA SILVA"/>
    <x v="0"/>
    <s v="Branca"/>
  </r>
  <r>
    <n v="313024"/>
    <n v="3"/>
    <x v="100"/>
    <x v="100"/>
    <s v="EM ACRE"/>
    <s v="Municipal"/>
    <s v="Urbana"/>
    <n v="1604859"/>
    <n v="161"/>
    <x v="3"/>
    <s v="Regular"/>
    <s v="Manhã"/>
    <n v="2016024700084"/>
    <m/>
    <s v="NATAN DUTRA LIMA FERREIRA SANTOS"/>
    <d v="2000-06-29T00:00:00"/>
    <s v="Masculino"/>
    <s v=" Deficiência intelectual"/>
    <s v="ALEX PEREIRA DOS SANTOS"/>
    <s v="CARLA JOYCE DUTRA LIMA FERREIRA"/>
    <x v="1"/>
    <s v="Branca"/>
  </r>
  <r>
    <n v="625205"/>
    <n v="6"/>
    <x v="97"/>
    <x v="97"/>
    <s v="CIEP ANTONIO CANDEIA FILHO"/>
    <s v="Municipal"/>
    <s v="Urbana"/>
    <n v="1613208"/>
    <n v="161"/>
    <x v="3"/>
    <s v="Regular"/>
    <s v="Noite"/>
    <n v="2009056600031"/>
    <m/>
    <s v="THAYSSA EVELYN SOUZA DE MOURA"/>
    <d v="2004-09-12T00:00:00"/>
    <s v="Feminino"/>
    <s v="Sem Deficiência"/>
    <s v="RICARDO MIGUEL DE MOURA"/>
    <s v="PATRICIA AVELINO DE SOUZA"/>
    <x v="1"/>
    <s v="Branca"/>
  </r>
  <r>
    <n v="716049"/>
    <n v="7"/>
    <x v="62"/>
    <x v="62"/>
    <s v="EM RENATO LEITE"/>
    <s v="Municipal"/>
    <s v="Urbana"/>
    <n v="1623882"/>
    <n v="161"/>
    <x v="3"/>
    <s v="Regular"/>
    <s v="Noite"/>
    <n v="2018063750271"/>
    <m/>
    <s v="ÉRICK BARBOSA DE CARVALHO"/>
    <d v="2006-09-25T00:00:00"/>
    <s v="Masculino"/>
    <s v="Sem Deficiência"/>
    <s v="ALEXANDRE BRITO DE CARVALHO"/>
    <s v="WALDELUCE BARBOSA PEREIRA"/>
    <x v="0"/>
    <s v="Branca"/>
  </r>
  <r>
    <n v="1019031"/>
    <n v="10"/>
    <x v="20"/>
    <x v="20"/>
    <s v="EM MARECHAL PEDRO CAVALCANTI"/>
    <s v="Municipal"/>
    <s v="Urbana"/>
    <n v="1609539"/>
    <n v="161"/>
    <x v="3"/>
    <s v="Regular"/>
    <s v="Noite"/>
    <n v="2022097100251"/>
    <m/>
    <s v="VALCILENE DA SILVA MOREIRA"/>
    <d v="1980-04-24T00:00:00"/>
    <s v="Feminino"/>
    <s v="Sem Deficiência"/>
    <s v="WALTER CORNELIO MOREIRA"/>
    <s v="GERUZA DA SILVA MOREIRA"/>
    <x v="2"/>
    <s v="Branca"/>
  </r>
  <r>
    <n v="716054"/>
    <n v="7"/>
    <x v="35"/>
    <x v="35"/>
    <s v="EM PIO X"/>
    <s v="Municipal"/>
    <s v="Urbana"/>
    <n v="1612530"/>
    <n v="161"/>
    <x v="3"/>
    <s v="Regular"/>
    <s v="Noite"/>
    <n v="2015061700132"/>
    <m/>
    <s v="LUANA CRISTINE SOUZA DE OLIVEIRA"/>
    <d v="2005-08-21T00:00:00"/>
    <s v="Feminino"/>
    <s v="Sem Deficiência"/>
    <s v="NIZAN CORREIA DE OLIVEIRA"/>
    <s v="LOUISE CRISTINE SANTANA SOUZA"/>
    <x v="0"/>
    <s v="Branca"/>
  </r>
  <r>
    <n v="918203"/>
    <n v="9"/>
    <x v="34"/>
    <x v="34"/>
    <s v="CIEP CLEMENTINA DE JESUS"/>
    <s v="Municipal"/>
    <s v="Urbana"/>
    <n v="1601824"/>
    <n v="161"/>
    <x v="3"/>
    <s v="Regular"/>
    <s v="Noite"/>
    <n v="2007104400266"/>
    <m/>
    <s v="PAULO LUCAS LIMA COSTA"/>
    <d v="2001-09-27T00:00:00"/>
    <s v="Masculino"/>
    <s v="Sem Deficiência"/>
    <s v="PAULO SERGIO DE LIMA COSTA"/>
    <s v="ADRIANA LIMA DE OLIVEIRA"/>
    <x v="0"/>
    <s v="Parda"/>
  </r>
  <r>
    <n v="716501"/>
    <n v="7"/>
    <x v="75"/>
    <x v="75"/>
    <s v="CIEP CARLOS DRUMOND DE ANDRADE"/>
    <s v="Municipal"/>
    <s v="Urbana"/>
    <n v="1616698"/>
    <n v="162"/>
    <x v="3"/>
    <s v="Regular"/>
    <s v="Noite"/>
    <n v="2013064703268"/>
    <m/>
    <s v="MATHEUS DAMASCENO OLIVEIRA"/>
    <d v="2005-11-10T00:00:00"/>
    <s v="Masculino"/>
    <s v="Sem Deficiência"/>
    <s v="DANIEL OLIVEIRA DE ALMEIDA"/>
    <s v="LAIANE DA SILVA DAMASCENO"/>
    <x v="0"/>
    <s v="Pard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3060100887"/>
    <m/>
    <s v="GABRIEL DE SOUZA BERNARDES"/>
    <d v="2006-12-08T00:00:00"/>
    <s v="Masculino"/>
    <s v="Sem Deficiência"/>
    <s v="FABIO DE JESUS BERNARDES"/>
    <s v="THAIRANA DE SOUZA AZEREDO"/>
    <x v="0"/>
    <s v="Branca"/>
  </r>
  <r>
    <n v="716211"/>
    <n v="7"/>
    <x v="32"/>
    <x v="32"/>
    <s v="CIEP COMPOSITOR DONGA"/>
    <s v="Municipal"/>
    <s v="Urbana"/>
    <n v="1619514"/>
    <n v="162"/>
    <x v="3"/>
    <s v="Regular"/>
    <s v="Noite"/>
    <n v="2023066701073"/>
    <m/>
    <s v="EDUARDO CORRÊA DOS SANTOS"/>
    <d v="2006-04-22T00:00:00"/>
    <s v="Masculino"/>
    <s v="Sem Deficiência"/>
    <s v="JUNIOR JOSÉ DOS SANTOS"/>
    <s v="PRISCILLA CORRÊA COSTA"/>
    <x v="0"/>
    <s v="Branca"/>
  </r>
  <r>
    <n v="625028"/>
    <n v="6"/>
    <x v="125"/>
    <x v="125"/>
    <s v="EM DEPUTADO HILTON GAMA"/>
    <s v="Municipal"/>
    <s v="Urbana"/>
    <n v="1614618"/>
    <n v="161"/>
    <x v="3"/>
    <s v="Regular"/>
    <s v="Noite"/>
    <n v="2015056850296"/>
    <m/>
    <s v="JUAN FILIPE AGUIAR DE SOUZA GAMA"/>
    <d v="2007-08-26T00:00:00"/>
    <s v="Masculino"/>
    <s v="Sem Deficiência"/>
    <s v="ROBSON DE SOUZA GAMA"/>
    <s v="CAMILA RAQUEL AGUIAR MARTINS"/>
    <x v="0"/>
    <s v="Parda"/>
  </r>
  <r>
    <n v="431018"/>
    <n v="4"/>
    <x v="85"/>
    <x v="85"/>
    <s v="EM REPÚBLICA DO LÍBANO"/>
    <s v="Municipal"/>
    <s v="Urbana"/>
    <n v="1619091"/>
    <n v="161"/>
    <x v="3"/>
    <s v="Regular"/>
    <s v="Noite"/>
    <n v="2023034600191"/>
    <m/>
    <s v="UELINTON FERREIRA DE MATOS"/>
    <d v="1972-10-18T00:00:00"/>
    <s v="Masculino"/>
    <s v="Sem Deficiência"/>
    <s v="MARIZA SANTANA FERREIRA"/>
    <s v="ARISTON FONTINELE DE MATOS"/>
    <x v="0"/>
    <s v="Sem Informação"/>
  </r>
  <r>
    <n v="312022"/>
    <n v="3"/>
    <x v="61"/>
    <x v="61"/>
    <s v="EM RUBENS BERARDO"/>
    <s v="Municipal"/>
    <s v="Urbana"/>
    <n v="1616261"/>
    <n v="162"/>
    <x v="3"/>
    <s v="Regular"/>
    <s v="Noite"/>
    <n v="2012138201009"/>
    <m/>
    <s v="CAROLINA COSTA PEREIRA DE SOUZA"/>
    <d v="2008-03-10T00:00:00"/>
    <s v="Feminino"/>
    <s v="Sem Deficiência"/>
    <s v="JOSÉ PAULO PEREIRA DE SOUZA"/>
    <s v="CLAUDIA MARCIA COSTA"/>
    <x v="1"/>
    <s v="Parda"/>
  </r>
  <r>
    <n v="227004"/>
    <n v="2"/>
    <x v="77"/>
    <x v="77"/>
    <s v="EM RINALDO DE LAMARE"/>
    <s v="Municipal"/>
    <s v="Urbana"/>
    <n v="1599203"/>
    <n v="161"/>
    <x v="3"/>
    <s v="Regular"/>
    <s v="Manhã"/>
    <n v="2013126450317"/>
    <m/>
    <s v="FERNANDA PEREIRA DA SILVA"/>
    <d v="2007-09-25T00:00:00"/>
    <s v="Feminino"/>
    <s v="Sem Deficiência"/>
    <s v="SEVERINO PEREIRA PONTES"/>
    <s v="ANTONIA DA SILVA"/>
    <x v="2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07003350620"/>
    <m/>
    <s v="ROSA DOS SANTOS RIBEIRO"/>
    <d v="1967-05-07T00:00:00"/>
    <s v="Feminino"/>
    <s v="Sem Deficiência"/>
    <s v="SEBASTIÃO ALVES RIBEIRO"/>
    <s v="MARIA APARECIDA DOS SANTOS"/>
    <x v="0"/>
    <s v="Parda"/>
  </r>
  <r>
    <n v="430201"/>
    <n v="4"/>
    <x v="0"/>
    <x v="0"/>
    <s v="CIEP MINISTRO GUSTAVO CAPANEMA"/>
    <s v="Municipal"/>
    <s v="Urbana"/>
    <n v="1612603"/>
    <n v="161"/>
    <x v="3"/>
    <s v="Regular"/>
    <s v="Noite"/>
    <n v="2002007610056"/>
    <m/>
    <s v="YNAIARA PELACIO MONTEIRO DE SOUZA"/>
    <d v="1993-07-29T00:00:00"/>
    <s v="Feminino"/>
    <s v="Sem Deficiência"/>
    <s v="ADRIANO PIRES DE SOUZA"/>
    <s v="DENISE PALACIO MONTEIRO"/>
    <x v="2"/>
    <s v="Preta"/>
  </r>
  <r>
    <n v="227004"/>
    <n v="2"/>
    <x v="77"/>
    <x v="77"/>
    <s v="EM RINALDO DE LAMARE"/>
    <s v="Municipal"/>
    <s v="Urbana"/>
    <n v="1599204"/>
    <n v="162"/>
    <x v="3"/>
    <s v="Regular"/>
    <s v="Noite"/>
    <n v="2001067500381"/>
    <m/>
    <s v="HENRIQUE GONSALVES DOS SANTOS"/>
    <d v="1989-04-15T00:00:00"/>
    <s v="Masculino"/>
    <s v="Sem Deficiência"/>
    <s v="FERNANDO HENRIQUE JOÃO DOS SANTOS"/>
    <s v="MARIA CRISTINA GONSALVES"/>
    <x v="1"/>
    <s v="Branca"/>
  </r>
  <r>
    <n v="204501"/>
    <n v="2"/>
    <x v="79"/>
    <x v="79"/>
    <s v="CIEP PRESIDENTE TANCREDO NEVES"/>
    <s v="Municipal"/>
    <s v="Urbana"/>
    <n v="1611263"/>
    <n v="161"/>
    <x v="3"/>
    <s v="Regular"/>
    <s v="Noite"/>
    <n v="2022007400013"/>
    <m/>
    <s v="FERNANDA FERREIRA DE SOUZA SILVA"/>
    <d v="1973-02-26T00:00:00"/>
    <s v="Feminino"/>
    <s v="Sem Deficiência"/>
    <s v="NELINO MOREIRA DE SOUZA"/>
    <s v="CARMEN FERREIRA COSTA"/>
    <x v="1"/>
    <s v="Sem Informação"/>
  </r>
  <r>
    <n v="817034"/>
    <n v="8"/>
    <x v="111"/>
    <x v="111"/>
    <s v="EM JORGE JABOUR"/>
    <s v="Municipal"/>
    <s v="Urbana"/>
    <n v="1616158"/>
    <n v="161"/>
    <x v="3"/>
    <s v="Regular"/>
    <s v="Noite"/>
    <n v="2007082200154"/>
    <m/>
    <s v="EVELYN DE OLIVEIRA VIEIRA"/>
    <d v="2002-07-30T00:00:00"/>
    <s v="Feminino"/>
    <s v="Sem Deficiência"/>
    <s v="JOSÉ ROBERTO VIEIRA"/>
    <s v="ELAINE CARNEIRO DE OLIVEIRA"/>
    <x v="0"/>
    <s v="Branca"/>
  </r>
  <r>
    <n v="716041"/>
    <n v="7"/>
    <x v="104"/>
    <x v="104"/>
    <s v="EM BARÃO DA TAQUARA"/>
    <s v="Municipal"/>
    <s v="Urbana"/>
    <n v="1613411"/>
    <n v="161"/>
    <x v="3"/>
    <s v="Regular"/>
    <s v="Manhã"/>
    <n v="2008119000801"/>
    <m/>
    <s v="LEONA BEATRIZ ALVES MENDES DOS SANTOS"/>
    <d v="2006-08-11T00:00:00"/>
    <s v="Feminino"/>
    <s v="Sem Deficiência"/>
    <s v="LEONARDO MENDES DOS SANTOS"/>
    <s v="BRUNA ALVES DOS SANTOS"/>
    <x v="1"/>
    <s v="Parda"/>
  </r>
  <r>
    <n v="833201"/>
    <n v="8"/>
    <x v="112"/>
    <x v="112"/>
    <s v="CIEP FREI VELOSO"/>
    <s v="Municipal"/>
    <s v="Urbana"/>
    <n v="1622667"/>
    <n v="161"/>
    <x v="3"/>
    <s v="Regular"/>
    <s v="Noite"/>
    <n v="2009079902808"/>
    <m/>
    <s v="LENIRA JOSÉ FRANCISCO"/>
    <d v="1973-06-05T00:00:00"/>
    <s v="Feminino"/>
    <s v="Sem Deficiência"/>
    <s v="DEJALMA JOSÉ FRANCISCO"/>
    <s v="MARIA TERESA CRISTIANO"/>
    <x v="1"/>
    <s v="Preta"/>
  </r>
  <r>
    <n v="313054"/>
    <n v="3"/>
    <x v="128"/>
    <x v="128"/>
    <s v="EM ENGENHEIRO ROBERTO MAGNO DE CARVALHO"/>
    <s v="Municipal"/>
    <s v="Urbana"/>
    <n v="1616892"/>
    <n v="161"/>
    <x v="3"/>
    <s v="Regular"/>
    <s v="Manhã"/>
    <n v="2010021050021"/>
    <m/>
    <s v="DANIEL LOPES DO NASCIMENTO"/>
    <d v="2005-07-14T00:00:00"/>
    <s v="Masculino"/>
    <s v="Sem Deficiência"/>
    <s v="GONÇALO ALVES DO NASCIMENTO"/>
    <s v="FRANCISCA LOPES DA SILVA"/>
    <x v="0"/>
    <s v="Parda"/>
  </r>
  <r>
    <n v="514010"/>
    <n v="5"/>
    <x v="133"/>
    <x v="133"/>
    <s v="EM IRÃ"/>
    <s v="Municipal"/>
    <s v="Urbana"/>
    <n v="1620741"/>
    <n v="162"/>
    <x v="3"/>
    <s v="Regular"/>
    <s v="Noite"/>
    <n v="2009131900491"/>
    <m/>
    <s v="JOÃO VITOR LINS DOS SANTOS"/>
    <d v="2007-05-06T00:00:00"/>
    <s v="Masculino"/>
    <s v="Sem Deficiência"/>
    <s v="JEFERSON SILVA DOS SANTOS"/>
    <s v="THAIANA MONTEIRO LINS"/>
    <x v="0"/>
    <s v="Parda"/>
  </r>
  <r>
    <n v="206502"/>
    <n v="2"/>
    <x v="71"/>
    <x v="71"/>
    <s v="CIEP NAÇÃO RUBRO NEGRA"/>
    <s v="Municipal"/>
    <s v="Urbana"/>
    <n v="1623108"/>
    <n v="162"/>
    <x v="3"/>
    <s v="Regular"/>
    <s v="Noite"/>
    <n v="2001010401502"/>
    <m/>
    <s v="KARLA CRISTINA OLIVEIRA DOS SANTOS"/>
    <d v="1987-03-21T00:00:00"/>
    <s v="Feminino"/>
    <s v="Sem Deficiência"/>
    <s v="ANTONIO CARLOS DOS SANTOS"/>
    <s v="VERA LUCIA OLIVEIRA"/>
    <x v="2"/>
    <s v="Sem Informação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17100500336"/>
    <m/>
    <s v="EDIR MARIA DOS ANJOS"/>
    <d v="1967-06-22T00:00:00"/>
    <s v="Feminino"/>
    <s v="Sem Deficiência"/>
    <s v="SEBASTIÃO PINTO DOS ANJOS"/>
    <s v="RAIMUNDA GOMES SOARES"/>
    <x v="2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06062200037"/>
    <m/>
    <s v="YURI DE SOUSA CORRÊA"/>
    <d v="2000-10-30T00:00:00"/>
    <s v="Masculino"/>
    <s v="Sem Deficiência"/>
    <s v="WANDERSON DA SILVA CORRÊA"/>
    <s v="SHIRLENE DE SOUSA"/>
    <x v="2"/>
    <s v="Branca"/>
  </r>
  <r>
    <n v="410018"/>
    <n v="4"/>
    <x v="87"/>
    <x v="87"/>
    <s v="EM BERLIM"/>
    <s v="Municipal"/>
    <s v="Urbana"/>
    <n v="1613816"/>
    <n v="162"/>
    <x v="3"/>
    <s v="Regular"/>
    <s v="Noite"/>
    <n v="2007028000347"/>
    <m/>
    <s v="DIEGO LOURENÇO DOS SANTOS"/>
    <d v="1997-02-25T00:00:00"/>
    <s v="Masculino"/>
    <s v="Sem Deficiência"/>
    <s v="DEJAIR LOURENÇO DOS SANTOS"/>
    <s v="JUREMA CANUTO DOS SANTOS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7086100138"/>
    <m/>
    <s v="RAQUEL OLIVEIRA NAMBA"/>
    <d v="2001-10-02T00:00:00"/>
    <s v="Feminino"/>
    <s v="Sem Deficiência"/>
    <s v="RODRIGO BASTOS NAMBA"/>
    <s v="CLAUDIA MICHELLE OLIVEIRA BASTOS"/>
    <x v="0"/>
    <s v="Preta"/>
  </r>
  <r>
    <n v="313021"/>
    <n v="3"/>
    <x v="123"/>
    <x v="123"/>
    <s v="EM FRANCISCO JOBIM"/>
    <s v="Municipal"/>
    <s v="Urbana"/>
    <n v="1612981"/>
    <n v="161"/>
    <x v="3"/>
    <s v="Regular"/>
    <s v="Manhã"/>
    <n v="2008130900163"/>
    <m/>
    <s v="RAY SILVA FONTES"/>
    <d v="2007-07-31T00:00:00"/>
    <s v="Masculino"/>
    <s v="Sem Deficiência"/>
    <s v="ROBSON SILVEIRA FONTES"/>
    <s v="BRUNA SILVA DE OLIVEIRA"/>
    <x v="0"/>
    <s v="Parda"/>
  </r>
  <r>
    <n v="410012"/>
    <n v="4"/>
    <x v="27"/>
    <x v="27"/>
    <s v="EM CLOTILDE GUIMARÃES"/>
    <s v="Municipal"/>
    <s v="Urbana"/>
    <n v="1604445"/>
    <n v="263"/>
    <x v="3"/>
    <s v="Regular"/>
    <s v="Tarde"/>
    <n v="2013040000411"/>
    <m/>
    <s v="LUIZ FERNANDES SOARES SANTOS JUNIOR"/>
    <d v="2007-04-04T00:00:00"/>
    <s v="Masculino"/>
    <s v="Sem Deficiência"/>
    <s v="LUIZ FERNANDES SOARES SANTOS "/>
    <s v="ANA LIGIA DOS SANTOS "/>
    <x v="1"/>
    <s v="Parda"/>
  </r>
  <r>
    <n v="313035"/>
    <n v="3"/>
    <x v="49"/>
    <x v="49"/>
    <s v="EM EDGARD SUSSEKIND DE MENDONÇA"/>
    <s v="Municipal"/>
    <s v="Urbana"/>
    <n v="1612288"/>
    <n v="161"/>
    <x v="3"/>
    <s v="Regular"/>
    <s v="Noite"/>
    <n v="2011024902433"/>
    <m/>
    <s v="LARYSSA DINIZ DE MENEZES"/>
    <d v="2005-09-27T00:00:00"/>
    <s v="Feminino"/>
    <s v="Sem Deficiência"/>
    <s v="PITER FERNANDES DE MENEZES"/>
    <s v="FERNANDA DOS SANTOS DINIZ"/>
    <x v="0"/>
    <s v="Branca"/>
  </r>
  <r>
    <n v="410012"/>
    <n v="4"/>
    <x v="27"/>
    <x v="27"/>
    <s v="EM CLOTILDE GUIMARÃES"/>
    <s v="Municipal"/>
    <s v="Urbana"/>
    <n v="1604444"/>
    <n v="262"/>
    <x v="3"/>
    <s v="Regular"/>
    <s v="Manhã"/>
    <n v="2023028500015"/>
    <m/>
    <s v="CARLOS MANOEL ALMEIDA SANTOS"/>
    <d v="2001-04-15T00:00:00"/>
    <s v="Masculino"/>
    <s v="Sem Deficiência"/>
    <s v="MANOEL RAIMUNDO SOUZA SANTOS"/>
    <s v="ELZA PEREIRA DE ALMEIDA"/>
    <x v="0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09096200549"/>
    <m/>
    <s v="KAMILLY BIANCA BARBOSA DOS SANTOS"/>
    <d v="2003-12-07T00:00:00"/>
    <s v="Feminino"/>
    <s v="Sem Deficiência"/>
    <s v="LUANA BARBOSA FELIPE"/>
    <s v="HELTON ALVES DOS SANTOS"/>
    <x v="0"/>
    <s v="Não declarada"/>
  </r>
  <r>
    <n v="206502"/>
    <n v="2"/>
    <x v="71"/>
    <x v="71"/>
    <s v="CIEP NAÇÃO RUBRO NEGRA"/>
    <s v="Municipal"/>
    <s v="Urbana"/>
    <n v="1623108"/>
    <n v="162"/>
    <x v="3"/>
    <s v="Regular"/>
    <s v="Noite"/>
    <n v="2007126400366"/>
    <m/>
    <s v="RUTH BRAGA VIANA"/>
    <d v="2002-12-31T00:00:00"/>
    <s v="Feminino"/>
    <s v="Sem Deficiência"/>
    <s v="FRANCISCO CARLOS CARNEIRO VIANA"/>
    <s v="LUCIENE BRAGA VIANA"/>
    <x v="2"/>
    <s v="Parda"/>
  </r>
  <r>
    <n v="833031"/>
    <n v="8"/>
    <x v="21"/>
    <x v="21"/>
    <s v="EM TASSO DA SILVEIRA"/>
    <s v="Municipal"/>
    <s v="Urbana"/>
    <n v="1605929"/>
    <n v="161"/>
    <x v="3"/>
    <s v="Regular"/>
    <s v="Noite"/>
    <n v="2010120200241"/>
    <m/>
    <s v="KAUANY CAMILLE CANDIDO TAVARES"/>
    <d v="2008-05-23T00:00:00"/>
    <s v="Feminino"/>
    <s v="Sem Deficiência"/>
    <s v="JEFFERSON TAVARES"/>
    <s v="RENATA LUCIA DO NASCIMENTO CANDIDO TAVARES"/>
    <x v="1"/>
    <s v="Parda"/>
  </r>
  <r>
    <n v="514010"/>
    <n v="5"/>
    <x v="133"/>
    <x v="133"/>
    <s v="EM IRÃ"/>
    <s v="Municipal"/>
    <s v="Urbana"/>
    <n v="1620740"/>
    <n v="161"/>
    <x v="3"/>
    <s v="Regular"/>
    <s v="Noite"/>
    <n v="2023043153631"/>
    <m/>
    <s v="CARLOS EDUARDO MAIA NABUCO"/>
    <d v="2007-07-30T00:00:00"/>
    <s v="Masculino"/>
    <s v="Sem Deficiência"/>
    <s v="JOAO ROBERTO DE MELO NABUCO"/>
    <s v="CRISTINA MARA DA SILVA MAIA"/>
    <x v="0"/>
    <s v="Parda"/>
  </r>
  <r>
    <n v="313007"/>
    <n v="3"/>
    <x v="67"/>
    <x v="67"/>
    <s v="EM SARMIENTO"/>
    <s v="Municipal"/>
    <s v="Urbana"/>
    <n v="1615855"/>
    <n v="161"/>
    <x v="3"/>
    <s v="Regular"/>
    <s v="Noite"/>
    <n v="2007022104272"/>
    <m/>
    <s v="NILZETE SANTOS BRITO"/>
    <d v="1979-09-24T00:00:00"/>
    <s v="Feminino"/>
    <s v="Sem Deficiência"/>
    <s v="JOSÉ ELIAS DE BRITO"/>
    <s v="RITA DA SILVA SANTOS"/>
    <x v="2"/>
    <s v="Parda"/>
  </r>
  <r>
    <n v="515045"/>
    <n v="5"/>
    <x v="137"/>
    <x v="137"/>
    <s v="EM JAIME COSTA"/>
    <s v="Municipal"/>
    <s v="Urbana"/>
    <n v="1609198"/>
    <n v="161"/>
    <x v="3"/>
    <s v="Regular"/>
    <s v="Noite"/>
    <n v="2012048350145"/>
    <m/>
    <s v="RAFAEL WILIAN DE LIMA BELO"/>
    <d v="2007-07-24T00:00:00"/>
    <s v="Masculino"/>
    <s v="Sem Deficiência"/>
    <s v="MARCIO DA CONCEIÇÃO BELO"/>
    <s v="VICTORIA DE LIMA SILVA"/>
    <x v="1"/>
    <s v="Preta"/>
  </r>
  <r>
    <n v="313018"/>
    <n v="3"/>
    <x v="103"/>
    <x v="103"/>
    <s v="EM ISABEL MENDES"/>
    <s v="Municipal"/>
    <s v="Urbana"/>
    <n v="1613510"/>
    <n v="161"/>
    <x v="3"/>
    <s v="Regular"/>
    <s v="Noite"/>
    <n v="2013022502248"/>
    <m/>
    <s v="MARCOS VINICIUS DE OLIVEIRA FERREIRA"/>
    <d v="2000-11-28T00:00:00"/>
    <s v="Masculino"/>
    <s v="Sem Deficiência"/>
    <s v="PEDRO PAULO DE FIGUEIREDO FERREIRA"/>
    <s v="JANAINA APARECIDA DE OLIVIERA"/>
    <x v="0"/>
    <s v="Pret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08004050164"/>
    <m/>
    <s v="KAROL CAMPOS DE SENA"/>
    <d v="2003-07-09T00:00:00"/>
    <s v="Feminino"/>
    <s v="Sem Deficiência"/>
    <s v="PAULO ROBERTO DE SENA"/>
    <s v="ROSEMARY CAMPOS DE OLIVEIRA"/>
    <x v="0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08098902160"/>
    <m/>
    <s v="DANIEL DE MELLO RAMOS"/>
    <d v="2003-12-13T00:00:00"/>
    <s v="Masculino"/>
    <s v="Sem Deficiência"/>
    <s v="FLAVIO GUIMARÃES RAMOS"/>
    <s v="DRIELE SILVA DE MELLO"/>
    <x v="2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19018000216"/>
    <m/>
    <s v="MARGARETH TRINDADE DA SILVA RIBEIRO"/>
    <d v="1970-03-06T00:00:00"/>
    <s v="Feminino"/>
    <s v="Sem Deficiência"/>
    <s v="CELSO CORREA DA TRINDADE"/>
    <s v="ALANETE CABRAL DA TRINDADE"/>
    <x v="0"/>
    <s v="Branca"/>
  </r>
  <r>
    <n v="206502"/>
    <n v="2"/>
    <x v="71"/>
    <x v="71"/>
    <s v="CIEP NAÇÃO RUBRO NEGRA"/>
    <s v="Municipal"/>
    <s v="Urbana"/>
    <n v="1623854"/>
    <n v="164"/>
    <x v="3"/>
    <s v="Regular"/>
    <s v="Noite"/>
    <n v="2009126405003"/>
    <m/>
    <s v="MARIA EDUARDA ALVES DE ANDRADE"/>
    <d v="2004-05-10T00:00:00"/>
    <s v="Feminino"/>
    <s v="Sem Deficiência"/>
    <s v="IVANILDO PEREIRA DE ANDRADE"/>
    <s v="MARIA DAS GRAÇAS ALVES ALEIXO"/>
    <x v="0"/>
    <s v="Branca"/>
  </r>
  <r>
    <n v="312002"/>
    <n v="3"/>
    <x v="58"/>
    <x v="58"/>
    <s v="EM ALCIDE DE GASPERI"/>
    <s v="Municipal"/>
    <s v="Urbana"/>
    <n v="1613412"/>
    <n v="162"/>
    <x v="3"/>
    <s v="Regular"/>
    <s v="Noite"/>
    <n v="2013021301231"/>
    <m/>
    <s v="ANA CARINE LIMA CORDEIRO"/>
    <d v="2005-07-28T00:00:00"/>
    <s v="Feminino"/>
    <s v="Sem Deficiência"/>
    <s v="ANTONIO MAURICIO DO NASCIMENTO CORDEIRO"/>
    <s v="ANTONIA DE CASTRO LIMA CORDEIRO"/>
    <x v="0"/>
    <s v="Branca"/>
  </r>
  <r>
    <n v="918041"/>
    <n v="9"/>
    <x v="59"/>
    <x v="59"/>
    <s v="EM ANTONIA VARGAS CUQUEJO"/>
    <s v="Municipal"/>
    <s v="Urbana"/>
    <n v="1610791"/>
    <n v="162"/>
    <x v="3"/>
    <s v="Regular"/>
    <s v="Noite"/>
    <n v="2019090580029"/>
    <m/>
    <s v="MARIA JULIA DA CRUZ VICENTE"/>
    <d v="2003-11-02T00:00:00"/>
    <s v="Feminino"/>
    <s v="Sem Deficiência"/>
    <s v="EDUARDO CANDIDO VICENTE"/>
    <s v="EMANOELA PEREIRA DA CRUZ"/>
    <x v="0"/>
    <s v="Parda"/>
  </r>
  <r>
    <n v="514007"/>
    <n v="5"/>
    <x v="6"/>
    <x v="6"/>
    <s v="EM ALBERT SABIN"/>
    <s v="Municipal"/>
    <s v="Urbana"/>
    <n v="1622421"/>
    <n v="161"/>
    <x v="3"/>
    <s v="Regular"/>
    <s v="Noite"/>
    <n v="2001027806403"/>
    <m/>
    <s v="DÉBORAH COSTA BORGES"/>
    <d v="1986-04-25T00:00:00"/>
    <s v="Feminino"/>
    <s v="Sem Deficiência"/>
    <s v="VITOR HUGO PENHA BORGES"/>
    <s v="CLAUDIA BONFIM COSTA"/>
    <x v="1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00086001485"/>
    <m/>
    <s v="FABIOLA REGINA DA SILVA ROSA"/>
    <d v="1988-06-23T00:00:00"/>
    <s v="Feminino"/>
    <s v="Sem Deficiência"/>
    <s v="WILSON DA SILVA ROSA"/>
    <s v="SONIA REGINA MACHADO"/>
    <x v="1"/>
    <s v="Parda"/>
  </r>
  <r>
    <n v="716054"/>
    <n v="7"/>
    <x v="35"/>
    <x v="35"/>
    <s v="EM PIO X"/>
    <s v="Municipal"/>
    <s v="Urbana"/>
    <n v="1612530"/>
    <n v="161"/>
    <x v="3"/>
    <s v="Regular"/>
    <s v="Noite"/>
    <n v="2013062702299"/>
    <m/>
    <s v="DOMICIO CARLOS FREITAS"/>
    <d v="1967-02-08T00:00:00"/>
    <s v="Masculino"/>
    <s v="Sem Deficiência"/>
    <s v="DOMICIO FREITAS"/>
    <s v="NORMA CONCEIÇÃO FREITAS"/>
    <x v="1"/>
    <s v="Parda"/>
  </r>
  <r>
    <n v="724010"/>
    <n v="7"/>
    <x v="113"/>
    <x v="113"/>
    <s v="EM FREDERICO TROTTA"/>
    <s v="Municipal"/>
    <s v="Urbana"/>
    <n v="1621997"/>
    <n v="161"/>
    <x v="3"/>
    <s v="Regular"/>
    <s v="Noite"/>
    <n v="2021067851277"/>
    <m/>
    <s v="CAIO OLIVEIRA DE BARROS"/>
    <d v="2005-02-19T00:00:00"/>
    <s v="Masculino"/>
    <s v="Sem Deficiência"/>
    <s v="FERNANDA DE OLIVEIRA DE BARROS"/>
    <s v="EVANIR LIMA DE BARROS"/>
    <x v="0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10068500391"/>
    <m/>
    <s v="SUELLEN SARA GOMES DA SILVA"/>
    <d v="2005-09-02T00:00:00"/>
    <s v="Feminino"/>
    <s v="Sem Deficiência"/>
    <s v="CHARLES GOMES DA SILVA"/>
    <s v="VERÔNICA GOMES DA CONCEIÇÃO"/>
    <x v="0"/>
    <s v="Preta"/>
  </r>
  <r>
    <n v="817039"/>
    <n v="8"/>
    <x v="118"/>
    <x v="118"/>
    <s v="EM SAMPAIO CORRÊA"/>
    <s v="Municipal"/>
    <s v="Urbana"/>
    <n v="1604283"/>
    <n v="161"/>
    <x v="3"/>
    <s v="Regular"/>
    <s v="Noite"/>
    <n v="2011077250139"/>
    <m/>
    <s v="CLEYTON DA SILVA BRUNO"/>
    <d v="2007-04-27T00:00:00"/>
    <s v="Masculino"/>
    <s v="Sem Deficiência"/>
    <s v="CLEBER HUMBERTO FERREIRA BRUNO"/>
    <s v="ROSELENE MARIA DA CONCEIÇÃO DA SILVA"/>
    <x v="1"/>
    <s v="Parda"/>
  </r>
  <r>
    <n v="1019031"/>
    <n v="10"/>
    <x v="20"/>
    <x v="20"/>
    <s v="EM MARECHAL PEDRO CAVALCANTI"/>
    <s v="Municipal"/>
    <s v="Urbana"/>
    <n v="1609539"/>
    <n v="161"/>
    <x v="3"/>
    <s v="Regular"/>
    <s v="Noite"/>
    <n v="2009122300592"/>
    <m/>
    <s v="DOUGLAS GABRIEL RODRIGUES FENELON DE BARROS"/>
    <d v="2007-02-08T00:00:00"/>
    <s v="Masculino"/>
    <s v="Sem Deficiência"/>
    <s v="LUCIANA LEÃO RODRIGUES"/>
    <s v="SAMUEL FENELON DE BARROS"/>
    <x v="0"/>
    <s v="Branca"/>
  </r>
  <r>
    <n v="101501"/>
    <n v="1"/>
    <x v="46"/>
    <x v="46"/>
    <s v="CIEP HENFIL"/>
    <s v="Municipal"/>
    <s v="Urbana"/>
    <n v="1613104"/>
    <n v="162"/>
    <x v="3"/>
    <s v="Regular"/>
    <s v="Noite"/>
    <n v="2012001180251"/>
    <m/>
    <s v="VITÓRIA FERNANDA ONÓRIO DE FRANÇA"/>
    <d v="2006-11-26T00:00:00"/>
    <s v="Feminino"/>
    <s v="Sem Deficiência"/>
    <s v="SEVERINO LUIS DE FRANÇA FILHO"/>
    <s v="MARINEIDE ONORIO"/>
    <x v="0"/>
    <s v="Preta"/>
  </r>
  <r>
    <n v="918505"/>
    <n v="9"/>
    <x v="9"/>
    <x v="9"/>
    <s v="CIEP ANITA MALFATTI"/>
    <s v="Municipal"/>
    <s v="Urbana"/>
    <n v="1615593"/>
    <n v="161"/>
    <x v="3"/>
    <s v="Regular"/>
    <s v="Noite"/>
    <n v="2010092950245"/>
    <m/>
    <s v="MARIA EDUARDA SOUZA FERNANDES"/>
    <d v="2005-10-27T00:00:00"/>
    <s v="Feminino"/>
    <s v="Sem Deficiência"/>
    <s v="PEDRO HENRIQUE FERNANDES"/>
    <s v="MARIA FERNANDA CARDOSO SOUZA"/>
    <x v="0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06128300069"/>
    <m/>
    <s v="EVELLYN CRISTYNY DA SILVA BENEDITO"/>
    <d v="2005-04-19T00:00:00"/>
    <s v="Feminino"/>
    <s v="Sem Deficiência"/>
    <s v="SEM MENÇÃO"/>
    <s v="ADRIANA DA SILVA BENEDITO"/>
    <x v="0"/>
    <s v="Parda"/>
  </r>
  <r>
    <n v="1202701"/>
    <n v="12"/>
    <x v="91"/>
    <x v="91"/>
    <s v="CREJA - CENTRO MUNICIPAL DE REFERÊNCIA DE EDUCAÇÃO DE JOVENS E ADULTOS"/>
    <s v="Municipal"/>
    <s v="Urbana"/>
    <n v="1614086"/>
    <n v="266"/>
    <x v="3"/>
    <s v="Regular"/>
    <s v="Noite"/>
    <n v="2011000680082"/>
    <m/>
    <s v="THIAGO BORGES LEAL DA SILVA"/>
    <d v="2007-03-18T00:00:00"/>
    <s v="Masculino"/>
    <s v="Sem Deficiência"/>
    <s v="JEAN BORGES LEAL"/>
    <s v="LEONOR NATÁLIA DA SILVA VELARDE"/>
    <x v="1"/>
    <s v="Branca"/>
  </r>
  <r>
    <n v="410501"/>
    <n v="4"/>
    <x v="64"/>
    <x v="64"/>
    <s v="CIEP JUSCELINO KUBITSCHEK"/>
    <s v="Municipal"/>
    <s v="Urbana"/>
    <n v="1614343"/>
    <n v="161"/>
    <x v="3"/>
    <s v="Regular"/>
    <s v="Noite"/>
    <n v="2010082850167"/>
    <m/>
    <s v="VITÓRIA CALLILA CAVALCANTI BARBOSA"/>
    <d v="2005-09-10T00:00:00"/>
    <s v="Feminino"/>
    <s v="Sem Deficiência"/>
    <s v="CRISTINE CAVALCANTI JARDIN"/>
    <s v="WALLACE BARBOSA"/>
    <x v="1"/>
    <s v="Sem Informação"/>
  </r>
  <r>
    <n v="622006"/>
    <n v="6"/>
    <x v="38"/>
    <x v="38"/>
    <s v="EM ANTENOR NASCENTES"/>
    <s v="Municipal"/>
    <s v="Urbana"/>
    <n v="1615259"/>
    <n v="162"/>
    <x v="3"/>
    <s v="Regular"/>
    <s v="Noite"/>
    <n v="2014051650134"/>
    <m/>
    <s v="CAMILLA BRAGA DE SOUZA"/>
    <d v="2002-06-18T00:00:00"/>
    <s v="Feminino"/>
    <s v="Sem Deficiência"/>
    <s v="ROBSON RODRIGUES DE SOUZA"/>
    <s v="VANESSA REBELO BRAGA"/>
    <x v="0"/>
    <s v="Branc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21093000271"/>
    <m/>
    <s v="JOSILENE DE SOUZA NASCIMENTO"/>
    <d v="1974-08-28T00:00:00"/>
    <s v="Feminino"/>
    <s v="Sem Deficiência"/>
    <s v="ANTONIO NASCIMENTO"/>
    <s v="LUCIA HELENA DE SOUZA"/>
    <x v="0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22092400591"/>
    <m/>
    <s v="ROZECLEIDE DA SILVA PACHECO"/>
    <d v="1968-09-05T00:00:00"/>
    <s v="Feminino"/>
    <s v="Sem Deficiência"/>
    <s v="LOURIVAL JOÃO DA SILVA"/>
    <s v="MARIA JOSÉ DA SILVA"/>
    <x v="2"/>
    <s v="Parda"/>
  </r>
  <r>
    <n v="1120502"/>
    <n v="11"/>
    <x v="3"/>
    <x v="3"/>
    <s v="CIEP JOÃO MANGABEIRA"/>
    <s v="Municipal"/>
    <s v="Urbana"/>
    <n v="1604976"/>
    <n v="162"/>
    <x v="3"/>
    <s v="Regular"/>
    <s v="Noite"/>
    <n v="2004037700785"/>
    <m/>
    <s v="RENATA DE OLIVEIRA LOURENÇO"/>
    <d v="1991-04-09T00:00:00"/>
    <s v="Feminino"/>
    <s v="Sem Deficiência"/>
    <s v="MIGUEL DE SOUZA LOURENÇO"/>
    <s v="CLAUDIA REGINA DE OLIVEIRA RESENDE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06079202631"/>
    <m/>
    <s v="ERICKA ROSENO DA SILVA"/>
    <d v="1996-10-18T00:00:00"/>
    <s v="Feminino"/>
    <s v="Sem Deficiência"/>
    <s v="EDMILSON IZIDRO DA SILVA"/>
    <s v="LUCIENE ROSENO DA SILVA"/>
    <x v="2"/>
    <s v="Branca"/>
  </r>
  <r>
    <n v="515020"/>
    <n v="5"/>
    <x v="86"/>
    <x v="86"/>
    <s v="EM WALDEMAR FALCÃO"/>
    <s v="Municipal"/>
    <s v="Urbana"/>
    <n v="1610970"/>
    <n v="161"/>
    <x v="3"/>
    <s v="Regular"/>
    <s v="Noite"/>
    <n v="2006046200150"/>
    <m/>
    <s v="BIANCA CAROLINY ROZENDO FARIA"/>
    <d v="2001-01-10T00:00:00"/>
    <s v="Feminino"/>
    <s v="Sem Deficiência"/>
    <s v="CELIO DE ALMEIDA FARIA"/>
    <s v="VERA LUCIA ROZENDO FARIA"/>
    <x v="0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12060602337"/>
    <m/>
    <s v="CARLOS VITOR VIRGILIO GRAGEIA"/>
    <d v="2007-05-04T00:00:00"/>
    <s v="Masculino"/>
    <s v="Sem Deficiência"/>
    <s v="CARLOS ALBERTO GRAGEIA"/>
    <s v="CLEYDE VIRGILIO"/>
    <x v="1"/>
    <s v="Pard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03104404455"/>
    <m/>
    <s v="RAIANE RAIFF RIBEIRO DE OLIVEIRA"/>
    <d v="1996-09-17T00:00:00"/>
    <s v="Feminino"/>
    <s v="Sem Deficiência"/>
    <s v="PAULO SERGIO RIBEIRO DE OLIVEIRA"/>
    <s v="MÔNICA RAIFF SILVA"/>
    <x v="1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15076800430"/>
    <m/>
    <s v="WELLINGTON CORREIA DA SILVA"/>
    <d v="1979-10-07T00:00:00"/>
    <s v="Masculino"/>
    <s v="Sem Deficiência"/>
    <s v="REGINALDO CORREIA DA SILVA"/>
    <s v="MARIA JOSÉ DA SILVA"/>
    <x v="0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23057100381"/>
    <m/>
    <s v="ÉRIKA JASMINE DE ARAUJO CAVALCANTE"/>
    <d v="1993-04-29T00:00:00"/>
    <s v="Feminino"/>
    <s v="Sem Deficiência"/>
    <s v="CARLOS UCHOA CAVALCANTE "/>
    <s v="NEUZA MARIA ARAUJO"/>
    <x v="1"/>
    <s v="Preta"/>
  </r>
  <r>
    <n v="515052"/>
    <n v="5"/>
    <x v="81"/>
    <x v="81"/>
    <s v="EM AZEVEDO JUNIOR"/>
    <s v="Municipal"/>
    <s v="Urbana"/>
    <n v="1614954"/>
    <n v="162"/>
    <x v="3"/>
    <s v="Regular"/>
    <s v="Noite"/>
    <n v="2023049700021"/>
    <m/>
    <s v="TALLES DA SILVA CANDIDO "/>
    <d v="2006-05-08T00:00:00"/>
    <s v="Masculino"/>
    <s v="Sem Deficiência"/>
    <s v="ANTONIO CARLOS DE SOUZA CÂNDIDO"/>
    <s v="BIANCA VICENTE DA SILVA"/>
    <x v="0"/>
    <s v="Preta"/>
  </r>
  <r>
    <n v="716049"/>
    <n v="7"/>
    <x v="62"/>
    <x v="62"/>
    <s v="EM RENATO LEITE"/>
    <s v="Municipal"/>
    <s v="Urbana"/>
    <n v="1623885"/>
    <n v="164"/>
    <x v="3"/>
    <s v="Regular"/>
    <s v="Noite"/>
    <n v="2006062600523"/>
    <m/>
    <s v="RAFAELA RODRIGUES DA SILVA"/>
    <d v="2000-07-06T00:00:00"/>
    <s v="Feminino"/>
    <s v="Sem Deficiência"/>
    <s v="JOSÉ PEDRO DA SILVA FILHO"/>
    <s v="CLÁUDIA INÊS RODRIGUES DE ARAÚJO"/>
    <x v="0"/>
    <s v="Branca"/>
  </r>
  <r>
    <n v="102504"/>
    <n v="1"/>
    <x v="2"/>
    <x v="2"/>
    <s v="CIEP AVENIDA DOS DESFILES"/>
    <s v="Municipal"/>
    <s v="Urbana"/>
    <n v="1610388"/>
    <n v="162"/>
    <x v="3"/>
    <s v="Regular"/>
    <s v="Manhã"/>
    <n v="2010002502426"/>
    <m/>
    <s v="IAGO RANGEL GUIMARÃES"/>
    <d v="2005-04-01T00:00:00"/>
    <s v="Masculino"/>
    <s v="Sem Deficiência"/>
    <s v="JORGE GUIMARÃES"/>
    <s v="LUCIMAR RANGEL"/>
    <x v="0"/>
    <s v="Branca"/>
  </r>
  <r>
    <n v="833201"/>
    <n v="8"/>
    <x v="112"/>
    <x v="112"/>
    <s v="CIEP FREI VELOSO"/>
    <s v="Municipal"/>
    <s v="Urbana"/>
    <n v="1622667"/>
    <n v="161"/>
    <x v="3"/>
    <s v="Regular"/>
    <s v="Noite"/>
    <n v="2004083500408"/>
    <m/>
    <s v="ANA KAROLINE JOCELINO DE OLIVEIRA"/>
    <d v="1999-05-05T00:00:00"/>
    <s v="Feminino"/>
    <s v="Sem Deficiência"/>
    <s v="RONALDO DEROSA DE OLIVEIRA"/>
    <s v="SILVIA JOCELINO"/>
    <x v="0"/>
    <s v="Preta"/>
  </r>
  <r>
    <n v="918203"/>
    <n v="9"/>
    <x v="34"/>
    <x v="34"/>
    <s v="CIEP CLEMENTINA DE JESUS"/>
    <s v="Municipal"/>
    <s v="Urbana"/>
    <n v="1601829"/>
    <n v="164"/>
    <x v="3"/>
    <s v="Regular"/>
    <s v="Noite"/>
    <n v="2002103311153"/>
    <m/>
    <s v="MIKE WILLIAN BATISTA MARINHO"/>
    <d v="1992-09-14T00:00:00"/>
    <s v="Masculino"/>
    <s v="Sem Deficiência"/>
    <s v="MARCOS ANTÔNIO SANTOS DA SILVA"/>
    <s v="EDNA BATISTA MARINHO"/>
    <x v="0"/>
    <s v="Parda"/>
  </r>
  <r>
    <n v="918203"/>
    <n v="9"/>
    <x v="34"/>
    <x v="34"/>
    <s v="CIEP CLEMENTINA DE JESUS"/>
    <s v="Municipal"/>
    <s v="Urbana"/>
    <n v="1601829"/>
    <n v="164"/>
    <x v="3"/>
    <s v="Regular"/>
    <s v="Noite"/>
    <n v="2022087200067"/>
    <m/>
    <s v="VAGNER JUNIOR FREIRE DA SILVA"/>
    <d v="2007-02-20T00:00:00"/>
    <s v="Masculino"/>
    <s v="Sem Deficiência"/>
    <s v="OTAVIANO ELIAS DA SILVA"/>
    <s v="GILMA FREIRE DE ASSIS"/>
    <x v="0"/>
    <s v="Branca"/>
  </r>
  <r>
    <n v="313046"/>
    <n v="3"/>
    <x v="96"/>
    <x v="96"/>
    <s v="EM REPÚBLICA DE EL SALVADOR"/>
    <s v="Municipal"/>
    <s v="Urbana"/>
    <n v="1599918"/>
    <n v="161"/>
    <x v="3"/>
    <s v="Regular"/>
    <s v="Noite"/>
    <n v="2011015000228"/>
    <m/>
    <s v="KAIKE SALES OLIVEIRA"/>
    <d v="2006-11-16T00:00:00"/>
    <s v="Masculino"/>
    <s v=" Deficiência intelectual"/>
    <s v="JOSEILDO ALEXANDRE DE OLIVEIRA"/>
    <s v="MARIA EDILZA DE SALES"/>
    <x v="0"/>
    <s v="Parda"/>
  </r>
  <r>
    <n v="209026"/>
    <n v="2"/>
    <x v="41"/>
    <x v="41"/>
    <s v="EM PROFESSOR LOURENÇO FILHO"/>
    <s v="Municipal"/>
    <s v="Urbana"/>
    <n v="1622830"/>
    <n v="162"/>
    <x v="3"/>
    <s v="Regular"/>
    <s v="Noite"/>
    <n v="2023016500228"/>
    <m/>
    <s v="FRANCISCO ANTONIO JORGE GOMES"/>
    <d v="1977-04-04T00:00:00"/>
    <s v="Masculino"/>
    <s v="Sem Deficiência"/>
    <s v="VICENTE GOMES DE SOUSA"/>
    <s v="MARIA DE FATIMA JORGE GOMES"/>
    <x v="0"/>
    <s v="Parda"/>
  </r>
  <r>
    <n v="515028"/>
    <n v="5"/>
    <x v="18"/>
    <x v="18"/>
    <s v="EM EVANGELINA DUARTE BATISTA"/>
    <s v="Municipal"/>
    <s v="Urbana"/>
    <n v="1609299"/>
    <n v="161"/>
    <x v="3"/>
    <s v="Regular"/>
    <s v="Noite"/>
    <n v="2008051350195"/>
    <m/>
    <s v="CAIO ANTÔNIO COSTA DA SILVA"/>
    <d v="2003-03-17T00:00:00"/>
    <s v="Masculino"/>
    <s v="Sem Deficiência"/>
    <s v="CARLOS ANTÔNIO DA SILVA"/>
    <s v="LUCILENE RAMALHO DA COSTA"/>
    <x v="1"/>
    <s v="Pard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23006750281"/>
    <m/>
    <s v="LEANDRO SILVA DOS SANTOS"/>
    <d v="1984-04-06T00:00:00"/>
    <s v="Masculino"/>
    <s v="Sem Deficiência"/>
    <s v="EDILEUZA SOARES DA SILVA"/>
    <s v="LEANDRO DIOGO DOS SANTOS"/>
    <x v="0"/>
    <s v="Não declarada"/>
  </r>
  <r>
    <n v="625028"/>
    <n v="6"/>
    <x v="125"/>
    <x v="125"/>
    <s v="EM DEPUTADO HILTON GAMA"/>
    <s v="Municipal"/>
    <s v="Urbana"/>
    <n v="1614618"/>
    <n v="161"/>
    <x v="3"/>
    <s v="Regular"/>
    <s v="Noite"/>
    <n v="2008057050011"/>
    <m/>
    <s v="LUAN GONÇALVES CONCEIÇÃO"/>
    <d v="1998-06-12T00:00:00"/>
    <s v="Masculino"/>
    <s v="Sem Deficiência"/>
    <s v="SERGIO CONCEIÇÃO BAPTISTA"/>
    <s v="LUCIELE GONÇALVES MERIGUETE"/>
    <x v="0"/>
    <s v="Parda"/>
  </r>
  <r>
    <n v="102005"/>
    <n v="1"/>
    <x v="109"/>
    <x v="109"/>
    <s v="EM CALOUSTE GULBENKIAN"/>
    <s v="Municipal"/>
    <s v="Urbana"/>
    <n v="1610640"/>
    <n v="162"/>
    <x v="3"/>
    <s v="Regular"/>
    <s v="Noite"/>
    <n v="2023001600418"/>
    <m/>
    <s v="ESTEFFENY BRANDÃO FEITOSA"/>
    <d v="2005-12-08T00:00:00"/>
    <s v="Feminino"/>
    <s v="Sem Deficiência"/>
    <s v="DIOGO FEITOSA DA SILVA"/>
    <s v="ANGÉLICA BRANDÃO DA SILVA"/>
    <x v="1"/>
    <s v="Parda"/>
  </r>
  <r>
    <n v="313046"/>
    <n v="3"/>
    <x v="96"/>
    <x v="96"/>
    <s v="EM REPÚBLICA DE EL SALVADOR"/>
    <s v="Municipal"/>
    <s v="Urbana"/>
    <n v="1599918"/>
    <n v="161"/>
    <x v="3"/>
    <s v="Regular"/>
    <s v="Noite"/>
    <n v="2005048603628"/>
    <m/>
    <s v="GISELE DA SILVA REIS"/>
    <d v="2000-03-30T00:00:00"/>
    <s v="Feminino"/>
    <s v="Sem Deficiência"/>
    <s v="EVANDRO REIS"/>
    <s v="MICHELE DE OLIVEIRA DA SILVA"/>
    <x v="1"/>
    <s v="Branca"/>
  </r>
  <r>
    <n v="1026024"/>
    <n v="10"/>
    <x v="130"/>
    <x v="130"/>
    <s v="EM TATIANA CHAGAS MEMÓRIA"/>
    <s v="Municipal"/>
    <s v="Urbana"/>
    <n v="1611748"/>
    <n v="162"/>
    <x v="3"/>
    <s v="Regular"/>
    <s v="Manhã"/>
    <n v="2011132202609"/>
    <m/>
    <s v="ANA RODRIGUES CORDEIRO MAGALHÃES"/>
    <d v="2007-04-17T00:00:00"/>
    <s v="Feminino"/>
    <s v="Sem Deficiência"/>
    <s v="ISANE CORDEIRO MAGALHÃES"/>
    <s v="ANA PAULA RODRIGUES DA SILVA"/>
    <x v="0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23063700564"/>
    <m/>
    <s v="EDUARDA FRAGA DE OLIVETTI"/>
    <d v="2006-04-08T00:00:00"/>
    <s v="Feminino"/>
    <s v="Sem Deficiência"/>
    <s v="ELY DE OLIVETTI FILHO"/>
    <s v="LIVIA DA COSTA FRAGA"/>
    <x v="1"/>
    <s v="Preta"/>
  </r>
  <r>
    <n v="716054"/>
    <n v="7"/>
    <x v="35"/>
    <x v="35"/>
    <s v="EM PIO X"/>
    <s v="Municipal"/>
    <s v="Urbana"/>
    <n v="1612531"/>
    <n v="162"/>
    <x v="3"/>
    <s v="Regular"/>
    <s v="Noite"/>
    <n v="2023064200255"/>
    <m/>
    <s v="DIOGO MOURA DA SILVA"/>
    <d v="2006-03-18T00:00:00"/>
    <s v="Masculino"/>
    <s v="Sem Deficiência"/>
    <s v="FABIANA DE MOURA"/>
    <s v="DIEGO PENA FERREIRA DA SILVA"/>
    <x v="1"/>
    <s v="Parda"/>
  </r>
  <r>
    <n v="312002"/>
    <n v="3"/>
    <x v="58"/>
    <x v="58"/>
    <s v="EM ALCIDE DE GASPERI"/>
    <s v="Municipal"/>
    <s v="Urbana"/>
    <n v="1613412"/>
    <n v="162"/>
    <x v="3"/>
    <s v="Regular"/>
    <s v="Noite"/>
    <n v="2018027600192"/>
    <m/>
    <s v="ROBERTA CRISTINA LIMA DOS SANTOS"/>
    <d v="2002-12-13T00:00:00"/>
    <s v="Feminino"/>
    <s v="Sem Deficiência"/>
    <s v="JOSÉ ROBERTO DOS SANTOS"/>
    <s v="ANTONIA SOLANGE DE LIMA"/>
    <x v="1"/>
    <s v="Preta"/>
  </r>
  <r>
    <n v="1019075"/>
    <n v="10"/>
    <x v="129"/>
    <x v="129"/>
    <s v="EM ROBERTO CIVITA"/>
    <s v="Municipal"/>
    <s v="Urbana"/>
    <n v="1601288"/>
    <n v="162"/>
    <x v="3"/>
    <s v="Regular"/>
    <s v="Noite"/>
    <n v="2018098500140"/>
    <m/>
    <s v="KLEBERSON SILVA DA COSTA"/>
    <d v="2007-07-20T00:00:00"/>
    <s v="Masculino"/>
    <s v="Sem Deficiência"/>
    <s v="PAULINO FRNACISCO DA COSTA JUNIOR"/>
    <s v="RAQUEL LOPES DA SILVA"/>
    <x v="0"/>
    <s v="Parda"/>
  </r>
  <r>
    <n v="1019047"/>
    <n v="10"/>
    <x v="50"/>
    <x v="50"/>
    <s v="EM JOAQUIM DA SILVA GOMES"/>
    <s v="Municipal"/>
    <s v="Urbana"/>
    <n v="1598941"/>
    <n v="163"/>
    <x v="3"/>
    <s v="Regular"/>
    <s v="Noite"/>
    <n v="2011048602278"/>
    <m/>
    <s v="JOSÉ EDUARDO ARAUJO CRUZ"/>
    <d v="2006-09-03T00:00:00"/>
    <s v="Masculino"/>
    <s v="Sem Deficiência"/>
    <s v="EDUARDO PINA CRUZ"/>
    <s v="SIMONE ARAUJO BORGES"/>
    <x v="0"/>
    <s v="Parda"/>
  </r>
  <r>
    <n v="411015"/>
    <n v="4"/>
    <x v="72"/>
    <x v="72"/>
    <s v="EM SUÍÇA"/>
    <s v="Municipal"/>
    <s v="Urbana"/>
    <n v="1601786"/>
    <n v="161"/>
    <x v="3"/>
    <s v="Regular"/>
    <s v="Noite"/>
    <n v="2004035100110"/>
    <m/>
    <s v="AMANDA DANIELLE ROCHA DOS SANTOS"/>
    <d v="1997-12-23T00:00:00"/>
    <s v="Feminino"/>
    <s v="Sem Deficiência"/>
    <s v="ANDERSON CARLOS DOS SANTOS PEREIRA"/>
    <s v="DANIELLE ROCHA MESQUITA"/>
    <x v="0"/>
    <s v="Preta"/>
  </r>
  <r>
    <n v="102505"/>
    <n v="1"/>
    <x v="30"/>
    <x v="30"/>
    <s v="CIEP JOSÉ PEDRO VARELA"/>
    <s v="Municipal"/>
    <s v="Urbana"/>
    <n v="1613581"/>
    <n v="161"/>
    <x v="3"/>
    <s v="Regular"/>
    <s v="Noite"/>
    <n v="2021000400184"/>
    <m/>
    <s v="TONY NICOLAS SUHETT DE LIMA"/>
    <d v="2007-04-26T00:00:00"/>
    <s v="Masculino"/>
    <s v="Sem Deficiência"/>
    <s v="ADAILTON VICENTE DE LIMA"/>
    <s v="PRISCILA SUHETT GONÇALVES"/>
    <x v="1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22056100869"/>
    <m/>
    <s v="KAIQUE BRUNO SILVA DO NASCIMENTO"/>
    <d v="2004-04-29T00:00:00"/>
    <s v="Feminino"/>
    <s v="Sem Deficiência"/>
    <s v="FRANCISCO BENEDITO DO NASCIMENTO"/>
    <s v="ANA HELENA SILVA DO NASCIMENTO"/>
    <x v="1"/>
    <s v="Parda"/>
  </r>
  <r>
    <n v="833031"/>
    <n v="8"/>
    <x v="21"/>
    <x v="21"/>
    <s v="EM TASSO DA SILVEIRA"/>
    <s v="Municipal"/>
    <s v="Urbana"/>
    <n v="1605930"/>
    <n v="162"/>
    <x v="3"/>
    <s v="Regular"/>
    <s v="Noite"/>
    <n v="2011080550644"/>
    <m/>
    <s v="MIGUEL JORGE SANTOS MESSIAS"/>
    <d v="2006-05-13T00:00:00"/>
    <s v="Masculino"/>
    <s v="Sem Deficiência"/>
    <s v="SERGIO NUNES MESSIAS"/>
    <s v="GISELE SANTOS DA SILVA"/>
    <x v="0"/>
    <s v="Parda"/>
  </r>
  <r>
    <n v="431003"/>
    <n v="4"/>
    <x v="10"/>
    <x v="10"/>
    <s v="EM MIGUEL GUSTAVO"/>
    <s v="Municipal"/>
    <s v="Urbana"/>
    <n v="1618629"/>
    <n v="162"/>
    <x v="3"/>
    <s v="Regular"/>
    <s v="Noite"/>
    <n v="2010012402033"/>
    <m/>
    <s v="MARCIO VICTOR SILVA DA COSTA"/>
    <d v="1995-07-01T00:00:00"/>
    <s v="Masculino"/>
    <s v="Sem Deficiência"/>
    <s v="MARCIO SILVA DA COSTA"/>
    <s v="VANDA DE JESUS SANTANA DA COSTA"/>
    <x v="1"/>
    <s v="Parda"/>
  </r>
  <r>
    <n v="817064"/>
    <n v="8"/>
    <x v="7"/>
    <x v="7"/>
    <s v="EM MARIETA DA CUNHA DA SILVA"/>
    <s v="Municipal"/>
    <s v="Urbana"/>
    <n v="1610184"/>
    <n v="162"/>
    <x v="3"/>
    <s v="Regular"/>
    <s v="Noite"/>
    <n v="2011077202339"/>
    <m/>
    <s v="VICTOR HUGO COSTA DEFELIPPE"/>
    <d v="2005-08-02T00:00:00"/>
    <s v="Masculino"/>
    <s v="Sem Deficiência"/>
    <s v="ELBERT DEFELIPPE"/>
    <s v="FATIMA COSTA DE OLIVEIRA"/>
    <x v="1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14068901224"/>
    <m/>
    <s v="LEANDERSON DAVI FRANCISCO DA CONCEIÇÃO"/>
    <d v="2004-01-25T00:00:00"/>
    <s v="Masculino"/>
    <s v="Sem Deficiência"/>
    <s v="LEANDRO PEREIRA DA CONCEIÇÃO"/>
    <s v="ADRIANA DE JESUS FRANCISCO"/>
    <x v="2"/>
    <s v="Preta"/>
  </r>
  <r>
    <n v="313054"/>
    <n v="3"/>
    <x v="128"/>
    <x v="128"/>
    <s v="EM ENGENHEIRO ROBERTO MAGNO DE CARVALHO"/>
    <s v="Municipal"/>
    <s v="Urbana"/>
    <n v="1616892"/>
    <n v="161"/>
    <x v="3"/>
    <s v="Regular"/>
    <s v="Manhã"/>
    <n v="2008131600821"/>
    <m/>
    <s v="DAVI LEONARDO DE OLIVEIRA SILVA"/>
    <d v="2004-11-03T00:00:00"/>
    <s v="Masculino"/>
    <s v="Sem Deficiência"/>
    <s v="LEANDRO DE JESUS SILVA"/>
    <s v="PATRÍCIA DE OLIVEIRA DUTRA"/>
    <x v="0"/>
    <s v="Branca"/>
  </r>
  <r>
    <n v="716063"/>
    <n v="7"/>
    <x v="136"/>
    <x v="136"/>
    <s v="EM SOBRAL PINTO"/>
    <s v="Municipal"/>
    <s v="Urbana"/>
    <n v="1616449"/>
    <n v="161"/>
    <x v="3"/>
    <s v="Regular"/>
    <s v="Manhã"/>
    <n v="2012050100754"/>
    <m/>
    <s v="MARIA VITÓRIA DANNE GITAHY"/>
    <d v="2006-05-13T00:00:00"/>
    <s v="Feminino"/>
    <s v="Sem Deficiência"/>
    <s v="PAULO ROBERTO FERNANDES GITAHY JUNIOR"/>
    <s v="ANA CLAUDIA DANNE"/>
    <x v="0"/>
    <s v="Branca"/>
  </r>
  <r>
    <n v="817207"/>
    <n v="8"/>
    <x v="28"/>
    <x v="28"/>
    <s v="CIEP VILA KENNEDY"/>
    <s v="Municipal"/>
    <s v="Urbana"/>
    <n v="1605867"/>
    <n v="161"/>
    <x v="3"/>
    <s v="Regular"/>
    <s v="Noite"/>
    <n v="2005076104223"/>
    <m/>
    <s v="FELIPE DOS SANTOS FUMERO"/>
    <d v="1991-06-13T00:00:00"/>
    <s v="Masculino"/>
    <s v="Sem Deficiência"/>
    <s v="FLAVIO LIMA FUMERO"/>
    <s v="ROGÉRIA VALENCIO DOS SANTOS"/>
    <x v="1"/>
    <s v="Branca"/>
  </r>
  <r>
    <n v="107001"/>
    <n v="1"/>
    <x v="73"/>
    <x v="73"/>
    <s v="EM GONÇALVES DIAS"/>
    <s v="Municipal"/>
    <s v="Urbana"/>
    <n v="1606879"/>
    <n v="161"/>
    <x v="3"/>
    <s v="Regular"/>
    <s v="Noite"/>
    <n v="2017003650060"/>
    <m/>
    <s v="SABRINA AQUILA TAVARES ALBUQUERQUE"/>
    <d v="2004-04-04T00:00:00"/>
    <s v="Feminino"/>
    <s v=" Deficiência intelectual"/>
    <s v="FREDSON RODRIGUES DE ALBUQUERQUE"/>
    <s v="VANILDA DE OLIVEIRA TAVARES"/>
    <x v="0"/>
    <s v="Branca"/>
  </r>
  <r>
    <n v="209003"/>
    <n v="2"/>
    <x v="74"/>
    <x v="74"/>
    <s v="EM FRANCISCO DE CASTRO"/>
    <s v="Municipal"/>
    <s v="Urbana"/>
    <n v="1616223"/>
    <n v="161"/>
    <x v="3"/>
    <s v="Regular"/>
    <s v="Manhã"/>
    <n v="2016014200151"/>
    <m/>
    <s v="WILLIAM OLIVIER CAVALCANTI"/>
    <d v="2003-10-27T00:00:00"/>
    <s v="Masculino"/>
    <s v="*Deficiência múltipla"/>
    <s v="ROBERTO LUIZ LOUZADA CAVALCANTI FILHO"/>
    <s v="IRIS SILVA CAVALCANTI"/>
    <x v="0"/>
    <s v="Branca"/>
  </r>
  <r>
    <n v="101501"/>
    <n v="1"/>
    <x v="46"/>
    <x v="46"/>
    <s v="CIEP HENFIL"/>
    <s v="Municipal"/>
    <s v="Urbana"/>
    <n v="1613104"/>
    <n v="162"/>
    <x v="3"/>
    <s v="Regular"/>
    <s v="Noite"/>
    <n v="2011001050252"/>
    <m/>
    <s v="MARIA CLARA LOPES BARBOSA"/>
    <d v="2007-03-23T00:00:00"/>
    <s v="Feminino"/>
    <s v="Sem Deficiência"/>
    <s v="JOSE BEZERRA BARBOSA"/>
    <s v="MARIA HELENA LOPES DA SILVA"/>
    <x v="0"/>
    <s v="Parda"/>
  </r>
  <r>
    <n v="918027"/>
    <n v="9"/>
    <x v="106"/>
    <x v="106"/>
    <s v="EM RUBENS DE FARIAS NEVES"/>
    <s v="Municipal"/>
    <s v="Urbana"/>
    <n v="1599737"/>
    <n v="161"/>
    <x v="3"/>
    <s v="Regular"/>
    <s v="Noite"/>
    <n v="2010085750341"/>
    <m/>
    <s v="ALESSANDRO ROSARIO DA CONCEIÇÃO"/>
    <d v="2006-02-16T00:00:00"/>
    <s v="Masculino"/>
    <s v="Sem Deficiência"/>
    <s v="ALEXANDRE ROSARIO DA CONCEIÇÃO"/>
    <s v="SIMONE DE CARVALHO CONCEIÇÃO"/>
    <x v="0"/>
    <s v="Branca"/>
  </r>
  <r>
    <n v="101501"/>
    <n v="1"/>
    <x v="46"/>
    <x v="46"/>
    <s v="CIEP HENFIL"/>
    <s v="Municipal"/>
    <s v="Urbana"/>
    <n v="1613103"/>
    <n v="161"/>
    <x v="3"/>
    <s v="Regular"/>
    <s v="Noite"/>
    <n v="2022001100581"/>
    <m/>
    <s v="MARIA ALTINA DA SILVA MEDEIROS"/>
    <d v="1968-09-12T00:00:00"/>
    <s v="Feminino"/>
    <s v="Sem Deficiência"/>
    <s v="LUIS SOUSA MEDEIROS"/>
    <s v="PAULINA RIBEIRO DA SILVA"/>
    <x v="1"/>
    <s v="Parda"/>
  </r>
  <r>
    <n v="918041"/>
    <n v="9"/>
    <x v="59"/>
    <x v="59"/>
    <s v="EM ANTONIA VARGAS CUQUEJO"/>
    <s v="Municipal"/>
    <s v="Urbana"/>
    <n v="1610790"/>
    <n v="161"/>
    <x v="3"/>
    <s v="Regular"/>
    <s v="Noite"/>
    <n v="2015060500229"/>
    <m/>
    <s v="DAVID DOUGLAS SOARES PRETES"/>
    <d v="2005-09-05T00:00:00"/>
    <s v="Masculino"/>
    <s v="Sem Deficiência"/>
    <s v="DANIEL MENDES PRETE"/>
    <s v="IVANILDA DE LIMA SOARES"/>
    <x v="0"/>
    <s v="Parda"/>
  </r>
  <r>
    <n v="1120502"/>
    <n v="11"/>
    <x v="3"/>
    <x v="3"/>
    <s v="CIEP JOÃO MANGABEIRA"/>
    <s v="Municipal"/>
    <s v="Urbana"/>
    <n v="1604976"/>
    <n v="162"/>
    <x v="3"/>
    <s v="Regular"/>
    <s v="Noite"/>
    <n v="2011039302763"/>
    <m/>
    <s v="KAIO DA FONSECA SANTOS"/>
    <d v="2007-03-04T00:00:00"/>
    <s v="Masculino"/>
    <s v="Sem Deficiência"/>
    <s v="OSVALDO DA SILVA SANTOS"/>
    <s v="ANDRÉA DA FONSECA SILVA"/>
    <x v="0"/>
    <s v="Pard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22152300253"/>
    <m/>
    <s v="MARIA DAS DORES SILVA DE PAULO"/>
    <d v="1980-07-23T00:00:00"/>
    <s v="Feminino"/>
    <s v="Sem Deficiência"/>
    <s v="FRANCISCO SANTOS DE PAULO"/>
    <s v="RAIMUNDA NONATA SILVA DE PAULO"/>
    <x v="1"/>
    <s v="Sem Informação"/>
  </r>
  <r>
    <n v="312009"/>
    <n v="3"/>
    <x v="54"/>
    <x v="54"/>
    <s v="EM GEORGE SUMNER"/>
    <s v="Municipal"/>
    <s v="Urbana"/>
    <n v="1617225"/>
    <n v="161"/>
    <x v="3"/>
    <s v="Regular"/>
    <s v="Noite"/>
    <n v="2007023901460"/>
    <m/>
    <s v="VITÓRIA RAFAEL ANCHIETA"/>
    <d v="1999-05-08T00:00:00"/>
    <s v="Feminino"/>
    <s v="Sem Deficiência"/>
    <s v="ANTONIO CARLOS ANCHIETA"/>
    <s v="MARIA DE FATIMA RAFAEL DA SILVA"/>
    <x v="0"/>
    <s v="Par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1100505754"/>
    <m/>
    <s v="ADRIANO AUGUSTO DOS REIS JOAZEIRO"/>
    <d v="2002-05-06T00:00:00"/>
    <s v="Masculino"/>
    <s v="Sem Deficiência"/>
    <s v="FRANCISCO JOSÉ SILVA JOAZEIRO"/>
    <s v="ANDREIA AUGUSTA DOS REIS"/>
    <x v="1"/>
    <s v="Branca"/>
  </r>
  <r>
    <n v="817503"/>
    <n v="8"/>
    <x v="31"/>
    <x v="31"/>
    <s v="CIEP PADRE PAULO CORRÊA DE SÁ"/>
    <s v="Municipal"/>
    <s v="Urbana"/>
    <n v="1619914"/>
    <n v="161"/>
    <x v="3"/>
    <s v="Regular"/>
    <s v="Noite"/>
    <n v="2002082503741"/>
    <m/>
    <s v="PATRICK RAMOS SANT ANNA DE ARAUJO"/>
    <d v="1995-02-12T00:00:00"/>
    <s v="Masculino"/>
    <s v="Sem Deficiência"/>
    <s v="EDIMILSON DE OLIVEIRA DE ARAUJO"/>
    <s v="IZABEL CRISTINA RAMOS SANT ANNA"/>
    <x v="2"/>
    <s v="Parda"/>
  </r>
  <r>
    <n v="817064"/>
    <n v="8"/>
    <x v="7"/>
    <x v="7"/>
    <s v="EM MARIETA DA CUNHA DA SILVA"/>
    <s v="Municipal"/>
    <s v="Urbana"/>
    <n v="1610183"/>
    <n v="161"/>
    <x v="3"/>
    <s v="Regular"/>
    <s v="Noite"/>
    <n v="2022075800196"/>
    <m/>
    <s v="BRENO LIMA CANDIDO"/>
    <d v="2001-11-03T00:00:00"/>
    <s v="Masculino"/>
    <s v=" Deficiência auditiva"/>
    <s v="MONICA LIMA DE BARROS MARCIANO"/>
    <s v="JORGE CANDIDO MARCIANO"/>
    <x v="0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13011901324"/>
    <m/>
    <s v="REBECA COELHO OLIVEIRA DOS SANTOS"/>
    <d v="2003-03-01T00:00:00"/>
    <s v="Feminino"/>
    <s v="Sem Deficiência"/>
    <s v="ALEX SANDRO OLIVEIRA DOS SANTOS"/>
    <s v="RAPHAELA COELHO COTTA"/>
    <x v="0"/>
    <s v="Preta"/>
  </r>
  <r>
    <n v="312501"/>
    <n v="3"/>
    <x v="42"/>
    <x v="42"/>
    <s v="CIEP PATRICE LUMUMBA"/>
    <s v="Municipal"/>
    <s v="Urbana"/>
    <n v="1616864"/>
    <n v="162"/>
    <x v="3"/>
    <s v="Regular"/>
    <s v="Noite"/>
    <n v="2008023901361"/>
    <m/>
    <s v="KEROLEN NASCIMENTO DE OLIVEIRA"/>
    <d v="1997-10-24T00:00:00"/>
    <s v="Feminino"/>
    <s v="Sem Deficiência"/>
    <s v="MARCOS ELIAS MARIANO DE OLIVEIRA"/>
    <s v="JAKQUELINE NASCIMENTO DOS SANTOS"/>
    <x v="0"/>
    <s v="Parda"/>
  </r>
  <r>
    <n v="918041"/>
    <n v="9"/>
    <x v="59"/>
    <x v="59"/>
    <s v="EM ANTONIA VARGAS CUQUEJO"/>
    <s v="Municipal"/>
    <s v="Urbana"/>
    <n v="1610791"/>
    <n v="162"/>
    <x v="3"/>
    <s v="Regular"/>
    <s v="Noite"/>
    <n v="2002091300009"/>
    <m/>
    <s v="BRUNO SALVIANO DA SILVA"/>
    <d v="1987-06-07T00:00:00"/>
    <s v="Masculino"/>
    <s v=" Deficiência intelectual"/>
    <s v="JAIRO CAMARGO DA SILVA"/>
    <s v="SUELI SALVIANO"/>
    <x v="2"/>
    <s v="Parda"/>
  </r>
  <r>
    <n v="817064"/>
    <n v="8"/>
    <x v="7"/>
    <x v="7"/>
    <s v="EM MARIETA DA CUNHA DA SILVA"/>
    <s v="Municipal"/>
    <s v="Urbana"/>
    <n v="1610184"/>
    <n v="162"/>
    <x v="3"/>
    <s v="Regular"/>
    <s v="Noite"/>
    <n v="2023075800330"/>
    <m/>
    <s v="KAIO GABRIEL PASSOS MARIANO"/>
    <d v="2007-05-28T00:00:00"/>
    <s v="Masculino"/>
    <s v="Sem Deficiência"/>
    <s v="DIOGO CERQUEIRA MARIANO"/>
    <s v="MARCIA GABRIELE PASSOS DA SILVA"/>
    <x v="0"/>
    <s v="Branca"/>
  </r>
  <r>
    <n v="410012"/>
    <n v="4"/>
    <x v="27"/>
    <x v="27"/>
    <s v="EM CLOTILDE GUIMARÃES"/>
    <s v="Municipal"/>
    <s v="Urbana"/>
    <n v="1604456"/>
    <n v="2610"/>
    <x v="3"/>
    <s v="Regular"/>
    <s v="Noite"/>
    <n v="2023028500562"/>
    <m/>
    <s v="LUCAS DO NASCIMENTO RIBEIRO"/>
    <d v="1997-11-13T00:00:00"/>
    <s v="Masculino"/>
    <s v="Sem Deficiência"/>
    <s v="WELLINGTON RUAN RIBEIRO"/>
    <s v="MARIA AUXILIADORA DO NASCIMENTO"/>
    <x v="0"/>
    <s v="Branca"/>
  </r>
  <r>
    <n v="515001"/>
    <n v="5"/>
    <x v="68"/>
    <x v="68"/>
    <s v="EM PARÁ"/>
    <s v="Municipal"/>
    <s v="Urbana"/>
    <n v="1607315"/>
    <n v="161"/>
    <x v="3"/>
    <s v="Regular"/>
    <s v="Noite"/>
    <n v="2014045400164"/>
    <m/>
    <s v="ADRIANA LETÍCIA PEREIRA DOS SANTOS"/>
    <d v="2006-03-28T00:00:00"/>
    <s v="Feminino"/>
    <s v="Sem Deficiência"/>
    <s v="ANDERSON GARCEZ DOS SANTOS"/>
    <s v="REJANE PEREIRA DOS SANTOS"/>
    <x v="0"/>
    <s v="Parda"/>
  </r>
  <r>
    <n v="625701"/>
    <n v="6"/>
    <x v="101"/>
    <x v="101"/>
    <s v="CENTRO DE EDUCAÇÃO DE JOVENS E ADULTOS CEJA - ACARI"/>
    <s v="Municipal"/>
    <s v="Urbana"/>
    <n v="1608530"/>
    <n v="267"/>
    <x v="3"/>
    <s v="Regular"/>
    <s v="Noite"/>
    <n v="2012045550127"/>
    <m/>
    <s v="ANA CLARA DOS SANTOS SOUSA"/>
    <d v="2007-09-02T00:00:00"/>
    <s v="Feminino"/>
    <s v="Sem Deficiência"/>
    <s v="CELSO SILVA DE SOUZA"/>
    <s v="BRUNA DOS SANTOS CESÁRIO"/>
    <x v="0"/>
    <s v="Branca"/>
  </r>
  <r>
    <n v="625701"/>
    <n v="6"/>
    <x v="101"/>
    <x v="101"/>
    <s v="CENTRO DE EDUCAÇÃO DE JOVENS E ADULTOS CEJA - ACARI"/>
    <s v="Municipal"/>
    <s v="Urbana"/>
    <n v="1608529"/>
    <n v="266"/>
    <x v="3"/>
    <s v="Regular"/>
    <s v="Noite"/>
    <n v="2016054780027"/>
    <m/>
    <s v="EMILY DA SILVA CARDOSO"/>
    <d v="2008-01-27T00:00:00"/>
    <s v="Feminino"/>
    <s v="Sem Deficiência"/>
    <s v="NÃO DECLARADO"/>
    <s v="JOSELAINE DA SILVA CARDOSO"/>
    <x v="2"/>
    <s v="Parda"/>
  </r>
  <r>
    <n v="515028"/>
    <n v="5"/>
    <x v="18"/>
    <x v="18"/>
    <s v="EM EVANGELINA DUARTE BATISTA"/>
    <s v="Municipal"/>
    <s v="Urbana"/>
    <n v="1609299"/>
    <n v="161"/>
    <x v="3"/>
    <s v="Regular"/>
    <s v="Noite"/>
    <n v="2010120401069"/>
    <m/>
    <s v="ENZO CARDOSO COSTA DA SILVA"/>
    <d v="2007-11-03T00:00:00"/>
    <s v="Masculino"/>
    <s v="Sem Deficiência"/>
    <s v="VITOR COSTA DA SILVA"/>
    <s v="THAIZA CARDOSO DE SÁ"/>
    <x v="0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4070600988"/>
    <m/>
    <s v="GUSTAVO KAUAN DE ARAUJO HERMINIO"/>
    <d v="2007-02-08T00:00:00"/>
    <s v="Masculino"/>
    <s v="Sem Deficiência"/>
    <s v="GERMANIO DA SILVA HERMINIO"/>
    <s v="PATRICIA BERNARDO"/>
    <x v="0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3089802634"/>
    <m/>
    <s v="EMMANUELLA MACÊDO DA GAMA DE ASSIS"/>
    <d v="2008-05-23T00:00:00"/>
    <s v="Feminino"/>
    <s v="Sem Deficiência"/>
    <s v="CARLOS PINHEIRO DA GAMA NETO"/>
    <s v="CAMILLA MECÊDO DA GAMA DE ASSIS"/>
    <x v="0"/>
    <s v="Parda"/>
  </r>
  <r>
    <n v="622022"/>
    <n v="6"/>
    <x v="40"/>
    <x v="40"/>
    <s v="EM ROSE KLABIN"/>
    <s v="Municipal"/>
    <s v="Urbana"/>
    <n v="1615803"/>
    <n v="161"/>
    <x v="3"/>
    <s v="Regular"/>
    <s v="Noite"/>
    <n v="2023053350706"/>
    <m/>
    <s v="FRANCIELLE ROCHA PINHEIRO"/>
    <d v="2006-11-09T00:00:00"/>
    <s v="Feminino"/>
    <s v="Sem Deficiência"/>
    <s v="FRANCISCO DE ASSIS PINHEIRO"/>
    <s v="ROSEMERY DA SILVA ROCHA"/>
    <x v="0"/>
    <s v="Pard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23083200036"/>
    <m/>
    <s v="INGRID GOMES BAPTISTA"/>
    <d v="1994-03-10T00:00:00"/>
    <s v="Feminino"/>
    <s v="Sem Deficiência"/>
    <s v="PASCHOAL BAPTISTA"/>
    <s v="MARIA DAS NEVES GOMES"/>
    <x v="0"/>
    <s v="Parda"/>
  </r>
  <r>
    <n v="515062"/>
    <n v="5"/>
    <x v="126"/>
    <x v="126"/>
    <s v="EM FIGUEIREDO PIMENTEL"/>
    <s v="Municipal"/>
    <s v="Urbana"/>
    <n v="1606091"/>
    <n v="161"/>
    <x v="3"/>
    <s v="Regular"/>
    <s v="Tarde"/>
    <n v="2011115000793"/>
    <m/>
    <s v="JOSÉ RICARDO COELHO FIDELIS"/>
    <d v="2008-06-03T00:00:00"/>
    <s v="Masculino"/>
    <s v="Sem Deficiência"/>
    <s v="JOSÉ ANTONIO FIDELIS"/>
    <s v="ELOÁ COELHO AGAPITO"/>
    <x v="0"/>
    <s v="Branca"/>
  </r>
  <r>
    <n v="313002"/>
    <n v="3"/>
    <x v="33"/>
    <x v="33"/>
    <s v="EM JOSÉ VERÍSSIMO"/>
    <s v="Municipal"/>
    <s v="Urbana"/>
    <n v="1618996"/>
    <n v="161"/>
    <x v="3"/>
    <s v="Regular"/>
    <s v="Manhã"/>
    <n v="2006021604222"/>
    <m/>
    <s v="HENRIQUE PEREIRA DA SILVA"/>
    <d v="1991-09-07T00:00:00"/>
    <s v="Masculino"/>
    <s v="Sem Deficiência"/>
    <s v="EDMILSOM PEREIRA DA SILVA"/>
    <s v="MARIA FELISBELA DA CONCEIÇÃO FILHA"/>
    <x v="1"/>
    <s v="Pret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10041301134"/>
    <m/>
    <s v="RAISSA GONÇALVES NUNES DA SILVA"/>
    <d v="2005-03-18T00:00:00"/>
    <s v="Feminino"/>
    <s v="Sem Deficiência"/>
    <s v="MANUEL NUNES DA SILVA"/>
    <s v="DÉBORA GONÇALVES ROCHA"/>
    <x v="0"/>
    <s v="Branca"/>
  </r>
  <r>
    <n v="515001"/>
    <n v="5"/>
    <x v="68"/>
    <x v="68"/>
    <s v="EM PARÁ"/>
    <s v="Municipal"/>
    <s v="Urbana"/>
    <n v="1607316"/>
    <n v="162"/>
    <x v="3"/>
    <s v="Regular"/>
    <s v="Noite"/>
    <n v="2023044600134"/>
    <m/>
    <s v="MARCUS PAULO MARIANO BARROS"/>
    <d v="2007-02-20T00:00:00"/>
    <s v="Masculino"/>
    <s v="Sem Deficiência"/>
    <s v="MARCUS VINICIUS FEITOSA BARROS "/>
    <s v="PAOLA MARIANO DA COSTA"/>
    <x v="0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08059601588"/>
    <m/>
    <s v="GEORGE LEONARDO CASTILHO DO NASCIMENTO"/>
    <d v="2002-08-26T00:00:00"/>
    <s v="Masculino"/>
    <s v="Sem Deficiência"/>
    <s v="GALENO ANTONIO DO NASCIMENTO FILHO"/>
    <s v="LILIAN KARLA CASTILHO DANTAS"/>
    <x v="1"/>
    <s v="Branca"/>
  </r>
  <r>
    <n v="716205"/>
    <n v="7"/>
    <x v="76"/>
    <x v="76"/>
    <s v="CIEP RUBENS PAIVA"/>
    <s v="Municipal"/>
    <s v="Urbana"/>
    <n v="1624140"/>
    <n v="165"/>
    <x v="3"/>
    <s v="Regular"/>
    <s v="Noite"/>
    <n v="2011133200707"/>
    <m/>
    <s v="MYLLENA SILVA DE ARAÚJO"/>
    <d v="2007-12-02T00:00:00"/>
    <s v="Feminino"/>
    <s v="Sem Deficiência"/>
    <s v="EDIMILSON ALVES DE ARAÚJO"/>
    <s v="LUCIENE MOREIRA DA SILVA"/>
    <x v="0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12012550055"/>
    <m/>
    <s v="LUANA FEITOZA FARIAS"/>
    <d v="2005-03-30T00:00:00"/>
    <s v="Feminino"/>
    <s v="Sem Deficiência"/>
    <s v="CÂNDIDO MORENO FEITOZA"/>
    <s v="MAGNA DE FARIAS BEZERRA"/>
    <x v="0"/>
    <s v="Branca"/>
  </r>
  <r>
    <n v="918203"/>
    <n v="9"/>
    <x v="34"/>
    <x v="34"/>
    <s v="CIEP CLEMENTINA DE JESUS"/>
    <s v="Municipal"/>
    <s v="Urbana"/>
    <n v="1601825"/>
    <n v="162"/>
    <x v="3"/>
    <s v="Regular"/>
    <s v="Noite"/>
    <n v="2013092602942"/>
    <m/>
    <s v="WAGNE JOSÉ RODRIGUES DE MACEDO"/>
    <d v="2006-04-08T00:00:00"/>
    <s v="Masculino"/>
    <s v="Sem Deficiência"/>
    <s v="UDENILSON DE MACEDO SILVA"/>
    <s v="JUSSARA RODRIGUES DE ALMEIDA"/>
    <x v="0"/>
    <s v="Branca"/>
  </r>
  <r>
    <n v="1026003"/>
    <n v="10"/>
    <x v="114"/>
    <x v="114"/>
    <s v="EM PROFESSOR CASTILHO"/>
    <s v="Municipal"/>
    <s v="Urbana"/>
    <n v="1617201"/>
    <n v="161"/>
    <x v="3"/>
    <s v="Regular"/>
    <s v="Noite"/>
    <n v="2023101951425"/>
    <m/>
    <s v="JOSETE DOMINGOS DOS SANTOS RODRIGUES"/>
    <d v="1976-11-02T00:00:00"/>
    <s v="Feminino"/>
    <s v="Sem Deficiência"/>
    <s v="MARIA RODRIGUES DOS SANTOS"/>
    <s v="ANTÔNIO DOMINGOS DOS SANTOS"/>
    <x v="0"/>
    <s v="Não declarada"/>
  </r>
  <r>
    <n v="313029"/>
    <n v="3"/>
    <x v="89"/>
    <x v="89"/>
    <s v="EM THOMAS MANN"/>
    <s v="Municipal"/>
    <s v="Urbana"/>
    <n v="1615665"/>
    <n v="161"/>
    <x v="3"/>
    <s v="Regular"/>
    <s v="Noite"/>
    <n v="2008022905931"/>
    <m/>
    <s v="DARA CRISTINA FERREIRA DA SILVA BEZERRA"/>
    <d v="1998-06-14T00:00:00"/>
    <s v="Feminino"/>
    <s v="Sem Deficiência"/>
    <s v="LUIZ CLAUDIO DA SILVA BEZERRA"/>
    <s v="LUCIENE SILVA FERREIRA"/>
    <x v="1"/>
    <s v="Parda"/>
  </r>
  <r>
    <n v="515028"/>
    <n v="5"/>
    <x v="18"/>
    <x v="18"/>
    <s v="EM EVANGELINA DUARTE BATISTA"/>
    <s v="Municipal"/>
    <s v="Urbana"/>
    <n v="1609300"/>
    <n v="162"/>
    <x v="3"/>
    <s v="Regular"/>
    <s v="Noite"/>
    <n v="2022047300257"/>
    <m/>
    <s v="TÂNIA CRISTINA DA SILVA"/>
    <d v="1968-12-25T00:00:00"/>
    <s v="Feminino"/>
    <s v="Sem Deficiência"/>
    <s v="JOSÉ DOMINGUES DA SILVA"/>
    <s v="RUTH LÉA VIEIRA"/>
    <x v="1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4006503268"/>
    <m/>
    <s v="WILLIAN DA CRUZ BONUTTI"/>
    <d v="2008-01-03T00:00:00"/>
    <s v="Masculino"/>
    <s v="Sem Deficiência"/>
    <s v="WILLIAM DE MAGALHÃES BONUTTI"/>
    <s v="ANA PAULA DA CRUZ"/>
    <x v="0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04049500158"/>
    <m/>
    <s v="THAYNA SANTOS DA CONCEIÇÃO"/>
    <d v="1995-07-29T00:00:00"/>
    <s v="Feminino"/>
    <s v="Sem Deficiência"/>
    <s v="CARLOS ALBERTO BRAGA DA CONCEIÇÃO FILHO"/>
    <s v="MARTA CRISTINA ROCHA DOS SANTOS"/>
    <x v="2"/>
    <s v="Parda"/>
  </r>
  <r>
    <n v="716054"/>
    <n v="7"/>
    <x v="35"/>
    <x v="35"/>
    <s v="EM PIO X"/>
    <s v="Municipal"/>
    <s v="Urbana"/>
    <n v="1612531"/>
    <n v="162"/>
    <x v="3"/>
    <s v="Regular"/>
    <s v="Noite"/>
    <n v="2005017402001"/>
    <m/>
    <s v="MAIARA VENANCIO MATTOS"/>
    <d v="1992-02-26T00:00:00"/>
    <s v="Feminino"/>
    <s v="Sem Deficiência"/>
    <s v="MARCOS ANTONIO MATTOS"/>
    <s v="KATIA VENANCIO MATTOS"/>
    <x v="0"/>
    <s v="Preta"/>
  </r>
  <r>
    <n v="102007"/>
    <n v="1"/>
    <x v="47"/>
    <x v="47"/>
    <s v="EM ORLANDO VILLAS BOAS"/>
    <s v="Municipal"/>
    <s v="Urbana"/>
    <n v="1600141"/>
    <n v="161"/>
    <x v="3"/>
    <s v="Regular"/>
    <s v="Tarde"/>
    <n v="2009002500853"/>
    <m/>
    <s v="MARLON DA SILVA CANTANHEDE"/>
    <d v="2004-09-26T00:00:00"/>
    <s v="Masculino"/>
    <s v="Sem Deficiência"/>
    <s v="SIDNEY DA SILVA CANTANHEZ"/>
    <s v="CRISTIANE ALVES DA SILVA"/>
    <x v="0"/>
    <s v="Preta"/>
  </r>
  <r>
    <n v="817027"/>
    <n v="8"/>
    <x v="24"/>
    <x v="24"/>
    <s v="EM HENRIQUE DE MAGALHÃES"/>
    <s v="Municipal"/>
    <s v="Urbana"/>
    <n v="1608373"/>
    <n v="163"/>
    <x v="3"/>
    <s v="Regular"/>
    <s v="Tarde"/>
    <n v="2013074050194"/>
    <m/>
    <s v="LUCAS DA SILVA DE ARAUJO"/>
    <d v="2008-03-13T00:00:00"/>
    <s v="Masculino"/>
    <s v="Sem Deficiência"/>
    <s v="DEIVISON DE ARAUJO "/>
    <s v="ANDREZA FELISBERTO DA SILVA"/>
    <x v="0"/>
    <s v="Parda"/>
  </r>
  <r>
    <n v="817027"/>
    <n v="8"/>
    <x v="24"/>
    <x v="24"/>
    <s v="EM HENRIQUE DE MAGALHÃES"/>
    <s v="Municipal"/>
    <s v="Urbana"/>
    <n v="1608371"/>
    <n v="161"/>
    <x v="3"/>
    <s v="Regular"/>
    <s v="Noite"/>
    <n v="2023072100221"/>
    <m/>
    <s v="JANDIRA DE BARROS"/>
    <d v="1959-02-14T00:00:00"/>
    <s v="Feminino"/>
    <s v="Sem Deficiência"/>
    <s v="RUTH MARFIZA DE BARROS"/>
    <s v="UBIRAJARA DE BARROS"/>
    <x v="2"/>
    <s v="Branca"/>
  </r>
  <r>
    <n v="102505"/>
    <n v="1"/>
    <x v="30"/>
    <x v="30"/>
    <s v="CIEP JOSÉ PEDRO VARELA"/>
    <s v="Municipal"/>
    <s v="Urbana"/>
    <n v="1613581"/>
    <n v="161"/>
    <x v="3"/>
    <s v="Regular"/>
    <s v="Noite"/>
    <n v="2014033701385"/>
    <m/>
    <s v="WESKLEY DE DEUS DE SOUZA"/>
    <d v="2004-07-16T00:00:00"/>
    <s v="Masculino"/>
    <s v="Sem Deficiência"/>
    <s v="HILTON SANTOS DE SOUZA"/>
    <s v="DANIELLE DE DEUS PAPA"/>
    <x v="1"/>
    <s v="Preta"/>
  </r>
  <r>
    <n v="102504"/>
    <n v="1"/>
    <x v="2"/>
    <x v="2"/>
    <s v="CIEP AVENIDA DOS DESFILES"/>
    <s v="Municipal"/>
    <s v="Urbana"/>
    <n v="1610388"/>
    <n v="162"/>
    <x v="3"/>
    <s v="Regular"/>
    <s v="Manhã"/>
    <n v="2014011300094"/>
    <m/>
    <s v="ANA CLARA SOARES PONTES"/>
    <d v="2007-06-19T00:00:00"/>
    <s v="Feminino"/>
    <s v="Sem Deficiência"/>
    <s v="ANTONIO AIRTON PONTES BEZERRA"/>
    <s v="TEREZINHA SOARES LIRA"/>
    <x v="0"/>
    <s v="Branca"/>
  </r>
  <r>
    <n v="1026003"/>
    <n v="10"/>
    <x v="114"/>
    <x v="114"/>
    <s v="EM PROFESSOR CASTILHO"/>
    <s v="Municipal"/>
    <s v="Urbana"/>
    <n v="1617201"/>
    <n v="161"/>
    <x v="3"/>
    <s v="Regular"/>
    <s v="Noite"/>
    <n v="2005101900504"/>
    <m/>
    <s v="FRANCISCO ERIC MOURA GOMES"/>
    <d v="1996-07-02T00:00:00"/>
    <s v="Masculino"/>
    <s v="Sem Deficiência"/>
    <s v="FRANCISCO DA PAZ CARDOSO GOMES"/>
    <s v="MARIA ELENITA OLIVEIRA MOURA"/>
    <x v="2"/>
    <s v="Não declarada"/>
  </r>
  <r>
    <n v="410015"/>
    <n v="4"/>
    <x v="92"/>
    <x v="92"/>
    <s v="EM CLÓVIS BEVILÁQUA"/>
    <s v="Municipal"/>
    <s v="Urbana"/>
    <n v="1611012"/>
    <n v="161"/>
    <x v="3"/>
    <s v="Regular"/>
    <s v="Noite"/>
    <n v="2016027600161"/>
    <m/>
    <s v="JOÃO GABRIEL FERREIRA DA SILVA"/>
    <d v="2005-04-18T00:00:00"/>
    <s v="Masculino"/>
    <s v="Sem Deficiência"/>
    <s v="FABIO FERREIRA DE LIMA"/>
    <s v="MONICA TEIXEIRA DE SILVA"/>
    <x v="1"/>
    <s v="Parda"/>
  </r>
  <r>
    <n v="313018"/>
    <n v="3"/>
    <x v="103"/>
    <x v="103"/>
    <s v="EM ISABEL MENDES"/>
    <s v="Municipal"/>
    <s v="Urbana"/>
    <n v="1613510"/>
    <n v="161"/>
    <x v="3"/>
    <s v="Regular"/>
    <s v="Noite"/>
    <n v="2023023200404"/>
    <m/>
    <s v="ADELMO DOS SANTOS SOUZA JÚNIOR"/>
    <d v="1987-10-09T00:00:00"/>
    <s v="Masculino"/>
    <s v="Sem Deficiência"/>
    <s v="ADELMO DOS SANTOS SOUZA"/>
    <s v="ANA ROSA PINTO MARTINS"/>
    <x v="1"/>
    <s v="Branca"/>
  </r>
  <r>
    <n v="1026003"/>
    <n v="10"/>
    <x v="114"/>
    <x v="114"/>
    <s v="EM PROFESSOR CASTILHO"/>
    <s v="Municipal"/>
    <s v="Urbana"/>
    <n v="1617201"/>
    <n v="161"/>
    <x v="3"/>
    <s v="Regular"/>
    <s v="Noite"/>
    <n v="2017069400142"/>
    <m/>
    <s v="FABIO CONCEIÇÃO DE JESUS"/>
    <d v="2007-09-06T00:00:00"/>
    <s v="Masculino"/>
    <s v="Sem Deficiência"/>
    <s v="JOSE MILTON DE JESUS"/>
    <s v="MARIA JOSE DA CONCEIÇÃO"/>
    <x v="1"/>
    <s v="Parda"/>
  </r>
  <r>
    <n v="833031"/>
    <n v="8"/>
    <x v="21"/>
    <x v="21"/>
    <s v="EM TASSO DA SILVEIRA"/>
    <s v="Municipal"/>
    <s v="Urbana"/>
    <n v="1605929"/>
    <n v="161"/>
    <x v="3"/>
    <s v="Regular"/>
    <s v="Noite"/>
    <n v="2012078500633"/>
    <m/>
    <s v="DANYEL MEIRELES DA ROCHA GOMES"/>
    <d v="2008-02-08T00:00:00"/>
    <s v="Masculino"/>
    <s v="Sem Deficiência"/>
    <s v="ALEXANDRE DA ROCHA GOMES"/>
    <s v="GISELE MEIRELES GUIMARÃES"/>
    <x v="1"/>
    <s v="Branca"/>
  </r>
  <r>
    <n v="206502"/>
    <n v="2"/>
    <x v="71"/>
    <x v="71"/>
    <s v="CIEP NAÇÃO RUBRO NEGRA"/>
    <s v="Municipal"/>
    <s v="Urbana"/>
    <n v="1623854"/>
    <n v="164"/>
    <x v="3"/>
    <s v="Regular"/>
    <s v="Noite"/>
    <n v="2000007505779"/>
    <m/>
    <s v="LIDIANE DA SILVA GOMES DOMINGUES"/>
    <d v="1987-03-11T00:00:00"/>
    <s v="Feminino"/>
    <s v="Sem Deficiência"/>
    <s v="GERSON G DOMINGUES"/>
    <s v="SANDRA MARIA DA SILVA"/>
    <x v="0"/>
    <s v="Sem Informação"/>
  </r>
  <r>
    <n v="312002"/>
    <n v="3"/>
    <x v="58"/>
    <x v="58"/>
    <s v="EM ALCIDE DE GASPERI"/>
    <s v="Municipal"/>
    <s v="Urbana"/>
    <n v="1613410"/>
    <n v="161"/>
    <x v="3"/>
    <s v="Regular"/>
    <s v="Noite"/>
    <n v="2020018050012"/>
    <m/>
    <s v="LIVIA BORGES LIMA DA SILVA"/>
    <d v="2002-09-11T00:00:00"/>
    <s v="Feminino"/>
    <s v="Sem Deficiência"/>
    <s v="BERNARDINO LIMA DA SILVA"/>
    <s v="LIDIANE BORGES DA SILVA"/>
    <x v="0"/>
    <s v="Par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12091950388"/>
    <m/>
    <s v="JHENIFER DINIZ DE SOUZA"/>
    <d v="2008-01-05T00:00:00"/>
    <s v="Feminino"/>
    <s v="Sem Deficiência"/>
    <s v="ELDER RODRIGUES DE SOUZA"/>
    <s v="RAQUEL MONTEIRO DINIZ"/>
    <x v="0"/>
    <s v="Parda"/>
  </r>
  <r>
    <n v="410007"/>
    <n v="4"/>
    <x v="15"/>
    <x v="15"/>
    <s v="EM PADRE MANUEL DA NÓBREGA"/>
    <s v="Municipal"/>
    <s v="Urbana"/>
    <n v="1609705"/>
    <n v="162"/>
    <x v="3"/>
    <s v="Regular"/>
    <s v="Noite"/>
    <n v="2023028050885"/>
    <m/>
    <s v="SAMANTHA ABREU SILVA GONÇALVES"/>
    <d v="2006-07-01T00:00:00"/>
    <s v="Feminino"/>
    <s v="Sem Deficiência"/>
    <s v="ALEANDALBA ABREU SILVA"/>
    <s v="FELIX OLIVEIRA GONÇALVES"/>
    <x v="1"/>
    <s v="Branca"/>
  </r>
  <r>
    <n v="515052"/>
    <n v="5"/>
    <x v="81"/>
    <x v="81"/>
    <s v="EM AZEVEDO JUNIOR"/>
    <s v="Municipal"/>
    <s v="Urbana"/>
    <n v="1614954"/>
    <n v="162"/>
    <x v="3"/>
    <s v="Regular"/>
    <s v="Noite"/>
    <n v="2012049450321"/>
    <m/>
    <s v="CAUÃ GONÇALVES DA SILVA"/>
    <d v="2006-11-12T00:00:00"/>
    <s v="Masculino"/>
    <s v="Sem Deficiência"/>
    <s v="JOSE RICARDO DA SILVA"/>
    <s v="DANIELA GONÇALVES ALMEIDA"/>
    <x v="0"/>
    <s v="Preta"/>
  </r>
  <r>
    <n v="1202701"/>
    <n v="12"/>
    <x v="91"/>
    <x v="91"/>
    <s v="CREJA - CENTRO MUNICIPAL DE REFERÊNCIA DE EDUCAÇÃO DE JOVENS E ADULTOS"/>
    <s v="Municipal"/>
    <s v="Urbana"/>
    <n v="1614082"/>
    <n v="262"/>
    <x v="3"/>
    <s v="Regular"/>
    <s v="Manhã"/>
    <n v="2022002400601"/>
    <m/>
    <s v="DANIEL MEDEIROS BARBOSA"/>
    <d v="1997-11-13T00:00:00"/>
    <s v="Masculino"/>
    <s v="Sem Deficiência"/>
    <s v="MANOEL BATISTA BARBOSA"/>
    <s v="MARIZETE MEDEIROS"/>
    <x v="0"/>
    <s v="Preta"/>
  </r>
  <r>
    <n v="817064"/>
    <n v="8"/>
    <x v="7"/>
    <x v="7"/>
    <s v="EM MARIETA DA CUNHA DA SILVA"/>
    <s v="Municipal"/>
    <s v="Urbana"/>
    <n v="1610183"/>
    <n v="161"/>
    <x v="3"/>
    <s v="Regular"/>
    <s v="Noite"/>
    <n v="2013075802921"/>
    <m/>
    <s v="ENZO GABRIEL DO CARMO DE MELO BATISTA"/>
    <d v="2008-02-09T00:00:00"/>
    <s v="Masculino"/>
    <s v="Sem Deficiência"/>
    <s v="MARCOS AURELIO DE MELO BATISTA"/>
    <s v="CARLA DO CARMO GOMES MENDES DE SOUZA"/>
    <x v="0"/>
    <s v="Preta"/>
  </r>
  <r>
    <n v="515055"/>
    <n v="5"/>
    <x v="8"/>
    <x v="8"/>
    <s v="EM MINISTRO EDGARD ROMERO"/>
    <s v="Municipal"/>
    <s v="Urbana"/>
    <n v="1623707"/>
    <n v="161"/>
    <x v="3"/>
    <s v="Regular"/>
    <s v="Manhã"/>
    <n v="2022050050584"/>
    <m/>
    <s v="CRISTIANE LEONTINA DE SOUZA"/>
    <d v="1974-11-09T00:00:00"/>
    <s v="Feminino"/>
    <s v="Sem Deficiência"/>
    <s v="ANIBAL DOMINGOS DE SOUZA"/>
    <s v="ANA LEONTINA DE SOUZA"/>
    <x v="2"/>
    <s v="Preta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17006100591"/>
    <m/>
    <s v="MALDONINNI OLIVEIRA LIMA"/>
    <d v="2006-12-28T00:00:00"/>
    <s v="Masculino"/>
    <s v="Sem Deficiência"/>
    <s v="MARLENE BARROSO LIMA"/>
    <s v="OORLANDO OLIVEIRA LIMA"/>
    <x v="0"/>
    <s v="Parda"/>
  </r>
  <r>
    <n v="622006"/>
    <n v="6"/>
    <x v="38"/>
    <x v="38"/>
    <s v="EM ANTENOR NASCENTES"/>
    <s v="Municipal"/>
    <s v="Urbana"/>
    <n v="1615259"/>
    <n v="162"/>
    <x v="3"/>
    <s v="Regular"/>
    <s v="Noite"/>
    <n v="2022051700019"/>
    <m/>
    <s v="BRUNO MIRANDA MOURA"/>
    <d v="1983-04-29T00:00:00"/>
    <s v="Masculino"/>
    <s v="Sem Deficiência"/>
    <s v="MARI MIRANDA DE SOUZA"/>
    <s v="FRANCISCO ITAMAR DA SILVA MOURA"/>
    <x v="0"/>
    <s v="Parda"/>
  </r>
  <r>
    <n v="716205"/>
    <n v="7"/>
    <x v="76"/>
    <x v="76"/>
    <s v="CIEP RUBENS PAIVA"/>
    <s v="Municipal"/>
    <s v="Urbana"/>
    <n v="1613262"/>
    <n v="163"/>
    <x v="3"/>
    <s v="Regular"/>
    <s v="Noite"/>
    <n v="2011066180223"/>
    <m/>
    <s v="PEDRO JOSÉ MENDES DA CONCEIÇÃO"/>
    <d v="2007-01-19T00:00:00"/>
    <s v="Masculino"/>
    <s v="Sem Deficiência"/>
    <s v="ALAN DA CONCEIÇÃO FRANKLIN DAMASCENO"/>
    <s v="PRISCILA CAMARGO MENDES"/>
    <x v="1"/>
    <s v="Pret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05062101022"/>
    <m/>
    <s v="RUZIANE RIBEIRO DE OLIVEIRA"/>
    <d v="1992-08-04T00:00:00"/>
    <s v="Feminino"/>
    <s v="Sem Deficiência"/>
    <s v="JOAQUIM DO NASCIMNETO OLIVEIRA"/>
    <s v="EDILENE RIBEIRO OLIVEIRA"/>
    <x v="1"/>
    <s v="Parda"/>
  </r>
  <r>
    <n v="724026"/>
    <n v="7"/>
    <x v="16"/>
    <x v="16"/>
    <s v="EM EMBAIXADOR ÍTALO ZAPPA"/>
    <s v="Municipal"/>
    <s v="Urbana"/>
    <n v="1620409"/>
    <n v="161"/>
    <x v="3"/>
    <s v="Regular"/>
    <s v="Noite"/>
    <n v="2014060880031"/>
    <m/>
    <s v="FELIPE SILVA DE FREITAS"/>
    <d v="1997-02-12T00:00:00"/>
    <s v="Feminino"/>
    <s v="Sem Deficiência"/>
    <s v="JOÃO BARBOSA DE FREITAS"/>
    <s v="MARIA DE FATIMA SILVA"/>
    <x v="0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13030104264"/>
    <m/>
    <s v="LEODENIS PEREIRA DA SILVA"/>
    <d v="2007-08-05T00:00:00"/>
    <s v="Masculino"/>
    <s v="Sem Deficiência"/>
    <s v="ALFREDO PEREIRA DA SILVA"/>
    <s v="VALDENICE MARIA DA SILVA"/>
    <x v="0"/>
    <s v="Branca"/>
  </r>
  <r>
    <n v="227004"/>
    <n v="2"/>
    <x v="77"/>
    <x v="77"/>
    <s v="EM RINALDO DE LAMARE"/>
    <s v="Municipal"/>
    <s v="Urbana"/>
    <n v="1599203"/>
    <n v="161"/>
    <x v="3"/>
    <s v="Regular"/>
    <s v="Manhã"/>
    <n v="2012017050018"/>
    <m/>
    <s v="LEONARDO OLEGÁRIO DOS SANTOS FERREIRA"/>
    <d v="2006-02-22T00:00:00"/>
    <s v="Masculino"/>
    <s v="Sem Deficiência"/>
    <s v="WILLIAN RAMOS DOS SANTOS FERREIRA"/>
    <s v="ROSÂNGELA OLEGÁRIO DE OLIVEIRA"/>
    <x v="0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3060880068"/>
    <m/>
    <s v="CAUÃ MAIA DA COSTA"/>
    <d v="2006-08-17T00:00:00"/>
    <s v="Masculino"/>
    <s v="Sem Deficiência"/>
    <s v="ROBSON DOS SANTOS DA COSTA"/>
    <s v="VANESSA MAIA DE OLIVEIRA"/>
    <x v="0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23006750302"/>
    <m/>
    <s v="KAIO VALDIR MESQUITA VIANNA"/>
    <d v="2006-10-06T00:00:00"/>
    <s v="Masculino"/>
    <s v="Sem Deficiência"/>
    <s v="FLAVIO BATISTA VIANNA"/>
    <s v="JESSICA DE OLIVEIRA MESQUITA"/>
    <x v="0"/>
    <s v="Não declarada"/>
  </r>
  <r>
    <n v="209026"/>
    <n v="2"/>
    <x v="41"/>
    <x v="41"/>
    <s v="EM PROFESSOR LOURENÇO FILHO"/>
    <s v="Municipal"/>
    <s v="Urbana"/>
    <n v="1622830"/>
    <n v="162"/>
    <x v="3"/>
    <s v="Regular"/>
    <s v="Noite"/>
    <n v="2016015650151"/>
    <m/>
    <s v="GABRIELA DOS SANTOS DA SILVA"/>
    <d v="2005-11-10T00:00:00"/>
    <s v="Feminino"/>
    <s v="Sem Deficiência"/>
    <s v="CLAUDIO DA SILVA DE MEDEIROS"/>
    <s v="VALDINEIA MARIA DOS SANTOS"/>
    <x v="0"/>
    <s v="Branca"/>
  </r>
  <r>
    <n v="227004"/>
    <n v="2"/>
    <x v="77"/>
    <x v="77"/>
    <s v="EM RINALDO DE LAMARE"/>
    <s v="Municipal"/>
    <s v="Urbana"/>
    <n v="1599203"/>
    <n v="161"/>
    <x v="3"/>
    <s v="Regular"/>
    <s v="Manhã"/>
    <n v="2019126401862"/>
    <m/>
    <s v="ANTONIO CAETANO DA SILVA"/>
    <d v="1966-10-20T00:00:00"/>
    <s v="Masculino"/>
    <s v="Sem Deficiência"/>
    <s v="SEVERINO CAETANO DA SILVA"/>
    <s v="MARIA CECÍLIA DA CONCEIÇÃO"/>
    <x v="0"/>
    <s v="Parda"/>
  </r>
  <r>
    <n v="227004"/>
    <n v="2"/>
    <x v="77"/>
    <x v="77"/>
    <s v="EM RINALDO DE LAMARE"/>
    <s v="Municipal"/>
    <s v="Urbana"/>
    <n v="1599203"/>
    <n v="161"/>
    <x v="3"/>
    <s v="Regular"/>
    <s v="Manhã"/>
    <n v="2000003100995"/>
    <m/>
    <s v="ANDRÉA DE OLIVEIRA GONÇALVES"/>
    <d v="1992-11-19T00:00:00"/>
    <s v="Feminino"/>
    <s v="Sem Deficiência"/>
    <s v="MAURÍLIO CARLOS GONÇALVES"/>
    <s v="ALCINA ELÍDIA DE OLIVEIRA PAULA"/>
    <x v="2"/>
    <s v="Pret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22152300474"/>
    <m/>
    <s v="MARIA JOSÉ CORREA DE SOUZA"/>
    <d v="1984-08-26T00:00:00"/>
    <s v="Feminino"/>
    <s v="Sem Deficiência"/>
    <s v="MARIA CORREA DE SOUZA"/>
    <s v="MANUEL AMANCIO DE SOUZA"/>
    <x v="1"/>
    <s v="Sem Informação"/>
  </r>
  <r>
    <n v="1202701"/>
    <n v="12"/>
    <x v="91"/>
    <x v="91"/>
    <s v="CREJA - CENTRO MUNICIPAL DE REFERÊNCIA DE EDUCAÇÃO DE JOVENS E ADULTOS"/>
    <s v="Municipal"/>
    <s v="Urbana"/>
    <n v="1614127"/>
    <n v="362"/>
    <x v="3"/>
    <s v="Regular"/>
    <s v="Tarde"/>
    <n v="2023126301203"/>
    <m/>
    <s v="RAIZA MAIDA SANTOS SILVA"/>
    <d v="1996-11-21T00:00:00"/>
    <s v="Feminino"/>
    <s v="Sem Deficiência"/>
    <s v="WASHINGTON LUIZ BATISTA DA SILVA"/>
    <s v="CRISTIANE OLIVEIRA DOS SANTOS"/>
    <x v="1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08070601971"/>
    <m/>
    <s v="ALESSANDRA ARCANJO RODRIGUES"/>
    <d v="1997-07-23T00:00:00"/>
    <s v="Feminino"/>
    <s v="Sem Deficiência"/>
    <s v="SERGIO MORAES RODRIGUES"/>
    <s v="ELIANE ARCANJO"/>
    <x v="2"/>
    <s v="Parda"/>
  </r>
  <r>
    <n v="411015"/>
    <n v="4"/>
    <x v="72"/>
    <x v="72"/>
    <s v="EM SUÍÇA"/>
    <s v="Municipal"/>
    <s v="Urbana"/>
    <n v="1601788"/>
    <n v="162"/>
    <x v="3"/>
    <s v="Regular"/>
    <s v="Noite"/>
    <n v="2022031700307"/>
    <m/>
    <s v="ELIANE COSTA"/>
    <d v="1965-06-29T00:00:00"/>
    <s v="Feminino"/>
    <s v="Sem Deficiência"/>
    <s v="NÃO CONSTA NA CERTIDÃO"/>
    <s v="JOSEFA COSTA DA SILVA"/>
    <x v="0"/>
    <s v="Branc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22093450801"/>
    <m/>
    <s v="JESSICA PINTO DE ALMEIDA"/>
    <d v="1991-04-27T00:00:00"/>
    <s v="Feminino"/>
    <s v="Sem Deficiência"/>
    <s v="JEFERSON GERALDO SOUZA DE ALMEIDA"/>
    <s v="MARIA DO SOCORRO DIAS PINTO"/>
    <x v="0"/>
    <s v="Parda"/>
  </r>
  <r>
    <n v="313035"/>
    <n v="3"/>
    <x v="49"/>
    <x v="49"/>
    <s v="EM EDGARD SUSSEKIND DE MENDONÇA"/>
    <s v="Municipal"/>
    <s v="Urbana"/>
    <n v="1612288"/>
    <n v="161"/>
    <x v="3"/>
    <s v="Regular"/>
    <s v="Noite"/>
    <n v="2012024901991"/>
    <m/>
    <s v="PAULA DA SILVA RODRIGUES"/>
    <d v="1973-09-23T00:00:00"/>
    <s v="Feminino"/>
    <s v="Sem Deficiência"/>
    <s v="FRANCISCO DE ASSIS DA SILVA"/>
    <s v="FIDELIA DOS SANTOS"/>
    <x v="1"/>
    <s v="Branca"/>
  </r>
  <r>
    <n v="410501"/>
    <n v="4"/>
    <x v="64"/>
    <x v="64"/>
    <s v="CIEP JUSCELINO KUBITSCHEK"/>
    <s v="Municipal"/>
    <s v="Urbana"/>
    <n v="1614343"/>
    <n v="161"/>
    <x v="3"/>
    <s v="Regular"/>
    <s v="Noite"/>
    <n v="2007029900376"/>
    <m/>
    <s v="JHONNY DA SILVA MELO"/>
    <d v="2002-09-11T00:00:00"/>
    <s v="Masculino"/>
    <s v="Sem Deficiência"/>
    <s v="JACKSON DE MELO"/>
    <s v="JAQUELINE ARRUDA DA SILVA"/>
    <x v="0"/>
    <s v="Branca"/>
  </r>
  <r>
    <n v="625701"/>
    <n v="6"/>
    <x v="101"/>
    <x v="101"/>
    <s v="CENTRO DE EDUCAÇÃO DE JOVENS E ADULTOS CEJA - ACARI"/>
    <s v="Municipal"/>
    <s v="Urbana"/>
    <n v="1608526"/>
    <n v="263"/>
    <x v="3"/>
    <s v="Regular"/>
    <s v="Manhã"/>
    <n v="2010044201408"/>
    <m/>
    <s v="DIANA SERAFIM DE SOUZA"/>
    <d v="2005-09-14T00:00:00"/>
    <s v="Feminino"/>
    <s v="Sem Deficiência"/>
    <s v="DAILTON COSTA DE SOUZA"/>
    <s v="FLAVIA SERAFIM DE OLIVEIRA"/>
    <x v="0"/>
    <s v="Não declarada"/>
  </r>
  <r>
    <n v="430201"/>
    <n v="4"/>
    <x v="0"/>
    <x v="0"/>
    <s v="CIEP MINISTRO GUSTAVO CAPANEMA"/>
    <s v="Municipal"/>
    <s v="Urbana"/>
    <n v="1612604"/>
    <n v="162"/>
    <x v="3"/>
    <s v="Regular"/>
    <s v="Noite"/>
    <n v="2007040304008"/>
    <m/>
    <s v="LUANA SILVA SOARES"/>
    <d v="1986-11-25T00:00:00"/>
    <s v="Feminino"/>
    <s v="Sem Deficiência"/>
    <s v="JOSÉ ELI SOARES"/>
    <s v="EDNEUSA SILVA"/>
    <x v="0"/>
    <s v="Parda"/>
  </r>
  <r>
    <n v="209026"/>
    <n v="2"/>
    <x v="41"/>
    <x v="41"/>
    <s v="EM PROFESSOR LOURENÇO FILHO"/>
    <s v="Municipal"/>
    <s v="Urbana"/>
    <n v="1622830"/>
    <n v="162"/>
    <x v="3"/>
    <s v="Regular"/>
    <s v="Noite"/>
    <n v="2011016301035"/>
    <m/>
    <s v="MARIA ALICE CARVALHO SILVA"/>
    <d v="2004-05-21T00:00:00"/>
    <s v="Feminino"/>
    <s v="Sem Deficiência"/>
    <s v="ANTONIO DO NASCIMENTO SILVA "/>
    <s v="ARLETE DA CONCEIÇÃO CARVALHO"/>
    <x v="0"/>
    <s v="Não declarada"/>
  </r>
  <r>
    <n v="431502"/>
    <n v="4"/>
    <x v="11"/>
    <x v="11"/>
    <s v="CIEP GRACILIANO RAMOS"/>
    <s v="Municipal"/>
    <s v="Urbana"/>
    <n v="1622398"/>
    <n v="161"/>
    <x v="3"/>
    <s v="Regular"/>
    <s v="Noite"/>
    <n v="2023036050571"/>
    <m/>
    <s v="AUDINEA DA CONCEICAO CAMPOS DOS SANTOS"/>
    <d v="1966-03-10T00:00:00"/>
    <s v="Feminino"/>
    <s v="Sem Deficiência"/>
    <s v="PAULA FRANCISCA DA CONCEICAO CAMPOS"/>
    <s v="ALTAMIR MOURA CAMPOS"/>
    <x v="2"/>
    <s v="Preta"/>
  </r>
  <r>
    <n v="716049"/>
    <n v="7"/>
    <x v="62"/>
    <x v="62"/>
    <s v="EM RENATO LEITE"/>
    <s v="Municipal"/>
    <s v="Urbana"/>
    <n v="1623885"/>
    <n v="164"/>
    <x v="3"/>
    <s v="Regular"/>
    <s v="Noite"/>
    <n v="2014066550050"/>
    <m/>
    <s v="YASMIN VITÓRIA DO NASCIMENTO DE FREITAS"/>
    <d v="2006-02-09T00:00:00"/>
    <s v="Feminino"/>
    <s v="Sem Deficiência"/>
    <s v="EDMILSON DOS SANTOS FREITAS"/>
    <s v="ROSANA MACHADO DO NASCIMENTO"/>
    <x v="0"/>
    <s v="Pret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05087700086"/>
    <m/>
    <s v="MATHEUS LIMA DOS SANTOS"/>
    <d v="1998-08-18T00:00:00"/>
    <s v="Masculino"/>
    <s v="Sem Deficiência"/>
    <s v="MARCELO PINTO DOS SANTOS"/>
    <s v="LUCIANA LIMA"/>
    <x v="0"/>
    <s v="Amarela"/>
  </r>
  <r>
    <n v="918508"/>
    <n v="9"/>
    <x v="36"/>
    <x v="36"/>
    <s v="CIEP DR. ERNESTO (CHE) GUEVARA"/>
    <s v="Municipal"/>
    <s v="Urbana"/>
    <n v="1618340"/>
    <n v="162"/>
    <x v="3"/>
    <s v="Regular"/>
    <s v="Noite"/>
    <n v="2022093201371"/>
    <m/>
    <s v="FRANCISCA ANA DE SOUZA"/>
    <d v="1962-09-27T00:00:00"/>
    <s v="Feminino"/>
    <s v="Sem Deficiência"/>
    <s v="FRANCISCO JOANA DE SOUZA"/>
    <s v="FRANCISCA RODRIGUES DE SOUZA"/>
    <x v="2"/>
    <s v="Branca"/>
  </r>
  <r>
    <n v="102007"/>
    <n v="1"/>
    <x v="47"/>
    <x v="47"/>
    <s v="EM ORLANDO VILLAS BOAS"/>
    <s v="Municipal"/>
    <s v="Urbana"/>
    <n v="1600142"/>
    <n v="162"/>
    <x v="3"/>
    <s v="Regular"/>
    <s v="Noite"/>
    <n v="2019125400145"/>
    <m/>
    <s v="MARIA FELIPE DOS SANTOS"/>
    <d v="1951-02-02T00:00:00"/>
    <s v="Feminino"/>
    <s v="Sem Deficiência"/>
    <s v="PEDRO FELIPE DOS SANTOS"/>
    <s v="MARIA JOSEFA DA CONCEIÇÃO"/>
    <x v="0"/>
    <s v="Parda"/>
  </r>
  <r>
    <n v="313051"/>
    <n v="3"/>
    <x v="60"/>
    <x v="60"/>
    <s v="EM ALAGOAS"/>
    <s v="Municipal"/>
    <s v="Urbana"/>
    <n v="1618858"/>
    <n v="161"/>
    <x v="3"/>
    <s v="Regular"/>
    <s v="Noite"/>
    <n v="2023026500727"/>
    <m/>
    <s v="RENATO XAVIER DE ALMEIDA"/>
    <d v="1972-10-22T00:00:00"/>
    <s v="Masculino"/>
    <s v="Sem Deficiência"/>
    <s v="VALTER BRANDÃO DE ALMEIDA"/>
    <s v="EUNICE XAVIER DE ALMEIDA"/>
    <x v="1"/>
    <s v="Não declarada"/>
  </r>
  <r>
    <n v="716205"/>
    <n v="7"/>
    <x v="76"/>
    <x v="76"/>
    <s v="CIEP RUBENS PAIVA"/>
    <s v="Municipal"/>
    <s v="Urbana"/>
    <n v="1624140"/>
    <n v="165"/>
    <x v="3"/>
    <s v="Regular"/>
    <s v="Noite"/>
    <n v="2012123900666"/>
    <m/>
    <s v="MARIA EDUARDA LINS ROSA PEREIRA DIAS"/>
    <d v="2008-02-18T00:00:00"/>
    <s v="Feminino"/>
    <s v="Sem Deficiência"/>
    <s v="GABRIEL ROSA PEREIRA DIAS"/>
    <s v="TAMIRES DA SILVA LINS"/>
    <x v="0"/>
    <s v="Branca"/>
  </r>
  <r>
    <n v="716049"/>
    <n v="7"/>
    <x v="62"/>
    <x v="62"/>
    <s v="EM RENATO LEITE"/>
    <s v="Municipal"/>
    <s v="Urbana"/>
    <n v="1623882"/>
    <n v="161"/>
    <x v="3"/>
    <s v="Regular"/>
    <s v="Noite"/>
    <n v="2010112400016"/>
    <m/>
    <s v="PAULO CÉSAR FERREIRA DA CRUZ"/>
    <d v="2006-07-15T00:00:00"/>
    <s v="Masculino"/>
    <s v="Sem Deficiência"/>
    <s v="FERNANDO FERREIRA DA CRUZ"/>
    <s v="TACIANA CRISTINA FERREIRA"/>
    <x v="0"/>
    <s v="Parda"/>
  </r>
  <r>
    <n v="622006"/>
    <n v="6"/>
    <x v="38"/>
    <x v="38"/>
    <s v="EM ANTENOR NASCENTES"/>
    <s v="Municipal"/>
    <s v="Urbana"/>
    <n v="1615258"/>
    <n v="161"/>
    <x v="3"/>
    <s v="Regular"/>
    <s v="Noite"/>
    <n v="2005103305069"/>
    <m/>
    <s v="ISABELI ESTOLANO DO CARMO CAVALCANTE"/>
    <d v="1999-08-06T00:00:00"/>
    <s v="Feminino"/>
    <s v="Sem Deficiência"/>
    <s v="IVAN DA SILVA CAVALCANTE"/>
    <s v="MARCIA ESTOLANO DO CARMO"/>
    <x v="2"/>
    <s v="Branca"/>
  </r>
  <r>
    <n v="724022"/>
    <n v="7"/>
    <x v="56"/>
    <x v="56"/>
    <s v="EM COMUNIDADE DE VARGEM GRANDE"/>
    <s v="Municipal"/>
    <s v="Urbana"/>
    <n v="1605599"/>
    <n v="161"/>
    <x v="3"/>
    <s v="Regular"/>
    <s v="Noite"/>
    <n v="2023069050171"/>
    <m/>
    <s v="BRENDO WEMERSON ALMEIDA DINIZ"/>
    <d v="2005-09-09T00:00:00"/>
    <s v="Masculino"/>
    <s v="Sem Deficiência"/>
    <s v="JOSÉ FERNANDES DINIZ DA COSTA"/>
    <s v="MARIA DAS VITÓRIA SILVA ALMEIDA"/>
    <x v="0"/>
    <s v="Branca"/>
  </r>
  <r>
    <n v="716205"/>
    <n v="7"/>
    <x v="76"/>
    <x v="76"/>
    <s v="CIEP RUBENS PAIVA"/>
    <s v="Municipal"/>
    <s v="Urbana"/>
    <n v="1613263"/>
    <n v="164"/>
    <x v="3"/>
    <s v="Regular"/>
    <s v="Noite"/>
    <n v="2023066100657"/>
    <m/>
    <s v="JAQUELINE DA COSTA CORREIA"/>
    <d v="1974-11-19T00:00:00"/>
    <s v="Feminino"/>
    <s v="Sem Deficiência"/>
    <s v="MARINETE ALVES DA COSTA"/>
    <s v="CELSO DE SOUZA CORREIA"/>
    <x v="2"/>
    <s v="Preta"/>
  </r>
  <r>
    <n v="1019008"/>
    <n v="10"/>
    <x v="124"/>
    <x v="124"/>
    <s v="EM EDUARDO RABELO"/>
    <s v="Municipal"/>
    <s v="Urbana"/>
    <n v="1601218"/>
    <n v="161"/>
    <x v="3"/>
    <s v="Regular"/>
    <s v="Noite"/>
    <n v="2001096103882"/>
    <m/>
    <s v="VANESSA DA SILVA VIEIRA"/>
    <d v="1991-04-22T00:00:00"/>
    <s v="Feminino"/>
    <s v="Sem Deficiência"/>
    <s v="FRANCISCO DE ASSIS CARNEIRO VIEIRA"/>
    <s v="TÂNIA MARIA LOPES DA SILVA"/>
    <x v="2"/>
    <s v="Parda"/>
  </r>
  <r>
    <n v="411015"/>
    <n v="4"/>
    <x v="72"/>
    <x v="72"/>
    <s v="EM SUÍÇA"/>
    <s v="Municipal"/>
    <s v="Urbana"/>
    <n v="1601788"/>
    <n v="162"/>
    <x v="3"/>
    <s v="Regular"/>
    <s v="Noite"/>
    <n v="2022031700013"/>
    <m/>
    <s v="SUELI SOARES VALADÃO"/>
    <d v="1963-05-18T00:00:00"/>
    <s v="Feminino"/>
    <s v="Sem Deficiência"/>
    <s v="DALVA CHIANELO DOS SANTOS"/>
    <s v="BENEDITO SOARES DOS SANTOS"/>
    <x v="0"/>
    <s v="Branca"/>
  </r>
  <r>
    <n v="410007"/>
    <n v="4"/>
    <x v="15"/>
    <x v="15"/>
    <s v="EM PADRE MANUEL DA NÓBREGA"/>
    <s v="Municipal"/>
    <s v="Urbana"/>
    <n v="1609703"/>
    <n v="161"/>
    <x v="3"/>
    <s v="Regular"/>
    <s v="Noite"/>
    <n v="2005027800459"/>
    <m/>
    <s v="RENAN MESQUITA DA SILVA"/>
    <d v="1995-03-22T00:00:00"/>
    <s v="Masculino"/>
    <s v="Sem Deficiência"/>
    <s v="CLAUDIO CRUZ DA SILVA"/>
    <s v="ELISANGELA MESQUITA"/>
    <x v="1"/>
    <s v="Pret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12014801403"/>
    <m/>
    <s v="PÂMELA GOMES SIMIÃO"/>
    <d v="1999-06-04T00:00:00"/>
    <s v="Feminino"/>
    <s v="Sem Deficiência"/>
    <s v="EDSON SIMIÃO GEREMIAS"/>
    <s v="GILZA FAUSTINO GOMES"/>
    <x v="1"/>
    <s v="Preta"/>
  </r>
  <r>
    <n v="918041"/>
    <n v="9"/>
    <x v="59"/>
    <x v="59"/>
    <s v="EM ANTONIA VARGAS CUQUEJO"/>
    <s v="Municipal"/>
    <s v="Urbana"/>
    <n v="1610791"/>
    <n v="162"/>
    <x v="3"/>
    <s v="Regular"/>
    <s v="Noite"/>
    <n v="2023088100285"/>
    <m/>
    <s v="DANIEL NAVARRO NUNES"/>
    <d v="1981-08-16T00:00:00"/>
    <s v="Masculino"/>
    <s v="Sem Deficiência"/>
    <s v="CARLOS ROBERTO NUNES"/>
    <s v="LUCIA NAVARRO NUNES"/>
    <x v="0"/>
    <s v="Branca"/>
  </r>
  <r>
    <n v="716205"/>
    <n v="7"/>
    <x v="76"/>
    <x v="76"/>
    <s v="CIEP RUBENS PAIVA"/>
    <s v="Municipal"/>
    <s v="Urbana"/>
    <n v="1624140"/>
    <n v="165"/>
    <x v="3"/>
    <s v="Regular"/>
    <s v="Noite"/>
    <n v="2023066151464"/>
    <m/>
    <s v="CLEIDSON PAZ DA SILVA"/>
    <d v="1991-06-30T00:00:00"/>
    <s v="Masculino"/>
    <s v="Sem Deficiência"/>
    <s v="CELSO SOARES DA SILVA"/>
    <s v="MARIA HELENA DA PAZ DA SILVA"/>
    <x v="0"/>
    <s v="Branca"/>
  </r>
  <r>
    <n v="227004"/>
    <n v="2"/>
    <x v="77"/>
    <x v="77"/>
    <s v="EM RINALDO DE LAMARE"/>
    <s v="Municipal"/>
    <s v="Urbana"/>
    <n v="1599204"/>
    <n v="162"/>
    <x v="3"/>
    <s v="Regular"/>
    <s v="Noite"/>
    <n v="2011013650276"/>
    <m/>
    <s v="JOSE ORLANDO BORGES DA SILVA"/>
    <d v="1988-01-07T00:00:00"/>
    <s v="Masculino"/>
    <s v="Sem Deficiência"/>
    <s v="ZACARIAS BORGES DA SILVA"/>
    <s v="MARIA DO SOCORRO PEREIRA DA SILVA"/>
    <x v="1"/>
    <s v="Branca"/>
  </r>
  <r>
    <n v="411202"/>
    <n v="4"/>
    <x v="84"/>
    <x v="84"/>
    <s v="CIEP GREGÓRIO BEZERRA"/>
    <s v="Municipal"/>
    <s v="Urbana"/>
    <n v="1608449"/>
    <n v="161"/>
    <x v="3"/>
    <s v="Regular"/>
    <s v="Noite"/>
    <n v="2023035800576"/>
    <m/>
    <s v="WENDEL STANRLEY ANDRADE GOMES"/>
    <d v="2007-02-23T00:00:00"/>
    <s v="Masculino"/>
    <s v="Sem Deficiência"/>
    <s v="FRANCISCO DE ASSIS BATISTA GOMES"/>
    <s v="JOSERLENE PEREIRA DE ANDRADE"/>
    <x v="0"/>
    <s v="Parda"/>
  </r>
  <r>
    <n v="918508"/>
    <n v="9"/>
    <x v="36"/>
    <x v="36"/>
    <s v="CIEP DR. ERNESTO (CHE) GUEVARA"/>
    <s v="Municipal"/>
    <s v="Urbana"/>
    <n v="1618340"/>
    <n v="162"/>
    <x v="3"/>
    <s v="Regular"/>
    <s v="Noite"/>
    <n v="2011088450568"/>
    <m/>
    <s v="GABRIEL CARVALHO DOS SANTOS"/>
    <d v="2005-05-19T00:00:00"/>
    <s v="Masculino"/>
    <s v="Sem Deficiência"/>
    <s v="OZEAS ROQUE DOS SANTOS"/>
    <s v="PATRICIA FATIMA DE CARVALHO"/>
    <x v="2"/>
    <s v="Branca"/>
  </r>
  <r>
    <n v="1202701"/>
    <n v="12"/>
    <x v="91"/>
    <x v="91"/>
    <s v="CREJA - CENTRO MUNICIPAL DE REFERÊNCIA DE EDUCAÇÃO DE JOVENS E ADULTOS"/>
    <s v="Municipal"/>
    <s v="Urbana"/>
    <n v="1614133"/>
    <n v="368"/>
    <x v="3"/>
    <s v="Regular"/>
    <s v="Tarde"/>
    <n v="2002065912230"/>
    <m/>
    <s v="JULIO CESAR LIMA"/>
    <d v="1976-01-21T00:00:00"/>
    <s v="Masculino"/>
    <s v="Sem Deficiência"/>
    <s v="ODILON ALVES DE LIMA"/>
    <s v="MARIA DOS REMÉDIOS MOREIRA LIMA"/>
    <x v="0"/>
    <s v="Sem Informação"/>
  </r>
  <r>
    <n v="1026003"/>
    <n v="10"/>
    <x v="114"/>
    <x v="114"/>
    <s v="EM PROFESSOR CASTILHO"/>
    <s v="Municipal"/>
    <s v="Urbana"/>
    <n v="1617201"/>
    <n v="161"/>
    <x v="3"/>
    <s v="Regular"/>
    <s v="Noite"/>
    <n v="2011101903729"/>
    <m/>
    <s v="MARINA COSMO DA SILVA"/>
    <d v="2005-01-12T00:00:00"/>
    <s v="Feminino"/>
    <s v="Sem Deficiência"/>
    <s v="MÁRCIO JOSÉ PRACHEDES DA SILVA"/>
    <s v="MARIA BETANIA COSMO MANOELA"/>
    <x v="0"/>
    <s v="Parda"/>
  </r>
  <r>
    <n v="410012"/>
    <n v="4"/>
    <x v="27"/>
    <x v="27"/>
    <s v="EM CLOTILDE GUIMARÃES"/>
    <s v="Municipal"/>
    <s v="Urbana"/>
    <n v="1604464"/>
    <n v="2618"/>
    <x v="3"/>
    <s v="Regular"/>
    <s v="Noite"/>
    <n v="2011030104250"/>
    <m/>
    <s v="SEVERINA FELIX BEZERRA"/>
    <d v="1946-08-19T00:00:00"/>
    <s v="Feminino"/>
    <s v="Sem Deficiência"/>
    <s v="MANOEL FELIX BEZERRA"/>
    <s v="LUIZA FELIX MARTINS"/>
    <x v="0"/>
    <s v="Branca"/>
  </r>
  <r>
    <n v="1019008"/>
    <n v="10"/>
    <x v="124"/>
    <x v="124"/>
    <s v="EM EDUARDO RABELO"/>
    <s v="Municipal"/>
    <s v="Urbana"/>
    <n v="1601218"/>
    <n v="161"/>
    <x v="3"/>
    <s v="Regular"/>
    <s v="Noite"/>
    <n v="2013103403291"/>
    <m/>
    <s v="GUSTAVO HENRIQUE GOMES DE SOUSA"/>
    <d v="2007-06-16T00:00:00"/>
    <s v="Masculino"/>
    <s v="Sem Deficiência"/>
    <s v="CARLOS HENRIQUE SANTOS DE SOUSA"/>
    <s v="DANIELE DAS NEVES GOMES"/>
    <x v="1"/>
    <s v="Preta"/>
  </r>
  <r>
    <n v="716501"/>
    <n v="7"/>
    <x v="75"/>
    <x v="75"/>
    <s v="CIEP CARLOS DRUMOND DE ANDRADE"/>
    <s v="Municipal"/>
    <s v="Urbana"/>
    <n v="1616698"/>
    <n v="162"/>
    <x v="3"/>
    <s v="Regular"/>
    <s v="Noite"/>
    <n v="2013059250030"/>
    <m/>
    <s v="BRUNO CARVALHO RIBEIRO DA SILVA"/>
    <d v="2008-04-05T00:00:00"/>
    <s v="Masculino"/>
    <s v="Sem Deficiência"/>
    <s v="JOSE RIBEIRO DA SILVA"/>
    <s v="ALINE CARVALHO GONÇALVES"/>
    <x v="0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11012600160"/>
    <m/>
    <s v="KAYLLANE DA SILVA DANTAS"/>
    <d v="2006-12-26T00:00:00"/>
    <s v="Feminino"/>
    <s v="Sem Deficiência"/>
    <s v="GLEIDERSON DANTAS DA CONCEIÇÃO"/>
    <s v="ERICA MARIA DA SILVA"/>
    <x v="0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10035350234"/>
    <m/>
    <s v="DAVI FURTADO DOS SANTOS"/>
    <d v="2005-04-10T00:00:00"/>
    <s v="Masculino"/>
    <s v="Sem Deficiência"/>
    <s v="IVO CIPRIANO DOS SANTOS "/>
    <s v="RUTE FURTADO BATISTA "/>
    <x v="0"/>
    <s v="Branca"/>
  </r>
  <r>
    <n v="102504"/>
    <n v="1"/>
    <x v="2"/>
    <x v="2"/>
    <s v="CIEP AVENIDA DOS DESFILES"/>
    <s v="Municipal"/>
    <s v="Urbana"/>
    <n v="1610388"/>
    <n v="162"/>
    <x v="3"/>
    <s v="Regular"/>
    <s v="Manhã"/>
    <n v="2007002405927"/>
    <m/>
    <s v="THAMIRIS GARSONE ELIAS PINTO"/>
    <d v="1999-01-05T00:00:00"/>
    <s v="Feminino"/>
    <s v="Sem Deficiência"/>
    <s v="MARCOS DAMIÃO PINTO"/>
    <s v="NÁDIA GARSONE ELIAS PINTO"/>
    <x v="0"/>
    <s v="Preta"/>
  </r>
  <r>
    <n v="625018"/>
    <n v="6"/>
    <x v="55"/>
    <x v="55"/>
    <s v="EM COMANDANTE ARNALDO VARELLA"/>
    <s v="Municipal"/>
    <s v="Urbana"/>
    <n v="1602874"/>
    <n v="163"/>
    <x v="3"/>
    <s v="Regular"/>
    <s v="Noite"/>
    <n v="2014053600258"/>
    <m/>
    <s v="MARIANA DE LIMA TEIXEIRA"/>
    <d v="2006-05-10T00:00:00"/>
    <s v="Feminino"/>
    <s v="Sem Deficiência"/>
    <s v="MARCOS ANTONIO JULIO TEIXEIRA"/>
    <s v="MICHELE DE LIMA DA SILVA"/>
    <x v="0"/>
    <s v="Branca"/>
  </r>
  <r>
    <n v="312009"/>
    <n v="3"/>
    <x v="54"/>
    <x v="54"/>
    <s v="EM GEORGE SUMNER"/>
    <s v="Municipal"/>
    <s v="Urbana"/>
    <n v="1617225"/>
    <n v="161"/>
    <x v="3"/>
    <s v="Regular"/>
    <s v="Noite"/>
    <n v="2003013701368"/>
    <m/>
    <s v="MARIANA DOS SANTOS CEZAR"/>
    <d v="1998-10-15T00:00:00"/>
    <s v="Feminino"/>
    <s v="Sem Deficiência"/>
    <s v="LUIS RICARDO DE LIMA CEZAR"/>
    <s v="LIDIANE DOS SANTOS COUTINHO"/>
    <x v="0"/>
    <s v="Parda"/>
  </r>
  <r>
    <n v="622007"/>
    <n v="6"/>
    <x v="13"/>
    <x v="13"/>
    <s v="EM ALEXANDRE FARAH"/>
    <s v="Municipal"/>
    <s v="Urbana"/>
    <n v="1599784"/>
    <n v="161"/>
    <x v="3"/>
    <s v="Regular"/>
    <s v="Noite"/>
    <n v="2016051950053"/>
    <m/>
    <s v="RAYSSA CAROLINE DE ARAUJO ALVES"/>
    <d v="2007-04-25T00:00:00"/>
    <s v="Feminino"/>
    <s v="Sem Deficiência"/>
    <s v="CARLOS EDUARDO BARBOSA ALVEZ"/>
    <s v="RAYANE DE ARAUJO NASCIMENTO"/>
    <x v="1"/>
    <s v="Não declarada"/>
  </r>
  <r>
    <n v="716205"/>
    <n v="7"/>
    <x v="76"/>
    <x v="76"/>
    <s v="CIEP RUBENS PAIVA"/>
    <s v="Municipal"/>
    <s v="Urbana"/>
    <n v="1613262"/>
    <n v="163"/>
    <x v="3"/>
    <s v="Regular"/>
    <s v="Noite"/>
    <n v="2012066107125"/>
    <m/>
    <s v="ANA CLARA DOS SANTOS RODRIGUES CAMARA"/>
    <d v="2007-03-20T00:00:00"/>
    <s v="Feminino"/>
    <s v="Sem Deficiência"/>
    <s v="JULIO RODRIGUES CAMARA"/>
    <s v="ANA PAULA DOS SANTOS"/>
    <x v="1"/>
    <s v="Pard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12004150027"/>
    <m/>
    <s v="ÍTALO SANTIAGO DE SOUZA"/>
    <d v="2006-02-19T00:00:00"/>
    <s v="Masculino"/>
    <s v="Sem Deficiência"/>
    <s v="WALLACE CUSTODIO DE SOUZA"/>
    <s v="SILVIA AZEREDO SANTIAGO"/>
    <x v="1"/>
    <s v="Parda"/>
  </r>
  <r>
    <n v="313007"/>
    <n v="3"/>
    <x v="67"/>
    <x v="67"/>
    <s v="EM SARMIENTO"/>
    <s v="Municipal"/>
    <s v="Urbana"/>
    <n v="1615856"/>
    <n v="162"/>
    <x v="3"/>
    <s v="Regular"/>
    <s v="Noite"/>
    <n v="2023022100538"/>
    <m/>
    <s v="ALESSANDRO FERREIRA DA SILVA"/>
    <d v="2006-10-11T00:00:00"/>
    <s v="Masculino"/>
    <s v="Sem Deficiência"/>
    <s v="CARLOS ANTONIO DA SILVA"/>
    <s v="MARIA DA GUIA FERREIRA"/>
    <x v="0"/>
    <s v="Branca"/>
  </r>
  <r>
    <n v="833504"/>
    <n v="8"/>
    <x v="22"/>
    <x v="22"/>
    <s v="CIEP FRANCISCO SOLANO TRINDADE"/>
    <s v="Municipal"/>
    <s v="Urbana"/>
    <n v="1608716"/>
    <n v="161"/>
    <x v="3"/>
    <s v="Regular"/>
    <s v="Noite"/>
    <n v="2011080401347"/>
    <m/>
    <s v="ALYSON DE OLIVEIRA NOVAES VIEIRA"/>
    <d v="2006-09-14T00:00:00"/>
    <s v="Masculino"/>
    <s v="Sem Deficiência"/>
    <s v="ENDERSON NOVAES VIEIRA"/>
    <s v="NARA REGINA DE OLIVEIRA SEVERO"/>
    <x v="0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10019250034"/>
    <m/>
    <s v="BRUNA COSTA VILLAS BÔAS DA SILVA"/>
    <d v="2003-12-27T00:00:00"/>
    <s v="Feminino"/>
    <s v="Sem Deficiência"/>
    <s v="BRUNO MARCO DA SILVA"/>
    <s v="GLEYDIANE COSTA VILLAS BÔAS"/>
    <x v="0"/>
    <s v="Branca"/>
  </r>
  <r>
    <n v="833504"/>
    <n v="8"/>
    <x v="22"/>
    <x v="22"/>
    <s v="CIEP FRANCISCO SOLANO TRINDADE"/>
    <s v="Municipal"/>
    <s v="Urbana"/>
    <n v="1608716"/>
    <n v="161"/>
    <x v="3"/>
    <s v="Regular"/>
    <s v="Noite"/>
    <n v="2011081550257"/>
    <m/>
    <s v="YUDH FRAGA DRUMMOND DANTAS"/>
    <d v="2007-01-21T00:00:00"/>
    <s v="Masculino"/>
    <s v="Sem Deficiência"/>
    <s v="RAMATIS LUIZ ACCIOLY DRUMMOND DANTAS"/>
    <s v="GISELE FRAGA ARAÚJO"/>
    <x v="0"/>
    <s v="Branca"/>
  </r>
  <r>
    <n v="716063"/>
    <n v="7"/>
    <x v="136"/>
    <x v="136"/>
    <s v="EM SOBRAL PINTO"/>
    <s v="Municipal"/>
    <s v="Urbana"/>
    <n v="1616451"/>
    <n v="163"/>
    <x v="3"/>
    <s v="Regular"/>
    <s v="Manhã"/>
    <n v="2012064702026"/>
    <m/>
    <s v="YURI OVIDIO DA SILVA"/>
    <d v="2008-03-16T00:00:00"/>
    <s v="Masculino"/>
    <s v="Sem Deficiência"/>
    <s v="LUIZ ANTONIO DA SILVA NETO"/>
    <s v="LUCIANA OVIDIO GONÇALVES"/>
    <x v="1"/>
    <s v="Não declarada"/>
  </r>
  <r>
    <n v="817075"/>
    <n v="8"/>
    <x v="29"/>
    <x v="29"/>
    <s v="EM GENERAL TASSO FRAGOSO"/>
    <s v="Municipal"/>
    <s v="Urbana"/>
    <n v="1605908"/>
    <n v="161"/>
    <x v="3"/>
    <s v="Regular"/>
    <s v="Noite"/>
    <n v="2007119700031"/>
    <m/>
    <s v="GABRIEL RIBEIRO VIEIRA"/>
    <d v="2005-10-11T00:00:00"/>
    <s v="Masculino"/>
    <s v="Sem Deficiência"/>
    <s v="MARCELO DA CONCEIÇÃO VIEIRA"/>
    <s v="ELISABETE RIBEIRO DA CONCEIÇÃO"/>
    <x v="1"/>
    <s v="Preta"/>
  </r>
  <r>
    <n v="1019075"/>
    <n v="10"/>
    <x v="129"/>
    <x v="129"/>
    <s v="EM ROBERTO CIVITA"/>
    <s v="Municipal"/>
    <s v="Urbana"/>
    <n v="1601288"/>
    <n v="162"/>
    <x v="3"/>
    <s v="Regular"/>
    <s v="Noite"/>
    <n v="2022145200079"/>
    <m/>
    <s v="ROSE ANA BARBOSA"/>
    <d v="1974-07-10T00:00:00"/>
    <s v="Feminino"/>
    <s v="Sem Deficiência"/>
    <s v="NÃO DECLARADO"/>
    <s v="MARIA AUGUSTA BARBOSA"/>
    <x v="0"/>
    <s v="Preta"/>
  </r>
  <r>
    <n v="1019075"/>
    <n v="10"/>
    <x v="129"/>
    <x v="129"/>
    <s v="EM ROBERTO CIVITA"/>
    <s v="Municipal"/>
    <s v="Urbana"/>
    <n v="1601288"/>
    <n v="162"/>
    <x v="3"/>
    <s v="Regular"/>
    <s v="Noite"/>
    <n v="2001076900442"/>
    <m/>
    <s v="MARIANA MARGARIDA DOS SANTOS"/>
    <d v="1985-11-04T00:00:00"/>
    <s v="Feminino"/>
    <s v="Sem Deficiência"/>
    <s v="JOEL DOS SANTOS"/>
    <s v="ALCINEA NUNES DOS SANTOS"/>
    <x v="0"/>
    <s v="Parda"/>
  </r>
  <r>
    <n v="227004"/>
    <n v="2"/>
    <x v="77"/>
    <x v="77"/>
    <s v="EM RINALDO DE LAMARE"/>
    <s v="Municipal"/>
    <s v="Urbana"/>
    <n v="1599204"/>
    <n v="162"/>
    <x v="3"/>
    <s v="Regular"/>
    <s v="Noite"/>
    <n v="2022126402761"/>
    <m/>
    <s v="LOURDES DE PAULA CABRAL DE SOUSA"/>
    <d v="1976-12-06T00:00:00"/>
    <s v="Feminino"/>
    <s v="Sem Deficiência"/>
    <s v="GINO SEBASTIÃO CABRAL"/>
    <s v="LUZIA DE PAULA DOS SANTOS CABRAL"/>
    <x v="2"/>
    <s v="Preta"/>
  </r>
  <r>
    <n v="313051"/>
    <n v="3"/>
    <x v="60"/>
    <x v="60"/>
    <s v="EM ALAGOAS"/>
    <s v="Municipal"/>
    <s v="Urbana"/>
    <n v="1618858"/>
    <n v="161"/>
    <x v="3"/>
    <s v="Regular"/>
    <s v="Noite"/>
    <n v="2003010101416"/>
    <m/>
    <s v="PAMELA VASCONCELOS DA SILVA"/>
    <d v="1996-05-04T00:00:00"/>
    <s v="Feminino"/>
    <s v="Sem Deficiência"/>
    <s v="MARCUS ANTONIO DA SILVA"/>
    <s v="ANTONIA ECIZA VASCONCELOS"/>
    <x v="0"/>
    <s v="Branca"/>
  </r>
  <r>
    <n v="716049"/>
    <n v="7"/>
    <x v="62"/>
    <x v="62"/>
    <s v="EM RENATO LEITE"/>
    <s v="Municipal"/>
    <s v="Urbana"/>
    <n v="1623885"/>
    <n v="164"/>
    <x v="3"/>
    <s v="Regular"/>
    <s v="Noite"/>
    <n v="2022063700256"/>
    <m/>
    <s v="MONICA DOS SANTOS ALVES"/>
    <d v="1969-07-29T00:00:00"/>
    <s v="Feminino"/>
    <s v="Sem Deficiência"/>
    <s v="RODERVAL SEVERINO DOS SANTOS"/>
    <s v="IRACI PERGENTINO GOMES"/>
    <x v="2"/>
    <s v="Pret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04097301836"/>
    <m/>
    <s v="AMANDA REBOUÇAS DA SILVA"/>
    <d v="1995-05-01T00:00:00"/>
    <s v="Feminino"/>
    <s v="Sem Deficiência"/>
    <s v="SERGIO ANTONIO REBOUÇAS DOS SANTOS"/>
    <s v="CRISTINA ALVES DA SILVA"/>
    <x v="0"/>
    <s v="Sem Informação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4009601007"/>
    <m/>
    <s v="WASHINGTON DA SILVA LIMA"/>
    <d v="2006-06-19T00:00:00"/>
    <s v="Masculino"/>
    <s v="Sem Deficiência"/>
    <s v="ANTONIO DE BRITO LIMA"/>
    <s v="ARIANA DA SILVA"/>
    <x v="1"/>
    <s v="Parda"/>
  </r>
  <r>
    <n v="101501"/>
    <n v="1"/>
    <x v="46"/>
    <x v="46"/>
    <s v="CIEP HENFIL"/>
    <s v="Municipal"/>
    <s v="Urbana"/>
    <n v="1613103"/>
    <n v="161"/>
    <x v="3"/>
    <s v="Regular"/>
    <s v="Noite"/>
    <n v="2022001100565"/>
    <m/>
    <s v="NILZEMAR BARBERINO PEREIRA"/>
    <d v="1965-09-20T00:00:00"/>
    <s v="Feminino"/>
    <s v="Sem Deficiência"/>
    <s v="JOACIR BARBERINO"/>
    <s v="MARIA APARECIDA BARBERINO"/>
    <x v="1"/>
    <s v="Branca"/>
  </r>
  <r>
    <n v="312014"/>
    <n v="3"/>
    <x v="1"/>
    <x v="1"/>
    <s v="EM NEREU SAMPAIO"/>
    <s v="Municipal"/>
    <s v="Urbana"/>
    <n v="1616970"/>
    <n v="162"/>
    <x v="3"/>
    <s v="Regular"/>
    <s v="Noite"/>
    <n v="2012018880171"/>
    <m/>
    <s v="MARIA LUIZA RODRIGUES DO NASCIMENTO"/>
    <d v="2007-01-23T00:00:00"/>
    <s v="Feminino"/>
    <s v="Sem Deficiência"/>
    <s v="JOSÉ CARLOS FRANCISCO DO NASCIMENTO"/>
    <s v="FRANCILENE TOMAS RODRIGUES"/>
    <x v="1"/>
    <s v="Parda"/>
  </r>
  <r>
    <n v="410009"/>
    <n v="4"/>
    <x v="135"/>
    <x v="135"/>
    <s v="EM DILERMANDO CRUZ"/>
    <s v="Municipal"/>
    <s v="Urbana"/>
    <n v="1598823"/>
    <n v="161"/>
    <x v="3"/>
    <s v="Regular"/>
    <s v="Tarde"/>
    <n v="2012030106358"/>
    <m/>
    <s v="SUSANE VITORIA MORENO LOPES"/>
    <d v="2007-04-15T00:00:00"/>
    <s v="Feminino"/>
    <s v="Sem Deficiência"/>
    <s v="SAMUEL LOPES DOMINGOS"/>
    <s v="CRISTIANE MORENO DA FONSECA"/>
    <x v="0"/>
    <s v="Parda"/>
  </r>
  <r>
    <n v="312501"/>
    <n v="3"/>
    <x v="42"/>
    <x v="42"/>
    <s v="CIEP PATRICE LUMUMBA"/>
    <s v="Municipal"/>
    <s v="Urbana"/>
    <n v="1616863"/>
    <n v="161"/>
    <x v="3"/>
    <s v="Regular"/>
    <s v="Noite"/>
    <n v="2012019301298"/>
    <m/>
    <s v="CARLA DE SOUZA OLIVEIRA"/>
    <d v="2006-05-20T00:00:00"/>
    <s v="Feminino"/>
    <s v="Sem Deficiência"/>
    <s v="ROBSON DE OLIVEIRA"/>
    <s v="UBIARA DE SOUZA SANTA ROSA OLIVEIRA"/>
    <x v="0"/>
    <s v="Branca"/>
  </r>
  <r>
    <n v="313007"/>
    <n v="3"/>
    <x v="67"/>
    <x v="67"/>
    <s v="EM SARMIENTO"/>
    <s v="Municipal"/>
    <s v="Urbana"/>
    <n v="1615856"/>
    <n v="162"/>
    <x v="3"/>
    <s v="Regular"/>
    <s v="Noite"/>
    <n v="2016022100250"/>
    <m/>
    <s v="NEUZA CERQUEIRA DA SILVA"/>
    <d v="1947-04-20T00:00:00"/>
    <s v="Feminino"/>
    <s v="Sem Deficiência"/>
    <s v="JOSÉ EGIDIO CERQUEIRA"/>
    <s v="MARIA ORMINDA DOS SANTOS CERQUEIRA"/>
    <x v="0"/>
    <s v="Preta"/>
  </r>
  <r>
    <n v="312014"/>
    <n v="3"/>
    <x v="1"/>
    <x v="1"/>
    <s v="EM NEREU SAMPAIO"/>
    <s v="Municipal"/>
    <s v="Urbana"/>
    <n v="1616969"/>
    <n v="161"/>
    <x v="3"/>
    <s v="Regular"/>
    <s v="Noite"/>
    <n v="2008110400360"/>
    <m/>
    <s v="DJHADA ARAÚJO DOS SANTOS"/>
    <d v="2004-12-01T00:00:00"/>
    <s v="Feminino"/>
    <s v="Sem Deficiência"/>
    <s v="WAGNER ROGERIO DOS SANTOS"/>
    <s v="MONIQUE ARAUJO MAGALHÃES"/>
    <x v="1"/>
    <s v="Parda"/>
  </r>
  <r>
    <n v="716054"/>
    <n v="7"/>
    <x v="35"/>
    <x v="35"/>
    <s v="EM PIO X"/>
    <s v="Municipal"/>
    <s v="Urbana"/>
    <n v="1612531"/>
    <n v="162"/>
    <x v="3"/>
    <s v="Regular"/>
    <s v="Noite"/>
    <n v="2011125601412"/>
    <m/>
    <s v="MARIANA SARAIVA DA SILVA"/>
    <d v="2006-08-11T00:00:00"/>
    <s v="Feminino"/>
    <s v="Sem Deficiência"/>
    <s v="ALCIDES SARAIVA DA SILVA"/>
    <s v="MARIA CESARIA FIEL DA SILVA"/>
    <x v="2"/>
    <s v="Branca"/>
  </r>
  <r>
    <n v="410012"/>
    <n v="4"/>
    <x v="27"/>
    <x v="27"/>
    <s v="EM CLOTILDE GUIMARÃES"/>
    <s v="Municipal"/>
    <s v="Urbana"/>
    <n v="1604461"/>
    <n v="2615"/>
    <x v="3"/>
    <s v="Regular"/>
    <s v="Noite"/>
    <n v="2012040800354"/>
    <m/>
    <s v="DIEGO ABELARDO DE LIMA BARBOSA"/>
    <d v="2007-07-05T00:00:00"/>
    <s v="Masculino"/>
    <s v="Sem Deficiência"/>
    <s v="JOSÉ ISAIAS BARBOSA"/>
    <s v="ANGÉLICA DE LIMA BENTO"/>
    <x v="1"/>
    <s v="Parda"/>
  </r>
  <r>
    <n v="1120012"/>
    <n v="11"/>
    <x v="93"/>
    <x v="93"/>
    <s v="EM BRIGADEIRO EDUARDO GOMES"/>
    <s v="Municipal"/>
    <s v="Urbana"/>
    <n v="1617241"/>
    <n v="161"/>
    <x v="3"/>
    <s v="Regular"/>
    <s v="Tarde"/>
    <n v="2022037100069"/>
    <m/>
    <s v="GABRIELA PESSOA OLIVEIRA"/>
    <d v="2008-01-01T00:00:00"/>
    <s v="Feminino"/>
    <s v="Sem Deficiência"/>
    <s v="LEANDRA PESSOA DOS SANTOS"/>
    <s v="OBEDE OLIVEIRA DA GRAÇA"/>
    <x v="0"/>
    <s v="Branc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10130000474"/>
    <m/>
    <s v="MAYELLEN PINHEIRO DA TRINDADE"/>
    <d v="2006-07-18T00:00:00"/>
    <s v="Feminino"/>
    <s v="Sem Deficiência"/>
    <s v="JONNAS DA SILVA VIEIRA"/>
    <s v="MONIQUE PINHEIRO DA TRINDADE"/>
    <x v="0"/>
    <s v="Parda"/>
  </r>
  <r>
    <n v="430503"/>
    <n v="4"/>
    <x v="4"/>
    <x v="4"/>
    <s v="CIEP LEONEL DE MOURA BRIZOLA"/>
    <s v="Municipal"/>
    <s v="Urbana"/>
    <n v="1606829"/>
    <n v="161"/>
    <x v="3"/>
    <s v="Regular"/>
    <s v="Noite"/>
    <n v="2012040702221"/>
    <m/>
    <s v="ANA PAULA MATEUS DE ARAUJO BERBERT MARTINS"/>
    <d v="1984-04-03T00:00:00"/>
    <s v="Feminino"/>
    <s v="Sem Deficiência"/>
    <s v="JOSE MATEUS DE ARAUJO"/>
    <s v="MARIA JOSE BARBOSA DE ARAUJO"/>
    <x v="0"/>
    <s v="Branca"/>
  </r>
  <r>
    <n v="724022"/>
    <n v="7"/>
    <x v="56"/>
    <x v="56"/>
    <s v="EM COMUNIDADE DE VARGEM GRANDE"/>
    <s v="Municipal"/>
    <s v="Urbana"/>
    <n v="1605599"/>
    <n v="161"/>
    <x v="3"/>
    <s v="Regular"/>
    <s v="Noite"/>
    <n v="2007118200159"/>
    <m/>
    <s v="RAMON FELIPE AMORIM DA SILVA"/>
    <d v="2005-12-22T00:00:00"/>
    <s v="Masculino"/>
    <s v="Sem Deficiência"/>
    <s v="PAULO FELIPE DA SILVA"/>
    <s v="DAMIANA MARIA AMORIM DA CONCEIÇÃO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3093201821"/>
    <m/>
    <s v="MERILANE DE OLIVEIRA"/>
    <d v="1985-03-12T00:00:00"/>
    <s v="Feminino"/>
    <s v="Sem Deficiência"/>
    <s v="JOSÉ DE OLIVEIRA"/>
    <s v="SÍLVIA DE OLIVEIRA"/>
    <x v="0"/>
    <s v="Branca"/>
  </r>
  <r>
    <n v="1202701"/>
    <n v="12"/>
    <x v="91"/>
    <x v="91"/>
    <s v="CREJA - CENTRO MUNICIPAL DE REFERÊNCIA DE EDUCAÇÃO DE JOVENS E ADULTOS"/>
    <s v="Municipal"/>
    <s v="Urbana"/>
    <n v="1614085"/>
    <n v="265"/>
    <x v="3"/>
    <s v="Regular"/>
    <s v="Noite"/>
    <n v="2013125403439"/>
    <m/>
    <s v="ALESSANDRA FERNANDES DE SEIXAS"/>
    <d v="1977-10-02T00:00:00"/>
    <s v="Feminino"/>
    <s v="Sem Deficiência"/>
    <s v="ADALBERTO DE SOUZA FERNANDES"/>
    <s v="EDNA MARIA DA SILVA FERNANDES"/>
    <x v="2"/>
    <s v="Parda"/>
  </r>
  <r>
    <n v="1019211"/>
    <n v="10"/>
    <x v="98"/>
    <x v="98"/>
    <s v="CIEP MAJOR MANUEL GOMES ARCHER"/>
    <s v="Municipal"/>
    <s v="Urbana"/>
    <n v="1607934"/>
    <n v="161"/>
    <x v="3"/>
    <s v="Regular"/>
    <s v="Noite"/>
    <n v="2020143600251"/>
    <m/>
    <s v="MARIA CLEIDE FELIX SABINO DOS SANTOS"/>
    <d v="1973-02-09T00:00:00"/>
    <s v="Feminino"/>
    <s v="Sem Deficiência"/>
    <s v="MARIA DOS PRAZERES FELIX"/>
    <s v="JOSÉ DE LUNA FELIX"/>
    <x v="0"/>
    <s v="Parda"/>
  </r>
  <r>
    <n v="313018"/>
    <n v="3"/>
    <x v="103"/>
    <x v="103"/>
    <s v="EM ISABEL MENDES"/>
    <s v="Municipal"/>
    <s v="Urbana"/>
    <n v="1613510"/>
    <n v="161"/>
    <x v="3"/>
    <s v="Regular"/>
    <s v="Noite"/>
    <n v="2005027350437"/>
    <m/>
    <s v="MARIA PAULA LIMA RIBEIRO DE AQUINO"/>
    <d v="1999-12-24T00:00:00"/>
    <s v="Feminino"/>
    <s v="Sem Deficiência"/>
    <s v="SEBASTIÃO GERALDO DE AQUINO"/>
    <s v="ELIS ANGELA LIMA RIBEIRO"/>
    <x v="0"/>
    <s v="Sem Informação"/>
  </r>
  <r>
    <n v="625701"/>
    <n v="6"/>
    <x v="101"/>
    <x v="101"/>
    <s v="CENTRO DE EDUCAÇÃO DE JOVENS E ADULTOS CEJA - ACARI"/>
    <s v="Municipal"/>
    <s v="Urbana"/>
    <n v="1608527"/>
    <n v="264"/>
    <x v="3"/>
    <s v="Regular"/>
    <s v="Manhã"/>
    <n v="2021042650596"/>
    <m/>
    <s v="GRASIELE LOURENÇO DA SILVA"/>
    <d v="2005-07-20T00:00:00"/>
    <s v="Feminino"/>
    <s v="Sem Deficiência"/>
    <s v="JOAO LOURENÇO DA COSTA"/>
    <s v="MARIA JOSE LOURENÇO DA SILVA"/>
    <x v="1"/>
    <s v="Parda"/>
  </r>
  <r>
    <n v="411015"/>
    <n v="4"/>
    <x v="72"/>
    <x v="72"/>
    <s v="EM SUÍÇA"/>
    <s v="Municipal"/>
    <s v="Urbana"/>
    <n v="1601786"/>
    <n v="161"/>
    <x v="3"/>
    <s v="Regular"/>
    <s v="Noite"/>
    <n v="2005101300761"/>
    <m/>
    <s v="MARCELO RODRIGUES ZACARIAS"/>
    <d v="1999-07-13T00:00:00"/>
    <s v="Masculino"/>
    <s v="Sem Deficiência"/>
    <s v="NÃO CONSTA NA CERTIDÃO"/>
    <s v="JOANA D`ARC RODRIGUES ZACARIAS"/>
    <x v="0"/>
    <s v="Preta"/>
  </r>
  <r>
    <n v="833031"/>
    <n v="8"/>
    <x v="21"/>
    <x v="21"/>
    <s v="EM TASSO DA SILVEIRA"/>
    <s v="Municipal"/>
    <s v="Urbana"/>
    <n v="1605929"/>
    <n v="161"/>
    <x v="3"/>
    <s v="Regular"/>
    <s v="Noite"/>
    <n v="2011078550225"/>
    <m/>
    <s v="ANA BEATRIZ DOS SANTOS BRANDÃO"/>
    <d v="2006-11-08T00:00:00"/>
    <s v="Feminino"/>
    <s v="Sem Deficiência"/>
    <s v="GENECI VIEIRA BRANDÃO JUNIOR"/>
    <s v="CAMILA SUELEN MENDANHA DOS SANTOS"/>
    <x v="0"/>
    <s v="Preta"/>
  </r>
  <r>
    <n v="410012"/>
    <n v="4"/>
    <x v="27"/>
    <x v="27"/>
    <s v="EM CLOTILDE GUIMARÃES"/>
    <s v="Municipal"/>
    <s v="Urbana"/>
    <n v="1604464"/>
    <n v="2618"/>
    <x v="3"/>
    <s v="Regular"/>
    <s v="Noite"/>
    <n v="2015039880018"/>
    <m/>
    <s v="MIGUEL GABRIEL ARCANJO SANTANA"/>
    <d v="2006-07-05T00:00:00"/>
    <s v="Masculino"/>
    <s v=" Deficiência intelectual"/>
    <s v="MARCIO AUGUSTO FERREIRA SANTANA"/>
    <s v="VIVIANE GABRIEL ARCANJO"/>
    <x v="0"/>
    <s v="Preta"/>
  </r>
  <r>
    <n v="410012"/>
    <n v="4"/>
    <x v="27"/>
    <x v="27"/>
    <s v="EM CLOTILDE GUIMARÃES"/>
    <s v="Municipal"/>
    <s v="Urbana"/>
    <n v="1604457"/>
    <n v="2611"/>
    <x v="3"/>
    <s v="Regular"/>
    <s v="Noite"/>
    <n v="2010039603838"/>
    <m/>
    <s v="LARISSA DIAS RIBEIRO"/>
    <d v="2000-10-02T00:00:00"/>
    <s v="Feminino"/>
    <s v="Sem Deficiência"/>
    <s v="EDCARLOS DA CONCEIÇÃO RIBEIRO"/>
    <s v="ELISANGÊLA DIAS BATISTA"/>
    <x v="1"/>
    <s v="Parda"/>
  </r>
  <r>
    <n v="410012"/>
    <n v="4"/>
    <x v="27"/>
    <x v="27"/>
    <s v="EM CLOTILDE GUIMARÃES"/>
    <s v="Municipal"/>
    <s v="Urbana"/>
    <n v="1604463"/>
    <n v="2617"/>
    <x v="3"/>
    <s v="Regular"/>
    <s v="Noite"/>
    <n v="2007039604362"/>
    <m/>
    <s v="MARLON CORDEIRO ROSA"/>
    <d v="1998-05-29T00:00:00"/>
    <s v="Masculino"/>
    <s v="Sem Deficiência"/>
    <s v="ANDRÉ LUIS ROSA"/>
    <s v="THALITA CORDEIRO DA SILVA"/>
    <x v="2"/>
    <s v="Parda"/>
  </r>
  <r>
    <n v="1019047"/>
    <n v="10"/>
    <x v="50"/>
    <x v="50"/>
    <s v="EM JOAQUIM DA SILVA GOMES"/>
    <s v="Municipal"/>
    <s v="Urbana"/>
    <n v="1598942"/>
    <n v="164"/>
    <x v="3"/>
    <s v="Regular"/>
    <s v="Noite"/>
    <n v="2022098700481"/>
    <m/>
    <s v="FERNANDA HELENA ZACARIAS EMILIO DE OLIVEIRA"/>
    <d v="1976-07-08T00:00:00"/>
    <s v="Feminino"/>
    <s v="Sem Deficiência"/>
    <s v="WILSON EMILIO"/>
    <s v="MARIA HELENA ZACARIAS"/>
    <x v="2"/>
    <s v="Preta"/>
  </r>
  <r>
    <n v="918027"/>
    <n v="9"/>
    <x v="106"/>
    <x v="106"/>
    <s v="EM RUBENS DE FARIAS NEVES"/>
    <s v="Municipal"/>
    <s v="Urbana"/>
    <n v="1599737"/>
    <n v="161"/>
    <x v="3"/>
    <s v="Regular"/>
    <s v="Noite"/>
    <n v="2009120900517"/>
    <m/>
    <s v="DANIEL OLIVEIRA DO CARMO SILVA"/>
    <d v="2006-07-19T00:00:00"/>
    <s v="Masculino"/>
    <s v="Sem Deficiência"/>
    <s v="EMERSON OLIVEIRA DA SILVA"/>
    <s v="ALESSANDRA OLIVEIRA DO CARMO"/>
    <x v="1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23098700510"/>
    <m/>
    <s v="NILDIVANIA MENDONÇA CARREIRO"/>
    <d v="1990-09-29T00:00:00"/>
    <s v="Feminino"/>
    <s v="Sem Deficiência"/>
    <s v="JOSÉ CARREIRO DOS SANTOS"/>
    <s v="FRANCISCA MENDONÇA CARREIRO"/>
    <x v="2"/>
    <s v="Parda"/>
  </r>
  <r>
    <n v="716049"/>
    <n v="7"/>
    <x v="62"/>
    <x v="62"/>
    <s v="EM RENATO LEITE"/>
    <s v="Municipal"/>
    <s v="Urbana"/>
    <n v="1623882"/>
    <n v="161"/>
    <x v="3"/>
    <s v="Regular"/>
    <s v="Noite"/>
    <n v="2012101601437"/>
    <m/>
    <s v="BRENDA DE SOUZA ROCHA"/>
    <d v="2006-02-02T00:00:00"/>
    <s v="Feminino"/>
    <s v="Sem Deficiência"/>
    <s v="ANDERSON ROCHA DE JESUS"/>
    <s v="ALESSANDRA CAMPOS DE SOUZA"/>
    <x v="0"/>
    <s v="Parda"/>
  </r>
  <r>
    <n v="724026"/>
    <n v="7"/>
    <x v="16"/>
    <x v="16"/>
    <s v="EM EMBAIXADOR ÍTALO ZAPPA"/>
    <s v="Municipal"/>
    <s v="Urbana"/>
    <n v="1620409"/>
    <n v="161"/>
    <x v="3"/>
    <s v="Regular"/>
    <s v="Noite"/>
    <n v="2010124800715"/>
    <m/>
    <s v="KAYLANE BARBOSA LIMA"/>
    <d v="2006-09-15T00:00:00"/>
    <s v="Feminino"/>
    <s v="Sem Deficiência"/>
    <s v="VITOR BARBOSA LIMA"/>
    <s v="JESSICA CRISTINA BARBOSA MALAQUIAS"/>
    <x v="0"/>
    <s v="Parda"/>
  </r>
  <r>
    <n v="625701"/>
    <n v="6"/>
    <x v="101"/>
    <x v="101"/>
    <s v="CENTRO DE EDUCAÇÃO DE JOVENS E ADULTOS CEJA - ACARI"/>
    <s v="Municipal"/>
    <s v="Urbana"/>
    <n v="1608529"/>
    <n v="266"/>
    <x v="3"/>
    <s v="Regular"/>
    <s v="Noite"/>
    <n v="2022157700888"/>
    <m/>
    <s v="CAROLINE MACHADO SILVA"/>
    <d v="1998-05-31T00:00:00"/>
    <s v="Feminino"/>
    <s v="Sem Deficiência"/>
    <s v="ARIOSVALDO OLIVEIRA SILVA"/>
    <s v="SANDREIA DA SILVA MACHADO"/>
    <x v="1"/>
    <s v="Não declara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09083703628"/>
    <m/>
    <s v="JORGIANE JACOB DE SOUZA"/>
    <d v="1990-09-17T00:00:00"/>
    <s v="Feminino"/>
    <s v="Sem Deficiência"/>
    <s v="JORGE DE SOUZA LOPES"/>
    <s v="FLAVIA JACOB"/>
    <x v="0"/>
    <s v="Preta"/>
  </r>
  <r>
    <n v="431502"/>
    <n v="4"/>
    <x v="11"/>
    <x v="11"/>
    <s v="CIEP GRACILIANO RAMOS"/>
    <s v="Municipal"/>
    <s v="Urbana"/>
    <n v="1622398"/>
    <n v="161"/>
    <x v="3"/>
    <s v="Regular"/>
    <s v="Noite"/>
    <n v="2014035280239"/>
    <m/>
    <s v="KAUANNY CHRISTINY SOUZA MOURA"/>
    <d v="2008-05-20T00:00:00"/>
    <s v="Feminino"/>
    <s v="Sem Deficiência"/>
    <s v="CLAUDIO LUIZ DA SILVA"/>
    <s v="ANA CRISTINA SOUZA SANTOS"/>
    <x v="2"/>
    <s v="Parda"/>
  </r>
  <r>
    <n v="430701"/>
    <n v="4"/>
    <x v="19"/>
    <x v="19"/>
    <s v="CENTRO DE EDUCAÇÃO DE JOVENS E ADULTOS CEJA - MARÉ"/>
    <s v="Municipal"/>
    <s v="Urbana"/>
    <n v="1616799"/>
    <n v="261"/>
    <x v="3"/>
    <s v="Regular"/>
    <s v="Manhã"/>
    <n v="2010113800255"/>
    <m/>
    <s v="BRUNO RAPHAEL MALVEIRA NEVES"/>
    <d v="2007-01-18T00:00:00"/>
    <s v="Masculino"/>
    <s v="Sem Deficiência"/>
    <s v="RAFAEL FERREIRA NEVES"/>
    <s v="VIVIANE DE SOUZA MALVEIRA"/>
    <x v="0"/>
    <s v="Preta"/>
  </r>
  <r>
    <n v="918508"/>
    <n v="9"/>
    <x v="36"/>
    <x v="36"/>
    <s v="CIEP DR. ERNESTO (CHE) GUEVARA"/>
    <s v="Municipal"/>
    <s v="Urbana"/>
    <n v="1618340"/>
    <n v="162"/>
    <x v="3"/>
    <s v="Regular"/>
    <s v="Noite"/>
    <n v="2021089700174"/>
    <m/>
    <s v="PAULO HENRIQUE FLORES SOUZA"/>
    <d v="2007-03-14T00:00:00"/>
    <s v="Masculino"/>
    <s v="Sem Deficiência"/>
    <s v="HUGO DE LEON MACHADO SOUZA"/>
    <s v="DAIANA CRISTINO FLORES "/>
    <x v="2"/>
    <s v="Branca"/>
  </r>
  <r>
    <n v="1120019"/>
    <n v="11"/>
    <x v="37"/>
    <x v="37"/>
    <s v="EM RODRIGO OTÁVIO"/>
    <s v="Municipal"/>
    <s v="Urbana"/>
    <n v="1620853"/>
    <n v="161"/>
    <x v="3"/>
    <s v="Regular"/>
    <s v="Noite"/>
    <n v="2010039150132"/>
    <m/>
    <s v="HERICK MACEDO DE SOUZA"/>
    <d v="2006-02-25T00:00:00"/>
    <s v="Masculino"/>
    <s v="Sem Deficiência"/>
    <s v="HERICHSON ALBERT DE SOUZA"/>
    <s v="MARINA MACEDO DIAS"/>
    <x v="2"/>
    <s v="Não declarad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8005600092"/>
    <m/>
    <s v="JÚLIO CESAR BOLLER DE SOUSA PINHEIRO"/>
    <d v="2006-12-08T00:00:00"/>
    <s v="Masculino"/>
    <s v=" Deficiência intelectual"/>
    <s v="ROSIVALDO DE SOUSA PINHEIRO"/>
    <s v="HALYNE BOLLER PINTO"/>
    <x v="0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5067580279"/>
    <m/>
    <s v="CARLA BEATRIZ GOMES DE OLIVEIRA"/>
    <d v="2008-06-17T00:00:00"/>
    <s v="Feminino"/>
    <s v="Sem Deficiência"/>
    <s v="CARLOS HENRIQUE DE OLIVEIRA"/>
    <s v="ANTONIA SELMA GOMES CAMELO"/>
    <x v="1"/>
    <s v="Branca"/>
  </r>
  <r>
    <n v="515020"/>
    <n v="5"/>
    <x v="86"/>
    <x v="86"/>
    <s v="EM WALDEMAR FALCÃO"/>
    <s v="Municipal"/>
    <s v="Urbana"/>
    <n v="1610970"/>
    <n v="161"/>
    <x v="3"/>
    <s v="Regular"/>
    <s v="Noite"/>
    <n v="2012065050162"/>
    <m/>
    <s v="LUIZ OTAVIO DE MELO"/>
    <d v="2007-10-29T00:00:00"/>
    <s v="Masculino"/>
    <s v="Sem Deficiência"/>
    <s v="SIDNEI DE MELO"/>
    <s v="JANAINA DA SILVA"/>
    <x v="0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12029350623"/>
    <m/>
    <s v="LETICIA DE ALBUQUERQUE BRAGA"/>
    <d v="2005-09-15T00:00:00"/>
    <s v="Feminino"/>
    <s v="Sem Deficiência"/>
    <s v="LEANDRO GALDINO BRAGA"/>
    <s v="KELLY HIGINO DE ALBUQUERQUE"/>
    <x v="2"/>
    <s v="Pard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05102500097"/>
    <m/>
    <s v="EDIVANIA PEDRO DA SILVA"/>
    <d v="1999-02-10T00:00:00"/>
    <s v="Feminino"/>
    <s v=" Deficiência intelectual"/>
    <s v="ERIVALDO FONTOS DA SILVA"/>
    <s v="LUCIANA PEDRO DA SILVA"/>
    <x v="0"/>
    <s v="Branca"/>
  </r>
  <r>
    <n v="716054"/>
    <n v="7"/>
    <x v="35"/>
    <x v="35"/>
    <s v="EM PIO X"/>
    <s v="Municipal"/>
    <s v="Urbana"/>
    <n v="1612531"/>
    <n v="162"/>
    <x v="3"/>
    <s v="Regular"/>
    <s v="Noite"/>
    <n v="2013064550615"/>
    <m/>
    <s v="DAVI BERNARDES GALDINO"/>
    <d v="2006-11-23T00:00:00"/>
    <s v="Masculino"/>
    <s v="Sem Deficiência"/>
    <s v="CRISTINA CONRADO BERNARDES"/>
    <s v="FABIO GALDINO DA SILVA"/>
    <x v="0"/>
    <s v="Parda"/>
  </r>
  <r>
    <n v="313051"/>
    <n v="3"/>
    <x v="60"/>
    <x v="60"/>
    <s v="EM ALAGOAS"/>
    <s v="Municipal"/>
    <s v="Urbana"/>
    <n v="1618858"/>
    <n v="161"/>
    <x v="3"/>
    <s v="Regular"/>
    <s v="Noite"/>
    <n v="2023026500654"/>
    <m/>
    <s v="EVELYN DE MATTOS CONCEIÇÃO"/>
    <d v="2001-07-14T00:00:00"/>
    <s v="Feminino"/>
    <s v="Sem Deficiência"/>
    <s v="ANTONIO COSME CONCEIÇÃO"/>
    <s v="GLAUCIA NERI SILVA DE MATTOS"/>
    <x v="1"/>
    <s v="Sem Informação"/>
  </r>
  <r>
    <n v="1019031"/>
    <n v="10"/>
    <x v="20"/>
    <x v="20"/>
    <s v="EM MARECHAL PEDRO CAVALCANTI"/>
    <s v="Municipal"/>
    <s v="Urbana"/>
    <n v="1609540"/>
    <n v="162"/>
    <x v="3"/>
    <s v="Regular"/>
    <s v="Noite"/>
    <n v="2005100605118"/>
    <m/>
    <s v="MARIA LUZIA BRAZ DE ANDRADE"/>
    <d v="1967-12-11T00:00:00"/>
    <s v="Feminino"/>
    <s v="Sem Deficiência"/>
    <s v="JORGE ELIAS DE ANDRADE"/>
    <s v="MARIA DA PENHA BRAZ"/>
    <x v="2"/>
    <s v="Parda"/>
  </r>
  <r>
    <n v="817064"/>
    <n v="8"/>
    <x v="7"/>
    <x v="7"/>
    <s v="EM MARIETA DA CUNHA DA SILVA"/>
    <s v="Municipal"/>
    <s v="Urbana"/>
    <n v="1610184"/>
    <n v="162"/>
    <x v="3"/>
    <s v="Regular"/>
    <s v="Noite"/>
    <n v="2008075803351"/>
    <m/>
    <s v="STEFANNE LUIZA DA SILVA DE SOUZA"/>
    <d v="2002-11-16T00:00:00"/>
    <s v="Feminino"/>
    <s v="Sem Deficiência"/>
    <s v="LUIZ CLÁUDIO JESUS DE SOUZA"/>
    <s v="ANA MARA SOLEDADE DA SILVA"/>
    <x v="1"/>
    <s v="Parda"/>
  </r>
  <r>
    <n v="716063"/>
    <n v="7"/>
    <x v="136"/>
    <x v="136"/>
    <s v="EM SOBRAL PINTO"/>
    <s v="Municipal"/>
    <s v="Urbana"/>
    <n v="1616451"/>
    <n v="163"/>
    <x v="3"/>
    <s v="Regular"/>
    <s v="Manhã"/>
    <n v="2020063450211"/>
    <m/>
    <s v="GIOVANNA JÚLIA DOS SANTOS FREITAS"/>
    <d v="2005-10-11T00:00:00"/>
    <s v="Feminino"/>
    <s v="Sem Deficiência"/>
    <s v="JOSÉ AUGUSTO SUTERO DE FREITAS"/>
    <s v="JULIANA GLORIA PINTO DOS SANTOS"/>
    <x v="0"/>
    <s v="Não declarada"/>
  </r>
  <r>
    <n v="208501"/>
    <n v="2"/>
    <x v="78"/>
    <x v="78"/>
    <s v="CIEP SAMUEL WAINER"/>
    <s v="Municipal"/>
    <s v="Urbana"/>
    <n v="1609310"/>
    <n v="161"/>
    <x v="3"/>
    <s v="Regular"/>
    <s v="Noite"/>
    <n v="2010013800563"/>
    <m/>
    <s v="EUNICE FERREIRA MACIEL"/>
    <d v="2006-02-22T00:00:00"/>
    <s v="Feminino"/>
    <s v="Sem Deficiência"/>
    <s v="SERGIO MACIEL"/>
    <s v="RAQUEL FERREIRA MALAFAIA"/>
    <x v="1"/>
    <s v="Parda"/>
  </r>
  <r>
    <n v="1120502"/>
    <n v="11"/>
    <x v="3"/>
    <x v="3"/>
    <s v="CIEP JOÃO MANGABEIRA"/>
    <s v="Municipal"/>
    <s v="Urbana"/>
    <n v="1604976"/>
    <n v="162"/>
    <x v="3"/>
    <s v="Regular"/>
    <s v="Noite"/>
    <n v="2023126300746"/>
    <m/>
    <s v="FERNANDO DIAS LOPES"/>
    <d v="1977-05-07T00:00:00"/>
    <s v="Masculino"/>
    <s v="Sem Deficiência"/>
    <s v="PEDRO NICOLAY LOPES"/>
    <s v="GILDA MARIA DIAS"/>
    <x v="0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20069000322"/>
    <m/>
    <s v="ROSANEA CARLOS DE JESUS"/>
    <d v="1976-06-08T00:00:00"/>
    <s v="Feminino"/>
    <s v="Sem Deficiência"/>
    <s v="ANTONIO CARLOS"/>
    <s v="TEREZINHA DE JESUS CARLOS"/>
    <x v="2"/>
    <s v="Parda"/>
  </r>
  <r>
    <n v="716054"/>
    <n v="7"/>
    <x v="35"/>
    <x v="35"/>
    <s v="EM PIO X"/>
    <s v="Municipal"/>
    <s v="Urbana"/>
    <n v="1612531"/>
    <n v="162"/>
    <x v="3"/>
    <s v="Regular"/>
    <s v="Noite"/>
    <n v="2023064200051"/>
    <m/>
    <s v="LUCINEZ BEZERRA SANTANA"/>
    <d v="1976-09-26T00:00:00"/>
    <s v="Feminino"/>
    <s v="Sem Deficiência"/>
    <s v="DOMERINA BEZERRA SANTANA"/>
    <s v="INACIO SANTANA"/>
    <x v="2"/>
    <s v="Branca"/>
  </r>
  <r>
    <n v="313007"/>
    <n v="3"/>
    <x v="67"/>
    <x v="67"/>
    <s v="EM SARMIENTO"/>
    <s v="Municipal"/>
    <s v="Urbana"/>
    <n v="1615855"/>
    <n v="161"/>
    <x v="3"/>
    <s v="Regular"/>
    <s v="Noite"/>
    <n v="2008021750047"/>
    <m/>
    <s v="NATÁLIA DA SILVA NASCIMENTO"/>
    <d v="2002-05-31T00:00:00"/>
    <s v="Feminino"/>
    <s v="Sem Deficiência"/>
    <s v="PAULO ROBERTO NASCIMENTO"/>
    <s v="SUELY DA SILVA DE OLIVEIRA"/>
    <x v="2"/>
    <s v="Pard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23034200125"/>
    <m/>
    <s v="HANA PAULA THYLIA RIBEIRO"/>
    <d v="2000-12-09T00:00:00"/>
    <s v="Feminino"/>
    <s v="Sem Deficiência"/>
    <s v="PAULO HENRIQUE RIBEIRO"/>
    <s v="HAILA CRISTINA MARTINS THYLIA"/>
    <x v="1"/>
    <s v="Parda"/>
  </r>
  <r>
    <n v="431018"/>
    <n v="4"/>
    <x v="85"/>
    <x v="85"/>
    <s v="EM REPÚBLICA DO LÍBANO"/>
    <s v="Municipal"/>
    <s v="Urbana"/>
    <n v="1619091"/>
    <n v="161"/>
    <x v="3"/>
    <s v="Regular"/>
    <s v="Noite"/>
    <n v="2008035250106"/>
    <m/>
    <s v="ELÍONAY SANT`ANA RAMOS ANGELO"/>
    <d v="2003-04-04T00:00:00"/>
    <s v="Feminino"/>
    <s v="Sem Deficiência"/>
    <s v="VANDERLEI FRANCISCO ANGELO"/>
    <s v="ELILIAN SANTANA RAMOS"/>
    <x v="2"/>
    <s v="Preta"/>
  </r>
  <r>
    <n v="1120019"/>
    <n v="11"/>
    <x v="37"/>
    <x v="37"/>
    <s v="EM RODRIGO OTÁVIO"/>
    <s v="Municipal"/>
    <s v="Urbana"/>
    <n v="1620854"/>
    <n v="162"/>
    <x v="3"/>
    <s v="Regular"/>
    <s v="Noite"/>
    <n v="2010037400174"/>
    <m/>
    <s v="JUAN DA SILVA LIMA"/>
    <d v="2005-09-16T00:00:00"/>
    <s v="Masculino"/>
    <s v="Sem Deficiência"/>
    <s v="MARCELO DA SILVA LIMA"/>
    <s v="ALEXSANDRA FERREIRA DA SILVA SANTOS"/>
    <x v="0"/>
    <s v="Parda"/>
  </r>
  <r>
    <n v="313029"/>
    <n v="3"/>
    <x v="89"/>
    <x v="89"/>
    <s v="EM THOMAS MANN"/>
    <s v="Municipal"/>
    <s v="Urbana"/>
    <n v="1615665"/>
    <n v="161"/>
    <x v="3"/>
    <s v="Regular"/>
    <s v="Noite"/>
    <n v="2010108100305"/>
    <m/>
    <s v="DANIEL WILLIAM DOS SANTOS DA SILVA"/>
    <d v="2007-10-27T00:00:00"/>
    <s v="Masculino"/>
    <s v="Sem Deficiência"/>
    <s v="SEM REGISTRO"/>
    <s v="DEBORA DOS SANTOS DA SILVA"/>
    <x v="1"/>
    <s v="Pard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09129400126"/>
    <m/>
    <s v="RAFAELA CHAGAS DE MEDEIROS"/>
    <d v="2007-03-09T00:00:00"/>
    <s v="Feminino"/>
    <s v="Sem Deficiência"/>
    <s v="ROGÉRIO DE MEDEIROS"/>
    <s v="MARY ROSE RIBEIRO DAS CHAGAS"/>
    <x v="0"/>
    <s v="Branca"/>
  </r>
  <r>
    <n v="515001"/>
    <n v="5"/>
    <x v="68"/>
    <x v="68"/>
    <s v="EM PARÁ"/>
    <s v="Municipal"/>
    <s v="Urbana"/>
    <n v="1607315"/>
    <n v="161"/>
    <x v="3"/>
    <s v="Regular"/>
    <s v="Noite"/>
    <n v="2004041701979"/>
    <m/>
    <s v="TAÍZA MARIELZA FRAGA ARANHA"/>
    <d v="1993-07-14T00:00:00"/>
    <s v="Feminino"/>
    <s v=" Surdez"/>
    <s v="FREDSON MILITÃO DA CUNHA ARANHA"/>
    <s v="JANAÍNA DE JESUS DA COSTA FRAGA"/>
    <x v="1"/>
    <s v="Branca"/>
  </r>
  <r>
    <n v="312014"/>
    <n v="3"/>
    <x v="1"/>
    <x v="1"/>
    <s v="EM NEREU SAMPAIO"/>
    <s v="Municipal"/>
    <s v="Urbana"/>
    <n v="1616970"/>
    <n v="162"/>
    <x v="3"/>
    <s v="Regular"/>
    <s v="Noite"/>
    <n v="2020018550023"/>
    <m/>
    <s v="KARINNE PINTO DE SOUSA"/>
    <d v="2007-05-01T00:00:00"/>
    <s v="Feminino"/>
    <s v="Sem Deficiência"/>
    <s v="IRAMAR ELIAS SOUSA"/>
    <s v="ANTONIA VALNEIDE PINTO"/>
    <x v="0"/>
    <s v="Parda"/>
  </r>
  <r>
    <n v="918041"/>
    <n v="9"/>
    <x v="59"/>
    <x v="59"/>
    <s v="EM ANTONIA VARGAS CUQUEJO"/>
    <s v="Municipal"/>
    <s v="Urbana"/>
    <n v="1610791"/>
    <n v="162"/>
    <x v="3"/>
    <s v="Regular"/>
    <s v="Noite"/>
    <n v="2003090000107"/>
    <m/>
    <s v="LUCAS DA SILVA MATTOS DE PAULA"/>
    <d v="1997-07-04T00:00:00"/>
    <s v="Masculino"/>
    <s v="Sem Deficiência"/>
    <s v="RENATO DA SILVA DE PAULA"/>
    <s v="VANIA DA SILVA MATTOS"/>
    <x v="0"/>
    <s v="Preta"/>
  </r>
  <r>
    <n v="817083"/>
    <n v="8"/>
    <x v="120"/>
    <x v="120"/>
    <s v="EM JORNALISTA SANDRO MOREYRA"/>
    <s v="Municipal"/>
    <s v="Urbana"/>
    <n v="1607052"/>
    <n v="161"/>
    <x v="3"/>
    <s v="Regular"/>
    <s v="Noite"/>
    <n v="2006120001208"/>
    <m/>
    <s v="JOICE DE SOUZA PEIXOTO"/>
    <d v="2002-07-24T00:00:00"/>
    <s v="Feminino"/>
    <s v="Sem Deficiência"/>
    <s v="NÃO DECLARADO"/>
    <s v="MARIA DA PENHA PEREIRA DE SOUZA"/>
    <x v="2"/>
    <s v="Branca"/>
  </r>
  <r>
    <n v="101501"/>
    <n v="1"/>
    <x v="46"/>
    <x v="46"/>
    <s v="CIEP HENFIL"/>
    <s v="Municipal"/>
    <s v="Urbana"/>
    <n v="1613103"/>
    <n v="161"/>
    <x v="3"/>
    <s v="Regular"/>
    <s v="Noite"/>
    <n v="2023001100113"/>
    <m/>
    <s v="JANAINA DO NASCIMENTO MELO"/>
    <d v="1972-05-20T00:00:00"/>
    <s v="Feminino"/>
    <s v="Sem Deficiência"/>
    <s v="JOSE DE ANCHIETA MELO"/>
    <s v="JOSEFA DO NASCIMENTO MELO"/>
    <x v="1"/>
    <s v="Branca"/>
  </r>
  <r>
    <n v="514001"/>
    <n v="5"/>
    <x v="14"/>
    <x v="14"/>
    <s v="EM DESEMBARGADOR MONTENEGRO"/>
    <s v="Municipal"/>
    <s v="Urbana"/>
    <n v="1605219"/>
    <n v="161"/>
    <x v="3"/>
    <s v="Regular"/>
    <s v="Noite"/>
    <n v="2011030150154"/>
    <m/>
    <s v="NAUANY LIMA DA SILVA"/>
    <d v="2006-05-09T00:00:00"/>
    <s v="Feminino"/>
    <s v="Sem Deficiência"/>
    <s v="LEANDRO BARROS DA SILVA"/>
    <s v="ELIANE DE LIMA NASCIMENTO"/>
    <x v="0"/>
    <s v="Parda"/>
  </r>
  <r>
    <n v="1202701"/>
    <n v="12"/>
    <x v="91"/>
    <x v="91"/>
    <s v="CREJA - CENTRO MUNICIPAL DE REFERÊNCIA DE EDUCAÇÃO DE JOVENS E ADULTOS"/>
    <s v="Municipal"/>
    <s v="Urbana"/>
    <n v="1614088"/>
    <n v="268"/>
    <x v="3"/>
    <s v="Regular"/>
    <s v="Noite"/>
    <n v="2023126301611"/>
    <m/>
    <s v="MARCELO DOS SANTOS SILVA"/>
    <d v="2004-05-22T00:00:00"/>
    <s v="Masculino"/>
    <s v="Sem Deficiência"/>
    <s v="ANTONIO DO NASCIMENTO SILVA"/>
    <s v="MARIA DOMINGAS DOS SANTOS SILVA"/>
    <x v="1"/>
    <s v="Pard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21157900056"/>
    <m/>
    <s v="MARIA JOSÉ FERREIRA DA SILVA"/>
    <d v="1970-10-20T00:00:00"/>
    <s v="Feminino"/>
    <s v="Sem Deficiência"/>
    <s v="JOSÉ ARTEIRO DA SILVA"/>
    <s v="FRANCISCA FERREIRA DA SILVA"/>
    <x v="0"/>
    <s v="Parda"/>
  </r>
  <r>
    <n v="1120019"/>
    <n v="11"/>
    <x v="37"/>
    <x v="37"/>
    <s v="EM RODRIGO OTÁVIO"/>
    <s v="Municipal"/>
    <s v="Urbana"/>
    <n v="1620853"/>
    <n v="161"/>
    <x v="3"/>
    <s v="Regular"/>
    <s v="Noite"/>
    <n v="2022037700228"/>
    <m/>
    <s v="LUCIA COSTA LEAL"/>
    <d v="1971-04-28T00:00:00"/>
    <s v="Feminino"/>
    <s v="Sem Deficiência"/>
    <s v="ANTONIO ZACARIAS DA COSTA"/>
    <s v="MARIA ARAÚJO DA COSTA"/>
    <x v="1"/>
    <s v="Parda"/>
  </r>
  <r>
    <n v="817083"/>
    <n v="8"/>
    <x v="120"/>
    <x v="120"/>
    <s v="EM JORNALISTA SANDRO MOREYRA"/>
    <s v="Municipal"/>
    <s v="Urbana"/>
    <n v="1607053"/>
    <n v="162"/>
    <x v="3"/>
    <s v="Regular"/>
    <s v="Noite"/>
    <n v="2003074807263"/>
    <m/>
    <s v="CLAUDIO MOISES AZEVEDO DA LUZ"/>
    <d v="1971-09-21T00:00:00"/>
    <s v="Masculino"/>
    <s v=" Deficiência intelectual"/>
    <s v="MOYSES DA LUZ"/>
    <s v="MARIA DA PENHA AZEVEDO DA LUZ"/>
    <x v="0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23069000530"/>
    <m/>
    <s v="SUELY PEREIRA DA SILVA"/>
    <d v="1982-05-14T00:00:00"/>
    <s v="Feminino"/>
    <s v="Sem Deficiência"/>
    <s v="JOSUÉ PEREIRA DA SILVA"/>
    <s v="TERESA MARIA DA SILVA"/>
    <x v="2"/>
    <s v="Branca"/>
  </r>
  <r>
    <n v="918508"/>
    <n v="9"/>
    <x v="36"/>
    <x v="36"/>
    <s v="CIEP DR. ERNESTO (CHE) GUEVARA"/>
    <s v="Municipal"/>
    <s v="Urbana"/>
    <n v="1618339"/>
    <n v="161"/>
    <x v="3"/>
    <s v="Regular"/>
    <s v="Noite"/>
    <n v="2010088450195"/>
    <m/>
    <s v="RAFAEL DOS SANTOS GONÇALVES"/>
    <d v="2003-04-17T00:00:00"/>
    <s v="Feminino"/>
    <s v="Sem Deficiência"/>
    <s v="ROBERTO GONÇALVES"/>
    <s v="PATRÍCIA DOS SANTOS FERNANDES GONÇALVES"/>
    <x v="0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17101700282"/>
    <m/>
    <s v="MARO HENRIQUE SOUSA DA PAIXÃO"/>
    <d v="2002-12-13T00:00:00"/>
    <s v="Masculino"/>
    <s v="Sem Deficiência"/>
    <s v="MARO RODRIGUES DA PAIXÃO JUNIOR"/>
    <s v="MICHELE GONÇALVES DE SOUSA "/>
    <x v="0"/>
    <s v="Amarela"/>
  </r>
  <r>
    <n v="833503"/>
    <n v="8"/>
    <x v="95"/>
    <x v="95"/>
    <s v="CIEP THOMAS JEFFERSON"/>
    <s v="Municipal"/>
    <s v="Urbana"/>
    <n v="1600082"/>
    <n v="161"/>
    <x v="3"/>
    <s v="Regular"/>
    <s v="Noite"/>
    <n v="2014078000483"/>
    <m/>
    <s v="VICTOR HUGO DA FONSECA CAMPOS"/>
    <d v="2008-06-02T00:00:00"/>
    <s v="Masculino"/>
    <s v="Sem Deficiência"/>
    <s v="GILLIARD RODRIGO GONÇALVES CAMPOS"/>
    <s v="PRISCILLA DA FONSECA"/>
    <x v="1"/>
    <s v="Branca"/>
  </r>
  <r>
    <n v="817064"/>
    <n v="8"/>
    <x v="7"/>
    <x v="7"/>
    <s v="EM MARIETA DA CUNHA DA SILVA"/>
    <s v="Municipal"/>
    <s v="Urbana"/>
    <n v="1610183"/>
    <n v="161"/>
    <x v="3"/>
    <s v="Regular"/>
    <s v="Noite"/>
    <n v="2006083202624"/>
    <m/>
    <s v="TAMIRES ANDREZA MARQUES DOS SANTOS"/>
    <d v="1989-07-18T00:00:00"/>
    <s v="Feminino"/>
    <s v="Sem Deficiência"/>
    <s v="GENILTON CORRÊA MARQUES DOS SANTOS"/>
    <s v="MARCELI DOS SANTOS"/>
    <x v="0"/>
    <s v="Preta"/>
  </r>
  <r>
    <n v="515055"/>
    <n v="5"/>
    <x v="8"/>
    <x v="8"/>
    <s v="EM MINISTRO EDGARD ROMERO"/>
    <s v="Municipal"/>
    <s v="Urbana"/>
    <n v="1623708"/>
    <n v="162"/>
    <x v="3"/>
    <s v="Regular"/>
    <s v="Manhã"/>
    <n v="2011020500977"/>
    <m/>
    <s v="ERICK DOS SANTOS ANGELO"/>
    <d v="2003-06-21T00:00:00"/>
    <s v="Masculino"/>
    <s v="Sem Deficiência"/>
    <s v="RUBEM ANGELO FILHO"/>
    <s v="ROSANGELA DOS SANTOS ANGELO"/>
    <x v="1"/>
    <s v="Branca"/>
  </r>
  <r>
    <n v="833504"/>
    <n v="8"/>
    <x v="22"/>
    <x v="22"/>
    <s v="CIEP FRANCISCO SOLANO TRINDADE"/>
    <s v="Municipal"/>
    <s v="Urbana"/>
    <n v="1608716"/>
    <n v="161"/>
    <x v="3"/>
    <s v="Regular"/>
    <s v="Noite"/>
    <n v="2009081800863"/>
    <m/>
    <s v="GABRIEL DOS SANTOS RODRIGUES"/>
    <d v="2004-04-26T00:00:00"/>
    <s v="Masculino"/>
    <s v="Sem Deficiência"/>
    <s v="ELSON DE OLIVEIRA RODRIGUES"/>
    <s v="MEIRE LUCI DOS SANTOS"/>
    <x v="2"/>
    <s v="Preta"/>
  </r>
  <r>
    <n v="430201"/>
    <n v="4"/>
    <x v="0"/>
    <x v="0"/>
    <s v="CIEP MINISTRO GUSTAVO CAPANEMA"/>
    <s v="Municipal"/>
    <s v="Urbana"/>
    <n v="1612603"/>
    <n v="161"/>
    <x v="3"/>
    <s v="Regular"/>
    <s v="Noite"/>
    <n v="2010029403194"/>
    <m/>
    <s v="MATHEUS WELLINGTON DE LIMA FERREIRA"/>
    <d v="1997-02-09T00:00:00"/>
    <s v="Masculino"/>
    <s v="Sem Deficiência"/>
    <s v="PAULO JORGE DE JESUS FERREIRA"/>
    <s v="PATRICIA PEREIRA DE LIMA"/>
    <x v="0"/>
    <s v="Parda"/>
  </r>
  <r>
    <n v="313018"/>
    <n v="3"/>
    <x v="103"/>
    <x v="103"/>
    <s v="EM ISABEL MENDES"/>
    <s v="Municipal"/>
    <s v="Urbana"/>
    <n v="1613510"/>
    <n v="161"/>
    <x v="3"/>
    <s v="Regular"/>
    <s v="Noite"/>
    <n v="2022023200341"/>
    <m/>
    <s v="MARIA JOSÉ BARBOSA DA SILVA"/>
    <d v="1996-10-06T00:00:00"/>
    <s v="Feminino"/>
    <s v="Sem Deficiência"/>
    <s v="JOSÉ NILSON DA SILVA "/>
    <s v="LUZINETE BARBOSA DA SILVA"/>
    <x v="0"/>
    <s v="Sem Informação"/>
  </r>
  <r>
    <n v="716205"/>
    <n v="7"/>
    <x v="76"/>
    <x v="76"/>
    <s v="CIEP RUBENS PAIVA"/>
    <s v="Municipal"/>
    <s v="Urbana"/>
    <n v="1624140"/>
    <n v="165"/>
    <x v="3"/>
    <s v="Regular"/>
    <s v="Noite"/>
    <n v="2000062306774"/>
    <m/>
    <s v="DANIELLI VITALINO MEDEIROS"/>
    <d v="1982-02-12T00:00:00"/>
    <s v="Feminino"/>
    <s v="Sem Deficiência"/>
    <s v="AFRIZIO PATRICIO MEDEIROS"/>
    <s v="GRINAUREA VITALINO MEDEIROS"/>
    <x v="0"/>
    <s v="Não declarada"/>
  </r>
  <r>
    <n v="716211"/>
    <n v="7"/>
    <x v="32"/>
    <x v="32"/>
    <s v="CIEP COMPOSITOR DONGA"/>
    <s v="Municipal"/>
    <s v="Urbana"/>
    <n v="1619513"/>
    <n v="161"/>
    <x v="3"/>
    <s v="Regular"/>
    <s v="Noite"/>
    <n v="2012066704107"/>
    <m/>
    <s v="LAIS VITORIA CAMPOS DA SILVA"/>
    <d v="2007-09-03T00:00:00"/>
    <s v="Feminino"/>
    <s v="Sem Deficiência"/>
    <s v="LUCIANO SAMPAIO DA SILVA"/>
    <s v="ANGELICA LUIZA SILVA CAMPOS"/>
    <x v="1"/>
    <s v="Branca"/>
  </r>
  <r>
    <n v="716049"/>
    <n v="7"/>
    <x v="62"/>
    <x v="62"/>
    <s v="EM RENATO LEITE"/>
    <s v="Municipal"/>
    <s v="Urbana"/>
    <n v="1623882"/>
    <n v="161"/>
    <x v="3"/>
    <s v="Regular"/>
    <s v="Noite"/>
    <n v="2023063700360"/>
    <m/>
    <s v="ADRIANA DE SOUZA FERREIRA"/>
    <d v="1977-02-20T00:00:00"/>
    <s v="Feminino"/>
    <s v="Sem Deficiência"/>
    <s v="ERALDO FERREIRA"/>
    <s v="MARIA APARECIDA RIBEIRO DE SOUZA "/>
    <x v="0"/>
    <s v="Preta"/>
  </r>
  <r>
    <n v="102005"/>
    <n v="1"/>
    <x v="109"/>
    <x v="109"/>
    <s v="EM CALOUSTE GULBENKIAN"/>
    <s v="Municipal"/>
    <s v="Urbana"/>
    <n v="1610640"/>
    <n v="162"/>
    <x v="3"/>
    <s v="Regular"/>
    <s v="Noite"/>
    <n v="2010133100488"/>
    <m/>
    <s v="MIGUEL DA CUNHA MARCELINO"/>
    <d v="2007-07-19T00:00:00"/>
    <s v="Masculino"/>
    <s v="Sem Deficiência"/>
    <s v="RODRIGO MARCELINO"/>
    <s v="FERNANDA DA CUNHA SILVA"/>
    <x v="1"/>
    <s v="Branca"/>
  </r>
  <r>
    <n v="1026008"/>
    <n v="10"/>
    <x v="43"/>
    <x v="43"/>
    <s v="EM ENGENHEIRO GASTÃO RANGEL"/>
    <s v="Municipal"/>
    <s v="Urbana"/>
    <n v="1613014"/>
    <n v="162"/>
    <x v="3"/>
    <s v="Regular"/>
    <s v="Noite"/>
    <n v="2022102400025"/>
    <m/>
    <s v="NILTON CÉSAR DA CONCEIÇÃO DE SOUZA"/>
    <d v="1983-08-23T00:00:00"/>
    <s v="Masculino"/>
    <s v="Sem Deficiência"/>
    <s v="MILTON ALVES DE SOUZA"/>
    <s v="FRANCISCA DAS CHAGAS DA CONCEIÇÃO DE SOUZA"/>
    <x v="0"/>
    <s v="Parda"/>
  </r>
  <r>
    <n v="209026"/>
    <n v="2"/>
    <x v="41"/>
    <x v="41"/>
    <s v="EM PROFESSOR LOURENÇO FILHO"/>
    <s v="Municipal"/>
    <s v="Urbana"/>
    <n v="1622830"/>
    <n v="162"/>
    <x v="3"/>
    <s v="Regular"/>
    <s v="Noite"/>
    <n v="2011015001003"/>
    <m/>
    <s v="RHANIELLA LINHARES E SILVA"/>
    <d v="2006-12-12T00:00:00"/>
    <s v="Feminino"/>
    <s v="Sem Deficiência"/>
    <s v="DELTON LOUREIRO E SILVA"/>
    <s v="GRAZIELE LINHARES DOS SANTOS"/>
    <x v="0"/>
    <s v="Sem Informação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05031001832"/>
    <m/>
    <s v="PRISCILANE SANTIAGO DE LIMA"/>
    <d v="1989-03-29T00:00:00"/>
    <s v="Feminino"/>
    <s v="Sem Deficiência"/>
    <s v="ELINALDO VICENTE DE LIMA"/>
    <s v="MARIA GORETI DIAS SANTIAGO"/>
    <x v="2"/>
    <s v="Parda"/>
  </r>
  <r>
    <n v="625018"/>
    <n v="6"/>
    <x v="55"/>
    <x v="55"/>
    <s v="EM COMANDANTE ARNALDO VARELLA"/>
    <s v="Municipal"/>
    <s v="Urbana"/>
    <n v="1602874"/>
    <n v="163"/>
    <x v="3"/>
    <s v="Regular"/>
    <s v="Noite"/>
    <n v="2010116500082"/>
    <m/>
    <s v="ANDRÉ LUIZ DE CARVALHO MACHADO"/>
    <d v="2008-01-04T00:00:00"/>
    <s v="Masculino"/>
    <s v="Sem Deficiência"/>
    <s v="MARCELO PAULO MACHADO"/>
    <s v="ANA CLAUDIA DE CARVALHO DO NASCIMENTO"/>
    <x v="0"/>
    <s v="Preta"/>
  </r>
  <r>
    <n v="625005"/>
    <n v="6"/>
    <x v="57"/>
    <x v="57"/>
    <s v="EM CHARLES ANDERSON WEAVER"/>
    <s v="Municipal"/>
    <s v="Urbana"/>
    <n v="1605119"/>
    <n v="162"/>
    <x v="3"/>
    <s v="Regular"/>
    <s v="Noite"/>
    <n v="2006057901669"/>
    <m/>
    <s v="KAROLAINE BARBOSA PEREIRA"/>
    <d v="1999-12-08T00:00:00"/>
    <s v="Feminino"/>
    <s v="Sem Deficiência"/>
    <s v="CARLOS ALBERTO DOS PASSOS PEREIRA"/>
    <s v="SORAIA BARBOSA"/>
    <x v="0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12100502966"/>
    <m/>
    <s v="RAIANE CRISTINA FERREIRA OLIVEIRA"/>
    <d v="2006-09-13T00:00:00"/>
    <s v="Feminino"/>
    <s v="Sem Deficiência"/>
    <s v="ALESSANDRO OLIVEIRA"/>
    <s v="ADRIANA FERREIRA PEREIRA"/>
    <x v="0"/>
    <s v="Pret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15082400120"/>
    <m/>
    <s v="IARA MARIA DE OLIVEIRA VITAL"/>
    <d v="1960-10-27T00:00:00"/>
    <s v="Feminino"/>
    <s v="Sem Deficiência"/>
    <s v="JOSÉ AMADEU DE OLIVEIRA VITAL"/>
    <s v="JOSEFA MARIA DE OLIVEIRA VITAL"/>
    <x v="0"/>
    <s v="Pard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11082703669"/>
    <m/>
    <s v="WESLLEY BARBOSA NASCIMENTO"/>
    <d v="2006-11-14T00:00:00"/>
    <s v="Masculino"/>
    <s v="Sem Deficiência"/>
    <s v="PAULO ALMEIDA DO NASCIMENTO"/>
    <s v="FABIANA BARBOSA MONTEIRO"/>
    <x v="0"/>
    <s v="Parda"/>
  </r>
  <r>
    <n v="410501"/>
    <n v="4"/>
    <x v="64"/>
    <x v="64"/>
    <s v="CIEP JUSCELINO KUBITSCHEK"/>
    <s v="Municipal"/>
    <s v="Urbana"/>
    <n v="1614344"/>
    <n v="162"/>
    <x v="3"/>
    <s v="Regular"/>
    <s v="Noite"/>
    <n v="2010018050287"/>
    <m/>
    <s v="VITOR AUGUSTO RODRIGUES DE SOUSA"/>
    <d v="2005-06-08T00:00:00"/>
    <s v="Masculino"/>
    <s v="Sem Deficiência"/>
    <s v="VITOR EDUARDO SILVA DE SOUSA"/>
    <s v="JANAINA RODRIGUES DE SOUSA"/>
    <x v="0"/>
    <s v="Parda"/>
  </r>
  <r>
    <n v="918203"/>
    <n v="9"/>
    <x v="34"/>
    <x v="34"/>
    <s v="CIEP CLEMENTINA DE JESUS"/>
    <s v="Municipal"/>
    <s v="Urbana"/>
    <n v="1601825"/>
    <n v="162"/>
    <x v="3"/>
    <s v="Regular"/>
    <s v="Noite"/>
    <n v="2023092600271"/>
    <m/>
    <s v="ANDRE LUIS SOUZA DO CARMO"/>
    <d v="1969-11-07T00:00:00"/>
    <s v="Masculino"/>
    <s v="Sem Deficiência"/>
    <s v="IVAN ALVES DO CARMO"/>
    <s v="ADEMILDE FERREIRA DE SOUZA"/>
    <x v="0"/>
    <s v="Preta"/>
  </r>
  <r>
    <n v="515028"/>
    <n v="5"/>
    <x v="18"/>
    <x v="18"/>
    <s v="EM EVANGELINA DUARTE BATISTA"/>
    <s v="Municipal"/>
    <s v="Urbana"/>
    <n v="1609299"/>
    <n v="161"/>
    <x v="3"/>
    <s v="Regular"/>
    <s v="Noite"/>
    <n v="2002047006583"/>
    <m/>
    <s v="TATIANE CONCEIÇÃO DOS SANTOS"/>
    <d v="1989-06-05T00:00:00"/>
    <s v="Feminino"/>
    <s v="Sem Deficiência"/>
    <s v="ALMIR JOSE DOS SANTOS"/>
    <s v="SANDRA MARIA DA CONCEIÇÃO"/>
    <x v="1"/>
    <s v="Preta"/>
  </r>
  <r>
    <n v="410012"/>
    <n v="4"/>
    <x v="27"/>
    <x v="27"/>
    <s v="EM CLOTILDE GUIMARÃES"/>
    <s v="Municipal"/>
    <s v="Urbana"/>
    <n v="1604443"/>
    <n v="261"/>
    <x v="3"/>
    <s v="Regular"/>
    <s v="Manhã"/>
    <n v="2019150100257"/>
    <m/>
    <s v="GEOVANA GUEDES GERMANO "/>
    <d v="2007-07-31T00:00:00"/>
    <s v="Feminino"/>
    <s v="Sem Deficiência"/>
    <s v="LEANDRO GERMANO DE OLIVEIRA"/>
    <s v="JANAINA DO NASCIMENTO GUEDES"/>
    <x v="0"/>
    <s v="Preta"/>
  </r>
  <r>
    <n v="833504"/>
    <n v="8"/>
    <x v="22"/>
    <x v="22"/>
    <s v="CIEP FRANCISCO SOLANO TRINDADE"/>
    <s v="Municipal"/>
    <s v="Urbana"/>
    <n v="1608716"/>
    <n v="161"/>
    <x v="3"/>
    <s v="Regular"/>
    <s v="Noite"/>
    <n v="2019088180078"/>
    <m/>
    <s v="VITOR HUGO SILVA CORREIA DE CARVALHO PIMENTEL"/>
    <d v="2002-03-02T00:00:00"/>
    <s v="Masculino"/>
    <s v="Sem Deficiência"/>
    <s v="MARCOS DE CARVALHO PIMENTEL"/>
    <s v="MONIQUE SILVA CORREIA"/>
    <x v="0"/>
    <s v="Parda"/>
  </r>
  <r>
    <n v="514001"/>
    <n v="5"/>
    <x v="14"/>
    <x v="14"/>
    <s v="EM DESEMBARGADOR MONTENEGRO"/>
    <s v="Municipal"/>
    <s v="Urbana"/>
    <n v="1605219"/>
    <n v="161"/>
    <x v="3"/>
    <s v="Regular"/>
    <s v="Noite"/>
    <n v="2022040900186"/>
    <m/>
    <s v="VERONICA ADALTO SOARES"/>
    <d v="1974-02-19T00:00:00"/>
    <s v="Feminino"/>
    <s v="Sem Deficiência"/>
    <s v="DULCINETE ADALTO SOARES"/>
    <s v="PLACIDO DEODATO SOARES"/>
    <x v="0"/>
    <s v="Não declarada"/>
  </r>
  <r>
    <n v="1019047"/>
    <n v="10"/>
    <x v="50"/>
    <x v="50"/>
    <s v="EM JOAQUIM DA SILVA GOMES"/>
    <s v="Municipal"/>
    <s v="Urbana"/>
    <n v="1598939"/>
    <n v="162"/>
    <x v="3"/>
    <s v="Regular"/>
    <s v="Noite"/>
    <n v="2014145201571"/>
    <m/>
    <s v="PATRICIA DE OLIVEIRA DINIZ"/>
    <d v="1978-03-13T00:00:00"/>
    <s v="Feminino"/>
    <s v="Sem Deficiência"/>
    <s v="PAULINO DE OLIVEIRA DINIZ"/>
    <s v="LAURECY PACHECO DE AMARAL"/>
    <x v="2"/>
    <s v="Branc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05082900401"/>
    <m/>
    <s v="JOYCE DOS SANTOS BARBOSA"/>
    <d v="2000-07-29T00:00:00"/>
    <s v="Feminino"/>
    <s v="Sem Deficiência"/>
    <s v="JULIO CESAR DOS SANTOS BARBOSA"/>
    <s v="ELIANE FRANÇA DOS SANTOS"/>
    <x v="0"/>
    <s v="Parda"/>
  </r>
  <r>
    <n v="918508"/>
    <n v="9"/>
    <x v="36"/>
    <x v="36"/>
    <s v="CIEP DR. ERNESTO (CHE) GUEVARA"/>
    <s v="Municipal"/>
    <s v="Urbana"/>
    <n v="1618339"/>
    <n v="161"/>
    <x v="3"/>
    <s v="Regular"/>
    <s v="Noite"/>
    <n v="2022093251115"/>
    <m/>
    <s v="ALESSANDRA AUGUSTO VASCONCELOS"/>
    <d v="1973-07-21T00:00:00"/>
    <s v="Feminino"/>
    <s v="Sem Deficiência"/>
    <s v="PAULO ANTÔNIO AUGUSTO"/>
    <s v="MARIA LUZINETE DA SILVA AUGUSTO"/>
    <x v="2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23008400317"/>
    <m/>
    <s v="ELIZABETE SOUZA SANTOS"/>
    <d v="1981-06-20T00:00:00"/>
    <s v="Feminino"/>
    <s v="Sem Deficiência"/>
    <s v="NIVALDO RIBEIRO DOS SANTOS"/>
    <s v="BERNADETE FIGUEIREDO DE SOUZA"/>
    <x v="0"/>
    <s v="Parda"/>
  </r>
  <r>
    <n v="625701"/>
    <n v="6"/>
    <x v="101"/>
    <x v="101"/>
    <s v="CENTRO DE EDUCAÇÃO DE JOVENS E ADULTOS CEJA - ACARI"/>
    <s v="Municipal"/>
    <s v="Urbana"/>
    <n v="1608530"/>
    <n v="267"/>
    <x v="3"/>
    <s v="Regular"/>
    <s v="Noite"/>
    <n v="2023157700053"/>
    <m/>
    <s v="QUÊNIA OLIVEIRA SOUSA PIRES"/>
    <d v="1991-09-29T00:00:00"/>
    <s v="Feminino"/>
    <s v="Sem Deficiência"/>
    <s v="VALDIR ASSIS DE SOUZA"/>
    <s v="MARIA ISABEL DE OLIVEIRA SOUZA"/>
    <x v="0"/>
    <s v="Não declarada"/>
  </r>
  <r>
    <n v="716049"/>
    <n v="7"/>
    <x v="62"/>
    <x v="62"/>
    <s v="EM RENATO LEITE"/>
    <s v="Municipal"/>
    <s v="Urbana"/>
    <n v="1623884"/>
    <n v="163"/>
    <x v="3"/>
    <s v="Regular"/>
    <s v="Noite"/>
    <n v="2018063680273"/>
    <m/>
    <s v="WALLACE MOÇO DE OLIVEIRA"/>
    <d v="2006-09-19T00:00:00"/>
    <s v="Masculino"/>
    <s v="Sem Deficiência"/>
    <s v="JULIACE DA SILVA DE OLIVEIRA"/>
    <s v="LIVIA CRISTINA OLIVEIRA MOÇO"/>
    <x v="0"/>
    <s v="Preta"/>
  </r>
  <r>
    <n v="430701"/>
    <n v="4"/>
    <x v="19"/>
    <x v="19"/>
    <s v="CENTRO DE EDUCAÇÃO DE JOVENS E ADULTOS CEJA - MARÉ"/>
    <s v="Municipal"/>
    <s v="Urbana"/>
    <n v="1616806"/>
    <n v="264"/>
    <x v="3"/>
    <s v="Regular"/>
    <s v="Manhã"/>
    <n v="2019039700063"/>
    <m/>
    <s v="JOÃO VICTOR MELO DA SILVA"/>
    <d v="2007-01-28T00:00:00"/>
    <s v="Masculino"/>
    <s v="Sem Deficiência"/>
    <s v="JONATAN ANDRÉ RODRIGUES DA SILVA"/>
    <s v="FLAVIA NASCIMENTO MELO"/>
    <x v="0"/>
    <s v="Parda"/>
  </r>
  <r>
    <n v="622022"/>
    <n v="6"/>
    <x v="40"/>
    <x v="40"/>
    <s v="EM ROSE KLABIN"/>
    <s v="Municipal"/>
    <s v="Urbana"/>
    <n v="1615805"/>
    <n v="162"/>
    <x v="3"/>
    <s v="Regular"/>
    <s v="Noite"/>
    <n v="2019053380232"/>
    <m/>
    <s v="JOSÉ ANSELMO VICENTE"/>
    <d v="1968-04-30T00:00:00"/>
    <s v="Masculino"/>
    <s v="Sem Deficiência"/>
    <s v="MANUEL ANSELMO VICENTE"/>
    <s v="MARIA SEVERINA DA CONCEIÇÃO"/>
    <x v="1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23057100682"/>
    <m/>
    <s v="ARTHUR PEREIRA XAVIER"/>
    <d v="2006-08-15T00:00:00"/>
    <s v="Masculino"/>
    <s v="Sem Deficiência"/>
    <s v="CRISTINA PEÇANHA PEREIRA"/>
    <s v="AILTON FRANÇA XAXIER"/>
    <x v="0"/>
    <s v="Pard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9132800081"/>
    <m/>
    <s v="WILLAS DE ARAUJO COSTA"/>
    <d v="2006-07-03T00:00:00"/>
    <s v="Masculino"/>
    <s v="Sem Deficiência"/>
    <s v="LUIZ FRANCISCO DA COSTA"/>
    <s v="SILVÂNIA BRAZ DE ARAUJO"/>
    <x v="0"/>
    <s v="Branca"/>
  </r>
  <r>
    <n v="515028"/>
    <n v="5"/>
    <x v="18"/>
    <x v="18"/>
    <s v="EM EVANGELINA DUARTE BATISTA"/>
    <s v="Municipal"/>
    <s v="Urbana"/>
    <n v="1609300"/>
    <n v="162"/>
    <x v="3"/>
    <s v="Regular"/>
    <s v="Noite"/>
    <n v="2022047300516"/>
    <m/>
    <s v="THAMIRES DE OLIVEIRA DO CARMO CORRÊA"/>
    <d v="2002-02-17T00:00:00"/>
    <s v="Feminino"/>
    <s v="Sem Deficiência"/>
    <s v="MARCO ANTONIO DO CARMO CORRÊA"/>
    <s v="RENATA DE OLIVEIRA LUIZ"/>
    <x v="0"/>
    <s v="Pret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22065900431"/>
    <m/>
    <s v="RAFAELA DA CONCEIÇÃO SANTOS SILVA"/>
    <d v="2006-12-15T00:00:00"/>
    <s v="Feminino"/>
    <s v="Sem Deficiência"/>
    <s v="VALDIVINO COSTA SILVA"/>
    <s v="FRANCILEIDE DA CONCEIÇÃO SANTOS"/>
    <x v="0"/>
    <s v="Parda"/>
  </r>
  <r>
    <n v="313018"/>
    <n v="3"/>
    <x v="103"/>
    <x v="103"/>
    <s v="EM ISABEL MENDES"/>
    <s v="Municipal"/>
    <s v="Urbana"/>
    <n v="1613510"/>
    <n v="161"/>
    <x v="3"/>
    <s v="Regular"/>
    <s v="Noite"/>
    <n v="2012046701579"/>
    <m/>
    <s v="CARLA PATRICIA SANTANA DE SOUZA"/>
    <d v="1999-02-18T00:00:00"/>
    <s v="Feminino"/>
    <s v="Sem Deficiência"/>
    <s v="CARLOS EDUARDO DE SOUZA"/>
    <s v="PATRICIA MICHELI REIS SANTANA"/>
    <x v="0"/>
    <s v="Branca"/>
  </r>
  <r>
    <n v="918508"/>
    <n v="9"/>
    <x v="36"/>
    <x v="36"/>
    <s v="CIEP DR. ERNESTO (CHE) GUEVARA"/>
    <s v="Municipal"/>
    <s v="Urbana"/>
    <n v="1618341"/>
    <n v="163"/>
    <x v="3"/>
    <s v="Regular"/>
    <s v="Noite"/>
    <n v="2005120200768"/>
    <m/>
    <s v="PETRIC DE ARAÚJO GAMBÔA"/>
    <d v="2003-04-04T00:00:00"/>
    <s v="Masculino"/>
    <s v=" Surdez"/>
    <s v="LUCIANO GOMES GAMBÔA"/>
    <s v="PEDRINA DE ARAUJO GAMBÔA"/>
    <x v="2"/>
    <s v="Parda"/>
  </r>
  <r>
    <n v="430701"/>
    <n v="4"/>
    <x v="19"/>
    <x v="19"/>
    <s v="CENTRO DE EDUCAÇÃO DE JOVENS E ADULTOS CEJA - MARÉ"/>
    <s v="Municipal"/>
    <s v="Urbana"/>
    <n v="1616797"/>
    <n v="363"/>
    <x v="3"/>
    <s v="Regular"/>
    <s v="Noite"/>
    <n v="2007027603978"/>
    <m/>
    <s v="ALINE FERREIRA GRIMALDI"/>
    <d v="1995-11-12T00:00:00"/>
    <s v="Feminino"/>
    <s v="Sem Deficiência"/>
    <s v="JORGE FRANCISCO GRIMALDI"/>
    <s v="MARIA JOSÉ FERREIRA"/>
    <x v="0"/>
    <s v="Branca"/>
  </r>
  <r>
    <n v="101501"/>
    <n v="1"/>
    <x v="46"/>
    <x v="46"/>
    <s v="CIEP HENFIL"/>
    <s v="Municipal"/>
    <s v="Urbana"/>
    <n v="1613103"/>
    <n v="161"/>
    <x v="3"/>
    <s v="Regular"/>
    <s v="Noite"/>
    <n v="2011001102643"/>
    <m/>
    <s v="MARIA CLARA DA SILVA SANTOS"/>
    <d v="2006-04-05T00:00:00"/>
    <s v="Feminino"/>
    <s v="Sem Deficiência"/>
    <s v="ALEX SANDRO SANTOS"/>
    <s v="ANA LUCIA DA SILVA FIRMINO"/>
    <x v="0"/>
    <s v="Pret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11075702750"/>
    <m/>
    <s v="RAÍSSA VITÓRIA DA SILVA FERRAZ"/>
    <d v="2007-04-10T00:00:00"/>
    <s v="Feminino"/>
    <s v="Sem Deficiência"/>
    <s v="COSME BARBOSA FERRAZ"/>
    <s v="ÉRICA DA SILVA GOULART"/>
    <x v="0"/>
    <s v="Parda"/>
  </r>
  <r>
    <n v="1120502"/>
    <n v="11"/>
    <x v="3"/>
    <x v="3"/>
    <s v="CIEP JOÃO MANGABEIRA"/>
    <s v="Municipal"/>
    <s v="Urbana"/>
    <n v="1604976"/>
    <n v="162"/>
    <x v="3"/>
    <s v="Regular"/>
    <s v="Noite"/>
    <n v="2013037401264"/>
    <m/>
    <s v="YASMIN VITORIA DE LIMA VIEIRA"/>
    <d v="2005-07-27T00:00:00"/>
    <s v="Feminino"/>
    <s v="Sem Deficiência"/>
    <s v="DEJAIR VIEIRA CABRAL"/>
    <s v="ALESSANDRA SEVERIANO FERREIRA DE LIMA"/>
    <x v="0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08096300405"/>
    <m/>
    <s v="WESLEY SILVA ALVES DE MELLO"/>
    <d v="2004-02-09T00:00:00"/>
    <s v="Masculino"/>
    <s v="Sem Deficiência"/>
    <s v="CARLOS ALVES DE MELLO FILHO"/>
    <s v="ELISABETE RANULFO DA SILVA"/>
    <x v="2"/>
    <s v="Parda"/>
  </r>
  <r>
    <n v="515028"/>
    <n v="5"/>
    <x v="18"/>
    <x v="18"/>
    <s v="EM EVANGELINA DUARTE BATISTA"/>
    <s v="Municipal"/>
    <s v="Urbana"/>
    <n v="1609300"/>
    <n v="162"/>
    <x v="3"/>
    <s v="Regular"/>
    <s v="Noite"/>
    <n v="2010115500682"/>
    <m/>
    <s v="ERICK DOS SANTOS ROCHA"/>
    <d v="2006-04-18T00:00:00"/>
    <s v="Masculino"/>
    <s v="Sem Deficiência"/>
    <s v="EDMAR SANTANA DE LIMA ROCHA"/>
    <s v="TATIANE CONCEIÇÃO DOS SANTOS"/>
    <x v="1"/>
    <s v="Preta"/>
  </r>
  <r>
    <n v="312501"/>
    <n v="3"/>
    <x v="42"/>
    <x v="42"/>
    <s v="CIEP PATRICE LUMUMBA"/>
    <s v="Municipal"/>
    <s v="Urbana"/>
    <n v="1616863"/>
    <n v="161"/>
    <x v="3"/>
    <s v="Regular"/>
    <s v="Noite"/>
    <n v="2013016502967"/>
    <m/>
    <s v="KESIA ROBERTA BARBOSA ALVES"/>
    <d v="1977-10-14T00:00:00"/>
    <s v="Feminino"/>
    <s v="Sem Deficiência"/>
    <s v="MANOEL FRANCISCO BARBOSA FILHO"/>
    <s v="MARIA DO CARMO BARBOSA"/>
    <x v="1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22057100528"/>
    <m/>
    <s v="DAIANE ARAUJO DA SILVA"/>
    <d v="1993-03-25T00:00:00"/>
    <s v="Feminino"/>
    <s v="Sem Deficiência"/>
    <s v="IVANE ARAUJO DA SILVA"/>
    <s v="PAULO LUIZ DA SILVA"/>
    <x v="0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18011200505"/>
    <m/>
    <s v="DILCEIA BRAGA LIMA"/>
    <d v="1965-06-01T00:00:00"/>
    <s v="Feminino"/>
    <s v="Sem Deficiência"/>
    <s v="ANTONIO LIMA"/>
    <s v="ALICÉA BRAGA LIMA"/>
    <x v="0"/>
    <s v="Preta"/>
  </r>
  <r>
    <n v="312009"/>
    <n v="3"/>
    <x v="54"/>
    <x v="54"/>
    <s v="EM GEORGE SUMNER"/>
    <s v="Municipal"/>
    <s v="Urbana"/>
    <n v="1617225"/>
    <n v="161"/>
    <x v="3"/>
    <s v="Regular"/>
    <s v="Noite"/>
    <n v="2013017800678"/>
    <m/>
    <s v="TAUÃ LEONARDO DA CRUZ SILVA"/>
    <d v="2005-10-04T00:00:00"/>
    <s v="Masculino"/>
    <s v="Sem Deficiência"/>
    <s v="LEONARDO DA CRUZ SILVA"/>
    <s v="TAMARA DA SILVA"/>
    <x v="0"/>
    <s v="Não declarada"/>
  </r>
  <r>
    <n v="716211"/>
    <n v="7"/>
    <x v="32"/>
    <x v="32"/>
    <s v="CIEP COMPOSITOR DONGA"/>
    <s v="Municipal"/>
    <s v="Urbana"/>
    <n v="1619514"/>
    <n v="162"/>
    <x v="3"/>
    <s v="Regular"/>
    <s v="Noite"/>
    <n v="2020066700803"/>
    <m/>
    <s v="ALEXANDRA MENDES DA SILVA"/>
    <d v="1988-12-11T00:00:00"/>
    <s v="Feminino"/>
    <s v="Sem Deficiência"/>
    <s v="FLORISVALDO MENDES DA SILVA"/>
    <s v="VALDENICE ROSA DA SILVA"/>
    <x v="0"/>
    <s v="Parda"/>
  </r>
  <r>
    <n v="313007"/>
    <n v="3"/>
    <x v="67"/>
    <x v="67"/>
    <s v="EM SARMIENTO"/>
    <s v="Municipal"/>
    <s v="Urbana"/>
    <n v="1615856"/>
    <n v="162"/>
    <x v="3"/>
    <s v="Regular"/>
    <s v="Noite"/>
    <n v="2019022180045"/>
    <m/>
    <s v="LUCIANO DA COSTA PASSOS"/>
    <d v="1980-05-15T00:00:00"/>
    <s v="Masculino"/>
    <s v="Sem Deficiência"/>
    <s v="JUAREZ DE SOUZA PASSOS"/>
    <s v="JORGINA DA COSTA"/>
    <x v="0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08116500331"/>
    <m/>
    <s v="JOÃO VICTOR PAULA SILVA DE JESUS"/>
    <d v="2006-04-22T00:00:00"/>
    <s v="Masculino"/>
    <s v="Sem Deficiência"/>
    <s v="JOSÉ ULISSES DE JESUS"/>
    <s v="ELAINE CAROLINE PAULA SILVA DE JESUS"/>
    <x v="1"/>
    <s v="Preta"/>
  </r>
  <r>
    <n v="817083"/>
    <n v="8"/>
    <x v="120"/>
    <x v="120"/>
    <s v="EM JORNALISTA SANDRO MOREYRA"/>
    <s v="Municipal"/>
    <s v="Urbana"/>
    <n v="1607052"/>
    <n v="161"/>
    <x v="3"/>
    <s v="Regular"/>
    <s v="Noite"/>
    <n v="2021077700158"/>
    <m/>
    <s v="MARCILENE BASTIANI"/>
    <d v="1970-01-25T00:00:00"/>
    <s v="Feminino"/>
    <s v="Sem Deficiência"/>
    <s v="MARÇAL BASTIANI"/>
    <s v="VILMA BARBOSA BASTIANI"/>
    <x v="1"/>
    <s v="Branc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08129400403"/>
    <m/>
    <s v="LUIZ FELIPE DA SILVA COSTA"/>
    <d v="2005-10-17T00:00:00"/>
    <s v="Masculino"/>
    <s v="Sem Deficiência"/>
    <s v="ANDERSON SANTIAGO COSTA"/>
    <s v="DANIELE RODRIGUES DA SILVA"/>
    <x v="0"/>
    <s v="Parda"/>
  </r>
  <r>
    <n v="312031"/>
    <n v="3"/>
    <x v="66"/>
    <x v="66"/>
    <s v="EM EURICO SALLES"/>
    <s v="Municipal"/>
    <s v="Urbana"/>
    <n v="1612134"/>
    <n v="161"/>
    <x v="3"/>
    <s v="Regular"/>
    <s v="Noite"/>
    <n v="2019020180129"/>
    <m/>
    <s v="KELY CRISTINA DO VALE DA SILVA"/>
    <d v="1971-11-26T00:00:00"/>
    <s v="Feminino"/>
    <s v="Sem Deficiência"/>
    <s v="JOSÉ ANGELO DO VALE"/>
    <s v="OLIVIA SANTOS FREITAS"/>
    <x v="0"/>
    <s v="Preta"/>
  </r>
  <r>
    <n v="817075"/>
    <n v="8"/>
    <x v="29"/>
    <x v="29"/>
    <s v="EM GENERAL TASSO FRAGOSO"/>
    <s v="Municipal"/>
    <s v="Urbana"/>
    <n v="1605909"/>
    <n v="162"/>
    <x v="3"/>
    <s v="Regular"/>
    <s v="Noite"/>
    <n v="2014064703967"/>
    <m/>
    <s v="LARISSA DOS SANTOS RODRIGUES"/>
    <d v="2006-11-26T00:00:00"/>
    <s v="Feminino"/>
    <s v="Sem Deficiência"/>
    <s v="DANIEL DA SILVA RODRIGUES"/>
    <s v="LUCIANA SANTOS GOMES"/>
    <x v="1"/>
    <s v="Parda"/>
  </r>
  <r>
    <n v="410012"/>
    <n v="4"/>
    <x v="27"/>
    <x v="27"/>
    <s v="EM CLOTILDE GUIMARÃES"/>
    <s v="Municipal"/>
    <s v="Urbana"/>
    <n v="1604447"/>
    <n v="265"/>
    <x v="3"/>
    <s v="Regular"/>
    <s v="Tarde"/>
    <n v="2012028780012"/>
    <m/>
    <s v="SAMUEL CONCEIÇÃO DE SÁ"/>
    <d v="2008-01-18T00:00:00"/>
    <s v="Masculino"/>
    <s v="Sem Deficiência"/>
    <s v="EDINALDO LIMA DE SÁ"/>
    <s v="DILZA SANTOS DA CONCEIÇÃO"/>
    <x v="3"/>
    <s v="Branca"/>
  </r>
  <r>
    <n v="625005"/>
    <n v="6"/>
    <x v="57"/>
    <x v="57"/>
    <s v="EM CHARLES ANDERSON WEAVER"/>
    <s v="Municipal"/>
    <s v="Urbana"/>
    <n v="1605119"/>
    <n v="162"/>
    <x v="3"/>
    <s v="Regular"/>
    <s v="Noite"/>
    <n v="2013054901865"/>
    <m/>
    <s v="YASMIM BIANCA LINDOSO RAMIN"/>
    <d v="2007-05-27T00:00:00"/>
    <s v="Feminino"/>
    <s v="Sem Deficiência"/>
    <s v="ANTONIO CARLOS GOMES RAMIN"/>
    <s v="JAQUELINE LINDOSO DA SILVA"/>
    <x v="0"/>
    <s v="Parda"/>
  </r>
  <r>
    <n v="208501"/>
    <n v="2"/>
    <x v="78"/>
    <x v="78"/>
    <s v="CIEP SAMUEL WAINER"/>
    <s v="Municipal"/>
    <s v="Urbana"/>
    <n v="1609310"/>
    <n v="161"/>
    <x v="3"/>
    <s v="Regular"/>
    <s v="Noite"/>
    <n v="2020012200381"/>
    <m/>
    <s v="JOÃO VICTOR DOS SANTOS BARBOSA"/>
    <d v="2005-06-23T00:00:00"/>
    <s v="Masculino"/>
    <s v="Sem Deficiência"/>
    <s v="ROMAURO BEZERRA BARBOSA"/>
    <s v="CLÁUDIA LEANDRO DOS SANTOS"/>
    <x v="0"/>
    <s v="Preta"/>
  </r>
  <r>
    <n v="1019031"/>
    <n v="10"/>
    <x v="20"/>
    <x v="20"/>
    <s v="EM MARECHAL PEDRO CAVALCANTI"/>
    <s v="Municipal"/>
    <s v="Urbana"/>
    <n v="1609540"/>
    <n v="162"/>
    <x v="3"/>
    <s v="Regular"/>
    <s v="Noite"/>
    <n v="2023097100381"/>
    <m/>
    <s v="VANESSA GOMES RODRIGUES"/>
    <d v="1984-01-21T00:00:00"/>
    <s v="Feminino"/>
    <s v="Sem Deficiência"/>
    <s v="SOLANGE GOMES RODRIGUES"/>
    <s v="PEDRO ANTONIO RODRIGUES"/>
    <x v="0"/>
    <s v="Parda"/>
  </r>
  <r>
    <n v="204501"/>
    <n v="2"/>
    <x v="79"/>
    <x v="79"/>
    <s v="CIEP PRESIDENTE TANCREDO NEVES"/>
    <s v="Municipal"/>
    <s v="Urbana"/>
    <n v="1611263"/>
    <n v="161"/>
    <x v="3"/>
    <s v="Regular"/>
    <s v="Noite"/>
    <n v="2023007400381"/>
    <m/>
    <s v="JOSINETE FRANCISCA DE ASSIS"/>
    <d v="1973-09-08T00:00:00"/>
    <s v="Feminino"/>
    <s v="Sem Deficiência"/>
    <s v="JOSÉ FRANCISCO DE ASSIS"/>
    <s v="EDITE CORREIA DE ASSIS"/>
    <x v="0"/>
    <s v="Sem Informação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4060101342"/>
    <m/>
    <s v="LETÍCIA HILARY NASCIMENTO DE FREITAS"/>
    <d v="2006-11-27T00:00:00"/>
    <s v="Feminino"/>
    <s v="Sem Deficiência"/>
    <s v="RICARDO DE FREITAS"/>
    <s v="MARIA ELIZABETE NASCIMENTO GOMES"/>
    <x v="0"/>
    <s v="Branca"/>
  </r>
  <r>
    <n v="833504"/>
    <n v="8"/>
    <x v="22"/>
    <x v="22"/>
    <s v="CIEP FRANCISCO SOLANO TRINDADE"/>
    <s v="Municipal"/>
    <s v="Urbana"/>
    <n v="1608716"/>
    <n v="161"/>
    <x v="3"/>
    <s v="Regular"/>
    <s v="Noite"/>
    <n v="2010081550364"/>
    <m/>
    <s v="YANI ELOIZA DOS SANTOS PINUDO"/>
    <d v="2006-02-26T00:00:00"/>
    <s v="Feminino"/>
    <s v="Sem Deficiência"/>
    <s v="AMANDJO DE ABREU PINUDO"/>
    <s v="VANESSA SILVA DOS SANTOS"/>
    <x v="0"/>
    <s v="Branca"/>
  </r>
  <r>
    <n v="622022"/>
    <n v="6"/>
    <x v="40"/>
    <x v="40"/>
    <s v="EM ROSE KLABIN"/>
    <s v="Municipal"/>
    <s v="Urbana"/>
    <n v="1615803"/>
    <n v="161"/>
    <x v="3"/>
    <s v="Regular"/>
    <s v="Noite"/>
    <n v="2021045800068"/>
    <m/>
    <s v="KYHUAN RAPHAEL CARDOSO GOMES"/>
    <d v="2006-10-25T00:00:00"/>
    <s v="Masculino"/>
    <s v="Sem Deficiência"/>
    <s v="DAVID CARDOSO GOMES"/>
    <s v="VANESSA CONCEIÇÃO GOMES DA SILVA"/>
    <x v="1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20100850116"/>
    <m/>
    <s v="EMANUEL HENRIQUE MARCOLINO DA SILVA"/>
    <d v="2005-12-10T00:00:00"/>
    <s v="Masculino"/>
    <s v=" Deficiência física"/>
    <s v="JORGE LUIZ CONCEIÇÃO DA SILVA"/>
    <s v="FLAVIA MARCOLINO DE SOUZA"/>
    <x v="2"/>
    <s v="Branca"/>
  </r>
  <r>
    <n v="514007"/>
    <n v="5"/>
    <x v="6"/>
    <x v="6"/>
    <s v="EM ALBERT SABIN"/>
    <s v="Municipal"/>
    <s v="Urbana"/>
    <n v="1622421"/>
    <n v="161"/>
    <x v="3"/>
    <s v="Regular"/>
    <s v="Noite"/>
    <n v="2019041500513"/>
    <m/>
    <s v="ROSEMIRO  PEDRO DA SILVA"/>
    <d v="1951-10-20T00:00:00"/>
    <s v="Masculino"/>
    <s v="Sem Deficiência"/>
    <s v="CICERA PEDRO DA SILVA"/>
    <s v="LUIZ MARTINS DE OLIVEIRA"/>
    <x v="1"/>
    <s v="Branca"/>
  </r>
  <r>
    <n v="514002"/>
    <n v="5"/>
    <x v="107"/>
    <x v="107"/>
    <s v="EM CECÍLIA MEIRELLES"/>
    <s v="Municipal"/>
    <s v="Urbana"/>
    <n v="1602688"/>
    <n v="162"/>
    <x v="3"/>
    <s v="Regular"/>
    <s v="Manhã"/>
    <n v="2011044502325"/>
    <m/>
    <s v="MARIA EDUARDA DUARTE IVANS"/>
    <d v="2006-08-05T00:00:00"/>
    <s v="Feminino"/>
    <s v="Sem Deficiência"/>
    <s v="IVANS JONES"/>
    <s v="NEILA DUARTE LIMA"/>
    <x v="0"/>
    <s v="Preta"/>
  </r>
  <r>
    <n v="1019031"/>
    <n v="10"/>
    <x v="20"/>
    <x v="20"/>
    <s v="EM MARECHAL PEDRO CAVALCANTI"/>
    <s v="Municipal"/>
    <s v="Urbana"/>
    <n v="1609540"/>
    <n v="162"/>
    <x v="3"/>
    <s v="Regular"/>
    <s v="Noite"/>
    <n v="2012100600275"/>
    <m/>
    <s v="GUILHERME SOARES DIAS"/>
    <d v="2007-11-12T00:00:00"/>
    <s v="Masculino"/>
    <s v="Sem Deficiência"/>
    <s v="PEDRO OLAVO DE OLIVEIRA DIAS"/>
    <s v="ALINE SOARES DA SILVA"/>
    <x v="0"/>
    <s v="Parda"/>
  </r>
  <r>
    <n v="410018"/>
    <n v="4"/>
    <x v="87"/>
    <x v="87"/>
    <s v="EM BERLIM"/>
    <s v="Municipal"/>
    <s v="Urbana"/>
    <n v="1613815"/>
    <n v="161"/>
    <x v="3"/>
    <s v="Regular"/>
    <s v="Noite"/>
    <n v="2012102350098"/>
    <m/>
    <s v="GABRIEL ANTONIO DA SILVA"/>
    <d v="2006-06-25T00:00:00"/>
    <s v="Masculino"/>
    <s v="Sem Deficiência"/>
    <s v="MOISES ANTONIO DA SILVA"/>
    <s v="ROSANGELA SABINA DA SILVA"/>
    <x v="1"/>
    <s v="Parda"/>
  </r>
  <r>
    <n v="411015"/>
    <n v="4"/>
    <x v="72"/>
    <x v="72"/>
    <s v="EM SUÍÇA"/>
    <s v="Municipal"/>
    <s v="Urbana"/>
    <n v="1601786"/>
    <n v="161"/>
    <x v="3"/>
    <s v="Regular"/>
    <s v="Noite"/>
    <n v="2013030950289"/>
    <m/>
    <s v="LORENNA SAMPAIO DA SILVA"/>
    <d v="2007-04-03T00:00:00"/>
    <s v="Feminino"/>
    <s v=" Deficiência auditiva"/>
    <s v="NÃO CONSTA NA CERTIDÃO"/>
    <s v="ADRIELE SAMPAIO DA SILVA"/>
    <x v="1"/>
    <s v="Parda"/>
  </r>
  <r>
    <n v="514015"/>
    <n v="5"/>
    <x v="70"/>
    <x v="70"/>
    <s v="EM BARCELONA"/>
    <s v="Municipal"/>
    <s v="Urbana"/>
    <n v="1613983"/>
    <n v="162"/>
    <x v="3"/>
    <s v="Regular"/>
    <s v="Noite"/>
    <n v="2007115000086"/>
    <m/>
    <s v="GABRIEL MINEIRO COQUEIRO DE SOUZA"/>
    <d v="2006-05-22T00:00:00"/>
    <s v="Masculino"/>
    <s v="Sem Deficiência"/>
    <s v="ALDEMAR DE SOUZA"/>
    <s v="MARIA PENHA COQUEIRO DE SOUZA"/>
    <x v="0"/>
    <s v="Preta"/>
  </r>
  <r>
    <n v="312002"/>
    <n v="3"/>
    <x v="58"/>
    <x v="58"/>
    <s v="EM ALCIDE DE GASPERI"/>
    <s v="Municipal"/>
    <s v="Urbana"/>
    <n v="1613410"/>
    <n v="161"/>
    <x v="3"/>
    <s v="Regular"/>
    <s v="Noite"/>
    <n v="2007017102925"/>
    <m/>
    <s v="JHONATA SANT`ANA COSTA"/>
    <d v="1990-10-13T00:00:00"/>
    <s v="Masculino"/>
    <s v="Sem Deficiência"/>
    <s v="UBIRAJARA COSTA"/>
    <s v="MARCIA SANT' ANA LOUREDO"/>
    <x v="0"/>
    <s v="Parda"/>
  </r>
  <r>
    <n v="1120019"/>
    <n v="11"/>
    <x v="37"/>
    <x v="37"/>
    <s v="EM RODRIGO OTÁVIO"/>
    <s v="Municipal"/>
    <s v="Urbana"/>
    <n v="1620854"/>
    <n v="162"/>
    <x v="3"/>
    <s v="Regular"/>
    <s v="Noite"/>
    <n v="2011038001531"/>
    <m/>
    <s v="RAQUEL COELHO DOS SANTOS "/>
    <d v="1993-03-31T00:00:00"/>
    <s v="Feminino"/>
    <s v=" Deficiência intelectual"/>
    <s v="JOSE PINTO DOS SANTOS"/>
    <s v="RUBENIR DE SOUZA COELHO"/>
    <x v="0"/>
    <s v="Branca"/>
  </r>
  <r>
    <n v="1026003"/>
    <n v="10"/>
    <x v="114"/>
    <x v="114"/>
    <s v="EM PROFESSOR CASTILHO"/>
    <s v="Municipal"/>
    <s v="Urbana"/>
    <n v="1617201"/>
    <n v="161"/>
    <x v="3"/>
    <s v="Regular"/>
    <s v="Noite"/>
    <n v="2022101951303"/>
    <m/>
    <s v="GABRYELLY SANTOS DE LIMA"/>
    <d v="2005-03-04T00:00:00"/>
    <s v="Feminino"/>
    <s v="Sem Deficiência"/>
    <s v="ALEXANDRE LUIZ DE LIMA"/>
    <s v="BIANCA PENA DOS SANTOS"/>
    <x v="0"/>
    <s v="Não declarada"/>
  </r>
  <r>
    <n v="514015"/>
    <n v="5"/>
    <x v="70"/>
    <x v="70"/>
    <s v="EM BARCELONA"/>
    <s v="Municipal"/>
    <s v="Urbana"/>
    <n v="1613982"/>
    <n v="161"/>
    <x v="3"/>
    <s v="Regular"/>
    <s v="Noite"/>
    <n v="2023042300184"/>
    <m/>
    <s v="MARIA CLEUDIANA COELHO DA SILVA"/>
    <d v="1997-05-28T00:00:00"/>
    <s v="Feminino"/>
    <s v="Sem Deficiência"/>
    <s v="PORCINO CORCINO DA SILVA"/>
    <s v="MARIA APARECIDA COELHO"/>
    <x v="0"/>
    <s v="Branca"/>
  </r>
  <r>
    <n v="918203"/>
    <n v="9"/>
    <x v="34"/>
    <x v="34"/>
    <s v="CIEP CLEMENTINA DE JESUS"/>
    <s v="Municipal"/>
    <s v="Urbana"/>
    <n v="1601829"/>
    <n v="164"/>
    <x v="3"/>
    <s v="Regular"/>
    <s v="Noite"/>
    <n v="2019092600337"/>
    <m/>
    <s v="VICTOR DOS SANTOS ARAUJO"/>
    <d v="2004-01-24T00:00:00"/>
    <s v="Masculino"/>
    <s v="Sem Deficiência"/>
    <s v="JAILSON DE OLIVEIRA ARAUJO"/>
    <s v="RAFAELA NASCIMENTO DOS SANTOS"/>
    <x v="0"/>
    <s v="Branca"/>
  </r>
  <r>
    <n v="817027"/>
    <n v="8"/>
    <x v="24"/>
    <x v="24"/>
    <s v="EM HENRIQUE DE MAGALHÃES"/>
    <s v="Municipal"/>
    <s v="Urbana"/>
    <n v="1608372"/>
    <n v="162"/>
    <x v="3"/>
    <s v="Regular"/>
    <s v="Noite"/>
    <n v="2006070601193"/>
    <m/>
    <s v="KEVELEN DOS SANTOS PIERROUT"/>
    <d v="1998-02-07T00:00:00"/>
    <s v="Feminino"/>
    <s v="Sem Deficiência"/>
    <s v="MARCELO CABRAL PIERROUT"/>
    <s v="ADELIA PATRICIA JORGE DOS SANTOS"/>
    <x v="1"/>
    <s v="Parda"/>
  </r>
  <r>
    <n v="918041"/>
    <n v="9"/>
    <x v="59"/>
    <x v="59"/>
    <s v="EM ANTONIA VARGAS CUQUEJO"/>
    <s v="Municipal"/>
    <s v="Urbana"/>
    <n v="1610790"/>
    <n v="161"/>
    <x v="3"/>
    <s v="Regular"/>
    <s v="Noite"/>
    <n v="2010084950096"/>
    <m/>
    <s v="GUILHERME RICARDO DA SILVA"/>
    <d v="2005-09-09T00:00:00"/>
    <s v="Masculino"/>
    <s v="Sem Deficiência"/>
    <s v="ADRIANO CARDOSO DA SILVA"/>
    <s v="ROSILENE RICARDO SIPAUBA"/>
    <x v="0"/>
    <s v="Branca"/>
  </r>
  <r>
    <n v="622022"/>
    <n v="6"/>
    <x v="40"/>
    <x v="40"/>
    <s v="EM ROSE KLABIN"/>
    <s v="Municipal"/>
    <s v="Urbana"/>
    <n v="1615803"/>
    <n v="161"/>
    <x v="3"/>
    <s v="Regular"/>
    <s v="Noite"/>
    <n v="2006054200139"/>
    <m/>
    <s v="BEATRIZ SANTOS SAFO"/>
    <d v="2001-05-17T00:00:00"/>
    <s v="Feminino"/>
    <s v="Sem Deficiência"/>
    <s v="MAURINEI BRAGA SAFO"/>
    <s v="ADRIANA FERREIRA SANTOS - 32233111"/>
    <x v="0"/>
    <s v="Parda"/>
  </r>
  <r>
    <n v="833504"/>
    <n v="8"/>
    <x v="22"/>
    <x v="22"/>
    <s v="CIEP FRANCISCO SOLANO TRINDADE"/>
    <s v="Municipal"/>
    <s v="Urbana"/>
    <n v="1608716"/>
    <n v="161"/>
    <x v="3"/>
    <s v="Regular"/>
    <s v="Noite"/>
    <n v="2011072800131"/>
    <m/>
    <s v="LETÍCIA VITÓRIA RODRIGUES DE CARVALHO"/>
    <d v="2006-08-06T00:00:00"/>
    <s v="Feminino"/>
    <s v="Sem Deficiência"/>
    <s v="VITOR GOMES DE CARVALHO"/>
    <s v="TUANE RODRIGUES SANTIAGO"/>
    <x v="0"/>
    <s v="Pard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20086750229"/>
    <m/>
    <s v="MARIA INEZ DA CRUZ DE SOUZA"/>
    <d v="1951-11-04T00:00:00"/>
    <s v="Feminino"/>
    <s v="Sem Deficiência"/>
    <s v="MARIA MERCEDES DE OLIVIEIRA DA CRUZ"/>
    <s v="IRINEU BATISTA DA CRUZ"/>
    <x v="0"/>
    <s v="Preta"/>
  </r>
  <r>
    <n v="817083"/>
    <n v="8"/>
    <x v="120"/>
    <x v="120"/>
    <s v="EM JORNALISTA SANDRO MOREYRA"/>
    <s v="Municipal"/>
    <s v="Urbana"/>
    <n v="1607052"/>
    <n v="161"/>
    <x v="3"/>
    <s v="Regular"/>
    <s v="Noite"/>
    <n v="2002077701115"/>
    <m/>
    <s v="RAFAEL CLEMENTE DOS SANTOS"/>
    <d v="1994-05-14T00:00:00"/>
    <s v="Masculino"/>
    <s v="Sem Deficiência"/>
    <s v="HELIO GOMES DOS SANTOS"/>
    <s v="REGINA LUCIA CLEMENTE DOS SANTOS"/>
    <x v="2"/>
    <s v="Parda"/>
  </r>
  <r>
    <n v="312022"/>
    <n v="3"/>
    <x v="61"/>
    <x v="61"/>
    <s v="EM RUBENS BERARDO"/>
    <s v="Municipal"/>
    <s v="Urbana"/>
    <n v="1616260"/>
    <n v="161"/>
    <x v="3"/>
    <s v="Regular"/>
    <s v="Noite"/>
    <n v="2007019701826"/>
    <m/>
    <s v="BRUNO DIAS PIZA"/>
    <d v="1999-11-17T00:00:00"/>
    <s v="Masculino"/>
    <s v="Sem Deficiência"/>
    <s v="ALEXANDRE DIAS PIZA"/>
    <s v="JÔSE ALVES BRANDÃO"/>
    <x v="0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13132251223"/>
    <m/>
    <s v="ALAN VICTOR SIMÕES CELE"/>
    <d v="2008-05-13T00:00:00"/>
    <s v="Masculino"/>
    <s v="Sem Deficiência"/>
    <s v="LUAN BOMFIM CELE"/>
    <s v="DEBORAH ÉVELIN SIMÕES DA SILVA"/>
    <x v="0"/>
    <s v="Branca"/>
  </r>
  <r>
    <n v="209026"/>
    <n v="2"/>
    <x v="41"/>
    <x v="41"/>
    <s v="EM PROFESSOR LOURENÇO FILHO"/>
    <s v="Municipal"/>
    <s v="Urbana"/>
    <n v="1622830"/>
    <n v="162"/>
    <x v="3"/>
    <s v="Regular"/>
    <s v="Noite"/>
    <n v="2021016500132"/>
    <m/>
    <s v="JOANA SIMPLICIO DOS SANTOS "/>
    <d v="1969-01-16T00:00:00"/>
    <s v="Feminino"/>
    <s v="Sem Deficiência"/>
    <s v="JOAQUIM SIMPLICIO DOS SANTOS "/>
    <s v="EDITE PEREIRA DOS SANTOS"/>
    <x v="0"/>
    <s v="Parda"/>
  </r>
  <r>
    <n v="514007"/>
    <n v="5"/>
    <x v="6"/>
    <x v="6"/>
    <s v="EM ALBERT SABIN"/>
    <s v="Municipal"/>
    <s v="Urbana"/>
    <n v="1622421"/>
    <n v="161"/>
    <x v="3"/>
    <s v="Regular"/>
    <s v="Noite"/>
    <n v="2013042450057"/>
    <m/>
    <s v="MATHEUS ROSA FERREIRA"/>
    <d v="2006-08-31T00:00:00"/>
    <s v="Masculino"/>
    <s v=" Deficiência intelectual"/>
    <s v="ADALBERTO FERREIRA"/>
    <s v="MARCIA ROSA VIEIRA"/>
    <x v="1"/>
    <s v="Parda"/>
  </r>
  <r>
    <n v="918508"/>
    <n v="9"/>
    <x v="36"/>
    <x v="36"/>
    <s v="CIEP DR. ERNESTO (CHE) GUEVARA"/>
    <s v="Municipal"/>
    <s v="Urbana"/>
    <n v="1618339"/>
    <n v="161"/>
    <x v="3"/>
    <s v="Regular"/>
    <s v="Noite"/>
    <n v="2010089850499"/>
    <m/>
    <s v="KAUÃ DE PAULA DE ARGOLO"/>
    <d v="2006-01-05T00:00:00"/>
    <s v="Masculino"/>
    <s v="Sem Deficiência"/>
    <s v="VITOR INACIO DE ARGOLO"/>
    <s v="MONIQUE DE PAULA MOURA"/>
    <x v="0"/>
    <s v="Branca"/>
  </r>
  <r>
    <n v="209026"/>
    <n v="2"/>
    <x v="41"/>
    <x v="41"/>
    <s v="EM PROFESSOR LOURENÇO FILHO"/>
    <s v="Municipal"/>
    <s v="Urbana"/>
    <n v="1622830"/>
    <n v="162"/>
    <x v="3"/>
    <s v="Regular"/>
    <s v="Noite"/>
    <n v="2010110500285"/>
    <m/>
    <s v="DANIEL DA SILVA OLIVEIRA"/>
    <d v="2007-05-02T00:00:00"/>
    <s v="Masculino"/>
    <s v="Sem Deficiência"/>
    <s v="SEBASTIAO DOS SANTOS OLIVEIRA"/>
    <s v="ANGELA DA SILVA"/>
    <x v="0"/>
    <s v="Preta"/>
  </r>
  <r>
    <n v="833031"/>
    <n v="8"/>
    <x v="21"/>
    <x v="21"/>
    <s v="EM TASSO DA SILVEIRA"/>
    <s v="Municipal"/>
    <s v="Urbana"/>
    <n v="1605929"/>
    <n v="161"/>
    <x v="3"/>
    <s v="Regular"/>
    <s v="Noite"/>
    <n v="2021083750561"/>
    <m/>
    <s v="LUANA RÉGIA GONÇALVES GOMES"/>
    <d v="1984-05-03T00:00:00"/>
    <s v="Feminino"/>
    <s v="Sem Deficiência"/>
    <s v="ROGERIO DA SILVA GONÇALVES"/>
    <s v="ROMY ROSE DA SILVA GONCALVES"/>
    <x v="1"/>
    <s v="Não declarada"/>
  </r>
  <r>
    <n v="817064"/>
    <n v="8"/>
    <x v="7"/>
    <x v="7"/>
    <s v="EM MARIETA DA CUNHA DA SILVA"/>
    <s v="Municipal"/>
    <s v="Urbana"/>
    <n v="1610183"/>
    <n v="161"/>
    <x v="3"/>
    <s v="Regular"/>
    <s v="Noite"/>
    <n v="2023075800224"/>
    <m/>
    <s v="RAPHAEL ERIC FORTUNATO DE ASSIS"/>
    <d v="2007-11-30T00:00:00"/>
    <s v="Feminino"/>
    <s v="Sem Deficiência"/>
    <s v="ERICSON DE SOUSA ASSIS"/>
    <s v="SIMONE MATTOS FORTUNATO"/>
    <x v="0"/>
    <s v="Branca"/>
  </r>
  <r>
    <n v="515028"/>
    <n v="5"/>
    <x v="18"/>
    <x v="18"/>
    <s v="EM EVANGELINA DUARTE BATISTA"/>
    <s v="Municipal"/>
    <s v="Urbana"/>
    <n v="1609300"/>
    <n v="162"/>
    <x v="3"/>
    <s v="Regular"/>
    <s v="Noite"/>
    <n v="2010047601253"/>
    <m/>
    <s v="LUAN PINHEIRO DA SILVA"/>
    <d v="2005-04-29T00:00:00"/>
    <s v="Masculino"/>
    <s v="Sem Deficiência"/>
    <s v="EVANDRO DA SILVA"/>
    <s v="SUELEN DA SILVA PINHEIRO"/>
    <x v="1"/>
    <s v="Par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08092804344"/>
    <m/>
    <s v="LUCIANO WILLIAM SILVESTRE RIBEIRO"/>
    <d v="2001-05-20T00:00:00"/>
    <s v="Masculino"/>
    <s v="Sem Deficiência"/>
    <s v="HAROLDO VIANA RIBEIRO"/>
    <s v="MARIA JOSÉ SILVESTRE"/>
    <x v="0"/>
    <s v="Parda"/>
  </r>
  <r>
    <n v="817075"/>
    <n v="8"/>
    <x v="29"/>
    <x v="29"/>
    <s v="EM GENERAL TASSO FRAGOSO"/>
    <s v="Municipal"/>
    <s v="Urbana"/>
    <n v="1605908"/>
    <n v="161"/>
    <x v="3"/>
    <s v="Regular"/>
    <s v="Noite"/>
    <n v="2022076900291"/>
    <m/>
    <s v="LUCAS NASCIMENTO VANICK"/>
    <d v="2008-01-11T00:00:00"/>
    <s v="Masculino"/>
    <s v="Sem Deficiência"/>
    <s v="FABIO DE SOUZA VANICK"/>
    <s v="VANESSA SILVA DO NASCIMENTO"/>
    <x v="2"/>
    <s v="Parda"/>
  </r>
  <r>
    <n v="817075"/>
    <n v="8"/>
    <x v="29"/>
    <x v="29"/>
    <s v="EM GENERAL TASSO FRAGOSO"/>
    <s v="Municipal"/>
    <s v="Urbana"/>
    <n v="1605908"/>
    <n v="161"/>
    <x v="3"/>
    <s v="Regular"/>
    <s v="Noite"/>
    <n v="2010074550362"/>
    <m/>
    <s v="EDUARDO  ROBERTO DE SOUZA SANTOS "/>
    <d v="2005-12-20T00:00:00"/>
    <s v="Masculino"/>
    <s v="Sem Deficiência"/>
    <s v="PAULO ROBERTO SANTOS"/>
    <s v="FABIANA DE SOUZA"/>
    <x v="0"/>
    <s v="Branca"/>
  </r>
  <r>
    <n v="1019008"/>
    <n v="10"/>
    <x v="124"/>
    <x v="124"/>
    <s v="EM EDUARDO RABELO"/>
    <s v="Municipal"/>
    <s v="Urbana"/>
    <n v="1601218"/>
    <n v="161"/>
    <x v="3"/>
    <s v="Regular"/>
    <s v="Noite"/>
    <n v="2002082504934"/>
    <m/>
    <s v="UALAN SEBASTIÃO DE PAIVA ROSA"/>
    <d v="1986-06-11T00:00:00"/>
    <s v="Masculino"/>
    <s v="Sem Deficiência"/>
    <s v="SEBASTIÃO ROSA"/>
    <s v="MARIA DAS GRAÇAS SOARES DE PAIVA"/>
    <x v="1"/>
    <s v="Preta"/>
  </r>
  <r>
    <n v="716049"/>
    <n v="7"/>
    <x v="62"/>
    <x v="62"/>
    <s v="EM RENATO LEITE"/>
    <s v="Municipal"/>
    <s v="Urbana"/>
    <n v="1623882"/>
    <n v="161"/>
    <x v="3"/>
    <s v="Regular"/>
    <s v="Noite"/>
    <n v="2010060450352"/>
    <m/>
    <s v="KAUANA GOMES DA SILVA CAMPOS"/>
    <d v="2005-12-03T00:00:00"/>
    <s v="Feminino"/>
    <s v="Sem Deficiência"/>
    <s v="ANDRE LUIZ DA SILVA CAMPOS"/>
    <s v="JOICE VIANA GOMES"/>
    <x v="0"/>
    <s v="Preta"/>
  </r>
  <r>
    <n v="833031"/>
    <n v="8"/>
    <x v="21"/>
    <x v="21"/>
    <s v="EM TASSO DA SILVEIRA"/>
    <s v="Municipal"/>
    <s v="Urbana"/>
    <n v="1605929"/>
    <n v="161"/>
    <x v="3"/>
    <s v="Regular"/>
    <s v="Noite"/>
    <n v="2021080500075"/>
    <m/>
    <s v="CAILANE DE OLIVEIRA MARINHO TEIXEIRA"/>
    <d v="2006-07-16T00:00:00"/>
    <s v="Feminino"/>
    <s v="Sem Deficiência"/>
    <s v="ANDERSON DA SILVA TEIXEIRA"/>
    <s v="CHARLENE SANTOS DE OLIVEIRA E OLIVEIRA MARINHO"/>
    <x v="0"/>
    <s v="Pard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12089300011"/>
    <m/>
    <s v="LORENA DOS SANTOS MOREIRA DA SILVA"/>
    <d v="2007-09-01T00:00:00"/>
    <s v="Feminino"/>
    <s v="Sem Deficiência"/>
    <s v="LEANDRO MOREIRA DA SILVA"/>
    <s v="ISABEL CRISTINA DOS SANTOS"/>
    <x v="0"/>
    <s v="Preta"/>
  </r>
  <r>
    <n v="817083"/>
    <n v="8"/>
    <x v="120"/>
    <x v="120"/>
    <s v="EM JORNALISTA SANDRO MOREYRA"/>
    <s v="Municipal"/>
    <s v="Urbana"/>
    <n v="1607053"/>
    <n v="162"/>
    <x v="3"/>
    <s v="Regular"/>
    <s v="Noite"/>
    <n v="2023077700201"/>
    <m/>
    <s v="IGOR BARBOSA FERREIRA"/>
    <d v="1996-03-08T00:00:00"/>
    <s v="Masculino"/>
    <s v="Sem Deficiência"/>
    <s v="RUBENS FERREIRA"/>
    <s v="JAQUELINE BARBOSA DA SILVA"/>
    <x v="0"/>
    <s v="Parda"/>
  </r>
  <r>
    <n v="515055"/>
    <n v="5"/>
    <x v="8"/>
    <x v="8"/>
    <s v="EM MINISTRO EDGARD ROMERO"/>
    <s v="Municipal"/>
    <s v="Urbana"/>
    <n v="1623707"/>
    <n v="161"/>
    <x v="3"/>
    <s v="Regular"/>
    <s v="Manhã"/>
    <n v="2012016001650"/>
    <m/>
    <s v="ANA CAROLINA VANESSA DAMASCENO"/>
    <d v="1999-08-05T00:00:00"/>
    <s v="Feminino"/>
    <s v="Sem Deficiência"/>
    <s v="CLOVIS DAMASCENO VIEIRA"/>
    <s v="CARLA VANESSA JESUS"/>
    <x v="1"/>
    <s v="Parda"/>
  </r>
  <r>
    <n v="102504"/>
    <n v="1"/>
    <x v="2"/>
    <x v="2"/>
    <s v="CIEP AVENIDA DOS DESFILES"/>
    <s v="Municipal"/>
    <s v="Urbana"/>
    <n v="1610388"/>
    <n v="162"/>
    <x v="3"/>
    <s v="Regular"/>
    <s v="Manhã"/>
    <n v="2007003150078"/>
    <m/>
    <s v="RENAN RICARDO DE SOUZA COLUDINO"/>
    <d v="2001-01-25T00:00:00"/>
    <s v="Masculino"/>
    <s v="Sem Deficiência"/>
    <s v="PAULO COLUDINO"/>
    <s v="ROSILENE MENDONÇA DE SOUZA"/>
    <x v="0"/>
    <s v="Parda"/>
  </r>
  <r>
    <n v="102005"/>
    <n v="1"/>
    <x v="109"/>
    <x v="109"/>
    <s v="EM CALOUSTE GULBENKIAN"/>
    <s v="Municipal"/>
    <s v="Urbana"/>
    <n v="1610640"/>
    <n v="162"/>
    <x v="3"/>
    <s v="Regular"/>
    <s v="Noite"/>
    <n v="2012001603233"/>
    <m/>
    <s v="VIVIANE CARLA FERNANDES DA SILVA"/>
    <d v="1989-11-22T00:00:00"/>
    <s v="Feminino"/>
    <s v="Sem Deficiência"/>
    <s v="JOSIAS FERNANDES FILHO"/>
    <s v="RAIMUNDA VIEIRA DA SILVA"/>
    <x v="2"/>
    <s v="Branca"/>
  </r>
  <r>
    <n v="625028"/>
    <n v="6"/>
    <x v="125"/>
    <x v="125"/>
    <s v="EM DEPUTADO HILTON GAMA"/>
    <s v="Municipal"/>
    <s v="Urbana"/>
    <n v="1614619"/>
    <n v="162"/>
    <x v="3"/>
    <s v="Regular"/>
    <s v="Noite"/>
    <n v="2021057100350"/>
    <m/>
    <s v="RENAN LÚCIO OLIVEIRA DOS SANTOS"/>
    <d v="2005-11-28T00:00:00"/>
    <s v="Masculino"/>
    <s v="Sem Deficiência"/>
    <s v="FLAVIO LUCIO DOS SANTOS"/>
    <s v="ADRIANA SANTOS DE OLIVEIRA"/>
    <x v="0"/>
    <s v="Parda"/>
  </r>
  <r>
    <n v="625701"/>
    <n v="6"/>
    <x v="101"/>
    <x v="101"/>
    <s v="CENTRO DE EDUCAÇÃO DE JOVENS E ADULTOS CEJA - ACARI"/>
    <s v="Municipal"/>
    <s v="Urbana"/>
    <n v="1608528"/>
    <n v="265"/>
    <x v="3"/>
    <s v="Regular"/>
    <s v="Noite"/>
    <n v="2009133901363"/>
    <m/>
    <s v="MARIA EDUARDA DA SILVA LIMA"/>
    <d v="2005-11-22T00:00:00"/>
    <s v="Feminino"/>
    <s v="Sem Deficiência"/>
    <s v="ANDRE LUIZ DOS REIS LIMA"/>
    <s v="LIDIANE SANTIAGO DA SILVA"/>
    <x v="2"/>
    <s v="Parda"/>
  </r>
  <r>
    <n v="313054"/>
    <n v="3"/>
    <x v="128"/>
    <x v="128"/>
    <s v="EM ENGENHEIRO ROBERTO MAGNO DE CARVALHO"/>
    <s v="Municipal"/>
    <s v="Urbana"/>
    <n v="1616892"/>
    <n v="161"/>
    <x v="3"/>
    <s v="Regular"/>
    <s v="Manhã"/>
    <n v="2023026800127"/>
    <m/>
    <s v="KAILLA DE ALMEIDA SANTOS"/>
    <d v="2007-09-18T00:00:00"/>
    <s v="Feminino"/>
    <s v="Sem Deficiência"/>
    <s v="CLAUDIO JERONIMO DOS SANTOS"/>
    <s v="SELMA DE ALMEIDA SANTOS"/>
    <x v="0"/>
    <s v="Preta"/>
  </r>
  <r>
    <n v="514015"/>
    <n v="5"/>
    <x v="70"/>
    <x v="70"/>
    <s v="EM BARCELONA"/>
    <s v="Municipal"/>
    <s v="Urbana"/>
    <n v="1613983"/>
    <n v="162"/>
    <x v="3"/>
    <s v="Regular"/>
    <s v="Noite"/>
    <n v="2012042303366"/>
    <m/>
    <s v="ANTONIA JOSE DE OLIVEIRA"/>
    <d v="1949-02-27T00:00:00"/>
    <s v="Feminino"/>
    <s v="Sem Deficiência"/>
    <s v="SEVERINO FRANCISCO DO NASCIMENTO"/>
    <s v="SEVERINA MARIA DA CONCEIÇÃO"/>
    <x v="2"/>
    <s v="Parda"/>
  </r>
  <r>
    <n v="312014"/>
    <n v="3"/>
    <x v="1"/>
    <x v="1"/>
    <s v="EM NEREU SAMPAIO"/>
    <s v="Municipal"/>
    <s v="Urbana"/>
    <n v="1616970"/>
    <n v="162"/>
    <x v="3"/>
    <s v="Regular"/>
    <s v="Noite"/>
    <n v="2013019450038"/>
    <m/>
    <s v="JEANE RIBEIRO FERNANDES"/>
    <d v="2008-05-08T00:00:00"/>
    <s v="Feminino"/>
    <s v="Sem Deficiência"/>
    <s v="JEAN CARLOS FERNANDES SILVA"/>
    <s v="VALERIA RIBEIRO PAULO"/>
    <x v="1"/>
    <s v="Pard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22067851518"/>
    <m/>
    <s v="THAUANY EDUARDA MILIORINI DE SANT'ANNA BARBOZA"/>
    <d v="2004-12-25T00:00:00"/>
    <s v="Feminino"/>
    <s v="Sem Deficiência"/>
    <s v="JORDELIA MARGARETE MELO MILIORINI BARBOZA"/>
    <s v="CARLOS ALBERTO DE SANT'ANNA BARBOZA"/>
    <x v="2"/>
    <s v="Parda"/>
  </r>
  <r>
    <n v="625701"/>
    <n v="6"/>
    <x v="101"/>
    <x v="101"/>
    <s v="CENTRO DE EDUCAÇÃO DE JOVENS E ADULTOS CEJA - ACARI"/>
    <s v="Municipal"/>
    <s v="Urbana"/>
    <n v="1608525"/>
    <n v="262"/>
    <x v="3"/>
    <s v="Regular"/>
    <s v="Manhã"/>
    <n v="2009133901240"/>
    <m/>
    <s v="CAUÃ DELFINO DOS SANTOS"/>
    <d v="2006-02-02T00:00:00"/>
    <s v="Masculino"/>
    <s v="Sem Deficiência"/>
    <s v="VALDY PERIRA DOS SANTOS"/>
    <s v="MARILANE INOCENCIO DELFINO"/>
    <x v="0"/>
    <s v="Parda"/>
  </r>
  <r>
    <n v="313029"/>
    <n v="3"/>
    <x v="89"/>
    <x v="89"/>
    <s v="EM THOMAS MANN"/>
    <s v="Municipal"/>
    <s v="Urbana"/>
    <n v="1615665"/>
    <n v="161"/>
    <x v="3"/>
    <s v="Regular"/>
    <s v="Noite"/>
    <n v="2013023900221"/>
    <m/>
    <s v="LAUANNY KEMILE DA SILVA BATISTA"/>
    <d v="2008-05-17T00:00:00"/>
    <s v="Feminino"/>
    <s v="Sem Deficiência"/>
    <s v="DIOGO ANTONIO BATISTA"/>
    <s v="MONIQUE DA SILVA FERREIRA COSTA"/>
    <x v="0"/>
    <s v="Parda"/>
  </r>
  <r>
    <n v="1026029"/>
    <n v="10"/>
    <x v="53"/>
    <x v="53"/>
    <s v="EM PROFESSOR ARI MARQUES PONTES"/>
    <s v="Municipal"/>
    <s v="Urbana"/>
    <n v="1611222"/>
    <n v="162"/>
    <x v="3"/>
    <s v="Regular"/>
    <s v="Noite"/>
    <n v="2014087300478"/>
    <m/>
    <s v="JORGINA GONÇALVES SILVA"/>
    <d v="1978-04-17T00:00:00"/>
    <s v="Feminino"/>
    <s v="Sem Deficiência"/>
    <s v="TEODORO DA SILVA"/>
    <s v="MARIA DA PENHA DE JESUS GONÇALVES"/>
    <x v="2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12083402091"/>
    <m/>
    <s v="JOSIANE DOS SANTOS BATISTA"/>
    <d v="2004-02-27T00:00:00"/>
    <s v="Feminino"/>
    <s v="Sem Deficiência"/>
    <s v="JOAMILSON DE MIRANDA"/>
    <s v="JOYCE OLIVEIRA DOS SANTOS"/>
    <x v="0"/>
    <s v="Pard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22093400366"/>
    <m/>
    <s v="RAYANNE KAMILLY OLIVEIRA DE NORONHA"/>
    <d v="2004-10-03T00:00:00"/>
    <s v="Feminino"/>
    <s v="Sem Deficiência"/>
    <s v="TANIA MARIA DE OLIVEIRA "/>
    <s v="HUMBERTO GOMES DE NORONHA"/>
    <x v="0"/>
    <s v="Branca"/>
  </r>
  <r>
    <n v="431502"/>
    <n v="4"/>
    <x v="11"/>
    <x v="11"/>
    <s v="CIEP GRACILIANO RAMOS"/>
    <s v="Municipal"/>
    <s v="Urbana"/>
    <n v="1622399"/>
    <n v="162"/>
    <x v="3"/>
    <s v="Regular"/>
    <s v="Noite"/>
    <n v="2010035350242"/>
    <m/>
    <s v="EDSON CESAR SANTOS PATRICIO"/>
    <d v="2005-09-12T00:00:00"/>
    <s v="Masculino"/>
    <s v="Sem Deficiência"/>
    <s v="NEI CESAR MARCELINO PATRICIO"/>
    <s v="FABIANA DA SILVA SANTOS"/>
    <x v="0"/>
    <s v="Branca"/>
  </r>
  <r>
    <n v="918203"/>
    <n v="9"/>
    <x v="34"/>
    <x v="34"/>
    <s v="CIEP CLEMENTINA DE JESUS"/>
    <s v="Municipal"/>
    <s v="Urbana"/>
    <n v="1601827"/>
    <n v="163"/>
    <x v="3"/>
    <s v="Regular"/>
    <s v="Noite"/>
    <n v="2013092601725"/>
    <m/>
    <s v="VICÊNCIA RICARDO DA SILVA MARTINS"/>
    <d v="1970-04-24T00:00:00"/>
    <s v="Feminino"/>
    <s v="Sem Deficiência"/>
    <s v="FILEMON RICARDO DA SILVA"/>
    <s v="MARIA BATISTA DA SILVA"/>
    <x v="0"/>
    <s v="Preta"/>
  </r>
  <r>
    <n v="410501"/>
    <n v="4"/>
    <x v="64"/>
    <x v="64"/>
    <s v="CIEP JUSCELINO KUBITSCHEK"/>
    <s v="Municipal"/>
    <s v="Urbana"/>
    <n v="1614343"/>
    <n v="161"/>
    <x v="3"/>
    <s v="Regular"/>
    <s v="Noite"/>
    <n v="2005027400272"/>
    <m/>
    <s v="EVILIN CRISTINA ROSA BASTOS"/>
    <d v="1997-06-14T00:00:00"/>
    <s v="Feminino"/>
    <s v="Sem Deficiência"/>
    <s v="LUCIO DA SILVEIRA BASTOS"/>
    <s v="ANA PAULA ROSA"/>
    <x v="1"/>
    <s v="Parda"/>
  </r>
  <r>
    <n v="716205"/>
    <n v="7"/>
    <x v="76"/>
    <x v="76"/>
    <s v="CIEP RUBENS PAIVA"/>
    <s v="Municipal"/>
    <s v="Urbana"/>
    <n v="1624140"/>
    <n v="165"/>
    <x v="3"/>
    <s v="Regular"/>
    <s v="Noite"/>
    <n v="2022066150991"/>
    <m/>
    <s v="ALIANA PRISCILA GOMES DA SILVA"/>
    <d v="2004-06-15T00:00:00"/>
    <s v="Feminino"/>
    <s v="Sem Deficiência"/>
    <s v="JOSEFA LUCIA DA SILVA"/>
    <s v="SEVERINO GOMES DA SILVA"/>
    <x v="0"/>
    <s v="Branca"/>
  </r>
  <r>
    <n v="724022"/>
    <n v="7"/>
    <x v="56"/>
    <x v="56"/>
    <s v="EM COMUNIDADE DE VARGEM GRANDE"/>
    <s v="Municipal"/>
    <s v="Urbana"/>
    <n v="1605600"/>
    <n v="162"/>
    <x v="3"/>
    <s v="Regular"/>
    <s v="Noite"/>
    <n v="2017103501643"/>
    <m/>
    <s v="ANA CAROLINA ALVES DE AQUINO PEIXOTO"/>
    <d v="2006-11-03T00:00:00"/>
    <s v="Feminino"/>
    <s v="Sem Deficiência"/>
    <s v="ERISSON DE AQUINO PEIXOTO"/>
    <s v="ADRIANA CRISTINA ALVES "/>
    <x v="0"/>
    <s v="Branc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5100100234"/>
    <m/>
    <s v="RICARDO AUGUSTO LEITE DA SILVA"/>
    <d v="2007-08-23T00:00:00"/>
    <s v="Masculino"/>
    <s v="Sem Deficiência"/>
    <s v="ANDRE LUIZ CANDIDO DA SILVA"/>
    <s v="RITA CYMONE LEITE"/>
    <x v="0"/>
    <s v="Branca"/>
  </r>
  <r>
    <n v="410501"/>
    <n v="4"/>
    <x v="64"/>
    <x v="64"/>
    <s v="CIEP JUSCELINO KUBITSCHEK"/>
    <s v="Municipal"/>
    <s v="Urbana"/>
    <n v="1614344"/>
    <n v="162"/>
    <x v="3"/>
    <s v="Regular"/>
    <s v="Noite"/>
    <n v="2007027202469"/>
    <m/>
    <s v="LAUENNY SOARES DO ESPÍRITO SANTO"/>
    <d v="2000-09-16T00:00:00"/>
    <s v="Feminino"/>
    <s v="Sem Deficiência"/>
    <s v="RICARDO DO ESPIRITO SANTO"/>
    <s v="VIVIANE SOARES DA SILVA"/>
    <x v="1"/>
    <s v="Parda"/>
  </r>
  <r>
    <n v="625018"/>
    <n v="6"/>
    <x v="55"/>
    <x v="55"/>
    <s v="EM COMANDANTE ARNALDO VARELLA"/>
    <s v="Municipal"/>
    <s v="Urbana"/>
    <n v="1602874"/>
    <n v="163"/>
    <x v="3"/>
    <s v="Regular"/>
    <s v="Noite"/>
    <n v="2021044600294"/>
    <m/>
    <s v="ANDREZA DA SILVA ANTONIO"/>
    <d v="1996-02-15T00:00:00"/>
    <s v="Feminino"/>
    <s v="Sem Deficiência"/>
    <s v="ALEXANDRE JUSTINO ANTONIO"/>
    <s v="LUCIANE DOS SANTOS DA SILVA"/>
    <x v="0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1998094101249"/>
    <m/>
    <s v="VAGNER RIBEIRO CANDIDO"/>
    <d v="1991-10-12T00:00:00"/>
    <s v="Masculino"/>
    <s v="Sem Deficiência"/>
    <s v="SAMUEL PAULO CANDIDO"/>
    <s v="ANGELA MARIA RIBEIRO"/>
    <x v="1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10066300492"/>
    <m/>
    <s v="ISAQUE DE SOUZA VENTURINI"/>
    <d v="2007-07-19T00:00:00"/>
    <s v="Masculino"/>
    <s v="Sem Deficiência"/>
    <s v="BRUNO PASCHOAL VENTURINI"/>
    <s v="JOYCE AZEVEDO DE SOUZA"/>
    <x v="0"/>
    <s v="Branca"/>
  </r>
  <r>
    <n v="514007"/>
    <n v="5"/>
    <x v="6"/>
    <x v="6"/>
    <s v="EM ALBERT SABIN"/>
    <s v="Municipal"/>
    <s v="Urbana"/>
    <n v="1622421"/>
    <n v="161"/>
    <x v="3"/>
    <s v="Regular"/>
    <s v="Noite"/>
    <n v="2008041550931"/>
    <m/>
    <s v="MARIA JOSÉ DE OLIVEIRA"/>
    <d v="1956-03-24T00:00:00"/>
    <s v="Feminino"/>
    <s v="Sem Deficiência"/>
    <s v="SEBASTIÃO LOURENÇO"/>
    <s v="MARIA DO CARMO FERREIRA"/>
    <x v="1"/>
    <s v="Branc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10131400549"/>
    <m/>
    <s v="RAÍQUE HENRIQUE OLIVEIRA DE MENEZES"/>
    <d v="2006-11-04T00:00:00"/>
    <s v="Masculino"/>
    <s v="Sem Deficiência"/>
    <s v="WELINTON HENRIQUE NASCIMENTO DE MENEZES"/>
    <s v="LORHNNA STEFANY DE OLIVEIRA MARCOLINO"/>
    <x v="1"/>
    <s v="Parda"/>
  </r>
  <r>
    <n v="515055"/>
    <n v="5"/>
    <x v="8"/>
    <x v="8"/>
    <s v="EM MINISTRO EDGARD ROMERO"/>
    <s v="Municipal"/>
    <s v="Urbana"/>
    <n v="1623707"/>
    <n v="161"/>
    <x v="3"/>
    <s v="Regular"/>
    <s v="Manhã"/>
    <n v="2014043200095"/>
    <m/>
    <s v="KAROLINA ALBUQUERQUE BARBOSA"/>
    <d v="1997-03-20T00:00:00"/>
    <s v="Feminino"/>
    <s v=" Deficiência intelectual"/>
    <s v="JOSIAS PEDRO BARBOSA"/>
    <s v="KATIA CRISTINA ALBUQUERQUE BARBOSA"/>
    <x v="2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07062703584"/>
    <m/>
    <s v="ALESSANDRA BRAM LEITÃO"/>
    <d v="1994-03-24T00:00:00"/>
    <s v="Feminino"/>
    <s v="Sem Deficiência"/>
    <s v="ANTONIO SERGIO LEITÃO"/>
    <s v="ROSANGELA BRAM"/>
    <x v="1"/>
    <s v="Parda"/>
  </r>
  <r>
    <n v="625701"/>
    <n v="6"/>
    <x v="101"/>
    <x v="101"/>
    <s v="CENTRO DE EDUCAÇÃO DE JOVENS E ADULTOS CEJA - ACARI"/>
    <s v="Municipal"/>
    <s v="Urbana"/>
    <n v="1608529"/>
    <n v="266"/>
    <x v="3"/>
    <s v="Regular"/>
    <s v="Noite"/>
    <n v="2011055401037"/>
    <m/>
    <s v="HISTEFANI DO NASCIMENTO"/>
    <d v="2004-07-22T00:00:00"/>
    <s v="Feminino"/>
    <s v="Sem Deficiência"/>
    <s v="NÃO DECLARADO"/>
    <s v="PATRICIA DO NASCIMENTO"/>
    <x v="0"/>
    <s v="Parda"/>
  </r>
  <r>
    <n v="102007"/>
    <n v="1"/>
    <x v="47"/>
    <x v="47"/>
    <s v="EM ORLANDO VILLAS BOAS"/>
    <s v="Municipal"/>
    <s v="Urbana"/>
    <n v="1600142"/>
    <n v="162"/>
    <x v="3"/>
    <s v="Regular"/>
    <s v="Noite"/>
    <n v="2017125400467"/>
    <m/>
    <s v="MARIA DE SOUSA PAIVA"/>
    <d v="1964-08-18T00:00:00"/>
    <s v="Feminino"/>
    <s v="Sem Deficiência"/>
    <s v="VICENTE ALVES DE SOUSA"/>
    <s v="MARIA DAS DÔRES DE PAIVA"/>
    <x v="0"/>
    <s v="Parda"/>
  </r>
  <r>
    <n v="817027"/>
    <n v="8"/>
    <x v="24"/>
    <x v="24"/>
    <s v="EM HENRIQUE DE MAGALHÃES"/>
    <s v="Municipal"/>
    <s v="Urbana"/>
    <n v="1608373"/>
    <n v="163"/>
    <x v="3"/>
    <s v="Regular"/>
    <s v="Tarde"/>
    <n v="2010071101516"/>
    <m/>
    <s v="GABRIEL DE CARVALHO ANDRADE"/>
    <d v="2005-07-28T00:00:00"/>
    <s v="Masculino"/>
    <s v="Sem Deficiência"/>
    <s v="JANDIVALDO BASTOS ANDRADE"/>
    <s v="ADRIANA DE CARVALHO VALADÃO ANDRADE"/>
    <x v="2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08105300018"/>
    <m/>
    <s v="PEDRO HENRIQUE VIEIRA SILVA"/>
    <d v="2007-08-11T00:00:00"/>
    <s v="Masculino"/>
    <s v="Sem Deficiência"/>
    <s v="CARLOS ALEXANDRE MENDES DA SILVA"/>
    <s v="JUCIARA RAMOS VIEIRA"/>
    <x v="0"/>
    <s v="Branca"/>
  </r>
  <r>
    <n v="410007"/>
    <n v="4"/>
    <x v="15"/>
    <x v="15"/>
    <s v="EM PADRE MANUEL DA NÓBREGA"/>
    <s v="Municipal"/>
    <s v="Urbana"/>
    <n v="1609705"/>
    <n v="162"/>
    <x v="3"/>
    <s v="Regular"/>
    <s v="Noite"/>
    <n v="2013021301281"/>
    <m/>
    <s v="RYAN FERREIRA DA SILVA APOLINARIO"/>
    <d v="2007-03-03T00:00:00"/>
    <s v="Masculino"/>
    <s v="Sem Deficiência"/>
    <s v="RICARDO SALVADOR APOLINARIO"/>
    <s v="DAIANA MARIA FERREIRA DE SOUZA DA SILVA"/>
    <x v="2"/>
    <s v="Parda"/>
  </r>
  <r>
    <n v="515001"/>
    <n v="5"/>
    <x v="68"/>
    <x v="68"/>
    <s v="EM PARÁ"/>
    <s v="Municipal"/>
    <s v="Urbana"/>
    <n v="1607316"/>
    <n v="162"/>
    <x v="3"/>
    <s v="Regular"/>
    <s v="Noite"/>
    <n v="2008054550926"/>
    <m/>
    <s v="VINICIUS NACTIVIDADE ADELAIDE"/>
    <d v="2004-02-21T00:00:00"/>
    <s v="Masculino"/>
    <s v="Sem Deficiência"/>
    <s v="EDSON DA SILVA ADELAIDE"/>
    <s v="LUZIMAR JORGE NACTIVIDADE"/>
    <x v="1"/>
    <s v="Parda"/>
  </r>
  <r>
    <n v="410021"/>
    <n v="4"/>
    <x v="44"/>
    <x v="44"/>
    <s v="EM BRASIL"/>
    <s v="Municipal"/>
    <s v="Urbana"/>
    <n v="1613565"/>
    <n v="161"/>
    <x v="3"/>
    <s v="Regular"/>
    <s v="Noite"/>
    <n v="2015029400145"/>
    <m/>
    <s v="IVANETE ALEXANDRE DO NASCIMENTO"/>
    <d v="1961-06-11T00:00:00"/>
    <s v="Feminino"/>
    <s v="Sem Deficiência"/>
    <s v="GILVAN ALEXANDRE DO NASCIMENTO"/>
    <s v="EXPEDITA JUVINA DO NASCIMENTO"/>
    <x v="2"/>
    <s v="Sem Informação"/>
  </r>
  <r>
    <n v="918028"/>
    <n v="9"/>
    <x v="131"/>
    <x v="131"/>
    <s v="EM ALMIRANTE SALDANHA DA GAMA"/>
    <s v="Municipal"/>
    <s v="Urbana"/>
    <n v="1623474"/>
    <n v="161"/>
    <x v="3"/>
    <s v="Regular"/>
    <s v="Manhã"/>
    <n v="2015007550012"/>
    <m/>
    <s v="GABRIEL RAMOS FERREIRA"/>
    <d v="2006-08-25T00:00:00"/>
    <s v="Masculino"/>
    <s v=" Deficiência auditiva"/>
    <s v="REINALDO FERREIRA VALE"/>
    <s v="GRACIETE RAMOS FONSECA"/>
    <x v="0"/>
    <s v="Branca"/>
  </r>
  <r>
    <n v="1019047"/>
    <n v="10"/>
    <x v="50"/>
    <x v="50"/>
    <s v="EM JOAQUIM DA SILVA GOMES"/>
    <s v="Municipal"/>
    <s v="Urbana"/>
    <n v="1598941"/>
    <n v="163"/>
    <x v="3"/>
    <s v="Regular"/>
    <s v="Noite"/>
    <n v="2015099150016"/>
    <m/>
    <s v="KAYLANE DA CONCEIÇÃO BATALHA RAIMUNDO"/>
    <d v="2007-11-19T00:00:00"/>
    <s v="Feminino"/>
    <s v="Sem Deficiência"/>
    <s v="CARLOS HENRIQUE EDUARDO DA CRUZ RAIMUNDO"/>
    <s v="PATRICIA DA CONCEIÇÃO BATALHA"/>
    <x v="0"/>
    <s v="Preta"/>
  </r>
  <r>
    <n v="102007"/>
    <n v="1"/>
    <x v="47"/>
    <x v="47"/>
    <s v="EM ORLANDO VILLAS BOAS"/>
    <s v="Municipal"/>
    <s v="Urbana"/>
    <n v="1600141"/>
    <n v="161"/>
    <x v="3"/>
    <s v="Regular"/>
    <s v="Tarde"/>
    <n v="2021125400244"/>
    <m/>
    <s v="BÁRBARA DUARTE MELLO"/>
    <d v="1991-04-09T00:00:00"/>
    <s v="Feminino"/>
    <s v=" Deficiência intelectual"/>
    <s v="JOÃO PAULO DE ALMEIDA MELLO"/>
    <s v="PATRÍCIA FERREIRA DUARTE MELLO"/>
    <x v="0"/>
    <s v="Branca"/>
  </r>
  <r>
    <n v="410009"/>
    <n v="4"/>
    <x v="135"/>
    <x v="135"/>
    <s v="EM DILERMANDO CRUZ"/>
    <s v="Municipal"/>
    <s v="Urbana"/>
    <n v="1598823"/>
    <n v="161"/>
    <x v="3"/>
    <s v="Regular"/>
    <s v="Tarde"/>
    <n v="2011030103725"/>
    <m/>
    <s v="JULIO CESAR COSTA DA SILVA"/>
    <d v="2006-06-27T00:00:00"/>
    <s v="Masculino"/>
    <s v="Sem Deficiência"/>
    <s v="FABIANA SILVA COSTA"/>
    <s v="JOÃO CARLOS FERREIRA DA SILVA"/>
    <x v="0"/>
    <s v="Sem Informação"/>
  </r>
  <r>
    <n v="410012"/>
    <n v="4"/>
    <x v="27"/>
    <x v="27"/>
    <s v="EM CLOTILDE GUIMARÃES"/>
    <s v="Municipal"/>
    <s v="Urbana"/>
    <n v="1604464"/>
    <n v="2618"/>
    <x v="3"/>
    <s v="Regular"/>
    <s v="Noite"/>
    <n v="2009100510403"/>
    <m/>
    <s v="CÁSSIA REGINA BRUM MONTEIRO"/>
    <d v="1979-05-07T00:00:00"/>
    <s v="Feminino"/>
    <s v="Sem Deficiência"/>
    <s v="LUIZ LEAL MONTEIRO"/>
    <s v="CATIA REGINA BRUM MONTEIRO"/>
    <x v="0"/>
    <s v="Parda"/>
  </r>
  <r>
    <n v="410012"/>
    <n v="4"/>
    <x v="27"/>
    <x v="27"/>
    <s v="EM CLOTILDE GUIMARÃES"/>
    <s v="Municipal"/>
    <s v="Urbana"/>
    <n v="1604447"/>
    <n v="265"/>
    <x v="3"/>
    <s v="Regular"/>
    <s v="Tarde"/>
    <n v="2011040403021"/>
    <m/>
    <s v="SAMARA VIEIRA DE SOUZA"/>
    <d v="2007-05-24T00:00:00"/>
    <s v="Feminino"/>
    <s v="Sem Deficiência"/>
    <s v="ARNALDO JARDILINO DE SOUZA"/>
    <s v="SIMONE VIEIRA COSTA"/>
    <x v="2"/>
    <s v="Branca"/>
  </r>
  <r>
    <n v="1019047"/>
    <n v="10"/>
    <x v="50"/>
    <x v="50"/>
    <s v="EM JOAQUIM DA SILVA GOMES"/>
    <s v="Municipal"/>
    <s v="Urbana"/>
    <n v="1598941"/>
    <n v="163"/>
    <x v="3"/>
    <s v="Regular"/>
    <s v="Noite"/>
    <n v="2008099701672"/>
    <m/>
    <s v="VINI LUIZA DO NASCIMENTO LEAL"/>
    <d v="2002-01-26T00:00:00"/>
    <s v="Feminino"/>
    <s v="Sem Deficiência"/>
    <s v="WALDIR LUIZ LEAL"/>
    <s v="VALÉRIA RAMOS DO NASCIMENTO"/>
    <x v="0"/>
    <s v="Parda"/>
  </r>
  <r>
    <n v="817083"/>
    <n v="8"/>
    <x v="120"/>
    <x v="120"/>
    <s v="EM JORNALISTA SANDRO MOREYRA"/>
    <s v="Municipal"/>
    <s v="Urbana"/>
    <n v="1607053"/>
    <n v="162"/>
    <x v="3"/>
    <s v="Regular"/>
    <s v="Noite"/>
    <n v="2009109200296"/>
    <m/>
    <s v="DARLAN DA COSTA FERREIRA"/>
    <d v="2007-12-09T00:00:00"/>
    <s v="Masculino"/>
    <s v="Sem Deficiência"/>
    <s v="ANDREIA DA COSTA TEIXEIRA FERREIRA"/>
    <s v="MAURO PEREIRA FERREIRA"/>
    <x v="0"/>
    <s v="Pret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13071180119"/>
    <m/>
    <s v="JORGE WALLACE MARINHO DA CONCEIÇÃO"/>
    <d v="2007-07-29T00:00:00"/>
    <s v="Masculino"/>
    <s v="Sem Deficiência"/>
    <s v="WALLACE FERREIRA DA CONCEIÇÃO"/>
    <s v="ANNA PAULA FEITOSA MARINHO"/>
    <x v="2"/>
    <s v="Parda"/>
  </r>
  <r>
    <n v="313018"/>
    <n v="3"/>
    <x v="103"/>
    <x v="103"/>
    <s v="EM ISABEL MENDES"/>
    <s v="Municipal"/>
    <s v="Urbana"/>
    <n v="1613510"/>
    <n v="161"/>
    <x v="3"/>
    <s v="Regular"/>
    <s v="Noite"/>
    <n v="2013027101349"/>
    <m/>
    <s v="KAUÃ NUNES VIANA"/>
    <d v="2006-04-07T00:00:00"/>
    <s v="Masculino"/>
    <s v="Sem Deficiência"/>
    <s v="LEVI BESERRA VIANA"/>
    <s v="TELMA NUNES VIANA"/>
    <x v="0"/>
    <s v="Pard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01082701961"/>
    <m/>
    <s v="SERGIO DA CONCEIÇÃO DE BARROS"/>
    <d v="1984-03-23T00:00:00"/>
    <s v="Masculino"/>
    <s v=" Deficiência intelectual"/>
    <s v="JOSÉ VIEIRA DE BARROS"/>
    <s v="MARIA DE LOURDES DA CONCEIÇÃO"/>
    <x v="0"/>
    <s v="Branc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07092502226"/>
    <m/>
    <s v="PAULO SERGIO XAVIER CARVALHO"/>
    <d v="1981-04-13T00:00:00"/>
    <s v="Masculino"/>
    <s v="Sem Deficiência"/>
    <s v="SERGIO CARVALHO"/>
    <s v="BENEDITA MARIA GOMES XAVIER"/>
    <x v="0"/>
    <s v="Branca"/>
  </r>
  <r>
    <n v="430701"/>
    <n v="4"/>
    <x v="19"/>
    <x v="19"/>
    <s v="CENTRO DE EDUCAÇÃO DE JOVENS E ADULTOS CEJA - MARÉ"/>
    <s v="Municipal"/>
    <s v="Urbana"/>
    <n v="1616821"/>
    <n v="2610"/>
    <x v="3"/>
    <s v="Regular"/>
    <s v="Noite"/>
    <n v="2005123802343"/>
    <m/>
    <s v="ALEX SANDER DIAS DO NASCIMENTO"/>
    <d v="1999-04-03T00:00:00"/>
    <s v="Masculino"/>
    <s v="Sem Deficiência"/>
    <s v="ELIANO FELIPE DO NASCIMENTO"/>
    <s v="ANGELA DIAS DA CUNHA"/>
    <x v="0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05029400709"/>
    <m/>
    <s v="ESTER DAMIANA DA COSTA CORDEIRO"/>
    <d v="1962-09-27T00:00:00"/>
    <s v="Feminino"/>
    <s v="Sem Deficiência"/>
    <s v="PAULO MONTEIRO CORDEIRO"/>
    <s v="ADALEA JESUINA DA COSTA CORDEIRO"/>
    <x v="2"/>
    <s v="Parda"/>
  </r>
  <r>
    <n v="514015"/>
    <n v="5"/>
    <x v="70"/>
    <x v="70"/>
    <s v="EM BARCELONA"/>
    <s v="Municipal"/>
    <s v="Urbana"/>
    <n v="1613983"/>
    <n v="162"/>
    <x v="3"/>
    <s v="Regular"/>
    <s v="Noite"/>
    <n v="2007045501243"/>
    <m/>
    <s v="EZEQUIEL SANTOS DO CARMO"/>
    <d v="2001-02-07T00:00:00"/>
    <s v="Masculino"/>
    <s v="Sem Deficiência"/>
    <s v="NILTON ANTONIO DO CARMO"/>
    <s v="ROSEANE DE CASSIA MARTINS DOS SANTOS"/>
    <x v="1"/>
    <s v="Preta"/>
  </r>
  <r>
    <n v="1202701"/>
    <n v="12"/>
    <x v="91"/>
    <x v="91"/>
    <s v="CREJA - CENTRO MUNICIPAL DE REFERÊNCIA DE EDUCAÇÃO DE JOVENS E ADULTOS"/>
    <s v="Municipal"/>
    <s v="Urbana"/>
    <n v="1614085"/>
    <n v="265"/>
    <x v="3"/>
    <s v="Regular"/>
    <s v="Noite"/>
    <n v="2022126301736"/>
    <m/>
    <s v="KATIA CLEMENTINA OROZCO OLIVARES"/>
    <d v="1977-04-15T00:00:00"/>
    <s v="Feminino"/>
    <s v="Sem Deficiência"/>
    <s v="PALERMO OROZCO GUERRERO"/>
    <s v="VICTORIA OLIVARES ESPINOZA"/>
    <x v="0"/>
    <s v="Branca"/>
  </r>
  <r>
    <n v="515055"/>
    <n v="5"/>
    <x v="8"/>
    <x v="8"/>
    <s v="EM MINISTRO EDGARD ROMERO"/>
    <s v="Municipal"/>
    <s v="Urbana"/>
    <n v="1623707"/>
    <n v="161"/>
    <x v="3"/>
    <s v="Regular"/>
    <s v="Manhã"/>
    <n v="2006050004203"/>
    <m/>
    <s v="JONATHAN DOS SANTOS DE OLIVEIRA"/>
    <d v="1993-12-16T00:00:00"/>
    <s v="Masculino"/>
    <s v=" Deficiência intelectual"/>
    <s v="EDSON MORAES PIRES DE OLIVEIRA"/>
    <s v="MAGALI MAGALHÃES DOS SANTOS"/>
    <x v="0"/>
    <s v="Branca"/>
  </r>
  <r>
    <n v="430701"/>
    <n v="4"/>
    <x v="19"/>
    <x v="19"/>
    <s v="CENTRO DE EDUCAÇÃO DE JOVENS E ADULTOS CEJA - MARÉ"/>
    <s v="Municipal"/>
    <s v="Urbana"/>
    <n v="1616811"/>
    <n v="266"/>
    <x v="3"/>
    <s v="Regular"/>
    <s v="Tarde"/>
    <n v="2023143600132"/>
    <m/>
    <s v="KAMILY SERAFIM DA SILVA NASCIMENTO"/>
    <d v="2005-12-06T00:00:00"/>
    <s v="Feminino"/>
    <s v="Sem Deficiência"/>
    <s v="KLEBER DA SILVA DO NASCIMENTO"/>
    <s v="SIMONE SERAFIM FELÍCIO"/>
    <x v="0"/>
    <s v="Par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1027280069"/>
    <m/>
    <s v="THUANY ALEXSANDRA DA SILVA FARIA"/>
    <d v="2007-06-23T00:00:00"/>
    <s v="Feminino"/>
    <s v="Sem Deficiência"/>
    <s v="ANTONIO MARCOS SILVEIRA FARIA"/>
    <s v="FABIENE RODRIGUES DA SILVA"/>
    <x v="2"/>
    <s v="Preta"/>
  </r>
  <r>
    <n v="410012"/>
    <n v="4"/>
    <x v="27"/>
    <x v="27"/>
    <s v="EM CLOTILDE GUIMARÃES"/>
    <s v="Municipal"/>
    <s v="Urbana"/>
    <n v="1604447"/>
    <n v="265"/>
    <x v="3"/>
    <s v="Regular"/>
    <s v="Tarde"/>
    <n v="2018151300090"/>
    <m/>
    <s v="MARIA EDUARDA RODRIGUES DE PAIVA"/>
    <d v="2005-03-23T00:00:00"/>
    <s v="Feminino"/>
    <s v="Sem Deficiência"/>
    <s v="ANDERSON DE PAIVA"/>
    <s v="JANDIRA RODRIGUES DA SILVA"/>
    <x v="0"/>
    <s v="Parda"/>
  </r>
  <r>
    <n v="312501"/>
    <n v="3"/>
    <x v="42"/>
    <x v="42"/>
    <s v="CIEP PATRICE LUMUMBA"/>
    <s v="Municipal"/>
    <s v="Urbana"/>
    <n v="1616864"/>
    <n v="162"/>
    <x v="3"/>
    <s v="Regular"/>
    <s v="Noite"/>
    <n v="2023020750357"/>
    <m/>
    <s v="CAMILA SANTOS DA SILVA"/>
    <d v="2006-08-23T00:00:00"/>
    <s v="Feminino"/>
    <s v="Sem Deficiência"/>
    <s v="EDNALVA ALVES DOS SANTOS"/>
    <s v="EDNAELTON DA SILVA"/>
    <x v="0"/>
    <s v="Parda"/>
  </r>
  <r>
    <n v="817075"/>
    <n v="8"/>
    <x v="29"/>
    <x v="29"/>
    <s v="EM GENERAL TASSO FRAGOSO"/>
    <s v="Municipal"/>
    <s v="Urbana"/>
    <n v="1605908"/>
    <n v="161"/>
    <x v="3"/>
    <s v="Regular"/>
    <s v="Noite"/>
    <n v="2009119700992"/>
    <m/>
    <s v="JUAN PABLO MONTEIRO JOSE VERAS"/>
    <d v="2008-01-05T00:00:00"/>
    <s v="Masculino"/>
    <s v="Sem Deficiência"/>
    <s v="WELLINGTON FILIP JOSÉ VERAS"/>
    <s v="JOZANA RIBEIRO MONTEIRO"/>
    <x v="0"/>
    <s v="Parda"/>
  </r>
  <r>
    <n v="817083"/>
    <n v="8"/>
    <x v="120"/>
    <x v="120"/>
    <s v="EM JORNALISTA SANDRO MOREYRA"/>
    <s v="Municipal"/>
    <s v="Urbana"/>
    <n v="1607052"/>
    <n v="161"/>
    <x v="3"/>
    <s v="Regular"/>
    <s v="Noite"/>
    <n v="2022077700377"/>
    <m/>
    <s v="ANA CLÁUDIA DE ARAUJO FRANÇA FARIA"/>
    <d v="1970-04-10T00:00:00"/>
    <s v="Feminino"/>
    <s v="Sem Deficiência"/>
    <s v="JERÔNIMO SOUZA FRANÇA"/>
    <s v="CECILIA DE ARAUJO FRANÇA"/>
    <x v="1"/>
    <s v="Parda"/>
  </r>
  <r>
    <n v="625701"/>
    <n v="6"/>
    <x v="101"/>
    <x v="101"/>
    <s v="CENTRO DE EDUCAÇÃO DE JOVENS E ADULTOS CEJA - ACARI"/>
    <s v="Municipal"/>
    <s v="Urbana"/>
    <n v="1608524"/>
    <n v="261"/>
    <x v="3"/>
    <s v="Regular"/>
    <s v="Manhã"/>
    <n v="2020157700334"/>
    <m/>
    <s v="FABIANA BARRETO DE LIMA"/>
    <d v="1981-08-02T00:00:00"/>
    <s v="Feminino"/>
    <s v="Sem Deficiência"/>
    <s v="FATIMA ZANZARA BARRETO"/>
    <s v="CARLOS DE LIMA "/>
    <x v="0"/>
    <s v="Preta"/>
  </r>
  <r>
    <n v="515062"/>
    <n v="5"/>
    <x v="126"/>
    <x v="126"/>
    <s v="EM FIGUEIREDO PIMENTEL"/>
    <s v="Municipal"/>
    <s v="Urbana"/>
    <n v="1606091"/>
    <n v="161"/>
    <x v="3"/>
    <s v="Regular"/>
    <s v="Tarde"/>
    <n v="2012002750116"/>
    <m/>
    <s v="ANA LUISA CABRAL DE ANDRADE"/>
    <d v="2007-08-26T00:00:00"/>
    <s v="Feminino"/>
    <s v="Sem Deficiência"/>
    <s v="OSVALDO LUIS MARTINS DE ANDRADE"/>
    <s v="ERICA DE AGUIAR CABRAL"/>
    <x v="0"/>
    <s v="Parda"/>
  </r>
  <r>
    <n v="208501"/>
    <n v="2"/>
    <x v="78"/>
    <x v="78"/>
    <s v="CIEP SAMUEL WAINER"/>
    <s v="Municipal"/>
    <s v="Urbana"/>
    <n v="1609310"/>
    <n v="161"/>
    <x v="3"/>
    <s v="Regular"/>
    <s v="Noite"/>
    <n v="2009109400163"/>
    <m/>
    <s v="DAGOBERTO GOMES DE ASSIS"/>
    <d v="2006-06-30T00:00:00"/>
    <s v="Masculino"/>
    <s v="Sem Deficiência"/>
    <s v="DAGOBERTO RIBEIRO DE ASSIS"/>
    <s v="FERNANDA CRISTINA GOMES DE SOUZA"/>
    <x v="0"/>
    <s v="Preta"/>
  </r>
  <r>
    <n v="515052"/>
    <n v="5"/>
    <x v="81"/>
    <x v="81"/>
    <s v="EM AZEVEDO JUNIOR"/>
    <s v="Municipal"/>
    <s v="Urbana"/>
    <n v="1614953"/>
    <n v="161"/>
    <x v="3"/>
    <s v="Regular"/>
    <s v="Noite"/>
    <n v="2005048250555"/>
    <m/>
    <s v="JEFFERSON MATIAS DE ARAÚJO"/>
    <d v="2001-02-09T00:00:00"/>
    <s v="Masculino"/>
    <s v="Sem Deficiência"/>
    <s v="ADEILTON MATIAS DE ARAÚJO"/>
    <s v="LEIDIANE MATIAS DE ARAÚJO"/>
    <x v="1"/>
    <s v="Branca"/>
  </r>
  <r>
    <n v="206502"/>
    <n v="2"/>
    <x v="71"/>
    <x v="71"/>
    <s v="CIEP NAÇÃO RUBRO NEGRA"/>
    <s v="Municipal"/>
    <s v="Urbana"/>
    <n v="1623109"/>
    <n v="163"/>
    <x v="3"/>
    <s v="Regular"/>
    <s v="Noite"/>
    <n v="2001010401499"/>
    <m/>
    <s v="JULIANA NÓBREGA NARCIZO"/>
    <d v="1988-02-10T00:00:00"/>
    <s v="Feminino"/>
    <s v="Sem Deficiência"/>
    <s v="JOÃO NARCIZO FILHO"/>
    <s v="MARLENE NÓBREGA NARCIZO"/>
    <x v="0"/>
    <s v="Sem Informação"/>
  </r>
  <r>
    <n v="312002"/>
    <n v="3"/>
    <x v="58"/>
    <x v="58"/>
    <s v="EM ALCIDE DE GASPERI"/>
    <s v="Municipal"/>
    <s v="Urbana"/>
    <n v="1613412"/>
    <n v="162"/>
    <x v="3"/>
    <s v="Regular"/>
    <s v="Noite"/>
    <n v="2012017503101"/>
    <m/>
    <s v="RAYANE BARROS DIAS"/>
    <d v="2006-02-13T00:00:00"/>
    <s v="Feminino"/>
    <s v="Sem Deficiência"/>
    <s v="ANTONIO AURELIO PIRES DIAS"/>
    <s v="NELES MARIA DA SILVA BARROSO"/>
    <x v="0"/>
    <s v="Pret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22100500758"/>
    <m/>
    <s v="LUCIANA DA CONCEIÇÃO MAIA"/>
    <d v="1981-08-08T00:00:00"/>
    <s v="Feminino"/>
    <s v="Sem Deficiência"/>
    <s v="LUIZ CARLOS MAIA"/>
    <s v="MARIA DE LOURDES DA CONCEIÇÃO"/>
    <x v="2"/>
    <s v="Parda"/>
  </r>
  <r>
    <n v="430701"/>
    <n v="4"/>
    <x v="19"/>
    <x v="19"/>
    <s v="CENTRO DE EDUCAÇÃO DE JOVENS E ADULTOS CEJA - MARÉ"/>
    <s v="Municipal"/>
    <s v="Urbana"/>
    <n v="1616811"/>
    <n v="266"/>
    <x v="3"/>
    <s v="Regular"/>
    <s v="Tarde"/>
    <n v="2002039703068"/>
    <m/>
    <s v="ISABELA DOS SANTOS TEIXEIRA"/>
    <d v="1993-06-25T00:00:00"/>
    <s v="Feminino"/>
    <s v="Sem Deficiência"/>
    <s v="LUIZ CLAUDIO LOURENÇO TEIXEIRA"/>
    <s v="DEISE DOS SANTOS DE ALBUQUERQUE"/>
    <x v="0"/>
    <s v="Sem Informação"/>
  </r>
  <r>
    <n v="1019013"/>
    <n v="10"/>
    <x v="39"/>
    <x v="39"/>
    <s v="EM BENTO DO AMARAL COUTINHO"/>
    <s v="Municipal"/>
    <s v="Urbana"/>
    <n v="1612839"/>
    <n v="162"/>
    <x v="3"/>
    <s v="Regular"/>
    <s v="Noite"/>
    <n v="2022095300253"/>
    <m/>
    <s v="KALLEB CAMPOS LEMOS"/>
    <d v="2007-12-17T00:00:00"/>
    <s v="Masculino"/>
    <s v="Sem Deficiência"/>
    <s v="JOSELINA FERNANDA FLORES CAMPOS LEMOS"/>
    <s v="CLEBER DA SILVA LEMOS"/>
    <x v="0"/>
    <s v="Parda"/>
  </r>
  <r>
    <n v="817075"/>
    <n v="8"/>
    <x v="29"/>
    <x v="29"/>
    <s v="EM GENERAL TASSO FRAGOSO"/>
    <s v="Municipal"/>
    <s v="Urbana"/>
    <n v="1605908"/>
    <n v="161"/>
    <x v="3"/>
    <s v="Regular"/>
    <s v="Noite"/>
    <n v="2008074750246"/>
    <m/>
    <s v="ANA VICTORIA DA SILVA RANGEL"/>
    <d v="2004-02-08T00:00:00"/>
    <s v="Feminino"/>
    <s v="Sem Deficiência"/>
    <s v="AILSON BARCELOS RANGEL"/>
    <s v="ELIZABETH DA SILVA RANGEL"/>
    <x v="0"/>
    <s v="Branca"/>
  </r>
  <r>
    <n v="313035"/>
    <n v="3"/>
    <x v="49"/>
    <x v="49"/>
    <s v="EM EDGARD SUSSEKIND DE MENDONÇA"/>
    <s v="Municipal"/>
    <s v="Urbana"/>
    <n v="1612288"/>
    <n v="161"/>
    <x v="3"/>
    <s v="Regular"/>
    <s v="Noite"/>
    <n v="2016024980044"/>
    <m/>
    <s v="ROSEMERE TEIXEIRA DOS SANTOS"/>
    <d v="1972-10-12T00:00:00"/>
    <s v="Feminino"/>
    <s v="Sem Deficiência"/>
    <s v="JOÃO ALVES DOS SANTOS"/>
    <s v="SUELY DA COSTA TEIXEIRA"/>
    <x v="0"/>
    <s v="Branc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2100550588"/>
    <m/>
    <s v="LUIS FELIPE CANDIDO PAULA"/>
    <d v="2007-01-11T00:00:00"/>
    <s v="Masculino"/>
    <s v="Sem Deficiência"/>
    <s v="ANDERSON BEZERRA PAULA"/>
    <s v="ROSANGELA DE SOUZA CANDIDO"/>
    <x v="0"/>
    <s v="Branca"/>
  </r>
  <r>
    <n v="1019202"/>
    <n v="10"/>
    <x v="115"/>
    <x v="115"/>
    <s v="CIEP ISMAEL NERY"/>
    <s v="Municipal"/>
    <s v="Urbana"/>
    <n v="1603745"/>
    <n v="161"/>
    <x v="3"/>
    <s v="Regular"/>
    <s v="Tarde"/>
    <n v="2010105300222"/>
    <m/>
    <s v="HELLEN VITÓRIA COSTA JESUS DA SILVA"/>
    <d v="2006-11-21T00:00:00"/>
    <s v="Feminino"/>
    <s v="Sem Deficiência"/>
    <s v="IRAN JESUS DA SILVA"/>
    <s v="MICHELE LOURENÇO COSTA"/>
    <x v="1"/>
    <s v="Parda"/>
  </r>
  <r>
    <n v="431026"/>
    <n v="4"/>
    <x v="25"/>
    <x v="25"/>
    <s v="EM HERBERT MOSES"/>
    <s v="Municipal"/>
    <s v="Urbana"/>
    <n v="1602461"/>
    <n v="162"/>
    <x v="3"/>
    <s v="Regular"/>
    <s v="Noite"/>
    <n v="2006034800785"/>
    <m/>
    <s v="VINICIUS ALVES DE SOUZA NEGRÃO TEIXEIRA"/>
    <d v="1998-08-19T00:00:00"/>
    <s v="Masculino"/>
    <s v="Sem Deficiência"/>
    <s v="JORGE EZEQUIEL NEGRÃO TEIXEIRA"/>
    <s v="ENY ALVES DE SOUZA TEIXEIRA"/>
    <x v="0"/>
    <s v="Branca"/>
  </r>
  <r>
    <n v="918041"/>
    <n v="9"/>
    <x v="59"/>
    <x v="59"/>
    <s v="EM ANTONIA VARGAS CUQUEJO"/>
    <s v="Municipal"/>
    <s v="Urbana"/>
    <n v="1610791"/>
    <n v="162"/>
    <x v="3"/>
    <s v="Regular"/>
    <s v="Noite"/>
    <n v="2011084902103"/>
    <m/>
    <s v="KAYLANE AMARAL PESSANHA"/>
    <d v="2003-08-30T00:00:00"/>
    <s v="Feminino"/>
    <s v="Sem Deficiência"/>
    <s v="JEAN CARLOS DE MEIRELLES PESSANHA"/>
    <s v="RUTILENE FERREIRA AMARAL"/>
    <x v="1"/>
    <s v="Parda"/>
  </r>
  <r>
    <n v="411015"/>
    <n v="4"/>
    <x v="72"/>
    <x v="72"/>
    <s v="EM SUÍÇA"/>
    <s v="Municipal"/>
    <s v="Urbana"/>
    <n v="1601786"/>
    <n v="161"/>
    <x v="3"/>
    <s v="Regular"/>
    <s v="Noite"/>
    <n v="2010031950458"/>
    <m/>
    <s v="GABRIELE DE ARAUJO MARTINS DE SOUZA"/>
    <d v="2005-03-09T00:00:00"/>
    <s v="Feminino"/>
    <s v="Sem Deficiência"/>
    <s v="CARLOS MARTINS DE SOUZA"/>
    <s v="MARIA DA CONCEIÇÃO PEREIRA DE ARAUJO"/>
    <x v="0"/>
    <s v="Pard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2092650698"/>
    <m/>
    <s v="DANIEL VICTOR DO ESPIRITO SANTO MATHIAS"/>
    <d v="2007-01-16T00:00:00"/>
    <s v="Masculino"/>
    <s v="Sem Deficiência"/>
    <s v="JICELIO MATHIAS DE SOUZA"/>
    <s v="JOCELANDIA ESPIRITO SANTO"/>
    <x v="0"/>
    <s v="Preta"/>
  </r>
  <r>
    <n v="1019008"/>
    <n v="10"/>
    <x v="124"/>
    <x v="124"/>
    <s v="EM EDUARDO RABELO"/>
    <s v="Municipal"/>
    <s v="Urbana"/>
    <n v="1601220"/>
    <n v="162"/>
    <x v="3"/>
    <s v="Regular"/>
    <s v="Noite"/>
    <n v="2016094900066"/>
    <m/>
    <s v="PAULO COELHO DA CONCEIÇÃO DE JESUS"/>
    <d v="2007-09-19T00:00:00"/>
    <s v="Masculino"/>
    <s v="Sem Deficiência"/>
    <s v="CARLOS ALBERTO FELIX DE JESUS"/>
    <s v="ADRIANA COELHO DA CONCEIÇÃO DE JESUS"/>
    <x v="0"/>
    <s v="Preta"/>
  </r>
  <r>
    <n v="1019075"/>
    <n v="10"/>
    <x v="129"/>
    <x v="129"/>
    <s v="EM ROBERTO CIVITA"/>
    <s v="Municipal"/>
    <s v="Urbana"/>
    <n v="1601288"/>
    <n v="162"/>
    <x v="3"/>
    <s v="Regular"/>
    <s v="Noite"/>
    <n v="2012098580055"/>
    <m/>
    <s v="BRAYAN DOS SANTOS SILVA"/>
    <d v="2008-02-21T00:00:00"/>
    <s v="Masculino"/>
    <s v="Sem Deficiência"/>
    <s v="JOSELMO DOS SANTOS SILVA"/>
    <s v="ZULEICA CAROLINA DOS SANTOS FERREIRA"/>
    <x v="2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12063750213"/>
    <m/>
    <s v="JOHNNY HENRIQUE NUNES COSTA"/>
    <d v="2007-08-05T00:00:00"/>
    <s v="Masculino"/>
    <s v="Sem Deficiência"/>
    <s v="JONATHAS EDSON COSTA"/>
    <s v="JEANNE DE ANDRADE FERREIRA NUNES"/>
    <x v="1"/>
    <s v="Parda"/>
  </r>
  <r>
    <n v="410018"/>
    <n v="4"/>
    <x v="87"/>
    <x v="87"/>
    <s v="EM BERLIM"/>
    <s v="Municipal"/>
    <s v="Urbana"/>
    <n v="1613815"/>
    <n v="161"/>
    <x v="3"/>
    <s v="Regular"/>
    <s v="Noite"/>
    <n v="2008029450450"/>
    <m/>
    <s v="KATIA REGINA RIBEIRO MATTOS"/>
    <d v="1963-01-03T00:00:00"/>
    <s v="Feminino"/>
    <s v="Sem Deficiência"/>
    <s v="JOSÉ MARIA RIBEIRO"/>
    <s v="LUIZA PEREIRA RIBEIRO"/>
    <x v="0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08122400947"/>
    <m/>
    <s v="GENECY DOS SANTOS FILHO"/>
    <d v="2007-08-30T00:00:00"/>
    <s v="Masculino"/>
    <s v="Sem Deficiência"/>
    <s v="GENECY DOS SANTOS"/>
    <s v="ANA LUCIA FERREIRA DA COSTA"/>
    <x v="0"/>
    <s v="Branc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19093480131"/>
    <m/>
    <s v="MARIA DA CONCEIÇÃO PASSOS DE SOUZA"/>
    <d v="1962-06-12T00:00:00"/>
    <s v="Feminino"/>
    <s v="Sem Deficiência"/>
    <s v="FRANCISCO MOREIRA DOS SANTOS"/>
    <s v="IZAURA BARBOZA DOS PASSOS"/>
    <x v="2"/>
    <s v="Pret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23065951831"/>
    <m/>
    <s v="ANA LUIZA FERREIRA MENDES"/>
    <d v="2004-10-07T00:00:00"/>
    <s v="Feminino"/>
    <s v="Sem Deficiência"/>
    <s v="ANTONIA ELENILCE FERREIRA DE FREITAS"/>
    <s v="FRANCISCO MATOS MENDES"/>
    <x v="0"/>
    <s v="Não declarada"/>
  </r>
  <r>
    <n v="411202"/>
    <n v="4"/>
    <x v="84"/>
    <x v="84"/>
    <s v="CIEP GREGÓRIO BEZERRA"/>
    <s v="Municipal"/>
    <s v="Urbana"/>
    <n v="1608449"/>
    <n v="161"/>
    <x v="3"/>
    <s v="Regular"/>
    <s v="Noite"/>
    <n v="2008112000334"/>
    <m/>
    <s v="JEFFERSON LOPES DE SOUZA"/>
    <d v="2006-12-14T00:00:00"/>
    <s v="Masculino"/>
    <s v="Sem Deficiência"/>
    <s v="ANTONIO JORGE DE SOUZA"/>
    <s v="SOLANGE LOPES DE SOUZA"/>
    <x v="0"/>
    <s v="Parda"/>
  </r>
  <r>
    <n v="208012"/>
    <n v="2"/>
    <x v="102"/>
    <x v="102"/>
    <s v="EM ORSINA DA FONSECA"/>
    <s v="Municipal"/>
    <s v="Urbana"/>
    <n v="1602508"/>
    <n v="161"/>
    <x v="3"/>
    <s v="Regular"/>
    <s v="Noite"/>
    <n v="2012012400100"/>
    <m/>
    <s v="DOLORES MARIA CONCEIÇÃO DA COSTA"/>
    <d v="1961-11-18T00:00:00"/>
    <s v="Feminino"/>
    <s v="Sem Deficiência"/>
    <s v="SEVERINO ESTEVAM DOS ANJOS"/>
    <s v="MARIA ANTONIA DA CONCEIÇÃO"/>
    <x v="2"/>
    <s v="Branca"/>
  </r>
  <r>
    <n v="918508"/>
    <n v="9"/>
    <x v="36"/>
    <x v="36"/>
    <s v="CIEP DR. ERNESTO (CHE) GUEVARA"/>
    <s v="Municipal"/>
    <s v="Urbana"/>
    <n v="1618340"/>
    <n v="162"/>
    <x v="3"/>
    <s v="Regular"/>
    <s v="Noite"/>
    <n v="2003074807751"/>
    <m/>
    <s v="NATALICE LIMA NUNES"/>
    <d v="1982-12-25T00:00:00"/>
    <s v="Feminino"/>
    <s v="Sem Deficiência"/>
    <s v="WALDEMAR ALVES NUNES"/>
    <s v="MANUELA DE LIMA NUNES"/>
    <x v="0"/>
    <s v="Branca"/>
  </r>
  <r>
    <n v="716054"/>
    <n v="7"/>
    <x v="35"/>
    <x v="35"/>
    <s v="EM PIO X"/>
    <s v="Municipal"/>
    <s v="Urbana"/>
    <n v="1612530"/>
    <n v="161"/>
    <x v="3"/>
    <s v="Regular"/>
    <s v="Noite"/>
    <n v="2023064200328"/>
    <m/>
    <s v="GILVANEIDE MARINHO DA SILVA"/>
    <d v="1974-06-20T00:00:00"/>
    <s v="Feminino"/>
    <s v="Sem Deficiência"/>
    <s v="FRANCISCA BARBOSA DA SILVA"/>
    <s v="GERALDO MARINHO DA SILVA"/>
    <x v="1"/>
    <s v="Branca"/>
  </r>
  <r>
    <n v="716054"/>
    <n v="7"/>
    <x v="35"/>
    <x v="35"/>
    <s v="EM PIO X"/>
    <s v="Municipal"/>
    <s v="Urbana"/>
    <n v="1612531"/>
    <n v="162"/>
    <x v="3"/>
    <s v="Regular"/>
    <s v="Noite"/>
    <n v="2012064702841"/>
    <m/>
    <s v="MÁRCIO HENRIQUE DE ALMEIDA ROCHA"/>
    <d v="2006-06-17T00:00:00"/>
    <s v="Masculino"/>
    <s v="Sem Deficiência"/>
    <s v="NÃO DECLARADO"/>
    <s v="ANA CAROLINA DE ALMEIDA"/>
    <x v="0"/>
    <s v="Pret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6126401680"/>
    <m/>
    <s v="ANTONIETA SANTANA BORGES"/>
    <d v="1962-06-03T00:00:00"/>
    <s v="Feminino"/>
    <s v="Sem Deficiência"/>
    <s v="AMANCIO FERREIRA BORGES"/>
    <s v="FIDELINA DA SILVA SANTANA"/>
    <x v="2"/>
    <s v="Preta"/>
  </r>
  <r>
    <n v="622022"/>
    <n v="6"/>
    <x v="40"/>
    <x v="40"/>
    <s v="EM ROSE KLABIN"/>
    <s v="Municipal"/>
    <s v="Urbana"/>
    <n v="1615803"/>
    <n v="161"/>
    <x v="3"/>
    <s v="Regular"/>
    <s v="Noite"/>
    <n v="2009069500057"/>
    <m/>
    <s v="KAIO FARIAS DA SILVA E SOUZA"/>
    <d v="2004-03-13T00:00:00"/>
    <s v="Masculino"/>
    <s v="Sem Deficiência"/>
    <s v="CRISTIANO DA SILVA E SOUZA"/>
    <s v="FABIANA DE MORAES FARIAS"/>
    <x v="1"/>
    <s v="Branca"/>
  </r>
  <r>
    <n v="625028"/>
    <n v="6"/>
    <x v="125"/>
    <x v="125"/>
    <s v="EM DEPUTADO HILTON GAMA"/>
    <s v="Municipal"/>
    <s v="Urbana"/>
    <n v="1614618"/>
    <n v="161"/>
    <x v="3"/>
    <s v="Regular"/>
    <s v="Noite"/>
    <n v="2023057100810"/>
    <m/>
    <s v="LARISSA SOARES DE ALMEIDA"/>
    <d v="2005-04-25T00:00:00"/>
    <s v="Feminino"/>
    <s v="Sem Deficiência"/>
    <s v="DENILSON S DE ALMEIDA"/>
    <s v="GISELE O SOARES"/>
    <x v="1"/>
    <s v="Parda"/>
  </r>
  <r>
    <n v="716205"/>
    <n v="7"/>
    <x v="76"/>
    <x v="76"/>
    <s v="CIEP RUBENS PAIVA"/>
    <s v="Municipal"/>
    <s v="Urbana"/>
    <n v="1613263"/>
    <n v="164"/>
    <x v="3"/>
    <s v="Regular"/>
    <s v="Noite"/>
    <n v="2022066100551"/>
    <m/>
    <s v="WANDA RODRIGUES SILVA"/>
    <d v="1996-10-18T00:00:00"/>
    <s v="Feminino"/>
    <s v="Sem Deficiência"/>
    <s v="MANUELINA VICENTE RODRIGUES"/>
    <s v="VALDIR SILVA"/>
    <x v="2"/>
    <s v="Preta"/>
  </r>
  <r>
    <n v="1202701"/>
    <n v="12"/>
    <x v="91"/>
    <x v="91"/>
    <s v="CREJA - CENTRO MUNICIPAL DE REFERÊNCIA DE EDUCAÇÃO DE JOVENS E ADULTOS"/>
    <s v="Municipal"/>
    <s v="Urbana"/>
    <n v="1614083"/>
    <n v="263"/>
    <x v="3"/>
    <s v="Regular"/>
    <s v="Manhã"/>
    <n v="2005012401031"/>
    <m/>
    <s v="AMANDA CORRÊA MUNIZ DOS SANTOS"/>
    <d v="1990-01-01T00:00:00"/>
    <s v="Feminino"/>
    <s v="Sem Deficiência"/>
    <s v="GARATI BRAZ MUNIZ"/>
    <s v="JANACIMAR CORRÊA"/>
    <x v="1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2066080103"/>
    <m/>
    <s v="THIAGO BARBOSA DE OLIVEIRA"/>
    <d v="2007-02-17T00:00:00"/>
    <s v="Masculino"/>
    <s v="Sem Deficiência"/>
    <s v="JUBERVANIO DE OLIVEIRA BARBOSA"/>
    <s v="ANA CLAUDIA BARBOSA DOS SANTOS"/>
    <x v="2"/>
    <s v="Branca"/>
  </r>
  <r>
    <n v="206502"/>
    <n v="2"/>
    <x v="71"/>
    <x v="71"/>
    <s v="CIEP NAÇÃO RUBRO NEGRA"/>
    <s v="Municipal"/>
    <s v="Urbana"/>
    <n v="1623109"/>
    <n v="163"/>
    <x v="3"/>
    <s v="Regular"/>
    <s v="Noite"/>
    <n v="2008110100510"/>
    <m/>
    <s v="ANA CAROLINA CAMPOS DA SILVA"/>
    <d v="2005-08-24T00:00:00"/>
    <s v="Feminino"/>
    <s v="Sem Deficiência"/>
    <s v="MICHELE CAMPOS DE OLIVEIRA"/>
    <s v="ADRIANO DE SOUZA DA SILVA"/>
    <x v="1"/>
    <s v="Sem Informação"/>
  </r>
  <r>
    <n v="208501"/>
    <n v="2"/>
    <x v="78"/>
    <x v="78"/>
    <s v="CIEP SAMUEL WAINER"/>
    <s v="Municipal"/>
    <s v="Urbana"/>
    <n v="1609310"/>
    <n v="161"/>
    <x v="3"/>
    <s v="Regular"/>
    <s v="Noite"/>
    <n v="2023013600361"/>
    <m/>
    <s v="GRAZIELE SOUZA DE OLIVEIRA"/>
    <d v="2005-05-25T00:00:00"/>
    <s v="Feminino"/>
    <s v="Sem Deficiência"/>
    <s v="ADRIANO SANTOS DE OLIVEIRA"/>
    <s v="DAIANE JORGE DE SOUZA"/>
    <x v="1"/>
    <s v="Pret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23093000358"/>
    <m/>
    <s v="ROGERIO LOPES GUIMARAES"/>
    <d v="1977-03-04T00:00:00"/>
    <s v="Masculino"/>
    <s v="Sem Deficiência"/>
    <s v="JOSE LOPES GUIMARAES"/>
    <s v="ZENILDA LOPES GUIMARAES"/>
    <x v="0"/>
    <s v="Parda"/>
  </r>
  <r>
    <n v="716063"/>
    <n v="7"/>
    <x v="136"/>
    <x v="136"/>
    <s v="EM SOBRAL PINTO"/>
    <s v="Municipal"/>
    <s v="Urbana"/>
    <n v="1616449"/>
    <n v="161"/>
    <x v="3"/>
    <s v="Regular"/>
    <s v="Manhã"/>
    <n v="2012064950348"/>
    <m/>
    <s v="AQUILES MAXIMUS ANDREOZZI CANARIO"/>
    <d v="2007-09-12T00:00:00"/>
    <s v="Masculino"/>
    <s v="Sem Deficiência"/>
    <s v="JOÃO CARLOS LEITE CANARIO"/>
    <s v="BIANCA ANDREOZZI CAETANO"/>
    <x v="1"/>
    <s v="Não declarada"/>
  </r>
  <r>
    <n v="312022"/>
    <n v="3"/>
    <x v="61"/>
    <x v="61"/>
    <s v="EM RUBENS BERARDO"/>
    <s v="Municipal"/>
    <s v="Urbana"/>
    <n v="1616260"/>
    <n v="161"/>
    <x v="3"/>
    <s v="Regular"/>
    <s v="Noite"/>
    <n v="2022019200367"/>
    <m/>
    <s v="LILIAN SANTIAGO DE OLIVEIRA"/>
    <d v="1982-12-18T00:00:00"/>
    <s v="Feminino"/>
    <s v="Sem Deficiência"/>
    <s v="AMADEU VITAL DE OLIVEIRA"/>
    <s v="ROSÂNGELA SOBRINHO SANTIAGO"/>
    <x v="0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11077705381"/>
    <m/>
    <s v="CATLEN CASSIA GONÇALVES"/>
    <d v="1988-05-11T00:00:00"/>
    <s v="Feminino"/>
    <s v="Sem Deficiência"/>
    <s v="LUIZ GONÇALVES"/>
    <s v="NEUSITA ROSANA GONÇALVES"/>
    <x v="1"/>
    <s v="Branca"/>
  </r>
  <r>
    <n v="208012"/>
    <n v="2"/>
    <x v="102"/>
    <x v="102"/>
    <s v="EM ORSINA DA FONSECA"/>
    <s v="Municipal"/>
    <s v="Urbana"/>
    <n v="1602511"/>
    <n v="162"/>
    <x v="3"/>
    <s v="Regular"/>
    <s v="Noite"/>
    <n v="2011002902953"/>
    <m/>
    <s v="SANDRO BENTO DA SILVA"/>
    <d v="2005-11-05T00:00:00"/>
    <s v="Masculino"/>
    <s v="Sem Deficiência"/>
    <s v="NÃO DECLARADO"/>
    <s v="SANDRA MARA BENTO DA SILVA"/>
    <x v="0"/>
    <s v="Parda"/>
  </r>
  <r>
    <n v="625005"/>
    <n v="6"/>
    <x v="57"/>
    <x v="57"/>
    <s v="EM CHARLES ANDERSON WEAVER"/>
    <s v="Municipal"/>
    <s v="Urbana"/>
    <n v="1605119"/>
    <n v="162"/>
    <x v="3"/>
    <s v="Regular"/>
    <s v="Noite"/>
    <n v="2005058350790"/>
    <m/>
    <s v="FRANCIELE PEREIRA DOS SANTOS"/>
    <d v="2000-08-01T00:00:00"/>
    <s v="Feminino"/>
    <s v="Sem Deficiência"/>
    <s v="LUIZ DOS SANTOS ALMEIDA"/>
    <s v="NEIDE PEREIRA DOS SANTOS ALMEIDA"/>
    <x v="0"/>
    <s v="Preta"/>
  </r>
  <r>
    <n v="514010"/>
    <n v="5"/>
    <x v="133"/>
    <x v="133"/>
    <s v="EM IRÃ"/>
    <s v="Municipal"/>
    <s v="Urbana"/>
    <n v="1620741"/>
    <n v="162"/>
    <x v="3"/>
    <s v="Regular"/>
    <s v="Noite"/>
    <n v="2012064750683"/>
    <m/>
    <s v="RAFAEL BEZERRA BENEDICTO"/>
    <d v="2005-08-02T00:00:00"/>
    <s v="Masculino"/>
    <s v="Sem Deficiência"/>
    <s v="HELIO BENEDICTO JUNIOR"/>
    <s v="VALESKA DA CONCEIÇÃO BEZERRA BENEDICTO"/>
    <x v="0"/>
    <s v="Parda"/>
  </r>
  <r>
    <n v="817083"/>
    <n v="8"/>
    <x v="120"/>
    <x v="120"/>
    <s v="EM JORNALISTA SANDRO MOREYRA"/>
    <s v="Municipal"/>
    <s v="Urbana"/>
    <n v="1607053"/>
    <n v="162"/>
    <x v="3"/>
    <s v="Regular"/>
    <s v="Noite"/>
    <n v="2022075050294"/>
    <m/>
    <s v="JOÃO VITOR MENDONÇA DA SILVA"/>
    <d v="2006-10-28T00:00:00"/>
    <s v="Masculino"/>
    <s v="Sem Deficiência"/>
    <s v="PAULO SERGIO PEREIRA DA SILVA"/>
    <s v="VANESSA DOS SANTOS MENDONÇA"/>
    <x v="0"/>
    <s v="Parda"/>
  </r>
  <r>
    <n v="312022"/>
    <n v="3"/>
    <x v="61"/>
    <x v="61"/>
    <s v="EM RUBENS BERARDO"/>
    <s v="Municipal"/>
    <s v="Urbana"/>
    <n v="1616260"/>
    <n v="161"/>
    <x v="3"/>
    <s v="Regular"/>
    <s v="Noite"/>
    <n v="2022019200561"/>
    <m/>
    <s v="HENRY NUNES DE ARAUJO"/>
    <d v="2006-06-30T00:00:00"/>
    <s v="Masculino"/>
    <s v="Sem Deficiência"/>
    <s v="WAGNER GOMES DE ARAUJO"/>
    <s v="CATIA ALVES NUNES"/>
    <x v="2"/>
    <s v="Não declarada"/>
  </r>
  <r>
    <n v="716205"/>
    <n v="7"/>
    <x v="76"/>
    <x v="76"/>
    <s v="CIEP RUBENS PAIVA"/>
    <s v="Municipal"/>
    <s v="Urbana"/>
    <n v="1613261"/>
    <n v="162"/>
    <x v="3"/>
    <s v="Regular"/>
    <s v="Noite"/>
    <n v="2023066100461"/>
    <m/>
    <s v="BEATRIZ SILVA FERREIRA"/>
    <d v="2000-01-22T00:00:00"/>
    <s v="Feminino"/>
    <s v="Sem Deficiência"/>
    <s v="ROSANGELA DE OLIVEIRA SILVA CORDEIRO"/>
    <s v="NILTON OLIVEIRA FERREIRA"/>
    <x v="0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2096500011"/>
    <m/>
    <s v="ANA BEATRIZ DE SOUZA"/>
    <d v="2007-12-10T00:00:00"/>
    <s v="Feminino"/>
    <s v="Sem Deficiência"/>
    <s v="LUIS CLAUDIO CASTILHO DE SOUZA"/>
    <s v="LUIZA HELENA DA FONSECA SOUZA"/>
    <x v="0"/>
    <s v="Parda"/>
  </r>
  <r>
    <n v="1019031"/>
    <n v="10"/>
    <x v="20"/>
    <x v="20"/>
    <s v="EM MARECHAL PEDRO CAVALCANTI"/>
    <s v="Municipal"/>
    <s v="Urbana"/>
    <n v="1609539"/>
    <n v="161"/>
    <x v="3"/>
    <s v="Regular"/>
    <s v="Noite"/>
    <n v="2012100601913"/>
    <m/>
    <s v="VARLEI DE ALCANTARA GABRIEL"/>
    <d v="2006-09-07T00:00:00"/>
    <s v="Masculino"/>
    <s v="Sem Deficiência"/>
    <s v="VANILSON DOS SANTOS GABRIEL"/>
    <s v="ANGELICA LOURENÇO DE ALCANTARA"/>
    <x v="0"/>
    <s v="Preta"/>
  </r>
  <r>
    <n v="817064"/>
    <n v="8"/>
    <x v="7"/>
    <x v="7"/>
    <s v="EM MARIETA DA CUNHA DA SILVA"/>
    <s v="Municipal"/>
    <s v="Urbana"/>
    <n v="1610183"/>
    <n v="161"/>
    <x v="3"/>
    <s v="Regular"/>
    <s v="Noite"/>
    <n v="2007083200506"/>
    <m/>
    <s v="STHEFANY DA SILVA PONTES DE SOUZA"/>
    <d v="2002-04-26T00:00:00"/>
    <s v="Feminino"/>
    <s v="Sem Deficiência"/>
    <s v="FLAVIA DA SILVA MENDES"/>
    <s v="CESAR PONTES DE SOUZA"/>
    <x v="2"/>
    <s v="Parda"/>
  </r>
  <r>
    <n v="1019047"/>
    <n v="10"/>
    <x v="50"/>
    <x v="50"/>
    <s v="EM JOAQUIM DA SILVA GOMES"/>
    <s v="Municipal"/>
    <s v="Urbana"/>
    <n v="1598941"/>
    <n v="163"/>
    <x v="3"/>
    <s v="Regular"/>
    <s v="Noite"/>
    <n v="2011098601208"/>
    <m/>
    <s v="GABRIEL SANTOS DE LIMA"/>
    <d v="2006-06-03T00:00:00"/>
    <s v="Masculino"/>
    <s v="Sem Deficiência"/>
    <s v="JOSÉ CARLOS LEITE DE LIMA"/>
    <s v="FERNANDA SANTOS PAVÃO"/>
    <x v="0"/>
    <s v="Parda"/>
  </r>
  <r>
    <n v="410015"/>
    <n v="4"/>
    <x v="92"/>
    <x v="92"/>
    <s v="EM CLÓVIS BEVILÁQUA"/>
    <s v="Municipal"/>
    <s v="Urbana"/>
    <n v="1611013"/>
    <n v="162"/>
    <x v="3"/>
    <s v="Regular"/>
    <s v="Noite"/>
    <n v="2022028800452"/>
    <m/>
    <s v="VERÔNICA CARVALHO MARCELINO"/>
    <d v="1984-11-03T00:00:00"/>
    <s v="Feminino"/>
    <s v="Sem Deficiência"/>
    <s v="JULIA CARVALHO MARCELINO"/>
    <s v="ORLANDO LUIZ MARCELINO"/>
    <x v="0"/>
    <s v="Branca"/>
  </r>
  <r>
    <n v="313035"/>
    <n v="3"/>
    <x v="49"/>
    <x v="49"/>
    <s v="EM EDGARD SUSSEKIND DE MENDONÇA"/>
    <s v="Municipal"/>
    <s v="Urbana"/>
    <n v="1612288"/>
    <n v="161"/>
    <x v="3"/>
    <s v="Regular"/>
    <s v="Noite"/>
    <n v="2010024902605"/>
    <m/>
    <s v="ALEXANDRA BORGES SODRÉ DE MORAES"/>
    <d v="2006-04-01T00:00:00"/>
    <s v="Feminino"/>
    <s v="Sem Deficiência"/>
    <s v="ANDERSON SODRÉ DE MORAES"/>
    <s v="UIARA RUFINO BORGES"/>
    <x v="1"/>
    <s v="Parda"/>
  </r>
  <r>
    <n v="410018"/>
    <n v="4"/>
    <x v="87"/>
    <x v="87"/>
    <s v="EM BERLIM"/>
    <s v="Municipal"/>
    <s v="Urbana"/>
    <n v="1613815"/>
    <n v="161"/>
    <x v="3"/>
    <s v="Regular"/>
    <s v="Noite"/>
    <n v="2011016101044"/>
    <m/>
    <s v="CLARISSE LAURINDA NASCIMENTO DA SILVA"/>
    <d v="2007-07-03T00:00:00"/>
    <s v="Feminino"/>
    <s v="Sem Deficiência"/>
    <s v="EDNILSON NASCIMENTO DA SILVA"/>
    <s v="SELMA LAURINDA BRAGA DONATO"/>
    <x v="1"/>
    <s v="Parda"/>
  </r>
  <r>
    <n v="716501"/>
    <n v="7"/>
    <x v="75"/>
    <x v="75"/>
    <s v="CIEP CARLOS DRUMOND DE ANDRADE"/>
    <s v="Municipal"/>
    <s v="Urbana"/>
    <n v="1616698"/>
    <n v="162"/>
    <x v="3"/>
    <s v="Regular"/>
    <s v="Noite"/>
    <n v="2022066500584"/>
    <m/>
    <s v="ROSILENE DA SILVA LIMA"/>
    <d v="1972-02-13T00:00:00"/>
    <s v="Feminino"/>
    <s v="Sem Deficiência"/>
    <s v="LEONARDO GALDINO BARBOSA"/>
    <s v="CONCEIÇÃO SOTERA DA SILVA"/>
    <x v="0"/>
    <s v="Parda"/>
  </r>
  <r>
    <n v="716205"/>
    <n v="7"/>
    <x v="76"/>
    <x v="76"/>
    <s v="CIEP RUBENS PAIVA"/>
    <s v="Municipal"/>
    <s v="Urbana"/>
    <n v="1613262"/>
    <n v="163"/>
    <x v="3"/>
    <s v="Regular"/>
    <s v="Noite"/>
    <n v="2013059250129"/>
    <m/>
    <s v="JULIANA DA SILVA THEODORO"/>
    <d v="2008-05-06T00:00:00"/>
    <s v="Feminino"/>
    <s v="Sem Deficiência"/>
    <s v="JULIANO VIEIRA THEODORO"/>
    <s v="PRISCILA DA SILVA SOARES"/>
    <x v="1"/>
    <s v="Branca"/>
  </r>
  <r>
    <n v="1019202"/>
    <n v="10"/>
    <x v="115"/>
    <x v="115"/>
    <s v="CIEP ISMAEL NERY"/>
    <s v="Municipal"/>
    <s v="Urbana"/>
    <n v="1603747"/>
    <n v="162"/>
    <x v="3"/>
    <s v="Regular"/>
    <s v="Tarde"/>
    <n v="2012104600156"/>
    <m/>
    <s v="FELIPE DA COSTA RIBEIRO"/>
    <d v="2007-09-01T00:00:00"/>
    <s v="Masculino"/>
    <s v="Sem Deficiência"/>
    <s v="WANDERLEY RIBEIRO GONÇALVES"/>
    <s v="DENEIDE DA COSTA PIRES"/>
    <x v="1"/>
    <s v="Branca"/>
  </r>
  <r>
    <n v="312031"/>
    <n v="3"/>
    <x v="66"/>
    <x v="66"/>
    <s v="EM EURICO SALLES"/>
    <s v="Municipal"/>
    <s v="Urbana"/>
    <n v="1612134"/>
    <n v="161"/>
    <x v="3"/>
    <s v="Regular"/>
    <s v="Noite"/>
    <n v="2013020400316"/>
    <m/>
    <s v="ANNA MIRANDA RIBEIRO"/>
    <d v="2007-01-08T00:00:00"/>
    <s v="Feminino"/>
    <s v="Sem Deficiência"/>
    <s v="CARLOS ROBERTO CARDOSO RIBEIRO"/>
    <s v="CLAUDIA MARIA MIRANDA MACHADO RIBEIRO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05104601940"/>
    <m/>
    <s v="PALOMA DA SILVA SOARES"/>
    <d v="1993-11-03T00:00:00"/>
    <s v="Feminino"/>
    <s v="Sem Deficiência"/>
    <s v="WALMIR CARDOSO SOARES"/>
    <s v="IRENE GOMES DA SILVA"/>
    <x v="2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1059802125"/>
    <m/>
    <s v="LIDYA CABRAL ZAMBE"/>
    <d v="2006-05-31T00:00:00"/>
    <s v="Feminino"/>
    <s v="Sem Deficiência"/>
    <s v="RODRIGO DOS SANTOS ZAMBE"/>
    <s v="LIDIANE LOPES CABRAL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4132100193"/>
    <m/>
    <s v="MARLON FELIPE ANDRADE DE LIMA"/>
    <d v="2004-06-06T00:00:00"/>
    <s v="Masculino"/>
    <s v="Sem Deficiência"/>
    <s v="MÁRCIO MANOEL DE LIMA"/>
    <s v="NEILZIMAR FREITAS DE ANDRADE"/>
    <x v="0"/>
    <s v="Parda"/>
  </r>
  <r>
    <n v="410501"/>
    <n v="4"/>
    <x v="64"/>
    <x v="64"/>
    <s v="CIEP JUSCELINO KUBITSCHEK"/>
    <s v="Municipal"/>
    <s v="Urbana"/>
    <n v="1614344"/>
    <n v="162"/>
    <x v="3"/>
    <s v="Regular"/>
    <s v="Noite"/>
    <n v="2010027400082"/>
    <m/>
    <s v="ANDRESSA VITTÓRIA CARVALHO DE ARAÚJO"/>
    <d v="2005-11-10T00:00:00"/>
    <s v="Feminino"/>
    <s v="Sem Deficiência"/>
    <s v="ANDERSON GUEDES DE ARAÚJO"/>
    <s v="ANA ANGELICA CARVALHO"/>
    <x v="0"/>
    <s v="Parda"/>
  </r>
  <r>
    <n v="430701"/>
    <n v="4"/>
    <x v="19"/>
    <x v="19"/>
    <s v="CENTRO DE EDUCAÇÃO DE JOVENS E ADULTOS CEJA - MARÉ"/>
    <s v="Municipal"/>
    <s v="Urbana"/>
    <n v="1616801"/>
    <n v="262"/>
    <x v="3"/>
    <s v="Regular"/>
    <s v="Manhã"/>
    <n v="2012044602492"/>
    <m/>
    <s v="ILANA OLIVEIRA DOS SANTOS"/>
    <d v="1985-12-11T00:00:00"/>
    <s v="Feminino"/>
    <s v="Sem Deficiência"/>
    <s v="GERALDO PEREIRA DOS SANTOS"/>
    <s v="MARIA ZÉLIA DE OLIVEIRA"/>
    <x v="1"/>
    <s v="Parda"/>
  </r>
  <r>
    <n v="430503"/>
    <n v="4"/>
    <x v="4"/>
    <x v="4"/>
    <s v="CIEP LEONEL DE MOURA BRIZOLA"/>
    <s v="Municipal"/>
    <s v="Urbana"/>
    <n v="1606829"/>
    <n v="161"/>
    <x v="3"/>
    <s v="Regular"/>
    <s v="Noite"/>
    <n v="2012040750012"/>
    <m/>
    <s v="GABRIEL SOARES DA COSTA"/>
    <d v="2007-10-18T00:00:00"/>
    <s v="Masculino"/>
    <s v="Sem Deficiência"/>
    <s v="CRISTIANO DAMIÃO SERZEDELLO DA COSTA"/>
    <s v="ROSICÁTIA SOARES"/>
    <x v="2"/>
    <s v="Parda"/>
  </r>
  <r>
    <n v="209026"/>
    <n v="2"/>
    <x v="41"/>
    <x v="41"/>
    <s v="EM PROFESSOR LOURENÇO FILHO"/>
    <s v="Municipal"/>
    <s v="Urbana"/>
    <n v="1622829"/>
    <n v="161"/>
    <x v="3"/>
    <s v="Regular"/>
    <s v="Noite"/>
    <n v="2022016500041"/>
    <m/>
    <s v="MARIA ELIANE DA SILVA"/>
    <d v="1982-02-08T00:00:00"/>
    <s v="Feminino"/>
    <s v="Sem Deficiência"/>
    <s v="FRANCISCO GONCALVES DA SILVA"/>
    <s v="MARIA LOPES DA SILVA"/>
    <x v="2"/>
    <s v="Não declarada"/>
  </r>
  <r>
    <n v="918203"/>
    <n v="9"/>
    <x v="34"/>
    <x v="34"/>
    <s v="CIEP CLEMENTINA DE JESUS"/>
    <s v="Municipal"/>
    <s v="Urbana"/>
    <n v="1601824"/>
    <n v="161"/>
    <x v="3"/>
    <s v="Regular"/>
    <s v="Noite"/>
    <n v="2010101850805"/>
    <m/>
    <s v="REBECA ADRIANE DOS SANTOS POMA"/>
    <d v="2003-05-04T00:00:00"/>
    <s v="Feminino"/>
    <s v=" Deficiência intelectual"/>
    <s v="JOEL JOSE POMA ELERA"/>
    <s v="MARCIA CRISTINA DOS SANTOS"/>
    <x v="0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10092403848"/>
    <m/>
    <s v="CARLOS EDUARDO DA COSTA FERNANDES"/>
    <d v="2006-01-26T00:00:00"/>
    <s v="Masculino"/>
    <s v="Sem Deficiência"/>
    <s v="JORGE EDUARDO DA COSTA ALEXANDRINO"/>
    <s v="HILDA MARIA FERNANDES DA SILVA"/>
    <x v="1"/>
    <s v="Preta"/>
  </r>
  <r>
    <n v="1019019"/>
    <n v="10"/>
    <x v="116"/>
    <x v="116"/>
    <s v="EM FERNANDO DE AZEVEDO"/>
    <s v="Municipal"/>
    <s v="Urbana"/>
    <n v="1619175"/>
    <n v="161"/>
    <x v="3"/>
    <s v="Regular"/>
    <s v="Tarde"/>
    <n v="2019100580832"/>
    <m/>
    <s v="GABRIEL GAYOSO DE MAGALHÃES QUEIROZ"/>
    <d v="2007-05-14T00:00:00"/>
    <s v="Masculino"/>
    <s v="Sem Deficiência"/>
    <s v="MARCIO FREITAS DE QUEIROZ"/>
    <s v="DENISE GAYOSO DE MAGALHÃES QUEIROZ"/>
    <x v="1"/>
    <s v="Parda"/>
  </r>
  <r>
    <n v="102505"/>
    <n v="1"/>
    <x v="30"/>
    <x v="30"/>
    <s v="CIEP JOSÉ PEDRO VARELA"/>
    <s v="Municipal"/>
    <s v="Urbana"/>
    <n v="1613581"/>
    <n v="161"/>
    <x v="3"/>
    <s v="Regular"/>
    <s v="Noite"/>
    <n v="2006002500964"/>
    <m/>
    <s v="STEFANY MENDES MOREIRA"/>
    <d v="1999-04-17T00:00:00"/>
    <s v="Feminino"/>
    <s v="Sem Deficiência"/>
    <s v="ALESSANDRO PEREIRA MOREIRA"/>
    <s v="RACHEL MENDES ZERBINATO"/>
    <x v="0"/>
    <s v="Branca"/>
  </r>
  <r>
    <n v="716041"/>
    <n v="7"/>
    <x v="104"/>
    <x v="104"/>
    <s v="EM BARÃO DA TAQUARA"/>
    <s v="Municipal"/>
    <s v="Urbana"/>
    <n v="1613411"/>
    <n v="161"/>
    <x v="3"/>
    <s v="Regular"/>
    <s v="Manhã"/>
    <n v="2010104051920"/>
    <m/>
    <s v="GUILHERME DA SILVA MENDES"/>
    <d v="2004-09-07T00:00:00"/>
    <s v="Masculino"/>
    <s v="Sem Deficiência"/>
    <s v="FRANCISCO DAS CHAGAS DO CARMO MENDES"/>
    <s v="DANIELE FARIAS DA SILVA"/>
    <x v="0"/>
    <s v="Branca"/>
  </r>
  <r>
    <n v="410012"/>
    <n v="4"/>
    <x v="27"/>
    <x v="27"/>
    <s v="EM CLOTILDE GUIMARÃES"/>
    <s v="Municipal"/>
    <s v="Urbana"/>
    <n v="1604456"/>
    <n v="2610"/>
    <x v="3"/>
    <s v="Regular"/>
    <s v="Noite"/>
    <n v="2005039901191"/>
    <m/>
    <s v="JEAN MILTON DA SILVA SANTOS"/>
    <d v="1990-07-03T00:00:00"/>
    <s v="Masculino"/>
    <s v="Sem Deficiência"/>
    <s v="FRANCISCO NILSON DOS SANTOS"/>
    <s v="EDIENE MARIA DA SILVA SANTOS"/>
    <x v="0"/>
    <s v="Parda"/>
  </r>
  <r>
    <n v="716041"/>
    <n v="7"/>
    <x v="104"/>
    <x v="104"/>
    <s v="EM BARÃO DA TAQUARA"/>
    <s v="Municipal"/>
    <s v="Urbana"/>
    <n v="1613411"/>
    <n v="161"/>
    <x v="3"/>
    <s v="Regular"/>
    <s v="Manhã"/>
    <n v="2013062500556"/>
    <m/>
    <s v="CHRISTIANO JORGE ALCUNHA BARBOSA LACERDA"/>
    <d v="2007-08-01T00:00:00"/>
    <s v="Masculino"/>
    <s v="Sem Deficiência"/>
    <s v="JORGE VINICIUS BARBOSA LACERDA"/>
    <s v="KELLY CRISTINA ALCUNHA CHAVES"/>
    <x v="2"/>
    <s v="Preta"/>
  </r>
  <r>
    <n v="918508"/>
    <n v="9"/>
    <x v="36"/>
    <x v="36"/>
    <s v="CIEP DR. ERNESTO (CHE) GUEVARA"/>
    <s v="Municipal"/>
    <s v="Urbana"/>
    <n v="1618341"/>
    <n v="163"/>
    <x v="3"/>
    <s v="Regular"/>
    <s v="Noite"/>
    <n v="2006091505088"/>
    <m/>
    <s v="ALEXANDRA CRISTINA SILVA RAFAEL "/>
    <d v="1982-12-12T00:00:00"/>
    <s v="Feminino"/>
    <s v="Sem Deficiência"/>
    <s v="RAIMUNDO ALVES RAFAEL"/>
    <s v="JOSSIARA SILVA RAFAEL"/>
    <x v="0"/>
    <s v="Parda"/>
  </r>
  <r>
    <n v="1120012"/>
    <n v="11"/>
    <x v="93"/>
    <x v="93"/>
    <s v="EM BRIGADEIRO EDUARDO GOMES"/>
    <s v="Municipal"/>
    <s v="Urbana"/>
    <n v="1617241"/>
    <n v="161"/>
    <x v="3"/>
    <s v="Regular"/>
    <s v="Tarde"/>
    <n v="2013037401159"/>
    <m/>
    <s v="MARIANA DE SOUZA SANTOS"/>
    <d v="2007-08-22T00:00:00"/>
    <s v="Feminino"/>
    <s v="Sem Deficiência"/>
    <s v="LEONARDO SANTOS DE SOUZA"/>
    <s v="KARINA DE SOUZA BENITES"/>
    <x v="0"/>
    <s v="Não declarada"/>
  </r>
  <r>
    <n v="918041"/>
    <n v="9"/>
    <x v="59"/>
    <x v="59"/>
    <s v="EM ANTONIA VARGAS CUQUEJO"/>
    <s v="Municipal"/>
    <s v="Urbana"/>
    <n v="1610790"/>
    <n v="161"/>
    <x v="3"/>
    <s v="Regular"/>
    <s v="Noite"/>
    <n v="2006084501242"/>
    <m/>
    <s v="CAMILA DA SILVA FERREIRA CERQUEIRA"/>
    <d v="2001-11-24T00:00:00"/>
    <s v="Feminino"/>
    <s v="Sem Deficiência"/>
    <s v="WANDERSON FERREIRA CERQUEIRA"/>
    <s v="ROSILENE DA SILVA"/>
    <x v="2"/>
    <s v="Branca"/>
  </r>
  <r>
    <n v="625701"/>
    <n v="6"/>
    <x v="101"/>
    <x v="101"/>
    <s v="CENTRO DE EDUCAÇÃO DE JOVENS E ADULTOS CEJA - ACARI"/>
    <s v="Municipal"/>
    <s v="Urbana"/>
    <n v="1608530"/>
    <n v="267"/>
    <x v="3"/>
    <s v="Regular"/>
    <s v="Noite"/>
    <n v="2008057800231"/>
    <m/>
    <s v="MARIA VITÓRIA DA SILVA COELHO"/>
    <d v="2003-05-14T00:00:00"/>
    <s v="Feminino"/>
    <s v="Sem Deficiência"/>
    <s v="JOSÉ MARCOS DA CUNHA COELHO"/>
    <s v="MARIA DAS NEVES DA SILVA"/>
    <x v="0"/>
    <s v="Branca"/>
  </r>
  <r>
    <n v="1026003"/>
    <n v="10"/>
    <x v="114"/>
    <x v="114"/>
    <s v="EM PROFESSOR CASTILHO"/>
    <s v="Municipal"/>
    <s v="Urbana"/>
    <n v="1617201"/>
    <n v="161"/>
    <x v="3"/>
    <s v="Regular"/>
    <s v="Noite"/>
    <n v="2020127400090"/>
    <m/>
    <s v="SAMYRA DA SILVA DO NASCIMENTO"/>
    <d v="2007-03-16T00:00:00"/>
    <s v="Feminino"/>
    <s v="Sem Deficiência"/>
    <s v="CHARLES CORRÊA DO NASCIMENTO"/>
    <s v="TATIANA PAULO DA SILVA"/>
    <x v="2"/>
    <s v="Branca"/>
  </r>
  <r>
    <n v="209026"/>
    <n v="2"/>
    <x v="41"/>
    <x v="41"/>
    <s v="EM PROFESSOR LOURENÇO FILHO"/>
    <s v="Municipal"/>
    <s v="Urbana"/>
    <n v="1622830"/>
    <n v="162"/>
    <x v="3"/>
    <s v="Regular"/>
    <s v="Noite"/>
    <n v="2012016001722"/>
    <m/>
    <s v="LEANDRA CARDOSO CRAVEIRO"/>
    <d v="2006-05-06T00:00:00"/>
    <s v="Feminino"/>
    <s v="Sem Deficiência"/>
    <s v="JOSÉ CARLOS CRAVEIRO JUNIOR"/>
    <s v="CARINA CARDOSO"/>
    <x v="0"/>
    <s v="Preta"/>
  </r>
  <r>
    <n v="918028"/>
    <n v="9"/>
    <x v="131"/>
    <x v="131"/>
    <s v="EM ALMIRANTE SALDANHA DA GAMA"/>
    <s v="Municipal"/>
    <s v="Urbana"/>
    <n v="1623474"/>
    <n v="161"/>
    <x v="3"/>
    <s v="Regular"/>
    <s v="Manhã"/>
    <n v="2011087501045"/>
    <m/>
    <s v="LARISSA CRISTINA FELIX PASSOS"/>
    <d v="2006-05-03T00:00:00"/>
    <s v="Feminino"/>
    <s v="Sem Deficiência"/>
    <s v="JONATAS PINHEIRO PASSOS"/>
    <s v="MICHELE FELIX DE ALMEIDA"/>
    <x v="0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12029201202"/>
    <m/>
    <s v="RHYAN DA SILVA BITTENCOURT"/>
    <d v="2006-01-20T00:00:00"/>
    <s v="Masculino"/>
    <s v="Sem Deficiência"/>
    <s v="DANIEL VITOR DE OLIVEIRA BITTENCOURT"/>
    <s v="MARCELLY PEREIRA DA SILVA"/>
    <x v="1"/>
    <s v="Parda"/>
  </r>
  <r>
    <n v="410012"/>
    <n v="4"/>
    <x v="27"/>
    <x v="27"/>
    <s v="EM CLOTILDE GUIMARÃES"/>
    <s v="Municipal"/>
    <s v="Urbana"/>
    <n v="1604460"/>
    <n v="2614"/>
    <x v="3"/>
    <s v="Regular"/>
    <s v="Noite"/>
    <n v="2001030102080"/>
    <m/>
    <s v="ANDRESSA VILAR BASTOS"/>
    <d v="1996-01-06T00:00:00"/>
    <s v="Feminino"/>
    <s v="Sem Deficiência"/>
    <s v="ROGÉRIO ANASTÁCIO BASTOS"/>
    <s v="MARIA DA LUZ LIMA VILAR"/>
    <x v="0"/>
    <s v="Pard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0132251725"/>
    <m/>
    <s v="LUÍS FERNANDO DE OLIVEIRA SILVA"/>
    <d v="2005-05-19T00:00:00"/>
    <s v="Masculino"/>
    <s v="Sem Deficiência"/>
    <s v="SEVERINO JOSE DA SILVA"/>
    <s v="HELOISA HELENA SALES DE OLIVEIRA"/>
    <x v="0"/>
    <s v="Branc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13053601531"/>
    <m/>
    <s v="PABLO HUDSON DOS SANTOS DA SILVA"/>
    <d v="2005-08-19T00:00:00"/>
    <s v="Masculino"/>
    <s v=" Deficiência intelectual"/>
    <s v="OTONIEL CARNEIRO DA SILVA"/>
    <s v="ELISABETE DOS SANTOS CORREIA"/>
    <x v="0"/>
    <s v="Parda"/>
  </r>
  <r>
    <n v="431018"/>
    <n v="4"/>
    <x v="85"/>
    <x v="85"/>
    <s v="EM REPÚBLICA DO LÍBANO"/>
    <s v="Municipal"/>
    <s v="Urbana"/>
    <n v="1619092"/>
    <n v="162"/>
    <x v="3"/>
    <s v="Regular"/>
    <s v="Noite"/>
    <n v="2010114200481"/>
    <m/>
    <s v="ARTHUR CESAR SANTOS DE SOUSA"/>
    <d v="2006-12-06T00:00:00"/>
    <s v="Masculino"/>
    <s v="Sem Deficiência"/>
    <s v="MILTON CESAR DE SOUSA"/>
    <s v="SIMONE RIBEIRO DOS SANTOS"/>
    <x v="0"/>
    <s v="Preta"/>
  </r>
  <r>
    <n v="204012"/>
    <n v="2"/>
    <x v="65"/>
    <x v="65"/>
    <s v="EM MÉXICO"/>
    <s v="Municipal"/>
    <s v="Urbana"/>
    <n v="1613278"/>
    <n v="161"/>
    <x v="3"/>
    <s v="Regular"/>
    <s v="Noite"/>
    <n v="2023006500268"/>
    <m/>
    <s v="LEILZA DOS SANTOS"/>
    <d v="1998-07-08T00:00:00"/>
    <s v="Feminino"/>
    <s v="Sem Deficiência"/>
    <s v="LEONCIO DOS SANTOS"/>
    <s v="LUCIENE DOS SANTOS"/>
    <x v="0"/>
    <s v="Sem Informação"/>
  </r>
  <r>
    <n v="1019031"/>
    <n v="10"/>
    <x v="20"/>
    <x v="20"/>
    <s v="EM MARECHAL PEDRO CAVALCANTI"/>
    <s v="Municipal"/>
    <s v="Urbana"/>
    <n v="1609539"/>
    <n v="161"/>
    <x v="3"/>
    <s v="Regular"/>
    <s v="Noite"/>
    <n v="2023097100080"/>
    <m/>
    <s v="MARIANA REGINA OLIVEIRA DA CONCEIÇÃO"/>
    <d v="2007-09-17T00:00:00"/>
    <s v="Feminino"/>
    <s v="Sem Deficiência"/>
    <s v="ESMERALDA RANGEL OLIVEIRA"/>
    <s v="PAULO JEFFERSON DA CONCEIÇÃO"/>
    <x v="0"/>
    <s v="Preta"/>
  </r>
  <r>
    <n v="833503"/>
    <n v="8"/>
    <x v="95"/>
    <x v="95"/>
    <s v="CIEP THOMAS JEFFERSON"/>
    <s v="Municipal"/>
    <s v="Urbana"/>
    <n v="1600082"/>
    <n v="161"/>
    <x v="3"/>
    <s v="Regular"/>
    <s v="Noite"/>
    <n v="2012083400102"/>
    <m/>
    <s v="MATEUS SIMÃO DE OLIVERA"/>
    <d v="2004-03-17T00:00:00"/>
    <s v="Feminino"/>
    <s v="Sem Deficiência"/>
    <s v="OSEIAS RIBEIRO DE OLIVEIRA"/>
    <s v="TATHIANA BRITO SIMÃO DE OLIVEIRA"/>
    <x v="2"/>
    <s v="Parda"/>
  </r>
  <r>
    <n v="430701"/>
    <n v="4"/>
    <x v="19"/>
    <x v="19"/>
    <s v="CENTRO DE EDUCAÇÃO DE JOVENS E ADULTOS CEJA - MARÉ"/>
    <s v="Municipal"/>
    <s v="Urbana"/>
    <n v="1616821"/>
    <n v="2610"/>
    <x v="3"/>
    <s v="Regular"/>
    <s v="Noite"/>
    <n v="2005040703551"/>
    <m/>
    <s v="JOSILENE DE OLIVEIRA TEIXEIRA"/>
    <d v="1984-08-02T00:00:00"/>
    <s v="Feminino"/>
    <s v="Sem Deficiência"/>
    <s v="JOEL PEREIRA DE OLIVEIRA"/>
    <s v="JORGINA APARECIDA DOS REIS"/>
    <x v="1"/>
    <s v="Parda"/>
  </r>
  <r>
    <n v="622022"/>
    <n v="6"/>
    <x v="40"/>
    <x v="40"/>
    <s v="EM ROSE KLABIN"/>
    <s v="Municipal"/>
    <s v="Urbana"/>
    <n v="1615805"/>
    <n v="162"/>
    <x v="3"/>
    <s v="Regular"/>
    <s v="Noite"/>
    <n v="2012036801201"/>
    <m/>
    <s v="VITORYA CARDOSO PRUDENCIO ECCARD"/>
    <d v="2006-08-24T00:00:00"/>
    <s v="Feminino"/>
    <s v="Sem Deficiência"/>
    <s v="FABRÍCIO ECCARD"/>
    <s v="GABRIELLA CARDOSO PRUDENCIO CARRIÇO"/>
    <x v="0"/>
    <s v="Branca"/>
  </r>
  <r>
    <n v="625018"/>
    <n v="6"/>
    <x v="55"/>
    <x v="55"/>
    <s v="EM COMANDANTE ARNALDO VARELLA"/>
    <s v="Municipal"/>
    <s v="Urbana"/>
    <n v="1602875"/>
    <n v="164"/>
    <x v="3"/>
    <s v="Regular"/>
    <s v="Noite"/>
    <n v="2007115600997"/>
    <m/>
    <s v="JÚLLIA HERDY DUTRA"/>
    <d v="2005-07-14T00:00:00"/>
    <s v="Feminino"/>
    <s v="Sem Deficiência"/>
    <s v="LUIS CLAUDIO DA SILVA DUTRA"/>
    <s v="VANESSA DE OLIVEIRA HERDY"/>
    <x v="1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09082050116"/>
    <m/>
    <s v="BRENDA RAFAELLA GOUVEIA MARTINS"/>
    <d v="2004-05-22T00:00:00"/>
    <s v="Feminino"/>
    <s v="Sem Deficiência"/>
    <s v="FABIO GOUVEIA FREITAS MIRANDA"/>
    <s v="BRUNA RAFAELA MARTINS DUTRA"/>
    <x v="1"/>
    <s v="Parda"/>
  </r>
  <r>
    <n v="206502"/>
    <n v="2"/>
    <x v="71"/>
    <x v="71"/>
    <s v="CIEP NAÇÃO RUBRO NEGRA"/>
    <s v="Municipal"/>
    <s v="Urbana"/>
    <n v="1623854"/>
    <n v="164"/>
    <x v="3"/>
    <s v="Regular"/>
    <s v="Noite"/>
    <n v="2010086250491"/>
    <m/>
    <s v="JHENYFER VICTÓRIA VICENTE MONTEIRO"/>
    <d v="2005-05-22T00:00:00"/>
    <s v="Feminino"/>
    <s v="Sem Deficiência"/>
    <s v="ANDRE LUIZ DA SILVA MONTEIRO "/>
    <s v="ELEN CRISTINA DO COUTO VICENTE"/>
    <x v="0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12100601948"/>
    <m/>
    <s v="LORRAN VITOR NOGUEIRA DA SILVA"/>
    <d v="2007-05-01T00:00:00"/>
    <s v="Masculino"/>
    <s v="Sem Deficiência"/>
    <s v="SEVERINO NOGUEIRA DA SILVA"/>
    <s v="REJANE CAMELO DA SILVA"/>
    <x v="0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23028200020"/>
    <m/>
    <s v="LETICIA DE MESQUITA ANDRADE"/>
    <d v="2006-02-20T00:00:00"/>
    <s v="Feminino"/>
    <s v="Sem Deficiência"/>
    <s v="FRANCISCO LEANDRO DE MESQUITA ALVES"/>
    <s v="FRANCISCA NUZI FERREIRA DE DE ANDRADE"/>
    <x v="0"/>
    <s v="Parda"/>
  </r>
  <r>
    <n v="918027"/>
    <n v="9"/>
    <x v="106"/>
    <x v="106"/>
    <s v="EM RUBENS DE FARIAS NEVES"/>
    <s v="Municipal"/>
    <s v="Urbana"/>
    <n v="1599737"/>
    <n v="161"/>
    <x v="3"/>
    <s v="Regular"/>
    <s v="Noite"/>
    <n v="2000086704401"/>
    <m/>
    <s v="VANDERSON GOMES DOS SANTOS"/>
    <d v="1984-02-02T00:00:00"/>
    <s v="Masculino"/>
    <s v="Sem Deficiência"/>
    <s v="WILSON PEREIRA DOS SANTOS"/>
    <s v="NELY GOMES DOS SANTOS"/>
    <x v="0"/>
    <s v="Parda"/>
  </r>
  <r>
    <n v="1120012"/>
    <n v="11"/>
    <x v="93"/>
    <x v="93"/>
    <s v="EM BRIGADEIRO EDUARDO GOMES"/>
    <s v="Municipal"/>
    <s v="Urbana"/>
    <n v="1617241"/>
    <n v="161"/>
    <x v="3"/>
    <s v="Regular"/>
    <s v="Tarde"/>
    <n v="2022037900146"/>
    <m/>
    <s v="FRANCISCA MARIA DOS SANTOS DA CONCEIÇÃO"/>
    <d v="1963-12-16T00:00:00"/>
    <s v="Feminino"/>
    <s v="Sem Deficiência"/>
    <s v="PEDRO DOS SANTOS"/>
    <s v="FRANCISCA MARIA DA CONCEIÇÃO"/>
    <x v="0"/>
    <s v="Não declarada"/>
  </r>
  <r>
    <n v="313024"/>
    <n v="3"/>
    <x v="100"/>
    <x v="100"/>
    <s v="EM ACRE"/>
    <s v="Municipal"/>
    <s v="Urbana"/>
    <n v="1604859"/>
    <n v="161"/>
    <x v="3"/>
    <s v="Regular"/>
    <s v="Manhã"/>
    <n v="2020023000095"/>
    <m/>
    <s v="MARCELO JOSÉ DA SILVA NETO."/>
    <d v="2008-01-26T00:00:00"/>
    <s v="Feminino"/>
    <s v="Sem Deficiência"/>
    <s v="MARCELO JOSÉ DA SILVA JUNIOR"/>
    <s v="GRACIELE DA SILVA ANDRADE"/>
    <x v="0"/>
    <s v="Branc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3143301570"/>
    <m/>
    <s v="JULIA FREITAS DOS SANTOS"/>
    <d v="2006-07-11T00:00:00"/>
    <s v="Feminino"/>
    <s v="Sem Deficiência"/>
    <s v="JEFERSON FAUSTINO DOS SANTOS"/>
    <s v="JULIANA MARQUES PENA FREITAS"/>
    <x v="2"/>
    <s v="Branca"/>
  </r>
  <r>
    <n v="515062"/>
    <n v="5"/>
    <x v="126"/>
    <x v="126"/>
    <s v="EM FIGUEIREDO PIMENTEL"/>
    <s v="Municipal"/>
    <s v="Urbana"/>
    <n v="1606091"/>
    <n v="161"/>
    <x v="3"/>
    <s v="Regular"/>
    <s v="Tarde"/>
    <n v="2013050650116"/>
    <m/>
    <s v="LUIZ HENRIQUE SIROTHEAU DE MELLO"/>
    <d v="2007-10-31T00:00:00"/>
    <s v="Masculino"/>
    <s v=" Deficiência intelectual"/>
    <s v="ANDRÉ LUIZ SILVA DE MELLO"/>
    <s v="JOANA SANTOS SIROTHEAU"/>
    <x v="0"/>
    <s v="Pard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19004100051"/>
    <m/>
    <s v="VITOR LEONARDO SILVA BARBOSA"/>
    <d v="2005-04-29T00:00:00"/>
    <s v="Feminino"/>
    <s v="Sem Deficiência"/>
    <s v="LEONARDO SILVA BARBOSA"/>
    <s v="CLOTILDE NORBERTO DA SILVA"/>
    <x v="0"/>
    <s v="Não declarada"/>
  </r>
  <r>
    <n v="918041"/>
    <n v="9"/>
    <x v="59"/>
    <x v="59"/>
    <s v="EM ANTONIA VARGAS CUQUEJO"/>
    <s v="Municipal"/>
    <s v="Urbana"/>
    <n v="1610791"/>
    <n v="162"/>
    <x v="3"/>
    <s v="Regular"/>
    <s v="Noite"/>
    <n v="2023088100391"/>
    <m/>
    <s v="CATIA PEREIRA SOARES"/>
    <d v="1969-07-29T00:00:00"/>
    <s v="Feminino"/>
    <s v="Sem Deficiência"/>
    <s v="MARIO PEREIRA FILHO"/>
    <s v="MARINA MARIA DA SILVA PEREIRA"/>
    <x v="1"/>
    <s v="Parda"/>
  </r>
  <r>
    <n v="313035"/>
    <n v="3"/>
    <x v="49"/>
    <x v="49"/>
    <s v="EM EDGARD SUSSEKIND DE MENDONÇA"/>
    <s v="Municipal"/>
    <s v="Urbana"/>
    <n v="1612288"/>
    <n v="161"/>
    <x v="3"/>
    <s v="Regular"/>
    <s v="Noite"/>
    <n v="2011024950314"/>
    <m/>
    <s v="ACASSIA SOARES DA COSTA"/>
    <d v="1991-03-22T00:00:00"/>
    <s v="Feminino"/>
    <s v="Sem Deficiência"/>
    <s v="GILMAR AVILA DA COSTA"/>
    <s v="MARLY SOARES DA COSTA"/>
    <x v="0"/>
    <s v="Branca"/>
  </r>
  <r>
    <n v="833201"/>
    <n v="8"/>
    <x v="112"/>
    <x v="112"/>
    <s v="CIEP FREI VELOSO"/>
    <s v="Municipal"/>
    <s v="Urbana"/>
    <n v="1622667"/>
    <n v="161"/>
    <x v="3"/>
    <s v="Regular"/>
    <s v="Noite"/>
    <n v="2009083500875"/>
    <m/>
    <s v="KAREN BRUNA CABRAL DE SOUZA"/>
    <d v="1997-07-14T00:00:00"/>
    <s v="Feminino"/>
    <s v="Sem Deficiência"/>
    <s v="MARCELO DE SOUZA"/>
    <s v="PAULA ALVES CABRAL"/>
    <x v="1"/>
    <s v="Parda"/>
  </r>
  <r>
    <n v="817064"/>
    <n v="8"/>
    <x v="7"/>
    <x v="7"/>
    <s v="EM MARIETA DA CUNHA DA SILVA"/>
    <s v="Municipal"/>
    <s v="Urbana"/>
    <n v="1610184"/>
    <n v="162"/>
    <x v="3"/>
    <s v="Regular"/>
    <s v="Noite"/>
    <n v="2006082903645"/>
    <m/>
    <s v="JEFERSON DE OLIVEIRA BENTO"/>
    <d v="1991-11-13T00:00:00"/>
    <s v="Masculino"/>
    <s v=" Deficiência intelectual"/>
    <s v="SEBASTIÃO PAULO BENTO"/>
    <s v="LUCIDALVA DE OLIVEIRA PEREIRA"/>
    <x v="0"/>
    <s v="Parda"/>
  </r>
  <r>
    <n v="817083"/>
    <n v="8"/>
    <x v="120"/>
    <x v="120"/>
    <s v="EM JORNALISTA SANDRO MOREYRA"/>
    <s v="Municipal"/>
    <s v="Urbana"/>
    <n v="1607053"/>
    <n v="162"/>
    <x v="3"/>
    <s v="Regular"/>
    <s v="Noite"/>
    <n v="2009077701406"/>
    <m/>
    <s v="JÚLIO CÉZAR BERTHI DE ALMEIDA"/>
    <d v="1986-04-03T00:00:00"/>
    <s v="Masculino"/>
    <s v="Sem Deficiência"/>
    <s v="JORGE DE ALMEIDA"/>
    <s v="SONIA MARIA DA PENHA DE ANDRADE BERTHI"/>
    <x v="0"/>
    <s v="Pret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1132807586"/>
    <m/>
    <s v="RAÍ LOPES DA SILVA"/>
    <d v="2006-01-09T00:00:00"/>
    <s v="Masculino"/>
    <s v="Sem Deficiência"/>
    <s v="LUCIANO DA SILVA"/>
    <s v="ROSEMERY LOPES DA SILVA"/>
    <x v="0"/>
    <s v="Parda"/>
  </r>
  <r>
    <n v="102005"/>
    <n v="1"/>
    <x v="109"/>
    <x v="109"/>
    <s v="EM CALOUSTE GULBENKIAN"/>
    <s v="Municipal"/>
    <s v="Urbana"/>
    <n v="1610640"/>
    <n v="162"/>
    <x v="3"/>
    <s v="Regular"/>
    <s v="Noite"/>
    <n v="2011002202081"/>
    <m/>
    <s v="TATIANA GODOY CARVALHO"/>
    <d v="1995-02-24T00:00:00"/>
    <s v="Feminino"/>
    <s v="Sem Deficiência"/>
    <s v="JORGE ANTONIO CARVALHO"/>
    <s v="CONCEIÇÃO DE ABREU PINTO GODOY"/>
    <x v="1"/>
    <s v="Pard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03092408995"/>
    <m/>
    <s v="VANESSA CARVALHO DO NASCIMENTO MONSORES"/>
    <d v="1980-09-22T00:00:00"/>
    <s v="Feminino"/>
    <s v="Sem Deficiência"/>
    <s v="ALCIDES ELIZIOS DO NASCIMENTO"/>
    <s v="MARIA DO ROSARIO CARVALHO DO NASCIMENTO"/>
    <x v="1"/>
    <s v="Parda"/>
  </r>
  <r>
    <n v="625205"/>
    <n v="6"/>
    <x v="97"/>
    <x v="97"/>
    <s v="CIEP ANTONIO CANDEIA FILHO"/>
    <s v="Municipal"/>
    <s v="Urbana"/>
    <n v="1613209"/>
    <n v="162"/>
    <x v="3"/>
    <s v="Regular"/>
    <s v="Noite"/>
    <n v="2000044800801"/>
    <m/>
    <s v="PATRICIA GOMES DA SILVA"/>
    <d v="1993-05-18T00:00:00"/>
    <s v="Feminino"/>
    <s v="Sem Deficiência"/>
    <s v="MANOEL JERONIMO DA SILVA"/>
    <s v="LUISA GOMES MENESES"/>
    <x v="0"/>
    <s v="Parda"/>
  </r>
  <r>
    <n v="1019075"/>
    <n v="10"/>
    <x v="129"/>
    <x v="129"/>
    <s v="EM ROBERTO CIVITA"/>
    <s v="Municipal"/>
    <s v="Urbana"/>
    <n v="1601288"/>
    <n v="162"/>
    <x v="3"/>
    <s v="Regular"/>
    <s v="Noite"/>
    <n v="2008123000209"/>
    <m/>
    <s v="NICOLLE DE JESUS MARTINS"/>
    <d v="2006-09-21T00:00:00"/>
    <s v="Feminino"/>
    <s v="Sem Deficiência"/>
    <s v="WELLINGTON DA CRUZ MARTINS"/>
    <s v="MARIA DE FÁTIMA DE JESUS"/>
    <x v="0"/>
    <s v="Preta"/>
  </r>
  <r>
    <n v="716211"/>
    <n v="7"/>
    <x v="32"/>
    <x v="32"/>
    <s v="CIEP COMPOSITOR DONGA"/>
    <s v="Municipal"/>
    <s v="Urbana"/>
    <n v="1619513"/>
    <n v="161"/>
    <x v="3"/>
    <s v="Regular"/>
    <s v="Noite"/>
    <n v="2011064003081"/>
    <m/>
    <s v="GABRIELA LIMA DE OLIVEIRA DOS SANTOS"/>
    <d v="2002-08-09T00:00:00"/>
    <s v="Feminino"/>
    <s v="Sem Deficiência"/>
    <s v="NEY DOS SANTOS"/>
    <s v="JANETE LIMA DE OLIVEIRA"/>
    <x v="1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14028200403"/>
    <m/>
    <s v="KESSIDI TITO DA SILVA SANT'ANNA"/>
    <d v="2008-07-02T00:00:00"/>
    <s v="Feminino"/>
    <s v="Sem Deficiência"/>
    <s v="UGUARACI SANT'ANNA FILHO"/>
    <s v="KATIA CRISTINA TITO DA SILVA SANT'ANNA"/>
    <x v="0"/>
    <s v="Branca"/>
  </r>
  <r>
    <n v="514010"/>
    <n v="5"/>
    <x v="133"/>
    <x v="133"/>
    <s v="EM IRÃ"/>
    <s v="Municipal"/>
    <s v="Urbana"/>
    <n v="1620741"/>
    <n v="162"/>
    <x v="3"/>
    <s v="Regular"/>
    <s v="Noite"/>
    <n v="2023041800469"/>
    <m/>
    <s v="ISAAC CAVALCANTE ALVES"/>
    <d v="2003-02-28T00:00:00"/>
    <s v="Masculino"/>
    <s v="Sem Deficiência"/>
    <s v="FABIO DA SILVA ALVES"/>
    <s v="RITA DE CÁSSIA RIBEIRO CAVALCANTE ALVES"/>
    <x v="0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17035800369"/>
    <m/>
    <s v="DARLYSSON THONE OLIVEIRA DA COSTA"/>
    <d v="2006-01-19T00:00:00"/>
    <s v="Masculino"/>
    <s v="Sem Deficiência"/>
    <s v="LUIS PAULO SILVA DA COSTA"/>
    <s v="DANIELLE OLIVEIRA DE CASTRO"/>
    <x v="0"/>
    <s v="Parda"/>
  </r>
  <r>
    <n v="410018"/>
    <n v="4"/>
    <x v="87"/>
    <x v="87"/>
    <s v="EM BERLIM"/>
    <s v="Municipal"/>
    <s v="Urbana"/>
    <n v="1613815"/>
    <n v="161"/>
    <x v="3"/>
    <s v="Regular"/>
    <s v="Noite"/>
    <n v="2011040350466"/>
    <m/>
    <s v="JUAN RIBEIRO VIEIRA DE SOUZA"/>
    <d v="2007-03-17T00:00:00"/>
    <s v="Masculino"/>
    <s v="Sem Deficiência"/>
    <s v="EDERSON VIEIRA DE SOUZA"/>
    <s v="KAREN DA SILVA RIBEIRO"/>
    <x v="2"/>
    <s v="Parda"/>
  </r>
  <r>
    <n v="1019013"/>
    <n v="10"/>
    <x v="39"/>
    <x v="39"/>
    <s v="EM BENTO DO AMARAL COUTINHO"/>
    <s v="Municipal"/>
    <s v="Urbana"/>
    <n v="1612838"/>
    <n v="161"/>
    <x v="3"/>
    <s v="Regular"/>
    <s v="Noite"/>
    <n v="2014142700967"/>
    <m/>
    <s v="ANA CLARA CUERCI VIZEU"/>
    <d v="2008-08-04T00:00:00"/>
    <s v="Feminino"/>
    <s v="Sem Deficiência"/>
    <s v="CLAUDIO CUERCI GUIMARÃES JUNIOR"/>
    <s v="TUANE VIZEU FLORES"/>
    <x v="1"/>
    <s v="Parda"/>
  </r>
  <r>
    <n v="625018"/>
    <n v="6"/>
    <x v="55"/>
    <x v="55"/>
    <s v="EM COMANDANTE ARNALDO VARELLA"/>
    <s v="Municipal"/>
    <s v="Urbana"/>
    <n v="1602872"/>
    <n v="161"/>
    <x v="3"/>
    <s v="Regular"/>
    <s v="Noite"/>
    <n v="2005023200881"/>
    <m/>
    <s v="RAYSSA COUTINHO DUARTE DA SILVA FERREIRA"/>
    <d v="2001-01-17T00:00:00"/>
    <s v="Feminino"/>
    <s v="Sem Deficiência"/>
    <s v="LEANDRO DUARTE DA SILVA"/>
    <s v="EVELIN COUTINHO DA SILVA"/>
    <x v="2"/>
    <s v="Não declarada"/>
  </r>
  <r>
    <n v="205004"/>
    <n v="2"/>
    <x v="134"/>
    <x v="134"/>
    <s v="EM DOUTOR COCIO BARCELLOS"/>
    <s v="Municipal"/>
    <s v="Urbana"/>
    <n v="1623684"/>
    <n v="162"/>
    <x v="3"/>
    <s v="Regular"/>
    <s v="Noite"/>
    <n v="2022007900318"/>
    <m/>
    <s v="ANTONIA GISLANE SILVA ARAÚJO"/>
    <d v="1992-10-31T00:00:00"/>
    <s v="Feminino"/>
    <s v="Sem Deficiência"/>
    <s v="NÃO DECLARADO"/>
    <s v="ANTONIA DE MARIA DA SILVA"/>
    <x v="0"/>
    <s v="Não declarada"/>
  </r>
  <r>
    <n v="205004"/>
    <n v="2"/>
    <x v="134"/>
    <x v="134"/>
    <s v="EM DOUTOR COCIO BARCELLOS"/>
    <s v="Municipal"/>
    <s v="Urbana"/>
    <n v="1623684"/>
    <n v="162"/>
    <x v="3"/>
    <s v="Regular"/>
    <s v="Noite"/>
    <n v="2014007901062"/>
    <m/>
    <s v="TEREZINHA DAS GRAÇAS DIAS"/>
    <d v="1962-04-16T00:00:00"/>
    <s v="Feminino"/>
    <s v="Sem Deficiência"/>
    <s v="JOSÉ LOURENÇO DIAS"/>
    <s v="HERMITA NOGUEIRA DIAS"/>
    <x v="0"/>
    <s v="Parda"/>
  </r>
  <r>
    <n v="724502"/>
    <n v="7"/>
    <x v="52"/>
    <x v="52"/>
    <s v="CIEP MARGARET MEE"/>
    <s v="Municipal"/>
    <s v="Urbana"/>
    <n v="1617125"/>
    <n v="161"/>
    <x v="3"/>
    <s v="Regular"/>
    <s v="Noite"/>
    <n v="2012067001363"/>
    <m/>
    <s v="YASMIN SANTOS REYES"/>
    <d v="2006-10-24T00:00:00"/>
    <s v="Feminino"/>
    <s v="Sem Deficiência"/>
    <s v="MARK STEVEN REYES"/>
    <s v="PATRICIA SANTOS COSTA"/>
    <x v="0"/>
    <s v="Parda"/>
  </r>
  <r>
    <n v="716211"/>
    <n v="7"/>
    <x v="32"/>
    <x v="32"/>
    <s v="CIEP COMPOSITOR DONGA"/>
    <s v="Municipal"/>
    <s v="Urbana"/>
    <n v="1619513"/>
    <n v="161"/>
    <x v="3"/>
    <s v="Regular"/>
    <s v="Noite"/>
    <n v="2013066702307"/>
    <m/>
    <s v="NATHALIA MACHADO DA COSTA"/>
    <d v="2007-03-18T00:00:00"/>
    <s v="Feminino"/>
    <s v="Sem Deficiência"/>
    <s v="EVERALDO JOÃO COSTA FILHO"/>
    <s v="MICHELE MACHADO DOS SANTOS"/>
    <x v="0"/>
    <s v="Parda"/>
  </r>
  <r>
    <n v="515055"/>
    <n v="5"/>
    <x v="8"/>
    <x v="8"/>
    <s v="EM MINISTRO EDGARD ROMERO"/>
    <s v="Municipal"/>
    <s v="Urbana"/>
    <n v="1623708"/>
    <n v="162"/>
    <x v="3"/>
    <s v="Regular"/>
    <s v="Manhã"/>
    <n v="2010051002148"/>
    <m/>
    <s v="MARIA EDUARDA DE FREITAS ALVES"/>
    <d v="2005-01-03T00:00:00"/>
    <s v="Feminino"/>
    <s v="Sem Deficiência"/>
    <s v="RENATO PEREIRA ALVES"/>
    <s v="ANDRÉA DA CONCEIÇÃO FREITAS"/>
    <x v="2"/>
    <s v="Preta"/>
  </r>
  <r>
    <n v="1019210"/>
    <n v="10"/>
    <x v="45"/>
    <x v="45"/>
    <s v="CIEP ALBERTO PASQUALINE"/>
    <s v="Municipal"/>
    <s v="Urbana"/>
    <n v="1600007"/>
    <n v="162"/>
    <x v="3"/>
    <s v="Regular"/>
    <s v="Noite"/>
    <n v="2007101250492"/>
    <m/>
    <s v="KARINE FERREIRA DOS SANTOS"/>
    <d v="2002-09-21T00:00:00"/>
    <s v="Feminino"/>
    <s v="Sem Deficiência"/>
    <s v="MILTON BRITO DOS SANTOS"/>
    <s v="MARIA DA SILVA FERREIRA"/>
    <x v="0"/>
    <s v="Pard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09106900122"/>
    <m/>
    <s v="LUKAS BORGES DE ALMEIDA"/>
    <d v="2008-05-30T00:00:00"/>
    <s v="Masculino"/>
    <s v="Sem Deficiência"/>
    <s v="AMARILDO BORGES DA SILVA"/>
    <s v="MARIZANGELA DA PAZ DE ALMEIDA"/>
    <x v="1"/>
    <s v="Preta"/>
  </r>
  <r>
    <n v="410012"/>
    <n v="4"/>
    <x v="27"/>
    <x v="27"/>
    <s v="EM CLOTILDE GUIMARÃES"/>
    <s v="Municipal"/>
    <s v="Urbana"/>
    <n v="1604444"/>
    <n v="262"/>
    <x v="3"/>
    <s v="Regular"/>
    <s v="Manhã"/>
    <n v="2012021350373"/>
    <m/>
    <s v="ANA LARA COSTA SILVA"/>
    <d v="2006-09-16T00:00:00"/>
    <s v="Feminino"/>
    <s v="Sem Deficiência"/>
    <s v="FRANCISCO EMILSON COSTA"/>
    <s v="LUCINEIDE TEIXEIRA DA SILVA"/>
    <x v="0"/>
    <s v="Parda"/>
  </r>
  <r>
    <n v="102005"/>
    <n v="1"/>
    <x v="109"/>
    <x v="109"/>
    <s v="EM CALOUSTE GULBENKIAN"/>
    <s v="Municipal"/>
    <s v="Urbana"/>
    <n v="1610639"/>
    <n v="161"/>
    <x v="3"/>
    <s v="Regular"/>
    <s v="Noite"/>
    <n v="2022001600037"/>
    <m/>
    <s v="VIVIANE ERIA FERREIRA"/>
    <d v="1981-01-02T00:00:00"/>
    <s v="Feminino"/>
    <s v="Sem Deficiência"/>
    <s v="VERGILIO FERREIRA FILHO"/>
    <s v="MARIA AUGUSTA ERIA"/>
    <x v="0"/>
    <s v="Pret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02092702178"/>
    <m/>
    <s v="TIAGO ANDRÉ BARBOSA"/>
    <d v="1992-08-15T00:00:00"/>
    <s v="Masculino"/>
    <s v="Sem Deficiência"/>
    <s v="EMILIO MAXIMO BARBOSA FILHO"/>
    <s v="GERCIRA ANDRÉ PEREIRA"/>
    <x v="0"/>
    <s v="Sem Informação"/>
  </r>
  <r>
    <n v="206502"/>
    <n v="2"/>
    <x v="71"/>
    <x v="71"/>
    <s v="CIEP NAÇÃO RUBRO NEGRA"/>
    <s v="Municipal"/>
    <s v="Urbana"/>
    <n v="1623854"/>
    <n v="164"/>
    <x v="3"/>
    <s v="Regular"/>
    <s v="Noite"/>
    <n v="2007126700521"/>
    <m/>
    <s v="ANA BEATRIZ OLIVEIRA DOS SANTOS"/>
    <d v="2005-01-20T00:00:00"/>
    <s v="Feminino"/>
    <s v="Sem Deficiência"/>
    <s v="OSWALDO JOSÉ DOS SANTOS JÚNIOR"/>
    <s v="VALÉRIA CONCEIÇÃO DE OLIVEIRA"/>
    <x v="0"/>
    <s v="Parda"/>
  </r>
  <r>
    <n v="515030"/>
    <n v="5"/>
    <x v="90"/>
    <x v="90"/>
    <s v="EM IRINEU MARINHO"/>
    <s v="Municipal"/>
    <s v="Urbana"/>
    <n v="1601766"/>
    <n v="161"/>
    <x v="3"/>
    <s v="Regular"/>
    <s v="Noite"/>
    <n v="2012047780031"/>
    <m/>
    <s v="YASMIN FERREIRA SILVA"/>
    <d v="2004-05-21T00:00:00"/>
    <s v="Feminino"/>
    <s v="Sem Deficiência"/>
    <s v="VALDECI MARCOS SILVA"/>
    <s v="IVONEIDE ALEIXO FERREIRA"/>
    <x v="2"/>
    <s v="Parda"/>
  </r>
  <r>
    <n v="410012"/>
    <n v="4"/>
    <x v="27"/>
    <x v="27"/>
    <s v="EM CLOTILDE GUIMARÃES"/>
    <s v="Municipal"/>
    <s v="Urbana"/>
    <n v="1604461"/>
    <n v="2615"/>
    <x v="3"/>
    <s v="Regular"/>
    <s v="Noite"/>
    <n v="2011040801328"/>
    <m/>
    <s v="JULIANA COSTA OLIVEIRA"/>
    <d v="2006-11-28T00:00:00"/>
    <s v="Feminino"/>
    <s v="Sem Deficiência"/>
    <s v="JOSE PEREIRA DE OLIVEIRA NETO"/>
    <s v="HELANDIA COSTA"/>
    <x v="1"/>
    <s v="Parda"/>
  </r>
  <r>
    <n v="918203"/>
    <n v="9"/>
    <x v="34"/>
    <x v="34"/>
    <s v="CIEP CLEMENTINA DE JESUS"/>
    <s v="Municipal"/>
    <s v="Urbana"/>
    <n v="1601827"/>
    <n v="163"/>
    <x v="3"/>
    <s v="Regular"/>
    <s v="Noite"/>
    <n v="2009086500019"/>
    <m/>
    <s v="ISABELE VITÓRIA LOPES NOGUEIRA"/>
    <d v="2003-04-18T00:00:00"/>
    <s v="Feminino"/>
    <s v="Sem Deficiência"/>
    <s v="CARLOS AUGUSTO NOGUEIRA"/>
    <s v="REGINA DE SOUZA LOPES"/>
    <x v="0"/>
    <s v="Branc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4062480154"/>
    <m/>
    <s v="RAFAEL LUCAS RIBEIRO DE MATOS"/>
    <d v="2007-06-17T00:00:00"/>
    <s v="Masculino"/>
    <s v="Sem Deficiência"/>
    <s v="RAFAEL ROCHA DE MATOS"/>
    <s v="CAMILA RIBEIRO DA CRUZ"/>
    <x v="1"/>
    <s v="Preta"/>
  </r>
  <r>
    <n v="515028"/>
    <n v="5"/>
    <x v="18"/>
    <x v="18"/>
    <s v="EM EVANGELINA DUARTE BATISTA"/>
    <s v="Municipal"/>
    <s v="Urbana"/>
    <n v="1609299"/>
    <n v="161"/>
    <x v="3"/>
    <s v="Regular"/>
    <s v="Noite"/>
    <n v="2011047601243"/>
    <m/>
    <s v="LUANA GIOVANNA NOGUEIRA SOUTO SOARES"/>
    <d v="2007-05-14T00:00:00"/>
    <s v="Feminino"/>
    <s v="Sem Deficiência"/>
    <s v="MARCOS FELIPE SOUTO SOARES"/>
    <s v="MILENE CORREA NOGUEIRA"/>
    <x v="2"/>
    <s v="Parda"/>
  </r>
  <r>
    <n v="515055"/>
    <n v="5"/>
    <x v="8"/>
    <x v="8"/>
    <s v="EM MINISTRO EDGARD ROMERO"/>
    <s v="Municipal"/>
    <s v="Urbana"/>
    <n v="1623708"/>
    <n v="162"/>
    <x v="3"/>
    <s v="Regular"/>
    <s v="Manhã"/>
    <n v="2023050000054"/>
    <m/>
    <s v="MEIDISON ANDRÉ DA SILVA DOS SANTOS"/>
    <d v="2003-05-02T00:00:00"/>
    <s v="Masculino"/>
    <s v="Sem Deficiência"/>
    <s v="FRANCISCO JOSE RODRIGUES DOS SANTOS"/>
    <s v="ANDREIA CAMARGO DA SILVA"/>
    <x v="2"/>
    <s v="Parda"/>
  </r>
  <r>
    <n v="313051"/>
    <n v="3"/>
    <x v="60"/>
    <x v="60"/>
    <s v="EM ALAGOAS"/>
    <s v="Municipal"/>
    <s v="Urbana"/>
    <n v="1618858"/>
    <n v="161"/>
    <x v="3"/>
    <s v="Regular"/>
    <s v="Noite"/>
    <n v="2022026500699"/>
    <m/>
    <s v="JANAINA MACHADO CIPRIANO"/>
    <d v="1966-02-08T00:00:00"/>
    <s v="Feminino"/>
    <s v="Sem Deficiência"/>
    <s v="JUSTINO CORREIA"/>
    <s v="WANDA MACHADO DE SOUZA"/>
    <x v="0"/>
    <s v="Preta"/>
  </r>
  <r>
    <n v="1019210"/>
    <n v="10"/>
    <x v="45"/>
    <x v="45"/>
    <s v="CIEP ALBERTO PASQUALINE"/>
    <s v="Municipal"/>
    <s v="Urbana"/>
    <n v="1600007"/>
    <n v="162"/>
    <x v="3"/>
    <s v="Regular"/>
    <s v="Noite"/>
    <n v="2009126200941"/>
    <m/>
    <s v="ALAN CAIO FIGUEIREDO DA MOTA"/>
    <d v="2007-06-30T00:00:00"/>
    <s v="Masculino"/>
    <s v="Sem Deficiência"/>
    <s v="VANDERSON SILVA DA MOTA"/>
    <s v="IRACI FIGUEIREDO"/>
    <x v="0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08057202112"/>
    <m/>
    <s v="THAISA DE MELO QUINTANILHA"/>
    <d v="2003-12-21T00:00:00"/>
    <s v="Feminino"/>
    <s v="Sem Deficiência"/>
    <s v="JOÃO PEREIRA QUITANILHA"/>
    <s v="SHIRLEY MARIA DE MELO QUITANILHA"/>
    <x v="1"/>
    <s v="Parda"/>
  </r>
  <r>
    <n v="514007"/>
    <n v="5"/>
    <x v="6"/>
    <x v="6"/>
    <s v="EM ALBERT SABIN"/>
    <s v="Municipal"/>
    <s v="Urbana"/>
    <n v="1622421"/>
    <n v="161"/>
    <x v="3"/>
    <s v="Regular"/>
    <s v="Noite"/>
    <n v="2023041550802"/>
    <m/>
    <s v="SAULO DE LIMA PEREIRA DA SILVA"/>
    <d v="2002-12-02T00:00:00"/>
    <s v="Masculino"/>
    <s v="Sem Deficiência"/>
    <s v="MARCO ANTONIO PEREIRA DA SILVA"/>
    <s v="SABRINA DE LIMA SOUTO"/>
    <x v="1"/>
    <s v="Branca"/>
  </r>
  <r>
    <n v="514007"/>
    <n v="5"/>
    <x v="6"/>
    <x v="6"/>
    <s v="EM ALBERT SABIN"/>
    <s v="Municipal"/>
    <s v="Urbana"/>
    <n v="1622421"/>
    <n v="161"/>
    <x v="3"/>
    <s v="Regular"/>
    <s v="Noite"/>
    <n v="2010032202269"/>
    <m/>
    <s v="TAYANE DRUMONDE BERNARDO"/>
    <d v="2005-12-15T00:00:00"/>
    <s v="Feminino"/>
    <s v="Sem Deficiência"/>
    <s v="TELMO DE SOUZA BERNARDO"/>
    <s v="PRISCILA SOARES DRUMONDE"/>
    <x v="1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12092980515"/>
    <m/>
    <s v="THIAGO DA SILVA CARVALHO"/>
    <d v="2008-01-01T00:00:00"/>
    <s v="Masculino"/>
    <s v="Sem Deficiência"/>
    <s v="EDISON CARVALHO SILVA"/>
    <s v="LETICIA DA SILVA ALMEIDA"/>
    <x v="1"/>
    <s v="Branca"/>
  </r>
  <r>
    <n v="724022"/>
    <n v="7"/>
    <x v="56"/>
    <x v="56"/>
    <s v="EM COMUNIDADE DE VARGEM GRANDE"/>
    <s v="Municipal"/>
    <s v="Urbana"/>
    <n v="1605599"/>
    <n v="161"/>
    <x v="3"/>
    <s v="Regular"/>
    <s v="Noite"/>
    <n v="2019069000752"/>
    <m/>
    <s v="FRANCIANE BARROS DA SILVA"/>
    <d v="1980-11-08T00:00:00"/>
    <s v="Feminino"/>
    <s v="Sem Deficiência"/>
    <s v="PAULO GOMES DA SILVA"/>
    <s v="CLEUSA BARROS DA SILVA"/>
    <x v="2"/>
    <s v="Parda"/>
  </r>
  <r>
    <n v="102504"/>
    <n v="1"/>
    <x v="2"/>
    <x v="2"/>
    <s v="CIEP AVENIDA DOS DESFILES"/>
    <s v="Municipal"/>
    <s v="Urbana"/>
    <n v="1609986"/>
    <n v="161"/>
    <x v="3"/>
    <s v="Regular"/>
    <s v="Manhã"/>
    <n v="2008074903620"/>
    <m/>
    <s v="BIANCA ROSENDO DA SILVA"/>
    <d v="1994-09-05T00:00:00"/>
    <s v="Feminino"/>
    <s v=" Deficiência intelectual"/>
    <s v="JOSÉ TADEU GARCIA DA SILVA"/>
    <s v="MARIA APARECIDA ROSENDO DA SILVA"/>
    <x v="0"/>
    <s v="Parda"/>
  </r>
  <r>
    <n v="313002"/>
    <n v="3"/>
    <x v="33"/>
    <x v="33"/>
    <s v="EM JOSÉ VERÍSSIMO"/>
    <s v="Municipal"/>
    <s v="Urbana"/>
    <n v="1618996"/>
    <n v="161"/>
    <x v="3"/>
    <s v="Regular"/>
    <s v="Manhã"/>
    <n v="2023021600227"/>
    <m/>
    <s v="CARLOS EDUARDO BASTOS MAIA MOREIRA"/>
    <d v="2006-02-07T00:00:00"/>
    <s v="Masculino"/>
    <s v=" Deficiência intelectual"/>
    <s v="LUIZ CLAUDIO MOREIRA"/>
    <s v="ANDREIA BASTOS MAIA"/>
    <x v="2"/>
    <s v="Pret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10093003193"/>
    <m/>
    <s v="MARIA JULIA DA SILVA MACHADO"/>
    <d v="1969-03-01T00:00:00"/>
    <s v="Feminino"/>
    <s v="Sem Deficiência"/>
    <s v="JOSÉ DOMINGOS DA SILVA FILHO"/>
    <s v="LOGELINA GOMES DA SILVA"/>
    <x v="0"/>
    <s v="Branca"/>
  </r>
  <r>
    <n v="411202"/>
    <n v="4"/>
    <x v="84"/>
    <x v="84"/>
    <s v="CIEP GREGÓRIO BEZERRA"/>
    <s v="Municipal"/>
    <s v="Urbana"/>
    <n v="1608449"/>
    <n v="161"/>
    <x v="3"/>
    <s v="Regular"/>
    <s v="Noite"/>
    <n v="2023035800142"/>
    <m/>
    <s v="IDELISIA MAXIMO DA SILVA TOLEDO"/>
    <d v="1983-10-10T00:00:00"/>
    <s v="Feminino"/>
    <s v="Sem Deficiência"/>
    <s v="MAURILEZ DE PAULA TOLEDO"/>
    <s v="ISABEL CRISTINA MAXIMO DA SILVA"/>
    <x v="0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11011201831"/>
    <m/>
    <s v="BRUNA DA SILVA SANTOS"/>
    <d v="2005-01-23T00:00:00"/>
    <s v="Feminino"/>
    <s v="Sem Deficiência"/>
    <s v="JOSÉ ROMUALDO DOS SANTOS"/>
    <s v="JANDA MARIA EDUARDO DA SILVA"/>
    <x v="0"/>
    <s v="Parda"/>
  </r>
  <r>
    <n v="430701"/>
    <n v="4"/>
    <x v="19"/>
    <x v="19"/>
    <s v="CENTRO DE EDUCAÇÃO DE JOVENS E ADULTOS CEJA - MARÉ"/>
    <s v="Municipal"/>
    <s v="Urbana"/>
    <n v="1616803"/>
    <n v="263"/>
    <x v="3"/>
    <s v="Regular"/>
    <s v="Manhã"/>
    <n v="2015143600174"/>
    <m/>
    <s v="LUCILENE ROSA"/>
    <d v="1980-03-09T00:00:00"/>
    <s v="Feminino"/>
    <s v="Sem Deficiência"/>
    <s v="NÃO INFORMADO"/>
    <s v="CARMEN LÚCIA ROSA"/>
    <x v="1"/>
    <s v="Pard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08102205995"/>
    <m/>
    <s v="VALDIRENE SILVA DE OLIVEIRA"/>
    <d v="1975-05-12T00:00:00"/>
    <s v="Feminino"/>
    <s v="Sem Deficiência"/>
    <s v="VALDIR DE OLIVEIRA"/>
    <s v="JANETE MAIA DA SILVA"/>
    <x v="0"/>
    <s v="Branca"/>
  </r>
  <r>
    <n v="716054"/>
    <n v="7"/>
    <x v="35"/>
    <x v="35"/>
    <s v="EM PIO X"/>
    <s v="Municipal"/>
    <s v="Urbana"/>
    <n v="1612531"/>
    <n v="162"/>
    <x v="3"/>
    <s v="Regular"/>
    <s v="Noite"/>
    <n v="2011060203141"/>
    <m/>
    <s v="LEANDRO PEREIRA DA SILVA"/>
    <d v="2005-03-13T00:00:00"/>
    <s v="Masculino"/>
    <s v="Sem Deficiência"/>
    <s v="PAULINEI RIBEIRO DA SILVA"/>
    <s v="ANDREIA PEREIRA CALDAS"/>
    <x v="2"/>
    <s v="Parda"/>
  </r>
  <r>
    <n v="918203"/>
    <n v="9"/>
    <x v="34"/>
    <x v="34"/>
    <s v="CIEP CLEMENTINA DE JESUS"/>
    <s v="Municipal"/>
    <s v="Urbana"/>
    <n v="1601827"/>
    <n v="163"/>
    <x v="3"/>
    <s v="Regular"/>
    <s v="Noite"/>
    <n v="2010092650926"/>
    <m/>
    <s v="MAIARA OLIVEIRA DOS SANTOS"/>
    <d v="2005-08-18T00:00:00"/>
    <s v="Feminino"/>
    <s v="Sem Deficiência"/>
    <s v="GILMAR DOS SANTOS"/>
    <s v="ROSILENE OLIVEIRA ROCHA"/>
    <x v="0"/>
    <s v="Parda"/>
  </r>
  <r>
    <n v="1120019"/>
    <n v="11"/>
    <x v="37"/>
    <x v="37"/>
    <s v="EM RODRIGO OTÁVIO"/>
    <s v="Municipal"/>
    <s v="Urbana"/>
    <n v="1620854"/>
    <n v="162"/>
    <x v="3"/>
    <s v="Regular"/>
    <s v="Noite"/>
    <n v="2005112701320"/>
    <m/>
    <s v="PAULA CRISTINA LIMA DE CASTRO"/>
    <d v="2003-10-28T00:00:00"/>
    <s v="Feminino"/>
    <s v="Sem Deficiência"/>
    <s v="NÃO DECLARADO"/>
    <s v="ANDREIA CRISTINA LIMA DE CASTRO"/>
    <x v="0"/>
    <s v="Preta"/>
  </r>
  <r>
    <n v="410018"/>
    <n v="4"/>
    <x v="87"/>
    <x v="87"/>
    <s v="EM BERLIM"/>
    <s v="Municipal"/>
    <s v="Urbana"/>
    <n v="1613815"/>
    <n v="161"/>
    <x v="3"/>
    <s v="Regular"/>
    <s v="Noite"/>
    <n v="2019029100063"/>
    <m/>
    <s v="JESSIVALDA DE MELO SOARES"/>
    <d v="1972-05-13T00:00:00"/>
    <s v="Feminino"/>
    <s v="Sem Deficiência"/>
    <s v="LOURIVAL PEREIRA DE MELO"/>
    <s v="MARIA JACY GAMA"/>
    <x v="0"/>
    <s v="Parda"/>
  </r>
  <r>
    <n v="410015"/>
    <n v="4"/>
    <x v="92"/>
    <x v="92"/>
    <s v="EM CLÓVIS BEVILÁQUA"/>
    <s v="Municipal"/>
    <s v="Urbana"/>
    <n v="1611012"/>
    <n v="161"/>
    <x v="3"/>
    <s v="Regular"/>
    <s v="Noite"/>
    <n v="2006111700701"/>
    <m/>
    <s v="LUCAS SILVA DE OLIVEIRA"/>
    <d v="2002-06-04T00:00:00"/>
    <s v="Masculino"/>
    <s v="Sem Deficiência"/>
    <s v="ROBSON LOPES DE OLIVEIRA"/>
    <s v="CRISTIANE NAPOLEÃO DA SILVA"/>
    <x v="0"/>
    <s v="Parda"/>
  </r>
  <r>
    <n v="716041"/>
    <n v="7"/>
    <x v="104"/>
    <x v="104"/>
    <s v="EM BARÃO DA TAQUARA"/>
    <s v="Municipal"/>
    <s v="Urbana"/>
    <n v="1613413"/>
    <n v="162"/>
    <x v="3"/>
    <s v="Regular"/>
    <s v="Manhã"/>
    <n v="2011066106384"/>
    <m/>
    <s v="POLLYANA MOTA CANUTO"/>
    <d v="2007-02-16T00:00:00"/>
    <s v="Feminino"/>
    <s v="Sem Deficiência"/>
    <s v="MARCIO DE SOUZA CANUTO"/>
    <s v="EDENAIDE SANTOS MOTA"/>
    <x v="1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09060600121"/>
    <m/>
    <s v="LUCAS PEREIRA DA SILVA"/>
    <d v="2003-08-18T00:00:00"/>
    <s v="Masculino"/>
    <s v="Sem Deficiência"/>
    <s v="JURANDIR PEREIRA DA SILVA"/>
    <s v="REGINA DOS SANTOS PEREIRA DA SILVA"/>
    <x v="0"/>
    <s v="Parda"/>
  </r>
  <r>
    <n v="209026"/>
    <n v="2"/>
    <x v="41"/>
    <x v="41"/>
    <s v="EM PROFESSOR LOURENÇO FILHO"/>
    <s v="Municipal"/>
    <s v="Urbana"/>
    <n v="1622830"/>
    <n v="162"/>
    <x v="3"/>
    <s v="Regular"/>
    <s v="Noite"/>
    <n v="2017012200586"/>
    <m/>
    <s v="FLAVIO HENRIQUE GUIMARÃES DA FONSECA "/>
    <d v="2007-01-26T00:00:00"/>
    <s v="Masculino"/>
    <s v="Sem Deficiência"/>
    <s v="RODRIGO SILVA DA FONSECA"/>
    <s v="ALEXSANDRA DE SOUZA GUIMARÃES "/>
    <x v="0"/>
    <s v="Não declarad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09070701907"/>
    <m/>
    <s v="MATHEUS DE OLIVEIRA CRUZ"/>
    <d v="2002-07-31T00:00:00"/>
    <s v="Masculino"/>
    <s v=" Deficiência intelectual"/>
    <s v="GABRIEL DA CRUZ FILHO"/>
    <s v="ELISABETE GUIDINELE DE OLIVEIRA CRUZ"/>
    <x v="2"/>
    <s v="Branca"/>
  </r>
  <r>
    <n v="625701"/>
    <n v="6"/>
    <x v="101"/>
    <x v="101"/>
    <s v="CENTRO DE EDUCAÇÃO DE JOVENS E ADULTOS CEJA - ACARI"/>
    <s v="Municipal"/>
    <s v="Urbana"/>
    <n v="1608525"/>
    <n v="262"/>
    <x v="3"/>
    <s v="Regular"/>
    <s v="Manhã"/>
    <n v="2009130000365"/>
    <m/>
    <s v="ROGERIO LEMOS DE OLIVEIRA"/>
    <d v="2006-04-15T00:00:00"/>
    <s v="Masculino"/>
    <s v="Sem Deficiência"/>
    <s v="ROGERIO DE OLIVEIRA"/>
    <s v="DORALICE LEMOS"/>
    <x v="0"/>
    <s v="Parda"/>
  </r>
  <r>
    <n v="1019075"/>
    <n v="10"/>
    <x v="129"/>
    <x v="129"/>
    <s v="EM ROBERTO CIVITA"/>
    <s v="Municipal"/>
    <s v="Urbana"/>
    <n v="1601288"/>
    <n v="162"/>
    <x v="3"/>
    <s v="Regular"/>
    <s v="Noite"/>
    <n v="2014145200868"/>
    <m/>
    <s v="ANGÉLICA CRISTINA FRANCISCO DA SILVA OLIVEIRA"/>
    <d v="1982-12-06T00:00:00"/>
    <s v="Feminino"/>
    <s v="Sem Deficiência"/>
    <s v="CARLOS ROBERTO FRANCISCO DA SILVA"/>
    <s v="JURACIARA FERREIRA"/>
    <x v="1"/>
    <s v="Branca"/>
  </r>
  <r>
    <n v="410015"/>
    <n v="4"/>
    <x v="92"/>
    <x v="92"/>
    <s v="EM CLÓVIS BEVILÁQUA"/>
    <s v="Municipal"/>
    <s v="Urbana"/>
    <n v="1611012"/>
    <n v="161"/>
    <x v="3"/>
    <s v="Regular"/>
    <s v="Noite"/>
    <n v="2015029080141"/>
    <m/>
    <s v="MARIA EDUARDA PINTO LIMA"/>
    <d v="2006-08-26T00:00:00"/>
    <s v="Feminino"/>
    <s v="Sem Deficiência"/>
    <s v="NILSON LIMA DE SOUZA"/>
    <s v="ANTONIA RAQUEL PINTO TIMBÓ"/>
    <x v="0"/>
    <s v="Par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04087303861"/>
    <m/>
    <s v="CARLOS VITAL GALONETE DA SILVA"/>
    <d v="1981-10-30T00:00:00"/>
    <s v="Masculino"/>
    <s v="Sem Deficiência"/>
    <s v="VITAL FRANCISCO DA SILVA"/>
    <s v="ANTONIA GALONETE"/>
    <x v="2"/>
    <s v="Sem Informação"/>
  </r>
  <r>
    <n v="102505"/>
    <n v="1"/>
    <x v="30"/>
    <x v="30"/>
    <s v="CIEP JOSÉ PEDRO VARELA"/>
    <s v="Municipal"/>
    <s v="Urbana"/>
    <n v="1613581"/>
    <n v="161"/>
    <x v="3"/>
    <s v="Regular"/>
    <s v="Noite"/>
    <n v="2011114800311"/>
    <m/>
    <s v="MADSON DE OLIVEIRA SANTOS"/>
    <d v="2008-04-14T00:00:00"/>
    <s v="Masculino"/>
    <s v="Sem Deficiência"/>
    <s v="MAGNO SANTOS DA SILVA"/>
    <s v="CARLA REGINA DE OLIVEIRA"/>
    <x v="1"/>
    <s v="Parda"/>
  </r>
  <r>
    <n v="716063"/>
    <n v="7"/>
    <x v="136"/>
    <x v="136"/>
    <s v="EM SOBRAL PINTO"/>
    <s v="Municipal"/>
    <s v="Urbana"/>
    <n v="1616450"/>
    <n v="162"/>
    <x v="3"/>
    <s v="Regular"/>
    <s v="Manhã"/>
    <n v="2013064700641"/>
    <m/>
    <s v="MARIA REGINA NUNES SANTOS"/>
    <d v="2008-09-11T00:00:00"/>
    <s v="Feminino"/>
    <s v="Sem Deficiência"/>
    <s v="JORGE SANTOS"/>
    <s v="CARLA NUNES DOS SANTOS"/>
    <x v="1"/>
    <s v="Preta"/>
  </r>
  <r>
    <n v="716205"/>
    <n v="7"/>
    <x v="76"/>
    <x v="76"/>
    <s v="CIEP RUBENS PAIVA"/>
    <s v="Municipal"/>
    <s v="Urbana"/>
    <n v="1613263"/>
    <n v="164"/>
    <x v="3"/>
    <s v="Regular"/>
    <s v="Noite"/>
    <n v="2010068401369"/>
    <m/>
    <s v="EDUARDO BRENO SANTOS DA SILVA"/>
    <d v="2002-07-20T00:00:00"/>
    <s v="Masculino"/>
    <s v=" Deficiência intelectual"/>
    <s v="EDSON JOSÉ DA SILVA"/>
    <s v="ANDREA SANTOS DE LIMA"/>
    <x v="2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1104050204"/>
    <m/>
    <s v="LORRANE FERREIRA SOUZA"/>
    <d v="2005-11-15T00:00:00"/>
    <s v="Feminino"/>
    <s v="Sem Deficiência"/>
    <s v="AURICELIO SOUZA DE ABREU"/>
    <s v="ANTONIA JOYSE FERREIRA PIRES"/>
    <x v="0"/>
    <s v="Parda"/>
  </r>
  <r>
    <n v="1202701"/>
    <n v="12"/>
    <x v="91"/>
    <x v="91"/>
    <s v="CREJA - CENTRO MUNICIPAL DE REFERÊNCIA DE EDUCAÇÃO DE JOVENS E ADULTOS"/>
    <s v="Municipal"/>
    <s v="Urbana"/>
    <n v="1614082"/>
    <n v="262"/>
    <x v="3"/>
    <s v="Regular"/>
    <s v="Manhã"/>
    <n v="2018126300251"/>
    <m/>
    <s v="MARLUCE FRANCISCO DA SILVA BOTELHO"/>
    <d v="1976-02-20T00:00:00"/>
    <s v="Feminino"/>
    <s v="Sem Deficiência"/>
    <s v="JOÃO PAULINO FRANCISCO DA SILVA"/>
    <s v="LUZIA HONORATO DA SILVA"/>
    <x v="0"/>
    <s v="Branca"/>
  </r>
  <r>
    <n v="1019019"/>
    <n v="10"/>
    <x v="116"/>
    <x v="116"/>
    <s v="EM FERNANDO DE AZEVEDO"/>
    <s v="Municipal"/>
    <s v="Urbana"/>
    <n v="1619176"/>
    <n v="162"/>
    <x v="3"/>
    <s v="Regular"/>
    <s v="Tarde"/>
    <n v="2009122600162"/>
    <m/>
    <s v="DEIVID LUAN PEREIRA DE SOUZA"/>
    <d v="2006-12-25T00:00:00"/>
    <s v="Masculino"/>
    <s v="Sem Deficiência"/>
    <s v="VALDECI BARBOSA DE SOUZA"/>
    <s v="KATILENE DE BARROS PEREIRA"/>
    <x v="1"/>
    <s v="Branc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08093101029"/>
    <m/>
    <s v="WANESSA STEFANE MENDES DA SILVA"/>
    <d v="2002-09-02T00:00:00"/>
    <s v="Feminino"/>
    <s v="Sem Deficiência"/>
    <s v="JOSÉ ROBERTO DA SILVA"/>
    <s v="LUCIENE ESTEFANES MENDES"/>
    <x v="0"/>
    <s v="Parda"/>
  </r>
  <r>
    <n v="622007"/>
    <n v="6"/>
    <x v="13"/>
    <x v="13"/>
    <s v="EM ALEXANDRE FARAH"/>
    <s v="Municipal"/>
    <s v="Urbana"/>
    <n v="1599784"/>
    <n v="161"/>
    <x v="3"/>
    <s v="Regular"/>
    <s v="Noite"/>
    <n v="2008054102648"/>
    <m/>
    <s v="KEVYN MOREIRA RODRIGUES DA SILVA"/>
    <d v="2003-06-26T00:00:00"/>
    <s v="Masculino"/>
    <s v="Sem Deficiência"/>
    <s v="ELENILSON RODRIGUES DA SILVA"/>
    <s v="SOLIDADE MOREIRA DA SILVA"/>
    <x v="2"/>
    <s v="Parda"/>
  </r>
  <r>
    <n v="625701"/>
    <n v="6"/>
    <x v="101"/>
    <x v="101"/>
    <s v="CENTRO DE EDUCAÇÃO DE JOVENS E ADULTOS CEJA - ACARI"/>
    <s v="Municipal"/>
    <s v="Urbana"/>
    <n v="1608526"/>
    <n v="263"/>
    <x v="3"/>
    <s v="Regular"/>
    <s v="Manhã"/>
    <n v="2013055000900"/>
    <m/>
    <s v="SAMUEL DAVI DE MELLO MARTINS"/>
    <d v="2008-04-02T00:00:00"/>
    <s v="Masculino"/>
    <s v="Sem Deficiência"/>
    <s v="AMARILDO DE CASTRO MARTINS"/>
    <s v="CAROLINA BORGES DE MELLO MARTINS"/>
    <x v="2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13064080201"/>
    <m/>
    <s v="JAQUELINE REIS SOUSA"/>
    <d v="2008-05-02T00:00:00"/>
    <s v="Feminino"/>
    <s v="Sem Deficiência"/>
    <s v="JOSIAS MELO SOUSA"/>
    <s v="MARIA APARECIDA REIS DE SOUSA"/>
    <x v="2"/>
    <s v="Branca"/>
  </r>
  <r>
    <n v="312501"/>
    <n v="3"/>
    <x v="42"/>
    <x v="42"/>
    <s v="CIEP PATRICE LUMUMBA"/>
    <s v="Municipal"/>
    <s v="Urbana"/>
    <n v="1616864"/>
    <n v="162"/>
    <x v="3"/>
    <s v="Regular"/>
    <s v="Noite"/>
    <n v="2022143600789"/>
    <m/>
    <s v="ANA PAULA CARVALHO DE SOUZA"/>
    <d v="1974-12-10T00:00:00"/>
    <s v="Feminino"/>
    <s v="Sem Deficiência"/>
    <s v="ROMILDO CAITANO DE SOUZA"/>
    <s v="MARIA JOANITA SOARES CARVALHO"/>
    <x v="0"/>
    <s v="Parda"/>
  </r>
  <r>
    <n v="817075"/>
    <n v="8"/>
    <x v="29"/>
    <x v="29"/>
    <s v="EM GENERAL TASSO FRAGOSO"/>
    <s v="Municipal"/>
    <s v="Urbana"/>
    <n v="1605909"/>
    <n v="162"/>
    <x v="3"/>
    <s v="Regular"/>
    <s v="Noite"/>
    <n v="2009094001476"/>
    <m/>
    <s v="THIAGO DE MATOS DA CONCEIÇÃO"/>
    <d v="2004-12-10T00:00:00"/>
    <s v="Masculino"/>
    <s v="Sem Deficiência"/>
    <s v="DENILSON ROZA DA CONCEIÇÃO"/>
    <s v="ELIZABETE DE MATOS LUGÃO"/>
    <x v="0"/>
    <s v="Parda"/>
  </r>
  <r>
    <n v="205009"/>
    <n v="2"/>
    <x v="122"/>
    <x v="122"/>
    <s v="EM ALENCASTRO GUIMARÃES"/>
    <s v="Municipal"/>
    <s v="Urbana"/>
    <n v="1620798"/>
    <n v="161"/>
    <x v="3"/>
    <s v="Regular"/>
    <s v="Noite"/>
    <n v="2012007803404"/>
    <m/>
    <s v="NAAMÃ DE ARAUJO MARTINEZ UZÊDA"/>
    <d v="1996-01-16T00:00:00"/>
    <s v="Masculino"/>
    <s v="Sem Deficiência"/>
    <s v="ESTEVAN LAUREANO MARTINEZ UZÊDA"/>
    <s v="JANETE SILVA DE ARAUJO"/>
    <x v="0"/>
    <s v="Branca"/>
  </r>
  <r>
    <n v="1019019"/>
    <n v="10"/>
    <x v="116"/>
    <x v="116"/>
    <s v="EM FERNANDO DE AZEVEDO"/>
    <s v="Municipal"/>
    <s v="Urbana"/>
    <n v="1619176"/>
    <n v="162"/>
    <x v="3"/>
    <s v="Regular"/>
    <s v="Tarde"/>
    <n v="2016100401704"/>
    <m/>
    <s v="LUCAS SOUZA SOBREIRA"/>
    <d v="2005-05-24T00:00:00"/>
    <s v="Masculino"/>
    <s v="Sem Deficiência"/>
    <s v="ROMERO SOBREIRA"/>
    <s v="TABATA CRISTINA DA SILVA SOUZA"/>
    <x v="1"/>
    <s v="Parda"/>
  </r>
  <r>
    <n v="918041"/>
    <n v="9"/>
    <x v="59"/>
    <x v="59"/>
    <s v="EM ANTONIA VARGAS CUQUEJO"/>
    <s v="Municipal"/>
    <s v="Urbana"/>
    <n v="1610790"/>
    <n v="161"/>
    <x v="3"/>
    <s v="Regular"/>
    <s v="Noite"/>
    <n v="2023088151025"/>
    <m/>
    <s v="JAQUELINE ARAUJO CASTRO"/>
    <d v="2004-09-25T00:00:00"/>
    <s v="Feminino"/>
    <s v="Sem Deficiência"/>
    <s v="MANOEL RODRIGUES DE CASTRO"/>
    <s v="EDINEUZA ARAUJO SANTOS "/>
    <x v="0"/>
    <s v="Preta"/>
  </r>
  <r>
    <n v="918041"/>
    <n v="9"/>
    <x v="59"/>
    <x v="59"/>
    <s v="EM ANTONIA VARGAS CUQUEJO"/>
    <s v="Municipal"/>
    <s v="Urbana"/>
    <n v="1610790"/>
    <n v="161"/>
    <x v="3"/>
    <s v="Regular"/>
    <s v="Noite"/>
    <n v="2023088151122"/>
    <m/>
    <s v="MARCOS ANTONIO DOS SANTOS"/>
    <d v="2006-08-21T00:00:00"/>
    <s v="Masculino"/>
    <s v="Sem Deficiência"/>
    <s v="DOMINÁRIO ANTONIO DOS SANTOS"/>
    <s v="CRISTIANE MARIADOS SANTOS"/>
    <x v="0"/>
    <s v="Parda"/>
  </r>
  <r>
    <n v="622007"/>
    <n v="6"/>
    <x v="13"/>
    <x v="13"/>
    <s v="EM ALEXANDRE FARAH"/>
    <s v="Municipal"/>
    <s v="Urbana"/>
    <n v="1599785"/>
    <n v="162"/>
    <x v="3"/>
    <s v="Regular"/>
    <s v="Noite"/>
    <n v="2014099300079"/>
    <m/>
    <s v="HENRIQUE DE FREITAS OLIVEIRA CERUTTI"/>
    <d v="1999-03-01T00:00:00"/>
    <s v="Masculino"/>
    <s v="Sem Deficiência"/>
    <s v="WAGNER CERUTTI AMADI"/>
    <s v="EDILENE PIRES DE FREITAS OLIVEIRA"/>
    <x v="0"/>
    <s v="Branca"/>
  </r>
  <r>
    <n v="313002"/>
    <n v="3"/>
    <x v="33"/>
    <x v="33"/>
    <s v="EM JOSÉ VERÍSSIMO"/>
    <s v="Municipal"/>
    <s v="Urbana"/>
    <n v="1618996"/>
    <n v="161"/>
    <x v="3"/>
    <s v="Regular"/>
    <s v="Manhã"/>
    <n v="2007125200819"/>
    <m/>
    <s v="RAFAEL COUTINHO DE CASTRO"/>
    <d v="2006-09-05T00:00:00"/>
    <s v="Masculino"/>
    <s v="Sem Deficiência"/>
    <s v="MARCELO DE CASTRO MORAES"/>
    <s v="ROSINETE DE SOUZA COUTINHO "/>
    <x v="0"/>
    <s v="Branca"/>
  </r>
  <r>
    <n v="625205"/>
    <n v="6"/>
    <x v="97"/>
    <x v="97"/>
    <s v="CIEP ANTONIO CANDEIA FILHO"/>
    <s v="Municipal"/>
    <s v="Urbana"/>
    <n v="1613208"/>
    <n v="161"/>
    <x v="3"/>
    <s v="Regular"/>
    <s v="Noite"/>
    <n v="2002043801621"/>
    <m/>
    <s v="VERONICA PEREIRA DE CAMPOS"/>
    <d v="1995-07-23T00:00:00"/>
    <s v="Feminino"/>
    <s v="Sem Deficiência"/>
    <s v="ITAMAR TEODORO DE CAMPOS"/>
    <s v="FLAVIA MARIA PEREIRA"/>
    <x v="0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13061350038"/>
    <m/>
    <s v="MAURY DA SILVA GOMES"/>
    <d v="2007-02-20T00:00:00"/>
    <s v="Masculino"/>
    <s v="Sem Deficiência"/>
    <s v="MAURY GOMES DE OLIVEIRA"/>
    <s v="SUELI BATISTA DA SILVA"/>
    <x v="0"/>
    <s v="Branca"/>
  </r>
  <r>
    <n v="817083"/>
    <n v="8"/>
    <x v="120"/>
    <x v="120"/>
    <s v="EM JORNALISTA SANDRO MOREYRA"/>
    <s v="Municipal"/>
    <s v="Urbana"/>
    <n v="1607052"/>
    <n v="161"/>
    <x v="3"/>
    <s v="Regular"/>
    <s v="Noite"/>
    <n v="2022077700172"/>
    <m/>
    <s v="APARECIDA RODRIGUES DA COSTA"/>
    <d v="1978-06-19T00:00:00"/>
    <s v="Feminino"/>
    <s v="Sem Deficiência"/>
    <s v="SEVERINO RODRIGUES DA COSTA"/>
    <s v="DINIZ GOMES DA SILVA"/>
    <x v="1"/>
    <s v="Parda"/>
  </r>
  <r>
    <n v="625018"/>
    <n v="6"/>
    <x v="55"/>
    <x v="55"/>
    <s v="EM COMANDANTE ARNALDO VARELLA"/>
    <s v="Municipal"/>
    <s v="Urbana"/>
    <n v="1602873"/>
    <n v="162"/>
    <x v="3"/>
    <s v="Regular"/>
    <s v="Noite"/>
    <n v="2009056700443"/>
    <m/>
    <s v="THAUANY ALCANTARA DA SILVA"/>
    <d v="2004-03-31T00:00:00"/>
    <s v="Feminino"/>
    <s v="Sem Deficiência"/>
    <s v="MAURICIO DA SILVA GOMES"/>
    <s v="DAIANE DE ALCANTARA COSTA"/>
    <x v="0"/>
    <s v="Preta"/>
  </r>
  <r>
    <n v="1026003"/>
    <n v="10"/>
    <x v="114"/>
    <x v="114"/>
    <s v="EM PROFESSOR CASTILHO"/>
    <s v="Municipal"/>
    <s v="Urbana"/>
    <n v="1617201"/>
    <n v="161"/>
    <x v="3"/>
    <s v="Regular"/>
    <s v="Noite"/>
    <n v="2012004950074"/>
    <m/>
    <s v="ANDRÉ LUAN DOS SANTOS CARVALHO"/>
    <d v="2007-09-13T00:00:00"/>
    <s v="Masculino"/>
    <s v="Sem Deficiência"/>
    <s v="ANDRE LUIZ DOS SANTOS SILVA"/>
    <s v="VERONICA DA SILVA CARVALHO"/>
    <x v="0"/>
    <s v="Branc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22061551369"/>
    <m/>
    <s v="ANTONIA ESTEFANE DA SILVA MARTINS"/>
    <d v="2006-09-10T00:00:00"/>
    <s v="Masculino"/>
    <s v="Sem Deficiência"/>
    <s v="JOSE GERARDO CAMELO"/>
    <s v="SIRLEY ALVES DA SILVA"/>
    <x v="0"/>
    <s v="Parda"/>
  </r>
  <r>
    <n v="625701"/>
    <n v="6"/>
    <x v="101"/>
    <x v="101"/>
    <s v="CENTRO DE EDUCAÇÃO DE JOVENS E ADULTOS CEJA - ACARI"/>
    <s v="Municipal"/>
    <s v="Urbana"/>
    <n v="1608531"/>
    <n v="268"/>
    <x v="3"/>
    <s v="Regular"/>
    <s v="Noite"/>
    <n v="2012058250321"/>
    <m/>
    <s v="MONIQUE FERNANDES"/>
    <d v="1984-06-15T00:00:00"/>
    <s v="Feminino"/>
    <s v="Sem Deficiência"/>
    <s v="NÃO DECLARADO"/>
    <s v="SONIA FERNANDES"/>
    <x v="1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04066304027"/>
    <m/>
    <s v="MATHEUS DA SILVA DE LIMA"/>
    <d v="1998-08-13T00:00:00"/>
    <s v="Masculino"/>
    <s v="Sem Deficiência"/>
    <s v="LUIS CARLOS BELJA DE LIMA"/>
    <s v="ANA CRISTINA DA SILVA DE LIMA"/>
    <x v="0"/>
    <s v="Branca"/>
  </r>
  <r>
    <n v="1202701"/>
    <n v="12"/>
    <x v="91"/>
    <x v="91"/>
    <s v="CREJA - CENTRO MUNICIPAL DE REFERÊNCIA DE EDUCAÇÃO DE JOVENS E ADULTOS"/>
    <s v="Municipal"/>
    <s v="Urbana"/>
    <n v="1614083"/>
    <n v="263"/>
    <x v="3"/>
    <s v="Regular"/>
    <s v="Manhã"/>
    <n v="2011000650027"/>
    <m/>
    <s v="KAUAN CHAGAS PEIXOTO"/>
    <d v="2006-11-13T00:00:00"/>
    <s v="Masculino"/>
    <s v="Sem Deficiência"/>
    <s v="ANTONIO CARLOS PEIXOTO JUNIOR"/>
    <s v="KELLY CHAGAS TEIXEIRA"/>
    <x v="1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03057102532"/>
    <m/>
    <s v="VIVIANE CRISTINA SIQUEIRA NEVES"/>
    <d v="1991-07-01T00:00:00"/>
    <s v="Feminino"/>
    <s v="Sem Deficiência"/>
    <s v="JORGE LUIZ PEREIRA NEVES"/>
    <s v="TÂNIA DA CONCEIÇÃO SIQUEIRA"/>
    <x v="1"/>
    <s v="Preta"/>
  </r>
  <r>
    <n v="410012"/>
    <n v="4"/>
    <x v="27"/>
    <x v="27"/>
    <s v="EM CLOTILDE GUIMARÃES"/>
    <s v="Municipal"/>
    <s v="Urbana"/>
    <n v="1604454"/>
    <n v="269"/>
    <x v="3"/>
    <s v="Regular"/>
    <s v="Noite"/>
    <n v="2020028550093"/>
    <m/>
    <s v="NILSETE CRISÓSTOMO NEVES RODRIGUES"/>
    <d v="1971-10-01T00:00:00"/>
    <s v="Feminino"/>
    <s v=" Deficiência auditiva"/>
    <s v="WALTER NEVES"/>
    <s v="NILDA CRISOSTOMO NEVES"/>
    <x v="2"/>
    <s v="Parda"/>
  </r>
  <r>
    <n v="102504"/>
    <n v="1"/>
    <x v="2"/>
    <x v="2"/>
    <s v="CIEP AVENIDA DOS DESFILES"/>
    <s v="Municipal"/>
    <s v="Urbana"/>
    <n v="1609986"/>
    <n v="161"/>
    <x v="3"/>
    <s v="Regular"/>
    <s v="Manhã"/>
    <n v="2012013601125"/>
    <m/>
    <s v="RAY MATHEUS PINTO MENDONÇA SOARES DA SILVA"/>
    <d v="2008-03-21T00:00:00"/>
    <s v="Masculino"/>
    <s v="Sem Deficiência"/>
    <s v="JOSUÉ SOARES DA SILVA"/>
    <s v="CARINA PINTO MENDONÇA"/>
    <x v="1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05060400642"/>
    <m/>
    <s v="SULAMITA DA SILVA GERTRUDES"/>
    <d v="1999-12-22T00:00:00"/>
    <s v="Feminino"/>
    <s v="Sem Deficiência"/>
    <s v="SERGIO PEREIRA GERTRUDES"/>
    <s v="JOSILENE MARIA DA SILVA GERTRUDES"/>
    <x v="1"/>
    <s v="Branca"/>
  </r>
  <r>
    <n v="206502"/>
    <n v="2"/>
    <x v="71"/>
    <x v="71"/>
    <s v="CIEP NAÇÃO RUBRO NEGRA"/>
    <s v="Municipal"/>
    <s v="Urbana"/>
    <n v="1623108"/>
    <n v="162"/>
    <x v="3"/>
    <s v="Regular"/>
    <s v="Noite"/>
    <n v="2008009150221"/>
    <m/>
    <s v="DOUGLAS BARCELLOS DE ASSIS"/>
    <d v="2003-11-23T00:00:00"/>
    <s v="Masculino"/>
    <s v="Sem Deficiência"/>
    <s v="DIOGO BARCELLOS DA SILVA"/>
    <s v="VIVIANE DUTRA DE ASSIS"/>
    <x v="2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22100500464"/>
    <m/>
    <s v="MARIA DE LOURDES DA SILVA"/>
    <d v="1979-05-28T00:00:00"/>
    <s v="Feminino"/>
    <s v="Sem Deficiência"/>
    <s v="JOSÉ JUSTINO DA SILVA"/>
    <s v="SEVERINA MARIA DA CONCEIÇÃO"/>
    <x v="0"/>
    <s v="Parda"/>
  </r>
  <r>
    <n v="101501"/>
    <n v="1"/>
    <x v="46"/>
    <x v="46"/>
    <s v="CIEP HENFIL"/>
    <s v="Municipal"/>
    <s v="Urbana"/>
    <n v="1613104"/>
    <n v="162"/>
    <x v="3"/>
    <s v="Regular"/>
    <s v="Noite"/>
    <n v="2023001100091"/>
    <m/>
    <s v="KAIO SANTANA"/>
    <d v="2007-10-13T00:00:00"/>
    <s v="Masculino"/>
    <s v="Sem Deficiência"/>
    <s v="NÃO DECLARADO"/>
    <s v="MARIA VERONICA SANTANA MACIEL"/>
    <x v="0"/>
    <s v="Parda"/>
  </r>
  <r>
    <n v="625018"/>
    <n v="6"/>
    <x v="55"/>
    <x v="55"/>
    <s v="EM COMANDANTE ARNALDO VARELLA"/>
    <s v="Municipal"/>
    <s v="Urbana"/>
    <n v="1602874"/>
    <n v="163"/>
    <x v="3"/>
    <s v="Regular"/>
    <s v="Noite"/>
    <n v="2019056100788"/>
    <m/>
    <s v="MAURA PEREIRA FELICIO"/>
    <d v="1975-08-17T00:00:00"/>
    <s v="Feminino"/>
    <s v="Sem Deficiência"/>
    <s v="ADILSON FELICIO"/>
    <s v="MARIA DO CARMO PEREIRA"/>
    <x v="0"/>
    <s v="Parda"/>
  </r>
  <r>
    <n v="430201"/>
    <n v="4"/>
    <x v="0"/>
    <x v="0"/>
    <s v="CIEP MINISTRO GUSTAVO CAPANEMA"/>
    <s v="Municipal"/>
    <s v="Urbana"/>
    <n v="1612603"/>
    <n v="161"/>
    <x v="3"/>
    <s v="Regular"/>
    <s v="Noite"/>
    <n v="2011039600039"/>
    <m/>
    <s v="GABRIEL ANDRÉ SANTOS DO NASCIMENTO"/>
    <d v="2006-12-25T00:00:00"/>
    <s v="Masculino"/>
    <s v="Sem Deficiência"/>
    <s v="ANDRÉ BATISTA DO NASCIMENTO"/>
    <s v="RUTH DOS SANTOS OLIVEIRA"/>
    <x v="0"/>
    <s v="Não declarada"/>
  </r>
  <r>
    <n v="918506"/>
    <n v="9"/>
    <x v="63"/>
    <x v="63"/>
    <s v="CIEP RAYMUNDO OTTONI DE CASTRO MAYA"/>
    <s v="Municipal"/>
    <s v="Urbana"/>
    <n v="1604836"/>
    <n v="162"/>
    <x v="3"/>
    <s v="Regular"/>
    <s v="Noite"/>
    <n v="2020093000175"/>
    <m/>
    <s v="NORMA PEREIRA BARROS"/>
    <d v="1948-07-14T00:00:00"/>
    <s v="Feminino"/>
    <s v="Sem Deficiência"/>
    <s v="AFONSO ROSA PEREIRA"/>
    <s v="MARIA DA SILVA PEREIRA"/>
    <x v="0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11135701401"/>
    <m/>
    <s v="KAUANE GONÇALVES DE SOUZA"/>
    <d v="2006-03-04T00:00:00"/>
    <s v="Feminino"/>
    <s v="Sem Deficiência"/>
    <s v="JOSENILDO SOUZA SANTOS"/>
    <s v="JALCIANE GONÇALVES DOS SANTOS"/>
    <x v="1"/>
    <s v="Parda"/>
  </r>
  <r>
    <n v="313051"/>
    <n v="3"/>
    <x v="60"/>
    <x v="60"/>
    <s v="EM ALAGOAS"/>
    <s v="Municipal"/>
    <s v="Urbana"/>
    <n v="1618858"/>
    <n v="161"/>
    <x v="3"/>
    <s v="Regular"/>
    <s v="Noite"/>
    <n v="2004000802096"/>
    <m/>
    <s v="NATASHA MARCIAL DE MELO"/>
    <d v="1992-08-17T00:00:00"/>
    <s v="Feminino"/>
    <s v="Sem Deficiência"/>
    <s v="MARCIO RODRIGUES DE MELO"/>
    <s v="GRACIANE MARCIAL"/>
    <x v="1"/>
    <s v="Branca"/>
  </r>
  <r>
    <n v="312014"/>
    <n v="3"/>
    <x v="1"/>
    <x v="1"/>
    <s v="EM NEREU SAMPAIO"/>
    <s v="Municipal"/>
    <s v="Urbana"/>
    <n v="1616970"/>
    <n v="162"/>
    <x v="3"/>
    <s v="Regular"/>
    <s v="Noite"/>
    <n v="2009128600423"/>
    <m/>
    <s v="DIULLY VITORIA MARINS DE ALMEIDA LEITE"/>
    <d v="2008-04-06T00:00:00"/>
    <s v="Feminino"/>
    <s v="Sem Deficiência"/>
    <s v="PRISCILA GLEYCE MARINS CRUZ"/>
    <s v="LEANDRO DE ALMEIDA LEITE"/>
    <x v="0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19061280217"/>
    <m/>
    <s v="SANTINA PEREIRA DA SILVA"/>
    <d v="1974-07-01T00:00:00"/>
    <s v="Feminino"/>
    <s v="Sem Deficiência"/>
    <s v="SEVERINO CAMELO DA SILVA"/>
    <s v="ANTONIA PEREIRA DA SILVA"/>
    <x v="2"/>
    <s v="Parda"/>
  </r>
  <r>
    <n v="625701"/>
    <n v="6"/>
    <x v="101"/>
    <x v="101"/>
    <s v="CENTRO DE EDUCAÇÃO DE JOVENS E ADULTOS CEJA - ACARI"/>
    <s v="Municipal"/>
    <s v="Urbana"/>
    <n v="1608526"/>
    <n v="263"/>
    <x v="3"/>
    <s v="Regular"/>
    <s v="Manhã"/>
    <n v="2011021200021"/>
    <m/>
    <s v="ALESSANDRO ALVES DE SOUSA"/>
    <d v="2006-09-05T00:00:00"/>
    <s v="Masculino"/>
    <s v="Sem Deficiência"/>
    <s v="CARLOS ALVES DE SOUSA"/>
    <s v="DAIZA ALVES DE SOUSA"/>
    <x v="0"/>
    <s v="Branca"/>
  </r>
  <r>
    <n v="430701"/>
    <n v="4"/>
    <x v="19"/>
    <x v="19"/>
    <s v="CENTRO DE EDUCAÇÃO DE JOVENS E ADULTOS CEJA - MARÉ"/>
    <s v="Municipal"/>
    <s v="Urbana"/>
    <n v="1616797"/>
    <n v="363"/>
    <x v="3"/>
    <s v="Regular"/>
    <s v="Noite"/>
    <n v="2021143600501"/>
    <m/>
    <s v="JOÃO BATISTA PEREIRA CAMELO"/>
    <d v="1992-06-25T00:00:00"/>
    <s v="Masculino"/>
    <s v="Sem Deficiência"/>
    <s v="NÃO DECLARADO"/>
    <s v="SILVIA PEREIRA CAMELO"/>
    <x v="0"/>
    <s v="Branca"/>
  </r>
  <r>
    <n v="312014"/>
    <n v="3"/>
    <x v="1"/>
    <x v="1"/>
    <s v="EM NEREU SAMPAIO"/>
    <s v="Municipal"/>
    <s v="Urbana"/>
    <n v="1616969"/>
    <n v="161"/>
    <x v="3"/>
    <s v="Regular"/>
    <s v="Noite"/>
    <n v="2011027350369"/>
    <m/>
    <s v="LUANE MARQUES SILVA"/>
    <d v="2006-09-28T00:00:00"/>
    <s v="Feminino"/>
    <s v="Sem Deficiência"/>
    <s v="CRISTIANO LEONEL SILVA"/>
    <s v="MARILENE MARQUES FREITAS"/>
    <x v="0"/>
    <s v="Preta"/>
  </r>
  <r>
    <n v="817075"/>
    <n v="8"/>
    <x v="29"/>
    <x v="29"/>
    <s v="EM GENERAL TASSO FRAGOSO"/>
    <s v="Municipal"/>
    <s v="Urbana"/>
    <n v="1605908"/>
    <n v="161"/>
    <x v="3"/>
    <s v="Regular"/>
    <s v="Noite"/>
    <n v="2014075900564"/>
    <m/>
    <s v="MATHEUS BARBOSA FERREIRA"/>
    <d v="2007-01-16T00:00:00"/>
    <s v="Masculino"/>
    <s v="Sem Deficiência"/>
    <s v="MARCONE DA ROCHA FERREIRA"/>
    <s v="SANDRA HELENA BARBOSA"/>
    <x v="0"/>
    <s v="Pret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09108001109"/>
    <m/>
    <s v="THALYA ALVES DE SOUZA"/>
    <d v="2007-11-24T00:00:00"/>
    <s v="Feminino"/>
    <s v="Sem Deficiência"/>
    <s v="FERNANDO SOUZA"/>
    <s v="ALINE CRISTINA ALVES DE SOUZA"/>
    <x v="0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3070450091"/>
    <m/>
    <s v="KASSYO OFFREDI DE OLIVEIRA"/>
    <d v="2008-06-14T00:00:00"/>
    <s v="Masculino"/>
    <s v="Sem Deficiência"/>
    <s v="VALMIR DE OLIVEIRA"/>
    <s v="PATRICIA DOMIGOS OFFREDI"/>
    <x v="0"/>
    <s v="Parda"/>
  </r>
  <r>
    <n v="716211"/>
    <n v="7"/>
    <x v="32"/>
    <x v="32"/>
    <s v="CIEP COMPOSITOR DONGA"/>
    <s v="Municipal"/>
    <s v="Urbana"/>
    <n v="1619513"/>
    <n v="161"/>
    <x v="3"/>
    <s v="Regular"/>
    <s v="Noite"/>
    <n v="2001063304978"/>
    <m/>
    <s v="VANESSA CRISTINA CAIO FURTADO DE FREITAS"/>
    <d v="1986-11-24T00:00:00"/>
    <s v="Feminino"/>
    <s v="Sem Deficiência"/>
    <s v="LUIZ CARLOS FURTADO DE FREITAS"/>
    <s v="CRISTINA CAIO DE FREITAS"/>
    <x v="0"/>
    <s v="Não declarada"/>
  </r>
  <r>
    <n v="410012"/>
    <n v="4"/>
    <x v="27"/>
    <x v="27"/>
    <s v="EM CLOTILDE GUIMARÃES"/>
    <s v="Municipal"/>
    <s v="Urbana"/>
    <n v="1604449"/>
    <n v="267"/>
    <x v="3"/>
    <s v="Regular"/>
    <s v="Manhã"/>
    <n v="2015030100630"/>
    <m/>
    <s v="DÉBORA MONIQUE SOUZA BARBARA"/>
    <d v="1984-05-31T00:00:00"/>
    <s v="Feminino"/>
    <s v="Sem Deficiência"/>
    <s v="JOSÉ ANTONIO BARBARA"/>
    <s v="SIMONETE MODESTO DE SOUZA"/>
    <x v="0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13028680580"/>
    <m/>
    <s v="DIOGO AMARANTE DOS SANTOS"/>
    <d v="2007-12-11T00:00:00"/>
    <s v="Masculino"/>
    <s v="Sem Deficiência"/>
    <s v="JEOVAN SANTIAGO DOS SANTOS"/>
    <s v="LUCIENE ALVES DO AMARANTE"/>
    <x v="0"/>
    <s v="Parda"/>
  </r>
  <r>
    <n v="817027"/>
    <n v="8"/>
    <x v="24"/>
    <x v="24"/>
    <s v="EM HENRIQUE DE MAGALHÃES"/>
    <s v="Municipal"/>
    <s v="Urbana"/>
    <n v="1608371"/>
    <n v="161"/>
    <x v="3"/>
    <s v="Regular"/>
    <s v="Noite"/>
    <n v="2021076950134"/>
    <m/>
    <s v="MÔNICA DE MORAES PORTO DA SILVA"/>
    <d v="1977-07-29T00:00:00"/>
    <s v="Feminino"/>
    <s v="Sem Deficiência"/>
    <s v="CARLOS RIBEIRO PORTO"/>
    <s v="LENITA DE MORAES PORTO"/>
    <x v="0"/>
    <s v="Branca"/>
  </r>
  <r>
    <n v="1026024"/>
    <n v="10"/>
    <x v="130"/>
    <x v="130"/>
    <s v="EM TATIANA CHAGAS MEMÓRIA"/>
    <s v="Municipal"/>
    <s v="Urbana"/>
    <n v="1611748"/>
    <n v="162"/>
    <x v="3"/>
    <s v="Regular"/>
    <s v="Manhã"/>
    <n v="2019103380168"/>
    <m/>
    <s v="JAIMY OLIVEIRA DOS SANTOS"/>
    <d v="2007-06-12T00:00:00"/>
    <s v="Masculino"/>
    <s v="Sem Deficiência"/>
    <s v="JANETE PAES DE OLIVEIRA"/>
    <s v="ISAAC ANTONIO DOS SANTOS OLIVEIRA"/>
    <x v="0"/>
    <s v="Preta"/>
  </r>
  <r>
    <n v="716063"/>
    <n v="7"/>
    <x v="136"/>
    <x v="136"/>
    <s v="EM SOBRAL PINTO"/>
    <s v="Municipal"/>
    <s v="Urbana"/>
    <n v="1616450"/>
    <n v="162"/>
    <x v="3"/>
    <s v="Regular"/>
    <s v="Manhã"/>
    <n v="2010117700131"/>
    <m/>
    <s v="KAUÃ DOS SANTOS MACHADO DE SOUZA"/>
    <d v="2008-02-28T00:00:00"/>
    <s v="Masculino"/>
    <s v="Sem Deficiência"/>
    <s v="JORGE LUIZ MACHADO DE SOUZA"/>
    <s v="TAIANE DOS SANTOS SOARES"/>
    <x v="2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14095304461"/>
    <m/>
    <s v="NILSON DUTRA DE OLIVEIRA"/>
    <d v="1960-07-22T00:00:00"/>
    <s v="Masculino"/>
    <s v="Sem Deficiência"/>
    <s v="JOSE DE OLIVEIRA FILHO"/>
    <s v="GEOVANA FIRMINO DUTRA"/>
    <x v="1"/>
    <s v="Branca"/>
  </r>
  <r>
    <n v="1019013"/>
    <n v="10"/>
    <x v="39"/>
    <x v="39"/>
    <s v="EM BENTO DO AMARAL COUTINHO"/>
    <s v="Municipal"/>
    <s v="Urbana"/>
    <n v="1612838"/>
    <n v="161"/>
    <x v="3"/>
    <s v="Regular"/>
    <s v="Noite"/>
    <n v="2023098750720"/>
    <m/>
    <s v="MARLUCIA MAULAZ DE ALMEIDA"/>
    <d v="1968-08-30T00:00:00"/>
    <s v="Feminino"/>
    <s v="Sem Deficiência"/>
    <s v="CREUZA MARIA MAULAZ"/>
    <s v="ISAIAS MAULAZ"/>
    <x v="0"/>
    <s v="Branca"/>
  </r>
  <r>
    <n v="724010"/>
    <n v="7"/>
    <x v="113"/>
    <x v="113"/>
    <s v="EM FREDERICO TROTTA"/>
    <s v="Municipal"/>
    <s v="Urbana"/>
    <n v="1621997"/>
    <n v="161"/>
    <x v="3"/>
    <s v="Regular"/>
    <s v="Noite"/>
    <n v="2010125701508"/>
    <m/>
    <s v="EMERSON GUILHERME ALVES PEIXOTO"/>
    <d v="2006-10-06T00:00:00"/>
    <s v="Masculino"/>
    <s v="Sem Deficiência"/>
    <s v="CLAUDEMIR DE JESUS PEIXOTO"/>
    <s v="LILIANE SEVERINO ALVES DA CRUZ"/>
    <x v="0"/>
    <s v="Preta"/>
  </r>
  <r>
    <n v="430701"/>
    <n v="4"/>
    <x v="19"/>
    <x v="19"/>
    <s v="CENTRO DE EDUCAÇÃO DE JOVENS E ADULTOS CEJA - MARÉ"/>
    <s v="Municipal"/>
    <s v="Urbana"/>
    <n v="1616799"/>
    <n v="261"/>
    <x v="3"/>
    <s v="Regular"/>
    <s v="Manhã"/>
    <n v="2007039604559"/>
    <m/>
    <s v="DOMINICK DE SOUSA BRAGA"/>
    <d v="1999-02-13T00:00:00"/>
    <s v="Feminino"/>
    <s v="Sem Deficiência"/>
    <s v="LEANDRO MACHADO BRAGA"/>
    <s v="FERNANDA DE SOUSA JORGE"/>
    <x v="0"/>
    <s v="Parda"/>
  </r>
  <r>
    <n v="430701"/>
    <n v="4"/>
    <x v="19"/>
    <x v="19"/>
    <s v="CENTRO DE EDUCAÇÃO DE JOVENS E ADULTOS CEJA - MARÉ"/>
    <s v="Municipal"/>
    <s v="Urbana"/>
    <n v="1616818"/>
    <n v="269"/>
    <x v="3"/>
    <s v="Regular"/>
    <s v="Noite"/>
    <n v="2008040304839"/>
    <m/>
    <s v="CATIA CRISTINA DA SILVA "/>
    <d v="1972-08-14T00:00:00"/>
    <s v="Feminino"/>
    <s v="Sem Deficiência"/>
    <s v="JOSÉ PACÍFICO DA SILVA"/>
    <s v="MARIA DE LOURDES FELINTO DA SILVA"/>
    <x v="2"/>
    <s v="Branca"/>
  </r>
  <r>
    <n v="431003"/>
    <n v="4"/>
    <x v="10"/>
    <x v="10"/>
    <s v="EM MIGUEL GUSTAVO"/>
    <s v="Municipal"/>
    <s v="Urbana"/>
    <n v="1618629"/>
    <n v="162"/>
    <x v="3"/>
    <s v="Regular"/>
    <s v="Noite"/>
    <n v="2017034300036"/>
    <m/>
    <s v="KEVELLYN ESTEVES MENDES"/>
    <d v="2005-10-26T00:00:00"/>
    <s v="Feminino"/>
    <s v="Sem Deficiência"/>
    <s v="JULIANA DUARTE ESTEVES"/>
    <s v="MARCIO LUIZ DA ROCHA MENDES"/>
    <x v="0"/>
    <s v="Preta"/>
  </r>
  <r>
    <n v="1120019"/>
    <n v="11"/>
    <x v="37"/>
    <x v="37"/>
    <s v="EM RODRIGO OTÁVIO"/>
    <s v="Municipal"/>
    <s v="Urbana"/>
    <n v="1620854"/>
    <n v="162"/>
    <x v="3"/>
    <s v="Regular"/>
    <s v="Noite"/>
    <n v="2013029450642"/>
    <m/>
    <s v="RUTE REIS THOMPSON VIEGAS"/>
    <d v="1982-02-18T00:00:00"/>
    <s v="Feminino"/>
    <s v="Sem Deficiência"/>
    <s v="FRANCISCO JÚLIO DOS REIS"/>
    <s v="TEREZA PEREIRA DA SILVA"/>
    <x v="0"/>
    <s v="Parda"/>
  </r>
  <r>
    <n v="430701"/>
    <n v="4"/>
    <x v="19"/>
    <x v="19"/>
    <s v="CENTRO DE EDUCAÇÃO DE JOVENS E ADULTOS CEJA - MARÉ"/>
    <s v="Municipal"/>
    <s v="Urbana"/>
    <n v="1616799"/>
    <n v="261"/>
    <x v="3"/>
    <s v="Regular"/>
    <s v="Manhã"/>
    <n v="2022143600851"/>
    <m/>
    <s v="ELIZABETH FERREIRA LACERDA"/>
    <d v="1970-01-10T00:00:00"/>
    <s v="Feminino"/>
    <s v="Sem Deficiência"/>
    <s v="MANOEL LACERDA"/>
    <s v="ZILDA FERREIRA LACERDA"/>
    <x v="0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16017200195"/>
    <m/>
    <s v="EDJANE BARBOSA DE LIMA"/>
    <d v="1981-06-06T00:00:00"/>
    <s v="Feminino"/>
    <s v="Sem Deficiência"/>
    <s v="NÃO DECLARADO"/>
    <s v="ERNANI FIRMINO BARBOSA DE LIMA "/>
    <x v="0"/>
    <s v="Parda"/>
  </r>
  <r>
    <n v="1202701"/>
    <n v="12"/>
    <x v="91"/>
    <x v="91"/>
    <s v="CREJA - CENTRO MUNICIPAL DE REFERÊNCIA DE EDUCAÇÃO DE JOVENS E ADULTOS"/>
    <s v="Municipal"/>
    <s v="Urbana"/>
    <n v="1614086"/>
    <n v="266"/>
    <x v="3"/>
    <s v="Regular"/>
    <s v="Noite"/>
    <n v="2023126300061"/>
    <m/>
    <s v="MARIA SELMA CUNHA"/>
    <d v="1977-02-23T00:00:00"/>
    <s v="Feminino"/>
    <s v="Sem Deficiência"/>
    <s v="MANOEL FRANCISCO CUNHA"/>
    <s v="FRANCISCA DE ALCÂNTARA CUNHA"/>
    <x v="0"/>
    <s v="Parda"/>
  </r>
  <r>
    <n v="515020"/>
    <n v="5"/>
    <x v="86"/>
    <x v="86"/>
    <s v="EM WALDEMAR FALCÃO"/>
    <s v="Municipal"/>
    <s v="Urbana"/>
    <n v="1610970"/>
    <n v="161"/>
    <x v="3"/>
    <s v="Regular"/>
    <s v="Noite"/>
    <n v="2021046500033"/>
    <m/>
    <s v="EUNICE MEDEIROS PEREIRA"/>
    <d v="1962-03-03T00:00:00"/>
    <s v="Feminino"/>
    <s v="Sem Deficiência"/>
    <s v="FRANCISCO NONATO DA SILVA"/>
    <s v="LUIZA GADELHA DA SILVA"/>
    <x v="1"/>
    <s v="Não declarada"/>
  </r>
  <r>
    <n v="625028"/>
    <n v="6"/>
    <x v="125"/>
    <x v="125"/>
    <s v="EM DEPUTADO HILTON GAMA"/>
    <s v="Municipal"/>
    <s v="Urbana"/>
    <n v="1614618"/>
    <n v="161"/>
    <x v="3"/>
    <s v="Regular"/>
    <s v="Noite"/>
    <n v="2023057100691"/>
    <m/>
    <s v="THAINA CAVALCANTE VIEIRA"/>
    <d v="2008-04-10T00:00:00"/>
    <s v="Feminino"/>
    <s v="Sem Deficiência"/>
    <s v="KELSON LUIZ FARIAS VIEIRA"/>
    <s v="THAMIRIS CAVALCANTE DA CONCEIÇÃO"/>
    <x v="0"/>
    <s v="Parda"/>
  </r>
  <r>
    <n v="918027"/>
    <n v="9"/>
    <x v="106"/>
    <x v="106"/>
    <s v="EM RUBENS DE FARIAS NEVES"/>
    <s v="Municipal"/>
    <s v="Urbana"/>
    <n v="1599737"/>
    <n v="161"/>
    <x v="3"/>
    <s v="Regular"/>
    <s v="Noite"/>
    <n v="2002086700614"/>
    <m/>
    <s v="MONIQUE PEREIRA LIMA DA SILVA"/>
    <d v="1990-03-12T00:00:00"/>
    <s v="Feminino"/>
    <s v="Sem Deficiência"/>
    <s v="CARLOS ALBERTO LIMA DA SILVA"/>
    <s v="DINA PEREIRA LIMA DA SILVA"/>
    <x v="0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19008400076"/>
    <m/>
    <s v="ALÍCIA LOPES GONZAGA"/>
    <d v="2005-11-18T00:00:00"/>
    <s v="Feminino"/>
    <s v="Sem Deficiência"/>
    <s v="REGINALDO GONZAGA BARROS "/>
    <s v="MICHELE DA CONCEIÇÃO SANTOS"/>
    <x v="0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08030602497"/>
    <m/>
    <s v="EZEQUIAS CRISTIANO RAMOS GODOY"/>
    <d v="1996-07-19T00:00:00"/>
    <s v="Masculino"/>
    <s v="Sem Deficiência"/>
    <s v="GEOVANI RIBEIRO GODOY"/>
    <s v="CRISTINA RAMOS"/>
    <x v="1"/>
    <s v="Branca"/>
  </r>
  <r>
    <n v="716501"/>
    <n v="7"/>
    <x v="75"/>
    <x v="75"/>
    <s v="CIEP CARLOS DRUMOND DE ANDRADE"/>
    <s v="Municipal"/>
    <s v="Urbana"/>
    <n v="1616698"/>
    <n v="162"/>
    <x v="3"/>
    <s v="Regular"/>
    <s v="Noite"/>
    <n v="2010064650186"/>
    <m/>
    <s v="NATACHA MOUSINHO SILVA DE LIMA"/>
    <d v="2005-11-28T00:00:00"/>
    <s v="Feminino"/>
    <s v="Sem Deficiência"/>
    <s v="ANGELO MÁRCIO SILVA DE LIMA"/>
    <s v="JACIANE MOUSINHO DE JESUS"/>
    <x v="0"/>
    <s v="Parda"/>
  </r>
  <r>
    <n v="206502"/>
    <n v="2"/>
    <x v="71"/>
    <x v="71"/>
    <s v="CIEP NAÇÃO RUBRO NEGRA"/>
    <s v="Municipal"/>
    <s v="Urbana"/>
    <n v="1623854"/>
    <n v="164"/>
    <x v="3"/>
    <s v="Regular"/>
    <s v="Noite"/>
    <n v="2011126400143"/>
    <m/>
    <s v="DOMINGOS RAFAEL DOS SANTOS DA CONCEIÇÃO"/>
    <d v="2006-08-13T00:00:00"/>
    <s v="Masculino"/>
    <s v="Sem Deficiência"/>
    <s v="ALEXANDRO DA CONCEIÇÃO"/>
    <s v="ADELAIDE DOS SANTOS"/>
    <x v="0"/>
    <s v="Branca"/>
  </r>
  <r>
    <n v="716041"/>
    <n v="7"/>
    <x v="104"/>
    <x v="104"/>
    <s v="EM BARÃO DA TAQUARA"/>
    <s v="Municipal"/>
    <s v="Urbana"/>
    <n v="1613411"/>
    <n v="161"/>
    <x v="3"/>
    <s v="Regular"/>
    <s v="Manhã"/>
    <n v="2015103901190"/>
    <m/>
    <s v="MARCOS NÍCOLAS DA CONCEIÇÃO BATISTA"/>
    <d v="2006-11-05T00:00:00"/>
    <s v="Masculino"/>
    <s v="Sem Deficiência"/>
    <s v="NÃO DECLARADO"/>
    <s v="MARIA BENEDITA DA CONCEIÇÃO"/>
    <x v="0"/>
    <s v="Parda"/>
  </r>
  <r>
    <n v="410012"/>
    <n v="4"/>
    <x v="27"/>
    <x v="27"/>
    <s v="EM CLOTILDE GUIMARÃES"/>
    <s v="Municipal"/>
    <s v="Urbana"/>
    <n v="1604447"/>
    <n v="265"/>
    <x v="3"/>
    <s v="Regular"/>
    <s v="Tarde"/>
    <n v="2023028500554"/>
    <m/>
    <s v="DILZA SANTOS DA CONCEIÇÃO"/>
    <d v="1980-11-04T00:00:00"/>
    <s v="Feminino"/>
    <s v="Sem Deficiência"/>
    <s v="VALMIR BALBINA DA CONCEIÇÃO"/>
    <s v="CONCEIÇÃO FRANCISCA SANTOS DA CONCEIÇÃO"/>
    <x v="1"/>
    <s v="Preta"/>
  </r>
  <r>
    <n v="1019031"/>
    <n v="10"/>
    <x v="20"/>
    <x v="20"/>
    <s v="EM MARECHAL PEDRO CAVALCANTI"/>
    <s v="Municipal"/>
    <s v="Urbana"/>
    <n v="1609540"/>
    <n v="162"/>
    <x v="3"/>
    <s v="Regular"/>
    <s v="Noite"/>
    <n v="2012097180096"/>
    <m/>
    <s v="SAMANTHA ROCHA DA SILVA LIRA"/>
    <d v="1986-03-26T00:00:00"/>
    <s v="Feminino"/>
    <s v="Sem Deficiência"/>
    <s v="CESA BARBOSA DA SILVA"/>
    <s v="DULCENEA GOMES ROCHA"/>
    <x v="1"/>
    <s v="Branc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01043800198"/>
    <m/>
    <s v="BRENDA DE SOUZA FERNANDES"/>
    <d v="1994-12-31T00:00:00"/>
    <s v="Feminino"/>
    <s v="Sem Deficiência"/>
    <s v="ALEXANDRE FERNANDES DA SILVA"/>
    <s v="GLEISIANE PAULA DE SOUZA"/>
    <x v="0"/>
    <s v="Preta"/>
  </r>
  <r>
    <n v="515028"/>
    <n v="5"/>
    <x v="18"/>
    <x v="18"/>
    <s v="EM EVANGELINA DUARTE BATISTA"/>
    <s v="Municipal"/>
    <s v="Urbana"/>
    <n v="1609299"/>
    <n v="161"/>
    <x v="3"/>
    <s v="Regular"/>
    <s v="Noite"/>
    <n v="2010046950467"/>
    <m/>
    <s v="BRENO MARCOS DINIZ LIMA"/>
    <d v="2005-08-01T00:00:00"/>
    <s v="Masculino"/>
    <s v="Sem Deficiência"/>
    <s v="MARCOS DOS SANTOS LIMA"/>
    <s v="ADRIANA DINIZ DA SILVA"/>
    <x v="1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2065450276"/>
    <m/>
    <s v="JACKSON LUIZ VIRGILIO MAGALHAES"/>
    <d v="2007-09-10T00:00:00"/>
    <s v="Masculino"/>
    <s v="Sem Deficiência"/>
    <s v="JACKSON MAGALHÃES"/>
    <s v="FERNANDA VIRGILIO DA SILVA"/>
    <x v="1"/>
    <s v="Parda"/>
  </r>
  <r>
    <n v="622022"/>
    <n v="6"/>
    <x v="40"/>
    <x v="40"/>
    <s v="EM ROSE KLABIN"/>
    <s v="Municipal"/>
    <s v="Urbana"/>
    <n v="1615805"/>
    <n v="162"/>
    <x v="3"/>
    <s v="Regular"/>
    <s v="Noite"/>
    <n v="2011054300385"/>
    <m/>
    <s v="MIRELLA SANT'ANNA LOBO"/>
    <d v="2008-04-10T00:00:00"/>
    <s v="Feminino"/>
    <s v="Sem Deficiência"/>
    <s v="WELLINGTON DA SILVA LOBO"/>
    <s v="MÔNICA DA SILVA SANTANNA"/>
    <x v="0"/>
    <s v="Branca"/>
  </r>
  <r>
    <n v="625018"/>
    <n v="6"/>
    <x v="55"/>
    <x v="55"/>
    <s v="EM COMANDANTE ARNALDO VARELLA"/>
    <s v="Municipal"/>
    <s v="Urbana"/>
    <n v="1602873"/>
    <n v="162"/>
    <x v="3"/>
    <s v="Regular"/>
    <s v="Noite"/>
    <n v="2022056100753"/>
    <m/>
    <s v="VANESSA CRISTINA DUARTE DA SILVA"/>
    <d v="1995-10-22T00:00:00"/>
    <s v="Feminino"/>
    <s v="Sem Deficiência"/>
    <s v="ÁLVARO LOPES DA SILVA FILHO"/>
    <s v="MARIA ELIZABETH DUARTE DA SILVA"/>
    <x v="0"/>
    <s v="Branca"/>
  </r>
  <r>
    <n v="1019031"/>
    <n v="10"/>
    <x v="20"/>
    <x v="20"/>
    <s v="EM MARECHAL PEDRO CAVALCANTI"/>
    <s v="Municipal"/>
    <s v="Urbana"/>
    <n v="1609539"/>
    <n v="161"/>
    <x v="3"/>
    <s v="Regular"/>
    <s v="Noite"/>
    <n v="2012099650367"/>
    <m/>
    <s v="NICOLY LUIZA DE FREITAS OLIVEIRA"/>
    <d v="2005-06-27T00:00:00"/>
    <s v="Feminino"/>
    <s v="Sem Deficiência"/>
    <s v="LUIZ ALVES DE OLIVEIRA"/>
    <s v="ZULEICA NASCIMENTO DE FREITAS "/>
    <x v="0"/>
    <s v="Parda"/>
  </r>
  <r>
    <n v="625018"/>
    <n v="6"/>
    <x v="55"/>
    <x v="55"/>
    <s v="EM COMANDANTE ARNALDO VARELLA"/>
    <s v="Municipal"/>
    <s v="Urbana"/>
    <n v="1602874"/>
    <n v="163"/>
    <x v="3"/>
    <s v="Regular"/>
    <s v="Noite"/>
    <n v="2009051500047"/>
    <m/>
    <s v="ALEXANDRA RAQUEL HEMENEGILDO DA LUZ DOS SANTOS"/>
    <d v="2003-10-23T00:00:00"/>
    <s v="Feminino"/>
    <s v="Sem Deficiência"/>
    <s v="ROAN DA LUZ DOS SANTOS"/>
    <s v="SINTIA HEMENEGILDO"/>
    <x v="0"/>
    <s v="Parda"/>
  </r>
  <r>
    <n v="101501"/>
    <n v="1"/>
    <x v="46"/>
    <x v="46"/>
    <s v="CIEP HENFIL"/>
    <s v="Municipal"/>
    <s v="Urbana"/>
    <n v="1613103"/>
    <n v="161"/>
    <x v="3"/>
    <s v="Regular"/>
    <s v="Noite"/>
    <n v="2012001050269"/>
    <m/>
    <s v="DANYELLE DO NASCIMENTO SIMÃO"/>
    <d v="2007-10-16T00:00:00"/>
    <s v="Feminino"/>
    <s v="Sem Deficiência"/>
    <s v="DANIEL DE FREITAS SIMÃO"/>
    <s v="TATIANA LOPES DO NASCIMENTO"/>
    <x v="0"/>
    <s v="Branca"/>
  </r>
  <r>
    <n v="1019202"/>
    <n v="10"/>
    <x v="115"/>
    <x v="115"/>
    <s v="CIEP ISMAEL NERY"/>
    <s v="Municipal"/>
    <s v="Urbana"/>
    <n v="1603747"/>
    <n v="162"/>
    <x v="3"/>
    <s v="Regular"/>
    <s v="Tarde"/>
    <n v="2007119101367"/>
    <m/>
    <s v="MAYCON DA SILVA ROSA"/>
    <d v="2006-07-12T00:00:00"/>
    <s v="Masculino"/>
    <s v="Sem Deficiência"/>
    <s v="MARCIO ROSA DA SILVA"/>
    <s v="VIVIAN MARIA DA SILVA ROSA DA SILVA"/>
    <x v="1"/>
    <s v="Preta"/>
  </r>
  <r>
    <n v="1019008"/>
    <n v="10"/>
    <x v="124"/>
    <x v="124"/>
    <s v="EM EDUARDO RABELO"/>
    <s v="Municipal"/>
    <s v="Urbana"/>
    <n v="1601218"/>
    <n v="161"/>
    <x v="3"/>
    <s v="Regular"/>
    <s v="Noite"/>
    <n v="2009122600383"/>
    <m/>
    <s v="JEAN AMORIM SILVA"/>
    <d v="2006-06-26T00:00:00"/>
    <s v="Masculino"/>
    <s v="Sem Deficiência"/>
    <s v="ROBERTO DE OLIVEIRA SILVA"/>
    <s v="VANESSA AMORIM DOS SANTOS"/>
    <x v="1"/>
    <s v="Preta"/>
  </r>
  <r>
    <n v="102005"/>
    <n v="1"/>
    <x v="109"/>
    <x v="109"/>
    <s v="EM CALOUSTE GULBENKIAN"/>
    <s v="Municipal"/>
    <s v="Urbana"/>
    <n v="1610639"/>
    <n v="161"/>
    <x v="3"/>
    <s v="Regular"/>
    <s v="Noite"/>
    <n v="2023001600311"/>
    <m/>
    <s v="LETICIA CASTRO SOUZA SANTOS DE OLIVEIRA"/>
    <d v="2008-04-13T00:00:00"/>
    <s v="Feminino"/>
    <s v="Sem Deficiência"/>
    <s v="FLÁVIA CASTRO CANDIDO"/>
    <s v="GLAUCO RICARDO SOUZA SANTOS DE OLIVEIRA"/>
    <x v="0"/>
    <s v="Não declarada"/>
  </r>
  <r>
    <n v="410018"/>
    <n v="4"/>
    <x v="87"/>
    <x v="87"/>
    <s v="EM BERLIM"/>
    <s v="Municipal"/>
    <s v="Urbana"/>
    <n v="1613815"/>
    <n v="161"/>
    <x v="3"/>
    <s v="Regular"/>
    <s v="Noite"/>
    <n v="2019029100021"/>
    <m/>
    <s v="ROSEMARY NEVES PENA"/>
    <d v="1972-09-08T00:00:00"/>
    <s v="Feminino"/>
    <s v="Sem Deficiência"/>
    <s v="LEONIDAS PENA"/>
    <s v="NATALIA NEVES DOS SANTOS"/>
    <x v="1"/>
    <s v="Sem Informação"/>
  </r>
  <r>
    <n v="1019013"/>
    <n v="10"/>
    <x v="39"/>
    <x v="39"/>
    <s v="EM BENTO DO AMARAL COUTINHO"/>
    <s v="Municipal"/>
    <s v="Urbana"/>
    <n v="1612839"/>
    <n v="162"/>
    <x v="3"/>
    <s v="Regular"/>
    <s v="Noite"/>
    <n v="2006095301797"/>
    <m/>
    <s v="ADRIANA DE OLIVEIRA SANTANA"/>
    <d v="1991-07-08T00:00:00"/>
    <s v="Feminino"/>
    <s v="Sem Deficiência"/>
    <s v="JOÃO SANTANA"/>
    <s v="LUZINETE TAVARES DE OLIVEIRA"/>
    <x v="1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10113600141"/>
    <m/>
    <s v="KEVELYN VITORIA DE PAIVA SILVA"/>
    <d v="2007-10-22T00:00:00"/>
    <s v="Feminino"/>
    <s v="Sem Deficiência"/>
    <s v="ALESSANDRO DA SILVA ROSA"/>
    <s v="ALINE FERREIRA DE PAIVA"/>
    <x v="0"/>
    <s v="Parda"/>
  </r>
  <r>
    <n v="410012"/>
    <n v="4"/>
    <x v="27"/>
    <x v="27"/>
    <s v="EM CLOTILDE GUIMARÃES"/>
    <s v="Municipal"/>
    <s v="Urbana"/>
    <n v="1604445"/>
    <n v="263"/>
    <x v="3"/>
    <s v="Regular"/>
    <s v="Tarde"/>
    <n v="2004093600316"/>
    <m/>
    <s v="ANA ALICE ALVES FERREIRA"/>
    <d v="1999-08-06T00:00:00"/>
    <s v="Feminino"/>
    <s v="Sem Deficiência"/>
    <s v="MARCOS FERNANDO DE JESUS FERREIRA"/>
    <s v="LINDALVA SABINO ALVES"/>
    <x v="0"/>
    <s v="Preta"/>
  </r>
  <r>
    <n v="716041"/>
    <n v="7"/>
    <x v="104"/>
    <x v="104"/>
    <s v="EM BARÃO DA TAQUARA"/>
    <s v="Municipal"/>
    <s v="Urbana"/>
    <n v="1613411"/>
    <n v="161"/>
    <x v="3"/>
    <s v="Regular"/>
    <s v="Manhã"/>
    <n v="2022062900243"/>
    <m/>
    <s v="PIERRE DO ESPIRITO SANTO VIRGÍLIO"/>
    <d v="2006-08-27T00:00:00"/>
    <s v="Masculino"/>
    <s v="Sem Deficiência"/>
    <s v="PABLO VIRGILIO DOS SANTOS "/>
    <s v="ELIZANGELA REGINA DO ESPIRITO SANTO"/>
    <x v="2"/>
    <s v="Preta"/>
  </r>
  <r>
    <n v="313035"/>
    <n v="3"/>
    <x v="49"/>
    <x v="49"/>
    <s v="EM EDGARD SUSSEKIND DE MENDONÇA"/>
    <s v="Municipal"/>
    <s v="Urbana"/>
    <n v="1612288"/>
    <n v="161"/>
    <x v="3"/>
    <s v="Regular"/>
    <s v="Noite"/>
    <n v="2023024900256"/>
    <m/>
    <s v="JADILSON OLIVEIRA DOS SANTOS"/>
    <d v="1961-11-20T00:00:00"/>
    <s v="Masculino"/>
    <s v="Sem Deficiência"/>
    <s v="JOSÉ CONCEIÇÃO DOS SANTOS"/>
    <s v="RITA OLIVEIRA LIMA"/>
    <x v="0"/>
    <s v="Sem Informação"/>
  </r>
  <r>
    <n v="411202"/>
    <n v="4"/>
    <x v="84"/>
    <x v="84"/>
    <s v="CIEP GREGÓRIO BEZERRA"/>
    <s v="Municipal"/>
    <s v="Urbana"/>
    <n v="1608449"/>
    <n v="161"/>
    <x v="3"/>
    <s v="Regular"/>
    <s v="Noite"/>
    <n v="2012035801771"/>
    <m/>
    <s v="TAINARA DOS SANTOS LIMA ZANGEROLAME"/>
    <d v="1995-06-27T00:00:00"/>
    <s v="Feminino"/>
    <s v="Sem Deficiência"/>
    <s v="SERGIO ZANGEROLAME"/>
    <s v="TANIA MARIA DOS SANTOS LIMA"/>
    <x v="0"/>
    <s v="Preta"/>
  </r>
  <r>
    <n v="1019019"/>
    <n v="10"/>
    <x v="116"/>
    <x v="116"/>
    <s v="EM FERNANDO DE AZEVEDO"/>
    <s v="Municipal"/>
    <s v="Urbana"/>
    <n v="1619175"/>
    <n v="161"/>
    <x v="3"/>
    <s v="Regular"/>
    <s v="Tarde"/>
    <n v="2011095100071"/>
    <m/>
    <s v="GUSTAVO DE ARAÚJO ZACARIAS"/>
    <d v="2007-03-13T00:00:00"/>
    <s v="Masculino"/>
    <s v="Sem Deficiência"/>
    <s v="EZEQUIEL ZACARIAS"/>
    <s v="LUCIENE DE ARAÚJO"/>
    <x v="0"/>
    <s v="Parda"/>
  </r>
  <r>
    <n v="205004"/>
    <n v="2"/>
    <x v="134"/>
    <x v="134"/>
    <s v="EM DOUTOR COCIO BARCELLOS"/>
    <s v="Municipal"/>
    <s v="Urbana"/>
    <n v="1623683"/>
    <n v="161"/>
    <x v="3"/>
    <s v="Regular"/>
    <s v="Noite"/>
    <n v="2010008650249"/>
    <m/>
    <s v="MOISES GOMES SANTOS"/>
    <d v="2006-02-18T00:00:00"/>
    <s v="Masculino"/>
    <s v="Sem Deficiência"/>
    <s v="ALEXANDRE GOMES DE SOUZA"/>
    <s v="LILIANE SANTOS DO ROSÁRIO"/>
    <x v="1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11112800560"/>
    <m/>
    <s v="MARIA EDUARDA DE OLIVEIRA ALMEIDA DE SOUSA"/>
    <d v="2008-02-07T00:00:00"/>
    <s v="Feminino"/>
    <s v="Sem Deficiência"/>
    <s v="MARCELO ALMEIDA DA SILVA"/>
    <s v="RENATA ALEXANDRE DE OLIVEIRA DE SOUSA"/>
    <x v="0"/>
    <s v="Parda"/>
  </r>
  <r>
    <n v="716205"/>
    <n v="7"/>
    <x v="76"/>
    <x v="76"/>
    <s v="CIEP RUBENS PAIVA"/>
    <s v="Municipal"/>
    <s v="Urbana"/>
    <n v="1613263"/>
    <n v="164"/>
    <x v="3"/>
    <s v="Regular"/>
    <s v="Noite"/>
    <n v="2020061950305"/>
    <m/>
    <s v="JOÃO VICTOR DA SILVA OLIVEIRA"/>
    <d v="2006-06-30T00:00:00"/>
    <s v="Masculino"/>
    <s v="Sem Deficiência"/>
    <s v="DORGIVAL ANTONIO DE OLIVEIRA"/>
    <s v="ANA RAQUEL DA SILVA"/>
    <x v="2"/>
    <s v="Parda"/>
  </r>
  <r>
    <n v="410012"/>
    <n v="4"/>
    <x v="27"/>
    <x v="27"/>
    <s v="EM CLOTILDE GUIMARÃES"/>
    <s v="Municipal"/>
    <s v="Urbana"/>
    <n v="1604445"/>
    <n v="263"/>
    <x v="3"/>
    <s v="Regular"/>
    <s v="Tarde"/>
    <n v="2021039700081"/>
    <m/>
    <s v="LUIZ CARLOS PEREIRA DE OLIVEIRA"/>
    <d v="2008-05-11T00:00:00"/>
    <s v="Masculino"/>
    <s v="Sem Deficiência"/>
    <s v="CARLOS HENRIQUE DE OLIVEIRA"/>
    <s v="MONICA PEREIRA DA SILVA"/>
    <x v="1"/>
    <s v="Parda"/>
  </r>
  <r>
    <n v="205004"/>
    <n v="2"/>
    <x v="134"/>
    <x v="134"/>
    <s v="EM DOUTOR COCIO BARCELLOS"/>
    <s v="Municipal"/>
    <s v="Urbana"/>
    <n v="1623683"/>
    <n v="161"/>
    <x v="3"/>
    <s v="Regular"/>
    <s v="Noite"/>
    <n v="2011006900467"/>
    <m/>
    <s v="MARIA EDUARDA ARROIO LUCAS"/>
    <d v="2006-09-11T00:00:00"/>
    <s v="Feminino"/>
    <s v="Sem Deficiência"/>
    <s v="ARLINDO JOSÉ RODRIGUES LUCAS"/>
    <s v="CRISTINA MACHADO ARROIO"/>
    <x v="0"/>
    <s v="Branca"/>
  </r>
  <r>
    <n v="205004"/>
    <n v="2"/>
    <x v="134"/>
    <x v="134"/>
    <s v="EM DOUTOR COCIO BARCELLOS"/>
    <s v="Municipal"/>
    <s v="Urbana"/>
    <n v="1623683"/>
    <n v="161"/>
    <x v="3"/>
    <s v="Regular"/>
    <s v="Noite"/>
    <n v="2009008601015"/>
    <m/>
    <s v="THIAGO DA SILVA VICENTE"/>
    <d v="1999-09-21T00:00:00"/>
    <s v="Masculino"/>
    <s v="Sem Deficiência"/>
    <s v="ALDAIR DE SANTANA VICENTE"/>
    <s v="ADRIANA FRANCISCA DA SILVA"/>
    <x v="0"/>
    <s v="Preta"/>
  </r>
  <r>
    <n v="918041"/>
    <n v="9"/>
    <x v="59"/>
    <x v="59"/>
    <s v="EM ANTONIA VARGAS CUQUEJO"/>
    <s v="Municipal"/>
    <s v="Urbana"/>
    <n v="1610791"/>
    <n v="162"/>
    <x v="3"/>
    <s v="Regular"/>
    <s v="Noite"/>
    <n v="2007100605025"/>
    <m/>
    <s v="ALEXANDER GABRIEL DOS PASSOS RIBEIRO"/>
    <d v="1998-08-29T00:00:00"/>
    <s v="Masculino"/>
    <s v="Sem Deficiência"/>
    <s v="ALDIRLEI TARCISIO DE OLIVEIRA RIBEIRO"/>
    <s v="LUCIANA COUTO DOS PASSOS"/>
    <x v="1"/>
    <s v="Parda"/>
  </r>
  <r>
    <n v="625701"/>
    <n v="6"/>
    <x v="101"/>
    <x v="101"/>
    <s v="CENTRO DE EDUCAÇÃO DE JOVENS E ADULTOS CEJA - ACARI"/>
    <s v="Municipal"/>
    <s v="Urbana"/>
    <n v="1608525"/>
    <n v="262"/>
    <x v="3"/>
    <s v="Regular"/>
    <s v="Manhã"/>
    <n v="2008129901381"/>
    <m/>
    <s v="CAIO FONSECA DA SILVA"/>
    <d v="2006-06-19T00:00:00"/>
    <s v="Masculino"/>
    <s v="Sem Deficiência"/>
    <s v="VAREDIR VENTURA DA SILVA"/>
    <s v="ADRIANA LUIZA DA SILVA FONSECA"/>
    <x v="0"/>
    <s v="Pard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2104051519"/>
    <m/>
    <s v="LUCCA SEGATELI DA SILVA"/>
    <d v="2007-07-22T00:00:00"/>
    <s v="Masculino"/>
    <s v="Sem Deficiência"/>
    <s v="LUCIANO SEGATELI TADDEI"/>
    <s v="LARISSA RAFAELA DA SILVA"/>
    <x v="1"/>
    <s v="Branca"/>
  </r>
  <r>
    <n v="430701"/>
    <n v="4"/>
    <x v="19"/>
    <x v="19"/>
    <s v="CENTRO DE EDUCAÇÃO DE JOVENS E ADULTOS CEJA - MARÉ"/>
    <s v="Municipal"/>
    <s v="Urbana"/>
    <n v="1616815"/>
    <n v="268"/>
    <x v="3"/>
    <s v="Regular"/>
    <s v="Tarde"/>
    <n v="2023143600761"/>
    <m/>
    <s v="GIRLANE CAVALCANTE ROCHA"/>
    <d v="2006-06-08T00:00:00"/>
    <s v="Feminino"/>
    <s v="Sem Deficiência"/>
    <s v="JOSÉ NUNES CAVALCANTE"/>
    <s v="SILVIA CRISTIANE SILVA ROCHA"/>
    <x v="2"/>
    <s v="Parda"/>
  </r>
  <r>
    <n v="313029"/>
    <n v="3"/>
    <x v="89"/>
    <x v="89"/>
    <s v="EM THOMAS MANN"/>
    <s v="Municipal"/>
    <s v="Urbana"/>
    <n v="1615665"/>
    <n v="161"/>
    <x v="3"/>
    <s v="Regular"/>
    <s v="Noite"/>
    <n v="2002017903200"/>
    <m/>
    <s v="BEATRIZ DE ARAUJO DA SILVA"/>
    <d v="1987-02-06T00:00:00"/>
    <s v="Feminino"/>
    <s v="Sem Deficiência"/>
    <s v="AMILTON RAMOS SEVERINO DA SILVA"/>
    <s v="ANTONIETA JOSE DE ARAUJO"/>
    <x v="1"/>
    <s v="Pret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8065900963"/>
    <m/>
    <s v="JOÃO SISTO FILHO"/>
    <d v="1956-02-12T00:00:00"/>
    <s v="Masculino"/>
    <s v="Sem Deficiência"/>
    <s v="JOÃO SISTO DE MESQUITA"/>
    <s v="ANTONIA RODRIGUES DE MESQUITA"/>
    <x v="0"/>
    <s v="Branca"/>
  </r>
  <r>
    <n v="1019031"/>
    <n v="10"/>
    <x v="20"/>
    <x v="20"/>
    <s v="EM MARECHAL PEDRO CAVALCANTI"/>
    <s v="Municipal"/>
    <s v="Urbana"/>
    <n v="1609539"/>
    <n v="161"/>
    <x v="3"/>
    <s v="Regular"/>
    <s v="Noite"/>
    <n v="2011082280041"/>
    <m/>
    <s v="MATHEUS BELIZARIO LOPES"/>
    <d v="2007-01-20T00:00:00"/>
    <s v="Masculino"/>
    <s v="Sem Deficiência"/>
    <s v="VANDERSON MARTINS LOPES"/>
    <s v="RENATA BELIZARIO MAIA"/>
    <x v="0"/>
    <s v="Parda"/>
  </r>
  <r>
    <n v="515028"/>
    <n v="5"/>
    <x v="18"/>
    <x v="18"/>
    <s v="EM EVANGELINA DUARTE BATISTA"/>
    <s v="Municipal"/>
    <s v="Urbana"/>
    <n v="1609299"/>
    <n v="161"/>
    <x v="3"/>
    <s v="Regular"/>
    <s v="Noite"/>
    <n v="2007047504169"/>
    <m/>
    <s v="MARCELLA MESSINA GOMES"/>
    <d v="2002-08-22T00:00:00"/>
    <s v="Feminino"/>
    <s v="Sem Deficiência"/>
    <s v="MARCIO LUIZ BATISTA GOMES"/>
    <s v="LÍVEA MESSINA NUNES"/>
    <x v="2"/>
    <s v="Branca"/>
  </r>
  <r>
    <n v="625701"/>
    <n v="6"/>
    <x v="101"/>
    <x v="101"/>
    <s v="CENTRO DE EDUCAÇÃO DE JOVENS E ADULTOS CEJA - ACARI"/>
    <s v="Municipal"/>
    <s v="Urbana"/>
    <n v="1608527"/>
    <n v="264"/>
    <x v="3"/>
    <s v="Regular"/>
    <s v="Manhã"/>
    <n v="2012057105107"/>
    <m/>
    <s v="JOÃO VICTOR CORREA ARAUJO"/>
    <d v="1996-06-27T00:00:00"/>
    <s v="Masculino"/>
    <s v="Sem Deficiência"/>
    <s v="NÃO DECLARADO"/>
    <s v="MARISE BENEDITA ARAUJO"/>
    <x v="2"/>
    <s v="Branca"/>
  </r>
  <r>
    <n v="1019008"/>
    <n v="10"/>
    <x v="124"/>
    <x v="124"/>
    <s v="EM EDUARDO RABELO"/>
    <s v="Municipal"/>
    <s v="Urbana"/>
    <n v="1601218"/>
    <n v="161"/>
    <x v="3"/>
    <s v="Regular"/>
    <s v="Noite"/>
    <n v="2006066250233"/>
    <m/>
    <s v="ANA CLAUDIA ROSA ANDRE"/>
    <d v="1991-11-24T00:00:00"/>
    <s v="Feminino"/>
    <s v="Sem Deficiência"/>
    <s v="ADILSON ANDRE"/>
    <s v="MAGNA HELENA ROSA"/>
    <x v="2"/>
    <s v="Preta"/>
  </r>
  <r>
    <n v="514007"/>
    <n v="5"/>
    <x v="6"/>
    <x v="6"/>
    <s v="EM ALBERT SABIN"/>
    <s v="Municipal"/>
    <s v="Urbana"/>
    <n v="1622421"/>
    <n v="161"/>
    <x v="3"/>
    <s v="Regular"/>
    <s v="Noite"/>
    <n v="2013041502525"/>
    <m/>
    <s v="FRANCISCA FRANCILEIDE LIMA DE SOUZA"/>
    <d v="1975-01-23T00:00:00"/>
    <s v="Feminino"/>
    <s v="Sem Deficiência"/>
    <s v="DAMIAO RODRIGUES DE SOUZA"/>
    <s v="MARIA LIMA DE SOUZA"/>
    <x v="1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22100800166"/>
    <m/>
    <s v="CLAUDIA RODRIGUES SÁ LAMYR"/>
    <d v="1969-11-28T00:00:00"/>
    <s v="Feminino"/>
    <s v="Sem Deficiência"/>
    <s v="ENEAS RODRIGUES"/>
    <s v="MARIA LUIZA RODRIGUES SÁ"/>
    <x v="0"/>
    <s v="Parda"/>
  </r>
  <r>
    <n v="312002"/>
    <n v="3"/>
    <x v="58"/>
    <x v="58"/>
    <s v="EM ALCIDE DE GASPERI"/>
    <s v="Municipal"/>
    <s v="Urbana"/>
    <n v="1613412"/>
    <n v="162"/>
    <x v="3"/>
    <s v="Regular"/>
    <s v="Noite"/>
    <n v="2023017250438"/>
    <m/>
    <s v="ADRIANE DA SILVA BARBOSA"/>
    <d v="1977-03-26T00:00:00"/>
    <s v="Feminino"/>
    <s v="Sem Deficiência"/>
    <s v="GILSARA DA SILVA BARBOSA"/>
    <s v="HELIO AUGUSTO BARBOSA"/>
    <x v="2"/>
    <s v="Parda"/>
  </r>
  <r>
    <n v="410015"/>
    <n v="4"/>
    <x v="92"/>
    <x v="92"/>
    <s v="EM CLÓVIS BEVILÁQUA"/>
    <s v="Municipal"/>
    <s v="Urbana"/>
    <n v="1611013"/>
    <n v="162"/>
    <x v="3"/>
    <s v="Regular"/>
    <s v="Noite"/>
    <n v="2015029000201"/>
    <m/>
    <s v="DAVI DE SOUZA MIRANDA DE SOUSA"/>
    <d v="2008-02-28T00:00:00"/>
    <s v="Masculino"/>
    <s v="Sem Deficiência"/>
    <s v="FRANCISCO JOSÉ MIRANDA DE SOUSA"/>
    <s v="CAROLINA DE SOUZA MIRANDA DE SOUSA"/>
    <x v="0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12040800273"/>
    <m/>
    <s v="JORGE DANIEL VELOSO NEVES"/>
    <d v="2007-05-16T00:00:00"/>
    <s v="Masculino"/>
    <s v="Sem Deficiência"/>
    <s v="JEORGE JOSÉ SILVA NEVES"/>
    <s v="MANUELA DE CASSIA LINHARES VELOSO"/>
    <x v="0"/>
    <s v="Parda"/>
  </r>
  <r>
    <n v="724010"/>
    <n v="7"/>
    <x v="113"/>
    <x v="113"/>
    <s v="EM FREDERICO TROTTA"/>
    <s v="Municipal"/>
    <s v="Urbana"/>
    <n v="1621997"/>
    <n v="161"/>
    <x v="3"/>
    <s v="Regular"/>
    <s v="Noite"/>
    <n v="2011067700221"/>
    <m/>
    <s v="JEMERSON DE MORAIS RODRIGUES"/>
    <d v="2006-08-21T00:00:00"/>
    <s v="Masculino"/>
    <s v="Sem Deficiência"/>
    <s v="CLAUDEILTON RODRIGUES DE ANDRADE"/>
    <s v="EDNAETE MORAIS"/>
    <x v="0"/>
    <s v="Parda"/>
  </r>
  <r>
    <n v="313002"/>
    <n v="3"/>
    <x v="33"/>
    <x v="33"/>
    <s v="EM JOSÉ VERÍSSIMO"/>
    <s v="Municipal"/>
    <s v="Urbana"/>
    <n v="1618996"/>
    <n v="161"/>
    <x v="3"/>
    <s v="Regular"/>
    <s v="Manhã"/>
    <n v="2021004100096"/>
    <m/>
    <s v="ALICE MAGALHÃES DOS SANTOS DIAS"/>
    <d v="2006-12-30T00:00:00"/>
    <s v="Feminino"/>
    <s v="Sem Deficiência"/>
    <s v="ROSALVO DIAS"/>
    <s v="MIRIAM MAGALHÃES DOS SANTOS"/>
    <x v="1"/>
    <s v="Preta"/>
  </r>
  <r>
    <n v="817027"/>
    <n v="8"/>
    <x v="24"/>
    <x v="24"/>
    <s v="EM HENRIQUE DE MAGALHÃES"/>
    <s v="Municipal"/>
    <s v="Urbana"/>
    <n v="1608373"/>
    <n v="163"/>
    <x v="3"/>
    <s v="Regular"/>
    <s v="Tarde"/>
    <n v="2004071101104"/>
    <m/>
    <s v="JÉSSICA RAMOS DA SILVA COSTA"/>
    <d v="1997-09-08T00:00:00"/>
    <s v="Feminino"/>
    <s v="Sem Deficiência"/>
    <s v="CARLOS ALBERTO DA SILVA COSTA"/>
    <s v="VANJA LÚCIA RAMOS"/>
    <x v="1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06029901706"/>
    <m/>
    <s v="LAWANE PAMELA MOREIRA DA COSTA"/>
    <d v="2001-04-28T00:00:00"/>
    <s v="Feminino"/>
    <s v="Sem Deficiência"/>
    <s v="PEDRO PAULO DA COSTA"/>
    <s v="DENISE MARIA DUARTE MOREIRA"/>
    <x v="1"/>
    <s v="Parda"/>
  </r>
  <r>
    <n v="622007"/>
    <n v="6"/>
    <x v="13"/>
    <x v="13"/>
    <s v="EM ALEXANDRE FARAH"/>
    <s v="Municipal"/>
    <s v="Urbana"/>
    <n v="1599784"/>
    <n v="161"/>
    <x v="3"/>
    <s v="Regular"/>
    <s v="Noite"/>
    <n v="2006052700304"/>
    <m/>
    <s v="ALESSANDRA DE SOUSA VIEIRA"/>
    <d v="2000-06-08T00:00:00"/>
    <s v="Feminino"/>
    <s v="Sem Deficiência"/>
    <s v="AIRTON VIEIRA"/>
    <s v="JANETE DE SOUSA"/>
    <x v="1"/>
    <s v="Parda"/>
  </r>
  <r>
    <n v="205004"/>
    <n v="2"/>
    <x v="134"/>
    <x v="134"/>
    <s v="EM DOUTOR COCIO BARCELLOS"/>
    <s v="Municipal"/>
    <s v="Urbana"/>
    <n v="1623683"/>
    <n v="161"/>
    <x v="3"/>
    <s v="Regular"/>
    <s v="Noite"/>
    <n v="2010011000039"/>
    <m/>
    <s v="GENILSON MARTINS BENVINDO"/>
    <d v="2005-03-12T00:00:00"/>
    <s v="Masculino"/>
    <s v="Sem Deficiência"/>
    <s v="GILSON VENANCIO BENVINDO"/>
    <s v="MARCIA CRISTINA MARTINS"/>
    <x v="0"/>
    <s v="Preta"/>
  </r>
  <r>
    <n v="833031"/>
    <n v="8"/>
    <x v="21"/>
    <x v="21"/>
    <s v="EM TASSO DA SILVEIRA"/>
    <s v="Municipal"/>
    <s v="Urbana"/>
    <n v="1605929"/>
    <n v="161"/>
    <x v="3"/>
    <s v="Regular"/>
    <s v="Noite"/>
    <n v="2011029050265"/>
    <m/>
    <s v="SAYMON LEVÍ DA SILVA MACIEL"/>
    <d v="2006-07-09T00:00:00"/>
    <s v="Masculino"/>
    <s v="Sem Deficiência"/>
    <s v="MARCIOS JOSE SILVA MACIEL"/>
    <s v="ERIKA MONALISA DA SILVA"/>
    <x v="0"/>
    <s v="Branca"/>
  </r>
  <r>
    <n v="1019008"/>
    <n v="10"/>
    <x v="124"/>
    <x v="124"/>
    <s v="EM EDUARDO RABELO"/>
    <s v="Municipal"/>
    <s v="Urbana"/>
    <n v="1601220"/>
    <n v="162"/>
    <x v="3"/>
    <s v="Regular"/>
    <s v="Noite"/>
    <n v="2012096250031"/>
    <m/>
    <s v="ISABELA PINHEIRO XAVIER"/>
    <d v="2008-02-02T00:00:00"/>
    <s v="Feminino"/>
    <s v="Sem Deficiência"/>
    <s v="BRUNO SILVA XAVIER"/>
    <s v="RENATA DE SOUZA PINHEIRO"/>
    <x v="0"/>
    <s v="Parda"/>
  </r>
  <r>
    <n v="107001"/>
    <n v="1"/>
    <x v="73"/>
    <x v="73"/>
    <s v="EM GONÇALVES DIAS"/>
    <s v="Municipal"/>
    <s v="Urbana"/>
    <n v="1606881"/>
    <n v="162"/>
    <x v="3"/>
    <s v="Regular"/>
    <s v="Noite"/>
    <n v="2022003300201"/>
    <m/>
    <s v="EDIVANE MARGARIDA DOS SANTOS SILVA"/>
    <d v="1971-10-18T00:00:00"/>
    <s v="Feminino"/>
    <s v="Sem Deficiência"/>
    <s v="OTACÍLIO FRANCISCO DOS SANTOS"/>
    <s v="MARGARIDA MARIA DA CONCEIÇÃO"/>
    <x v="0"/>
    <s v="Branca"/>
  </r>
  <r>
    <n v="622006"/>
    <n v="6"/>
    <x v="38"/>
    <x v="38"/>
    <s v="EM ANTENOR NASCENTES"/>
    <s v="Municipal"/>
    <s v="Urbana"/>
    <n v="1615258"/>
    <n v="161"/>
    <x v="3"/>
    <s v="Regular"/>
    <s v="Noite"/>
    <n v="2023051700220"/>
    <m/>
    <s v="LUCAS DOS SANTOS FONTES"/>
    <d v="1997-01-30T00:00:00"/>
    <s v="Masculino"/>
    <s v="Sem Deficiência"/>
    <s v="ADRIANA DOS SANTOS"/>
    <s v="ANDERSON DOS SANTOS FONTES"/>
    <x v="1"/>
    <s v="Pard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09093102821"/>
    <m/>
    <s v="GIOVANI MOTA FERRÃO MARQUES FILHO"/>
    <d v="1964-07-23T00:00:00"/>
    <s v="Masculino"/>
    <s v="Sem Deficiência"/>
    <s v="GIOVANI MOTA FERRÃO MARQUES"/>
    <s v="MARIA JOSÉ CHACON MARQUES"/>
    <x v="1"/>
    <s v="Branca"/>
  </r>
  <r>
    <n v="206502"/>
    <n v="2"/>
    <x v="71"/>
    <x v="71"/>
    <s v="CIEP NAÇÃO RUBRO NEGRA"/>
    <s v="Municipal"/>
    <s v="Urbana"/>
    <n v="1623854"/>
    <n v="164"/>
    <x v="3"/>
    <s v="Regular"/>
    <s v="Noite"/>
    <n v="2006010100066"/>
    <m/>
    <s v="AMANDA EDUARDA CAVALCANTE MARTINS"/>
    <d v="2001-11-16T00:00:00"/>
    <s v="Feminino"/>
    <s v="Sem Deficiência"/>
    <s v="JOÃO CARLOS MARTINS AREAS"/>
    <s v="SILVANA CAVALCANTE DO NASCIMENTO"/>
    <x v="0"/>
    <s v="Branc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08117400501"/>
    <m/>
    <s v="MIGUEL SANTANA DA SILVA"/>
    <d v="2005-04-29T00:00:00"/>
    <s v="Masculino"/>
    <s v="Sem Deficiência"/>
    <s v="JOSE CAXIAS DA SILVA"/>
    <s v="ADRIANA SANTANA INACIO"/>
    <x v="2"/>
    <s v="Parda"/>
  </r>
  <r>
    <n v="431502"/>
    <n v="4"/>
    <x v="11"/>
    <x v="11"/>
    <s v="CIEP GRACILIANO RAMOS"/>
    <s v="Municipal"/>
    <s v="Urbana"/>
    <n v="1622399"/>
    <n v="162"/>
    <x v="3"/>
    <s v="Regular"/>
    <s v="Noite"/>
    <n v="2007036003104"/>
    <m/>
    <s v="ALEXSANDRO DE SOUZA MARIANO"/>
    <d v="1976-06-27T00:00:00"/>
    <s v="Masculino"/>
    <s v="Sem Deficiência"/>
    <s v="DUMAS DO CARMO MARIANO"/>
    <s v="LUCIA DE SOUZA MARIANO"/>
    <x v="0"/>
    <s v="Parda"/>
  </r>
  <r>
    <n v="724010"/>
    <n v="7"/>
    <x v="113"/>
    <x v="113"/>
    <s v="EM FREDERICO TROTTA"/>
    <s v="Municipal"/>
    <s v="Urbana"/>
    <n v="1621997"/>
    <n v="161"/>
    <x v="3"/>
    <s v="Regular"/>
    <s v="Noite"/>
    <n v="2012067700032"/>
    <m/>
    <s v="VIVIAN VITÓRIA SILVA DE SOUSA"/>
    <d v="2007-10-23T00:00:00"/>
    <s v="Feminino"/>
    <s v="Sem Deficiência"/>
    <s v="VALDERI ALVES DE SOUSA"/>
    <s v="VALÉRIA DA SILVA"/>
    <x v="0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00100201512"/>
    <m/>
    <s v="THÂMELA CARDOSO DA SILVA"/>
    <d v="1994-07-01T00:00:00"/>
    <s v="Feminino"/>
    <s v="Sem Deficiência"/>
    <s v="LINDINALVO CARNEIRO DA SILVA"/>
    <s v="DULCINÉA CARDOSO DE NEGREIROS"/>
    <x v="1"/>
    <s v="Branca"/>
  </r>
  <r>
    <n v="431502"/>
    <n v="4"/>
    <x v="11"/>
    <x v="11"/>
    <s v="CIEP GRACILIANO RAMOS"/>
    <s v="Municipal"/>
    <s v="Urbana"/>
    <n v="1622398"/>
    <n v="161"/>
    <x v="3"/>
    <s v="Regular"/>
    <s v="Noite"/>
    <n v="2021028850508"/>
    <m/>
    <s v="LUAN CAMPOS NEVES"/>
    <d v="2004-07-07T00:00:00"/>
    <s v="Masculino"/>
    <s v="Sem Deficiência"/>
    <s v="SANDRA REGINA CAMPOS DINIZ"/>
    <s v="LINCOLN NEVES NETO"/>
    <x v="0"/>
    <s v="Preta"/>
  </r>
  <r>
    <n v="817501"/>
    <n v="8"/>
    <x v="127"/>
    <x v="127"/>
    <s v="CIEP GILBERTO FREYRE"/>
    <s v="Municipal"/>
    <s v="Urbana"/>
    <n v="1605705"/>
    <n v="161"/>
    <x v="3"/>
    <s v="Regular"/>
    <s v="Noite"/>
    <n v="2023082250757"/>
    <m/>
    <s v="VITORIA DE OLIVEIRA PEREIRA"/>
    <d v="1999-01-22T00:00:00"/>
    <s v="Feminino"/>
    <s v="Sem Deficiência"/>
    <s v="GEOVANA DE OLIVEIRA PEREIRA"/>
    <s v="Sem Informação"/>
    <x v="0"/>
    <s v="Parda"/>
  </r>
  <r>
    <n v="833504"/>
    <n v="8"/>
    <x v="22"/>
    <x v="22"/>
    <s v="CIEP FRANCISCO SOLANO TRINDADE"/>
    <s v="Municipal"/>
    <s v="Urbana"/>
    <n v="1608716"/>
    <n v="161"/>
    <x v="3"/>
    <s v="Regular"/>
    <s v="Noite"/>
    <n v="2022083500163"/>
    <m/>
    <s v="LILIAN SILVA DE JESUS"/>
    <d v="1980-12-02T00:00:00"/>
    <s v="Feminino"/>
    <s v="Sem Deficiência"/>
    <s v="ELIAS FERREIRA DE JESUS"/>
    <s v="MARIA LIMA DA SILVA"/>
    <x v="2"/>
    <s v="Sem Informação"/>
  </r>
  <r>
    <n v="515001"/>
    <n v="5"/>
    <x v="68"/>
    <x v="68"/>
    <s v="EM PARÁ"/>
    <s v="Municipal"/>
    <s v="Urbana"/>
    <n v="1607315"/>
    <n v="161"/>
    <x v="3"/>
    <s v="Regular"/>
    <s v="Noite"/>
    <n v="2013054501000"/>
    <m/>
    <s v="SHAYANE MARIA MOTTA CARDOSO"/>
    <d v="2008-02-12T00:00:00"/>
    <s v="Feminino"/>
    <s v="Sem Deficiência"/>
    <s v="MARCIO ALEXANDRE DE ALMEIDA CARDOSO"/>
    <s v="ALINE DE OLIVEIRA SANTOS MOTTA"/>
    <x v="0"/>
    <s v="Parda"/>
  </r>
  <r>
    <n v="1120019"/>
    <n v="11"/>
    <x v="37"/>
    <x v="37"/>
    <s v="EM RODRIGO OTÁVIO"/>
    <s v="Municipal"/>
    <s v="Urbana"/>
    <n v="1620853"/>
    <n v="161"/>
    <x v="3"/>
    <s v="Regular"/>
    <s v="Noite"/>
    <n v="2007037500250"/>
    <m/>
    <s v="MIQUÉIAS DA SILVA MALAQUIAS"/>
    <d v="1999-11-26T00:00:00"/>
    <s v="Masculino"/>
    <s v="Sem Deficiência"/>
    <s v="JOSÉ MALAQUIAS"/>
    <s v="MARIA APARECIDA NASCIMENTO DA SILVA"/>
    <x v="1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11066150588"/>
    <m/>
    <s v="JÉSSICA BARCELOS MENDES"/>
    <d v="2006-05-24T00:00:00"/>
    <s v="Feminino"/>
    <s v="Sem Deficiência"/>
    <s v="ANDRÉ VENTURA MANDES"/>
    <s v="MONICA DA SILVA BARCELOS"/>
    <x v="0"/>
    <s v="Pret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09066000479"/>
    <m/>
    <s v="ESTER SILVA BATISTA"/>
    <d v="2003-12-31T00:00:00"/>
    <s v="Feminino"/>
    <s v=" Deficiência intelectual"/>
    <s v="ADELSON DIAS BATISTA"/>
    <s v="DEBORA SILVA BATISTA"/>
    <x v="0"/>
    <s v="Parda"/>
  </r>
  <r>
    <n v="101501"/>
    <n v="1"/>
    <x v="46"/>
    <x v="46"/>
    <s v="CIEP HENFIL"/>
    <s v="Municipal"/>
    <s v="Urbana"/>
    <n v="1613103"/>
    <n v="161"/>
    <x v="3"/>
    <s v="Regular"/>
    <s v="Noite"/>
    <n v="2004000701401"/>
    <m/>
    <s v="RAFAELA DE SOUZA SANTOS"/>
    <d v="1992-03-25T00:00:00"/>
    <s v="Feminino"/>
    <s v="Sem Deficiência"/>
    <s v="SEVERINO RAFAEL DOS SANTOS"/>
    <s v="DULCIENE FERNANDES DE SOUZA"/>
    <x v="1"/>
    <s v="Parda"/>
  </r>
  <r>
    <n v="1019210"/>
    <n v="10"/>
    <x v="45"/>
    <x v="45"/>
    <s v="CIEP ALBERTO PASQUALINE"/>
    <s v="Municipal"/>
    <s v="Urbana"/>
    <n v="1600005"/>
    <n v="161"/>
    <x v="3"/>
    <s v="Regular"/>
    <s v="Noite"/>
    <n v="2010100200963"/>
    <m/>
    <s v="CLAUDIO GABRIEL LEITE E SILVA"/>
    <d v="2005-07-05T00:00:00"/>
    <s v="Masculino"/>
    <s v="Sem Deficiência"/>
    <s v="CLAUDIO DO AMARAL E SILVA"/>
    <s v="JOSIANE DE SOUZA LEITE"/>
    <x v="2"/>
    <s v="Pard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03106202868"/>
    <m/>
    <s v="FAGNER PEREIRA DA SILVA"/>
    <d v="1991-05-25T00:00:00"/>
    <s v="Masculino"/>
    <s v="Sem Deficiência"/>
    <s v="NELSON PERREIRA DA SILVA"/>
    <s v="CRISLEA LUCIDE DA SILVA"/>
    <x v="1"/>
    <s v="Pard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3143301642"/>
    <m/>
    <s v="RAILÂNY SANTOS SOUZA"/>
    <d v="2006-12-08T00:00:00"/>
    <s v="Feminino"/>
    <s v="Sem Deficiência"/>
    <s v="JOSÉ HAROLDO SOUZA DA SILVA"/>
    <s v="TEREZINHA BEZERRA DOS SANTOS"/>
    <x v="0"/>
    <s v="Branc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11087302697"/>
    <m/>
    <s v="ALBERTO DE SENA GREGORIO"/>
    <d v="1977-10-26T00:00:00"/>
    <s v="Masculino"/>
    <s v="Sem Deficiência"/>
    <s v="BRAZ GREGORIO"/>
    <s v="MARIA IZABEL DE SENA GREGORIO"/>
    <x v="1"/>
    <s v="Preta"/>
  </r>
  <r>
    <n v="625018"/>
    <n v="6"/>
    <x v="55"/>
    <x v="55"/>
    <s v="EM COMANDANTE ARNALDO VARELLA"/>
    <s v="Municipal"/>
    <s v="Urbana"/>
    <n v="1602872"/>
    <n v="161"/>
    <x v="3"/>
    <s v="Regular"/>
    <s v="Noite"/>
    <n v="2013045500284"/>
    <m/>
    <s v="KAUÃ VITOR MARQUES DOS SANTOS"/>
    <d v="2006-10-03T00:00:00"/>
    <s v="Masculino"/>
    <s v="Sem Deficiência"/>
    <s v="LEONARDO DE JESUS DOS SANTOS"/>
    <s v="AMANDA MARQUES ROSA"/>
    <x v="2"/>
    <s v="Pard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1061380640"/>
    <m/>
    <s v="MIRELLY RIBEIRO DA SILVA"/>
    <d v="2006-01-27T00:00:00"/>
    <s v="Feminino"/>
    <s v="Sem Deficiência"/>
    <s v="SIDNEI MIRANDA DA SILVA"/>
    <s v="PATRICIA RIBEIRO DE PAIVA"/>
    <x v="0"/>
    <s v="Parda"/>
  </r>
  <r>
    <n v="716041"/>
    <n v="7"/>
    <x v="104"/>
    <x v="104"/>
    <s v="EM BARÃO DA TAQUARA"/>
    <s v="Municipal"/>
    <s v="Urbana"/>
    <n v="1613411"/>
    <n v="161"/>
    <x v="3"/>
    <s v="Regular"/>
    <s v="Manhã"/>
    <n v="2011046050219"/>
    <m/>
    <s v="CAIO DE ALMEIDA RODRIGUES"/>
    <d v="2006-10-29T00:00:00"/>
    <s v="Masculino"/>
    <s v="Sem Deficiência"/>
    <s v="RENATO JOSÉ RODRIGUES"/>
    <s v="ROSANI LUCIA SE ALMEIDA LOPES"/>
    <x v="0"/>
    <s v="Preta"/>
  </r>
  <r>
    <n v="430015"/>
    <n v="4"/>
    <x v="94"/>
    <x v="94"/>
    <s v="EM ERPÍDIO CABRAL DE SOUZA (ÍNDIO DA MARÉ)"/>
    <s v="Municipal"/>
    <s v="Urbana"/>
    <n v="1604942"/>
    <n v="162"/>
    <x v="3"/>
    <s v="Regular"/>
    <s v="Manhã"/>
    <n v="2005112200118"/>
    <m/>
    <s v="GRAZIELE ALVES DA COSTA"/>
    <d v="2004-04-06T00:00:00"/>
    <s v="Feminino"/>
    <s v="Sem Deficiência"/>
    <s v="MANOEL IZIDIO ALVES FILHO"/>
    <s v="VERA LUCIA ALVES DA COSTA"/>
    <x v="0"/>
    <s v="Branca"/>
  </r>
  <r>
    <n v="102504"/>
    <n v="1"/>
    <x v="2"/>
    <x v="2"/>
    <s v="CIEP AVENIDA DOS DESFILES"/>
    <s v="Municipal"/>
    <s v="Urbana"/>
    <n v="1609986"/>
    <n v="161"/>
    <x v="3"/>
    <s v="Regular"/>
    <s v="Manhã"/>
    <n v="2013002200963"/>
    <m/>
    <s v="CAMILLA CRISTINA SILVA PALMÉRIO"/>
    <d v="1996-04-11T00:00:00"/>
    <s v="Feminino"/>
    <s v="Sem Deficiência"/>
    <s v="JORGE LUIZ PALMÉRIO"/>
    <s v="ANA CLÁUDIA AGUIAR SILVA RIBEIRO"/>
    <x v="1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22067851488"/>
    <m/>
    <s v="LEVY SILVA DE ANDRADE"/>
    <d v="2006-09-30T00:00:00"/>
    <s v="Masculino"/>
    <s v="Sem Deficiência"/>
    <s v="MARIA DE FATIMA DA SILVA ANDRADE"/>
    <s v="JOSE AUGUSTO DE ANDRADE"/>
    <x v="0"/>
    <s v="Branca"/>
  </r>
  <r>
    <n v="107001"/>
    <n v="1"/>
    <x v="73"/>
    <x v="73"/>
    <s v="EM GONÇALVES DIAS"/>
    <s v="Municipal"/>
    <s v="Urbana"/>
    <n v="1606879"/>
    <n v="161"/>
    <x v="3"/>
    <s v="Regular"/>
    <s v="Noite"/>
    <n v="2017145850191"/>
    <m/>
    <s v="ELIAS TAVARES DE ALBUQUERQUE"/>
    <d v="2006-11-17T00:00:00"/>
    <s v="Masculino"/>
    <s v=" Deficiência intelectual"/>
    <s v="FREDSON RODRIGUES DE ALBUQUERQUE"/>
    <s v="VANILDA DE OLIVEIRA TAVARES"/>
    <x v="0"/>
    <s v="Parda"/>
  </r>
  <r>
    <n v="430701"/>
    <n v="4"/>
    <x v="19"/>
    <x v="19"/>
    <s v="CENTRO DE EDUCAÇÃO DE JOVENS E ADULTOS CEJA - MARÉ"/>
    <s v="Municipal"/>
    <s v="Urbana"/>
    <n v="1616797"/>
    <n v="363"/>
    <x v="3"/>
    <s v="Regular"/>
    <s v="Noite"/>
    <n v="2002039707403"/>
    <m/>
    <s v="RAFAELA SOUZA DA COSTA"/>
    <d v="1990-01-17T00:00:00"/>
    <s v="Feminino"/>
    <s v="Sem Deficiência"/>
    <s v="ADILSON CLARO DA COSTA"/>
    <s v="CLAUDIA MARIA DE SOUZA"/>
    <x v="0"/>
    <s v="Pard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20061950241"/>
    <m/>
    <s v="CAUANNE VITÓRIA CARDOSO GOMES"/>
    <d v="2004-08-05T00:00:00"/>
    <s v="Feminino"/>
    <s v="Sem Deficiência"/>
    <s v="DENISE MARIA DOS SANTOS CARDOSO"/>
    <s v="JOSE IDELBRANDO COSTA GOMES"/>
    <x v="0"/>
    <s v="Parda"/>
  </r>
  <r>
    <n v="817027"/>
    <n v="8"/>
    <x v="24"/>
    <x v="24"/>
    <s v="EM HENRIQUE DE MAGALHÃES"/>
    <s v="Municipal"/>
    <s v="Urbana"/>
    <n v="1608373"/>
    <n v="163"/>
    <x v="3"/>
    <s v="Regular"/>
    <s v="Tarde"/>
    <n v="2012119800067"/>
    <m/>
    <s v="DANIEL GUSTAVO DOS SANTOS PALLOT"/>
    <d v="2008-08-10T00:00:00"/>
    <s v="Masculino"/>
    <s v="Sem Deficiência"/>
    <s v="DOUGLAS PALLOT RIBEIRO"/>
    <s v="CAROLINE DOS SANTOS MARTINS"/>
    <x v="2"/>
    <s v="Parda"/>
  </r>
  <r>
    <n v="1120019"/>
    <n v="11"/>
    <x v="37"/>
    <x v="37"/>
    <s v="EM RODRIGO OTÁVIO"/>
    <s v="Municipal"/>
    <s v="Urbana"/>
    <n v="1620854"/>
    <n v="162"/>
    <x v="3"/>
    <s v="Regular"/>
    <s v="Noite"/>
    <n v="2011039302160"/>
    <m/>
    <s v="JOSICLEIA BARBOSA PEREIRA"/>
    <d v="1984-01-31T00:00:00"/>
    <s v="Feminino"/>
    <s v="Sem Deficiência"/>
    <s v="JOSÉ BARBOSA DA SILVA"/>
    <s v="JOSEFA PEREIRA DOS SANTOS"/>
    <x v="1"/>
    <s v="Branca"/>
  </r>
  <r>
    <n v="716041"/>
    <n v="7"/>
    <x v="104"/>
    <x v="104"/>
    <s v="EM BARÃO DA TAQUARA"/>
    <s v="Municipal"/>
    <s v="Urbana"/>
    <n v="1613413"/>
    <n v="162"/>
    <x v="3"/>
    <s v="Regular"/>
    <s v="Manhã"/>
    <n v="2011066703323"/>
    <m/>
    <s v="DAVI VICTOR FERREIRA PEREIRA"/>
    <d v="2007-04-06T00:00:00"/>
    <s v="Masculino"/>
    <s v="Sem Deficiência"/>
    <s v="ADEILTON PEREIRA"/>
    <s v="ANA CLAUDIA VICTOR FERREIRA"/>
    <x v="0"/>
    <s v="Branca"/>
  </r>
  <r>
    <n v="1019211"/>
    <n v="10"/>
    <x v="98"/>
    <x v="98"/>
    <s v="CIEP MAJOR MANUEL GOMES ARCHER"/>
    <s v="Municipal"/>
    <s v="Urbana"/>
    <n v="1607934"/>
    <n v="161"/>
    <x v="3"/>
    <s v="Regular"/>
    <s v="Noite"/>
    <n v="2013100904868"/>
    <m/>
    <s v="ADELE DA SILVA LEONI"/>
    <d v="1982-03-19T00:00:00"/>
    <s v="Feminino"/>
    <s v="Sem Deficiência"/>
    <s v="ROBERTO CARLOS DE OLIVEIRA"/>
    <s v="ANGELA DA SILVA"/>
    <x v="1"/>
    <s v="Parda"/>
  </r>
  <r>
    <n v="724010"/>
    <n v="7"/>
    <x v="113"/>
    <x v="113"/>
    <s v="EM FREDERICO TROTTA"/>
    <s v="Municipal"/>
    <s v="Urbana"/>
    <n v="1621997"/>
    <n v="161"/>
    <x v="3"/>
    <s v="Regular"/>
    <s v="Noite"/>
    <n v="2017071800314"/>
    <m/>
    <s v="MATHEUS LEANDRO NASCIMENTO"/>
    <d v="2006-11-28T00:00:00"/>
    <s v="Masculino"/>
    <s v="  Transtorno do espectro autista"/>
    <s v="OSMAR PINTO NASCIMENTO"/>
    <s v="TELMA RAQUEL AMANCIO LEANDRO"/>
    <x v="0"/>
    <s v="Parda"/>
  </r>
  <r>
    <n v="515062"/>
    <n v="5"/>
    <x v="126"/>
    <x v="126"/>
    <s v="EM FIGUEIREDO PIMENTEL"/>
    <s v="Municipal"/>
    <s v="Urbana"/>
    <n v="1606091"/>
    <n v="161"/>
    <x v="3"/>
    <s v="Regular"/>
    <s v="Tarde"/>
    <n v="2011041550469"/>
    <m/>
    <s v="VICTOR HUGO SOARES SANTANA"/>
    <d v="2006-03-09T00:00:00"/>
    <s v="Masculino"/>
    <s v="Sem Deficiência"/>
    <s v="MARCIO LEANDRO XAVIER DE SANTANA"/>
    <s v="ALESSANDRA DUARTE SOARES"/>
    <x v="0"/>
    <s v="Branc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22092400842"/>
    <m/>
    <s v="MARIA DA CONCEIÇÃO FONSECA DUARTE"/>
    <d v="1975-03-16T00:00:00"/>
    <s v="Feminino"/>
    <s v="Sem Deficiência"/>
    <s v="ALEXANDRE DUARTE"/>
    <s v="MARIA DE JESUS FONSECA"/>
    <x v="2"/>
    <s v="Parda"/>
  </r>
  <r>
    <n v="1202701"/>
    <n v="12"/>
    <x v="91"/>
    <x v="91"/>
    <s v="CREJA - CENTRO MUNICIPAL DE REFERÊNCIA DE EDUCAÇÃO DE JOVENS E ADULTOS"/>
    <s v="Municipal"/>
    <s v="Urbana"/>
    <n v="1614081"/>
    <n v="261"/>
    <x v="3"/>
    <s v="Regular"/>
    <s v="Manhã"/>
    <n v="2022126300403"/>
    <m/>
    <s v="PAULO DA COSTA MARREIRA"/>
    <d v="1981-12-01T00:00:00"/>
    <s v="Masculino"/>
    <s v="Sem Deficiência"/>
    <s v="PEDRO ALVES MARREIRA NETO"/>
    <s v="MARIA NAZARE COSTA MARREIRA"/>
    <x v="2"/>
    <s v="Branca"/>
  </r>
  <r>
    <n v="1026008"/>
    <n v="10"/>
    <x v="43"/>
    <x v="43"/>
    <s v="EM ENGENHEIRO GASTÃO RANGEL"/>
    <s v="Municipal"/>
    <s v="Urbana"/>
    <n v="1613013"/>
    <n v="161"/>
    <x v="3"/>
    <s v="Regular"/>
    <s v="Noite"/>
    <n v="2008103451311"/>
    <m/>
    <s v="ROGERIO LUCAS ARAUJO BENTO"/>
    <d v="2003-03-11T00:00:00"/>
    <s v="Masculino"/>
    <s v="Sem Deficiência"/>
    <s v="ROGERIO DE ARAUJO"/>
    <s v="TERESINHA MAGNOLIA BENTO"/>
    <x v="2"/>
    <s v="Preta"/>
  </r>
  <r>
    <n v="101501"/>
    <n v="1"/>
    <x v="46"/>
    <x v="46"/>
    <s v="CIEP HENFIL"/>
    <s v="Municipal"/>
    <s v="Urbana"/>
    <n v="1613104"/>
    <n v="162"/>
    <x v="3"/>
    <s v="Regular"/>
    <s v="Noite"/>
    <n v="2010001102386"/>
    <m/>
    <s v="DANIEL FARIA ALVES"/>
    <d v="2004-09-17T00:00:00"/>
    <s v="Masculino"/>
    <s v="Sem Deficiência"/>
    <s v="JAIRO LIRA ALVES"/>
    <s v="DAIANA FARIA AMADOR"/>
    <x v="0"/>
    <s v="Branca"/>
  </r>
  <r>
    <n v="206502"/>
    <n v="2"/>
    <x v="71"/>
    <x v="71"/>
    <s v="CIEP NAÇÃO RUBRO NEGRA"/>
    <s v="Municipal"/>
    <s v="Urbana"/>
    <n v="1623108"/>
    <n v="162"/>
    <x v="3"/>
    <s v="Regular"/>
    <s v="Noite"/>
    <n v="2009126406433"/>
    <m/>
    <s v="GUILHERME RIBEIRO ALVES ALMEIDA"/>
    <d v="2003-07-07T00:00:00"/>
    <s v="Masculino"/>
    <s v="Sem Deficiência"/>
    <s v="RAIMUNDO NONATO ALVES ALMEIDA"/>
    <s v="MARINALVA RIBEIRO PEREIRA"/>
    <x v="1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19063700469"/>
    <m/>
    <s v="DANILO GRACIANO DE SANTANA"/>
    <d v="1986-06-01T00:00:00"/>
    <s v="Masculino"/>
    <s v="Sem Deficiência"/>
    <s v="DEMETRIO DE SANTANA"/>
    <s v="MARIA DAS GRAÇAS GRACIANO DE SANTANA"/>
    <x v="2"/>
    <s v="Preta"/>
  </r>
  <r>
    <n v="1019075"/>
    <n v="10"/>
    <x v="129"/>
    <x v="129"/>
    <s v="EM ROBERTO CIVITA"/>
    <s v="Municipal"/>
    <s v="Urbana"/>
    <n v="1601288"/>
    <n v="162"/>
    <x v="3"/>
    <s v="Regular"/>
    <s v="Noite"/>
    <n v="2022145250220"/>
    <m/>
    <s v="MARCELO HERCULANO DA SILVA ROCHA"/>
    <d v="1988-10-24T00:00:00"/>
    <s v="Feminino"/>
    <s v="Sem Deficiência"/>
    <s v="ANTONIA MARIA DA SILVA"/>
    <s v="JOAO HERCULANO DA ROCHA"/>
    <x v="0"/>
    <s v="Branca"/>
  </r>
  <r>
    <n v="205009"/>
    <n v="2"/>
    <x v="122"/>
    <x v="122"/>
    <s v="EM ALENCASTRO GUIMARÃES"/>
    <s v="Municipal"/>
    <s v="Urbana"/>
    <n v="1620800"/>
    <n v="162"/>
    <x v="3"/>
    <s v="Regular"/>
    <s v="Noite"/>
    <n v="2017008300601"/>
    <m/>
    <s v="PAULO HENRIQUE NASCIMENTO DOS SANTOS"/>
    <d v="2005-12-04T00:00:00"/>
    <s v="Masculino"/>
    <s v="Sem Deficiência"/>
    <s v="PAULO ROBERTO SILVA DOS SANTOS"/>
    <s v="ANA PAULA LIMA DO NASCIMENTO"/>
    <x v="0"/>
    <s v="Branca"/>
  </r>
  <r>
    <n v="430701"/>
    <n v="4"/>
    <x v="19"/>
    <x v="19"/>
    <s v="CENTRO DE EDUCAÇÃO DE JOVENS E ADULTOS CEJA - MARÉ"/>
    <s v="Municipal"/>
    <s v="Urbana"/>
    <n v="1616827"/>
    <n v="2612"/>
    <x v="3"/>
    <s v="Regular"/>
    <s v="Noite"/>
    <n v="2021143600322"/>
    <m/>
    <s v="ANDERSON CLAUDIO MOREIRA DA COSTA"/>
    <d v="1976-05-01T00:00:00"/>
    <s v="Masculino"/>
    <s v="Sem Deficiência"/>
    <s v="NÃO DECLARADO"/>
    <s v="EDNA MOREIRA DA COSTA"/>
    <x v="0"/>
    <s v="Parda"/>
  </r>
  <r>
    <n v="101501"/>
    <n v="1"/>
    <x v="46"/>
    <x v="46"/>
    <s v="CIEP HENFIL"/>
    <s v="Municipal"/>
    <s v="Urbana"/>
    <n v="1613104"/>
    <n v="162"/>
    <x v="3"/>
    <s v="Regular"/>
    <s v="Noite"/>
    <n v="2015001180124"/>
    <m/>
    <s v="EMMILLY VITÓRIA SILVA DE SANTANA"/>
    <d v="2007-09-23T00:00:00"/>
    <s v="Feminino"/>
    <s v="Sem Deficiência"/>
    <s v="ERNANI MIGUEL SILVA DE SANTANA"/>
    <s v="IRACI SILVA DE ARAÚJO"/>
    <x v="0"/>
    <s v="Branc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4132150026"/>
    <m/>
    <s v="DAYANA RIBEIRO DOS SANTOS"/>
    <d v="2006-03-30T00:00:00"/>
    <s v="Feminino"/>
    <s v="Sem Deficiência"/>
    <s v="LUIZ IZIDORIO DOS SANTOS"/>
    <s v="JOANA DA SILVA RIBEIRO"/>
    <x v="0"/>
    <s v="Parda"/>
  </r>
  <r>
    <n v="1019202"/>
    <n v="10"/>
    <x v="115"/>
    <x v="115"/>
    <s v="CIEP ISMAEL NERY"/>
    <s v="Municipal"/>
    <s v="Urbana"/>
    <n v="1603745"/>
    <n v="161"/>
    <x v="3"/>
    <s v="Regular"/>
    <s v="Tarde"/>
    <n v="2018097250018"/>
    <m/>
    <s v="GUILHERME CARDOSO RODRIGUES"/>
    <d v="2007-01-17T00:00:00"/>
    <s v="Masculino"/>
    <s v=" Deficiência física"/>
    <s v="WESCLEY DA SILVA RODRIGUES"/>
    <s v="FABIANA SILVA CARDOSO"/>
    <x v="0"/>
    <s v="Branca"/>
  </r>
  <r>
    <n v="313018"/>
    <n v="3"/>
    <x v="103"/>
    <x v="103"/>
    <s v="EM ISABEL MENDES"/>
    <s v="Municipal"/>
    <s v="Urbana"/>
    <n v="1613511"/>
    <n v="162"/>
    <x v="3"/>
    <s v="Regular"/>
    <s v="Noite"/>
    <n v="2000022705694"/>
    <m/>
    <s v="ANGÉLICA DE JESUS DINIZ"/>
    <d v="1989-04-25T00:00:00"/>
    <s v="Feminino"/>
    <s v="Sem Deficiência"/>
    <s v="ARÍSTON SOARES DINIZ"/>
    <s v="EVA DE JESUS"/>
    <x v="0"/>
    <s v="Sem Informação"/>
  </r>
  <r>
    <n v="313007"/>
    <n v="3"/>
    <x v="67"/>
    <x v="67"/>
    <s v="EM SARMIENTO"/>
    <s v="Municipal"/>
    <s v="Urbana"/>
    <n v="1615855"/>
    <n v="161"/>
    <x v="3"/>
    <s v="Regular"/>
    <s v="Noite"/>
    <n v="2005021601705"/>
    <m/>
    <s v="DANÚBIA DE SOUZA DOS SANTOS"/>
    <d v="1993-02-23T00:00:00"/>
    <s v="Feminino"/>
    <s v="Sem Deficiência"/>
    <s v="AFONSO DOS SANTOS"/>
    <s v="MARIA AUXILIADORA DE SOUZA"/>
    <x v="1"/>
    <s v="Parda"/>
  </r>
  <r>
    <n v="817083"/>
    <n v="8"/>
    <x v="120"/>
    <x v="120"/>
    <s v="EM JORNALISTA SANDRO MOREYRA"/>
    <s v="Municipal"/>
    <s v="Urbana"/>
    <n v="1607052"/>
    <n v="161"/>
    <x v="3"/>
    <s v="Regular"/>
    <s v="Noite"/>
    <n v="2004077906619"/>
    <m/>
    <s v="MONIQUE HORRANA MONTEIRO DA SILVA"/>
    <d v="1989-08-26T00:00:00"/>
    <s v="Feminino"/>
    <s v="Sem Deficiência"/>
    <s v="JEFFERSON DA SILVA"/>
    <s v="MONICA CASSIO MONTEIRO DA SILVA"/>
    <x v="1"/>
    <s v="Parda"/>
  </r>
  <r>
    <n v="515028"/>
    <n v="5"/>
    <x v="18"/>
    <x v="18"/>
    <s v="EM EVANGELINA DUARTE BATISTA"/>
    <s v="Municipal"/>
    <s v="Urbana"/>
    <n v="1609300"/>
    <n v="162"/>
    <x v="3"/>
    <s v="Regular"/>
    <s v="Noite"/>
    <n v="2017047200388"/>
    <m/>
    <s v="ISIS CRISTINA LIMA COELHO DOS SANTOS"/>
    <d v="2008-02-17T00:00:00"/>
    <s v="Feminino"/>
    <s v="Sem Deficiência"/>
    <s v="ANSELMO DOS SANTOS SILVA"/>
    <s v="ALEXSANDRA DE LIMA COELHO"/>
    <x v="2"/>
    <s v="Parda"/>
  </r>
  <r>
    <n v="1019013"/>
    <n v="10"/>
    <x v="39"/>
    <x v="39"/>
    <s v="EM BENTO DO AMARAL COUTINHO"/>
    <s v="Municipal"/>
    <s v="Urbana"/>
    <n v="1612839"/>
    <n v="162"/>
    <x v="3"/>
    <s v="Regular"/>
    <s v="Noite"/>
    <n v="2019094900010"/>
    <m/>
    <s v="ENZO GABRIEL DA SILVA DE CASTRO"/>
    <d v="2007-04-01T00:00:00"/>
    <s v="Masculino"/>
    <s v="Sem Deficiência"/>
    <s v="FABIO ALMEIDA DE CASTRO"/>
    <s v="MARILENA PEREIRA DA SILVA"/>
    <x v="1"/>
    <s v="Parda"/>
  </r>
  <r>
    <n v="515062"/>
    <n v="5"/>
    <x v="126"/>
    <x v="126"/>
    <s v="EM FIGUEIREDO PIMENTEL"/>
    <s v="Municipal"/>
    <s v="Urbana"/>
    <n v="1606091"/>
    <n v="161"/>
    <x v="3"/>
    <s v="Regular"/>
    <s v="Tarde"/>
    <n v="2023050700048"/>
    <m/>
    <s v="TAUE WANDERSON SILVA FERNANDES"/>
    <d v="2005-10-04T00:00:00"/>
    <s v="Masculino"/>
    <s v="Sem Deficiência"/>
    <s v="JOSÉ FRANCISCO FERNANDES"/>
    <s v="ROSEANE FERREIRA DA SILVA"/>
    <x v="0"/>
    <s v="Preta"/>
  </r>
  <r>
    <n v="1019013"/>
    <n v="10"/>
    <x v="39"/>
    <x v="39"/>
    <s v="EM BENTO DO AMARAL COUTINHO"/>
    <s v="Municipal"/>
    <s v="Urbana"/>
    <n v="1612839"/>
    <n v="162"/>
    <x v="3"/>
    <s v="Regular"/>
    <s v="Noite"/>
    <n v="2004100401018"/>
    <m/>
    <s v="JOSILANA VIANA DE JESUS"/>
    <d v="1999-09-15T00:00:00"/>
    <s v="Feminino"/>
    <s v="Sem Deficiência"/>
    <s v="CARLOS HENRIQUE SANTOS DE JESUS"/>
    <s v="JOSIANE TEIXEIRA VIANA"/>
    <x v="1"/>
    <s v="Parda"/>
  </r>
  <r>
    <n v="724026"/>
    <n v="7"/>
    <x v="16"/>
    <x v="16"/>
    <s v="EM EMBAIXADOR ÍTALO ZAPPA"/>
    <s v="Municipal"/>
    <s v="Urbana"/>
    <n v="1620409"/>
    <n v="161"/>
    <x v="3"/>
    <s v="Regular"/>
    <s v="Noite"/>
    <n v="2011103550343"/>
    <m/>
    <s v="LUANA SILVA DE FRANÇA"/>
    <d v="2006-08-04T00:00:00"/>
    <s v="Feminino"/>
    <s v="Sem Deficiência"/>
    <s v="JOSE SEVERINO DE FRAÇA"/>
    <s v="ELIANE PEREIRA DA SILVA"/>
    <x v="0"/>
    <s v="Preta"/>
  </r>
  <r>
    <n v="102007"/>
    <n v="1"/>
    <x v="47"/>
    <x v="47"/>
    <s v="EM ORLANDO VILLAS BOAS"/>
    <s v="Municipal"/>
    <s v="Urbana"/>
    <n v="1600141"/>
    <n v="161"/>
    <x v="3"/>
    <s v="Regular"/>
    <s v="Tarde"/>
    <n v="2022125400188"/>
    <m/>
    <s v="HOZANA GOMES DA SILVA"/>
    <d v="1965-02-13T00:00:00"/>
    <s v="Feminino"/>
    <s v="Sem Deficiência"/>
    <s v="ANTONIO GOMES DA SILVA"/>
    <s v="MARGARIDA DE CARVALHO COSTA"/>
    <x v="0"/>
    <s v="Branca"/>
  </r>
  <r>
    <n v="833201"/>
    <n v="8"/>
    <x v="112"/>
    <x v="112"/>
    <s v="CIEP FREI VELOSO"/>
    <s v="Municipal"/>
    <s v="Urbana"/>
    <n v="1622667"/>
    <n v="161"/>
    <x v="3"/>
    <s v="Regular"/>
    <s v="Noite"/>
    <n v="2005083700111"/>
    <m/>
    <s v="LUCIA PEREIRA DA SILVA"/>
    <d v="2000-08-21T00:00:00"/>
    <s v="Feminino"/>
    <s v="Sem Deficiência"/>
    <s v="MARCELO JOSE DA SILVA"/>
    <s v="SIMONE PEREIRA DA SILVA"/>
    <x v="0"/>
    <s v="Branca"/>
  </r>
  <r>
    <n v="312014"/>
    <n v="3"/>
    <x v="1"/>
    <x v="1"/>
    <s v="EM NEREU SAMPAIO"/>
    <s v="Municipal"/>
    <s v="Urbana"/>
    <n v="1616970"/>
    <n v="162"/>
    <x v="3"/>
    <s v="Regular"/>
    <s v="Noite"/>
    <n v="2023018450627"/>
    <m/>
    <s v="SAMELLA DOS SANTOS MOREIRA"/>
    <d v="2004-11-04T00:00:00"/>
    <s v="Feminino"/>
    <s v="Sem Deficiência"/>
    <s v="MARIO SÉRGIO DOS SANTOS MOREIRA"/>
    <s v="SEBASTIANA CARLA PEREIRA DOS SANTOS"/>
    <x v="0"/>
    <s v="Parda"/>
  </r>
  <r>
    <n v="313054"/>
    <n v="3"/>
    <x v="128"/>
    <x v="128"/>
    <s v="EM ENGENHEIRO ROBERTO MAGNO DE CARVALHO"/>
    <s v="Municipal"/>
    <s v="Urbana"/>
    <n v="1616892"/>
    <n v="161"/>
    <x v="3"/>
    <s v="Regular"/>
    <s v="Manhã"/>
    <n v="2010018300216"/>
    <m/>
    <s v="JOÃO PEDRO MACIEL MENDES"/>
    <d v="2006-10-30T00:00:00"/>
    <s v="Masculino"/>
    <s v="Sem Deficiência"/>
    <s v="JOSÉ MENDES DA SILVA FILHO"/>
    <s v="ANGELITA MACIEL DA SILVA"/>
    <x v="0"/>
    <s v="Branc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09072602116"/>
    <m/>
    <s v="MATEUS FABRÍCIO PEREIRA SILVA"/>
    <d v="2004-03-18T00:00:00"/>
    <s v="Masculino"/>
    <s v="Sem Deficiência"/>
    <s v="CATIA CILENE PEREIRA SILVA"/>
    <s v="RICARDO ALVES SILVA"/>
    <x v="0"/>
    <s v="Branca"/>
  </r>
  <r>
    <n v="1120502"/>
    <n v="11"/>
    <x v="3"/>
    <x v="3"/>
    <s v="CIEP JOÃO MANGABEIRA"/>
    <s v="Municipal"/>
    <s v="Urbana"/>
    <n v="1604976"/>
    <n v="162"/>
    <x v="3"/>
    <s v="Regular"/>
    <s v="Noite"/>
    <n v="2012039301234"/>
    <m/>
    <s v="NEUZA MARIA FERREIRA GOMES"/>
    <d v="1975-08-06T00:00:00"/>
    <s v="Feminino"/>
    <s v="Sem Deficiência"/>
    <s v="JOSÉ ALVES GOMES"/>
    <s v="MARIA CREUZA FERREIRA GOMES"/>
    <x v="0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23057100151"/>
    <m/>
    <s v="LUIZ CLAUDIO FERREIRA SANTOS"/>
    <d v="1982-09-06T00:00:00"/>
    <s v="Masculino"/>
    <s v="Sem Deficiência"/>
    <s v="LUIZ ALBERTO DE SOUZA SANTOS"/>
    <s v="MARILENE ROCHA FERREIRA"/>
    <x v="2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23066100495"/>
    <m/>
    <s v="JUCICLEIDE CARNEIRO DA SILVA CUNHA"/>
    <d v="1991-05-29T00:00:00"/>
    <s v="Feminino"/>
    <s v="Sem Deficiência"/>
    <s v="JOSENILDA CARNEIRO DA SILVA CUNHA"/>
    <s v="GEZONIAS LOPES DA CUNHA"/>
    <x v="0"/>
    <s v="Parda"/>
  </r>
  <r>
    <n v="716211"/>
    <n v="7"/>
    <x v="32"/>
    <x v="32"/>
    <s v="CIEP COMPOSITOR DONGA"/>
    <s v="Municipal"/>
    <s v="Urbana"/>
    <n v="1619513"/>
    <n v="161"/>
    <x v="3"/>
    <s v="Regular"/>
    <s v="Noite"/>
    <n v="2009060401242"/>
    <m/>
    <s v="MILENA FERRAZ SILVA"/>
    <d v="2004-02-11T00:00:00"/>
    <s v="Feminino"/>
    <s v="Sem Deficiência"/>
    <s v="JENILSON DE JESUS SILVA"/>
    <s v="SANDRA DE CARVALHO FERRAZ"/>
    <x v="0"/>
    <s v="Branca"/>
  </r>
  <r>
    <n v="833201"/>
    <n v="8"/>
    <x v="112"/>
    <x v="112"/>
    <s v="CIEP FREI VELOSO"/>
    <s v="Municipal"/>
    <s v="Urbana"/>
    <n v="1622667"/>
    <n v="161"/>
    <x v="3"/>
    <s v="Regular"/>
    <s v="Noite"/>
    <n v="2021083700415"/>
    <m/>
    <s v="RENATO DE OLIVEIRA SOARES"/>
    <d v="1971-07-06T00:00:00"/>
    <s v="Masculino"/>
    <s v="Sem Deficiência"/>
    <s v="VALDIR PEIXOTO SOARES"/>
    <s v="WILMAR DE OLIVEIRA SOARES"/>
    <x v="0"/>
    <s v="Não declarada"/>
  </r>
  <r>
    <n v="431003"/>
    <n v="4"/>
    <x v="10"/>
    <x v="10"/>
    <s v="EM MIGUEL GUSTAVO"/>
    <s v="Municipal"/>
    <s v="Urbana"/>
    <n v="1618629"/>
    <n v="162"/>
    <x v="3"/>
    <s v="Regular"/>
    <s v="Noite"/>
    <n v="2010032801260"/>
    <m/>
    <s v="BRUNA FERNANDES DOS SANTOS"/>
    <d v="2006-01-09T00:00:00"/>
    <s v="Feminino"/>
    <s v="Sem Deficiência"/>
    <s v="AMILTON BAZILIO DOS SANTOS"/>
    <s v="ANDREA FERNANDES DE OLIVEIRA"/>
    <x v="0"/>
    <s v="Indígena"/>
  </r>
  <r>
    <n v="1026024"/>
    <n v="10"/>
    <x v="130"/>
    <x v="130"/>
    <s v="EM TATIANA CHAGAS MEMÓRIA"/>
    <s v="Municipal"/>
    <s v="Urbana"/>
    <n v="1611748"/>
    <n v="162"/>
    <x v="3"/>
    <s v="Regular"/>
    <s v="Manhã"/>
    <n v="2011095801389"/>
    <m/>
    <s v="JUAN VITOR CRUZ DA SILVA"/>
    <d v="2006-03-03T00:00:00"/>
    <s v="Masculino"/>
    <s v="Sem Deficiência"/>
    <s v="ROBSON ANDRÉ CAVALCANTE DA SILVA"/>
    <s v="HELOISA CRISTINA SANTANA DA CRUZ"/>
    <x v="2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1086350353"/>
    <m/>
    <s v="JUAN MARCIO GOMES DA SILVA"/>
    <d v="2006-07-06T00:00:00"/>
    <s v="Masculino"/>
    <s v=" Deficiência intelectual"/>
    <s v="MARCIO SANTANA ALVES DA SILVA"/>
    <s v="ADRIANA DA CONCEIÇÃO GOMES"/>
    <x v="2"/>
    <s v="Branca"/>
  </r>
  <r>
    <n v="1019202"/>
    <n v="10"/>
    <x v="115"/>
    <x v="115"/>
    <s v="CIEP ISMAEL NERY"/>
    <s v="Municipal"/>
    <s v="Urbana"/>
    <n v="1603745"/>
    <n v="161"/>
    <x v="3"/>
    <s v="Regular"/>
    <s v="Tarde"/>
    <n v="2012106400014"/>
    <m/>
    <s v="MAURICIO ALVES LEAL"/>
    <d v="2005-08-11T00:00:00"/>
    <s v="Masculino"/>
    <s v="Sem Deficiência"/>
    <s v="MARCIO DOS SANTOS LEAL"/>
    <s v="IRINEIA MATOS ALVES"/>
    <x v="0"/>
    <s v="Pard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23093400313"/>
    <m/>
    <s v="ALCILENE CONCEIÇÃO DA FONSECA"/>
    <d v="1988-06-21T00:00:00"/>
    <s v="Feminino"/>
    <s v="Sem Deficiência"/>
    <s v="PENHA IZABEL DA CONCEIÇÃO ALVES DA FONSECA"/>
    <s v="ACEDINO MARCELO DA FONSECA"/>
    <x v="0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4067550061"/>
    <m/>
    <s v="GIOVANNA FERREIRA DA SILVA"/>
    <d v="2007-08-24T00:00:00"/>
    <s v="Feminino"/>
    <s v="Sem Deficiência"/>
    <s v="GUILHERME HERCULANO DA SILVA"/>
    <s v="THAIS UZEDA FERREIRA"/>
    <x v="1"/>
    <s v="Branca"/>
  </r>
  <r>
    <n v="1019013"/>
    <n v="10"/>
    <x v="39"/>
    <x v="39"/>
    <s v="EM BENTO DO AMARAL COUTINHO"/>
    <s v="Municipal"/>
    <s v="Urbana"/>
    <n v="1612839"/>
    <n v="162"/>
    <x v="3"/>
    <s v="Regular"/>
    <s v="Noite"/>
    <n v="2022095300482"/>
    <m/>
    <s v="DAUANA CRISTINA VIANA GERMANO"/>
    <d v="2001-08-10T00:00:00"/>
    <s v="Feminino"/>
    <s v="Sem Deficiência"/>
    <s v="SIMONE FERREIRA VIANA"/>
    <s v="LUCIANO GERMANO"/>
    <x v="1"/>
    <s v="Branca"/>
  </r>
  <r>
    <n v="1019202"/>
    <n v="10"/>
    <x v="115"/>
    <x v="115"/>
    <s v="CIEP ISMAEL NERY"/>
    <s v="Municipal"/>
    <s v="Urbana"/>
    <n v="1603747"/>
    <n v="162"/>
    <x v="3"/>
    <s v="Regular"/>
    <s v="Tarde"/>
    <n v="2009002100855"/>
    <m/>
    <s v="KAUÊ OLIVEIRA ESTEVES"/>
    <d v="2004-10-16T00:00:00"/>
    <s v="Masculino"/>
    <s v="Sem Deficiência"/>
    <s v="ANDERSON DE OLIVEIRA ESTEVES"/>
    <s v="ELENILZA SANTOS OLIVEIRA"/>
    <x v="1"/>
    <s v="Parda"/>
  </r>
  <r>
    <n v="410012"/>
    <n v="4"/>
    <x v="27"/>
    <x v="27"/>
    <s v="EM CLOTILDE GUIMARÃES"/>
    <s v="Municipal"/>
    <s v="Urbana"/>
    <n v="1604445"/>
    <n v="263"/>
    <x v="3"/>
    <s v="Regular"/>
    <s v="Tarde"/>
    <n v="2018149000203"/>
    <m/>
    <s v="THAÍSSA SILVA DOS SANTOS FREIMAN"/>
    <d v="2007-05-17T00:00:00"/>
    <s v="Feminino"/>
    <s v="Sem Deficiência"/>
    <s v="THIAGO DOS SANTOS FREIMAN"/>
    <s v="CARLA SILVA DOS SANTOS"/>
    <x v="1"/>
    <s v="Branca"/>
  </r>
  <r>
    <n v="724022"/>
    <n v="7"/>
    <x v="56"/>
    <x v="56"/>
    <s v="EM COMUNIDADE DE VARGEM GRANDE"/>
    <s v="Municipal"/>
    <s v="Urbana"/>
    <n v="1605599"/>
    <n v="161"/>
    <x v="3"/>
    <s v="Regular"/>
    <s v="Noite"/>
    <n v="2015069000873"/>
    <m/>
    <s v="FABIANO DE OLIVEIRA"/>
    <d v="1979-08-16T00:00:00"/>
    <s v="Masculino"/>
    <s v="Sem Deficiência"/>
    <s v="NOEL DE OLIVEIRA"/>
    <s v="MARIA DA CONCEIÇÃO DE OLIVEIRA"/>
    <x v="2"/>
    <s v="Branca"/>
  </r>
  <r>
    <n v="817083"/>
    <n v="8"/>
    <x v="120"/>
    <x v="120"/>
    <s v="EM JORNALISTA SANDRO MOREYRA"/>
    <s v="Municipal"/>
    <s v="Urbana"/>
    <n v="1607053"/>
    <n v="162"/>
    <x v="3"/>
    <s v="Regular"/>
    <s v="Noite"/>
    <n v="2010077703721"/>
    <m/>
    <s v="YAGGO ALVES FERREIRA"/>
    <d v="1994-12-14T00:00:00"/>
    <s v="Masculino"/>
    <s v="Sem Deficiência"/>
    <s v="JOSÉ RICARDO DE DEUS FERREIRA"/>
    <s v="ANA CRISTINA ALVES BELO"/>
    <x v="0"/>
    <s v="Parda"/>
  </r>
  <r>
    <n v="410501"/>
    <n v="4"/>
    <x v="64"/>
    <x v="64"/>
    <s v="CIEP JUSCELINO KUBITSCHEK"/>
    <s v="Municipal"/>
    <s v="Urbana"/>
    <n v="1614344"/>
    <n v="162"/>
    <x v="3"/>
    <s v="Regular"/>
    <s v="Noite"/>
    <n v="2005030002738"/>
    <m/>
    <s v="EDIVANIA CARNEIRO DA SILVA OLIVEIRA"/>
    <d v="1997-11-24T00:00:00"/>
    <s v="Feminino"/>
    <s v="Sem Deficiência"/>
    <s v="EDVAN DA SILVA OLIVEIRA"/>
    <s v="EDIONE CARNEIRO CATUREBA"/>
    <x v="1"/>
    <s v="Não declarada"/>
  </r>
  <r>
    <n v="312014"/>
    <n v="3"/>
    <x v="1"/>
    <x v="1"/>
    <s v="EM NEREU SAMPAIO"/>
    <s v="Municipal"/>
    <s v="Urbana"/>
    <n v="1616969"/>
    <n v="161"/>
    <x v="3"/>
    <s v="Regular"/>
    <s v="Noite"/>
    <n v="2011030250183"/>
    <m/>
    <s v="RAÍ SILVA DE SOUZA"/>
    <d v="2006-11-29T00:00:00"/>
    <s v="Masculino"/>
    <s v="Sem Deficiência"/>
    <s v="PATRICK SILVA DE SOUZA"/>
    <s v="MARIA JOSÉ DA SILVA"/>
    <x v="0"/>
    <s v="Parda"/>
  </r>
  <r>
    <n v="312002"/>
    <n v="3"/>
    <x v="58"/>
    <x v="58"/>
    <s v="EM ALCIDE DE GASPERI"/>
    <s v="Municipal"/>
    <s v="Urbana"/>
    <n v="1613412"/>
    <n v="162"/>
    <x v="3"/>
    <s v="Regular"/>
    <s v="Noite"/>
    <n v="2021017200027"/>
    <m/>
    <s v="CLÁUDIA FERNANDA LIMA DE OLIVEIRA "/>
    <d v="1980-07-24T00:00:00"/>
    <s v="Feminino"/>
    <s v="Sem Deficiência"/>
    <s v="JOSÉ FERNANDO DE OLIVEIRA"/>
    <s v="LENIRA LIMA DE OLIVEIRA"/>
    <x v="0"/>
    <s v="Parda"/>
  </r>
  <r>
    <n v="625701"/>
    <n v="6"/>
    <x v="101"/>
    <x v="101"/>
    <s v="CENTRO DE EDUCAÇÃO DE JOVENS E ADULTOS CEJA - ACARI"/>
    <s v="Municipal"/>
    <s v="Urbana"/>
    <n v="1608526"/>
    <n v="263"/>
    <x v="3"/>
    <s v="Regular"/>
    <s v="Manhã"/>
    <n v="2008129801912"/>
    <m/>
    <s v="WANDERSON DA SILVA CASTRO"/>
    <d v="2006-07-14T00:00:00"/>
    <s v="Masculino"/>
    <s v="Sem Deficiência"/>
    <s v="ANDERSON RODRIGO CASTRO"/>
    <s v="VIVIANE COSTA DA SILVA"/>
    <x v="0"/>
    <s v="Parda"/>
  </r>
  <r>
    <n v="430701"/>
    <n v="4"/>
    <x v="19"/>
    <x v="19"/>
    <s v="CENTRO DE EDUCAÇÃO DE JOVENS E ADULTOS CEJA - MARÉ"/>
    <s v="Municipal"/>
    <s v="Urbana"/>
    <n v="1616821"/>
    <n v="2610"/>
    <x v="3"/>
    <s v="Regular"/>
    <s v="Noite"/>
    <n v="2023143650407"/>
    <m/>
    <s v="IVANILDA LIMA DA SILVA"/>
    <d v="1981-01-01T00:00:00"/>
    <s v="Feminino"/>
    <s v="Sem Deficiência"/>
    <s v="IVANALDO FRANCISCO DA SILVA"/>
    <s v="MARIA DE LOURDES LIMA"/>
    <x v="0"/>
    <s v="Branca"/>
  </r>
  <r>
    <n v="411015"/>
    <n v="4"/>
    <x v="72"/>
    <x v="72"/>
    <s v="EM SUÍÇA"/>
    <s v="Municipal"/>
    <s v="Urbana"/>
    <n v="1601786"/>
    <n v="161"/>
    <x v="3"/>
    <s v="Regular"/>
    <s v="Noite"/>
    <n v="2004037906260"/>
    <m/>
    <s v="MAX VINHAIS FRANCISCO"/>
    <d v="1985-04-03T00:00:00"/>
    <s v="Masculino"/>
    <s v="Sem Deficiência"/>
    <s v="ALEXANDRE FRANCISCO"/>
    <s v="MARIA HELENA ABREU VINHAIS"/>
    <x v="0"/>
    <s v="Preta"/>
  </r>
  <r>
    <n v="817074"/>
    <n v="8"/>
    <x v="110"/>
    <x v="110"/>
    <s v="EM MARECHAL ALCIDES ETCHEGOYEN"/>
    <s v="Municipal"/>
    <s v="Urbana"/>
    <n v="1623801"/>
    <n v="161"/>
    <x v="3"/>
    <s v="Regular"/>
    <s v="Noite"/>
    <n v="2014136980121"/>
    <m/>
    <s v="LOHANA KETHELYN DOS SANTOS DIAS"/>
    <d v="2008-01-02T00:00:00"/>
    <s v="Feminino"/>
    <s v="Sem Deficiência"/>
    <s v="DIEGO RIBEIRO DIAS"/>
    <s v="PRISCILA DOS SANTOS ARAUJO DIAS"/>
    <x v="0"/>
    <s v="Parda"/>
  </r>
  <r>
    <n v="817501"/>
    <n v="8"/>
    <x v="127"/>
    <x v="127"/>
    <s v="CIEP GILBERTO FREYRE"/>
    <s v="Municipal"/>
    <s v="Urbana"/>
    <n v="1605705"/>
    <n v="161"/>
    <x v="3"/>
    <s v="Regular"/>
    <s v="Noite"/>
    <n v="2013074001665"/>
    <m/>
    <s v="KAROLAYNE MARQUES FERREIRA"/>
    <d v="2008-06-14T00:00:00"/>
    <s v="Feminino"/>
    <s v="Sem Deficiência"/>
    <s v="ADILSON RODRIGUES FERREIRA JUNIOR"/>
    <s v="PAULA DENISE MARQUES DOS SANTOS"/>
    <x v="1"/>
    <s v="Parda"/>
  </r>
  <r>
    <n v="1019210"/>
    <n v="10"/>
    <x v="45"/>
    <x v="45"/>
    <s v="CIEP ALBERTO PASQUALINE"/>
    <s v="Municipal"/>
    <s v="Urbana"/>
    <n v="1600005"/>
    <n v="161"/>
    <x v="3"/>
    <s v="Regular"/>
    <s v="Noite"/>
    <n v="2022100800310"/>
    <m/>
    <s v="KÁTIA ADRIANA ALVES DIAS"/>
    <d v="1971-04-30T00:00:00"/>
    <s v="Feminino"/>
    <s v="Sem Deficiência"/>
    <s v="ANTONIO DIAS"/>
    <s v="HILDA ALVES CARNEIRO"/>
    <x v="2"/>
    <s v="Branca"/>
  </r>
  <r>
    <n v="313024"/>
    <n v="3"/>
    <x v="100"/>
    <x v="100"/>
    <s v="EM ACRE"/>
    <s v="Municipal"/>
    <s v="Urbana"/>
    <n v="1604859"/>
    <n v="161"/>
    <x v="3"/>
    <s v="Regular"/>
    <s v="Manhã"/>
    <n v="2013106103182"/>
    <m/>
    <s v="KAMILLY LIMA DOS SANTOS ALBIDONA"/>
    <d v="2006-10-10T00:00:00"/>
    <s v="Masculino"/>
    <s v="Sem Deficiência"/>
    <s v="BRUNO VINICIUS DOS SANTOS ALBIDONA"/>
    <s v="RAQUEL LIMA DOS SANTOS"/>
    <x v="0"/>
    <s v="Parda"/>
  </r>
  <r>
    <n v="817503"/>
    <n v="8"/>
    <x v="31"/>
    <x v="31"/>
    <s v="CIEP PADRE PAULO CORRÊA DE SÁ"/>
    <s v="Municipal"/>
    <s v="Urbana"/>
    <n v="1619914"/>
    <n v="161"/>
    <x v="3"/>
    <s v="Regular"/>
    <s v="Noite"/>
    <n v="2011071780195"/>
    <m/>
    <s v="MARIA EDUARDA DE SOUSA COSTA"/>
    <d v="2007-03-11T00:00:00"/>
    <s v="Feminino"/>
    <s v="  Transtorno do espectro autista"/>
    <s v="ROSENILDO MARTINS DA COSTA"/>
    <s v="ALICE BEZERRA DE SOUSA"/>
    <x v="0"/>
    <s v="Sem Informação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23092400433"/>
    <m/>
    <s v="JOSEANE CLAUDINA DOS SANTOS SILVA"/>
    <d v="1994-10-18T00:00:00"/>
    <s v="Feminino"/>
    <s v="Sem Deficiência"/>
    <s v="BENEDITO GUILHERMINO DOS SANTOS"/>
    <s v="JOSILENE CLAUDINA DE SOUZA"/>
    <x v="0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22069000078"/>
    <m/>
    <s v="WALACE DOS SANTOS FRANÇA"/>
    <d v="2005-08-24T00:00:00"/>
    <s v="Masculino"/>
    <s v="Sem Deficiência"/>
    <s v="AGUINALDO CORDEIRO FRANÇA"/>
    <s v="NANCI DA CONCEIÇÃO 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10058901628"/>
    <m/>
    <s v="YAWANA GABRIELA MENDES CARDOSO"/>
    <d v="2006-01-18T00:00:00"/>
    <s v="Feminino"/>
    <s v="Sem Deficiência"/>
    <s v="LUCIANO SILVA CARDOSO"/>
    <s v="PATRICIA DA SILVA MENDES DO PRADO"/>
    <x v="0"/>
    <s v="Branca"/>
  </r>
  <r>
    <n v="918203"/>
    <n v="9"/>
    <x v="34"/>
    <x v="34"/>
    <s v="CIEP CLEMENTINA DE JESUS"/>
    <s v="Municipal"/>
    <s v="Urbana"/>
    <n v="1601824"/>
    <n v="161"/>
    <x v="3"/>
    <s v="Regular"/>
    <s v="Noite"/>
    <n v="2007092650047"/>
    <m/>
    <s v="ELIZABETH SANTOS SOUZA"/>
    <d v="2002-05-28T00:00:00"/>
    <s v="Feminino"/>
    <s v="Sem Deficiência"/>
    <s v="MARCOS ANTONIO BISPO DE SOUZA"/>
    <s v="MARIA ELIZABETE SANTOS COSTA DE SOUZA"/>
    <x v="0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12035180068"/>
    <m/>
    <s v="MARIA EDUARDA JOVENTINO DA COSTA"/>
    <d v="2005-12-26T00:00:00"/>
    <s v="Feminino"/>
    <s v="Sem Deficiência"/>
    <s v="JOSINALDO ALVES DA COSTA"/>
    <s v="NATALICIA JUVENTINO DA CUNHA"/>
    <x v="1"/>
    <s v="Branca"/>
  </r>
  <r>
    <n v="515001"/>
    <n v="5"/>
    <x v="68"/>
    <x v="68"/>
    <s v="EM PARÁ"/>
    <s v="Municipal"/>
    <s v="Urbana"/>
    <n v="1607315"/>
    <n v="161"/>
    <x v="3"/>
    <s v="Regular"/>
    <s v="Noite"/>
    <n v="2023044600118"/>
    <m/>
    <s v="VALCELÍ MIGUEL DOS SANTOS"/>
    <d v="1967-07-27T00:00:00"/>
    <s v="Feminino"/>
    <s v="Sem Deficiência"/>
    <s v="OTACILIO JOAQUIM MIGUEL"/>
    <s v="MARIA FERNANDES DA SILVA"/>
    <x v="0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2128200492"/>
    <m/>
    <s v="DANIEL VIANA CARDOSO"/>
    <d v="2008-04-27T00:00:00"/>
    <s v="Masculino"/>
    <s v="Sem Deficiência"/>
    <s v="DIOGO CARDOSO XAVIER"/>
    <s v="PRICILA VIANA CARDOSO"/>
    <x v="1"/>
    <s v="Parda"/>
  </r>
  <r>
    <n v="431018"/>
    <n v="4"/>
    <x v="85"/>
    <x v="85"/>
    <s v="EM REPÚBLICA DO LÍBANO"/>
    <s v="Municipal"/>
    <s v="Urbana"/>
    <n v="1619092"/>
    <n v="162"/>
    <x v="3"/>
    <s v="Regular"/>
    <s v="Noite"/>
    <n v="2012036080385"/>
    <m/>
    <s v="NEUZA GOMES DE OLIVEIRA"/>
    <d v="1969-07-13T00:00:00"/>
    <s v="Feminino"/>
    <s v="Sem Deficiência"/>
    <s v="ANTONIO SEBASTIÃO DE OLIVEIRA"/>
    <s v="JANDIRA GOMES DE OLIVEIRA"/>
    <x v="0"/>
    <s v="Parda"/>
  </r>
  <r>
    <n v="817083"/>
    <n v="8"/>
    <x v="120"/>
    <x v="120"/>
    <s v="EM JORNALISTA SANDRO MOREYRA"/>
    <s v="Municipal"/>
    <s v="Urbana"/>
    <n v="1607053"/>
    <n v="162"/>
    <x v="3"/>
    <s v="Regular"/>
    <s v="Noite"/>
    <n v="2020077700028"/>
    <m/>
    <s v="LUCIDALVA SOUSA DE AMORIM"/>
    <d v="1976-01-16T00:00:00"/>
    <s v="Feminino"/>
    <s v="Sem Deficiência"/>
    <s v="JOSÉ FERREIRA DE AMORIM"/>
    <s v="ISABEL SOUSA DE AMORIM"/>
    <x v="0"/>
    <s v="Branca"/>
  </r>
  <r>
    <n v="430701"/>
    <n v="4"/>
    <x v="19"/>
    <x v="19"/>
    <s v="CENTRO DE EDUCAÇÃO DE JOVENS E ADULTOS CEJA - MARÉ"/>
    <s v="Municipal"/>
    <s v="Urbana"/>
    <n v="1616815"/>
    <n v="268"/>
    <x v="3"/>
    <s v="Regular"/>
    <s v="Tarde"/>
    <n v="2014039680509"/>
    <m/>
    <s v="AMILTON MICHEL PEREIRA DOS SANTOS"/>
    <d v="2007-10-20T00:00:00"/>
    <s v="Masculino"/>
    <s v="Sem Deficiência"/>
    <s v="AILTON SANTOS DA SILVA"/>
    <s v="MICHELE PEREIRA RAMOS DE OLIVEIRA"/>
    <x v="0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23066100347"/>
    <m/>
    <s v="NATHALY DA SILVA GONÇALVES"/>
    <d v="2006-06-21T00:00:00"/>
    <s v="Feminino"/>
    <s v="Sem Deficiência"/>
    <s v="SONIA BRUNO DA SILVA"/>
    <s v="JOHNATHAN DA SILVA GONÇALVES"/>
    <x v="0"/>
    <s v="Parda"/>
  </r>
  <r>
    <n v="716041"/>
    <n v="7"/>
    <x v="104"/>
    <x v="104"/>
    <s v="EM BARÃO DA TAQUARA"/>
    <s v="Municipal"/>
    <s v="Urbana"/>
    <n v="1613413"/>
    <n v="162"/>
    <x v="3"/>
    <s v="Regular"/>
    <s v="Manhã"/>
    <n v="2011063750088"/>
    <m/>
    <s v="CAMILA CRUZ E SILVA"/>
    <d v="2006-06-14T00:00:00"/>
    <s v="Feminino"/>
    <s v="Sem Deficiência"/>
    <s v="CARLOS ALEXANDRE DA SILVEIRA E SILVA"/>
    <s v="LUCIENE CRUZ E SILVA"/>
    <x v="0"/>
    <s v="Parda"/>
  </r>
  <r>
    <n v="716205"/>
    <n v="7"/>
    <x v="76"/>
    <x v="76"/>
    <s v="CIEP RUBENS PAIVA"/>
    <s v="Municipal"/>
    <s v="Urbana"/>
    <n v="1613262"/>
    <n v="163"/>
    <x v="3"/>
    <s v="Regular"/>
    <s v="Noite"/>
    <n v="2011066680251"/>
    <m/>
    <s v="ANNA BEATRIZ SOUZA GASPAR VAZ"/>
    <d v="2006-07-25T00:00:00"/>
    <s v="Feminino"/>
    <s v="Sem Deficiência"/>
    <s v="JOSÉ PINTO VAZ JUNIOR"/>
    <s v="ERIKA SOUZA GASPAR"/>
    <x v="1"/>
    <s v="Parda"/>
  </r>
  <r>
    <n v="1202701"/>
    <n v="12"/>
    <x v="91"/>
    <x v="91"/>
    <s v="CREJA - CENTRO MUNICIPAL DE REFERÊNCIA DE EDUCAÇÃO DE JOVENS E ADULTOS"/>
    <s v="Municipal"/>
    <s v="Urbana"/>
    <n v="1614087"/>
    <n v="267"/>
    <x v="3"/>
    <s v="Regular"/>
    <s v="Noite"/>
    <n v="2021126300987"/>
    <m/>
    <s v="JURACI SANTIAGO MUNIZ PEREIRA DA SILVA"/>
    <d v="1967-09-04T00:00:00"/>
    <s v="Feminino"/>
    <s v="Sem Deficiência"/>
    <s v="ANTONIO DOS SANTOS MUNIZ"/>
    <s v="OLINDA SANTIAGO MUNIZ"/>
    <x v="0"/>
    <s v="Parda"/>
  </r>
  <r>
    <n v="1019031"/>
    <n v="10"/>
    <x v="20"/>
    <x v="20"/>
    <s v="EM MARECHAL PEDRO CAVALCANTI"/>
    <s v="Municipal"/>
    <s v="Urbana"/>
    <n v="1609540"/>
    <n v="162"/>
    <x v="3"/>
    <s v="Regular"/>
    <s v="Noite"/>
    <n v="2003097200098"/>
    <m/>
    <s v="GABRIEL DUARTE DE OLIVEIRA"/>
    <d v="1996-09-20T00:00:00"/>
    <s v="Masculino"/>
    <s v="Sem Deficiência"/>
    <s v="ÁUREO DE OLIVEIRA SOBRINHO"/>
    <s v="LUCIA HELENA COELHO DUARTE"/>
    <x v="0"/>
    <s v="Branca"/>
  </r>
  <r>
    <n v="1026008"/>
    <n v="10"/>
    <x v="43"/>
    <x v="43"/>
    <s v="EM ENGENHEIRO GASTÃO RANGEL"/>
    <s v="Municipal"/>
    <s v="Urbana"/>
    <n v="1613013"/>
    <n v="161"/>
    <x v="3"/>
    <s v="Regular"/>
    <s v="Noite"/>
    <n v="2016103480265"/>
    <m/>
    <s v="ROBSON JÚNIOR SOUZA DE FARIAS"/>
    <d v="2006-01-04T00:00:00"/>
    <s v="Masculino"/>
    <s v="Sem Deficiência"/>
    <s v="ROBSON MARTINS DE FARIAS"/>
    <s v="LADYANE DE SOUZA "/>
    <x v="0"/>
    <s v="Parda"/>
  </r>
  <r>
    <n v="102005"/>
    <n v="1"/>
    <x v="109"/>
    <x v="109"/>
    <s v="EM CALOUSTE GULBENKIAN"/>
    <s v="Municipal"/>
    <s v="Urbana"/>
    <n v="1610640"/>
    <n v="162"/>
    <x v="3"/>
    <s v="Regular"/>
    <s v="Noite"/>
    <n v="2016001680222"/>
    <m/>
    <s v="MARTA BORGES DA SILVA"/>
    <d v="1975-06-17T00:00:00"/>
    <s v="Feminino"/>
    <s v="Sem Deficiência"/>
    <s v="FRANCISCO RUFINO DA SILVA"/>
    <s v="MARIA DO LIVRAMENTO BORGES"/>
    <x v="2"/>
    <s v="Branca"/>
  </r>
  <r>
    <n v="313007"/>
    <n v="3"/>
    <x v="67"/>
    <x v="67"/>
    <s v="EM SARMIENTO"/>
    <s v="Municipal"/>
    <s v="Urbana"/>
    <n v="1615856"/>
    <n v="162"/>
    <x v="3"/>
    <s v="Regular"/>
    <s v="Noite"/>
    <n v="2019022180053"/>
    <m/>
    <s v="MARIA LUCIA CORREIA DE MELO"/>
    <d v="1968-05-12T00:00:00"/>
    <s v="Feminino"/>
    <s v="Sem Deficiência"/>
    <s v="EDITE MIGUEL CORREIA"/>
    <s v="SEVERINO HONORATO DE MELO"/>
    <x v="0"/>
    <s v="Parda"/>
  </r>
  <r>
    <n v="312014"/>
    <n v="3"/>
    <x v="1"/>
    <x v="1"/>
    <s v="EM NEREU SAMPAIO"/>
    <s v="Municipal"/>
    <s v="Urbana"/>
    <n v="1616970"/>
    <n v="162"/>
    <x v="3"/>
    <s v="Regular"/>
    <s v="Noite"/>
    <n v="2011022104637"/>
    <m/>
    <s v="ANA LUIZA SACRAMENTO DA SILVA"/>
    <d v="2008-06-09T00:00:00"/>
    <s v="Feminino"/>
    <s v="Sem Deficiência"/>
    <s v="ERICO SILVEIRA DA SILVA"/>
    <s v="CATIA MARIA DOS SANTOS SACRAMENTO"/>
    <x v="1"/>
    <s v="Preta"/>
  </r>
  <r>
    <n v="431003"/>
    <n v="4"/>
    <x v="10"/>
    <x v="10"/>
    <s v="EM MIGUEL GUSTAVO"/>
    <s v="Municipal"/>
    <s v="Urbana"/>
    <n v="1618629"/>
    <n v="162"/>
    <x v="3"/>
    <s v="Regular"/>
    <s v="Noite"/>
    <n v="2006034350445"/>
    <m/>
    <s v="JACKSON MEDEIROS DA SILVA"/>
    <d v="2000-02-10T00:00:00"/>
    <s v="Masculino"/>
    <s v="Sem Deficiência"/>
    <s v="JOSE JUVINO DA SILVA"/>
    <s v="SIMONE MARIA DE MEDEIROS DA SILVA"/>
    <x v="0"/>
    <s v="Pard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08001451192"/>
    <m/>
    <s v="DIOGO DOS SANTOS TOLEDO"/>
    <d v="2003-07-18T00:00:00"/>
    <s v="Masculino"/>
    <s v="Sem Deficiência"/>
    <s v="ANTONIO CARLOS TOLEDO"/>
    <s v="MARIA DE FATIMA DOS SANTOS PEREIRA"/>
    <x v="1"/>
    <s v="Branca"/>
  </r>
  <r>
    <n v="1019211"/>
    <n v="10"/>
    <x v="98"/>
    <x v="98"/>
    <s v="CIEP MAJOR MANUEL GOMES ARCHER"/>
    <s v="Municipal"/>
    <s v="Urbana"/>
    <n v="1607934"/>
    <n v="161"/>
    <x v="3"/>
    <s v="Regular"/>
    <s v="Noite"/>
    <n v="2003106305381"/>
    <m/>
    <s v="ERICA RANGEL PEREIRA"/>
    <d v="1995-04-12T00:00:00"/>
    <s v="Feminino"/>
    <s v="Sem Deficiência"/>
    <s v="IVANILDO SANTOS PEREIRA"/>
    <s v="JOCELI RAMOS RANGEL"/>
    <x v="2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13132251789"/>
    <m/>
    <s v="ALESSANDRA RODRIGUES SANTOS"/>
    <d v="2008-06-02T00:00:00"/>
    <s v="Feminino"/>
    <s v="Sem Deficiência"/>
    <s v="ALESSANDRO SANTOS"/>
    <s v="ANA PAULA CORDEIRO RODRIGUES"/>
    <x v="0"/>
    <s v="Parda"/>
  </r>
  <r>
    <n v="716063"/>
    <n v="7"/>
    <x v="136"/>
    <x v="136"/>
    <s v="EM SOBRAL PINTO"/>
    <s v="Municipal"/>
    <s v="Urbana"/>
    <n v="1616449"/>
    <n v="161"/>
    <x v="3"/>
    <s v="Regular"/>
    <s v="Manhã"/>
    <n v="2010065650406"/>
    <m/>
    <s v="LUCAS DA SILVA ALVES"/>
    <d v="2005-08-20T00:00:00"/>
    <s v="Masculino"/>
    <s v=" Deficiência intelectual"/>
    <s v="LUIZ ALFEU QUIRGO ALVES"/>
    <s v="SELMA CONCEIÇÃO DA SILVA"/>
    <x v="0"/>
    <s v="Parda"/>
  </r>
  <r>
    <n v="431003"/>
    <n v="4"/>
    <x v="10"/>
    <x v="10"/>
    <s v="EM MIGUEL GUSTAVO"/>
    <s v="Municipal"/>
    <s v="Urbana"/>
    <n v="1618625"/>
    <n v="161"/>
    <x v="3"/>
    <s v="Regular"/>
    <s v="Noite"/>
    <n v="2023032800745"/>
    <m/>
    <s v="IONE FELISMINA DA SILVA "/>
    <d v="1959-06-12T00:00:00"/>
    <s v="Feminino"/>
    <s v="Sem Deficiência"/>
    <s v="MARIA DA CONCEIÇÃO MUNIZ"/>
    <s v="NATHAN FELISMINO DA SILVA"/>
    <x v="2"/>
    <s v="Preta"/>
  </r>
  <r>
    <n v="411202"/>
    <n v="4"/>
    <x v="84"/>
    <x v="84"/>
    <s v="CIEP GREGÓRIO BEZERRA"/>
    <s v="Municipal"/>
    <s v="Urbana"/>
    <n v="1608450"/>
    <n v="162"/>
    <x v="3"/>
    <s v="Regular"/>
    <s v="Noite"/>
    <n v="2002035800972"/>
    <m/>
    <s v="THALIA DE MESQUITA DA SILVA"/>
    <d v="1996-10-22T00:00:00"/>
    <s v="Feminino"/>
    <s v="Sem Deficiência"/>
    <s v="AIRTON RODRIGUES DA SILVA"/>
    <s v="ANTONIA SARAIVA DE MESQUITA FILHA"/>
    <x v="2"/>
    <s v="Parda"/>
  </r>
  <r>
    <n v="312022"/>
    <n v="3"/>
    <x v="61"/>
    <x v="61"/>
    <s v="EM RUBENS BERARDO"/>
    <s v="Municipal"/>
    <s v="Urbana"/>
    <n v="1616261"/>
    <n v="162"/>
    <x v="3"/>
    <s v="Regular"/>
    <s v="Noite"/>
    <n v="2011019401634"/>
    <m/>
    <s v="GUSTAVO ROMULO SANTOS DE OLIVEIRA"/>
    <d v="2005-12-20T00:00:00"/>
    <s v="Masculino"/>
    <s v="Sem Deficiência"/>
    <s v="LEONARDO SILVA DE OLIVEIRA"/>
    <s v="CASSIANA CRISTINA DO AMARAL DOS SANTOS"/>
    <x v="0"/>
    <s v="Parda"/>
  </r>
  <r>
    <n v="724010"/>
    <n v="7"/>
    <x v="113"/>
    <x v="113"/>
    <s v="EM FREDERICO TROTTA"/>
    <s v="Municipal"/>
    <s v="Urbana"/>
    <n v="1621997"/>
    <n v="161"/>
    <x v="3"/>
    <s v="Regular"/>
    <s v="Noite"/>
    <n v="2017067901365"/>
    <m/>
    <s v="WINÍCIUS GOMES RODRIGUES"/>
    <d v="2006-11-18T00:00:00"/>
    <s v="Masculino"/>
    <s v="Sem Deficiência"/>
    <s v="EDIVAN ISIDRO RODRIGUES "/>
    <s v="KÁTIA GOMES SALES"/>
    <x v="0"/>
    <s v="Parda"/>
  </r>
  <r>
    <n v="313002"/>
    <n v="3"/>
    <x v="33"/>
    <x v="33"/>
    <s v="EM JOSÉ VERÍSSIMO"/>
    <s v="Municipal"/>
    <s v="Urbana"/>
    <n v="1618996"/>
    <n v="161"/>
    <x v="3"/>
    <s v="Regular"/>
    <s v="Manhã"/>
    <n v="2004004401215"/>
    <m/>
    <s v="MÁRCIA DANDARA DE PAULA SILVA"/>
    <d v="1991-04-23T00:00:00"/>
    <s v="Feminino"/>
    <s v="Sem Deficiência"/>
    <s v="MÁRCIO HELENO DA SILVA"/>
    <s v="FÁTIMA ELIAS DE PAULA SILVA"/>
    <x v="1"/>
    <s v="Preta"/>
  </r>
  <r>
    <n v="716049"/>
    <n v="7"/>
    <x v="62"/>
    <x v="62"/>
    <s v="EM RENATO LEITE"/>
    <s v="Municipal"/>
    <s v="Urbana"/>
    <n v="1623882"/>
    <n v="161"/>
    <x v="3"/>
    <s v="Regular"/>
    <s v="Noite"/>
    <n v="2006060450010"/>
    <m/>
    <s v="TIAGO NEVES REIS"/>
    <d v="1999-03-07T00:00:00"/>
    <s v="Masculino"/>
    <s v="Sem Deficiência"/>
    <s v="JOSE REIS DA SILVA"/>
    <s v="VERONICA NEVES LIMA"/>
    <x v="1"/>
    <s v="Preta"/>
  </r>
  <r>
    <n v="205004"/>
    <n v="2"/>
    <x v="134"/>
    <x v="134"/>
    <s v="EM DOUTOR COCIO BARCELLOS"/>
    <s v="Municipal"/>
    <s v="Urbana"/>
    <n v="1623683"/>
    <n v="161"/>
    <x v="3"/>
    <s v="Regular"/>
    <s v="Noite"/>
    <n v="2020007850420"/>
    <m/>
    <s v="JANETE DE LUNA SILVA SOUZA"/>
    <d v="1973-11-08T00:00:00"/>
    <s v="Feminino"/>
    <s v="Sem Deficiência"/>
    <s v="JOSÉ BARBOSA DA SILVA"/>
    <s v="ALICE DE LUNA SILVA"/>
    <x v="0"/>
    <s v="Branc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21093400431"/>
    <m/>
    <s v="ALINE SANTOS DE SOUZA"/>
    <d v="1985-03-18T00:00:00"/>
    <s v="Feminino"/>
    <s v="Sem Deficiência"/>
    <s v="MACIEL DE SOUZA"/>
    <s v="ROSEMERE MATOS DOS SANTOS"/>
    <x v="0"/>
    <s v="Parda"/>
  </r>
  <r>
    <n v="515030"/>
    <n v="5"/>
    <x v="90"/>
    <x v="90"/>
    <s v="EM IRINEU MARINHO"/>
    <s v="Municipal"/>
    <s v="Urbana"/>
    <n v="1601766"/>
    <n v="161"/>
    <x v="3"/>
    <s v="Regular"/>
    <s v="Noite"/>
    <n v="2007047503669"/>
    <m/>
    <s v="MARIA ARIVALDA DA SILVA COSTA"/>
    <d v="1980-03-21T00:00:00"/>
    <s v="Feminino"/>
    <s v="Sem Deficiência"/>
    <s v="JOSÉ ARIMATEIA DA SILVA COSTA"/>
    <s v="MARIA WALDELUCIA DA SILVA COSTA"/>
    <x v="2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22008400173"/>
    <m/>
    <s v="ENZO MORETTE LOIOLA"/>
    <d v="2006-07-27T00:00:00"/>
    <s v="Masculino"/>
    <s v="Sem Deficiência"/>
    <s v="SIDNEY COSTA LORDA SANTOS"/>
    <s v="ANA CARDINA AGUIAR MORETTE"/>
    <x v="0"/>
    <s v="Branca"/>
  </r>
  <r>
    <n v="514007"/>
    <n v="5"/>
    <x v="6"/>
    <x v="6"/>
    <s v="EM ALBERT SABIN"/>
    <s v="Municipal"/>
    <s v="Urbana"/>
    <n v="1622421"/>
    <n v="161"/>
    <x v="3"/>
    <s v="Regular"/>
    <s v="Noite"/>
    <n v="2021041500159"/>
    <m/>
    <s v="PEDRO HENRIQUE ALBINO DAS NEVES"/>
    <d v="2006-01-02T00:00:00"/>
    <s v="Masculino"/>
    <s v="Sem Deficiência"/>
    <s v="LEANDRO MELO DAS NEVES"/>
    <s v="ALINE CRISTINA MACEDO ALBINO"/>
    <x v="1"/>
    <s v="Sem Informação"/>
  </r>
  <r>
    <n v="1019210"/>
    <n v="10"/>
    <x v="45"/>
    <x v="45"/>
    <s v="CIEP ALBERTO PASQUALINE"/>
    <s v="Municipal"/>
    <s v="Urbana"/>
    <n v="1600007"/>
    <n v="162"/>
    <x v="3"/>
    <s v="Regular"/>
    <s v="Noite"/>
    <n v="2012006200510"/>
    <m/>
    <s v="VICTOR HUGO MENDES MOREIRA"/>
    <d v="2006-04-24T00:00:00"/>
    <s v="Masculino"/>
    <s v="Sem Deficiência"/>
    <s v="ALESSANDRO DA SILVA MOREIRA"/>
    <s v="ALINE SOUZA MENDES"/>
    <x v="0"/>
    <s v="Branca"/>
  </r>
  <r>
    <n v="204501"/>
    <n v="2"/>
    <x v="79"/>
    <x v="79"/>
    <s v="CIEP PRESIDENTE TANCREDO NEVES"/>
    <s v="Municipal"/>
    <s v="Urbana"/>
    <n v="1611263"/>
    <n v="161"/>
    <x v="3"/>
    <s v="Regular"/>
    <s v="Noite"/>
    <n v="2022011200864"/>
    <m/>
    <s v="CLEIDE COSTA CAMARA"/>
    <d v="1978-08-12T00:00:00"/>
    <s v="Feminino"/>
    <s v="Sem Deficiência"/>
    <s v="JOSÉ TRINDADE CAMARA"/>
    <s v="MARIA JOSÉ COSTA CAMARA"/>
    <x v="1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11103650038"/>
    <m/>
    <s v="ESTHEFÂNE DE OLIVEIRA GOMES"/>
    <d v="2006-05-18T00:00:00"/>
    <s v="Feminino"/>
    <s v="Sem Deficiência"/>
    <s v="NORBERTO RODRIGUES GOMES NETO"/>
    <s v="FLAVIA DE OLIVEIRA DOMIGUES"/>
    <x v="0"/>
    <s v="Parda"/>
  </r>
  <r>
    <n v="515028"/>
    <n v="5"/>
    <x v="18"/>
    <x v="18"/>
    <s v="EM EVANGELINA DUARTE BATISTA"/>
    <s v="Municipal"/>
    <s v="Urbana"/>
    <n v="1609299"/>
    <n v="161"/>
    <x v="3"/>
    <s v="Regular"/>
    <s v="Noite"/>
    <n v="2021047350566"/>
    <m/>
    <s v="CRISTIANE RIBEIRO DA CONCEICAO"/>
    <d v="1979-06-04T00:00:00"/>
    <s v="Feminino"/>
    <s v="Sem Deficiência"/>
    <s v="CLEIDE DO NASCIMENTO RIBEIRO DA CONCEICAO"/>
    <s v="DANILO SANTOS DA CONCEICAO"/>
    <x v="0"/>
    <s v="Não declarada"/>
  </r>
  <r>
    <n v="430701"/>
    <n v="4"/>
    <x v="19"/>
    <x v="19"/>
    <s v="CENTRO DE EDUCAÇÃO DE JOVENS E ADULTOS CEJA - MARÉ"/>
    <s v="Municipal"/>
    <s v="Urbana"/>
    <n v="1616793"/>
    <n v="361"/>
    <x v="3"/>
    <s v="Regular"/>
    <s v="Manhã"/>
    <n v="2014040301028"/>
    <m/>
    <s v="CARMEN LUCIA DE SOUSA PORTO"/>
    <d v="1981-09-26T00:00:00"/>
    <s v="Feminino"/>
    <s v="Sem Deficiência"/>
    <s v="ARTURO GOUZALES PORTO"/>
    <s v="VANDA LUCIA DE SOUSA PORTO"/>
    <x v="0"/>
    <s v="Branca"/>
  </r>
  <r>
    <n v="312014"/>
    <n v="3"/>
    <x v="1"/>
    <x v="1"/>
    <s v="EM NEREU SAMPAIO"/>
    <s v="Municipal"/>
    <s v="Urbana"/>
    <n v="1616969"/>
    <n v="161"/>
    <x v="3"/>
    <s v="Regular"/>
    <s v="Noite"/>
    <n v="2022018400109"/>
    <m/>
    <s v="LINDALVA AGUIAR DE TRINDADE "/>
    <d v="1965-08-09T00:00:00"/>
    <s v="Feminino"/>
    <s v="Sem Deficiência"/>
    <s v="JOSÉ AGUIAR DA TRINDADE"/>
    <s v="MARIA DIAS DOS ANJOS"/>
    <x v="1"/>
    <s v="Branca"/>
  </r>
  <r>
    <n v="431003"/>
    <n v="4"/>
    <x v="10"/>
    <x v="10"/>
    <s v="EM MIGUEL GUSTAVO"/>
    <s v="Municipal"/>
    <s v="Urbana"/>
    <n v="1618629"/>
    <n v="162"/>
    <x v="3"/>
    <s v="Regular"/>
    <s v="Noite"/>
    <n v="2010032801855"/>
    <m/>
    <s v="VICTOR HUGO ANDRADE TEIXEIRA DA SILVA"/>
    <d v="2004-09-01T00:00:00"/>
    <s v="Masculino"/>
    <s v="Sem Deficiência"/>
    <s v="HUGO TEIXEIRA DA SILVA"/>
    <s v="KARLA RAFAELA DE ANDRADE"/>
    <x v="1"/>
    <s v="Branca"/>
  </r>
  <r>
    <n v="817083"/>
    <n v="8"/>
    <x v="120"/>
    <x v="120"/>
    <s v="EM JORNALISTA SANDRO MOREYRA"/>
    <s v="Municipal"/>
    <s v="Urbana"/>
    <n v="1607052"/>
    <n v="161"/>
    <x v="3"/>
    <s v="Regular"/>
    <s v="Noite"/>
    <n v="2010077703071"/>
    <m/>
    <s v="ANDREZA BEZERRA RODRIGUES DA SILVA"/>
    <d v="1989-03-20T00:00:00"/>
    <s v="Feminino"/>
    <s v="Sem Deficiência"/>
    <s v="ANTONIO RODRIGUES"/>
    <s v="MARIA DE FÁTIMA VIEIRA BEZERRA"/>
    <x v="1"/>
    <s v="Parda"/>
  </r>
  <r>
    <n v="410007"/>
    <n v="4"/>
    <x v="15"/>
    <x v="15"/>
    <s v="EM PADRE MANUEL DA NÓBREGA"/>
    <s v="Municipal"/>
    <s v="Urbana"/>
    <n v="1609703"/>
    <n v="161"/>
    <x v="3"/>
    <s v="Regular"/>
    <s v="Noite"/>
    <n v="2023028000241"/>
    <m/>
    <s v="EZEQUIEL SANTOS OLIVEIRA AMORIM"/>
    <d v="2006-09-08T00:00:00"/>
    <s v="Masculino"/>
    <s v="Sem Deficiência"/>
    <s v="CLEDSON DE AMORIM"/>
    <s v="DANIELLE DE SOUZA"/>
    <x v="2"/>
    <s v="Parda"/>
  </r>
  <r>
    <n v="206502"/>
    <n v="2"/>
    <x v="71"/>
    <x v="71"/>
    <s v="CIEP NAÇÃO RUBRO NEGRA"/>
    <s v="Municipal"/>
    <s v="Urbana"/>
    <n v="1623854"/>
    <n v="164"/>
    <x v="3"/>
    <s v="Regular"/>
    <s v="Noite"/>
    <n v="2008067001811"/>
    <m/>
    <s v="RAFAEL FERNANDES DE MELO"/>
    <d v="2003-07-13T00:00:00"/>
    <s v="Masculino"/>
    <s v="Sem Deficiência"/>
    <s v="JOSÉ ADAUTO MELO"/>
    <s v="LUSEMARY FERNANDES FREIRE"/>
    <x v="0"/>
    <s v="Parda"/>
  </r>
  <r>
    <n v="430201"/>
    <n v="4"/>
    <x v="0"/>
    <x v="0"/>
    <s v="CIEP MINISTRO GUSTAVO CAPANEMA"/>
    <s v="Municipal"/>
    <s v="Urbana"/>
    <n v="1612604"/>
    <n v="162"/>
    <x v="3"/>
    <s v="Regular"/>
    <s v="Noite"/>
    <n v="2023040300241"/>
    <m/>
    <s v="TATIANE PINHEIRO DOS SANTOS"/>
    <d v="1993-05-04T00:00:00"/>
    <s v="Feminino"/>
    <s v="Sem Deficiência"/>
    <s v="JOSE CICERO DOS SANTOS"/>
    <s v="MARIA CLAUDETE PINHEIRO DO NASCIMENTO"/>
    <x v="0"/>
    <s v="Parda"/>
  </r>
  <r>
    <n v="1019047"/>
    <n v="10"/>
    <x v="50"/>
    <x v="50"/>
    <s v="EM JOAQUIM DA SILVA GOMES"/>
    <s v="Municipal"/>
    <s v="Urbana"/>
    <n v="1598941"/>
    <n v="163"/>
    <x v="3"/>
    <s v="Regular"/>
    <s v="Noite"/>
    <n v="2005073305783"/>
    <m/>
    <s v="LUIZ FELIPE SILVA PESSANHA"/>
    <d v="2000-05-02T00:00:00"/>
    <s v="Masculino"/>
    <s v="Sem Deficiência"/>
    <s v="LEONARDO ALVES ANTÃO"/>
    <s v="LIDIANE SILVA PESSANHA"/>
    <x v="2"/>
    <s v="Preta"/>
  </r>
  <r>
    <n v="206502"/>
    <n v="2"/>
    <x v="71"/>
    <x v="71"/>
    <s v="CIEP NAÇÃO RUBRO NEGRA"/>
    <s v="Municipal"/>
    <s v="Urbana"/>
    <n v="1623854"/>
    <n v="164"/>
    <x v="3"/>
    <s v="Regular"/>
    <s v="Noite"/>
    <n v="2012017000061"/>
    <m/>
    <s v="THAYMARA DOS SANTOS RIBEIRO DA SILVA"/>
    <d v="2007-08-06T00:00:00"/>
    <s v="Feminino"/>
    <s v="Sem Deficiência"/>
    <s v="JOSE MARIO RIBEIRO DA SILVA JUNIOR"/>
    <s v="TELMA GOMES DOS SANTOS"/>
    <x v="0"/>
    <s v="Parda"/>
  </r>
  <r>
    <n v="204501"/>
    <n v="2"/>
    <x v="79"/>
    <x v="79"/>
    <s v="CIEP PRESIDENTE TANCREDO NEVES"/>
    <s v="Municipal"/>
    <s v="Urbana"/>
    <n v="1611263"/>
    <n v="161"/>
    <x v="3"/>
    <s v="Regular"/>
    <s v="Noite"/>
    <n v="2022007400447"/>
    <m/>
    <s v="JECIMAR DE OLIVEIRA SILVA"/>
    <d v="1970-04-16T00:00:00"/>
    <s v="Feminino"/>
    <s v="Sem Deficiência"/>
    <s v="LUIZA AMELIA DE OLIVEIRA DA SILVA"/>
    <s v="JARBAS MARTINS DA SILVA"/>
    <x v="1"/>
    <s v="Sem Informação"/>
  </r>
  <r>
    <n v="1202701"/>
    <n v="12"/>
    <x v="91"/>
    <x v="91"/>
    <s v="CREJA - CENTRO MUNICIPAL DE REFERÊNCIA DE EDUCAÇÃO DE JOVENS E ADULTOS"/>
    <s v="Municipal"/>
    <s v="Urbana"/>
    <n v="1614130"/>
    <n v="365"/>
    <x v="3"/>
    <s v="Regular"/>
    <s v="Tarde"/>
    <n v="2023126301114"/>
    <m/>
    <s v="GILSANDRA GOMES FIGUEIREDO"/>
    <d v="1976-01-26T00:00:00"/>
    <s v="Feminino"/>
    <s v="Sem Deficiência"/>
    <s v="JOSE FIGUEIREDO FILHO"/>
    <s v="ANA MARIA GOMES FIGUEIREDO"/>
    <x v="1"/>
    <s v="Branca"/>
  </r>
  <r>
    <n v="625018"/>
    <n v="6"/>
    <x v="55"/>
    <x v="55"/>
    <s v="EM COMANDANTE ARNALDO VARELLA"/>
    <s v="Municipal"/>
    <s v="Urbana"/>
    <n v="1602875"/>
    <n v="164"/>
    <x v="3"/>
    <s v="Regular"/>
    <s v="Noite"/>
    <n v="2012039401794"/>
    <m/>
    <s v="DAYANE LEANDRO DA SILVA"/>
    <d v="2004-06-09T00:00:00"/>
    <s v="Feminino"/>
    <s v="Sem Deficiência"/>
    <s v="MARCELO LEANDRO DA SILVA"/>
    <s v="MARIA DE FATIMA FELIX DA SILVA"/>
    <x v="1"/>
    <s v="Branc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22070800031"/>
    <m/>
    <s v="JOHN VICTOR LOURENÇO RODRIGUES"/>
    <d v="2006-03-03T00:00:00"/>
    <s v="Masculino"/>
    <s v="Sem Deficiência"/>
    <s v="MAXIMILIANO GONÇALVES RODRIGUES"/>
    <s v="TATIANE CRISTINA DA SILVA LOURENÇO"/>
    <x v="0"/>
    <s v="Parda"/>
  </r>
  <r>
    <n v="227004"/>
    <n v="2"/>
    <x v="77"/>
    <x v="77"/>
    <s v="EM RINALDO DE LAMARE"/>
    <s v="Municipal"/>
    <s v="Urbana"/>
    <n v="1599203"/>
    <n v="161"/>
    <x v="3"/>
    <s v="Regular"/>
    <s v="Manhã"/>
    <n v="2023126402247"/>
    <m/>
    <s v="ANTONIA LÚCIA GOMES ARAUJO "/>
    <d v="1963-07-03T00:00:00"/>
    <s v="Feminino"/>
    <s v="Sem Deficiência"/>
    <s v="DOMINGOS CANDIDO ARAUJO "/>
    <s v="FRANCISCA GOMES ARAUJO"/>
    <x v="2"/>
    <s v="Branca"/>
  </r>
  <r>
    <n v="918508"/>
    <n v="9"/>
    <x v="36"/>
    <x v="36"/>
    <s v="CIEP DR. ERNESTO (CHE) GUEVARA"/>
    <s v="Municipal"/>
    <s v="Urbana"/>
    <n v="1618340"/>
    <n v="162"/>
    <x v="3"/>
    <s v="Regular"/>
    <s v="Noite"/>
    <n v="2008093206823"/>
    <m/>
    <s v="MARCIA DO NASCIMENTO COSTA"/>
    <d v="1981-01-20T00:00:00"/>
    <s v="Feminino"/>
    <s v="Sem Deficiência"/>
    <s v="ADAIL FERREIRA COSTA"/>
    <s v="MARIA BENEDITA DO NASCIMENTO COSTA"/>
    <x v="2"/>
    <s v="Branca"/>
  </r>
  <r>
    <n v="1026008"/>
    <n v="10"/>
    <x v="43"/>
    <x v="43"/>
    <s v="EM ENGENHEIRO GASTÃO RANGEL"/>
    <s v="Municipal"/>
    <s v="Urbana"/>
    <n v="1613014"/>
    <n v="162"/>
    <x v="3"/>
    <s v="Regular"/>
    <s v="Noite"/>
    <n v="2021102400281"/>
    <m/>
    <s v="JONICE DA SILVA NUNES"/>
    <d v="1982-04-04T00:00:00"/>
    <s v="Feminino"/>
    <s v="Sem Deficiência"/>
    <s v="JOSÉ FRANCISCO DA SILVA"/>
    <s v="FRANCISCA BARBOSA DA SILVA"/>
    <x v="0"/>
    <s v="Branca"/>
  </r>
  <r>
    <n v="227004"/>
    <n v="2"/>
    <x v="77"/>
    <x v="77"/>
    <s v="EM RINALDO DE LAMARE"/>
    <s v="Municipal"/>
    <s v="Urbana"/>
    <n v="1599203"/>
    <n v="161"/>
    <x v="3"/>
    <s v="Regular"/>
    <s v="Manhã"/>
    <n v="2005017002177"/>
    <m/>
    <s v="LUCAS ALVES DA SILVA"/>
    <d v="1996-11-09T00:00:00"/>
    <s v="Masculino"/>
    <s v="Sem Deficiência"/>
    <s v="ANTONIO BARROS DA SILVA"/>
    <s v="ALDELI ALVES DE SOUZA"/>
    <x v="1"/>
    <s v="Branca"/>
  </r>
  <r>
    <n v="1202701"/>
    <n v="12"/>
    <x v="91"/>
    <x v="91"/>
    <s v="CREJA - CENTRO MUNICIPAL DE REFERÊNCIA DE EDUCAÇÃO DE JOVENS E ADULTOS"/>
    <s v="Municipal"/>
    <s v="Urbana"/>
    <n v="1614133"/>
    <n v="368"/>
    <x v="3"/>
    <s v="Regular"/>
    <s v="Tarde"/>
    <n v="2022064200168"/>
    <m/>
    <s v="TÂNIA FIRMINO DA SILVA"/>
    <d v="1969-04-29T00:00:00"/>
    <s v="Feminino"/>
    <s v="Sem Deficiência"/>
    <s v="AFONSO FERREIRA DA SILVA"/>
    <s v="SEVERINA FIRMINO DA SILVA"/>
    <x v="0"/>
    <s v="Pard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14082402027"/>
    <m/>
    <s v="EDILENE CAMPOS SANTA ROSA"/>
    <d v="1983-05-25T00:00:00"/>
    <s v="Feminino"/>
    <s v="Sem Deficiência"/>
    <s v="EDEM DA SILVA SANTA ROSA"/>
    <s v="ELISABETE SILVA CAMPOS"/>
    <x v="0"/>
    <s v="Pard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06075901705"/>
    <m/>
    <s v="THAIZA CRISTINA LUCAS MARCELINO DOS SANTOS"/>
    <d v="1994-04-20T00:00:00"/>
    <s v="Feminino"/>
    <s v="Sem Deficiência"/>
    <s v="MARCELO MARCELINO DOS SANTOS"/>
    <s v="LIDIANE LUCAS DO ESPIRITO SANTO"/>
    <x v="2"/>
    <s v="Preta"/>
  </r>
  <r>
    <n v="1120019"/>
    <n v="11"/>
    <x v="37"/>
    <x v="37"/>
    <s v="EM RODRIGO OTÁVIO"/>
    <s v="Municipal"/>
    <s v="Urbana"/>
    <n v="1620853"/>
    <n v="161"/>
    <x v="3"/>
    <s v="Regular"/>
    <s v="Noite"/>
    <n v="2012038300188"/>
    <m/>
    <s v="ISAAC GOMES CÂNDIDO DA SILVA"/>
    <d v="2007-10-13T00:00:00"/>
    <s v="Masculino"/>
    <s v="Sem Deficiência"/>
    <s v="SEVERINO CÂNDIDO DA SILVA"/>
    <s v="JOELMA SALUSTIANO GOMES"/>
    <x v="1"/>
    <s v="Parda"/>
  </r>
  <r>
    <n v="833031"/>
    <n v="8"/>
    <x v="21"/>
    <x v="21"/>
    <s v="EM TASSO DA SILVEIRA"/>
    <s v="Municipal"/>
    <s v="Urbana"/>
    <n v="1605930"/>
    <n v="162"/>
    <x v="3"/>
    <s v="Regular"/>
    <s v="Noite"/>
    <n v="2009081900850"/>
    <m/>
    <s v="GUSTAVO MENDONÇA DE FREITAS"/>
    <d v="2005-02-17T00:00:00"/>
    <s v="Masculino"/>
    <s v="Sem Deficiência"/>
    <s v="RAFAEL DE FREITAS"/>
    <s v="ANA CAROLINA MENDONÇA SILVA"/>
    <x v="0"/>
    <s v="Par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07091505141"/>
    <m/>
    <s v="AMANDA CRISTINA SILVA"/>
    <d v="1978-07-03T00:00:00"/>
    <s v="Feminino"/>
    <s v="Sem Deficiência"/>
    <s v="PAULO VICENTE SILVA"/>
    <s v="MARIA DA MATERNIDADE FELIPE"/>
    <x v="0"/>
    <s v="Preta"/>
  </r>
  <r>
    <n v="410007"/>
    <n v="4"/>
    <x v="15"/>
    <x v="15"/>
    <s v="EM PADRE MANUEL DA NÓBREGA"/>
    <s v="Municipal"/>
    <s v="Urbana"/>
    <n v="1609703"/>
    <n v="161"/>
    <x v="3"/>
    <s v="Regular"/>
    <s v="Noite"/>
    <n v="2012027900707"/>
    <m/>
    <s v="ANA CLARA GOMES DOS SANTOS"/>
    <d v="2008-01-29T00:00:00"/>
    <s v="Feminino"/>
    <s v="Sem Deficiência"/>
    <s v="EDUARDO EUZEBIO DOS SANTOS"/>
    <s v="LUCILENE GOMES DA SILVA"/>
    <x v="2"/>
    <s v="Preta"/>
  </r>
  <r>
    <n v="918508"/>
    <n v="9"/>
    <x v="36"/>
    <x v="36"/>
    <s v="CIEP DR. ERNESTO (CHE) GUEVARA"/>
    <s v="Municipal"/>
    <s v="Urbana"/>
    <n v="1618340"/>
    <n v="162"/>
    <x v="3"/>
    <s v="Regular"/>
    <s v="Noite"/>
    <n v="2006088600547"/>
    <m/>
    <s v="SAMUEL SILVA SANTOS NETO"/>
    <d v="2000-08-07T00:00:00"/>
    <s v="Masculino"/>
    <s v="Sem Deficiência"/>
    <s v="SILVIO MENDES SANTOS"/>
    <s v="LECI VIEIRA DA SILVA SANTOS"/>
    <x v="0"/>
    <s v="Branca"/>
  </r>
  <r>
    <n v="515020"/>
    <n v="5"/>
    <x v="86"/>
    <x v="86"/>
    <s v="EM WALDEMAR FALCÃO"/>
    <s v="Municipal"/>
    <s v="Urbana"/>
    <n v="1610970"/>
    <n v="161"/>
    <x v="3"/>
    <s v="Regular"/>
    <s v="Noite"/>
    <n v="2014061350427"/>
    <m/>
    <s v="PATRICK JORGE DA SILVA"/>
    <d v="2005-11-01T00:00:00"/>
    <s v="Masculino"/>
    <s v="Sem Deficiência"/>
    <s v="NILSON JORGE DA SILVA"/>
    <s v="FRANCISCA DAS CHAGAS DA SILVA"/>
    <x v="0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10061050501"/>
    <m/>
    <s v="FELIPE DE OLIVEIRA GOES DOS SANTOS"/>
    <d v="2005-12-24T00:00:00"/>
    <s v="Masculino"/>
    <s v="Sem Deficiência"/>
    <s v="MARCELO GOES DOS SANTOS"/>
    <s v="OLINDINA OLIVEIRA DO NASCIMENTO"/>
    <x v="0"/>
    <s v="Preta"/>
  </r>
  <r>
    <n v="716205"/>
    <n v="7"/>
    <x v="76"/>
    <x v="76"/>
    <s v="CIEP RUBENS PAIVA"/>
    <s v="Municipal"/>
    <s v="Urbana"/>
    <n v="1613261"/>
    <n v="162"/>
    <x v="3"/>
    <s v="Regular"/>
    <s v="Noite"/>
    <n v="2004059200092"/>
    <m/>
    <s v="JUDITH CONCEIÇÃO NASCIMENTO DA FONSECA"/>
    <d v="1998-08-10T00:00:00"/>
    <s v="Feminino"/>
    <s v="Sem Deficiência"/>
    <s v="LUIZ CARLOS DA FONSECA "/>
    <s v="ANA MARIA DO NASCIMENTO"/>
    <x v="0"/>
    <s v="Parda"/>
  </r>
  <r>
    <n v="817501"/>
    <n v="8"/>
    <x v="127"/>
    <x v="127"/>
    <s v="CIEP GILBERTO FREYRE"/>
    <s v="Municipal"/>
    <s v="Urbana"/>
    <n v="1605705"/>
    <n v="161"/>
    <x v="3"/>
    <s v="Regular"/>
    <s v="Noite"/>
    <n v="2011082202678"/>
    <m/>
    <s v="RITA MARIA DOS SANTOS NETA"/>
    <d v="1979-03-28T00:00:00"/>
    <s v="Feminino"/>
    <s v="Sem Deficiência"/>
    <s v="UBIRAJARA DOS SANTOS"/>
    <s v="CARMEN LUCIA DOS SANTOS"/>
    <x v="1"/>
    <s v="Preta"/>
  </r>
  <r>
    <n v="205009"/>
    <n v="2"/>
    <x v="122"/>
    <x v="122"/>
    <s v="EM ALENCASTRO GUIMARÃES"/>
    <s v="Municipal"/>
    <s v="Urbana"/>
    <n v="1620800"/>
    <n v="162"/>
    <x v="3"/>
    <s v="Regular"/>
    <s v="Noite"/>
    <n v="2011012800959"/>
    <m/>
    <s v="MARCELO GUSMÃO JUNIOR"/>
    <d v="2006-03-02T00:00:00"/>
    <s v="Masculino"/>
    <s v="Sem Deficiência"/>
    <s v="MARCELO GUSMÃO"/>
    <s v="FRANCISCA ALVES GUSMÃO"/>
    <x v="0"/>
    <s v="Branca"/>
  </r>
  <r>
    <n v="1026008"/>
    <n v="10"/>
    <x v="43"/>
    <x v="43"/>
    <s v="EM ENGENHEIRO GASTÃO RANGEL"/>
    <s v="Municipal"/>
    <s v="Urbana"/>
    <n v="1613014"/>
    <n v="162"/>
    <x v="3"/>
    <s v="Regular"/>
    <s v="Noite"/>
    <n v="2009124201931"/>
    <m/>
    <s v="NICOLE DE ALVARENGA CAROLLO"/>
    <d v="2003-06-01T00:00:00"/>
    <s v="Feminino"/>
    <s v="Sem Deficiência"/>
    <s v="JARDELINO CLEMENTE CAROLLO"/>
    <s v="DENISE ALVES DE ALVARENGA"/>
    <x v="0"/>
    <s v="Branca"/>
  </r>
  <r>
    <n v="410007"/>
    <n v="4"/>
    <x v="15"/>
    <x v="15"/>
    <s v="EM PADRE MANUEL DA NÓBREGA"/>
    <s v="Municipal"/>
    <s v="Urbana"/>
    <n v="1609705"/>
    <n v="162"/>
    <x v="3"/>
    <s v="Regular"/>
    <s v="Noite"/>
    <n v="2011029050214"/>
    <m/>
    <s v="GUILHERME MELO AVELINO"/>
    <d v="2006-12-10T00:00:00"/>
    <s v="Masculino"/>
    <s v="Sem Deficiência"/>
    <s v="JAIME JOSE AVELINO"/>
    <s v="ALESSANDRA DE SOUSA MELO"/>
    <x v="2"/>
    <s v="Pret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22106200683"/>
    <m/>
    <s v="ANDREA MARIA DOS SANTOS CORDEIRO"/>
    <d v="1980-02-10T00:00:00"/>
    <s v="Feminino"/>
    <s v="Sem Deficiência"/>
    <s v="JOSÉ CORDEIRO FLORENCIO FILHO"/>
    <s v="MARIA SANTANA DOS SANTOS"/>
    <x v="2"/>
    <s v="Sem Informação"/>
  </r>
  <r>
    <n v="1120502"/>
    <n v="11"/>
    <x v="3"/>
    <x v="3"/>
    <s v="CIEP JOÃO MANGABEIRA"/>
    <s v="Municipal"/>
    <s v="Urbana"/>
    <n v="1604976"/>
    <n v="162"/>
    <x v="3"/>
    <s v="Regular"/>
    <s v="Noite"/>
    <n v="2019036100049"/>
    <m/>
    <s v="THIAGO RODRIGUES SCHNEIDER DOS SANTOS"/>
    <d v="2006-07-01T00:00:00"/>
    <s v="Masculino"/>
    <s v="Sem Deficiência"/>
    <s v="RAFAEL GOMES DOS SANTOS"/>
    <s v="ELIZABETH MAIA SCHNEIDER DE MENEZES"/>
    <x v="1"/>
    <s v="Branc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23106200592"/>
    <m/>
    <s v="TÂNIO WALTENCI DE SOUSA"/>
    <d v="1965-12-29T00:00:00"/>
    <s v="Masculino"/>
    <s v="Sem Deficiência"/>
    <s v="WALTER JOSÉ DE SOUSA"/>
    <s v="DOROTILDE ROSA DE SOUSA"/>
    <x v="1"/>
    <s v="Sem Informação"/>
  </r>
  <r>
    <n v="205004"/>
    <n v="2"/>
    <x v="134"/>
    <x v="134"/>
    <s v="EM DOUTOR COCIO BARCELLOS"/>
    <s v="Municipal"/>
    <s v="Urbana"/>
    <n v="1623684"/>
    <n v="162"/>
    <x v="3"/>
    <s v="Regular"/>
    <s v="Noite"/>
    <n v="2010011001426"/>
    <m/>
    <s v="SAMUEL DA CONCEIÇÃO RODRIGUES"/>
    <d v="2005-05-19T00:00:00"/>
    <s v="Masculino"/>
    <s v="Sem Deficiência"/>
    <s v="SATURNINO PASSOS RODRIGUES"/>
    <s v="CLEMILDA DA CONCEIÇÃO"/>
    <x v="0"/>
    <s v="Branca"/>
  </r>
  <r>
    <n v="1026024"/>
    <n v="10"/>
    <x v="130"/>
    <x v="130"/>
    <s v="EM TATIANA CHAGAS MEMÓRIA"/>
    <s v="Municipal"/>
    <s v="Urbana"/>
    <n v="1611748"/>
    <n v="162"/>
    <x v="3"/>
    <s v="Regular"/>
    <s v="Manhã"/>
    <n v="2016103300313"/>
    <m/>
    <s v="MATEUS GOMES GUIMARÃES"/>
    <d v="2007-08-04T00:00:00"/>
    <s v="Masculino"/>
    <s v="Sem Deficiência"/>
    <s v="SEBASTIÃO CIPRIANO GUIMARÃES"/>
    <s v="REGINA FERREIRA GOMES"/>
    <x v="0"/>
    <s v="Preta"/>
  </r>
  <r>
    <n v="514015"/>
    <n v="5"/>
    <x v="70"/>
    <x v="70"/>
    <s v="EM BARCELONA"/>
    <s v="Municipal"/>
    <s v="Urbana"/>
    <n v="1613983"/>
    <n v="162"/>
    <x v="3"/>
    <s v="Regular"/>
    <s v="Noite"/>
    <n v="2022042300038"/>
    <m/>
    <s v="ALINE CESARIO DIAS"/>
    <d v="1978-05-17T00:00:00"/>
    <s v="Feminino"/>
    <s v="Sem Deficiência"/>
    <s v="GILMAR FELICIANO DIAS"/>
    <s v="DULCENI CESARIO DIAS"/>
    <x v="0"/>
    <s v="Preta"/>
  </r>
  <r>
    <n v="734010"/>
    <n v="7"/>
    <x v="82"/>
    <x v="82"/>
    <s v="EM PEDRO ALEIXO"/>
    <s v="Municipal"/>
    <s v="Urbana"/>
    <n v="1606740"/>
    <n v="161"/>
    <x v="3"/>
    <s v="Regular"/>
    <s v="Manhã"/>
    <n v="2010084450484"/>
    <m/>
    <s v="VITÓRIA PEREIRA DO NASCIMENTO"/>
    <d v="2006-02-28T00:00:00"/>
    <s v="Feminino"/>
    <s v="Sem Deficiência"/>
    <s v="RAIMUNDO NONATO DO NASCIMENTO"/>
    <s v="ROSANA AUGUSTA PEREIRA"/>
    <x v="1"/>
    <s v="Branca"/>
  </r>
  <r>
    <n v="206502"/>
    <n v="2"/>
    <x v="71"/>
    <x v="71"/>
    <s v="CIEP NAÇÃO RUBRO NEGRA"/>
    <s v="Municipal"/>
    <s v="Urbana"/>
    <n v="1623109"/>
    <n v="163"/>
    <x v="3"/>
    <s v="Regular"/>
    <s v="Noite"/>
    <n v="2000039305864"/>
    <m/>
    <s v="DANIEL SOARES DOS SANTOS"/>
    <d v="1984-10-07T00:00:00"/>
    <s v="Masculino"/>
    <s v="Sem Deficiência"/>
    <s v="ANTÔNIO PEREIRA DOS SANATOS"/>
    <s v="MARIA DE FÁTIMA SOARES"/>
    <x v="1"/>
    <s v="Sem Informação"/>
  </r>
  <r>
    <n v="716205"/>
    <n v="7"/>
    <x v="76"/>
    <x v="76"/>
    <s v="CIEP RUBENS PAIVA"/>
    <s v="Municipal"/>
    <s v="Urbana"/>
    <n v="1624140"/>
    <n v="165"/>
    <x v="3"/>
    <s v="Regular"/>
    <s v="Noite"/>
    <n v="2012066601766"/>
    <m/>
    <s v="WALLACE DA COSTA MACEDO"/>
    <d v="2006-07-25T00:00:00"/>
    <s v="Masculino"/>
    <s v="Sem Deficiência"/>
    <s v="IGOR PEREIRA MACEDO"/>
    <s v="LUCIENE SANTOS DA COSTA"/>
    <x v="0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23066151634"/>
    <m/>
    <s v="RODRIGO SANTOS LOPES PEREIRA"/>
    <d v="2005-02-17T00:00:00"/>
    <s v="Masculino"/>
    <s v="Sem Deficiência"/>
    <s v="PRISCILA SANTOS DE LIMA"/>
    <s v="GERALDO ANSELMO LOPES PEREIRA"/>
    <x v="0"/>
    <s v="Parda"/>
  </r>
  <r>
    <n v="1019075"/>
    <n v="10"/>
    <x v="129"/>
    <x v="129"/>
    <s v="EM ROBERTO CIVITA"/>
    <s v="Municipal"/>
    <s v="Urbana"/>
    <n v="1601286"/>
    <n v="161"/>
    <x v="3"/>
    <s v="Regular"/>
    <s v="Noite"/>
    <n v="2013082800148"/>
    <m/>
    <s v="ALEXANDRE ANDRADE DA SILVA"/>
    <d v="2007-09-16T00:00:00"/>
    <s v="Masculino"/>
    <s v="Sem Deficiência"/>
    <s v="ALEX SANDRO SOUZA DA SILVA"/>
    <s v="ELIANE ANDRADE DA SILVA"/>
    <x v="0"/>
    <s v="Preta"/>
  </r>
  <r>
    <n v="817075"/>
    <n v="8"/>
    <x v="29"/>
    <x v="29"/>
    <s v="EM GENERAL TASSO FRAGOSO"/>
    <s v="Municipal"/>
    <s v="Urbana"/>
    <n v="1605909"/>
    <n v="162"/>
    <x v="3"/>
    <s v="Regular"/>
    <s v="Noite"/>
    <n v="2022076900348"/>
    <m/>
    <s v="ANANDREIA MANFREDI MAGALHAES"/>
    <d v="1991-06-19T00:00:00"/>
    <s v="Feminino"/>
    <s v="Sem Deficiência"/>
    <s v="VANDIQUE TORRES MAGALHAES"/>
    <s v="LILIAN BEATRIZ PEÇANHA MANFREDI"/>
    <x v="0"/>
    <s v="Branca"/>
  </r>
  <r>
    <n v="205004"/>
    <n v="2"/>
    <x v="134"/>
    <x v="134"/>
    <s v="EM DOUTOR COCIO BARCELLOS"/>
    <s v="Municipal"/>
    <s v="Urbana"/>
    <n v="1623684"/>
    <n v="162"/>
    <x v="3"/>
    <s v="Regular"/>
    <s v="Noite"/>
    <n v="2018010600062"/>
    <m/>
    <s v="ESTEFANY RODRIGUES FERREIRA"/>
    <d v="2007-06-18T00:00:00"/>
    <s v="Feminino"/>
    <s v="Sem Deficiência"/>
    <s v="LUCIANA RODRIGUES"/>
    <s v="THIAGO MAIA FERREIRA"/>
    <x v="0"/>
    <s v="Parda"/>
  </r>
  <r>
    <n v="625701"/>
    <n v="6"/>
    <x v="101"/>
    <x v="101"/>
    <s v="CENTRO DE EDUCAÇÃO DE JOVENS E ADULTOS CEJA - ACARI"/>
    <s v="Municipal"/>
    <s v="Urbana"/>
    <n v="1608527"/>
    <n v="264"/>
    <x v="3"/>
    <s v="Regular"/>
    <s v="Manhã"/>
    <n v="2011020800024"/>
    <m/>
    <s v="DANIEL DA ROCHA BEZERRA"/>
    <d v="2006-08-03T00:00:00"/>
    <s v="Masculino"/>
    <s v="Sem Deficiência"/>
    <s v="JORGE SARAIVA BEZERRA"/>
    <s v="KELLY CRISTINE DA ROCHA"/>
    <x v="1"/>
    <s v="Branc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14003600149"/>
    <m/>
    <s v="SHAYLANI SILVA LIMA"/>
    <d v="2005-10-06T00:00:00"/>
    <s v="Feminino"/>
    <s v="Sem Deficiência"/>
    <s v="DOMINGOS DE LIMA ALVES"/>
    <s v="ANTONIA GILDA DA SILVA"/>
    <x v="0"/>
    <s v="Branca"/>
  </r>
  <r>
    <n v="1019211"/>
    <n v="10"/>
    <x v="98"/>
    <x v="98"/>
    <s v="CIEP MAJOR MANUEL GOMES ARCHER"/>
    <s v="Municipal"/>
    <s v="Urbana"/>
    <n v="1607934"/>
    <n v="161"/>
    <x v="3"/>
    <s v="Regular"/>
    <s v="Noite"/>
    <n v="2018100980115"/>
    <m/>
    <s v="ALAN FELISMINO GUIMARÃES"/>
    <d v="1979-02-28T00:00:00"/>
    <s v="Masculino"/>
    <s v="Sem Deficiência"/>
    <s v="ALBERTO GUIMARÃES"/>
    <s v="TEREZA ROSA FELISMINO GUIMARÃES"/>
    <x v="1"/>
    <s v="Branca"/>
  </r>
  <r>
    <n v="1026024"/>
    <n v="10"/>
    <x v="130"/>
    <x v="130"/>
    <s v="EM TATIANA CHAGAS MEMÓRIA"/>
    <s v="Municipal"/>
    <s v="Urbana"/>
    <n v="1611748"/>
    <n v="162"/>
    <x v="3"/>
    <s v="Regular"/>
    <s v="Manhã"/>
    <n v="2012092980124"/>
    <m/>
    <s v="WELINGTON DOS SANTOS RANGEL"/>
    <d v="2007-12-19T00:00:00"/>
    <s v="Masculino"/>
    <s v="Sem Deficiência"/>
    <s v="VAGNER RANGEL"/>
    <s v="ELIANA DOS SANTOS"/>
    <x v="1"/>
    <s v="Parda"/>
  </r>
  <r>
    <n v="410012"/>
    <n v="4"/>
    <x v="27"/>
    <x v="27"/>
    <s v="EM CLOTILDE GUIMARÃES"/>
    <s v="Municipal"/>
    <s v="Urbana"/>
    <n v="1604460"/>
    <n v="2614"/>
    <x v="3"/>
    <s v="Regular"/>
    <s v="Noite"/>
    <n v="2022028500394"/>
    <m/>
    <s v="MARIA CRISTINA DE OLIVEIRA BORGES"/>
    <d v="1978-05-11T00:00:00"/>
    <s v="Feminino"/>
    <s v="Sem Deficiência"/>
    <s v="RAUL VIEIRA BORGES"/>
    <s v="MARIA JOANA DE OLIVEIRA BORGES"/>
    <x v="0"/>
    <s v="Branca"/>
  </r>
  <r>
    <n v="817027"/>
    <n v="8"/>
    <x v="24"/>
    <x v="24"/>
    <s v="EM HENRIQUE DE MAGALHÃES"/>
    <s v="Municipal"/>
    <s v="Urbana"/>
    <n v="1608374"/>
    <n v="164"/>
    <x v="3"/>
    <s v="Regular"/>
    <s v="Tarde"/>
    <n v="2012073100530"/>
    <m/>
    <s v="BRUNA CRISTINA GIL NASCIMENTO"/>
    <d v="2007-11-03T00:00:00"/>
    <s v="Feminino"/>
    <s v="Sem Deficiência"/>
    <s v="GUSTAVO DA SILVA NASCIMENTO"/>
    <s v="ADRIANA CRISTINA GIL"/>
    <x v="0"/>
    <s v="Branca"/>
  </r>
  <r>
    <n v="410007"/>
    <n v="4"/>
    <x v="15"/>
    <x v="15"/>
    <s v="EM PADRE MANUEL DA NÓBREGA"/>
    <s v="Municipal"/>
    <s v="Urbana"/>
    <n v="1609705"/>
    <n v="162"/>
    <x v="3"/>
    <s v="Regular"/>
    <s v="Noite"/>
    <n v="2014028100221"/>
    <m/>
    <s v="ANTONIO JOAQUIM DA SILVA LAVOURA JUNIOR"/>
    <d v="2006-06-21T00:00:00"/>
    <s v="Masculino"/>
    <s v="Sem Deficiência"/>
    <s v="ANTONIO JOAQUIM SILVA LAVOURA"/>
    <s v="CELENE ALVES SILVA"/>
    <x v="0"/>
    <s v="Parda"/>
  </r>
  <r>
    <n v="410007"/>
    <n v="4"/>
    <x v="15"/>
    <x v="15"/>
    <s v="EM PADRE MANUEL DA NÓBREGA"/>
    <s v="Municipal"/>
    <s v="Urbana"/>
    <n v="1609705"/>
    <n v="162"/>
    <x v="3"/>
    <s v="Regular"/>
    <s v="Noite"/>
    <n v="2016137050107"/>
    <m/>
    <s v="NICOLAS RAIMUNDO DA CONCEIÇÃO SILVA"/>
    <d v="2007-05-03T00:00:00"/>
    <s v="Masculino"/>
    <s v="Sem Deficiência"/>
    <s v="JULIO CESAR DA CONCEIÇÃO SILVA"/>
    <s v="ALINE OSCARINO RAIMUNDO"/>
    <x v="2"/>
    <s v="Parda"/>
  </r>
  <r>
    <n v="209003"/>
    <n v="2"/>
    <x v="74"/>
    <x v="74"/>
    <s v="EM FRANCISCO DE CASTRO"/>
    <s v="Municipal"/>
    <s v="Urbana"/>
    <n v="1616225"/>
    <n v="162"/>
    <x v="3"/>
    <s v="Regular"/>
    <s v="Manhã"/>
    <n v="2023014250119"/>
    <m/>
    <s v="JÚLIA DE SOUZA LIMA VIRGÍNIO RODRIGUES"/>
    <d v="2006-05-04T00:00:00"/>
    <s v="Feminino"/>
    <s v="Sem Deficiência"/>
    <s v="WELLINGTON RODRIGUES CHICRALLA"/>
    <s v="VERONICA DE SOUZA LIMA VIRGINIO"/>
    <x v="0"/>
    <s v="Branca"/>
  </r>
  <r>
    <n v="716205"/>
    <n v="7"/>
    <x v="76"/>
    <x v="76"/>
    <s v="CIEP RUBENS PAIVA"/>
    <s v="Municipal"/>
    <s v="Urbana"/>
    <n v="1613260"/>
    <n v="161"/>
    <x v="3"/>
    <s v="Regular"/>
    <s v="Noite"/>
    <n v="2002066113667"/>
    <m/>
    <s v="FRANCISCO PEREIRA DE CARVALHO"/>
    <d v="1971-10-12T00:00:00"/>
    <s v="Masculino"/>
    <s v="Sem Deficiência"/>
    <s v="FRANCISCA PEREIRA DE CARVALHO"/>
    <s v="JOSE AGOSTINHO DE CARVALHO"/>
    <x v="0"/>
    <s v="Parda"/>
  </r>
  <r>
    <n v="313021"/>
    <n v="3"/>
    <x v="123"/>
    <x v="123"/>
    <s v="EM FRANCISCO JOBIM"/>
    <s v="Municipal"/>
    <s v="Urbana"/>
    <n v="1612981"/>
    <n v="161"/>
    <x v="3"/>
    <s v="Regular"/>
    <s v="Manhã"/>
    <n v="2023023550626"/>
    <m/>
    <s v="CLAUDIA MARIA SAMPAIO ALVES"/>
    <d v="1972-08-21T00:00:00"/>
    <s v="Feminino"/>
    <s v="Sem Deficiência"/>
    <s v="MARLENE GETUIRA LACONIANE SAMPAIO"/>
    <s v="MANOEL DE CARVALHO ALVES"/>
    <x v="0"/>
    <s v="Branca"/>
  </r>
  <r>
    <n v="817027"/>
    <n v="8"/>
    <x v="24"/>
    <x v="24"/>
    <s v="EM HENRIQUE DE MAGALHÃES"/>
    <s v="Municipal"/>
    <s v="Urbana"/>
    <n v="1608373"/>
    <n v="163"/>
    <x v="3"/>
    <s v="Regular"/>
    <s v="Tarde"/>
    <n v="2021071350295"/>
    <m/>
    <s v="BRYAN DOS SANTOS FEIJÃO"/>
    <d v="2006-10-26T00:00:00"/>
    <s v="Masculino"/>
    <s v="Sem Deficiência"/>
    <s v="ANA SUELEN MEIRELES DOS SANTOS"/>
    <s v="BRUNO FEIJÃO SANTOS"/>
    <x v="0"/>
    <s v="Não declarada"/>
  </r>
  <r>
    <n v="1019013"/>
    <n v="10"/>
    <x v="39"/>
    <x v="39"/>
    <s v="EM BENTO DO AMARAL COUTINHO"/>
    <s v="Municipal"/>
    <s v="Urbana"/>
    <n v="1612839"/>
    <n v="162"/>
    <x v="3"/>
    <s v="Regular"/>
    <s v="Noite"/>
    <n v="2022095300750"/>
    <m/>
    <s v="ELISABETE MORENO NUNES DA SILVA"/>
    <d v="1974-12-16T00:00:00"/>
    <s v="Feminino"/>
    <s v="Sem Deficiência"/>
    <s v="DALCI PITANGA NUNES"/>
    <s v="CARLOS AUGUSTO MORENO NUNES"/>
    <x v="2"/>
    <s v="Parda"/>
  </r>
  <r>
    <n v="102005"/>
    <n v="1"/>
    <x v="109"/>
    <x v="109"/>
    <s v="EM CALOUSTE GULBENKIAN"/>
    <s v="Municipal"/>
    <s v="Urbana"/>
    <n v="1610640"/>
    <n v="162"/>
    <x v="3"/>
    <s v="Regular"/>
    <s v="Noite"/>
    <n v="2007001601471"/>
    <m/>
    <s v="PEDRO ILMAR SILVA DE SOUSA"/>
    <d v="1992-06-20T00:00:00"/>
    <s v="Masculino"/>
    <s v="Sem Deficiência"/>
    <s v="RAIMUNDO JOAQUIM FERREIRA DE SOUSA"/>
    <s v="MARIA ALVES DA SILVA"/>
    <x v="1"/>
    <s v="Não declarada"/>
  </r>
  <r>
    <n v="515028"/>
    <n v="5"/>
    <x v="18"/>
    <x v="18"/>
    <s v="EM EVANGELINA DUARTE BATISTA"/>
    <s v="Municipal"/>
    <s v="Urbana"/>
    <n v="1609299"/>
    <n v="161"/>
    <x v="3"/>
    <s v="Regular"/>
    <s v="Noite"/>
    <n v="2007047600401"/>
    <m/>
    <s v="LEONARDO BRAYAN OLIVEIRA VIEIRA"/>
    <d v="2003-02-28T00:00:00"/>
    <s v="Masculino"/>
    <s v="Sem Deficiência"/>
    <s v="FABIO DE JESUS VIEIRA"/>
    <s v="MICHELE REJANE DOS SANTOS OLIVEIRA"/>
    <x v="0"/>
    <s v="Parda"/>
  </r>
  <r>
    <n v="515028"/>
    <n v="5"/>
    <x v="18"/>
    <x v="18"/>
    <s v="EM EVANGELINA DUARTE BATISTA"/>
    <s v="Municipal"/>
    <s v="Urbana"/>
    <n v="1609300"/>
    <n v="162"/>
    <x v="3"/>
    <s v="Regular"/>
    <s v="Noite"/>
    <n v="2014050950070"/>
    <m/>
    <s v="HERICK SOARES DA SILVA"/>
    <d v="2005-06-12T00:00:00"/>
    <s v="Masculino"/>
    <s v="Sem Deficiência"/>
    <s v="NERILANDIE SOARES DE MELO"/>
    <s v="EDUARDO GOMES DA SILVA"/>
    <x v="1"/>
    <s v="Parda"/>
  </r>
  <r>
    <n v="716501"/>
    <n v="7"/>
    <x v="75"/>
    <x v="75"/>
    <s v="CIEP CARLOS DRUMOND DE ANDRADE"/>
    <s v="Municipal"/>
    <s v="Urbana"/>
    <n v="1616698"/>
    <n v="162"/>
    <x v="3"/>
    <s v="Regular"/>
    <s v="Noite"/>
    <n v="2012064502507"/>
    <m/>
    <s v="JOSUÉ DE OLIVEIRA SILVA"/>
    <d v="2005-09-24T00:00:00"/>
    <s v="Masculino"/>
    <s v="Sem Deficiência"/>
    <s v="JOSE CARLOS ANACLETO SILVA"/>
    <s v="MARIA HELENA GOMES DE OLIVEIRA"/>
    <x v="1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23061250464"/>
    <m/>
    <s v="JOSÉ CASSIO NEVES DE SOUZA"/>
    <d v="2007-01-28T00:00:00"/>
    <s v="Masculino"/>
    <s v="Sem Deficiência"/>
    <s v="JOSE DE JESUS SOUZA"/>
    <s v="QUELLI GONÇALVES NEVES"/>
    <x v="1"/>
    <s v="Parda"/>
  </r>
  <r>
    <n v="817207"/>
    <n v="8"/>
    <x v="28"/>
    <x v="28"/>
    <s v="CIEP VILA KENNEDY"/>
    <s v="Municipal"/>
    <s v="Urbana"/>
    <n v="1605868"/>
    <n v="162"/>
    <x v="3"/>
    <s v="Regular"/>
    <s v="Noite"/>
    <n v="2022082800023"/>
    <m/>
    <s v="PATRICIA SILVA DOS SANTOS"/>
    <d v="1988-09-02T00:00:00"/>
    <s v="Feminino"/>
    <s v="Sem Deficiência"/>
    <s v="GILVAN DOS SANTOS"/>
    <s v="MARIA JOSÉ DA SILVA"/>
    <x v="0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12040450639"/>
    <m/>
    <s v="THAINA CASSEMIRO DOS SANTOS"/>
    <d v="2007-04-07T00:00:00"/>
    <s v="Feminino"/>
    <s v="Sem Deficiência"/>
    <s v="ANTONIO FRANCISCO PEREIRA DOS SANTOS"/>
    <s v="ESTER APOLONIO CASSEMIRO"/>
    <x v="0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10065700535"/>
    <m/>
    <s v="KAMILLE FELIX LIRA"/>
    <d v="2007-03-28T00:00:00"/>
    <s v="Feminino"/>
    <s v="Sem Deficiência"/>
    <s v="SEBASTIÃO VILELA LIRA"/>
    <s v="ANA PAULA FELIX"/>
    <x v="1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12090550211"/>
    <m/>
    <s v="FELIPE AFONSO DE OLIVEIRA"/>
    <d v="2007-03-02T00:00:00"/>
    <s v="Masculino"/>
    <s v="Sem Deficiência"/>
    <s v="CARLOS ROBERTO SILVA DE OLIVEIRA"/>
    <s v="MERILANE AFONSO"/>
    <x v="2"/>
    <s v="Parda"/>
  </r>
  <r>
    <n v="430701"/>
    <n v="4"/>
    <x v="19"/>
    <x v="19"/>
    <s v="CENTRO DE EDUCAÇÃO DE JOVENS E ADULTOS CEJA - MARÉ"/>
    <s v="Municipal"/>
    <s v="Urbana"/>
    <n v="1616808"/>
    <n v="265"/>
    <x v="3"/>
    <s v="Regular"/>
    <s v="Tarde"/>
    <n v="2011029780204"/>
    <m/>
    <s v="KARINNE CARVALHO BIZARRIA"/>
    <d v="2003-10-16T00:00:00"/>
    <s v="Feminino"/>
    <s v="Sem Deficiência"/>
    <s v="MICHEL PEREIRA BIZARRIA"/>
    <s v="VIVIAN DA SILVA CARVALHO"/>
    <x v="0"/>
    <s v="Parda"/>
  </r>
  <r>
    <n v="102005"/>
    <n v="1"/>
    <x v="109"/>
    <x v="109"/>
    <s v="EM CALOUSTE GULBENKIAN"/>
    <s v="Municipal"/>
    <s v="Urbana"/>
    <n v="1610639"/>
    <n v="161"/>
    <x v="3"/>
    <s v="Regular"/>
    <s v="Noite"/>
    <n v="2023001600337"/>
    <m/>
    <s v="GABRIELA ARAUJO SOUZA"/>
    <d v="2006-06-06T00:00:00"/>
    <s v="Feminino"/>
    <s v="Sem Deficiência"/>
    <s v="ALZELENA GUIMARÃES VERÍSSIMO"/>
    <s v="PAULO RENATO DE ARAUJO SOUZA"/>
    <x v="0"/>
    <s v="Parda"/>
  </r>
  <r>
    <n v="431003"/>
    <n v="4"/>
    <x v="10"/>
    <x v="10"/>
    <s v="EM MIGUEL GUSTAVO"/>
    <s v="Municipal"/>
    <s v="Urbana"/>
    <n v="1618625"/>
    <n v="161"/>
    <x v="3"/>
    <s v="Regular"/>
    <s v="Noite"/>
    <n v="2023032800907"/>
    <m/>
    <s v="GIOVANNA PEÇANHA DO NASCIMENTO BRAGA"/>
    <d v="2005-10-16T00:00:00"/>
    <s v="Feminino"/>
    <s v="Sem Deficiência"/>
    <s v="ALESSANDRO BRAGA"/>
    <s v="CRISTIANE PEÇANHA DO NASCIMENTO"/>
    <x v="2"/>
    <s v="Branc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14004800052"/>
    <m/>
    <s v="RAYSSA DO NASCIMENTO LEIRA"/>
    <d v="2008-05-23T00:00:00"/>
    <s v="Feminino"/>
    <s v="Sem Deficiência"/>
    <s v="NÃO INFORMADO NA CERTIDÃO"/>
    <s v="VANESSA DO NASCIMENTO LEIRA"/>
    <x v="0"/>
    <s v="Branca"/>
  </r>
  <r>
    <n v="515030"/>
    <n v="5"/>
    <x v="90"/>
    <x v="90"/>
    <s v="EM IRINEU MARINHO"/>
    <s v="Municipal"/>
    <s v="Urbana"/>
    <n v="1601766"/>
    <n v="161"/>
    <x v="3"/>
    <s v="Regular"/>
    <s v="Noite"/>
    <n v="2010054250126"/>
    <m/>
    <s v="RENATO DA SILVA CAMPOS"/>
    <d v="2005-05-20T00:00:00"/>
    <s v="Masculino"/>
    <s v="Sem Deficiência"/>
    <s v="JOSÉ ATAILTO BARBOSA CAMPOS"/>
    <s v="ROSANGELA PAIVA DA SILVA"/>
    <x v="0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21018000358"/>
    <m/>
    <s v="MARIA DOS PRAZERES MARINHO DE BRITO"/>
    <d v="1965-11-06T00:00:00"/>
    <s v="Feminino"/>
    <s v="Sem Deficiência"/>
    <s v="ANTONIO LUIZ MARINHO"/>
    <s v="JULIA BENEDITA MARINHO"/>
    <x v="0"/>
    <s v="Parda"/>
  </r>
  <r>
    <n v="1026008"/>
    <n v="10"/>
    <x v="43"/>
    <x v="43"/>
    <s v="EM ENGENHEIRO GASTÃO RANGEL"/>
    <s v="Municipal"/>
    <s v="Urbana"/>
    <n v="1613014"/>
    <n v="162"/>
    <x v="3"/>
    <s v="Regular"/>
    <s v="Noite"/>
    <n v="2018102450164"/>
    <m/>
    <s v="JOSÉ SILVA DE JESUS"/>
    <d v="1972-03-07T00:00:00"/>
    <s v="Masculino"/>
    <s v="Sem Deficiência"/>
    <s v="MILITÃO DE JESUS"/>
    <s v="HELENA CICERA DA SILVA"/>
    <x v="0"/>
    <s v="Preta"/>
  </r>
  <r>
    <n v="833031"/>
    <n v="8"/>
    <x v="21"/>
    <x v="21"/>
    <s v="EM TASSO DA SILVEIRA"/>
    <s v="Municipal"/>
    <s v="Urbana"/>
    <n v="1605929"/>
    <n v="161"/>
    <x v="3"/>
    <s v="Regular"/>
    <s v="Noite"/>
    <n v="2010081601007"/>
    <m/>
    <s v="KAYO GABRIEL MATTOS BASSI"/>
    <d v="2005-04-21T00:00:00"/>
    <s v="Masculino"/>
    <s v="Sem Deficiência"/>
    <s v="FRANCISCO EDUARDO BASSI"/>
    <s v="MARIANGELA MATTOS DO CARMO"/>
    <x v="0"/>
    <s v="Pard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7062001323"/>
    <m/>
    <s v="IARA NASCIMENTO DE ARAUJO RIBEIRO"/>
    <d v="2006-10-31T00:00:00"/>
    <s v="Feminino"/>
    <s v="Sem Deficiência"/>
    <s v="ANA LUCIA NASCIMENTO DE ARAUJO"/>
    <s v="EDUARDO ANTERO RIBEIRO"/>
    <x v="0"/>
    <s v="Parda"/>
  </r>
  <r>
    <n v="716205"/>
    <n v="7"/>
    <x v="76"/>
    <x v="76"/>
    <s v="CIEP RUBENS PAIVA"/>
    <s v="Municipal"/>
    <s v="Urbana"/>
    <n v="1613262"/>
    <n v="163"/>
    <x v="3"/>
    <s v="Regular"/>
    <s v="Noite"/>
    <n v="2022066100195"/>
    <m/>
    <s v="JOSÉ MAURO DA SILVA FIDELIS"/>
    <d v="1999-07-01T00:00:00"/>
    <s v="Masculino"/>
    <s v="Sem Deficiência"/>
    <s v="MARIA DAS NEVES SILVA FIDELIS"/>
    <s v="MARIO FIDELIS"/>
    <x v="1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5010750108"/>
    <m/>
    <s v="BERNARDO DA SILVA ROSENDO"/>
    <d v="2007-06-09T00:00:00"/>
    <s v="Masculino"/>
    <s v="Sem Deficiência"/>
    <s v="BRUNO DA SILVA MARÇAL"/>
    <s v="FATIMA MARIA ROSENDO"/>
    <x v="0"/>
    <s v="Par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23087300175"/>
    <m/>
    <s v="LINDA INÊS BOONE DA SILVA"/>
    <d v="1995-12-12T00:00:00"/>
    <s v="Feminino"/>
    <s v="Sem Deficiência"/>
    <s v="GIOVANA BOONE"/>
    <s v="MARCOS DAMIÃO DA SILVA"/>
    <x v="1"/>
    <s v="Pard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3143301715"/>
    <m/>
    <s v="BERNARDO CORDEIRO DOS SANTOS"/>
    <d v="2006-06-12T00:00:00"/>
    <s v="Masculino"/>
    <s v=" Deficiência intelectual"/>
    <s v="REGINALDO CORRÊA DOS SANTOS"/>
    <s v="EDILZA LOPES CORDEIRO"/>
    <x v="0"/>
    <s v="Parda"/>
  </r>
  <r>
    <n v="515001"/>
    <n v="5"/>
    <x v="68"/>
    <x v="68"/>
    <s v="EM PARÁ"/>
    <s v="Municipal"/>
    <s v="Urbana"/>
    <n v="1607315"/>
    <n v="161"/>
    <x v="3"/>
    <s v="Regular"/>
    <s v="Noite"/>
    <n v="2009115300752"/>
    <m/>
    <s v="CAMILLE DOS SANTOS FORTUNATO DA SILVA"/>
    <d v="2007-05-12T00:00:00"/>
    <s v="Feminino"/>
    <s v="Sem Deficiência"/>
    <s v="CLAUDIO FORTUNATO DA SILVA"/>
    <s v="VANESSA CRISTINA SILVA DOS SANTOS"/>
    <x v="1"/>
    <s v="Parda"/>
  </r>
  <r>
    <n v="431502"/>
    <n v="4"/>
    <x v="11"/>
    <x v="11"/>
    <s v="CIEP GRACILIANO RAMOS"/>
    <s v="Municipal"/>
    <s v="Urbana"/>
    <n v="1622399"/>
    <n v="162"/>
    <x v="3"/>
    <s v="Regular"/>
    <s v="Noite"/>
    <n v="2012035250091"/>
    <m/>
    <s v="JÚLIA MADEIRA DA SILVA"/>
    <d v="2007-09-09T00:00:00"/>
    <s v="Feminino"/>
    <s v="Sem Deficiência"/>
    <s v="ANDRÉ MADEIRA DA SILVA"/>
    <s v="CLÁUDIA JULIO DA SILVA"/>
    <x v="0"/>
    <s v="Parda"/>
  </r>
  <r>
    <n v="817075"/>
    <n v="8"/>
    <x v="29"/>
    <x v="29"/>
    <s v="EM GENERAL TASSO FRAGOSO"/>
    <s v="Municipal"/>
    <s v="Urbana"/>
    <n v="1605909"/>
    <n v="162"/>
    <x v="3"/>
    <s v="Regular"/>
    <s v="Noite"/>
    <n v="2012075150038"/>
    <m/>
    <s v="MARCELLE DE OLIVEIRA ISAIAS"/>
    <d v="2007-10-28T00:00:00"/>
    <s v="Feminino"/>
    <s v="Sem Deficiência"/>
    <s v="LAZARO MARCELO ISAIAS"/>
    <s v="RAQUEL COSTA DE OLIVEIRA"/>
    <x v="0"/>
    <s v="Parda"/>
  </r>
  <r>
    <n v="625018"/>
    <n v="6"/>
    <x v="55"/>
    <x v="55"/>
    <s v="EM COMANDANTE ARNALDO VARELLA"/>
    <s v="Municipal"/>
    <s v="Urbana"/>
    <n v="1602874"/>
    <n v="163"/>
    <x v="3"/>
    <s v="Regular"/>
    <s v="Noite"/>
    <n v="2011055800403"/>
    <m/>
    <s v="YAGO ANTÔNIO DE OLIVEIRA RESTORFF"/>
    <d v="2004-08-11T00:00:00"/>
    <s v="Masculino"/>
    <s v="Sem Deficiência"/>
    <s v="ANTONIO MARCOS DOS SANTOS RESTORFF"/>
    <s v="SIMONE DE OLIVEIRA MANSO"/>
    <x v="0"/>
    <s v="Pard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15092680150"/>
    <m/>
    <s v="WÁKILA PEREIRA DE ARAÚJO"/>
    <d v="2005-11-01T00:00:00"/>
    <s v="Feminino"/>
    <s v="Sem Deficiência"/>
    <s v="GLAUCIMAR JOAQUIM DE ARAÚJO"/>
    <s v="MARIA DIAS PEREIRA"/>
    <x v="1"/>
    <s v="Parda"/>
  </r>
  <r>
    <n v="724022"/>
    <n v="7"/>
    <x v="56"/>
    <x v="56"/>
    <s v="EM COMUNIDADE DE VARGEM GRANDE"/>
    <s v="Municipal"/>
    <s v="Urbana"/>
    <n v="1605600"/>
    <n v="162"/>
    <x v="3"/>
    <s v="Regular"/>
    <s v="Noite"/>
    <n v="2011041980277"/>
    <m/>
    <s v="KAYKY RICARDO DA COSTA PINTO"/>
    <d v="2006-09-20T00:00:00"/>
    <s v="Masculino"/>
    <s v="Sem Deficiência"/>
    <s v="NÃO DECLARADO"/>
    <s v="THAÍS INÊS DA COSTA PINTO"/>
    <x v="0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21100800273"/>
    <m/>
    <s v="JOÃO SILVA DE ALBUQUERQUE"/>
    <d v="1966-06-03T00:00:00"/>
    <s v="Masculino"/>
    <s v="Sem Deficiência"/>
    <s v="FRANCISCO JOSÉ DA SILVA"/>
    <s v="MARIA FARIAS ALBUQUERQUE"/>
    <x v="0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5006580139"/>
    <m/>
    <s v="DANIELA MONTEIRO CABRAL"/>
    <d v="2007-03-26T00:00:00"/>
    <s v="Feminino"/>
    <s v="Sem Deficiência"/>
    <s v="CLAUDIO CABRAL"/>
    <s v="ROSIANE MONTEIRO COELHO LIMA"/>
    <x v="1"/>
    <s v="Par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21106200162"/>
    <m/>
    <s v="MICHEL FERNANDES SILVA DOS SANTOS"/>
    <d v="1985-10-05T00:00:00"/>
    <s v="Masculino"/>
    <s v="Sem Deficiência"/>
    <s v="JORGE DOS SANTOS MARIA"/>
    <s v="KATIA FERNANDES DA SILVA"/>
    <x v="0"/>
    <s v="Sem Informação"/>
  </r>
  <r>
    <n v="312009"/>
    <n v="3"/>
    <x v="54"/>
    <x v="54"/>
    <s v="EM GEORGE SUMNER"/>
    <s v="Municipal"/>
    <s v="Urbana"/>
    <n v="1617226"/>
    <n v="162"/>
    <x v="3"/>
    <s v="Regular"/>
    <s v="Noite"/>
    <n v="2010027250412"/>
    <m/>
    <s v="JOÃO PEDRO DE ANDRADE DOS SANTOS"/>
    <d v="2005-08-04T00:00:00"/>
    <s v="Masculino"/>
    <s v="Sem Deficiência"/>
    <s v="PEDRO PAULO SOARES DOS SANTOS"/>
    <s v="FATIMA FREITAS DE ANDRADE"/>
    <x v="1"/>
    <s v="Parda"/>
  </r>
  <r>
    <n v="1019211"/>
    <n v="10"/>
    <x v="98"/>
    <x v="98"/>
    <s v="CIEP MAJOR MANUEL GOMES ARCHER"/>
    <s v="Municipal"/>
    <s v="Urbana"/>
    <n v="1607939"/>
    <n v="162"/>
    <x v="3"/>
    <s v="Regular"/>
    <s v="Noite"/>
    <n v="2021100900359"/>
    <m/>
    <s v="IVONETE DA SILVA MENDES"/>
    <d v="1967-01-26T00:00:00"/>
    <s v="Feminino"/>
    <s v="Sem Deficiência"/>
    <s v="ANTONIO PEDRO DA SILVA"/>
    <s v="IVETE DO NASCIMENTO DA SILVA"/>
    <x v="0"/>
    <s v="Não declarada"/>
  </r>
  <r>
    <n v="514007"/>
    <n v="5"/>
    <x v="6"/>
    <x v="6"/>
    <s v="EM ALBERT SABIN"/>
    <s v="Municipal"/>
    <s v="Urbana"/>
    <n v="1622421"/>
    <n v="161"/>
    <x v="3"/>
    <s v="Regular"/>
    <s v="Noite"/>
    <n v="2009041503353"/>
    <m/>
    <s v="HERMENEGILDA RODRIGUES SANTOS"/>
    <d v="1982-04-26T00:00:00"/>
    <s v="Feminino"/>
    <s v="Sem Deficiência"/>
    <s v="JOÃO MARTINS SANTOS"/>
    <s v="ZOZIMA RODRIGUES SANTOS"/>
    <x v="1"/>
    <s v="Branca"/>
  </r>
  <r>
    <n v="430701"/>
    <n v="4"/>
    <x v="19"/>
    <x v="19"/>
    <s v="CENTRO DE EDUCAÇÃO DE JOVENS E ADULTOS CEJA - MARÉ"/>
    <s v="Municipal"/>
    <s v="Urbana"/>
    <n v="1616799"/>
    <n v="261"/>
    <x v="3"/>
    <s v="Regular"/>
    <s v="Manhã"/>
    <n v="2022040300219"/>
    <m/>
    <s v="ANGELA MARIA DA SILVA"/>
    <d v="1977-01-09T00:00:00"/>
    <s v="Feminino"/>
    <s v="Sem Deficiência"/>
    <s v="MANOEL LUIZ DA SILVA"/>
    <s v="MARIA JOSEFA DA CONCEIÇÃO"/>
    <x v="0"/>
    <s v="Branc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02082405260"/>
    <m/>
    <s v="RAFAEL CARDOSO DA CONCEIÇÃO"/>
    <d v="1982-03-25T00:00:00"/>
    <s v="Masculino"/>
    <s v="Sem Deficiência"/>
    <s v="JANIL JORGE DA CONCEIÇÃO"/>
    <s v="MARIA BERNADETE CARDOSO"/>
    <x v="0"/>
    <s v="Preta"/>
  </r>
  <r>
    <n v="206502"/>
    <n v="2"/>
    <x v="71"/>
    <x v="71"/>
    <s v="CIEP NAÇÃO RUBRO NEGRA"/>
    <s v="Municipal"/>
    <s v="Urbana"/>
    <n v="1623109"/>
    <n v="163"/>
    <x v="3"/>
    <s v="Regular"/>
    <s v="Noite"/>
    <n v="2005010400541"/>
    <m/>
    <s v="JOÃO PAULO ALVES DE SOUZA"/>
    <d v="1990-03-11T00:00:00"/>
    <s v="Masculino"/>
    <s v="Sem Deficiência"/>
    <s v="JOÂO FABRICIO DE SOUZA"/>
    <s v="KATIA ALVES DE SOUZA"/>
    <x v="0"/>
    <s v="Parda"/>
  </r>
  <r>
    <n v="204501"/>
    <n v="2"/>
    <x v="79"/>
    <x v="79"/>
    <s v="CIEP PRESIDENTE TANCREDO NEVES"/>
    <s v="Municipal"/>
    <s v="Urbana"/>
    <n v="1611263"/>
    <n v="161"/>
    <x v="3"/>
    <s v="Regular"/>
    <s v="Noite"/>
    <n v="2013005580058"/>
    <m/>
    <s v="MELISSA MARIA CÂNDIDA GOMES"/>
    <d v="2005-12-09T00:00:00"/>
    <s v="Feminino"/>
    <s v="Sem Deficiência"/>
    <s v="GEISE MARCELA MARIA CÂNDIDA"/>
    <s v="LUIS CARLOS GOMES"/>
    <x v="1"/>
    <s v="Sem Informação"/>
  </r>
  <r>
    <n v="514002"/>
    <n v="5"/>
    <x v="107"/>
    <x v="107"/>
    <s v="EM CECÍLIA MEIRELLES"/>
    <s v="Municipal"/>
    <s v="Urbana"/>
    <n v="1602688"/>
    <n v="162"/>
    <x v="3"/>
    <s v="Regular"/>
    <s v="Manhã"/>
    <n v="2011112400171"/>
    <m/>
    <s v="LETICIA CLAUDIO DA COSTA"/>
    <d v="2008-08-05T00:00:00"/>
    <s v="Feminino"/>
    <s v="Sem Deficiência"/>
    <s v="JAILSON DOMINGOS DA COSTA"/>
    <s v="FABIANE CLAUDIO DA SILVA"/>
    <x v="2"/>
    <s v="Preta"/>
  </r>
  <r>
    <n v="1019019"/>
    <n v="10"/>
    <x v="116"/>
    <x v="116"/>
    <s v="EM FERNANDO DE AZEVEDO"/>
    <s v="Municipal"/>
    <s v="Urbana"/>
    <n v="1619175"/>
    <n v="161"/>
    <x v="3"/>
    <s v="Regular"/>
    <s v="Tarde"/>
    <n v="2017152000202"/>
    <m/>
    <s v="GABRYELLA PAIXÃO AMARAL"/>
    <d v="2008-03-13T00:00:00"/>
    <s v="Feminino"/>
    <s v="Sem Deficiência"/>
    <s v="ALEXANDRE ALVES AMARAL"/>
    <s v="KARINA PAIXÃO CARDOSO"/>
    <x v="2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13064950265"/>
    <m/>
    <s v="ALINE FLORIPE DA SILVA"/>
    <d v="2008-03-05T00:00:00"/>
    <s v="Feminino"/>
    <s v="Sem Deficiência"/>
    <s v="FRANCISCO RAIMUNDO DA SILVA"/>
    <s v="LIRIA FLORIPES MARINHO"/>
    <x v="1"/>
    <s v="Branca"/>
  </r>
  <r>
    <n v="205004"/>
    <n v="2"/>
    <x v="134"/>
    <x v="134"/>
    <s v="EM DOUTOR COCIO BARCELLOS"/>
    <s v="Municipal"/>
    <s v="Urbana"/>
    <n v="1623684"/>
    <n v="162"/>
    <x v="3"/>
    <s v="Regular"/>
    <s v="Noite"/>
    <n v="2020007850390"/>
    <m/>
    <s v="INACIA BEZERRA DA SILVA"/>
    <d v="1963-05-08T00:00:00"/>
    <s v="Feminino"/>
    <s v="Sem Deficiência"/>
    <s v="VALDEMAR BEZERRA DA SILVA"/>
    <s v="ROSALIA PAULINO"/>
    <x v="0"/>
    <s v="Branca"/>
  </r>
  <r>
    <n v="716211"/>
    <n v="7"/>
    <x v="32"/>
    <x v="32"/>
    <s v="CIEP COMPOSITOR DONGA"/>
    <s v="Municipal"/>
    <s v="Urbana"/>
    <n v="1619514"/>
    <n v="162"/>
    <x v="3"/>
    <s v="Regular"/>
    <s v="Noite"/>
    <n v="2017066700447"/>
    <m/>
    <s v="NILSA ANDRÉLIA DOS SANTOS"/>
    <d v="1963-10-23T00:00:00"/>
    <s v="Feminino"/>
    <s v="Sem Deficiência"/>
    <s v="SENOR ANTONIO DOS SANTOS"/>
    <s v="ANDRELINA JUSTINA DA CONCEIÇÃO"/>
    <x v="0"/>
    <s v="Parda"/>
  </r>
  <r>
    <n v="817075"/>
    <n v="8"/>
    <x v="29"/>
    <x v="29"/>
    <s v="EM GENERAL TASSO FRAGOSO"/>
    <s v="Municipal"/>
    <s v="Urbana"/>
    <n v="1605908"/>
    <n v="161"/>
    <x v="3"/>
    <s v="Regular"/>
    <s v="Noite"/>
    <n v="2010075901037"/>
    <m/>
    <s v="KAUÃ OLIVEIRA DE ALMEIDA"/>
    <d v="2006-06-29T00:00:00"/>
    <s v="Masculino"/>
    <s v="Sem Deficiência"/>
    <s v="LUCIANO SANTOS DE ALMEIDA"/>
    <s v="EUGENIA MARIA DE OLIVEIRA ALMEIDA"/>
    <x v="0"/>
    <s v="Parda"/>
  </r>
  <r>
    <n v="102504"/>
    <n v="1"/>
    <x v="2"/>
    <x v="2"/>
    <s v="CIEP AVENIDA DOS DESFILES"/>
    <s v="Municipal"/>
    <s v="Urbana"/>
    <n v="1610388"/>
    <n v="162"/>
    <x v="3"/>
    <s v="Regular"/>
    <s v="Manhã"/>
    <n v="2016003100096"/>
    <m/>
    <s v="DENNYS DA SILVA OLIVEIRA"/>
    <d v="2007-06-30T00:00:00"/>
    <s v="Masculino"/>
    <s v="Sem Deficiência"/>
    <s v="ROBERTO JOSÉ OLIVEIRA"/>
    <s v="SILVANA FERREIRA DA SILVA"/>
    <x v="1"/>
    <s v="Preta"/>
  </r>
  <r>
    <n v="312014"/>
    <n v="3"/>
    <x v="1"/>
    <x v="1"/>
    <s v="EM NEREU SAMPAIO"/>
    <s v="Municipal"/>
    <s v="Urbana"/>
    <n v="1616969"/>
    <n v="161"/>
    <x v="3"/>
    <s v="Regular"/>
    <s v="Noite"/>
    <n v="2010019650229"/>
    <m/>
    <s v="CAROLINA SOUZA QUINTANILHA"/>
    <d v="2004-01-16T00:00:00"/>
    <s v="Feminino"/>
    <s v="Sem Deficiência"/>
    <s v="JUAREZ FRANCISCO QUINTANILHA"/>
    <s v="SHEILA SOUZA FONTES"/>
    <x v="1"/>
    <s v="Parda"/>
  </r>
  <r>
    <n v="1019031"/>
    <n v="10"/>
    <x v="20"/>
    <x v="20"/>
    <s v="EM MARECHAL PEDRO CAVALCANTI"/>
    <s v="Municipal"/>
    <s v="Urbana"/>
    <n v="1609542"/>
    <n v="164"/>
    <x v="3"/>
    <s v="Regular"/>
    <s v="Noite"/>
    <n v="2018097100067"/>
    <m/>
    <s v="JOSÉ DOS SANTOS FERREIRA"/>
    <d v="1962-03-29T00:00:00"/>
    <s v="Masculino"/>
    <s v="Sem Deficiência"/>
    <s v="VENÂNCIO GERMANO FERREIRA"/>
    <s v="FRANCISCA MARIA DOS SANTOS"/>
    <x v="0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13097105360"/>
    <m/>
    <s v="MONICA DE ARAUJO"/>
    <d v="1975-09-14T00:00:00"/>
    <s v="Feminino"/>
    <s v="Sem Deficiência"/>
    <s v="VALDIR DE ARAUJO"/>
    <s v="ALAIDE SANTOS DE ARAUJO"/>
    <x v="0"/>
    <s v="Preta"/>
  </r>
  <r>
    <n v="724502"/>
    <n v="7"/>
    <x v="52"/>
    <x v="52"/>
    <s v="CIEP MARGARET MEE"/>
    <s v="Municipal"/>
    <s v="Urbana"/>
    <n v="1617125"/>
    <n v="161"/>
    <x v="3"/>
    <s v="Regular"/>
    <s v="Noite"/>
    <n v="2010124250146"/>
    <m/>
    <s v="LUCIAN GONÇALVES DOS SANTOS"/>
    <d v="2004-09-15T00:00:00"/>
    <s v="Masculino"/>
    <s v="Sem Deficiência"/>
    <s v="MÁRCIO JOSÉ SILVA SANTOS"/>
    <s v="EMIDIA DE JESUS RAPOSO"/>
    <x v="0"/>
    <s v="Preta"/>
  </r>
  <r>
    <n v="515028"/>
    <n v="5"/>
    <x v="18"/>
    <x v="18"/>
    <s v="EM EVANGELINA DUARTE BATISTA"/>
    <s v="Municipal"/>
    <s v="Urbana"/>
    <n v="1609299"/>
    <n v="161"/>
    <x v="3"/>
    <s v="Regular"/>
    <s v="Noite"/>
    <n v="2013047601401"/>
    <m/>
    <s v="DANIELE FERREIRA DA SILVA"/>
    <d v="2007-09-04T00:00:00"/>
    <s v="Feminino"/>
    <s v="Sem Deficiência"/>
    <s v="DANIEL DA SILVA"/>
    <s v="JULIANA FERREIRA DE SOUZA"/>
    <x v="1"/>
    <s v="Preta"/>
  </r>
  <r>
    <n v="918203"/>
    <n v="9"/>
    <x v="34"/>
    <x v="34"/>
    <s v="CIEP CLEMENTINA DE JESUS"/>
    <s v="Municipal"/>
    <s v="Urbana"/>
    <n v="1601824"/>
    <n v="161"/>
    <x v="3"/>
    <s v="Regular"/>
    <s v="Noite"/>
    <n v="2007122400426"/>
    <m/>
    <s v="KAYKY FERREIRA GONÇALVES"/>
    <d v="2004-01-28T00:00:00"/>
    <s v="Masculino"/>
    <s v="Sem Deficiência"/>
    <s v="LUIS HENRIQUE GONÇALVES"/>
    <s v="ANA PAULA DIOGO FERREIRA"/>
    <x v="1"/>
    <s v="Parda"/>
  </r>
  <r>
    <n v="312002"/>
    <n v="3"/>
    <x v="58"/>
    <x v="58"/>
    <s v="EM ALCIDE DE GASPERI"/>
    <s v="Municipal"/>
    <s v="Urbana"/>
    <n v="1613412"/>
    <n v="162"/>
    <x v="3"/>
    <s v="Regular"/>
    <s v="Noite"/>
    <n v="2012027603753"/>
    <m/>
    <s v="THAUÃ SILVA FERREIRA DOS SANTOS"/>
    <d v="2005-10-06T00:00:00"/>
    <s v="Masculino"/>
    <s v="Sem Deficiência"/>
    <s v="WILTON FERREIRA DOS SANTOS"/>
    <s v="KARINE LOPES DA SILVA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22065900783"/>
    <m/>
    <s v="NATALIA PEREIRA SOARES"/>
    <d v="2005-11-20T00:00:00"/>
    <s v="Feminino"/>
    <s v="Sem Deficiência"/>
    <s v="JUANILSON DO ROSARIO SOARES"/>
    <s v="LUZIANA DA HORA PEREIRA"/>
    <x v="1"/>
    <s v="Parda"/>
  </r>
  <r>
    <n v="204012"/>
    <n v="2"/>
    <x v="65"/>
    <x v="65"/>
    <s v="EM MÉXICO"/>
    <s v="Municipal"/>
    <s v="Urbana"/>
    <n v="1613278"/>
    <n v="161"/>
    <x v="3"/>
    <s v="Regular"/>
    <s v="Noite"/>
    <n v="2019040380239"/>
    <m/>
    <s v="MARILENE NOBERTO DA SILVA"/>
    <d v="1977-05-29T00:00:00"/>
    <s v="Feminino"/>
    <s v="Sem Deficiência"/>
    <s v="JOÃO NOBERTO SOBRINHO"/>
    <s v="MARINÊZ BARRETO NOBERTO"/>
    <x v="2"/>
    <s v="Parda"/>
  </r>
  <r>
    <n v="313007"/>
    <n v="3"/>
    <x v="67"/>
    <x v="67"/>
    <s v="EM SARMIENTO"/>
    <s v="Municipal"/>
    <s v="Urbana"/>
    <n v="1615855"/>
    <n v="161"/>
    <x v="3"/>
    <s v="Regular"/>
    <s v="Noite"/>
    <n v="2001018111414"/>
    <m/>
    <s v="MAICON OLIVEIRA MOISES"/>
    <d v="1988-03-21T00:00:00"/>
    <s v="Masculino"/>
    <s v="Sem Deficiência"/>
    <s v="FRANCISCO MOISES"/>
    <s v="TANIA MARA DE OLIVEIRA"/>
    <x v="2"/>
    <s v="Parda"/>
  </r>
  <r>
    <n v="1026008"/>
    <n v="10"/>
    <x v="43"/>
    <x v="43"/>
    <s v="EM ENGENHEIRO GASTÃO RANGEL"/>
    <s v="Municipal"/>
    <s v="Urbana"/>
    <n v="1613014"/>
    <n v="162"/>
    <x v="3"/>
    <s v="Regular"/>
    <s v="Noite"/>
    <n v="2022102400050"/>
    <m/>
    <s v="ALZAIR MARIA OLIVEIRA DE SOUSA"/>
    <d v="1990-01-27T00:00:00"/>
    <s v="Feminino"/>
    <s v="Sem Deficiência"/>
    <s v="ARIOLINO TOMÉ DE SOUSA"/>
    <s v="MARIA MIRANDA DE OLIVEIRA"/>
    <x v="0"/>
    <s v="Branca"/>
  </r>
  <r>
    <n v="817501"/>
    <n v="8"/>
    <x v="127"/>
    <x v="127"/>
    <s v="CIEP GILBERTO FREYRE"/>
    <s v="Municipal"/>
    <s v="Urbana"/>
    <n v="1605705"/>
    <n v="161"/>
    <x v="3"/>
    <s v="Regular"/>
    <s v="Noite"/>
    <n v="2008124500019"/>
    <m/>
    <s v="LUCAS GABRIEL DOS SANTOS BARBOSA"/>
    <d v="2007-04-12T00:00:00"/>
    <s v="Masculino"/>
    <s v="Sem Deficiência"/>
    <s v="VAGNER DOS SANTOS BARBOSA"/>
    <s v="TATIANE DE SOUZA SANTOS"/>
    <x v="0"/>
    <s v="Parda"/>
  </r>
  <r>
    <n v="1120019"/>
    <n v="11"/>
    <x v="37"/>
    <x v="37"/>
    <s v="EM RODRIGO OTÁVIO"/>
    <s v="Municipal"/>
    <s v="Urbana"/>
    <n v="1620854"/>
    <n v="162"/>
    <x v="3"/>
    <s v="Regular"/>
    <s v="Noite"/>
    <n v="2022037900375"/>
    <m/>
    <s v="MIGUEL VIEIRA PENETRA"/>
    <d v="1961-08-02T00:00:00"/>
    <s v="Masculino"/>
    <s v="Sem Deficiência"/>
    <s v="MIGUEL LOPES PENETRA"/>
    <s v="NEUZA VIEIRA PENETRA"/>
    <x v="0"/>
    <s v="Não declarada"/>
  </r>
  <r>
    <n v="204012"/>
    <n v="2"/>
    <x v="65"/>
    <x v="65"/>
    <s v="EM MÉXICO"/>
    <s v="Municipal"/>
    <s v="Urbana"/>
    <n v="1613278"/>
    <n v="161"/>
    <x v="3"/>
    <s v="Regular"/>
    <s v="Noite"/>
    <n v="2023006500217"/>
    <m/>
    <s v="SELMA FIRMINO DE SOUZA"/>
    <d v="1979-03-19T00:00:00"/>
    <s v="Feminino"/>
    <s v="Sem Deficiência"/>
    <s v="MANOEL FIRMINO DE SOUZA"/>
    <s v="ALMERINDA VANDA LIMA DE SOUZA"/>
    <x v="2"/>
    <s v="Sem Informação"/>
  </r>
  <r>
    <n v="1019019"/>
    <n v="10"/>
    <x v="116"/>
    <x v="116"/>
    <s v="EM FERNANDO DE AZEVEDO"/>
    <s v="Municipal"/>
    <s v="Urbana"/>
    <n v="1619176"/>
    <n v="162"/>
    <x v="3"/>
    <s v="Regular"/>
    <s v="Tarde"/>
    <n v="2002100408750"/>
    <m/>
    <s v="JENIFFER PITANGA MARCOLINO"/>
    <d v="1994-10-07T00:00:00"/>
    <s v="Feminino"/>
    <s v="Sem Deficiência"/>
    <s v="AMAURI PITANGA"/>
    <s v="LEODENES SOUZA CRUZ"/>
    <x v="1"/>
    <s v="Parda"/>
  </r>
  <r>
    <n v="817501"/>
    <n v="8"/>
    <x v="127"/>
    <x v="127"/>
    <s v="CIEP GILBERTO FREYRE"/>
    <s v="Municipal"/>
    <s v="Urbana"/>
    <n v="1605705"/>
    <n v="161"/>
    <x v="3"/>
    <s v="Regular"/>
    <s v="Noite"/>
    <n v="2022082250678"/>
    <m/>
    <s v="ALINE BENTO FRANCISCO"/>
    <d v="1984-07-30T00:00:00"/>
    <s v="Feminino"/>
    <s v="Sem Deficiência"/>
    <s v="SILVIO ELIMAR FRANCISCO"/>
    <s v="CARMEN LUCIA BENTO FRANCISCO"/>
    <x v="0"/>
    <s v="Preta"/>
  </r>
  <r>
    <n v="1019210"/>
    <n v="10"/>
    <x v="45"/>
    <x v="45"/>
    <s v="CIEP ALBERTO PASQUALINE"/>
    <s v="Municipal"/>
    <s v="Urbana"/>
    <n v="1600005"/>
    <n v="161"/>
    <x v="3"/>
    <s v="Regular"/>
    <s v="Noite"/>
    <n v="2022100800549"/>
    <m/>
    <s v="RUTE CELIA DA SILVA"/>
    <d v="1970-11-07T00:00:00"/>
    <s v="Feminino"/>
    <s v="Sem Deficiência"/>
    <s v="MARIA DAS DORES SILVA"/>
    <s v="JOAREZ CELIO DA SILVA"/>
    <x v="2"/>
    <s v="Preta"/>
  </r>
  <r>
    <n v="411202"/>
    <n v="4"/>
    <x v="84"/>
    <x v="84"/>
    <s v="CIEP GREGÓRIO BEZERRA"/>
    <s v="Municipal"/>
    <s v="Urbana"/>
    <n v="1608449"/>
    <n v="161"/>
    <x v="3"/>
    <s v="Regular"/>
    <s v="Noite"/>
    <n v="2009035850721"/>
    <m/>
    <s v="JOSÉ ARTHUR PEREIRA DE LIMA"/>
    <d v="2005-01-17T00:00:00"/>
    <s v="Masculino"/>
    <s v="Sem Deficiência"/>
    <s v="JOSÉ OSMAN DE LIMA"/>
    <s v="MARIA CÍCERA PEREIRA DA SILVA"/>
    <x v="0"/>
    <s v="Branc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22093400382"/>
    <m/>
    <s v="CRISTIANA DA SILVA DO NASCIMENTO"/>
    <d v="1975-03-05T00:00:00"/>
    <s v="Feminino"/>
    <s v="Sem Deficiência"/>
    <s v="MARIA ISABEL DA SILVA DO NSCIMENTO"/>
    <s v="ALDO VERISSIMO DO NASCIMENTO"/>
    <x v="0"/>
    <s v="Preta"/>
  </r>
  <r>
    <n v="410015"/>
    <n v="4"/>
    <x v="92"/>
    <x v="92"/>
    <s v="EM CLÓVIS BEVILÁQUA"/>
    <s v="Municipal"/>
    <s v="Urbana"/>
    <n v="1611013"/>
    <n v="162"/>
    <x v="3"/>
    <s v="Regular"/>
    <s v="Noite"/>
    <n v="2016028850013"/>
    <m/>
    <s v="MIGUEL PEREIRA DE OLIVEIRA"/>
    <d v="2003-07-11T00:00:00"/>
    <s v="Masculino"/>
    <s v="  Transtorno do espectro autista"/>
    <s v="LUCIANO FERNANDO DE OLIVEIRA"/>
    <s v="KATIA GISLENE PEREIRA DE SOUSA"/>
    <x v="0"/>
    <s v="Não declarada"/>
  </r>
  <r>
    <n v="622006"/>
    <n v="6"/>
    <x v="38"/>
    <x v="38"/>
    <s v="EM ANTENOR NASCENTES"/>
    <s v="Municipal"/>
    <s v="Urbana"/>
    <n v="1615259"/>
    <n v="162"/>
    <x v="3"/>
    <s v="Regular"/>
    <s v="Noite"/>
    <n v="2017051500846"/>
    <m/>
    <s v="GABRIEL DA SILVA E SILVA"/>
    <d v="2006-06-20T00:00:00"/>
    <s v="Masculino"/>
    <s v="Sem Deficiência"/>
    <s v="ROGERIO FIGUEIRA DA SILVA"/>
    <s v="PATRICIA DA SILVA"/>
    <x v="0"/>
    <s v="Parda"/>
  </r>
  <r>
    <n v="312009"/>
    <n v="3"/>
    <x v="54"/>
    <x v="54"/>
    <s v="EM GEORGE SUMNER"/>
    <s v="Municipal"/>
    <s v="Urbana"/>
    <n v="1617226"/>
    <n v="162"/>
    <x v="3"/>
    <s v="Regular"/>
    <s v="Noite"/>
    <n v="2002017801946"/>
    <m/>
    <s v="EVERSON BARRETO DA SILVA SANTOS"/>
    <d v="1990-07-11T00:00:00"/>
    <s v="Masculino"/>
    <s v="Sem Deficiência"/>
    <s v="VALMIR ALVES DOS SANTOS"/>
    <s v="ROSANGELA BARRETO DA SILVA SANTOS"/>
    <x v="0"/>
    <s v="Parda"/>
  </r>
  <r>
    <n v="918028"/>
    <n v="9"/>
    <x v="131"/>
    <x v="131"/>
    <s v="EM ALMIRANTE SALDANHA DA GAMA"/>
    <s v="Municipal"/>
    <s v="Urbana"/>
    <n v="1623474"/>
    <n v="161"/>
    <x v="3"/>
    <s v="Regular"/>
    <s v="Manhã"/>
    <n v="2009120500241"/>
    <m/>
    <s v="BÁRBARA CARVALHO DE FARIAS"/>
    <d v="2006-12-30T00:00:00"/>
    <s v="Feminino"/>
    <s v="Sem Deficiência"/>
    <s v="ALEXANDRO DE FARIAS DAS MERCES"/>
    <s v="MONIQUE HENRIQUE DA CRUZ CARVALHO"/>
    <x v="0"/>
    <s v="Preta"/>
  </r>
  <r>
    <n v="1019008"/>
    <n v="10"/>
    <x v="124"/>
    <x v="124"/>
    <s v="EM EDUARDO RABELO"/>
    <s v="Municipal"/>
    <s v="Urbana"/>
    <n v="1601218"/>
    <n v="161"/>
    <x v="3"/>
    <s v="Regular"/>
    <s v="Noite"/>
    <n v="2013094700798"/>
    <m/>
    <s v="FELIPE NUNES DE PAIVA"/>
    <d v="1992-02-20T00:00:00"/>
    <s v="Masculino"/>
    <s v="Sem Deficiência"/>
    <s v="MAURO TEIXEIRA DE PAIVA"/>
    <s v="CLEONICE DE ALMEIDA NUNES"/>
    <x v="2"/>
    <s v="Parda"/>
  </r>
  <r>
    <n v="204501"/>
    <n v="2"/>
    <x v="79"/>
    <x v="79"/>
    <s v="CIEP PRESIDENTE TANCREDO NEVES"/>
    <s v="Municipal"/>
    <s v="Urbana"/>
    <n v="1611263"/>
    <n v="161"/>
    <x v="3"/>
    <s v="Regular"/>
    <s v="Noite"/>
    <n v="2023007400208"/>
    <m/>
    <s v="MARCIO JOSÉ GOMES"/>
    <d v="1972-05-12T00:00:00"/>
    <s v="Masculino"/>
    <s v="Sem Deficiência"/>
    <s v="ELIAS HENRIQUE GOMES"/>
    <s v="CLOTILDE GOMES"/>
    <x v="1"/>
    <s v="Sem Informação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2065909414"/>
    <m/>
    <s v="DORIVAL JOSÉ FERREIRA"/>
    <d v="1967-09-25T00:00:00"/>
    <s v="Masculino"/>
    <s v="Sem Deficiência"/>
    <s v="JOSÉ MANOEL FERREIRA"/>
    <s v="MARIA DAS DORES FERREIRA"/>
    <x v="0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05065900040"/>
    <m/>
    <s v="DRIELY CONCEIÇÃO DA SILVA"/>
    <d v="1998-09-14T00:00:00"/>
    <s v="Feminino"/>
    <s v="Sem Deficiência"/>
    <s v="JOÃO BATISTA DA SILVA"/>
    <s v="MARIA DA CONCEIÇÃO"/>
    <x v="0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12034450053"/>
    <m/>
    <s v="SARA VIEIRA DA CUNHA"/>
    <d v="2005-01-10T00:00:00"/>
    <s v="Feminino"/>
    <s v="Sem Deficiência"/>
    <s v="CATIA VIEIRA DA CUNHA"/>
    <s v="GELSON DA CUNHA"/>
    <x v="0"/>
    <s v="Não declarada"/>
  </r>
  <r>
    <n v="625701"/>
    <n v="6"/>
    <x v="101"/>
    <x v="101"/>
    <s v="CENTRO DE EDUCAÇÃO DE JOVENS E ADULTOS CEJA - ACARI"/>
    <s v="Municipal"/>
    <s v="Urbana"/>
    <n v="1608525"/>
    <n v="262"/>
    <x v="3"/>
    <s v="Regular"/>
    <s v="Manhã"/>
    <n v="2021055400062"/>
    <m/>
    <s v="LARISSA DA SILVA"/>
    <d v="2005-07-19T00:00:00"/>
    <s v="Feminino"/>
    <s v="Sem Deficiência"/>
    <s v="NÃO DECLARADO"/>
    <s v="ROGACIANA DA SILVA"/>
    <x v="0"/>
    <s v="Branca"/>
  </r>
  <r>
    <n v="918203"/>
    <n v="9"/>
    <x v="34"/>
    <x v="34"/>
    <s v="CIEP CLEMENTINA DE JESUS"/>
    <s v="Municipal"/>
    <s v="Urbana"/>
    <n v="1601824"/>
    <n v="161"/>
    <x v="3"/>
    <s v="Regular"/>
    <s v="Noite"/>
    <n v="2010093700773"/>
    <m/>
    <s v="PEDRO HENRIQUE GOMES CAJAZEIRA"/>
    <d v="2005-05-30T00:00:00"/>
    <s v="Masculino"/>
    <s v="Sem Deficiência"/>
    <s v="PAULO HENRIQUE CAJAZEIRA"/>
    <s v="DENISE DE FREITAS GOMES CAJAZEIRA"/>
    <x v="0"/>
    <s v="Branca"/>
  </r>
  <r>
    <n v="206502"/>
    <n v="2"/>
    <x v="71"/>
    <x v="71"/>
    <s v="CIEP NAÇÃO RUBRO NEGRA"/>
    <s v="Municipal"/>
    <s v="Urbana"/>
    <n v="1623854"/>
    <n v="164"/>
    <x v="3"/>
    <s v="Regular"/>
    <s v="Noite"/>
    <n v="2014009600973"/>
    <m/>
    <s v="LUIZ CLÁUDIO ALVES VASCONCELOS"/>
    <d v="2003-04-21T00:00:00"/>
    <s v="Masculino"/>
    <s v="Sem Deficiência"/>
    <s v="ANTONIO CLAUDIO MOURA VASCONCELOS"/>
    <s v="MARIA ROSEMEIRE CALIXTO ALVES"/>
    <x v="0"/>
    <s v="Branca"/>
  </r>
  <r>
    <n v="1202701"/>
    <n v="12"/>
    <x v="91"/>
    <x v="91"/>
    <s v="CREJA - CENTRO MUNICIPAL DE REFERÊNCIA DE EDUCAÇÃO DE JOVENS E ADULTOS"/>
    <s v="Municipal"/>
    <s v="Urbana"/>
    <n v="1614126"/>
    <n v="361"/>
    <x v="3"/>
    <s v="Regular"/>
    <s v="Tarde"/>
    <n v="2023126301556"/>
    <m/>
    <s v="MARIA DA LUZ OLIVEIRA VELOZO"/>
    <d v="1976-08-17T00:00:00"/>
    <s v="Feminino"/>
    <s v="Sem Deficiência"/>
    <s v="MARCO DA COSTA VELOZO"/>
    <s v="ALZIRA RIBEIRO DA CRUZ"/>
    <x v="1"/>
    <s v="Parda"/>
  </r>
  <r>
    <n v="1019013"/>
    <n v="10"/>
    <x v="39"/>
    <x v="39"/>
    <s v="EM BENTO DO AMARAL COUTINHO"/>
    <s v="Municipal"/>
    <s v="Urbana"/>
    <n v="1612839"/>
    <n v="162"/>
    <x v="3"/>
    <s v="Regular"/>
    <s v="Noite"/>
    <n v="2023095300189"/>
    <m/>
    <s v="CARLOS ROBERTO JOAQUIM DA SILVA"/>
    <d v="1970-01-03T00:00:00"/>
    <s v="Masculino"/>
    <s v="Sem Deficiência"/>
    <s v="MARLENE MARCOLINO DA SILVA"/>
    <s v="GELCIR JOAQUIM DA SILVA"/>
    <x v="1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14097100722"/>
    <m/>
    <s v="ADRIANO RODRIGUES DA SILVA"/>
    <d v="1978-10-01T00:00:00"/>
    <s v="Masculino"/>
    <s v="Sem Deficiência"/>
    <s v="MIGUEL RODRIGUES DA SILVA"/>
    <s v="CICERA SALDANHA DA SILVA"/>
    <x v="0"/>
    <s v="Parda"/>
  </r>
  <r>
    <n v="1019031"/>
    <n v="10"/>
    <x v="20"/>
    <x v="20"/>
    <s v="EM MARECHAL PEDRO CAVALCANTI"/>
    <s v="Municipal"/>
    <s v="Urbana"/>
    <n v="1609539"/>
    <n v="161"/>
    <x v="3"/>
    <s v="Regular"/>
    <s v="Noite"/>
    <n v="2015100650161"/>
    <m/>
    <s v="GABRIEL PIRES DA SILVA"/>
    <d v="2007-10-11T00:00:00"/>
    <s v="Masculino"/>
    <s v="Sem Deficiência"/>
    <s v="ALEXANDRO DA SILVA"/>
    <s v="DANIELA PIRES RIBEIRO DOS SANTOS"/>
    <x v="0"/>
    <s v="Parda"/>
  </r>
  <r>
    <n v="313018"/>
    <n v="3"/>
    <x v="103"/>
    <x v="103"/>
    <s v="EM ISABEL MENDES"/>
    <s v="Municipal"/>
    <s v="Urbana"/>
    <n v="1613510"/>
    <n v="161"/>
    <x v="3"/>
    <s v="Regular"/>
    <s v="Noite"/>
    <n v="2013022800371"/>
    <m/>
    <s v="JOÃO VITOR FERREIRA DO CARMO"/>
    <d v="2006-01-07T00:00:00"/>
    <s v="Masculino"/>
    <s v="Sem Deficiência"/>
    <s v="VALMIR DELFINO DO CARMO"/>
    <s v="MARIA LIDIA DE ANDRADE FERREIRA"/>
    <x v="0"/>
    <s v="Parda"/>
  </r>
  <r>
    <n v="102005"/>
    <n v="1"/>
    <x v="109"/>
    <x v="109"/>
    <s v="EM CALOUSTE GULBENKIAN"/>
    <s v="Municipal"/>
    <s v="Urbana"/>
    <n v="1610640"/>
    <n v="162"/>
    <x v="3"/>
    <s v="Regular"/>
    <s v="Noite"/>
    <n v="2008107600132"/>
    <m/>
    <s v="ANA VITÓRIA ASSUNÇÃO PRATES"/>
    <d v="2007-07-29T00:00:00"/>
    <s v="Feminino"/>
    <s v="Sem Deficiência"/>
    <s v="ANDRÉ DA SILVA PRATES"/>
    <s v="MÔNICA ASSUNÇÃO ALEXANDRE"/>
    <x v="2"/>
    <s v="Parda"/>
  </r>
  <r>
    <n v="410012"/>
    <n v="4"/>
    <x v="27"/>
    <x v="27"/>
    <s v="EM CLOTILDE GUIMARÃES"/>
    <s v="Municipal"/>
    <s v="Urbana"/>
    <n v="1604461"/>
    <n v="2615"/>
    <x v="3"/>
    <s v="Regular"/>
    <s v="Noite"/>
    <n v="2023028500457"/>
    <m/>
    <s v="JOSÉ JARDIEL SOUZA PIRANGÍ"/>
    <d v="1982-10-17T00:00:00"/>
    <s v="Masculino"/>
    <s v="Sem Deficiência"/>
    <s v="ANTONIO PIRANGÍ DE SOUZA"/>
    <s v="MARIA DE LOURDES DE SOUZA PIRANGÍ"/>
    <x v="2"/>
    <s v="Parda"/>
  </r>
  <r>
    <n v="102504"/>
    <n v="1"/>
    <x v="2"/>
    <x v="2"/>
    <s v="CIEP AVENIDA DOS DESFILES"/>
    <s v="Municipal"/>
    <s v="Urbana"/>
    <n v="1610388"/>
    <n v="162"/>
    <x v="3"/>
    <s v="Regular"/>
    <s v="Manhã"/>
    <n v="2012000200071"/>
    <m/>
    <s v="KETELLYN VITORIA DA SILVA SANTOS"/>
    <d v="2007-09-19T00:00:00"/>
    <s v="Feminino"/>
    <s v="Sem Deficiência"/>
    <s v="ALEX OLIVEIRA DOS SANTOS"/>
    <s v="VANESSA DA SILVA NASCIMENTO"/>
    <x v="0"/>
    <s v="Preta"/>
  </r>
  <r>
    <n v="817027"/>
    <n v="8"/>
    <x v="24"/>
    <x v="24"/>
    <s v="EM HENRIQUE DE MAGALHÃES"/>
    <s v="Municipal"/>
    <s v="Urbana"/>
    <n v="1608374"/>
    <n v="164"/>
    <x v="3"/>
    <s v="Regular"/>
    <s v="Tarde"/>
    <n v="2023072100205"/>
    <m/>
    <s v="LEANDRO RIBEIRO ANCIETA JUNIOR"/>
    <d v="2006-03-04T00:00:00"/>
    <s v="Masculino"/>
    <s v="Sem Deficiência"/>
    <s v="LEANDRO RIBEIRO ANCIETA"/>
    <s v="PATRÍCIA MARINS DOS SANTOS"/>
    <x v="1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21099300152"/>
    <m/>
    <s v="MARCOS AFFONSO AGUIAR DO NASCIMENTO"/>
    <d v="2006-07-20T00:00:00"/>
    <s v="Masculino"/>
    <s v="Sem Deficiência"/>
    <s v="MARCOS ANTONIO AZEVEDO DO NASCIMENTO"/>
    <s v="PATRÍCIA AFFONSO AGUIAR"/>
    <x v="2"/>
    <s v="Branca"/>
  </r>
  <r>
    <n v="312022"/>
    <n v="3"/>
    <x v="61"/>
    <x v="61"/>
    <s v="EM RUBENS BERARDO"/>
    <s v="Municipal"/>
    <s v="Urbana"/>
    <n v="1616260"/>
    <n v="161"/>
    <x v="3"/>
    <s v="Regular"/>
    <s v="Noite"/>
    <n v="2019019280174"/>
    <m/>
    <s v="MARIA JOSE ALEXANDRE DA SILVA"/>
    <d v="1963-04-12T00:00:00"/>
    <s v="Feminino"/>
    <s v="Sem Deficiência"/>
    <s v="JOSÉ ALEXANDRE DA SILVA"/>
    <s v="NARCISA MARIA DA SILVA"/>
    <x v="0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13005550078"/>
    <m/>
    <s v="GIRLANE DO NASCIMENTO RIBEIRO"/>
    <d v="2006-12-05T00:00:00"/>
    <s v="Feminino"/>
    <s v="Sem Deficiência"/>
    <s v="NÃO CONSTA NA CERTIDÃO"/>
    <s v="GÉSSICA DO NASCIMENTO RIBEIRO"/>
    <x v="0"/>
    <s v="Parda"/>
  </r>
  <r>
    <n v="918203"/>
    <n v="9"/>
    <x v="34"/>
    <x v="34"/>
    <s v="CIEP CLEMENTINA DE JESUS"/>
    <s v="Municipal"/>
    <s v="Urbana"/>
    <n v="1601825"/>
    <n v="162"/>
    <x v="3"/>
    <s v="Regular"/>
    <s v="Noite"/>
    <n v="2011006001268"/>
    <m/>
    <s v="KEVIN ALEXANDRE OLIVEIRA"/>
    <d v="2006-08-23T00:00:00"/>
    <s v="Masculino"/>
    <s v="Sem Deficiência"/>
    <s v="WALACE ALEXANDRE DA SILVA"/>
    <s v="BIANCA MIRIAN DA SILVA OLIVEIRA"/>
    <x v="0"/>
    <s v="Preta"/>
  </r>
  <r>
    <n v="102005"/>
    <n v="1"/>
    <x v="109"/>
    <x v="109"/>
    <s v="EM CALOUSTE GULBENKIAN"/>
    <s v="Municipal"/>
    <s v="Urbana"/>
    <n v="1610639"/>
    <n v="161"/>
    <x v="3"/>
    <s v="Regular"/>
    <s v="Noite"/>
    <n v="2021001600187"/>
    <m/>
    <s v="ANA CRISTINA DE JESUS PEREIRA DE CARVALHO"/>
    <d v="1973-10-25T00:00:00"/>
    <s v="Feminino"/>
    <s v="Sem Deficiência"/>
    <s v="HAROLDO PEREIRA"/>
    <s v="MARIA ONDINA DE JESUS PEREIRA"/>
    <x v="0"/>
    <s v="Não declarada"/>
  </r>
  <r>
    <n v="107001"/>
    <n v="1"/>
    <x v="73"/>
    <x v="73"/>
    <s v="EM GONÇALVES DIAS"/>
    <s v="Municipal"/>
    <s v="Urbana"/>
    <n v="1606879"/>
    <n v="161"/>
    <x v="3"/>
    <s v="Regular"/>
    <s v="Noite"/>
    <n v="2010107400283"/>
    <m/>
    <s v="WILLY LUAN DA SILVA ANASTÁCIO"/>
    <d v="2008-01-04T00:00:00"/>
    <s v="Masculino"/>
    <s v="Sem Deficiência"/>
    <s v="WANDERSON DA SILVA ANASTÁCIO"/>
    <s v="ADRIANA DA SILVA PEREIRA"/>
    <x v="2"/>
    <s v="Preta"/>
  </r>
  <r>
    <n v="1019075"/>
    <n v="10"/>
    <x v="129"/>
    <x v="129"/>
    <s v="EM ROBERTO CIVITA"/>
    <s v="Municipal"/>
    <s v="Urbana"/>
    <n v="1601288"/>
    <n v="162"/>
    <x v="3"/>
    <s v="Regular"/>
    <s v="Noite"/>
    <n v="2022145200168"/>
    <m/>
    <s v="VANDA ALVES GABRIEL"/>
    <d v="1979-09-14T00:00:00"/>
    <s v="Feminino"/>
    <s v="Sem Deficiência"/>
    <s v="PEDRO GABRIEL NETO"/>
    <s v="ESTER ALVES GABRIEL"/>
    <x v="0"/>
    <s v="Branca"/>
  </r>
  <r>
    <n v="1019008"/>
    <n v="10"/>
    <x v="124"/>
    <x v="124"/>
    <s v="EM EDUARDO RABELO"/>
    <s v="Municipal"/>
    <s v="Urbana"/>
    <n v="1601220"/>
    <n v="162"/>
    <x v="3"/>
    <s v="Regular"/>
    <s v="Noite"/>
    <n v="2012098500027"/>
    <m/>
    <s v="STHEFANY RODRIGUES ARAÚJO DA SILVA"/>
    <d v="2007-12-03T00:00:00"/>
    <s v="Feminino"/>
    <s v="Sem Deficiência"/>
    <s v="ALEXANDRE RODRIGUES DA SILVA"/>
    <s v="MÁRCIA JORGINA DE ARAÚJO FERREIRA"/>
    <x v="0"/>
    <s v="Parda"/>
  </r>
  <r>
    <n v="1019202"/>
    <n v="10"/>
    <x v="115"/>
    <x v="115"/>
    <s v="CIEP ISMAEL NERY"/>
    <s v="Municipal"/>
    <s v="Urbana"/>
    <n v="1603745"/>
    <n v="161"/>
    <x v="3"/>
    <s v="Regular"/>
    <s v="Tarde"/>
    <n v="2010100050317"/>
    <m/>
    <s v="ANA VITÓRIA DA SILVA OLIVEIRA"/>
    <d v="2005-05-10T00:00:00"/>
    <s v="Feminino"/>
    <s v="Sem Deficiência"/>
    <s v="CECILIO MARINHO DE OLIVEIRA"/>
    <s v="VIVIANE FAGUNDES DA SILVA OLIVEIRA"/>
    <x v="0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12094200096"/>
    <m/>
    <s v="GIOVANNA DA SILVA DE OLIVEIRA CUNHA"/>
    <d v="2007-08-22T00:00:00"/>
    <s v="Feminino"/>
    <s v="Sem Deficiência"/>
    <s v="CARLOS EDUARDO DE OLIVEIRA CUNHA"/>
    <s v="CHEILA DA SILVA DE JESUS"/>
    <x v="0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06100806341"/>
    <m/>
    <s v="ELAINE CRISTINA DUARTE RODRIGUES"/>
    <d v="1977-12-30T00:00:00"/>
    <s v="Feminino"/>
    <s v="Sem Deficiência"/>
    <s v="NILDIR FRANCISCO MARTINS DUARTE"/>
    <s v="MARIA DAS GRAÇAS DE JESUS DUARTE"/>
    <x v="0"/>
    <s v="Branca"/>
  </r>
  <r>
    <n v="817503"/>
    <n v="8"/>
    <x v="31"/>
    <x v="31"/>
    <s v="CIEP PADRE PAULO CORRÊA DE SÁ"/>
    <s v="Municipal"/>
    <s v="Urbana"/>
    <n v="1619914"/>
    <n v="161"/>
    <x v="3"/>
    <s v="Regular"/>
    <s v="Noite"/>
    <n v="2017082500597"/>
    <m/>
    <s v="ROSIMAR CORDEIRO DE SOUSA"/>
    <d v="1966-09-27T00:00:00"/>
    <s v="Feminino"/>
    <s v="Sem Deficiência"/>
    <s v="ANTERO CORDEIRO DE SOUSA"/>
    <s v="THEREZINHA NELES DE SOUSA"/>
    <x v="0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3100504061"/>
    <m/>
    <s v="JEAN DOS SANTOS LINDOLFO"/>
    <d v="2007-04-05T00:00:00"/>
    <s v="Masculino"/>
    <s v="Sem Deficiência"/>
    <s v="PAULO SOARES LINDOLFO"/>
    <s v="ROSANA DOS SANTOS"/>
    <x v="0"/>
    <s v="Parda"/>
  </r>
  <r>
    <n v="410009"/>
    <n v="4"/>
    <x v="135"/>
    <x v="135"/>
    <s v="EM DILERMANDO CRUZ"/>
    <s v="Municipal"/>
    <s v="Urbana"/>
    <n v="1598823"/>
    <n v="161"/>
    <x v="3"/>
    <s v="Regular"/>
    <s v="Tarde"/>
    <n v="2010029900112"/>
    <m/>
    <s v="TAUÃ RIBEIRO FARIAS"/>
    <d v="2006-01-18T00:00:00"/>
    <s v="Masculino"/>
    <s v="Sem Deficiência"/>
    <s v="FERNANDO CARLOS IRIAS DE FARIAS"/>
    <s v="FERNANDA VALÉRIA FONTOURA RIBEIRO"/>
    <x v="0"/>
    <s v="Branca"/>
  </r>
  <r>
    <n v="313018"/>
    <n v="3"/>
    <x v="103"/>
    <x v="103"/>
    <s v="EM ISABEL MENDES"/>
    <s v="Municipal"/>
    <s v="Urbana"/>
    <n v="1613511"/>
    <n v="162"/>
    <x v="3"/>
    <s v="Regular"/>
    <s v="Noite"/>
    <n v="2015022500161"/>
    <m/>
    <s v="ANA CAROLINA AZEVEDO DE OLIVEIRA"/>
    <d v="2006-09-25T00:00:00"/>
    <s v="Feminino"/>
    <s v="Sem Deficiência"/>
    <s v="FLAVIANO GOMES DE OLIVIERA"/>
    <s v="SIMONE SOUZA DE AZEVEDO"/>
    <x v="0"/>
    <s v="Parda"/>
  </r>
  <r>
    <n v="312501"/>
    <n v="3"/>
    <x v="42"/>
    <x v="42"/>
    <s v="CIEP PATRICE LUMUMBA"/>
    <s v="Municipal"/>
    <s v="Urbana"/>
    <n v="1616864"/>
    <n v="162"/>
    <x v="3"/>
    <s v="Regular"/>
    <s v="Noite"/>
    <n v="2008020701557"/>
    <m/>
    <s v="LARISSA MACHADO DE BRITO"/>
    <d v="2002-03-23T00:00:00"/>
    <s v="Feminino"/>
    <s v=" Deficiência intelectual"/>
    <s v="JOSINALDO FERREIRA DE BRITO"/>
    <s v="LUCIANA CARVALHO MACHADO"/>
    <x v="0"/>
    <s v="Branca"/>
  </r>
  <r>
    <n v="107017"/>
    <n v="1"/>
    <x v="5"/>
    <x v="5"/>
    <s v="EM NEUMA GONÇALVES DA SILVA - DONA NEUMA"/>
    <s v="Municipal"/>
    <s v="Urbana"/>
    <n v="1621296"/>
    <n v="161"/>
    <x v="3"/>
    <s v="Regular"/>
    <s v="Noite"/>
    <n v="2023157900249"/>
    <m/>
    <s v="THAYANA DOS SANTOS COSTA"/>
    <d v="1997-02-15T00:00:00"/>
    <s v="Feminino"/>
    <s v="Sem Deficiência"/>
    <s v="HELIO JOSE DA COSTA"/>
    <s v="ALDAÍRA DOS SANTOS ANDRÉ "/>
    <x v="2"/>
    <s v="Parda"/>
  </r>
  <r>
    <n v="204501"/>
    <n v="2"/>
    <x v="79"/>
    <x v="79"/>
    <s v="CIEP PRESIDENTE TANCREDO NEVES"/>
    <s v="Municipal"/>
    <s v="Urbana"/>
    <n v="1611263"/>
    <n v="161"/>
    <x v="3"/>
    <s v="Regular"/>
    <s v="Noite"/>
    <n v="2023007400631"/>
    <m/>
    <s v="ANDRÉA FERNANDES ALVES"/>
    <d v="1977-12-19T00:00:00"/>
    <s v="Feminino"/>
    <s v="Sem Deficiência"/>
    <s v="PEDRO JOSÉ ALVES"/>
    <s v="MARIA GERALDA FERNANDES ALVES"/>
    <x v="2"/>
    <s v="Sem Informação"/>
  </r>
  <r>
    <n v="411015"/>
    <n v="4"/>
    <x v="72"/>
    <x v="72"/>
    <s v="EM SUÍÇA"/>
    <s v="Municipal"/>
    <s v="Urbana"/>
    <n v="1601788"/>
    <n v="162"/>
    <x v="3"/>
    <s v="Regular"/>
    <s v="Noite"/>
    <n v="2010033050471"/>
    <m/>
    <s v="ISABELA MARINA SIQUEIRA SOUZA"/>
    <d v="2006-01-21T00:00:00"/>
    <s v="Feminino"/>
    <s v="Sem Deficiência"/>
    <s v="LUIZ ANTONIO DA SILVA SOUZA"/>
    <s v="ADEMILDA GONÇALVES SIQUEIRA"/>
    <x v="0"/>
    <s v="Parda"/>
  </r>
  <r>
    <n v="312501"/>
    <n v="3"/>
    <x v="42"/>
    <x v="42"/>
    <s v="CIEP PATRICE LUMUMBA"/>
    <s v="Municipal"/>
    <s v="Urbana"/>
    <n v="1616864"/>
    <n v="162"/>
    <x v="3"/>
    <s v="Regular"/>
    <s v="Noite"/>
    <n v="2010128300598"/>
    <m/>
    <s v="RAFAELA DE LIMA LOPES"/>
    <d v="2008-04-21T00:00:00"/>
    <s v="Feminino"/>
    <s v="Sem Deficiência"/>
    <s v="VALDEMIR JOSÉ LOPES"/>
    <s v="ELIANE FIGUEIREDO DE LIMA"/>
    <x v="0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13010100492"/>
    <m/>
    <s v="RENZO GOMES LOURENÇO DA COSTA"/>
    <d v="2007-03-21T00:00:00"/>
    <s v="Masculino"/>
    <s v="Sem Deficiência"/>
    <s v="ALEX GOMES LOURENÇO DA COSTA"/>
    <s v="DANIELLE GOMES DOS SANTOS"/>
    <x v="0"/>
    <s v="Preta"/>
  </r>
  <r>
    <n v="918508"/>
    <n v="9"/>
    <x v="36"/>
    <x v="36"/>
    <s v="CIEP DR. ERNESTO (CHE) GUEVARA"/>
    <s v="Municipal"/>
    <s v="Urbana"/>
    <n v="1618340"/>
    <n v="162"/>
    <x v="3"/>
    <s v="Regular"/>
    <s v="Noite"/>
    <n v="2022093201053"/>
    <m/>
    <s v="EDIVANIA ANTONIA DA CONCEIÇÃO"/>
    <d v="1977-07-15T00:00:00"/>
    <s v="Feminino"/>
    <s v="Sem Deficiência"/>
    <s v="SEVERINO ANTONIO DA CONCEIÇÃO"/>
    <s v="MARINA JOSÉ DOS SANTOS"/>
    <x v="2"/>
    <s v="Pard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23093050886"/>
    <m/>
    <s v="GABRIEL CASTILHO DE SOUZA"/>
    <d v="2006-03-22T00:00:00"/>
    <s v="Masculino"/>
    <s v="Sem Deficiência"/>
    <s v="MARCIO EDUARDO DE SOUZA"/>
    <s v="GILLIANE CASTILHO DE SOUZA"/>
    <x v="1"/>
    <s v="Branca"/>
  </r>
  <r>
    <n v="515030"/>
    <n v="5"/>
    <x v="90"/>
    <x v="90"/>
    <s v="EM IRINEU MARINHO"/>
    <s v="Municipal"/>
    <s v="Urbana"/>
    <n v="1601766"/>
    <n v="161"/>
    <x v="3"/>
    <s v="Regular"/>
    <s v="Noite"/>
    <n v="2022047500124"/>
    <m/>
    <s v="EDSON OLIVEIRA PEREIRA"/>
    <d v="1972-05-31T00:00:00"/>
    <s v="Masculino"/>
    <s v="Sem Deficiência"/>
    <s v="JOSÉ GENTIL PEREIRA"/>
    <s v="DALVA DA SILVA OLIVEIRA"/>
    <x v="2"/>
    <s v="Preta"/>
  </r>
  <r>
    <n v="102005"/>
    <n v="1"/>
    <x v="109"/>
    <x v="109"/>
    <s v="EM CALOUSTE GULBENKIAN"/>
    <s v="Municipal"/>
    <s v="Urbana"/>
    <n v="1610640"/>
    <n v="162"/>
    <x v="3"/>
    <s v="Regular"/>
    <s v="Noite"/>
    <n v="2005050301285"/>
    <m/>
    <s v="PEDRO WELINGTON DE SOUZA FLÔRES"/>
    <d v="1996-05-04T00:00:00"/>
    <s v="Masculino"/>
    <s v="Sem Deficiência"/>
    <s v="PEDRO ANDRADE FLÔRES"/>
    <s v="TANIA VALÉRIA MARQUES DE SOUZA"/>
    <x v="2"/>
    <s v="Sem Informação"/>
  </r>
  <r>
    <n v="1019075"/>
    <n v="10"/>
    <x v="129"/>
    <x v="129"/>
    <s v="EM ROBERTO CIVITA"/>
    <s v="Municipal"/>
    <s v="Urbana"/>
    <n v="1601286"/>
    <n v="161"/>
    <x v="3"/>
    <s v="Regular"/>
    <s v="Noite"/>
    <n v="2008100703092"/>
    <m/>
    <s v="EMILY VITÓRIA PEREIRA THYLIA"/>
    <d v="2003-10-16T00:00:00"/>
    <s v="Feminino"/>
    <s v="Sem Deficiência"/>
    <s v="EWERTON BENEZIL THYLIA"/>
    <s v="FLAVIA CARDOSO PEREIRA"/>
    <x v="0"/>
    <s v="Branca"/>
  </r>
  <r>
    <n v="716205"/>
    <n v="7"/>
    <x v="76"/>
    <x v="76"/>
    <s v="CIEP RUBENS PAIVA"/>
    <s v="Municipal"/>
    <s v="Urbana"/>
    <n v="1624140"/>
    <n v="165"/>
    <x v="3"/>
    <s v="Regular"/>
    <s v="Noite"/>
    <n v="2010066151331"/>
    <m/>
    <s v="ANDERSON SILVA REZENDE FERREIRA"/>
    <d v="2005-05-13T00:00:00"/>
    <s v="Masculino"/>
    <s v="Sem Deficiência"/>
    <s v="ALESSANDRO COSME REZENDE FERREIRA"/>
    <s v="AMALIA CRISTINA SILVA PEREIRA"/>
    <x v="0"/>
    <s v="Parda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13040480412"/>
    <m/>
    <s v="KAUAN FERREIRA SILVESTRE"/>
    <d v="2006-11-02T00:00:00"/>
    <s v="Masculino"/>
    <s v="Sem Deficiência"/>
    <s v="EMERSON ALVES FERREIRA"/>
    <s v="RAFAELLA SILVESTRE PEREIRA"/>
    <x v="0"/>
    <s v="Branca"/>
  </r>
  <r>
    <n v="515052"/>
    <n v="5"/>
    <x v="81"/>
    <x v="81"/>
    <s v="EM AZEVEDO JUNIOR"/>
    <s v="Municipal"/>
    <s v="Urbana"/>
    <n v="1614954"/>
    <n v="162"/>
    <x v="3"/>
    <s v="Regular"/>
    <s v="Noite"/>
    <n v="2023049700242"/>
    <m/>
    <s v="MARIA CLARA GOMES SOUZA"/>
    <d v="2006-03-14T00:00:00"/>
    <s v="Feminino"/>
    <s v="Sem Deficiência"/>
    <s v="ROMNEY IVO DE JESUS SOUZA"/>
    <s v="SILVIA FRAGA GOMES"/>
    <x v="0"/>
    <s v="Branca"/>
  </r>
  <r>
    <n v="514002"/>
    <n v="5"/>
    <x v="107"/>
    <x v="107"/>
    <s v="EM CECÍLIA MEIRELLES"/>
    <s v="Municipal"/>
    <s v="Urbana"/>
    <n v="1602685"/>
    <n v="161"/>
    <x v="3"/>
    <s v="Regular"/>
    <s v="Manhã"/>
    <n v="2023041000047"/>
    <m/>
    <s v="EMILY MENDES LEITE"/>
    <d v="2007-08-13T00:00:00"/>
    <s v="Feminino"/>
    <s v="Sem Deficiência"/>
    <s v="UANDERSON LUIZ DA CRUZ LEITE"/>
    <s v="JESSICA OLINDA GUIMARÃES MENDES"/>
    <x v="0"/>
    <s v="Branca"/>
  </r>
  <r>
    <n v="716063"/>
    <n v="7"/>
    <x v="136"/>
    <x v="136"/>
    <s v="EM SOBRAL PINTO"/>
    <s v="Municipal"/>
    <s v="Urbana"/>
    <n v="1616451"/>
    <n v="163"/>
    <x v="3"/>
    <s v="Regular"/>
    <s v="Manhã"/>
    <n v="2012064750195"/>
    <m/>
    <s v="KAUAN AZEVEDO HOLANDA"/>
    <d v="2008-01-29T00:00:00"/>
    <s v="Masculino"/>
    <s v="Sem Deficiência"/>
    <s v="FRANCISCO DAS CHAGAS HOLANDA"/>
    <s v="LUCELIA PEREIRA AZEVEDO"/>
    <x v="1"/>
    <s v="Branc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9065901097"/>
    <m/>
    <s v="SCHEILA SEGUNDO SANTIAGO"/>
    <d v="1981-10-05T00:00:00"/>
    <s v="Feminino"/>
    <s v="Sem Deficiência"/>
    <s v="LUCIA HELENA SEGUNDO SANTIAGO"/>
    <s v="OLIVEIRA FELIPE SANTIAGO"/>
    <x v="1"/>
    <s v="Parda"/>
  </r>
  <r>
    <n v="312014"/>
    <n v="3"/>
    <x v="1"/>
    <x v="1"/>
    <s v="EM NEREU SAMPAIO"/>
    <s v="Municipal"/>
    <s v="Urbana"/>
    <n v="1616969"/>
    <n v="161"/>
    <x v="3"/>
    <s v="Regular"/>
    <s v="Noite"/>
    <n v="2012048501780"/>
    <m/>
    <s v="ANA CLARA SOARES DOS SANTOS"/>
    <d v="2008-05-11T00:00:00"/>
    <s v="Feminino"/>
    <s v="Sem Deficiência"/>
    <s v="PITTER JÚNIOR DOS SANTOS"/>
    <s v="THAÍS SOARES BRITO"/>
    <x v="1"/>
    <s v="Branca"/>
  </r>
  <r>
    <n v="1026008"/>
    <n v="10"/>
    <x v="43"/>
    <x v="43"/>
    <s v="EM ENGENHEIRO GASTÃO RANGEL"/>
    <s v="Municipal"/>
    <s v="Urbana"/>
    <n v="1613014"/>
    <n v="162"/>
    <x v="3"/>
    <s v="Regular"/>
    <s v="Noite"/>
    <n v="2017106300151"/>
    <m/>
    <s v="GUILHERME AUGUSTO DE OLIVEIRA"/>
    <d v="2006-05-21T00:00:00"/>
    <s v="Masculino"/>
    <s v="Sem Deficiência"/>
    <s v="CARLOS AUGUSTO DE OLIVEIRA"/>
    <s v="ROSILENE DE OLIVEIRA CARVALHO"/>
    <x v="0"/>
    <s v="Preta"/>
  </r>
  <r>
    <n v="515030"/>
    <n v="5"/>
    <x v="90"/>
    <x v="90"/>
    <s v="EM IRINEU MARINHO"/>
    <s v="Municipal"/>
    <s v="Urbana"/>
    <n v="1601766"/>
    <n v="161"/>
    <x v="3"/>
    <s v="Regular"/>
    <s v="Noite"/>
    <n v="2011069550081"/>
    <m/>
    <s v="MAXWELL PEREIRA MENEZES"/>
    <d v="2007-02-05T00:00:00"/>
    <s v="Masculino"/>
    <s v="Sem Deficiência"/>
    <s v="MAX ANDRÉ INÁCIO DE MENESSES"/>
    <s v="JEANY CHARLENY CARVALHO PEREIRA"/>
    <x v="2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13100002651"/>
    <m/>
    <s v="ANDRESSA ANGELO CESAR"/>
    <d v="2000-01-09T00:00:00"/>
    <s v="Feminino"/>
    <s v="Sem Deficiência"/>
    <s v="GILBERTO CLAUDIO DOS REIS CESAR"/>
    <s v="ALESSANDRA CRISTINA ANGELO CESAR"/>
    <x v="0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22098700546"/>
    <m/>
    <s v="ROGERIO NUNES SOTERO"/>
    <d v="1976-09-21T00:00:00"/>
    <s v="Feminino"/>
    <s v="Sem Deficiência"/>
    <s v="MANOEL SOTERO NETO"/>
    <s v="MARILDA NUNES SOTERO"/>
    <x v="2"/>
    <s v="Parda"/>
  </r>
  <r>
    <n v="313051"/>
    <n v="3"/>
    <x v="60"/>
    <x v="60"/>
    <s v="EM ALAGOAS"/>
    <s v="Municipal"/>
    <s v="Urbana"/>
    <n v="1618858"/>
    <n v="161"/>
    <x v="3"/>
    <s v="Regular"/>
    <s v="Noite"/>
    <n v="2012024950045"/>
    <m/>
    <s v="FABIANE DA SILVA FRANCISCO"/>
    <d v="2006-08-04T00:00:00"/>
    <s v="Feminino"/>
    <s v="Sem Deficiência"/>
    <s v="WILIAN MENDES FRANCISCO"/>
    <s v="DANIELE DA SILVA RODRIGUES"/>
    <x v="1"/>
    <s v="Preta"/>
  </r>
  <r>
    <n v="716205"/>
    <n v="7"/>
    <x v="76"/>
    <x v="76"/>
    <s v="CIEP RUBENS PAIVA"/>
    <s v="Municipal"/>
    <s v="Urbana"/>
    <n v="1613263"/>
    <n v="164"/>
    <x v="3"/>
    <s v="Regular"/>
    <s v="Noite"/>
    <n v="2016062200298"/>
    <m/>
    <s v="CAUAN DA CONCEIÇÃO REIS"/>
    <d v="2006-11-23T00:00:00"/>
    <s v="Masculino"/>
    <s v="Sem Deficiência"/>
    <s v="CARLOS CESAR DOS REIS"/>
    <s v="ELISANGELA MARIA DA CONCEIÇÃO"/>
    <x v="2"/>
    <s v="Preta"/>
  </r>
  <r>
    <n v="833503"/>
    <n v="8"/>
    <x v="95"/>
    <x v="95"/>
    <s v="CIEP THOMAS JEFFERSON"/>
    <s v="Municipal"/>
    <s v="Urbana"/>
    <n v="1600082"/>
    <n v="161"/>
    <x v="3"/>
    <s v="Regular"/>
    <s v="Noite"/>
    <n v="2023083400850"/>
    <m/>
    <s v="THIAGO DA SILVA SEVERINO"/>
    <d v="1984-04-27T00:00:00"/>
    <s v="Masculino"/>
    <s v="Sem Deficiência"/>
    <s v="SERGIO DA SILVA SEVERINO"/>
    <s v="ROSENILDA SILVEIRA RAMOS"/>
    <x v="2"/>
    <s v="Parda"/>
  </r>
  <r>
    <n v="209026"/>
    <n v="2"/>
    <x v="41"/>
    <x v="41"/>
    <s v="EM PROFESSOR LOURENÇO FILHO"/>
    <s v="Municipal"/>
    <s v="Urbana"/>
    <n v="1622830"/>
    <n v="162"/>
    <x v="3"/>
    <s v="Regular"/>
    <s v="Noite"/>
    <n v="2006023201354"/>
    <m/>
    <s v="QUIMBERLY DE SOUZA DA SILVA"/>
    <d v="1998-05-18T00:00:00"/>
    <s v="Masculino"/>
    <s v="Sem Deficiência"/>
    <s v="EMERSON FERREIRA DA SILVA"/>
    <s v="MARIA CLEUZA TAVARES DE SOUZA"/>
    <x v="0"/>
    <s v="Pret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12075280152"/>
    <m/>
    <s v="ISAC RYAN DE OLIVEIRA SANTOS"/>
    <d v="2006-03-24T00:00:00"/>
    <s v="Masculino"/>
    <s v="Sem Deficiência"/>
    <s v="RODRIGO DOS SANTOS"/>
    <s v="RAQUEL DE OLIVEIRA"/>
    <x v="0"/>
    <s v="Preta"/>
  </r>
  <r>
    <n v="1019019"/>
    <n v="10"/>
    <x v="116"/>
    <x v="116"/>
    <s v="EM FERNANDO DE AZEVEDO"/>
    <s v="Municipal"/>
    <s v="Urbana"/>
    <n v="1619175"/>
    <n v="161"/>
    <x v="3"/>
    <s v="Regular"/>
    <s v="Tarde"/>
    <n v="2014069405514"/>
    <m/>
    <s v="DAVI DA SILVA MARINHO"/>
    <d v="2006-07-15T00:00:00"/>
    <s v="Masculino"/>
    <s v="Sem Deficiência"/>
    <s v="MARCELO DA SILVA MARINHO"/>
    <s v="NILCILENE DA SILVA MARINHO"/>
    <x v="1"/>
    <s v="Parda"/>
  </r>
  <r>
    <n v="1202701"/>
    <n v="12"/>
    <x v="91"/>
    <x v="91"/>
    <s v="CREJA - CENTRO MUNICIPAL DE REFERÊNCIA DE EDUCAÇÃO DE JOVENS E ADULTOS"/>
    <s v="Municipal"/>
    <s v="Urbana"/>
    <n v="1614083"/>
    <n v="263"/>
    <x v="3"/>
    <s v="Regular"/>
    <s v="Manhã"/>
    <n v="2019126300080"/>
    <m/>
    <s v="JOÃO BATISTA GOMES DE AGUIAR"/>
    <d v="1971-05-19T00:00:00"/>
    <s v="Masculino"/>
    <s v="Sem Deficiência"/>
    <s v="JOSÉ MANOEL DE AGUIAR"/>
    <s v="LUZIA GOMES DE AGUIAR"/>
    <x v="0"/>
    <s v="Pret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9104080265"/>
    <m/>
    <s v="FRANCISCA LAIANY LOPES FONTENELE"/>
    <d v="2008-06-14T00:00:00"/>
    <s v="Feminino"/>
    <s v="Sem Deficiência"/>
    <s v="RAIMUNDO SIRINEU FONTENELE FEITOZA"/>
    <s v="ANTONIA GERLANE LOPES CHAVES"/>
    <x v="1"/>
    <s v="Parda"/>
  </r>
  <r>
    <n v="312031"/>
    <n v="3"/>
    <x v="66"/>
    <x v="66"/>
    <s v="EM EURICO SALLES"/>
    <s v="Municipal"/>
    <s v="Urbana"/>
    <n v="1612134"/>
    <n v="161"/>
    <x v="3"/>
    <s v="Regular"/>
    <s v="Noite"/>
    <n v="2003020401544"/>
    <m/>
    <s v="LORRANE KAMILLE SILVA DE SOUZA"/>
    <d v="1998-11-11T00:00:00"/>
    <s v="Feminino"/>
    <s v="Sem Deficiência"/>
    <s v="PAULO CESAR SANTOS DE SOUZA"/>
    <s v="LUCIANI DE SOUZA DA SILVA"/>
    <x v="1"/>
    <s v="Preta"/>
  </r>
  <r>
    <n v="734010"/>
    <n v="7"/>
    <x v="82"/>
    <x v="82"/>
    <s v="EM PEDRO ALEIXO"/>
    <s v="Municipal"/>
    <s v="Urbana"/>
    <n v="1606740"/>
    <n v="161"/>
    <x v="3"/>
    <s v="Regular"/>
    <s v="Manhã"/>
    <n v="2008118700320"/>
    <m/>
    <s v="RAY MOTTA MARINS"/>
    <d v="2005-10-27T00:00:00"/>
    <s v="Masculino"/>
    <s v="Sem Deficiência"/>
    <s v="ROSILDA MOTTA ALMEIDA"/>
    <s v="NILTON DA CRUZ MARINS"/>
    <x v="1"/>
    <s v="Preta"/>
  </r>
  <r>
    <n v="817027"/>
    <n v="8"/>
    <x v="24"/>
    <x v="24"/>
    <s v="EM HENRIQUE DE MAGALHÃES"/>
    <s v="Municipal"/>
    <s v="Urbana"/>
    <n v="1608373"/>
    <n v="163"/>
    <x v="3"/>
    <s v="Regular"/>
    <s v="Tarde"/>
    <n v="2022072100053"/>
    <m/>
    <s v="RIAN VITOR DE FREITAS SANTANA ROZA"/>
    <d v="2007-05-05T00:00:00"/>
    <s v="Masculino"/>
    <s v="Sem Deficiência"/>
    <s v="AIRTON FRANCISCO ROZA"/>
    <s v="LUCIANA DE FREITAS SANTANA"/>
    <x v="0"/>
    <s v="Parda"/>
  </r>
  <r>
    <n v="410012"/>
    <n v="4"/>
    <x v="27"/>
    <x v="27"/>
    <s v="EM CLOTILDE GUIMARÃES"/>
    <s v="Municipal"/>
    <s v="Urbana"/>
    <n v="1604456"/>
    <n v="2610"/>
    <x v="3"/>
    <s v="Regular"/>
    <s v="Noite"/>
    <n v="2011030104616"/>
    <m/>
    <s v="GABRIELE VITÓRIA ARAUJO DA SILVA"/>
    <d v="2005-05-24T00:00:00"/>
    <s v="Feminino"/>
    <s v="Sem Deficiência"/>
    <s v="MARCELO DA SILVA"/>
    <s v="ALINE DE ARAÚJO SILVA"/>
    <x v="0"/>
    <s v="Parda"/>
  </r>
  <r>
    <n v="514010"/>
    <n v="5"/>
    <x v="133"/>
    <x v="133"/>
    <s v="EM IRÃ"/>
    <s v="Municipal"/>
    <s v="Urbana"/>
    <n v="1620740"/>
    <n v="161"/>
    <x v="3"/>
    <s v="Regular"/>
    <s v="Noite"/>
    <n v="2008043602300"/>
    <m/>
    <s v="BRENNA CASSIA BRANDER NORONHA"/>
    <d v="2002-06-27T00:00:00"/>
    <s v="Feminino"/>
    <s v="Sem Deficiência"/>
    <s v="PAULO CEZAR DE MELLO NORONHA"/>
    <s v="VERA LUCIA BRANDER"/>
    <x v="0"/>
    <s v="Parda"/>
  </r>
  <r>
    <n v="410012"/>
    <n v="4"/>
    <x v="27"/>
    <x v="27"/>
    <s v="EM CLOTILDE GUIMARÃES"/>
    <s v="Municipal"/>
    <s v="Urbana"/>
    <n v="1604443"/>
    <n v="261"/>
    <x v="3"/>
    <s v="Regular"/>
    <s v="Manhã"/>
    <n v="2014039601951"/>
    <m/>
    <s v="ANTONIO JÉFERSON DE SOUSA PEDROZA"/>
    <d v="2008-02-18T00:00:00"/>
    <s v="Masculino"/>
    <s v="Sem Deficiência"/>
    <s v="FERNANDO GOMES PEDROSA"/>
    <s v="MARIA ELEONEIDE FARIAS DE SOUSA"/>
    <x v="3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09019204012"/>
    <m/>
    <s v="ANTONIO DE CARVALHO"/>
    <d v="1967-10-09T00:00:00"/>
    <s v="Masculino"/>
    <s v="Sem Deficiência"/>
    <s v="JOSÉ OLIMPIO DE CARVALHO"/>
    <s v="ALZIRA LUIS DA SILVA"/>
    <x v="0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9007600551"/>
    <m/>
    <s v="JEFF MALAKIA CENATUS"/>
    <d v="2006-08-02T00:00:00"/>
    <s v="Masculino"/>
    <s v="Sem Deficiência"/>
    <s v="ROSEMÉNE CENATUS DOLFILS"/>
    <s v="GEFTEY CENATUS"/>
    <x v="0"/>
    <s v="Pret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23006700089"/>
    <m/>
    <s v="LUIZ HENRIQUE OLIVEIRA DE PAIVA"/>
    <d v="1963-12-18T00:00:00"/>
    <s v="Masculino"/>
    <s v="Sem Deficiência"/>
    <s v="HELOISA HELENA OLIVEIRA PAIVA"/>
    <s v="FRANCISCO PAIVA"/>
    <x v="0"/>
    <s v="Sem Informação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01039502579"/>
    <m/>
    <s v="RUAN FONSECA DA SILVA"/>
    <d v="1990-07-16T00:00:00"/>
    <s v="Masculino"/>
    <s v="Sem Deficiência"/>
    <s v="GILBERTO MAUA DA SILVA"/>
    <s v="SHIRLEY FONSECA DA SILVA"/>
    <x v="2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04098500611"/>
    <m/>
    <s v="RODRIGO GUEDES DA SILVA SOARES"/>
    <d v="1999-12-31T00:00:00"/>
    <s v="Masculino"/>
    <s v=" Deficiência auditiva"/>
    <s v="VAGNER DA SILVA SOARES"/>
    <s v="JOICE DA SILVA GUEDES"/>
    <x v="1"/>
    <s v="Parda"/>
  </r>
  <r>
    <n v="1026008"/>
    <n v="10"/>
    <x v="43"/>
    <x v="43"/>
    <s v="EM ENGENHEIRO GASTÃO RANGEL"/>
    <s v="Municipal"/>
    <s v="Urbana"/>
    <n v="1613014"/>
    <n v="162"/>
    <x v="3"/>
    <s v="Regular"/>
    <s v="Noite"/>
    <n v="2023102400139"/>
    <m/>
    <s v="EDUARDA DOS SANTOS SILVA"/>
    <d v="1995-07-15T00:00:00"/>
    <s v="Feminino"/>
    <s v="Sem Deficiência"/>
    <s v="ANTONIO DA SILVA RAMOS"/>
    <s v="SALETE ROGÉRIO DOS SANTOS"/>
    <x v="0"/>
    <s v="Não declarada"/>
  </r>
  <r>
    <n v="430701"/>
    <n v="4"/>
    <x v="19"/>
    <x v="19"/>
    <s v="CENTRO DE EDUCAÇÃO DE JOVENS E ADULTOS CEJA - MARÉ"/>
    <s v="Municipal"/>
    <s v="Urbana"/>
    <n v="1616818"/>
    <n v="269"/>
    <x v="3"/>
    <s v="Regular"/>
    <s v="Noite"/>
    <n v="2022143600801"/>
    <m/>
    <s v="GERCINA DO NASCIMENTO"/>
    <d v="1970-01-23T00:00:00"/>
    <s v="Feminino"/>
    <s v="Sem Deficiência"/>
    <s v="JOÃO FIDELIS DO NASCIMENTO"/>
    <s v="MARIA DA GLORIA RAMOS DO NASCIMENTO"/>
    <x v="2"/>
    <s v="Parda"/>
  </r>
  <r>
    <n v="1019013"/>
    <n v="10"/>
    <x v="39"/>
    <x v="39"/>
    <s v="EM BENTO DO AMARAL COUTINHO"/>
    <s v="Municipal"/>
    <s v="Urbana"/>
    <n v="1612838"/>
    <n v="161"/>
    <x v="3"/>
    <s v="Regular"/>
    <s v="Noite"/>
    <n v="2004100403029"/>
    <m/>
    <s v="FELIPE FARIAS MARTINS"/>
    <d v="1990-04-20T00:00:00"/>
    <s v="Masculino"/>
    <s v="Sem Deficiência"/>
    <s v="SALIM DE SOUZA MARTINS"/>
    <s v="ANA CRISTINA MARTINS"/>
    <x v="0"/>
    <s v="Parda"/>
  </r>
  <r>
    <n v="724010"/>
    <n v="7"/>
    <x v="113"/>
    <x v="113"/>
    <s v="EM FREDERICO TROTTA"/>
    <s v="Municipal"/>
    <s v="Urbana"/>
    <n v="1621997"/>
    <n v="161"/>
    <x v="3"/>
    <s v="Regular"/>
    <s v="Noite"/>
    <n v="2016068080197"/>
    <m/>
    <s v="LAYS ROBERTA DA SILVA MOURA"/>
    <d v="2007-01-16T00:00:00"/>
    <s v="Feminino"/>
    <s v="Sem Deficiência"/>
    <s v="FERNANDO MOURA DE SOUZA"/>
    <s v="JESSICA SANTOS DA SILVA"/>
    <x v="0"/>
    <s v="Parda"/>
  </r>
  <r>
    <n v="1019202"/>
    <n v="10"/>
    <x v="115"/>
    <x v="115"/>
    <s v="CIEP ISMAEL NERY"/>
    <s v="Municipal"/>
    <s v="Urbana"/>
    <n v="1603747"/>
    <n v="162"/>
    <x v="3"/>
    <s v="Regular"/>
    <s v="Tarde"/>
    <n v="2020098750105"/>
    <m/>
    <s v="REINALDO RODRIGUES DE SOUZA"/>
    <d v="1974-02-22T00:00:00"/>
    <s v="Masculino"/>
    <s v="Sem Deficiência"/>
    <s v="SEVERINO RODRIGUES DOS SANTOS"/>
    <s v="DAMIANA MARIA DE SOUZA"/>
    <x v="1"/>
    <s v="Não declarada"/>
  </r>
  <r>
    <n v="410009"/>
    <n v="4"/>
    <x v="135"/>
    <x v="135"/>
    <s v="EM DILERMANDO CRUZ"/>
    <s v="Municipal"/>
    <s v="Urbana"/>
    <n v="1598823"/>
    <n v="161"/>
    <x v="3"/>
    <s v="Regular"/>
    <s v="Tarde"/>
    <n v="2019028600305"/>
    <m/>
    <s v="NICOLAS VITURINO DE MELO"/>
    <d v="2007-08-22T00:00:00"/>
    <s v="Masculino"/>
    <s v="Sem Deficiência"/>
    <s v="NIVALDO VICENTE PIMENTEL DE MELO"/>
    <s v="MARIA ZURANA DA SILVA VITURINO"/>
    <x v="1"/>
    <s v="Parda"/>
  </r>
  <r>
    <n v="833201"/>
    <n v="8"/>
    <x v="112"/>
    <x v="112"/>
    <s v="CIEP FREI VELOSO"/>
    <s v="Municipal"/>
    <s v="Urbana"/>
    <n v="1622667"/>
    <n v="161"/>
    <x v="3"/>
    <s v="Regular"/>
    <s v="Noite"/>
    <n v="2010043150087"/>
    <m/>
    <s v="INGRID MATOS DE VASCONCELLOS"/>
    <d v="2005-04-12T00:00:00"/>
    <s v="Feminino"/>
    <s v="Sem Deficiência"/>
    <s v="LUCIANO MARCELO DE VASCONCELLOS"/>
    <s v="JOSILANE SOUZA DE MATOS"/>
    <x v="0"/>
    <s v="Branca"/>
  </r>
  <r>
    <n v="625018"/>
    <n v="6"/>
    <x v="55"/>
    <x v="55"/>
    <s v="EM COMANDANTE ARNALDO VARELLA"/>
    <s v="Municipal"/>
    <s v="Urbana"/>
    <n v="1602874"/>
    <n v="163"/>
    <x v="3"/>
    <s v="Regular"/>
    <s v="Noite"/>
    <n v="2011007602583"/>
    <m/>
    <s v="MARIA MADALENA LOPES BATISTA"/>
    <d v="1998-01-31T00:00:00"/>
    <s v="Feminino"/>
    <s v="Sem Deficiência"/>
    <s v="MARIO JOSÉ BATISTA"/>
    <s v="GENILZA LOPES"/>
    <x v="0"/>
    <s v="Preta"/>
  </r>
  <r>
    <n v="312014"/>
    <n v="3"/>
    <x v="1"/>
    <x v="1"/>
    <s v="EM NEREU SAMPAIO"/>
    <s v="Municipal"/>
    <s v="Urbana"/>
    <n v="1616969"/>
    <n v="161"/>
    <x v="3"/>
    <s v="Regular"/>
    <s v="Noite"/>
    <n v="2012028200491"/>
    <m/>
    <s v="DYEGO SOUSA CAVALCANTE"/>
    <d v="2007-03-19T00:00:00"/>
    <s v="Masculino"/>
    <s v="Sem Deficiência"/>
    <s v="DIEYD LUIS OLIVEIRA CAVALCANTE"/>
    <s v="KATIA CILENE SILVA SOUSA"/>
    <x v="0"/>
    <s v="Pret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22152300415"/>
    <m/>
    <s v="JÚLIO ALBUQUERQUE DE LIMA"/>
    <d v="2006-08-03T00:00:00"/>
    <s v="Masculino"/>
    <s v="Sem Deficiência"/>
    <s v="ANTONIO DE LIMA"/>
    <s v="TATIANA GOMES DE ALBUQUERQUE "/>
    <x v="1"/>
    <s v="Branc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12063703495"/>
    <m/>
    <s v="KAYO CONCEIÇÃO DOS SANTOS"/>
    <d v="2005-06-28T00:00:00"/>
    <s v="Masculino"/>
    <s v="Sem Deficiência"/>
    <s v="ANTONIO SERGIO DA CONCEIÇÃO SILVA"/>
    <s v="ROSIMEIRE RIBEIRO DOS SANTOS"/>
    <x v="0"/>
    <s v="Parda"/>
  </r>
  <r>
    <n v="410012"/>
    <n v="4"/>
    <x v="27"/>
    <x v="27"/>
    <s v="EM CLOTILDE GUIMARÃES"/>
    <s v="Municipal"/>
    <s v="Urbana"/>
    <n v="1604443"/>
    <n v="261"/>
    <x v="3"/>
    <s v="Regular"/>
    <s v="Manhã"/>
    <n v="2009031400110"/>
    <m/>
    <s v="MARIANA CONSTANTINO FELIX"/>
    <d v="2004-05-19T00:00:00"/>
    <s v="Feminino"/>
    <s v="Sem Deficiência"/>
    <s v="ODENIR FELIX"/>
    <s v="PATRICIA DIAS CONSTANTINO"/>
    <x v="0"/>
    <s v="Preta"/>
  </r>
  <r>
    <n v="410007"/>
    <n v="4"/>
    <x v="15"/>
    <x v="15"/>
    <s v="EM PADRE MANUEL DA NÓBREGA"/>
    <s v="Municipal"/>
    <s v="Urbana"/>
    <n v="1609703"/>
    <n v="161"/>
    <x v="3"/>
    <s v="Regular"/>
    <s v="Noite"/>
    <n v="2013028000279"/>
    <m/>
    <s v="ROBERTA DA SILVA PAIVA"/>
    <d v="1985-04-05T00:00:00"/>
    <s v="Feminino"/>
    <s v="Sem Deficiência"/>
    <s v="MARCOS DA SILVA"/>
    <s v="MIRIAN SILVA"/>
    <x v="1"/>
    <s v="Preta"/>
  </r>
  <r>
    <n v="206502"/>
    <n v="2"/>
    <x v="71"/>
    <x v="71"/>
    <s v="CIEP NAÇÃO RUBRO NEGRA"/>
    <s v="Municipal"/>
    <s v="Urbana"/>
    <n v="1623109"/>
    <n v="163"/>
    <x v="3"/>
    <s v="Regular"/>
    <s v="Noite"/>
    <n v="2002010504521"/>
    <m/>
    <s v="ADRIANO ALMEIDA CORDEIRO"/>
    <d v="1988-07-15T00:00:00"/>
    <s v="Masculino"/>
    <s v="Sem Deficiência"/>
    <s v="MANOEL CARLOS CORDEIRO"/>
    <s v="MARIA LUCIA FERREIRA DE ALMEIDA"/>
    <x v="0"/>
    <s v="Sem Informação"/>
  </r>
  <r>
    <n v="622007"/>
    <n v="6"/>
    <x v="13"/>
    <x v="13"/>
    <s v="EM ALEXANDRE FARAH"/>
    <s v="Municipal"/>
    <s v="Urbana"/>
    <n v="1599784"/>
    <n v="161"/>
    <x v="3"/>
    <s v="Regular"/>
    <s v="Noite"/>
    <n v="2023051800232"/>
    <m/>
    <s v="EDNA OLIVEIRA DA SILVA TEIXEIRA "/>
    <d v="1968-06-27T00:00:00"/>
    <s v="Feminino"/>
    <s v="Sem Deficiência"/>
    <s v="ELIETE DE OLIVEIRA DA SILVA"/>
    <s v="HELENO PORFIRIO DA SILVA"/>
    <x v="2"/>
    <s v="Parda"/>
  </r>
  <r>
    <n v="724502"/>
    <n v="7"/>
    <x v="52"/>
    <x v="52"/>
    <s v="CIEP MARGARET MEE"/>
    <s v="Municipal"/>
    <s v="Urbana"/>
    <n v="1617125"/>
    <n v="161"/>
    <x v="3"/>
    <s v="Regular"/>
    <s v="Noite"/>
    <n v="2014069404682"/>
    <m/>
    <s v="GEOVANE DA SILVA DUTRA OLIVEIRA"/>
    <d v="2006-04-09T00:00:00"/>
    <s v="Masculino"/>
    <s v="Sem Deficiência"/>
    <s v="JACKSON DEIVERSON DUTRA OLIVEIRA"/>
    <s v="VALESKA APARECIDA DA SILVA BREVES"/>
    <x v="0"/>
    <s v="Preta"/>
  </r>
  <r>
    <n v="430701"/>
    <n v="4"/>
    <x v="19"/>
    <x v="19"/>
    <s v="CENTRO DE EDUCAÇÃO DE JOVENS E ADULTOS CEJA - MARÉ"/>
    <s v="Municipal"/>
    <s v="Urbana"/>
    <n v="1616808"/>
    <n v="265"/>
    <x v="3"/>
    <s v="Regular"/>
    <s v="Tarde"/>
    <n v="2011039802251"/>
    <m/>
    <s v="PEDRO HENRIQUE PAZ DO NASCIMENTO"/>
    <d v="2006-04-01T00:00:00"/>
    <s v="Masculino"/>
    <s v="Sem Deficiência"/>
    <s v="ANDERSON DO NASCIMENTO"/>
    <s v="CRISTIANE NASCIMENTO PAZ"/>
    <x v="0"/>
    <s v="Branc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1036002351"/>
    <m/>
    <s v="MATHEUS DE SÁ MARTINS"/>
    <d v="2006-07-09T00:00:00"/>
    <s v="Masculino"/>
    <s v="Sem Deficiência"/>
    <s v="MARCIO HENRIQUE ALVES MARTINS"/>
    <s v="RALRIANNE DE SÁ SILVA"/>
    <x v="0"/>
    <s v="Não declarada"/>
  </r>
  <r>
    <n v="514001"/>
    <n v="5"/>
    <x v="14"/>
    <x v="14"/>
    <s v="EM DESEMBARGADOR MONTENEGRO"/>
    <s v="Municipal"/>
    <s v="Urbana"/>
    <n v="1605219"/>
    <n v="161"/>
    <x v="3"/>
    <s v="Regular"/>
    <s v="Noite"/>
    <n v="2023040900150"/>
    <m/>
    <s v="FABIANA SILVA DO NASCIMENTO"/>
    <d v="1985-03-24T00:00:00"/>
    <s v="Feminino"/>
    <s v="Sem Deficiência"/>
    <s v="LUIZ MARIA DO NASCIMENTO"/>
    <s v="MARIA DO CARMO DA SILVA"/>
    <x v="2"/>
    <s v="Preta"/>
  </r>
  <r>
    <n v="312014"/>
    <n v="3"/>
    <x v="1"/>
    <x v="1"/>
    <s v="EM NEREU SAMPAIO"/>
    <s v="Municipal"/>
    <s v="Urbana"/>
    <n v="1616970"/>
    <n v="162"/>
    <x v="3"/>
    <s v="Regular"/>
    <s v="Noite"/>
    <n v="2011027350024"/>
    <m/>
    <s v="ALICE DA ROCHA MENEZES DE OLIVEIRA"/>
    <d v="2006-01-16T00:00:00"/>
    <s v="Feminino"/>
    <s v="Sem Deficiência"/>
    <s v="SERGIO MENEZES DE OLIVEIRA"/>
    <s v="ALINE FERREIRA DA ROCHA"/>
    <x v="2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09128100048"/>
    <m/>
    <s v="ANDERSON PEIXOTO DA SILVA"/>
    <d v="2007-10-21T00:00:00"/>
    <s v="Masculino"/>
    <s v="Sem Deficiência"/>
    <s v="AMAURI DA SILVA"/>
    <s v="VANUSA PEIXOTO DA SILVA"/>
    <x v="0"/>
    <s v="Preta"/>
  </r>
  <r>
    <n v="410007"/>
    <n v="4"/>
    <x v="15"/>
    <x v="15"/>
    <s v="EM PADRE MANUEL DA NÓBREGA"/>
    <s v="Municipal"/>
    <s v="Urbana"/>
    <n v="1609705"/>
    <n v="162"/>
    <x v="3"/>
    <s v="Regular"/>
    <s v="Noite"/>
    <n v="2007112100373"/>
    <m/>
    <s v="EMILI DE OLIVEIRA MARIA"/>
    <d v="2005-11-14T00:00:00"/>
    <s v="Feminino"/>
    <s v="Sem Deficiência"/>
    <s v="CÉSAR JOSÉ MARIA"/>
    <s v="RAQUEL DE OLIVEIRA PINTO"/>
    <x v="0"/>
    <s v="Pret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12092404425"/>
    <m/>
    <s v="FABIANA DOS SANTOS"/>
    <d v="1984-02-25T00:00:00"/>
    <s v="Feminino"/>
    <s v="Sem Deficiência"/>
    <s v="BASILIO DOS SANTOS"/>
    <s v="MARIA DE FATIMA DOS SANTOS"/>
    <x v="0"/>
    <s v="Parda"/>
  </r>
  <r>
    <n v="227004"/>
    <n v="2"/>
    <x v="77"/>
    <x v="77"/>
    <s v="EM RINALDO DE LAMARE"/>
    <s v="Municipal"/>
    <s v="Urbana"/>
    <n v="1599204"/>
    <n v="162"/>
    <x v="3"/>
    <s v="Regular"/>
    <s v="Noite"/>
    <n v="2012126400176"/>
    <m/>
    <s v="DANIEL CHAVES MACEDO"/>
    <d v="2007-06-19T00:00:00"/>
    <s v="Masculino"/>
    <s v="Sem Deficiência"/>
    <s v="AILTON MACEDO PEQUENO"/>
    <s v="ELIANE MATIAS CHAVES MACEDO"/>
    <x v="1"/>
    <s v="Branca"/>
  </r>
  <r>
    <n v="716211"/>
    <n v="7"/>
    <x v="32"/>
    <x v="32"/>
    <s v="CIEP COMPOSITOR DONGA"/>
    <s v="Municipal"/>
    <s v="Urbana"/>
    <n v="1619514"/>
    <n v="162"/>
    <x v="3"/>
    <s v="Regular"/>
    <s v="Noite"/>
    <n v="2023066700794"/>
    <m/>
    <s v="ANA LUCIA PAIVA DOS SANTOS"/>
    <d v="1969-09-22T00:00:00"/>
    <s v="Feminino"/>
    <s v="Sem Deficiência"/>
    <s v="MARIA NAZARE PAIVA DOS SANTOS"/>
    <s v="SEVERINO TEIXEIRAS DOS SANTOS"/>
    <x v="0"/>
    <s v="Não declarada"/>
  </r>
  <r>
    <n v="312014"/>
    <n v="3"/>
    <x v="1"/>
    <x v="1"/>
    <s v="EM NEREU SAMPAIO"/>
    <s v="Municipal"/>
    <s v="Urbana"/>
    <n v="1616970"/>
    <n v="162"/>
    <x v="3"/>
    <s v="Regular"/>
    <s v="Noite"/>
    <n v="2010020901655"/>
    <m/>
    <s v="DAVID ALVES DE AZEVEDO "/>
    <d v="2004-08-01T00:00:00"/>
    <s v="Masculino"/>
    <s v="Sem Deficiência"/>
    <s v="ALEXANDRE ALVES RODRIGUES"/>
    <s v="VANESSA SANTOS DE AZEVEDO"/>
    <x v="1"/>
    <s v="Branca"/>
  </r>
  <r>
    <n v="716049"/>
    <n v="7"/>
    <x v="62"/>
    <x v="62"/>
    <s v="EM RENATO LEITE"/>
    <s v="Municipal"/>
    <s v="Urbana"/>
    <n v="1623882"/>
    <n v="161"/>
    <x v="3"/>
    <s v="Regular"/>
    <s v="Noite"/>
    <n v="2015060800401"/>
    <m/>
    <s v="MIRIAN ISABEL ROBERTO DE OLIVEIRA MIRANDA"/>
    <d v="1975-04-04T00:00:00"/>
    <s v="Feminino"/>
    <s v="Sem Deficiência"/>
    <s v="JONAS ROBERTO DE OLIVEIRA"/>
    <s v="NELI ALVES DE AZEVEDO DE OLIVEIRA"/>
    <x v="1"/>
    <s v="Preta"/>
  </r>
  <r>
    <n v="625028"/>
    <n v="6"/>
    <x v="125"/>
    <x v="125"/>
    <s v="EM DEPUTADO HILTON GAMA"/>
    <s v="Municipal"/>
    <s v="Urbana"/>
    <n v="1614619"/>
    <n v="162"/>
    <x v="3"/>
    <s v="Regular"/>
    <s v="Noite"/>
    <n v="2009045701991"/>
    <m/>
    <s v="CARLOS HENRIQUE LOPES NASCIMENTO"/>
    <d v="1994-11-08T00:00:00"/>
    <s v="Masculino"/>
    <s v="Sem Deficiência"/>
    <s v="LUIZ CARLOS GOMES DO NASCIMENTO"/>
    <s v="MARIA NEUZA LOPES DO NASCIMENTO"/>
    <x v="1"/>
    <s v="Parda"/>
  </r>
  <r>
    <n v="833503"/>
    <n v="8"/>
    <x v="95"/>
    <x v="95"/>
    <s v="CIEP THOMAS JEFFERSON"/>
    <s v="Municipal"/>
    <s v="Urbana"/>
    <n v="1600082"/>
    <n v="161"/>
    <x v="3"/>
    <s v="Regular"/>
    <s v="Noite"/>
    <n v="2010080750432"/>
    <m/>
    <s v="MIKELLISAN DO REGO BARBOSA DE JESUS"/>
    <d v="2006-01-28T00:00:00"/>
    <s v="Feminino"/>
    <s v="Sem Deficiência"/>
    <s v="MARCO ANTONIO BARBOSA DE JESUS"/>
    <s v="MARLENE EURICO DO REGO"/>
    <x v="0"/>
    <s v="Parda"/>
  </r>
  <r>
    <n v="411015"/>
    <n v="4"/>
    <x v="72"/>
    <x v="72"/>
    <s v="EM SUÍÇA"/>
    <s v="Municipal"/>
    <s v="Urbana"/>
    <n v="1601788"/>
    <n v="162"/>
    <x v="3"/>
    <s v="Regular"/>
    <s v="Noite"/>
    <n v="2011030302248"/>
    <m/>
    <s v="MAYCON VINICIUS SILVEIRA PORTO DE OLIVEIRA"/>
    <d v="2007-03-30T00:00:00"/>
    <s v="Masculino"/>
    <s v="Sem Deficiência"/>
    <s v="PAULO RICARDO DE OLIVEIRA"/>
    <s v="YOLANDA SUELLEN SILVEIRA PORTO"/>
    <x v="0"/>
    <s v="Parda"/>
  </r>
  <r>
    <n v="515055"/>
    <n v="5"/>
    <x v="8"/>
    <x v="8"/>
    <s v="EM MINISTRO EDGARD ROMERO"/>
    <s v="Municipal"/>
    <s v="Urbana"/>
    <n v="1623708"/>
    <n v="162"/>
    <x v="3"/>
    <s v="Regular"/>
    <s v="Manhã"/>
    <n v="2010041750281"/>
    <m/>
    <s v="NICOLLAS PONTES DE OLIVEIRA"/>
    <d v="2005-10-29T00:00:00"/>
    <s v="Masculino"/>
    <s v="Sem Deficiência"/>
    <s v="MAICON SILVA DE OLIVEIRA"/>
    <s v="LUMA SORAYA DE SANT ANNA PONTES "/>
    <x v="0"/>
    <s v="Branc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12004502381"/>
    <m/>
    <s v="MAYARA DA SILVA TELES"/>
    <d v="2007-04-16T00:00:00"/>
    <s v="Feminino"/>
    <s v="Sem Deficiência"/>
    <s v="MAICON DOUGLAS DA SILVA TELES"/>
    <s v="SUELLEN DA SILVA MAGALHÃES"/>
    <x v="0"/>
    <s v="Branca"/>
  </r>
  <r>
    <n v="716211"/>
    <n v="7"/>
    <x v="32"/>
    <x v="32"/>
    <s v="CIEP COMPOSITOR DONGA"/>
    <s v="Municipal"/>
    <s v="Urbana"/>
    <n v="1619513"/>
    <n v="161"/>
    <x v="3"/>
    <s v="Regular"/>
    <s v="Noite"/>
    <n v="2008066751166"/>
    <m/>
    <s v="MARIA LUANA MOREIRA CABRAL"/>
    <d v="1991-08-30T00:00:00"/>
    <s v="Feminino"/>
    <s v="Sem Deficiência"/>
    <s v="FRANCISCO DE SALES MOREIRA"/>
    <s v="MARIA AUXILIADORA MOREIRA CABRAL"/>
    <x v="1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07102302224"/>
    <m/>
    <s v="RODRIGO MAIA DA COSTA"/>
    <d v="2000-03-17T00:00:00"/>
    <s v="Masculino"/>
    <s v="Sem Deficiência"/>
    <s v="ADAGOBERTO SILVA DA COSTA"/>
    <s v="ELIZABETH MATA DA COSTA"/>
    <x v="0"/>
    <s v="Branca"/>
  </r>
  <r>
    <n v="514007"/>
    <n v="5"/>
    <x v="6"/>
    <x v="6"/>
    <s v="EM ALBERT SABIN"/>
    <s v="Municipal"/>
    <s v="Urbana"/>
    <n v="1622421"/>
    <n v="161"/>
    <x v="3"/>
    <s v="Regular"/>
    <s v="Noite"/>
    <n v="2003029402811"/>
    <m/>
    <s v="IVANIR DA SILVA PAULO"/>
    <d v="1976-07-02T00:00:00"/>
    <s v="Feminino"/>
    <s v="Sem Deficiência"/>
    <s v="WALDEMIR PAULO"/>
    <s v="WANDERLINA DA SILVA"/>
    <x v="1"/>
    <s v="Parda"/>
  </r>
  <r>
    <n v="312009"/>
    <n v="3"/>
    <x v="54"/>
    <x v="54"/>
    <s v="EM GEORGE SUMNER"/>
    <s v="Municipal"/>
    <s v="Urbana"/>
    <n v="1617225"/>
    <n v="161"/>
    <x v="3"/>
    <s v="Regular"/>
    <s v="Noite"/>
    <n v="2011021901126"/>
    <m/>
    <s v="JULIANA XAVIER SANTOS"/>
    <d v="2003-07-29T00:00:00"/>
    <s v="Feminino"/>
    <s v="Sem Deficiência"/>
    <s v="ANDERSON DE ANDRADE SANTOS"/>
    <s v="SILVANA RIBEIRO XAVIER"/>
    <x v="0"/>
    <s v="Não declarada"/>
  </r>
  <r>
    <n v="1026003"/>
    <n v="10"/>
    <x v="114"/>
    <x v="114"/>
    <s v="EM PROFESSOR CASTILHO"/>
    <s v="Municipal"/>
    <s v="Urbana"/>
    <n v="1617201"/>
    <n v="161"/>
    <x v="3"/>
    <s v="Regular"/>
    <s v="Noite"/>
    <n v="2009102302085"/>
    <m/>
    <s v="PAMELA SILVA DE MORAES"/>
    <d v="2005-01-10T00:00:00"/>
    <s v="Feminino"/>
    <s v="Sem Deficiência"/>
    <s v="IVAN DE MORAES GALDO JUNIOR"/>
    <s v="VANESSA SILVA"/>
    <x v="1"/>
    <s v="Branca"/>
  </r>
  <r>
    <n v="716205"/>
    <n v="7"/>
    <x v="76"/>
    <x v="76"/>
    <s v="CIEP RUBENS PAIVA"/>
    <s v="Municipal"/>
    <s v="Urbana"/>
    <n v="1613260"/>
    <n v="161"/>
    <x v="3"/>
    <s v="Regular"/>
    <s v="Noite"/>
    <n v="2011066180193"/>
    <m/>
    <s v="LUIZ OTAVIO PEREIRA DE CARVALHO"/>
    <d v="2006-09-25T00:00:00"/>
    <s v="Masculino"/>
    <s v="Sem Deficiência"/>
    <s v="EMERSON SANTOS DE CARVALHO"/>
    <s v="DANIELE DA SILVA PEREIRA"/>
    <x v="0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06119000660"/>
    <m/>
    <s v="ANA CLARA TEIXEIRA GAMA DA CRUZ"/>
    <d v="2004-03-18T00:00:00"/>
    <s v="Feminino"/>
    <s v="Sem Deficiência"/>
    <s v="RAIMUNDO NONATO GAMA DA CRUZ"/>
    <s v="IVONE CELESTINO TEIXEIRA"/>
    <x v="0"/>
    <s v="Parda"/>
  </r>
  <r>
    <n v="430503"/>
    <n v="4"/>
    <x v="4"/>
    <x v="4"/>
    <s v="CIEP LEONEL DE MOURA BRIZOLA"/>
    <s v="Municipal"/>
    <s v="Urbana"/>
    <n v="1606829"/>
    <n v="161"/>
    <x v="3"/>
    <s v="Regular"/>
    <s v="Noite"/>
    <n v="2011040050608"/>
    <m/>
    <s v="JÉSUS DA SILVA SIMÕES"/>
    <d v="2005-06-23T00:00:00"/>
    <s v="Masculino"/>
    <s v=" Deficiência intelectual"/>
    <s v="JÉSUS FERREIRA SIMÕES"/>
    <s v="JULIANA PEREIRA DA SILVA"/>
    <x v="0"/>
    <s v="Parda"/>
  </r>
  <r>
    <n v="410012"/>
    <n v="4"/>
    <x v="27"/>
    <x v="27"/>
    <s v="EM CLOTILDE GUIMARÃES"/>
    <s v="Municipal"/>
    <s v="Urbana"/>
    <n v="1604462"/>
    <n v="2616"/>
    <x v="3"/>
    <s v="Regular"/>
    <s v="Noite"/>
    <n v="2023028500643"/>
    <m/>
    <s v="OTÁVIO AUGUSTO DA CONCEIÇÃO COSTA"/>
    <d v="2004-12-23T00:00:00"/>
    <s v="Masculino"/>
    <s v="Sem Deficiência"/>
    <s v="FRANCISCO DA CONCEIÇÃO COSTA"/>
    <s v="FERNANDA DA SILVA CONCEIÇÃO"/>
    <x v="0"/>
    <s v="Parda"/>
  </r>
  <r>
    <n v="625701"/>
    <n v="6"/>
    <x v="101"/>
    <x v="101"/>
    <s v="CENTRO DE EDUCAÇÃO DE JOVENS E ADULTOS CEJA - ACARI"/>
    <s v="Municipal"/>
    <s v="Urbana"/>
    <n v="1608526"/>
    <n v="263"/>
    <x v="3"/>
    <s v="Regular"/>
    <s v="Manhã"/>
    <n v="2022157700691"/>
    <m/>
    <s v="ROSANE MARIA SANTOS DA SILVA "/>
    <d v="1970-03-01T00:00:00"/>
    <s v="Feminino"/>
    <s v="Sem Deficiência"/>
    <s v="ANTONIA MARIA MARTINS"/>
    <s v="ALBERTINO NUNES DOS SANTOS"/>
    <x v="1"/>
    <s v="Branc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7062000343"/>
    <m/>
    <s v="KETHLEN CAMILE SANTOS FERREIRA"/>
    <d v="2004-03-17T00:00:00"/>
    <s v="Feminino"/>
    <s v="Sem Deficiência"/>
    <s v="RAFAEL DA SILVA FERREIRA"/>
    <s v="CAMILA SANTOS DE SOUZA"/>
    <x v="1"/>
    <s v="Parda"/>
  </r>
  <r>
    <n v="514010"/>
    <n v="5"/>
    <x v="133"/>
    <x v="133"/>
    <s v="EM IRÃ"/>
    <s v="Municipal"/>
    <s v="Urbana"/>
    <n v="1620740"/>
    <n v="161"/>
    <x v="3"/>
    <s v="Regular"/>
    <s v="Noite"/>
    <n v="2015078500239"/>
    <m/>
    <s v="CASSIO GUILHERME DE OLIVEIRA GOMES"/>
    <d v="2005-08-30T00:00:00"/>
    <s v="Masculino"/>
    <s v="Sem Deficiência"/>
    <s v="CASSIANO DOS SANTOS GOMES"/>
    <s v="MARIA HELENA RODRIGUES DE OLIVEIRA"/>
    <x v="1"/>
    <s v="Par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2100506589"/>
    <m/>
    <s v="NAUANA RODRIGUES DE SOUZA"/>
    <d v="2006-05-08T00:00:00"/>
    <s v="Feminino"/>
    <s v="Sem Deficiência"/>
    <s v="SIDNEY INACIO DE SOUZA"/>
    <s v="ELVIRA TOMAZ RODRIGUES"/>
    <x v="1"/>
    <s v="Parda"/>
  </r>
  <r>
    <n v="101501"/>
    <n v="1"/>
    <x v="46"/>
    <x v="46"/>
    <s v="CIEP HENFIL"/>
    <s v="Municipal"/>
    <s v="Urbana"/>
    <n v="1613104"/>
    <n v="162"/>
    <x v="3"/>
    <s v="Regular"/>
    <s v="Noite"/>
    <n v="2009104800473"/>
    <m/>
    <s v="DEYVIDI DE SOUZA DA SILVA"/>
    <d v="2007-03-14T00:00:00"/>
    <s v="Masculino"/>
    <s v="Sem Deficiência"/>
    <s v="JOSÉ SEVERINO DA SILVA"/>
    <s v="ROSA MARIA DE SOUZA"/>
    <x v="0"/>
    <s v="Branca"/>
  </r>
  <r>
    <n v="430503"/>
    <n v="4"/>
    <x v="4"/>
    <x v="4"/>
    <s v="CIEP LEONEL DE MOURA BRIZOLA"/>
    <s v="Municipal"/>
    <s v="Urbana"/>
    <n v="1606829"/>
    <n v="161"/>
    <x v="3"/>
    <s v="Regular"/>
    <s v="Noite"/>
    <n v="2023040700169"/>
    <m/>
    <s v="LUZIA DA SILVA CORDEIRO"/>
    <d v="1970-11-05T00:00:00"/>
    <s v="Feminino"/>
    <s v="Sem Deficiência"/>
    <s v="JOSÉ PEREIRA DA SILVA"/>
    <s v="ANTONIA DE MATOS DA SILVA"/>
    <x v="0"/>
    <s v="Branca"/>
  </r>
  <r>
    <n v="410007"/>
    <n v="4"/>
    <x v="15"/>
    <x v="15"/>
    <s v="EM PADRE MANUEL DA NÓBREGA"/>
    <s v="Municipal"/>
    <s v="Urbana"/>
    <n v="1609705"/>
    <n v="162"/>
    <x v="3"/>
    <s v="Regular"/>
    <s v="Noite"/>
    <n v="2020027850069"/>
    <m/>
    <s v="ANA BEATRIZ PRUDENCIO DA SILVA RODRIGUES"/>
    <d v="2004-12-07T00:00:00"/>
    <s v="Feminino"/>
    <s v="Sem Deficiência"/>
    <s v="ANTONIO ROBIO RODRIGUES DA SILVA"/>
    <s v="FRANCISCA PRUDENCIO DA SILVA"/>
    <x v="1"/>
    <s v="Branc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2104052191"/>
    <m/>
    <s v="WILLIAN SOUZA COELHO DA SILVA"/>
    <d v="2006-12-22T00:00:00"/>
    <s v="Masculino"/>
    <s v="Sem Deficiência"/>
    <s v="ALDO COELHO BARBOSA DA SILVA"/>
    <s v="ELIZANGELA SOUZA DOS SANTOS"/>
    <x v="0"/>
    <s v="Parda"/>
  </r>
  <r>
    <n v="514007"/>
    <n v="5"/>
    <x v="6"/>
    <x v="6"/>
    <s v="EM ALBERT SABIN"/>
    <s v="Municipal"/>
    <s v="Urbana"/>
    <n v="1622421"/>
    <n v="161"/>
    <x v="3"/>
    <s v="Regular"/>
    <s v="Noite"/>
    <n v="2013040901884"/>
    <m/>
    <s v="DAVI DA SILVA MARQUES PEREIRA"/>
    <d v="2006-05-05T00:00:00"/>
    <s v="Masculino"/>
    <s v="Sem Deficiência"/>
    <s v="JOSÉ EUDES MARQUES PEREIRA JUNIOR"/>
    <s v="JACQUELINE DA SILVA MARQUES PEREIRA"/>
    <x v="1"/>
    <s v="Branca"/>
  </r>
  <r>
    <n v="312002"/>
    <n v="3"/>
    <x v="58"/>
    <x v="58"/>
    <s v="EM ALCIDE DE GASPERI"/>
    <s v="Municipal"/>
    <s v="Urbana"/>
    <n v="1613412"/>
    <n v="162"/>
    <x v="3"/>
    <s v="Regular"/>
    <s v="Noite"/>
    <n v="2011021201167"/>
    <m/>
    <s v="QUEZIA MARTINS FARIAS"/>
    <d v="2007-03-16T00:00:00"/>
    <s v="Feminino"/>
    <s v="Sem Deficiência"/>
    <s v="VALDOMIRO FARIAS"/>
    <s v="ANDRÉIA CANDIDA MARTINS FARIAS"/>
    <x v="0"/>
    <s v="Pard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13080800434"/>
    <m/>
    <s v="RAFAEL PEGO DIAS"/>
    <d v="2008-11-25T00:00:00"/>
    <s v="Masculino"/>
    <s v="Sem Deficiência"/>
    <s v="NIELSON RIBEIRO DIAS"/>
    <s v="ROBERTA ACACIA PEGO"/>
    <x v="0"/>
    <s v="Branca"/>
  </r>
  <r>
    <n v="1026024"/>
    <n v="10"/>
    <x v="130"/>
    <x v="130"/>
    <s v="EM TATIANA CHAGAS MEMÓRIA"/>
    <s v="Municipal"/>
    <s v="Urbana"/>
    <n v="1611748"/>
    <n v="162"/>
    <x v="3"/>
    <s v="Regular"/>
    <s v="Manhã"/>
    <n v="2012083000872"/>
    <m/>
    <s v="LAISA DA SILVA SANTOS FERNANDES"/>
    <d v="2008-06-14T00:00:00"/>
    <s v="Feminino"/>
    <s v="  Transtorno do espectro autista"/>
    <s v="FABIO FERNANDES"/>
    <s v="LENISE DA SILVA SANTOS FERNANDES"/>
    <x v="1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11056401693"/>
    <m/>
    <s v="RAYSSA AGUIAR PAIVA"/>
    <d v="2006-04-15T00:00:00"/>
    <s v="Feminino"/>
    <s v="Sem Deficiência"/>
    <s v="ODIR DA SILVA PAIVA NETO"/>
    <s v="PATRICIA SZAPOWAL AGUIAR"/>
    <x v="1"/>
    <s v="Parda"/>
  </r>
  <r>
    <n v="833201"/>
    <n v="8"/>
    <x v="112"/>
    <x v="112"/>
    <s v="CIEP FREI VELOSO"/>
    <s v="Municipal"/>
    <s v="Urbana"/>
    <n v="1622667"/>
    <n v="161"/>
    <x v="3"/>
    <s v="Regular"/>
    <s v="Noite"/>
    <n v="2020083750031"/>
    <m/>
    <s v="JORGE EVALDO DOS SANTOS"/>
    <d v="1968-11-17T00:00:00"/>
    <s v="Masculino"/>
    <s v="Sem Deficiência"/>
    <s v="EZIQUIEL DOS SANTOS"/>
    <s v="MARIA DA GLORIA DA INVENÇÃO SANTOS"/>
    <x v="0"/>
    <s v="Não declarada"/>
  </r>
  <r>
    <n v="716063"/>
    <n v="7"/>
    <x v="136"/>
    <x v="136"/>
    <s v="EM SOBRAL PINTO"/>
    <s v="Municipal"/>
    <s v="Urbana"/>
    <n v="1616451"/>
    <n v="163"/>
    <x v="3"/>
    <s v="Regular"/>
    <s v="Manhã"/>
    <n v="2007112600708"/>
    <m/>
    <s v="EMANUELE VITÓRIA DE OLIVEIRA DOMINGUES"/>
    <d v="2006-07-30T00:00:00"/>
    <s v="Feminino"/>
    <s v="Sem Deficiência"/>
    <s v="DIEGO DA SILVA DOMINGUES"/>
    <s v="NILVIANE BENEDITO DE OLIVEIRA"/>
    <x v="2"/>
    <s v="Parda"/>
  </r>
  <r>
    <n v="313018"/>
    <n v="3"/>
    <x v="103"/>
    <x v="103"/>
    <s v="EM ISABEL MENDES"/>
    <s v="Municipal"/>
    <s v="Urbana"/>
    <n v="1613511"/>
    <n v="162"/>
    <x v="3"/>
    <s v="Regular"/>
    <s v="Noite"/>
    <n v="2019023200309"/>
    <m/>
    <s v="WALLACE ROCHA DA SILVA"/>
    <d v="1980-04-13T00:00:00"/>
    <s v="Masculino"/>
    <s v="Sem Deficiência"/>
    <s v="PEDRO FERREIRA DA SILVA "/>
    <s v="MARIA IZABEL ROCHA DA SILVA"/>
    <x v="2"/>
    <s v="Branc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13073100457"/>
    <m/>
    <s v="ANA PAULA DOS SANTOS ALVES"/>
    <d v="2006-01-23T00:00:00"/>
    <s v="Feminino"/>
    <s v="Sem Deficiência"/>
    <s v="PAULO SERGIO THOMAZ ALVES"/>
    <s v="JOSILENE TEIXEIRA DOS SANTOS "/>
    <x v="0"/>
    <s v="Parda"/>
  </r>
  <r>
    <n v="724502"/>
    <n v="7"/>
    <x v="52"/>
    <x v="52"/>
    <s v="CIEP MARGARET MEE"/>
    <s v="Municipal"/>
    <s v="Urbana"/>
    <n v="1617125"/>
    <n v="161"/>
    <x v="3"/>
    <s v="Regular"/>
    <s v="Noite"/>
    <n v="2010133403081"/>
    <m/>
    <s v="ANDREY PEREIRA DA SILVA"/>
    <d v="2005-06-01T00:00:00"/>
    <s v="Masculino"/>
    <s v="Sem Deficiência"/>
    <s v="ADRIANA MARIA DA SILVA"/>
    <s v="SEVERINO PEREIRA DA SILVA"/>
    <x v="0"/>
    <s v="Parda"/>
  </r>
  <r>
    <n v="716063"/>
    <n v="7"/>
    <x v="136"/>
    <x v="136"/>
    <s v="EM SOBRAL PINTO"/>
    <s v="Municipal"/>
    <s v="Urbana"/>
    <n v="1616450"/>
    <n v="162"/>
    <x v="3"/>
    <s v="Regular"/>
    <s v="Manhã"/>
    <n v="2023065100262"/>
    <m/>
    <s v="LUANNA VICTÓRIA DE ALMEIDA VASCONCELOS"/>
    <d v="2008-12-01T00:00:00"/>
    <s v="Feminino"/>
    <s v="Sem Deficiência"/>
    <s v="VANESSA SILVA DE ALMEIDA"/>
    <s v="UBIRACI VASCONCELOS NASCIMENTO"/>
    <x v="1"/>
    <s v="Pard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09129900391"/>
    <m/>
    <s v="RAPHAELLY PINTO OLIVEIRA"/>
    <d v="2007-02-14T00:00:00"/>
    <s v="Feminino"/>
    <s v="Sem Deficiência"/>
    <s v="RAPHAEL DA SILVA OLIVEIRA"/>
    <s v="ROBERTA RIBEIRO PINTO"/>
    <x v="1"/>
    <s v="Parda"/>
  </r>
  <r>
    <n v="1019013"/>
    <n v="10"/>
    <x v="39"/>
    <x v="39"/>
    <s v="EM BENTO DO AMARAL COUTINHO"/>
    <s v="Municipal"/>
    <s v="Urbana"/>
    <n v="1612838"/>
    <n v="161"/>
    <x v="3"/>
    <s v="Regular"/>
    <s v="Noite"/>
    <n v="2013094103439"/>
    <m/>
    <s v="DARLAN DE JESUS SANTOS DA SILVA"/>
    <d v="2007-09-07T00:00:00"/>
    <s v="Masculino"/>
    <s v="Sem Deficiência"/>
    <s v="ANDRÉ SANTOS DA SILVA"/>
    <s v="ELAINE CRISTINA DINIZ DE JESUS"/>
    <x v="0"/>
    <s v="Preta"/>
  </r>
  <r>
    <n v="206502"/>
    <n v="2"/>
    <x v="71"/>
    <x v="71"/>
    <s v="CIEP NAÇÃO RUBRO NEGRA"/>
    <s v="Municipal"/>
    <s v="Urbana"/>
    <n v="1623109"/>
    <n v="163"/>
    <x v="3"/>
    <s v="Regular"/>
    <s v="Noite"/>
    <n v="2022011200848"/>
    <m/>
    <s v="GEIZA MALVINO DE ALMEIDA"/>
    <d v="1962-10-30T00:00:00"/>
    <s v="Feminino"/>
    <s v="Sem Deficiência"/>
    <s v="HELIO MALVINO DOS SANTOS"/>
    <s v="DESCONHECIDA"/>
    <x v="1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23017200091"/>
    <m/>
    <s v="EDILEUSA MARINHO DA SILVA SANTOS "/>
    <d v="1974-03-26T00:00:00"/>
    <s v="Feminino"/>
    <s v="Sem Deficiência"/>
    <s v="FERNANDO MARINHO DA SILVA"/>
    <s v="QUITERIA FRANCISCA DA SILVA"/>
    <x v="0"/>
    <s v="Branca"/>
  </r>
  <r>
    <n v="410015"/>
    <n v="4"/>
    <x v="92"/>
    <x v="92"/>
    <s v="EM CLÓVIS BEVILÁQUA"/>
    <s v="Municipal"/>
    <s v="Urbana"/>
    <n v="1611012"/>
    <n v="161"/>
    <x v="3"/>
    <s v="Regular"/>
    <s v="Noite"/>
    <n v="2010029550057"/>
    <m/>
    <s v="CARLA MARIA ALVES BARRETO"/>
    <d v="2004-02-19T00:00:00"/>
    <s v="Feminino"/>
    <s v="Sem Deficiência"/>
    <s v="CARLOS ALBERTO ALVES BARRETO"/>
    <s v="SANDRA BARRETO DA SILVA"/>
    <x v="0"/>
    <s v="Branca"/>
  </r>
  <r>
    <n v="1202701"/>
    <n v="12"/>
    <x v="91"/>
    <x v="91"/>
    <s v="CREJA - CENTRO MUNICIPAL DE REFERÊNCIA DE EDUCAÇÃO DE JOVENS E ADULTOS"/>
    <s v="Municipal"/>
    <s v="Urbana"/>
    <n v="1614081"/>
    <n v="261"/>
    <x v="3"/>
    <s v="Regular"/>
    <s v="Manhã"/>
    <n v="2022126301299"/>
    <m/>
    <s v="JOÃO CRISTOVÃO DOS SANTOS JÚNIOR"/>
    <d v="1954-09-02T00:00:00"/>
    <s v="Masculino"/>
    <s v="Sem Deficiência"/>
    <s v="JOÃO CRISTOVÃO DOS SANTOS"/>
    <s v="MARIA DA CONCEIÇÃO DOS SANTOS"/>
    <x v="2"/>
    <s v="Preta"/>
  </r>
  <r>
    <n v="724022"/>
    <n v="7"/>
    <x v="56"/>
    <x v="56"/>
    <s v="EM COMUNIDADE DE VARGEM GRANDE"/>
    <s v="Municipal"/>
    <s v="Urbana"/>
    <n v="1605600"/>
    <n v="162"/>
    <x v="3"/>
    <s v="Regular"/>
    <s v="Noite"/>
    <n v="2018132600130"/>
    <m/>
    <s v="JÚLIA RODRIGUES DE FARIA EUZEBIO"/>
    <d v="2006-04-05T00:00:00"/>
    <s v="Feminino"/>
    <s v="Sem Deficiência"/>
    <s v="JACIRLENE RODRIGUES DE FARIA"/>
    <s v="LUIZ SERGIO EUZEBIO"/>
    <x v="0"/>
    <s v="Branca"/>
  </r>
  <r>
    <n v="431502"/>
    <n v="4"/>
    <x v="11"/>
    <x v="11"/>
    <s v="CIEP GRACILIANO RAMOS"/>
    <s v="Municipal"/>
    <s v="Urbana"/>
    <n v="1622398"/>
    <n v="161"/>
    <x v="3"/>
    <s v="Regular"/>
    <s v="Noite"/>
    <n v="2012114000704"/>
    <m/>
    <s v="MARIA CLARA LIMA DOS SANTOS"/>
    <d v="2008-08-08T00:00:00"/>
    <s v="Feminino"/>
    <s v="Sem Deficiência"/>
    <s v="LENO FERREIRA DOS SANTOS"/>
    <s v="MARIA DA PENHA LIMA"/>
    <x v="1"/>
    <s v="Pard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22082400424"/>
    <m/>
    <s v="GECILDA DOS SANTOS LUCAS"/>
    <d v="1958-06-04T00:00:00"/>
    <s v="Feminino"/>
    <s v="Sem Deficiência"/>
    <s v="SEBASTIÃO LUCAS"/>
    <s v="JOSEFA DOS SANTOS "/>
    <x v="2"/>
    <s v="Branca"/>
  </r>
  <r>
    <n v="1019075"/>
    <n v="10"/>
    <x v="129"/>
    <x v="129"/>
    <s v="EM ROBERTO CIVITA"/>
    <s v="Municipal"/>
    <s v="Urbana"/>
    <n v="1601288"/>
    <n v="162"/>
    <x v="3"/>
    <s v="Regular"/>
    <s v="Noite"/>
    <n v="2010074000150"/>
    <m/>
    <s v="MATEUS RODRIGUES DE SOUZA"/>
    <d v="2005-11-07T00:00:00"/>
    <s v="Masculino"/>
    <s v="Sem Deficiência"/>
    <s v="ITAMAR DAS NEVES DE SOUZA"/>
    <s v="FERNANDA SIQUEIRA RODRIGUES"/>
    <x v="0"/>
    <s v="Parda"/>
  </r>
  <r>
    <n v="313046"/>
    <n v="3"/>
    <x v="96"/>
    <x v="96"/>
    <s v="EM REPÚBLICA DE EL SALVADOR"/>
    <s v="Municipal"/>
    <s v="Urbana"/>
    <n v="1599918"/>
    <n v="161"/>
    <x v="3"/>
    <s v="Regular"/>
    <s v="Noite"/>
    <n v="2011026380264"/>
    <m/>
    <s v="MARIANA CALHÁU MENEZES"/>
    <d v="2005-09-23T00:00:00"/>
    <s v="Feminino"/>
    <s v="Sem Deficiência"/>
    <s v="GLEY MENEZES"/>
    <s v="LUCIMAR RODRIGUES CALHÁU"/>
    <x v="0"/>
    <s v="Branca"/>
  </r>
  <r>
    <n v="1019047"/>
    <n v="10"/>
    <x v="50"/>
    <x v="50"/>
    <s v="EM JOAQUIM DA SILVA GOMES"/>
    <s v="Municipal"/>
    <s v="Urbana"/>
    <n v="1598937"/>
    <n v="161"/>
    <x v="3"/>
    <s v="Regular"/>
    <s v="Noite"/>
    <n v="2008100750180"/>
    <m/>
    <s v="MARTA VICTORINO DOS SANTOS"/>
    <d v="1972-08-17T00:00:00"/>
    <s v="Feminino"/>
    <s v="Sem Deficiência"/>
    <s v="MAURICIO VICTORIANO DOS SANTOS"/>
    <s v="JOVITA SANTANA DOS SANTOS"/>
    <x v="2"/>
    <s v="Não declarada"/>
  </r>
  <r>
    <n v="227004"/>
    <n v="2"/>
    <x v="77"/>
    <x v="77"/>
    <s v="EM RINALDO DE LAMARE"/>
    <s v="Municipal"/>
    <s v="Urbana"/>
    <n v="1599204"/>
    <n v="162"/>
    <x v="3"/>
    <s v="Regular"/>
    <s v="Noite"/>
    <n v="2013010702611"/>
    <m/>
    <s v="ANA PAULA DA SILVA PEREIRA"/>
    <d v="2005-04-29T00:00:00"/>
    <s v="Feminino"/>
    <s v="Sem Deficiência"/>
    <s v="ROBSTON SANTOS PEREIRA"/>
    <s v="ALINE COSTA DA SILVA"/>
    <x v="1"/>
    <s v="Branca"/>
  </r>
  <r>
    <n v="515062"/>
    <n v="5"/>
    <x v="126"/>
    <x v="126"/>
    <s v="EM FIGUEIREDO PIMENTEL"/>
    <s v="Municipal"/>
    <s v="Urbana"/>
    <n v="1606091"/>
    <n v="161"/>
    <x v="3"/>
    <s v="Regular"/>
    <s v="Tarde"/>
    <n v="2019046380354"/>
    <m/>
    <s v="SAMUEL GARCIA DA CRUZ FRAGOSO"/>
    <d v="2007-12-21T00:00:00"/>
    <s v="Masculino"/>
    <s v="Sem Deficiência"/>
    <s v="LEANDRO RONDON FRAGOSO"/>
    <s v="MAGDA GARCIA DA CRUZ FRAGOSO"/>
    <x v="0"/>
    <s v="Pard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17003800169"/>
    <m/>
    <s v="ANNA SARAH BARBOSA ARRUDA"/>
    <d v="2008-04-12T00:00:00"/>
    <s v="Feminino"/>
    <s v="Sem Deficiência"/>
    <s v="ENEVARDO DA SILVA ARRUDA JUNIOR"/>
    <s v="CECILIA APARECIDA DE SOUZA BARBOSA"/>
    <x v="0"/>
    <s v="Preta"/>
  </r>
  <r>
    <n v="1019210"/>
    <n v="10"/>
    <x v="45"/>
    <x v="45"/>
    <s v="CIEP ALBERTO PASQUALINE"/>
    <s v="Municipal"/>
    <s v="Urbana"/>
    <n v="1600005"/>
    <n v="161"/>
    <x v="3"/>
    <s v="Regular"/>
    <s v="Noite"/>
    <n v="2011033402600"/>
    <m/>
    <s v="MARCOS JUNIO CORDEIRO DA SILVA"/>
    <d v="2005-10-20T00:00:00"/>
    <s v="Masculino"/>
    <s v="Sem Deficiência"/>
    <s v="ANTONIO MARCOS CORDEIRO"/>
    <s v="DANUZE DIANI BEZERRA DA SILVA GERALDO"/>
    <x v="0"/>
    <s v="Branca"/>
  </r>
  <r>
    <n v="918508"/>
    <n v="9"/>
    <x v="36"/>
    <x v="36"/>
    <s v="CIEP DR. ERNESTO (CHE) GUEVARA"/>
    <s v="Municipal"/>
    <s v="Urbana"/>
    <n v="1618339"/>
    <n v="161"/>
    <x v="3"/>
    <s v="Regular"/>
    <s v="Noite"/>
    <n v="2023093200225"/>
    <m/>
    <s v="IRAILZA PEREIRA LIMA"/>
    <d v="1971-05-10T00:00:00"/>
    <s v="Feminino"/>
    <s v="Sem Deficiência"/>
    <s v="ILZA FERREIRA SANTOS"/>
    <s v="ELIZEU PEREIRA LIMA"/>
    <x v="2"/>
    <s v="Preta"/>
  </r>
  <r>
    <n v="313002"/>
    <n v="3"/>
    <x v="33"/>
    <x v="33"/>
    <s v="EM JOSÉ VERÍSSIMO"/>
    <s v="Municipal"/>
    <s v="Urbana"/>
    <n v="1618996"/>
    <n v="161"/>
    <x v="3"/>
    <s v="Regular"/>
    <s v="Manhã"/>
    <n v="2002015305259"/>
    <m/>
    <s v="GLAYCILENE FERREIRA"/>
    <d v="1991-09-03T00:00:00"/>
    <s v="Feminino"/>
    <s v="Sem Deficiência"/>
    <s v="VLADIR FERREIRA"/>
    <s v="SUZANA FERREIRA DAS NEVES"/>
    <x v="1"/>
    <s v="Branc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08113900118"/>
    <m/>
    <s v="MARIA EDUARDA CHRISTHESEN DE ASSIS FERREIRA"/>
    <d v="2007-03-26T00:00:00"/>
    <s v="Feminino"/>
    <s v="Sem Deficiência"/>
    <s v="LEON CHRISTHESEN DE ANDRADE HENRIQUE FERREIRA"/>
    <s v="VANESSA DE ASSIS BARBOSA"/>
    <x v="0"/>
    <s v="Preta"/>
  </r>
  <r>
    <n v="1202701"/>
    <n v="12"/>
    <x v="91"/>
    <x v="91"/>
    <s v="CREJA - CENTRO MUNICIPAL DE REFERÊNCIA DE EDUCAÇÃO DE JOVENS E ADULTOS"/>
    <s v="Municipal"/>
    <s v="Urbana"/>
    <n v="1614082"/>
    <n v="262"/>
    <x v="3"/>
    <s v="Regular"/>
    <s v="Manhã"/>
    <n v="2008107100041"/>
    <m/>
    <s v="RAPHAEL FRANÇA FERREIRA"/>
    <d v="2006-01-14T00:00:00"/>
    <s v="Masculino"/>
    <s v="Sem Deficiência"/>
    <s v="RAPHAEL YURI DE FRANÇA SILVA"/>
    <s v="LUANA FERREIRA"/>
    <x v="0"/>
    <s v="Preta"/>
  </r>
  <r>
    <n v="918508"/>
    <n v="9"/>
    <x v="36"/>
    <x v="36"/>
    <s v="CIEP DR. ERNESTO (CHE) GUEVARA"/>
    <s v="Municipal"/>
    <s v="Urbana"/>
    <n v="1618341"/>
    <n v="163"/>
    <x v="3"/>
    <s v="Regular"/>
    <s v="Noite"/>
    <n v="2013106203101"/>
    <m/>
    <s v="GABRIELA NASCIMENTO DA SILVA"/>
    <d v="2006-07-10T00:00:00"/>
    <s v="Feminino"/>
    <s v="Sem Deficiência"/>
    <s v="RENATO DA SILVA BATISTA"/>
    <s v="LUCIANA DE OLIVEIRA NASCIMENTO"/>
    <x v="0"/>
    <s v="Parda"/>
  </r>
  <r>
    <n v="515001"/>
    <n v="5"/>
    <x v="68"/>
    <x v="68"/>
    <s v="EM PARÁ"/>
    <s v="Municipal"/>
    <s v="Urbana"/>
    <n v="1607315"/>
    <n v="161"/>
    <x v="3"/>
    <s v="Regular"/>
    <s v="Noite"/>
    <n v="2013045580202"/>
    <m/>
    <s v="LUAN FERNANDES DOS SANTOS"/>
    <d v="2006-07-11T00:00:00"/>
    <s v="Masculino"/>
    <s v="Sem Deficiência"/>
    <s v="MARCELO RUFINO DOS SANTOS"/>
    <s v="CARLA FERNANDES ANTUNES"/>
    <x v="0"/>
    <s v="Parda"/>
  </r>
  <r>
    <n v="724022"/>
    <n v="7"/>
    <x v="56"/>
    <x v="56"/>
    <s v="EM COMUNIDADE DE VARGEM GRANDE"/>
    <s v="Municipal"/>
    <s v="Urbana"/>
    <n v="1605600"/>
    <n v="162"/>
    <x v="3"/>
    <s v="Regular"/>
    <s v="Noite"/>
    <n v="2023069000033"/>
    <m/>
    <s v="LARA IZABELLE PONTES OLIVEIRA"/>
    <d v="2007-08-16T00:00:00"/>
    <s v="Feminino"/>
    <s v="Sem Deficiência"/>
    <s v="ANA VALERIA GALDEZ PONTOS"/>
    <s v="UBIRANI FARIAS OLIVEIRA"/>
    <x v="0"/>
    <s v="Branca"/>
  </r>
  <r>
    <n v="313002"/>
    <n v="3"/>
    <x v="33"/>
    <x v="33"/>
    <s v="EM JOSÉ VERÍSSIMO"/>
    <s v="Municipal"/>
    <s v="Urbana"/>
    <n v="1618996"/>
    <n v="161"/>
    <x v="3"/>
    <s v="Regular"/>
    <s v="Manhã"/>
    <n v="2013030102423"/>
    <m/>
    <s v="GUILHERME FERNANDES AGUIAR"/>
    <d v="2008-04-20T00:00:00"/>
    <s v="Masculino"/>
    <s v="Sem Deficiência"/>
    <s v="CICERO FERNANDES DA SILVA"/>
    <s v="MARIA APARECIDA SILVA AGUIAR"/>
    <x v="0"/>
    <s v="Branca"/>
  </r>
  <r>
    <n v="1026024"/>
    <n v="10"/>
    <x v="130"/>
    <x v="130"/>
    <s v="EM TATIANA CHAGAS MEMÓRIA"/>
    <s v="Municipal"/>
    <s v="Urbana"/>
    <n v="1611748"/>
    <n v="162"/>
    <x v="3"/>
    <s v="Regular"/>
    <s v="Manhã"/>
    <n v="2011059000894"/>
    <m/>
    <s v="RAFAEL CANDIDO DA SILVA"/>
    <d v="2007-03-03T00:00:00"/>
    <s v="Masculino"/>
    <s v="Sem Deficiência"/>
    <s v="FERNANDO DA SILVA"/>
    <s v="ADRIANA MIRANDA CANDIDO"/>
    <x v="1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22056100516"/>
    <m/>
    <s v="LOHRANE DA SILVA CINELLI DE OLIVEIRA"/>
    <d v="1995-11-21T00:00:00"/>
    <s v="Feminino"/>
    <s v="Sem Deficiência"/>
    <s v="PERICLÉS CINELLI"/>
    <s v="MÔNICA BARBOSA DA SILVA"/>
    <x v="1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09027400224"/>
    <m/>
    <s v="VITÓRIA ANSELMO FERREIRA"/>
    <d v="2004-06-10T00:00:00"/>
    <s v="Feminino"/>
    <s v="Sem Deficiência"/>
    <s v="ANA CLAUDIA DAS DORES ANSELMO"/>
    <s v="PAULO ROBERTO FERREIRA"/>
    <x v="1"/>
    <s v="Sem Informação"/>
  </r>
  <r>
    <n v="1019031"/>
    <n v="10"/>
    <x v="20"/>
    <x v="20"/>
    <s v="EM MARECHAL PEDRO CAVALCANTI"/>
    <s v="Municipal"/>
    <s v="Urbana"/>
    <n v="1609542"/>
    <n v="164"/>
    <x v="3"/>
    <s v="Regular"/>
    <s v="Noite"/>
    <n v="2008100651238"/>
    <m/>
    <s v="LEONARDO BARBOSA VIEIRA"/>
    <d v="2002-09-17T00:00:00"/>
    <s v="Masculino"/>
    <s v="Sem Deficiência"/>
    <s v="WALTER VIEIRA"/>
    <s v="EVALDA HENRIQUE BARBOSA"/>
    <x v="1"/>
    <s v="Parda"/>
  </r>
  <r>
    <n v="102505"/>
    <n v="1"/>
    <x v="30"/>
    <x v="30"/>
    <s v="CIEP JOSÉ PEDRO VARELA"/>
    <s v="Municipal"/>
    <s v="Urbana"/>
    <n v="1613581"/>
    <n v="161"/>
    <x v="3"/>
    <s v="Regular"/>
    <s v="Noite"/>
    <n v="2009002403114"/>
    <m/>
    <s v="EMERSON SANTANA SANTOS"/>
    <d v="1993-09-15T00:00:00"/>
    <s v="Feminino"/>
    <s v="Sem Deficiência"/>
    <s v="MILTON PEREIRA SANTOS"/>
    <s v="MARIA ISABEL OLIVEIRA SANTANA"/>
    <x v="0"/>
    <s v="Parda"/>
  </r>
  <r>
    <n v="1019075"/>
    <n v="10"/>
    <x v="129"/>
    <x v="129"/>
    <s v="EM ROBERTO CIVITA"/>
    <s v="Municipal"/>
    <s v="Urbana"/>
    <n v="1601288"/>
    <n v="162"/>
    <x v="3"/>
    <s v="Regular"/>
    <s v="Noite"/>
    <n v="2023098750681"/>
    <m/>
    <s v="RAYAN RAFAEL DE OLIVEIRA DE SOUZA"/>
    <d v="2005-12-17T00:00:00"/>
    <s v="Masculino"/>
    <s v="Sem Deficiência"/>
    <s v="WEBER JOSÉ DE SOUZA"/>
    <s v="CRISTIANE DE OLIVEIRA SILVA"/>
    <x v="0"/>
    <s v="Parda"/>
  </r>
  <r>
    <n v="410501"/>
    <n v="4"/>
    <x v="64"/>
    <x v="64"/>
    <s v="CIEP JUSCELINO KUBITSCHEK"/>
    <s v="Municipal"/>
    <s v="Urbana"/>
    <n v="1614343"/>
    <n v="161"/>
    <x v="3"/>
    <s v="Regular"/>
    <s v="Noite"/>
    <n v="2006027400351"/>
    <m/>
    <s v="IZAELE MAIANE DE SOUZA"/>
    <d v="2002-02-01T00:00:00"/>
    <s v="Feminino"/>
    <s v="Sem Deficiência"/>
    <s v="JOSÉ LUIZ DE SOUZA"/>
    <s v="IVANI COELHO DE SOUZA"/>
    <x v="0"/>
    <s v="Parda"/>
  </r>
  <r>
    <n v="716054"/>
    <n v="7"/>
    <x v="35"/>
    <x v="35"/>
    <s v="EM PIO X"/>
    <s v="Municipal"/>
    <s v="Urbana"/>
    <n v="1612531"/>
    <n v="162"/>
    <x v="3"/>
    <s v="Regular"/>
    <s v="Noite"/>
    <n v="2022064200303"/>
    <m/>
    <s v="LUCIANA FERREIRA MARINS DE CASTRO"/>
    <d v="1975-03-13T00:00:00"/>
    <s v="Masculino"/>
    <s v="Sem Deficiência"/>
    <s v="CÉLIA BALBINA FERREIRA"/>
    <s v="HELIO GOMES MARINS"/>
    <x v="2"/>
    <s v="Parda"/>
  </r>
  <r>
    <n v="1202701"/>
    <n v="12"/>
    <x v="91"/>
    <x v="91"/>
    <s v="CREJA - CENTRO MUNICIPAL DE REFERÊNCIA DE EDUCAÇÃO DE JOVENS E ADULTOS"/>
    <s v="Municipal"/>
    <s v="Urbana"/>
    <n v="1614129"/>
    <n v="364"/>
    <x v="3"/>
    <s v="Regular"/>
    <s v="Tarde"/>
    <n v="2000004700171"/>
    <m/>
    <s v="RAFAEL GUIMARÃES CALDAS"/>
    <d v="1995-05-10T00:00:00"/>
    <s v="Masculino"/>
    <s v="Sem Deficiência"/>
    <s v="EDUARDO DA SILVA CALDAS"/>
    <s v="JAQUELINE RAMOS GUIMARÃES"/>
    <x v="0"/>
    <s v="Parda"/>
  </r>
  <r>
    <n v="515030"/>
    <n v="5"/>
    <x v="90"/>
    <x v="90"/>
    <s v="EM IRINEU MARINHO"/>
    <s v="Municipal"/>
    <s v="Urbana"/>
    <n v="1601766"/>
    <n v="161"/>
    <x v="3"/>
    <s v="Regular"/>
    <s v="Noite"/>
    <n v="2009115800437"/>
    <m/>
    <s v="RENATA CRISTINA DE OLIVEIRA DOS REIS"/>
    <d v="2005-09-16T00:00:00"/>
    <s v="Feminino"/>
    <s v="Sem Deficiência"/>
    <s v="RONILDO PEREIRA REIS"/>
    <s v="MARIA AMELIA DE OLIVEIRA"/>
    <x v="0"/>
    <s v="Branca"/>
  </r>
  <r>
    <n v="1019019"/>
    <n v="10"/>
    <x v="116"/>
    <x v="116"/>
    <s v="EM FERNANDO DE AZEVEDO"/>
    <s v="Municipal"/>
    <s v="Urbana"/>
    <n v="1619175"/>
    <n v="161"/>
    <x v="3"/>
    <s v="Regular"/>
    <s v="Tarde"/>
    <n v="2012094100253"/>
    <m/>
    <s v="LORRANY VITÓRIA DE MELO DA SILVA"/>
    <d v="2007-08-15T00:00:00"/>
    <s v="Feminino"/>
    <s v="Sem Deficiência"/>
    <s v="LEANDRO DA SILVA LAURINDO"/>
    <s v="BRUNA DO NASCIMENTO DE MELO"/>
    <x v="0"/>
    <s v="Parda"/>
  </r>
  <r>
    <n v="515001"/>
    <n v="5"/>
    <x v="68"/>
    <x v="68"/>
    <s v="EM PARÁ"/>
    <s v="Municipal"/>
    <s v="Urbana"/>
    <n v="1607315"/>
    <n v="161"/>
    <x v="3"/>
    <s v="Regular"/>
    <s v="Noite"/>
    <n v="2010116400771"/>
    <m/>
    <s v="LEANDRA BEATRIZ CARVALHO VICENTE"/>
    <d v="2006-05-11T00:00:00"/>
    <s v="Feminino"/>
    <s v="Sem Deficiência"/>
    <s v="LEANDRO DA SILVA VICENTE"/>
    <s v="ELISANGELA DA CONCEIÇAO CARVALHO"/>
    <x v="0"/>
    <s v="Branca"/>
  </r>
  <r>
    <n v="918203"/>
    <n v="9"/>
    <x v="34"/>
    <x v="34"/>
    <s v="CIEP CLEMENTINA DE JESUS"/>
    <s v="Municipal"/>
    <s v="Urbana"/>
    <n v="1601825"/>
    <n v="162"/>
    <x v="3"/>
    <s v="Regular"/>
    <s v="Noite"/>
    <n v="2019092600183"/>
    <m/>
    <s v="ADONIAS BRAGA ACIOLY"/>
    <d v="1968-09-23T00:00:00"/>
    <s v="Masculino"/>
    <s v=" Baixa visão"/>
    <s v="CICERO PAES ACIOLY"/>
    <s v="JULIA MARIA BRAGA ACIOLY"/>
    <x v="0"/>
    <s v="Preta"/>
  </r>
  <r>
    <n v="411202"/>
    <n v="4"/>
    <x v="84"/>
    <x v="84"/>
    <s v="CIEP GREGÓRIO BEZERRA"/>
    <s v="Municipal"/>
    <s v="Urbana"/>
    <n v="1608449"/>
    <n v="161"/>
    <x v="3"/>
    <s v="Regular"/>
    <s v="Noite"/>
    <n v="2008111700235"/>
    <m/>
    <s v="DIEGO TELLES DE MOURA BASILIO"/>
    <d v="2005-12-15T00:00:00"/>
    <s v="Masculino"/>
    <s v="Sem Deficiência"/>
    <s v="GLAUCIA BARBOSA TELLES"/>
    <s v="DIOGO DE MOURA BASILIO"/>
    <x v="0"/>
    <s v="Parda"/>
  </r>
  <r>
    <n v="817034"/>
    <n v="8"/>
    <x v="111"/>
    <x v="111"/>
    <s v="EM JORGE JABOUR"/>
    <s v="Municipal"/>
    <s v="Urbana"/>
    <n v="1616158"/>
    <n v="161"/>
    <x v="3"/>
    <s v="Regular"/>
    <s v="Noite"/>
    <n v="2009019203326"/>
    <m/>
    <s v="MONICA LUCAS DE SOUZA"/>
    <d v="1979-03-13T00:00:00"/>
    <s v="Feminino"/>
    <s v="Sem Deficiência"/>
    <s v="PEDRO JOSE DE SOUZA"/>
    <s v="MARIA LUCAS DE SOUZA"/>
    <x v="0"/>
    <s v="Branca"/>
  </r>
  <r>
    <n v="430701"/>
    <n v="4"/>
    <x v="19"/>
    <x v="19"/>
    <s v="CENTRO DE EDUCAÇÃO DE JOVENS E ADULTOS CEJA - MARÉ"/>
    <s v="Municipal"/>
    <s v="Urbana"/>
    <n v="1616827"/>
    <n v="2612"/>
    <x v="3"/>
    <s v="Regular"/>
    <s v="Noite"/>
    <n v="2008030105779"/>
    <m/>
    <s v="SIMONE DO NASCIMENTO ILDEFONSO"/>
    <d v="1974-05-12T00:00:00"/>
    <s v="Feminino"/>
    <s v="Sem Deficiência"/>
    <s v="LOURIVAL FNTES ILDEFONSO"/>
    <s v="MANOELINA DO NASCIMENTO"/>
    <x v="0"/>
    <s v="Preta"/>
  </r>
  <r>
    <n v="1026008"/>
    <n v="10"/>
    <x v="43"/>
    <x v="43"/>
    <s v="EM ENGENHEIRO GASTÃO RANGEL"/>
    <s v="Municipal"/>
    <s v="Urbana"/>
    <n v="1613014"/>
    <n v="162"/>
    <x v="3"/>
    <s v="Regular"/>
    <s v="Noite"/>
    <n v="2022102400521"/>
    <m/>
    <s v="THAIS SANTOS SILVA"/>
    <d v="2007-06-13T00:00:00"/>
    <s v="Feminino"/>
    <s v="Sem Deficiência"/>
    <s v="ALAN SANTOS SILVA"/>
    <s v="DAINARA SANTOS SILVA"/>
    <x v="0"/>
    <s v="Preta"/>
  </r>
  <r>
    <n v="1026008"/>
    <n v="10"/>
    <x v="43"/>
    <x v="43"/>
    <s v="EM ENGENHEIRO GASTÃO RANGEL"/>
    <s v="Municipal"/>
    <s v="Urbana"/>
    <n v="1613014"/>
    <n v="162"/>
    <x v="3"/>
    <s v="Regular"/>
    <s v="Noite"/>
    <n v="2014102400318"/>
    <m/>
    <s v="SIMONE PINHEIRO DA SILVA"/>
    <d v="1973-06-25T00:00:00"/>
    <s v="Feminino"/>
    <s v="Sem Deficiência"/>
    <s v="EXPEDITO ENGRACIO DE SOUZA PINHEIRO"/>
    <s v="CONCEIÇÃO DA SILVA PINHEIRO"/>
    <x v="0"/>
    <s v="Parda"/>
  </r>
  <r>
    <n v="514001"/>
    <n v="5"/>
    <x v="14"/>
    <x v="14"/>
    <s v="EM DESEMBARGADOR MONTENEGRO"/>
    <s v="Municipal"/>
    <s v="Urbana"/>
    <n v="1605219"/>
    <n v="161"/>
    <x v="3"/>
    <s v="Regular"/>
    <s v="Noite"/>
    <n v="2013015301763"/>
    <m/>
    <s v="KEVIN CAMILLO SANTOS HABERFELD"/>
    <d v="1999-08-01T00:00:00"/>
    <s v="Masculino"/>
    <s v="Sem Deficiência"/>
    <s v="MARCELO SANTOS HABERFELD"/>
    <s v="BEATRIZ CLEIDE CAMILLO"/>
    <x v="0"/>
    <s v="Branca"/>
  </r>
  <r>
    <n v="716049"/>
    <n v="7"/>
    <x v="62"/>
    <x v="62"/>
    <s v="EM RENATO LEITE"/>
    <s v="Municipal"/>
    <s v="Urbana"/>
    <n v="1623883"/>
    <n v="162"/>
    <x v="3"/>
    <s v="Regular"/>
    <s v="Noite"/>
    <n v="2022063700647"/>
    <m/>
    <s v="JULIO CLARINDO DA COSTA "/>
    <d v="1975-08-23T00:00:00"/>
    <s v="Masculino"/>
    <s v="Sem Deficiência"/>
    <s v="ANTONIO DJACI DA COSTA "/>
    <s v="DOMINGAS MARIA CLARINDO"/>
    <x v="0"/>
    <s v="Não declarada"/>
  </r>
  <r>
    <n v="734010"/>
    <n v="7"/>
    <x v="82"/>
    <x v="82"/>
    <s v="EM PEDRO ALEIXO"/>
    <s v="Municipal"/>
    <s v="Urbana"/>
    <n v="1606740"/>
    <n v="161"/>
    <x v="3"/>
    <s v="Regular"/>
    <s v="Manhã"/>
    <n v="2012104780766"/>
    <m/>
    <s v="GABRIEL PEREIRA DA SILVA"/>
    <d v="2007-06-09T00:00:00"/>
    <s v="Masculino"/>
    <s v="Sem Deficiência"/>
    <s v="RÔMULO ABEL DA SILVA"/>
    <s v="MARIA APARECIDA LIMA PEREIRA"/>
    <x v="1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00012500933"/>
    <m/>
    <s v="MAYARA DUARTE DE OLIVEIRA"/>
    <d v="1992-06-21T00:00:00"/>
    <s v="Feminino"/>
    <s v="Sem Deficiência"/>
    <s v="ALEXANDRE SILVA DE OLIVEIRA"/>
    <s v="LIEN VALÉRIA DUARTE DE OLIVEIRA"/>
    <x v="0"/>
    <s v="Parda"/>
  </r>
  <r>
    <n v="817207"/>
    <n v="8"/>
    <x v="28"/>
    <x v="28"/>
    <s v="CIEP VILA KENNEDY"/>
    <s v="Municipal"/>
    <s v="Urbana"/>
    <n v="1605868"/>
    <n v="162"/>
    <x v="3"/>
    <s v="Regular"/>
    <s v="Noite"/>
    <n v="2009114100652"/>
    <m/>
    <s v="JENIFER DA SILVA DE LIMA"/>
    <d v="2006-01-15T00:00:00"/>
    <s v="Feminino"/>
    <s v="Sem Deficiência"/>
    <s v="JULIO CESAR DA COSTA BISPO LIMA"/>
    <s v="PRISCILA DA SILVA HENRIQUE"/>
    <x v="0"/>
    <s v="Preta"/>
  </r>
  <r>
    <n v="918508"/>
    <n v="9"/>
    <x v="36"/>
    <x v="36"/>
    <s v="CIEP DR. ERNESTO (CHE) GUEVARA"/>
    <s v="Municipal"/>
    <s v="Urbana"/>
    <n v="1618340"/>
    <n v="162"/>
    <x v="3"/>
    <s v="Regular"/>
    <s v="Noite"/>
    <n v="2011093250032"/>
    <m/>
    <s v="RAYANI SOUZA ALMEIDA GUIMARÃES DE JESUS"/>
    <d v="2006-06-10T00:00:00"/>
    <s v="Feminino"/>
    <s v="Sem Deficiência"/>
    <s v="MARCELO GUIMARÃES DE JESUS"/>
    <s v="LILIANE DE SOUZA ALMEIDA"/>
    <x v="1"/>
    <s v="Branca"/>
  </r>
  <r>
    <n v="716049"/>
    <n v="7"/>
    <x v="62"/>
    <x v="62"/>
    <s v="EM RENATO LEITE"/>
    <s v="Municipal"/>
    <s v="Urbana"/>
    <n v="1623882"/>
    <n v="161"/>
    <x v="3"/>
    <s v="Regular"/>
    <s v="Noite"/>
    <n v="2006096703431"/>
    <m/>
    <s v="IGOR DE MELO FARIAS"/>
    <d v="1997-10-01T00:00:00"/>
    <s v="Masculino"/>
    <s v="Sem Deficiência"/>
    <s v="NÃO DECLARADO"/>
    <s v="ANA CRISTINA DE MELO FARIAS"/>
    <x v="1"/>
    <s v="Parda"/>
  </r>
  <r>
    <n v="918505"/>
    <n v="9"/>
    <x v="9"/>
    <x v="9"/>
    <s v="CIEP ANITA MALFATTI"/>
    <s v="Municipal"/>
    <s v="Urbana"/>
    <n v="1615593"/>
    <n v="161"/>
    <x v="3"/>
    <s v="Regular"/>
    <s v="Noite"/>
    <n v="2013041702273"/>
    <m/>
    <s v="LARISSA CRYSTINI DA PURIFICAÇÃO DOS SANTOS"/>
    <d v="2000-06-21T00:00:00"/>
    <s v="Feminino"/>
    <s v=" Deficiência auditiva"/>
    <s v="SILVIO LUCIO MENDES DOS SANTOS"/>
    <s v="CLAUDIA DA PURIFICAÇÃO PINTO"/>
    <x v="0"/>
    <s v="Parda"/>
  </r>
  <r>
    <n v="625205"/>
    <n v="6"/>
    <x v="97"/>
    <x v="97"/>
    <s v="CIEP ANTONIO CANDEIA FILHO"/>
    <s v="Municipal"/>
    <s v="Urbana"/>
    <n v="1613209"/>
    <n v="162"/>
    <x v="3"/>
    <s v="Regular"/>
    <s v="Noite"/>
    <n v="2012058280352"/>
    <m/>
    <s v="MARIA IRANI SOUSA COSTA"/>
    <d v="1978-12-11T00:00:00"/>
    <s v="Feminino"/>
    <s v="Sem Deficiência"/>
    <s v="ANTONIO FERREIRA COSTA"/>
    <s v="BENEGILDA DO ESPIRITO SANTO COSTA"/>
    <x v="2"/>
    <s v="Parda"/>
  </r>
  <r>
    <n v="209026"/>
    <n v="2"/>
    <x v="41"/>
    <x v="41"/>
    <s v="EM PROFESSOR LOURENÇO FILHO"/>
    <s v="Municipal"/>
    <s v="Urbana"/>
    <n v="1622829"/>
    <n v="161"/>
    <x v="3"/>
    <s v="Regular"/>
    <s v="Noite"/>
    <n v="2022016500068"/>
    <m/>
    <s v="MARIA EDNA ALMEIDA DOS SANTOS"/>
    <d v="1972-10-08T00:00:00"/>
    <s v="Feminino"/>
    <s v="Sem Deficiência"/>
    <s v="ANTONIO DOS SANTOS"/>
    <s v="HORCI BARBOSA DE ALMEIDA"/>
    <x v="2"/>
    <s v="Não declarada"/>
  </r>
  <r>
    <n v="625018"/>
    <n v="6"/>
    <x v="55"/>
    <x v="55"/>
    <s v="EM COMANDANTE ARNALDO VARELLA"/>
    <s v="Municipal"/>
    <s v="Urbana"/>
    <n v="1602875"/>
    <n v="164"/>
    <x v="3"/>
    <s v="Regular"/>
    <s v="Noite"/>
    <n v="2002093111840"/>
    <m/>
    <s v="CARLA COSTA RODRIGUES"/>
    <d v="1985-11-11T00:00:00"/>
    <s v="Feminino"/>
    <s v="Sem Deficiência"/>
    <s v="ELIAS PIRES RODRIGUES"/>
    <s v="ELISETE DE ARAUJO COSTA"/>
    <x v="1"/>
    <s v="Parda"/>
  </r>
  <r>
    <n v="625018"/>
    <n v="6"/>
    <x v="55"/>
    <x v="55"/>
    <s v="EM COMANDANTE ARNALDO VARELLA"/>
    <s v="Municipal"/>
    <s v="Urbana"/>
    <n v="1602872"/>
    <n v="161"/>
    <x v="3"/>
    <s v="Regular"/>
    <s v="Noite"/>
    <n v="2011057405161"/>
    <m/>
    <s v="GISLAINE DE CARVALHO"/>
    <d v="1956-10-04T00:00:00"/>
    <s v="Feminino"/>
    <s v="Sem Deficiência"/>
    <s v="WALDEMIRO DE CARVALHO"/>
    <s v="ARMINDA JESUS DE CARVALHO"/>
    <x v="2"/>
    <s v="Parda"/>
  </r>
  <r>
    <n v="622022"/>
    <n v="6"/>
    <x v="40"/>
    <x v="40"/>
    <s v="EM ROSE KLABIN"/>
    <s v="Municipal"/>
    <s v="Urbana"/>
    <n v="1615805"/>
    <n v="162"/>
    <x v="3"/>
    <s v="Regular"/>
    <s v="Noite"/>
    <n v="2011050901759"/>
    <m/>
    <s v="LUCAS MARINHO PEREIRA DAS NEVES"/>
    <d v="2006-07-04T00:00:00"/>
    <s v="Masculino"/>
    <s v="Sem Deficiência"/>
    <s v="RUY PEREIRA DAS NEVES"/>
    <s v="CRISTINA MARINHO"/>
    <x v="0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3060100879"/>
    <m/>
    <s v="LORRANY CANTUARIO ALMEIDA"/>
    <d v="2006-02-14T00:00:00"/>
    <s v="Feminino"/>
    <s v="Sem Deficiência"/>
    <s v="CERCELIO DA COSTA ALMEIDA"/>
    <s v="IVANIZA PEDRINA PASSOS CANTUARIO"/>
    <x v="0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3101800438"/>
    <m/>
    <s v="VINICIOS FARIA DE SOUZA"/>
    <d v="2006-07-19T00:00:00"/>
    <s v="Masculino"/>
    <s v="Sem Deficiência"/>
    <s v="ANTONIO GILBERTO MOREIRA DE SOUZA"/>
    <s v="MARIA DA GLORIA FARIA"/>
    <x v="0"/>
    <s v="Parda"/>
  </r>
  <r>
    <n v="625018"/>
    <n v="6"/>
    <x v="55"/>
    <x v="55"/>
    <s v="EM COMANDANTE ARNALDO VARELLA"/>
    <s v="Municipal"/>
    <s v="Urbana"/>
    <n v="1602874"/>
    <n v="163"/>
    <x v="3"/>
    <s v="Regular"/>
    <s v="Noite"/>
    <n v="2023056100212"/>
    <m/>
    <s v="KAIQUE CRUZ DE OLIVEIRA"/>
    <d v="2006-01-27T00:00:00"/>
    <s v="Masculino"/>
    <s v="Sem Deficiência"/>
    <s v="MESSIAS ANULINO DE OLIVEIRA"/>
    <s v="ELIANA SILVA CRUZ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23066700727"/>
    <m/>
    <s v="CICERO ARAUJO DA SILVA FILHO"/>
    <d v="1961-05-02T00:00:00"/>
    <s v="Masculino"/>
    <s v="Sem Deficiência"/>
    <s v="LENI AMARAL"/>
    <s v="CICERO ARAUJO DA SILVA"/>
    <x v="2"/>
    <s v="Parda"/>
  </r>
  <r>
    <n v="1202701"/>
    <n v="12"/>
    <x v="91"/>
    <x v="91"/>
    <s v="CREJA - CENTRO MUNICIPAL DE REFERÊNCIA DE EDUCAÇÃO DE JOVENS E ADULTOS"/>
    <s v="Municipal"/>
    <s v="Urbana"/>
    <n v="1614088"/>
    <n v="268"/>
    <x v="3"/>
    <s v="Regular"/>
    <s v="Noite"/>
    <n v="2010001550397"/>
    <m/>
    <s v="CAMILA SOUZA BASTOS"/>
    <d v="1994-03-03T00:00:00"/>
    <s v="Feminino"/>
    <s v="Sem Deficiência"/>
    <s v="GILVANDRO BASTOS DOS SANTOS"/>
    <s v="MARIA DO CARMO DE SOUZA FRAZÃO"/>
    <x v="1"/>
    <s v="Pret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09031702256"/>
    <m/>
    <s v="YNGRID SILVA PENA FERREIRA"/>
    <d v="2005-02-19T00:00:00"/>
    <s v="Feminino"/>
    <s v="Sem Deficiência"/>
    <s v="RICARDO FERREIRA"/>
    <s v="MAYSA DE SOUZA SILVA PENA"/>
    <x v="0"/>
    <s v="Branca"/>
  </r>
  <r>
    <n v="817207"/>
    <n v="8"/>
    <x v="28"/>
    <x v="28"/>
    <s v="CIEP VILA KENNEDY"/>
    <s v="Municipal"/>
    <s v="Urbana"/>
    <n v="1605868"/>
    <n v="162"/>
    <x v="3"/>
    <s v="Regular"/>
    <s v="Noite"/>
    <n v="2008082804988"/>
    <m/>
    <s v="SUZANE TEIXEIRA RIBEIRO"/>
    <d v="1990-09-08T00:00:00"/>
    <s v="Feminino"/>
    <s v="Sem Deficiência"/>
    <s v="ANTONIO EMILIANO RIBEIRO"/>
    <s v="ROSIMAR MARIA COSTA TEIXEIRA"/>
    <x v="2"/>
    <s v="Parda"/>
  </r>
  <r>
    <n v="625018"/>
    <n v="6"/>
    <x v="55"/>
    <x v="55"/>
    <s v="EM COMANDANTE ARNALDO VARELLA"/>
    <s v="Municipal"/>
    <s v="Urbana"/>
    <n v="1602873"/>
    <n v="162"/>
    <x v="3"/>
    <s v="Regular"/>
    <s v="Noite"/>
    <n v="2007053600140"/>
    <m/>
    <s v="IAGO PENHA DE CARVALHO"/>
    <d v="2002-11-02T00:00:00"/>
    <s v="Masculino"/>
    <s v="Sem Deficiência"/>
    <s v="ADILSON DIAS DE CARVALHO"/>
    <s v="CÍNTIA DA SILVA PENHA"/>
    <x v="0"/>
    <s v="Amarela"/>
  </r>
  <r>
    <n v="817503"/>
    <n v="8"/>
    <x v="31"/>
    <x v="31"/>
    <s v="CIEP PADRE PAULO CORRÊA DE SÁ"/>
    <s v="Municipal"/>
    <s v="Urbana"/>
    <n v="1619914"/>
    <n v="161"/>
    <x v="3"/>
    <s v="Regular"/>
    <s v="Noite"/>
    <n v="2013082500314"/>
    <m/>
    <s v="ANA CLARA DE SOUZA CUNHA"/>
    <d v="2008-07-07T00:00:00"/>
    <s v="Feminino"/>
    <s v="Sem Deficiência"/>
    <s v="JORGE LUIZ MARCOLINO DA CUNHA"/>
    <s v="MARCELA DE SOUZA OLIVEIRA SANTOS"/>
    <x v="1"/>
    <s v="Branca"/>
  </r>
  <r>
    <n v="1019047"/>
    <n v="10"/>
    <x v="50"/>
    <x v="50"/>
    <s v="EM JOAQUIM DA SILVA GOMES"/>
    <s v="Municipal"/>
    <s v="Urbana"/>
    <n v="1598941"/>
    <n v="163"/>
    <x v="3"/>
    <s v="Regular"/>
    <s v="Noite"/>
    <n v="2007096300024"/>
    <m/>
    <s v="LUCAS GUILHERME DE AQUINO BASTOS"/>
    <d v="2002-05-02T00:00:00"/>
    <s v="Masculino"/>
    <s v="Sem Deficiência"/>
    <s v="MÁRCIO DA SILVA BASTOS"/>
    <s v="TATIANE DE AQUINO DOMINGUES"/>
    <x v="2"/>
    <s v="Parda"/>
  </r>
  <r>
    <n v="107001"/>
    <n v="1"/>
    <x v="73"/>
    <x v="73"/>
    <s v="EM GONÇALVES DIAS"/>
    <s v="Municipal"/>
    <s v="Urbana"/>
    <n v="1606879"/>
    <n v="161"/>
    <x v="3"/>
    <s v="Regular"/>
    <s v="Noite"/>
    <n v="2008107300872"/>
    <m/>
    <s v="VICTOR HUGO DE JESUS CUNHA"/>
    <d v="2006-10-06T00:00:00"/>
    <s v="Masculino"/>
    <s v="Sem Deficiência"/>
    <s v="LUÍS CARLOS PAIXÃO DA CUNHA"/>
    <s v="ENEDINA DE JESUS REIS"/>
    <x v="0"/>
    <s v="Branca"/>
  </r>
  <r>
    <n v="1019047"/>
    <n v="10"/>
    <x v="50"/>
    <x v="50"/>
    <s v="EM JOAQUIM DA SILVA GOMES"/>
    <s v="Municipal"/>
    <s v="Urbana"/>
    <n v="1598939"/>
    <n v="162"/>
    <x v="3"/>
    <s v="Regular"/>
    <s v="Noite"/>
    <n v="2009121900456"/>
    <m/>
    <s v="LORENA QUINTANILHA GOMES"/>
    <d v="2007-06-13T00:00:00"/>
    <s v="Feminino"/>
    <s v="Sem Deficiência"/>
    <s v="RODRIGO QUINTELLA GOMES"/>
    <s v="PAULA TORRES LOPES QUINTANILHA"/>
    <x v="2"/>
    <s v="Parda"/>
  </r>
  <r>
    <n v="515028"/>
    <n v="5"/>
    <x v="18"/>
    <x v="18"/>
    <s v="EM EVANGELINA DUARTE BATISTA"/>
    <s v="Municipal"/>
    <s v="Urbana"/>
    <n v="1609299"/>
    <n v="161"/>
    <x v="3"/>
    <s v="Regular"/>
    <s v="Noite"/>
    <n v="2012069600418"/>
    <m/>
    <s v="SAMUEL SOUZA DO NASCIMENTO"/>
    <d v="2007-07-28T00:00:00"/>
    <s v="Masculino"/>
    <s v="Sem Deficiência"/>
    <s v="JOSUE AVELINO DO NASCIMENTO"/>
    <s v="SANDRA DE SOUZA NASCIMENTO"/>
    <x v="1"/>
    <s v="Parda"/>
  </r>
  <r>
    <n v="716205"/>
    <n v="7"/>
    <x v="76"/>
    <x v="76"/>
    <s v="CIEP RUBENS PAIVA"/>
    <s v="Municipal"/>
    <s v="Urbana"/>
    <n v="1613261"/>
    <n v="162"/>
    <x v="3"/>
    <s v="Regular"/>
    <s v="Noite"/>
    <n v="2023066100070"/>
    <m/>
    <s v="FERNANDA DE ALMEIDA SANTANA"/>
    <d v="2005-03-03T00:00:00"/>
    <s v="Feminino"/>
    <s v="Sem Deficiência"/>
    <s v="CRISTIANE GALVÃO DE ALMEIDA"/>
    <s v="MAURICIO MEIRELES SANTANA"/>
    <x v="0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23035800134"/>
    <m/>
    <s v="MARIA SILVANA DA SILVA"/>
    <d v="1984-09-17T00:00:00"/>
    <s v="Feminino"/>
    <s v="Sem Deficiência"/>
    <s v="ANTONIO DA SILVA BALBINO"/>
    <s v="MARIA NÉDIA SOARES DA SILVA"/>
    <x v="2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00063702193"/>
    <m/>
    <s v="MARINA DA SILVA BUENTES"/>
    <d v="1993-04-04T00:00:00"/>
    <s v="Feminino"/>
    <s v="Sem Deficiência"/>
    <s v="NILSON FLORES BUENTES"/>
    <s v="NILDA DA SILVA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22065901526"/>
    <m/>
    <s v="SAMUEL BRITO PESSOA"/>
    <d v="2007-07-08T00:00:00"/>
    <s v="Masculino"/>
    <s v="Sem Deficiência"/>
    <s v="LEANDRO BARROS PESSOA"/>
    <s v="FRANCISCA JACIRA BRITO CASSIMIRO"/>
    <x v="1"/>
    <s v="Branc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19093000643"/>
    <m/>
    <s v="TATIANE MONTEIRO DOS SANTOS"/>
    <d v="1995-09-07T00:00:00"/>
    <s v="Feminino"/>
    <s v="Sem Deficiência"/>
    <s v="FRANCISCO RIBEIRO DOS SANTOS"/>
    <s v="JULIA MARIA MONTEIRO"/>
    <x v="1"/>
    <s v="Preta"/>
  </r>
  <r>
    <n v="734010"/>
    <n v="7"/>
    <x v="82"/>
    <x v="82"/>
    <s v="EM PEDRO ALEIXO"/>
    <s v="Municipal"/>
    <s v="Urbana"/>
    <n v="1606741"/>
    <n v="162"/>
    <x v="3"/>
    <s v="Regular"/>
    <s v="Manhã"/>
    <n v="2010065750028"/>
    <m/>
    <s v="MATHEUS MARQUES DE ANDRADE"/>
    <d v="2005-09-23T00:00:00"/>
    <s v="Masculino"/>
    <s v=" Deficiência intelectual"/>
    <s v="MIRIAN MARQUES"/>
    <s v="CLAUDIO ROBERTO APARECIDO NASCIMENTO BORGES DE ANDRADE"/>
    <x v="1"/>
    <s v="Parda"/>
  </r>
  <r>
    <n v="817083"/>
    <n v="8"/>
    <x v="120"/>
    <x v="120"/>
    <s v="EM JORNALISTA SANDRO MOREYRA"/>
    <s v="Municipal"/>
    <s v="Urbana"/>
    <n v="1607053"/>
    <n v="162"/>
    <x v="3"/>
    <s v="Regular"/>
    <s v="Noite"/>
    <n v="2001097100500"/>
    <m/>
    <s v="ANA PAULA DA SILVA SANTOS"/>
    <d v="1979-02-15T00:00:00"/>
    <s v="Feminino"/>
    <s v="Sem Deficiência"/>
    <s v="CELSO DOS SANTOS"/>
    <s v="ANGELA MARIA MELO DA SILVA DOS SANTOS"/>
    <x v="0"/>
    <s v="Preta"/>
  </r>
  <r>
    <n v="515052"/>
    <n v="5"/>
    <x v="81"/>
    <x v="81"/>
    <s v="EM AZEVEDO JUNIOR"/>
    <s v="Municipal"/>
    <s v="Urbana"/>
    <n v="1614954"/>
    <n v="162"/>
    <x v="3"/>
    <s v="Regular"/>
    <s v="Noite"/>
    <n v="2023049700293"/>
    <m/>
    <s v="EDUARDO VINÍCIUS ANÍSIO MENDES"/>
    <d v="2002-12-23T00:00:00"/>
    <s v="Masculino"/>
    <s v="Sem Deficiência"/>
    <s v="JOSÉ EDUARDO MENDES"/>
    <s v="GIRLEIDE ANÍSIO DA SILVA"/>
    <x v="0"/>
    <s v="Parda"/>
  </r>
  <r>
    <n v="1202701"/>
    <n v="12"/>
    <x v="91"/>
    <x v="91"/>
    <s v="CREJA - CENTRO MUNICIPAL DE REFERÊNCIA DE EDUCAÇÃO DE JOVENS E ADULTOS"/>
    <s v="Municipal"/>
    <s v="Urbana"/>
    <n v="1614086"/>
    <n v="266"/>
    <x v="3"/>
    <s v="Regular"/>
    <s v="Noite"/>
    <n v="2005002500869"/>
    <m/>
    <s v="AMANDA CEZARIO DA SILVA"/>
    <d v="1998-03-02T00:00:00"/>
    <s v="Feminino"/>
    <s v="Sem Deficiência"/>
    <s v="ALTAIR AUGUSTO DA SILVA"/>
    <s v="MARIA APARECIDA DA SILVA CESÁRIO"/>
    <x v="1"/>
    <s v="Parda"/>
  </r>
  <r>
    <n v="918041"/>
    <n v="9"/>
    <x v="59"/>
    <x v="59"/>
    <s v="EM ANTONIA VARGAS CUQUEJO"/>
    <s v="Municipal"/>
    <s v="Urbana"/>
    <n v="1610790"/>
    <n v="161"/>
    <x v="3"/>
    <s v="Regular"/>
    <s v="Noite"/>
    <n v="2022088100333"/>
    <m/>
    <s v="ELIANE FIRMO NOGUEIRA DA ROCHA"/>
    <d v="1977-12-02T00:00:00"/>
    <s v="Feminino"/>
    <s v="Sem Deficiência"/>
    <s v="VALDIR DE ASSIS NOGUEIRA"/>
    <s v="MARIA TEREZA FIRMO NOGUEIRA"/>
    <x v="0"/>
    <s v="Preta"/>
  </r>
  <r>
    <n v="716041"/>
    <n v="7"/>
    <x v="104"/>
    <x v="104"/>
    <s v="EM BARÃO DA TAQUARA"/>
    <s v="Municipal"/>
    <s v="Urbana"/>
    <n v="1613413"/>
    <n v="162"/>
    <x v="3"/>
    <s v="Regular"/>
    <s v="Manhã"/>
    <n v="2011059250254"/>
    <m/>
    <s v="SAMUEL OLIVEIRA DA SILVA"/>
    <d v="2006-07-31T00:00:00"/>
    <s v="Masculino"/>
    <s v="Sem Deficiência"/>
    <s v="BRUNO LIMA DA SILVA ALVES"/>
    <s v="LUCIANE OLIVEIRA ALVES DA SILVA"/>
    <x v="0"/>
    <s v="Parda"/>
  </r>
  <r>
    <n v="205004"/>
    <n v="2"/>
    <x v="134"/>
    <x v="134"/>
    <s v="EM DOUTOR COCIO BARCELLOS"/>
    <s v="Municipal"/>
    <s v="Urbana"/>
    <n v="1623684"/>
    <n v="162"/>
    <x v="3"/>
    <s v="Regular"/>
    <s v="Noite"/>
    <n v="2012007950181"/>
    <m/>
    <s v="GUILHERME MARTINS DE LIMA"/>
    <d v="2008-03-28T00:00:00"/>
    <s v="Masculino"/>
    <s v="Sem Deficiência"/>
    <s v="ANTONIO MARTINS MOTA"/>
    <s v="MARIA DO SOCORRO DE LIMA"/>
    <x v="2"/>
    <s v="Parda"/>
  </r>
  <r>
    <n v="410501"/>
    <n v="4"/>
    <x v="64"/>
    <x v="64"/>
    <s v="CIEP JUSCELINO KUBITSCHEK"/>
    <s v="Municipal"/>
    <s v="Urbana"/>
    <n v="1614344"/>
    <n v="162"/>
    <x v="3"/>
    <s v="Regular"/>
    <s v="Noite"/>
    <n v="2008111500406"/>
    <m/>
    <s v="LEANDRO HENRIQUE CUNHA DA COSTA"/>
    <d v="2006-02-25T00:00:00"/>
    <s v="Masculino"/>
    <s v="Sem Deficiência"/>
    <s v="LEANDRO DIAS DA COSTA"/>
    <s v="REJANE DOS SANTOS CUNHA"/>
    <x v="1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14012402877"/>
    <m/>
    <s v="MÁRCIA CORDEIRO DA SILVA"/>
    <d v="1970-09-26T00:00:00"/>
    <s v="Feminino"/>
    <s v="Sem Deficiência"/>
    <s v="NELSON CORDEIRO DA SILVA"/>
    <s v="GERUZA DE OLIVEIRA ROCHA"/>
    <x v="1"/>
    <s v="Preta"/>
  </r>
  <r>
    <n v="1019047"/>
    <n v="10"/>
    <x v="50"/>
    <x v="50"/>
    <s v="EM JOAQUIM DA SILVA GOMES"/>
    <s v="Municipal"/>
    <s v="Urbana"/>
    <n v="1598937"/>
    <n v="161"/>
    <x v="3"/>
    <s v="Regular"/>
    <s v="Noite"/>
    <n v="2009098900092"/>
    <m/>
    <s v="LAIZA ROSA DE SOUZA DA ROCHA"/>
    <d v="2004-05-25T00:00:00"/>
    <s v="Feminino"/>
    <s v="Sem Deficiência"/>
    <s v="BRUNO MORAES DA ROCHA"/>
    <s v="EULÁLIA ROBERTA ROSA DE SOUZA"/>
    <x v="2"/>
    <s v="Parda"/>
  </r>
  <r>
    <n v="817064"/>
    <n v="8"/>
    <x v="7"/>
    <x v="7"/>
    <s v="EM MARIETA DA CUNHA DA SILVA"/>
    <s v="Municipal"/>
    <s v="Urbana"/>
    <n v="1610183"/>
    <n v="161"/>
    <x v="3"/>
    <s v="Regular"/>
    <s v="Noite"/>
    <n v="2009075800695"/>
    <m/>
    <s v="NATHALIA DOS SANTOS PEREIRA"/>
    <d v="2005-02-02T00:00:00"/>
    <s v="Feminino"/>
    <s v="Sem Deficiência"/>
    <s v="DIOGO FERREIRA PEREIRA"/>
    <s v="VANESSA BARBOSA DOS SANTOS"/>
    <x v="2"/>
    <s v="Parda"/>
  </r>
  <r>
    <n v="431502"/>
    <n v="4"/>
    <x v="11"/>
    <x v="11"/>
    <s v="CIEP GRACILIANO RAMOS"/>
    <s v="Municipal"/>
    <s v="Urbana"/>
    <n v="1622399"/>
    <n v="162"/>
    <x v="3"/>
    <s v="Regular"/>
    <s v="Noite"/>
    <n v="2005036000265"/>
    <m/>
    <s v="VITÓRIA CARLA DE FREITAS DOS SANTOS"/>
    <d v="2000-09-12T00:00:00"/>
    <s v="Feminino"/>
    <s v="Sem Deficiência"/>
    <s v="EDCARLOS DOS SANTOS"/>
    <s v="MARIA REMIGIO DE FREITAS"/>
    <x v="0"/>
    <s v="Parda"/>
  </r>
  <r>
    <n v="1019202"/>
    <n v="10"/>
    <x v="115"/>
    <x v="115"/>
    <s v="CIEP ISMAEL NERY"/>
    <s v="Municipal"/>
    <s v="Urbana"/>
    <n v="1603747"/>
    <n v="162"/>
    <x v="3"/>
    <s v="Regular"/>
    <s v="Tarde"/>
    <n v="2007096202332"/>
    <m/>
    <s v="ALESSANDRA VITÓRIA MACEDO OSVALDO"/>
    <d v="2003-02-09T00:00:00"/>
    <s v="Feminino"/>
    <s v="Sem Deficiência"/>
    <s v="ALEX VINICIUS OSVALDO"/>
    <s v="TEREZINHA SANTOS MACEDO"/>
    <x v="1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14064100863"/>
    <m/>
    <s v="DANIEL WILLIAN MOURA SANTOS"/>
    <d v="2005-12-01T00:00:00"/>
    <s v="Masculino"/>
    <s v="Sem Deficiência"/>
    <s v="RODRIGO SANTOS DA CONCEIÇÃO"/>
    <s v="KEILA DE SOUZA MOURA "/>
    <x v="2"/>
    <s v="Preta"/>
  </r>
  <r>
    <n v="430201"/>
    <n v="4"/>
    <x v="0"/>
    <x v="0"/>
    <s v="CIEP MINISTRO GUSTAVO CAPANEMA"/>
    <s v="Municipal"/>
    <s v="Urbana"/>
    <n v="1612603"/>
    <n v="161"/>
    <x v="3"/>
    <s v="Regular"/>
    <s v="Noite"/>
    <n v="2011123850989"/>
    <m/>
    <s v="KENAI SOUZA NASCIMENTO"/>
    <d v="2006-03-12T00:00:00"/>
    <s v="Masculino"/>
    <s v="Sem Deficiência"/>
    <s v="JOSE ANTONIO NASCIMENTO"/>
    <s v="SIRLENE CASSIA SOUZA SANTOS"/>
    <x v="0"/>
    <s v="Branca"/>
  </r>
  <r>
    <n v="1019031"/>
    <n v="10"/>
    <x v="20"/>
    <x v="20"/>
    <s v="EM MARECHAL PEDRO CAVALCANTI"/>
    <s v="Municipal"/>
    <s v="Urbana"/>
    <n v="1609540"/>
    <n v="162"/>
    <x v="3"/>
    <s v="Regular"/>
    <s v="Noite"/>
    <n v="2019092800085"/>
    <m/>
    <s v="RUTH SILVA DA ROCHA"/>
    <d v="2006-01-20T00:00:00"/>
    <s v="Feminino"/>
    <s v="Sem Deficiência"/>
    <s v="ANTONIO DA ROCHA"/>
    <s v="TANIA CRISTINA DA SILVA"/>
    <x v="1"/>
    <s v="Preta"/>
  </r>
  <r>
    <n v="410015"/>
    <n v="4"/>
    <x v="92"/>
    <x v="92"/>
    <s v="EM CLÓVIS BEVILÁQUA"/>
    <s v="Municipal"/>
    <s v="Urbana"/>
    <n v="1611013"/>
    <n v="162"/>
    <x v="3"/>
    <s v="Regular"/>
    <s v="Noite"/>
    <n v="2023028800094"/>
    <m/>
    <s v="ADRIELE BARRETO FERNANDES ROCHA DE MORAES"/>
    <d v="1993-04-23T00:00:00"/>
    <s v="Feminino"/>
    <s v="Sem Deficiência"/>
    <s v="PAULO ROBERTO DA SILVA FERNANDES"/>
    <s v="ADRIANA MARIA GOMES BARRETO"/>
    <x v="0"/>
    <s v="Preta"/>
  </r>
  <r>
    <n v="430701"/>
    <n v="4"/>
    <x v="19"/>
    <x v="19"/>
    <s v="CENTRO DE EDUCAÇÃO DE JOVENS E ADULTOS CEJA - MARÉ"/>
    <s v="Municipal"/>
    <s v="Urbana"/>
    <n v="1616799"/>
    <n v="261"/>
    <x v="3"/>
    <s v="Regular"/>
    <s v="Manhã"/>
    <n v="2022143600860"/>
    <m/>
    <s v="MARIA EULALIA AGUIDA DA SILVA"/>
    <d v="1966-12-11T00:00:00"/>
    <s v="Feminino"/>
    <s v="Sem Deficiência"/>
    <s v="VICENTE MANOEL DA SILVA"/>
    <s v="ANTONIA MARIA AGUIDA DA SILVA"/>
    <x v="0"/>
    <s v="Parda"/>
  </r>
  <r>
    <n v="622007"/>
    <n v="6"/>
    <x v="13"/>
    <x v="13"/>
    <s v="EM ALEXANDRE FARAH"/>
    <s v="Municipal"/>
    <s v="Urbana"/>
    <n v="1599785"/>
    <n v="162"/>
    <x v="3"/>
    <s v="Regular"/>
    <s v="Noite"/>
    <n v="2013053902370"/>
    <m/>
    <s v="NATHAN DE MACEDO CABRAL"/>
    <d v="2005-07-21T00:00:00"/>
    <s v="Masculino"/>
    <s v="Sem Deficiência"/>
    <s v="LUIZ FERNANDO CABRAL"/>
    <s v="ALESSANDRA PIRES DE MACEDO"/>
    <x v="0"/>
    <s v="Pard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12003601416"/>
    <m/>
    <s v="WENDESON NASCIMENTO DE JESUS"/>
    <d v="2005-09-14T00:00:00"/>
    <s v="Masculino"/>
    <s v="Sem Deficiência"/>
    <s v="ADEILTON JOSÉ DE JESUS OLIVEIRA"/>
    <s v="ROZIÊNE NASCIMENTO SILVA"/>
    <x v="0"/>
    <s v="Parda"/>
  </r>
  <r>
    <n v="431014"/>
    <n v="4"/>
    <x v="117"/>
    <x v="117"/>
    <s v="EM MINISTRO LAFAYETTE DE ANDRADA"/>
    <s v="Municipal"/>
    <s v="Urbana"/>
    <n v="1618217"/>
    <n v="162"/>
    <x v="3"/>
    <s v="Regular"/>
    <s v="Manhã"/>
    <n v="2010113900390"/>
    <m/>
    <s v="ARYANNE DOS SANTOS DE ALBUQUERQUE"/>
    <d v="2007-03-30T00:00:00"/>
    <s v="Feminino"/>
    <s v="Sem Deficiência"/>
    <s v="ANDRÉ PINHEIRO DE ALBUQUERQUE"/>
    <s v="FLAVIA DOS SANTOS"/>
    <x v="0"/>
    <s v="Branca"/>
  </r>
  <r>
    <n v="312031"/>
    <n v="3"/>
    <x v="66"/>
    <x v="66"/>
    <s v="EM EURICO SALLES"/>
    <s v="Municipal"/>
    <s v="Urbana"/>
    <n v="1612134"/>
    <n v="161"/>
    <x v="3"/>
    <s v="Regular"/>
    <s v="Noite"/>
    <n v="2023020100077"/>
    <m/>
    <s v="ROSÂNGELA RAMOS DE ARAUJO"/>
    <d v="1976-03-20T00:00:00"/>
    <s v="Feminino"/>
    <s v="Sem Deficiência"/>
    <s v="JOSÉ AUDISIO DE ARAUJO"/>
    <s v="DEBLANDINA RAMOS"/>
    <x v="0"/>
    <s v="Branca"/>
  </r>
  <r>
    <n v="312009"/>
    <n v="3"/>
    <x v="54"/>
    <x v="54"/>
    <s v="EM GEORGE SUMNER"/>
    <s v="Municipal"/>
    <s v="Urbana"/>
    <n v="1617225"/>
    <n v="161"/>
    <x v="3"/>
    <s v="Regular"/>
    <s v="Noite"/>
    <n v="2011017802194"/>
    <m/>
    <s v="HINGRID VITÓRIA DE OLIVEIRA SOARES"/>
    <d v="2006-03-20T00:00:00"/>
    <s v="Feminino"/>
    <s v="Sem Deficiência"/>
    <s v="ERON MOURA SOARES"/>
    <s v="ROSIANE DE OLIVEIRA GOMES"/>
    <x v="0"/>
    <s v="Parda"/>
  </r>
  <r>
    <n v="625701"/>
    <n v="6"/>
    <x v="101"/>
    <x v="101"/>
    <s v="CENTRO DE EDUCAÇÃO DE JOVENS E ADULTOS CEJA - ACARI"/>
    <s v="Municipal"/>
    <s v="Urbana"/>
    <n v="1608528"/>
    <n v="265"/>
    <x v="3"/>
    <s v="Regular"/>
    <s v="Noite"/>
    <n v="2022157700551"/>
    <m/>
    <s v="ANA VICKITÓRIA ARAUJO DE LIMA "/>
    <d v="2006-10-30T00:00:00"/>
    <s v="Feminino"/>
    <s v="Sem Deficiência"/>
    <s v="JOÃO BEZERRA DE LIMA JUNIOR"/>
    <s v="JANAÍNA DE ARAUJO DE LIMA"/>
    <x v="0"/>
    <s v="Não declarada"/>
  </r>
  <r>
    <n v="411202"/>
    <n v="4"/>
    <x v="84"/>
    <x v="84"/>
    <s v="CIEP GREGÓRIO BEZERRA"/>
    <s v="Municipal"/>
    <s v="Urbana"/>
    <n v="1608450"/>
    <n v="162"/>
    <x v="3"/>
    <s v="Regular"/>
    <s v="Noite"/>
    <n v="2010029301715"/>
    <m/>
    <s v="ALEXSANDRO PIRES MENDONÇA DE OLIVEIRA"/>
    <d v="2004-11-22T00:00:00"/>
    <s v="Masculino"/>
    <s v="Sem Deficiência"/>
    <s v="ANGELO NASCIMENTO DE OLIVEIRA"/>
    <s v="CRISLEIDE PENHA MACHADO PIRES MENDONÇA"/>
    <x v="1"/>
    <s v="Parda"/>
  </r>
  <r>
    <n v="431018"/>
    <n v="4"/>
    <x v="85"/>
    <x v="85"/>
    <s v="EM REPÚBLICA DO LÍBANO"/>
    <s v="Municipal"/>
    <s v="Urbana"/>
    <n v="1619091"/>
    <n v="161"/>
    <x v="3"/>
    <s v="Regular"/>
    <s v="Noite"/>
    <n v="2002034607184"/>
    <m/>
    <s v="BRUNA CAROLINA GOMES FARIAS"/>
    <d v="1995-01-31T00:00:00"/>
    <s v="Feminino"/>
    <s v="Sem Deficiência"/>
    <s v="JORGE MACHADO DE OLIVEIRA FARIAS"/>
    <s v="ELIETE SOARES GOMES"/>
    <x v="2"/>
    <s v="Branca"/>
  </r>
  <r>
    <n v="716054"/>
    <n v="7"/>
    <x v="35"/>
    <x v="35"/>
    <s v="EM PIO X"/>
    <s v="Municipal"/>
    <s v="Urbana"/>
    <n v="1612531"/>
    <n v="162"/>
    <x v="3"/>
    <s v="Regular"/>
    <s v="Noite"/>
    <n v="2008063850295"/>
    <m/>
    <s v="MICAEL SILVEIRA DA SILVA"/>
    <d v="2003-01-11T00:00:00"/>
    <s v="Masculino"/>
    <s v="Sem Deficiência"/>
    <s v="MARCOS BENEDITO DA SILVA"/>
    <s v="CARLA FRANCISCA DA SILVEIRA"/>
    <x v="0"/>
    <s v="Parda"/>
  </r>
  <r>
    <n v="724502"/>
    <n v="7"/>
    <x v="52"/>
    <x v="52"/>
    <s v="CIEP MARGARET MEE"/>
    <s v="Municipal"/>
    <s v="Urbana"/>
    <n v="1617125"/>
    <n v="161"/>
    <x v="3"/>
    <s v="Regular"/>
    <s v="Noite"/>
    <n v="2014067750176"/>
    <m/>
    <s v="JOÃO PAULO DE OLIVEIRA SANTOS"/>
    <d v="2008-04-04T00:00:00"/>
    <s v="Masculino"/>
    <s v="Sem Deficiência"/>
    <s v="JACIARA CONCEIÇÃO DE OLIVEIRA"/>
    <s v="GENIVALDO SILVA SANTOS"/>
    <x v="2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12093850011"/>
    <m/>
    <s v="RICHARD ANDRADE OLIVEIRA"/>
    <d v="2006-09-13T00:00:00"/>
    <s v="Masculino"/>
    <s v="Sem Deficiência"/>
    <s v="RODNEI OLIVEIRA DOS SANTOS"/>
    <s v="RAIANE DIAS DE ANDRADE"/>
    <x v="0"/>
    <s v="Parda"/>
  </r>
  <r>
    <n v="622007"/>
    <n v="6"/>
    <x v="13"/>
    <x v="13"/>
    <s v="EM ALEXANDRE FARAH"/>
    <s v="Municipal"/>
    <s v="Urbana"/>
    <n v="1599784"/>
    <n v="161"/>
    <x v="3"/>
    <s v="Regular"/>
    <s v="Noite"/>
    <n v="2007051805712"/>
    <m/>
    <s v="NILZA DA SILVA D`AGUILA"/>
    <d v="1978-07-12T00:00:00"/>
    <s v="Feminino"/>
    <s v="Sem Deficiência"/>
    <s v="CARLOS ALBERTO MADEIRA DAGUILA"/>
    <s v="MARIA MARLI DA SILVA DAGUILA"/>
    <x v="2"/>
    <s v="Não declara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9100500341"/>
    <m/>
    <s v="JORGE LUÍS MENDANHA RAMOS"/>
    <d v="1973-04-24T00:00:00"/>
    <s v="Masculino"/>
    <s v="Sem Deficiência"/>
    <s v="JORGE RAMOS"/>
    <s v="ZELY MENDANHA RAMOS"/>
    <x v="0"/>
    <s v="Parda"/>
  </r>
  <r>
    <n v="625018"/>
    <n v="6"/>
    <x v="55"/>
    <x v="55"/>
    <s v="EM COMANDANTE ARNALDO VARELLA"/>
    <s v="Municipal"/>
    <s v="Urbana"/>
    <n v="1602874"/>
    <n v="163"/>
    <x v="3"/>
    <s v="Regular"/>
    <s v="Noite"/>
    <n v="2003053802068"/>
    <m/>
    <s v="ELAINE RAQUEL FERREIRA DA SILVA"/>
    <d v="1997-06-16T00:00:00"/>
    <s v="Feminino"/>
    <s v="Sem Deficiência"/>
    <s v="SANDRO LUCIO DA SILVA"/>
    <s v="GRACIANE DA CONCEIÇÃO FERREIRA"/>
    <x v="0"/>
    <s v="Pret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4132150301"/>
    <m/>
    <s v="RAFAEL EDUARDO OLIVEIRA DOS SANTOS"/>
    <d v="2006-12-09T00:00:00"/>
    <s v="Masculino"/>
    <s v="Sem Deficiência"/>
    <s v="ANTONIO EDUARDO DOS SANTOS"/>
    <s v="ANA CLAUDIA DE PAULO OLIVEIRA"/>
    <x v="0"/>
    <s v="Par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22087300541"/>
    <m/>
    <s v="SÉRGIO LUIS DE OLIVEIRA DIAS"/>
    <d v="1969-07-16T00:00:00"/>
    <s v="Masculino"/>
    <s v="Sem Deficiência"/>
    <s v="MARILDA DE ALCANTARA DIAS"/>
    <s v="JOÃO DE OLIVEIRA DIAS"/>
    <x v="2"/>
    <s v="Preta"/>
  </r>
  <r>
    <n v="313018"/>
    <n v="3"/>
    <x v="103"/>
    <x v="103"/>
    <s v="EM ISABEL MENDES"/>
    <s v="Municipal"/>
    <s v="Urbana"/>
    <n v="1613511"/>
    <n v="162"/>
    <x v="3"/>
    <s v="Regular"/>
    <s v="Noite"/>
    <n v="2012027101405"/>
    <m/>
    <s v="LUIZ HENRIQUE ALVES GONZALEZ"/>
    <d v="2006-01-29T00:00:00"/>
    <s v="Masculino"/>
    <s v="Sem Deficiência"/>
    <s v="HENRIQUE GALDINO GONZALEZ"/>
    <s v="MONIQUE DO CARMO ALVES"/>
    <x v="0"/>
    <s v="Pard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10071850381"/>
    <m/>
    <s v="JOÃO VICTOR MAGALHÃES NOGUEIRA"/>
    <d v="2005-10-19T00:00:00"/>
    <s v="Masculino"/>
    <s v="Sem Deficiência"/>
    <s v="LEANDRO ALVIM BRITO NOGUEIRA"/>
    <s v="VANY MAGALHÃES"/>
    <x v="0"/>
    <s v="Par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3096404134"/>
    <m/>
    <s v="LUYLLA LOPES DE ALMEIDA"/>
    <d v="2008-02-18T00:00:00"/>
    <s v="Feminino"/>
    <s v="Sem Deficiência"/>
    <s v="JOSÉ HENRIQUE NASCIMENTO DE ALMEIDA"/>
    <s v="LUILANE LOPES DE ARAÚJO"/>
    <x v="0"/>
    <s v="Parda"/>
  </r>
  <r>
    <n v="1019202"/>
    <n v="10"/>
    <x v="115"/>
    <x v="115"/>
    <s v="CIEP ISMAEL NERY"/>
    <s v="Municipal"/>
    <s v="Urbana"/>
    <n v="1603747"/>
    <n v="162"/>
    <x v="3"/>
    <s v="Regular"/>
    <s v="Tarde"/>
    <n v="2014094800073"/>
    <m/>
    <s v="SERGIO DA SILVA SANTOS"/>
    <d v="1969-03-05T00:00:00"/>
    <s v="Masculino"/>
    <s v="Sem Deficiência"/>
    <s v="ALUÍZIO RIBEIRO DOS SANTOS"/>
    <s v="ERCÍLIA DA SILVA SANTOS"/>
    <x v="1"/>
    <s v="Preta"/>
  </r>
  <r>
    <n v="514010"/>
    <n v="5"/>
    <x v="133"/>
    <x v="133"/>
    <s v="EM IRÃ"/>
    <s v="Municipal"/>
    <s v="Urbana"/>
    <n v="1620740"/>
    <n v="161"/>
    <x v="3"/>
    <s v="Regular"/>
    <s v="Noite"/>
    <n v="2022041800339"/>
    <m/>
    <s v="FELIPE SANTIAGO DE OLIVEIRA"/>
    <d v="1988-08-25T00:00:00"/>
    <s v="Masculino"/>
    <s v="Sem Deficiência"/>
    <s v="MIRIAM SANTIAGO"/>
    <s v="JOSÉ JORGE GOMES DE OLIVEIRA"/>
    <x v="1"/>
    <s v="Parda"/>
  </r>
  <r>
    <n v="817027"/>
    <n v="8"/>
    <x v="24"/>
    <x v="24"/>
    <s v="EM HENRIQUE DE MAGALHÃES"/>
    <s v="Municipal"/>
    <s v="Urbana"/>
    <n v="1608372"/>
    <n v="162"/>
    <x v="3"/>
    <s v="Regular"/>
    <s v="Noite"/>
    <n v="2012047250210"/>
    <m/>
    <s v="CAMILI VITORIA SALDANHA SILVA"/>
    <d v="2005-09-23T00:00:00"/>
    <s v="Feminino"/>
    <s v="Sem Deficiência"/>
    <s v="FABIO SILVA"/>
    <s v="ANA ALICE DE JESUS SALDANHA"/>
    <x v="0"/>
    <s v="Branca"/>
  </r>
  <r>
    <n v="204012"/>
    <n v="2"/>
    <x v="65"/>
    <x v="65"/>
    <s v="EM MÉXICO"/>
    <s v="Municipal"/>
    <s v="Urbana"/>
    <n v="1613278"/>
    <n v="161"/>
    <x v="3"/>
    <s v="Regular"/>
    <s v="Noite"/>
    <n v="2011006601079"/>
    <m/>
    <s v="ANNA CLARA VEIGA DE OLIVEIRA"/>
    <d v="2005-12-30T00:00:00"/>
    <s v="Feminino"/>
    <s v="Sem Deficiência"/>
    <s v="ADILSON CARLOS DE OLIVEIRA"/>
    <s v="DENISE FERREIRA VEIGA"/>
    <x v="0"/>
    <s v="Preta"/>
  </r>
  <r>
    <n v="313021"/>
    <n v="3"/>
    <x v="123"/>
    <x v="123"/>
    <s v="EM FRANCISCO JOBIM"/>
    <s v="Municipal"/>
    <s v="Urbana"/>
    <n v="1612981"/>
    <n v="161"/>
    <x v="3"/>
    <s v="Regular"/>
    <s v="Manhã"/>
    <n v="2013055850172"/>
    <m/>
    <s v="NATHALY FARIAS DA ROCHA"/>
    <d v="2006-04-28T00:00:00"/>
    <s v="Feminino"/>
    <s v="Sem Deficiência"/>
    <s v="ANTONIO ZEFERINO DA ROCHA NETO"/>
    <s v="NATTIENE FARIAS BARCELOS"/>
    <x v="0"/>
    <s v="Preta"/>
  </r>
  <r>
    <n v="724022"/>
    <n v="7"/>
    <x v="56"/>
    <x v="56"/>
    <s v="EM COMUNIDADE DE VARGEM GRANDE"/>
    <s v="Municipal"/>
    <s v="Urbana"/>
    <n v="1605599"/>
    <n v="161"/>
    <x v="3"/>
    <s v="Regular"/>
    <s v="Noite"/>
    <n v="2023069000378"/>
    <m/>
    <s v="GABRIELA SANTOS DA SILVA"/>
    <d v="2007-06-11T00:00:00"/>
    <s v="Feminino"/>
    <s v="Sem Deficiência"/>
    <s v="ANDRE ALVES DA SILVA"/>
    <s v="DENISE SANTOS INNOCENCIO"/>
    <x v="1"/>
    <s v="Branca"/>
  </r>
  <r>
    <n v="1026008"/>
    <n v="10"/>
    <x v="43"/>
    <x v="43"/>
    <s v="EM ENGENHEIRO GASTÃO RANGEL"/>
    <s v="Municipal"/>
    <s v="Urbana"/>
    <n v="1613014"/>
    <n v="162"/>
    <x v="3"/>
    <s v="Regular"/>
    <s v="Noite"/>
    <n v="2012103150203"/>
    <m/>
    <s v="MARIA EDUARDA FREIRE DA COSTA DA SILVA"/>
    <d v="2006-11-16T00:00:00"/>
    <s v="Feminino"/>
    <s v="Sem Deficiência"/>
    <s v="FABIANO PEREIRA DA SILVA"/>
    <s v="JAILZA FREIRE DA COSTA"/>
    <x v="0"/>
    <s v="Branca"/>
  </r>
  <r>
    <n v="1026008"/>
    <n v="10"/>
    <x v="43"/>
    <x v="43"/>
    <s v="EM ENGENHEIRO GASTÃO RANGEL"/>
    <s v="Municipal"/>
    <s v="Urbana"/>
    <n v="1613013"/>
    <n v="161"/>
    <x v="3"/>
    <s v="Regular"/>
    <s v="Noite"/>
    <n v="2022102400408"/>
    <m/>
    <s v="JUAREZ FERNANDO GUEDES BARBOSA SILVA"/>
    <d v="2005-06-23T00:00:00"/>
    <s v="Masculino"/>
    <s v="Sem Deficiência"/>
    <s v="JUAREZ BARBOSA DA SILVA"/>
    <s v="CLAUDIA MARIA GUEDES"/>
    <x v="1"/>
    <s v="Parda"/>
  </r>
  <r>
    <n v="817027"/>
    <n v="8"/>
    <x v="24"/>
    <x v="24"/>
    <s v="EM HENRIQUE DE MAGALHÃES"/>
    <s v="Municipal"/>
    <s v="Urbana"/>
    <n v="1608371"/>
    <n v="161"/>
    <x v="3"/>
    <s v="Regular"/>
    <s v="Noite"/>
    <n v="2023072150458"/>
    <m/>
    <s v="ERICK REIS ALVES NOGUEIRA"/>
    <d v="1994-06-15T00:00:00"/>
    <s v="Masculino"/>
    <s v="Sem Deficiência"/>
    <s v="WALTER OLIVEIRA NOGUEIRA"/>
    <s v="CRISTINA ANGÉLICA REIS ALVES"/>
    <x v="1"/>
    <s v="Branca"/>
  </r>
  <r>
    <n v="625701"/>
    <n v="6"/>
    <x v="101"/>
    <x v="101"/>
    <s v="CENTRO DE EDUCAÇÃO DE JOVENS E ADULTOS CEJA - ACARI"/>
    <s v="Municipal"/>
    <s v="Urbana"/>
    <n v="1608531"/>
    <n v="268"/>
    <x v="3"/>
    <s v="Regular"/>
    <s v="Noite"/>
    <n v="2001054801913"/>
    <m/>
    <s v="LUIZ PAULO DE OLIVEIRA TEIXEIRA"/>
    <d v="1990-01-15T00:00:00"/>
    <s v="Masculino"/>
    <s v="Sem Deficiência"/>
    <s v="LUIZ CARLOS DOS PASSOS TEIXEIRA"/>
    <s v="ANDRÉA DE OLIVEIRA"/>
    <x v="1"/>
    <s v="Preta"/>
  </r>
  <r>
    <n v="430701"/>
    <n v="4"/>
    <x v="19"/>
    <x v="19"/>
    <s v="CENTRO DE EDUCAÇÃO DE JOVENS E ADULTOS CEJA - MARÉ"/>
    <s v="Municipal"/>
    <s v="Urbana"/>
    <n v="1616803"/>
    <n v="263"/>
    <x v="3"/>
    <s v="Regular"/>
    <s v="Manhã"/>
    <n v="2012029102441"/>
    <m/>
    <s v="ROSILENE LUIZ DE SOUZA"/>
    <d v="1980-01-19T00:00:00"/>
    <s v="Feminino"/>
    <s v="Sem Deficiência"/>
    <s v="DAMIÃO LUIZ DE SOUZA"/>
    <s v="JOSEFA LUIZ DE SOUZA"/>
    <x v="0"/>
    <s v="Parda"/>
  </r>
  <r>
    <n v="410007"/>
    <n v="4"/>
    <x v="15"/>
    <x v="15"/>
    <s v="EM PADRE MANUEL DA NÓBREGA"/>
    <s v="Municipal"/>
    <s v="Urbana"/>
    <n v="1609703"/>
    <n v="161"/>
    <x v="3"/>
    <s v="Regular"/>
    <s v="Noite"/>
    <n v="2012018780061"/>
    <m/>
    <s v="VITORIA FERREIRA DOS SANTOS"/>
    <d v="2006-11-05T00:00:00"/>
    <s v="Feminino"/>
    <s v="Sem Deficiência"/>
    <s v="IVAN SILVA DOS SANTOS"/>
    <s v="DEYSE BORGES FERREIRA"/>
    <x v="2"/>
    <s v="Parda"/>
  </r>
  <r>
    <n v="1019013"/>
    <n v="10"/>
    <x v="39"/>
    <x v="39"/>
    <s v="EM BENTO DO AMARAL COUTINHO"/>
    <s v="Municipal"/>
    <s v="Urbana"/>
    <n v="1612839"/>
    <n v="162"/>
    <x v="3"/>
    <s v="Regular"/>
    <s v="Noite"/>
    <n v="2013094800580"/>
    <m/>
    <s v="EDUARDO DE SOUZA E SÁ"/>
    <d v="1953-01-22T00:00:00"/>
    <s v="Masculino"/>
    <s v="Sem Deficiência"/>
    <s v="ATHAÍDE DE SOUZA PINTO"/>
    <s v="DULCINÉIA DE SÁ"/>
    <x v="1"/>
    <s v="Preta"/>
  </r>
  <r>
    <n v="208012"/>
    <n v="2"/>
    <x v="102"/>
    <x v="102"/>
    <s v="EM ORSINA DA FONSECA"/>
    <s v="Municipal"/>
    <s v="Urbana"/>
    <n v="1602511"/>
    <n v="162"/>
    <x v="3"/>
    <s v="Regular"/>
    <s v="Noite"/>
    <n v="2014012400432"/>
    <m/>
    <s v="DERCI DOS SANTOS MARQUES"/>
    <d v="1962-02-18T00:00:00"/>
    <s v="Feminino"/>
    <s v="Sem Deficiência"/>
    <s v="NÃO CONSTA"/>
    <s v="CELINA SANTOS MARQUES"/>
    <x v="0"/>
    <s v="Preta"/>
  </r>
  <r>
    <n v="515001"/>
    <n v="5"/>
    <x v="68"/>
    <x v="68"/>
    <s v="EM PARÁ"/>
    <s v="Municipal"/>
    <s v="Urbana"/>
    <n v="1607315"/>
    <n v="161"/>
    <x v="3"/>
    <s v="Regular"/>
    <s v="Noite"/>
    <n v="2007117000067"/>
    <m/>
    <s v="FLÁVIO JOSÉ RAMOS DOMINGUES CARDOSO"/>
    <d v="2004-07-14T00:00:00"/>
    <s v="Masculino"/>
    <s v="Sem Deficiência"/>
    <s v="ALEXANDRE CARDOSO"/>
    <s v="SOLANGE RAMOS DOMINGUES"/>
    <x v="0"/>
    <s v="Parda"/>
  </r>
  <r>
    <n v="918508"/>
    <n v="9"/>
    <x v="36"/>
    <x v="36"/>
    <s v="CIEP DR. ERNESTO (CHE) GUEVARA"/>
    <s v="Municipal"/>
    <s v="Urbana"/>
    <n v="1618340"/>
    <n v="162"/>
    <x v="3"/>
    <s v="Regular"/>
    <s v="Noite"/>
    <n v="2022093201410"/>
    <m/>
    <s v="EDSON BARROS DOS SANTOS"/>
    <d v="1970-11-30T00:00:00"/>
    <s v="Masculino"/>
    <s v="Sem Deficiência"/>
    <s v="JOSE CICERODOS SANTOS"/>
    <s v="ALAYDE BARROS DOS SANTOS"/>
    <x v="2"/>
    <s v="Branc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6061380357"/>
    <m/>
    <s v="ERICK SAMUEL LEITE FERREIRA"/>
    <d v="2006-10-20T00:00:00"/>
    <s v="Masculino"/>
    <s v="Sem Deficiência"/>
    <s v="NIELSON ROGERIO FERREIRA"/>
    <s v="VICENCIA JOSENILDE COSTA LEITE"/>
    <x v="0"/>
    <s v="Parda"/>
  </r>
  <r>
    <n v="431003"/>
    <n v="4"/>
    <x v="10"/>
    <x v="10"/>
    <s v="EM MIGUEL GUSTAVO"/>
    <s v="Municipal"/>
    <s v="Urbana"/>
    <n v="1618629"/>
    <n v="162"/>
    <x v="3"/>
    <s v="Regular"/>
    <s v="Noite"/>
    <n v="2012041201161"/>
    <m/>
    <s v="LARISSA LIMA LOPES"/>
    <d v="2006-12-28T00:00:00"/>
    <s v="Feminino"/>
    <s v="Sem Deficiência"/>
    <s v="MARCELO CRISTIANO LOPES"/>
    <s v="LEILANE DE LIMA GOMES"/>
    <x v="1"/>
    <s v="Branca"/>
  </r>
  <r>
    <n v="716205"/>
    <n v="7"/>
    <x v="76"/>
    <x v="76"/>
    <s v="CIEP RUBENS PAIVA"/>
    <s v="Municipal"/>
    <s v="Urbana"/>
    <n v="1613262"/>
    <n v="163"/>
    <x v="3"/>
    <s v="Regular"/>
    <s v="Noite"/>
    <n v="2014062202499"/>
    <m/>
    <s v="ANA LAURA DA SILVA COELHO"/>
    <d v="2007-01-28T00:00:00"/>
    <s v="Feminino"/>
    <s v="Sem Deficiência"/>
    <s v="AUREO DE SA COELHO JUNIOR"/>
    <s v="TATIANA LETICIA DA SILVA"/>
    <x v="1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10054902719"/>
    <m/>
    <s v="TAIANE ALMEIDA DE SOUZA"/>
    <d v="2003-06-27T00:00:00"/>
    <s v="Feminino"/>
    <s v=" Deficiência intelectual"/>
    <s v="MÁRCIO SOUZA E SILVA"/>
    <s v="BRUNA ALMEIDA DA SILVA GONÇALVES"/>
    <x v="0"/>
    <s v="Parda"/>
  </r>
  <r>
    <n v="430701"/>
    <n v="4"/>
    <x v="19"/>
    <x v="19"/>
    <s v="CENTRO DE EDUCAÇÃO DE JOVENS E ADULTOS CEJA - MARÉ"/>
    <s v="Municipal"/>
    <s v="Urbana"/>
    <n v="1616824"/>
    <n v="2611"/>
    <x v="3"/>
    <s v="Regular"/>
    <s v="Noite"/>
    <n v="2019143601181"/>
    <m/>
    <s v="PATRICIA RAQUEL DOS SANTOS RAMOS"/>
    <d v="1971-11-30T00:00:00"/>
    <s v="Feminino"/>
    <s v="Sem Deficiência"/>
    <s v="JOSIAS BENTO RAMOS"/>
    <s v="MARIA DOS PRAZERES DOS SANTOS"/>
    <x v="1"/>
    <s v="Branc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06119600811"/>
    <m/>
    <s v="SARAH VICTÓRIA XASTRE HENRIQUES"/>
    <d v="2004-06-01T00:00:00"/>
    <s v="Feminino"/>
    <s v="Sem Deficiência"/>
    <s v="MARCIO FRANCISCO HENRIQUES"/>
    <s v="SOLANGE HELENA CARDOSO XASTRE"/>
    <x v="0"/>
    <s v="Branca"/>
  </r>
  <r>
    <n v="625205"/>
    <n v="6"/>
    <x v="97"/>
    <x v="97"/>
    <s v="CIEP ANTONIO CANDEIA FILHO"/>
    <s v="Municipal"/>
    <s v="Urbana"/>
    <n v="1613209"/>
    <n v="162"/>
    <x v="3"/>
    <s v="Regular"/>
    <s v="Noite"/>
    <n v="2015044400436"/>
    <m/>
    <s v="PABLO LIMA DE JESUS"/>
    <d v="2006-01-21T00:00:00"/>
    <s v="Masculino"/>
    <s v="Sem Deficiência"/>
    <s v="LUCIANO RIBEIRO DE JESUS"/>
    <s v="ALANA DOS SANTOS LIMA"/>
    <x v="0"/>
    <s v="Parda"/>
  </r>
  <r>
    <n v="716054"/>
    <n v="7"/>
    <x v="35"/>
    <x v="35"/>
    <s v="EM PIO X"/>
    <s v="Municipal"/>
    <s v="Urbana"/>
    <n v="1612530"/>
    <n v="161"/>
    <x v="3"/>
    <s v="Regular"/>
    <s v="Noite"/>
    <n v="2021064250221"/>
    <m/>
    <s v="ARNALDO DOS SANTOS OLIVEIRA"/>
    <d v="1980-05-22T00:00:00"/>
    <s v="Masculino"/>
    <s v="Sem Deficiência"/>
    <s v="FERNANDO SOUZA DE OLIVEIRA"/>
    <s v="MARIA DE LOURDES SILVA DOS SANTOS"/>
    <x v="0"/>
    <s v="Parda"/>
  </r>
  <r>
    <n v="206502"/>
    <n v="2"/>
    <x v="71"/>
    <x v="71"/>
    <s v="CIEP NAÇÃO RUBRO NEGRA"/>
    <s v="Municipal"/>
    <s v="Urbana"/>
    <n v="1623854"/>
    <n v="164"/>
    <x v="3"/>
    <s v="Regular"/>
    <s v="Noite"/>
    <n v="2012067600020"/>
    <m/>
    <s v="JOÃO FABIO OLIVEIRA COELHO"/>
    <d v="1997-11-05T00:00:00"/>
    <s v="Masculino"/>
    <s v="Sem Deficiência"/>
    <s v="JOÃO ELIAS FERREIRA COELHO"/>
    <s v="FABIANA OLIVEIRA DA SILVA"/>
    <x v="0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14016250061"/>
    <m/>
    <s v="PALOMA NEI DE ASSIS"/>
    <d v="2006-12-11T00:00:00"/>
    <s v="Feminino"/>
    <s v="Sem Deficiência"/>
    <s v="CAMILA SILVA GUIMARÃES"/>
    <s v="NILSON NEI DE ASSIS"/>
    <x v="0"/>
    <s v="Parda"/>
  </r>
  <r>
    <n v="312009"/>
    <n v="3"/>
    <x v="54"/>
    <x v="54"/>
    <s v="EM GEORGE SUMNER"/>
    <s v="Municipal"/>
    <s v="Urbana"/>
    <n v="1617225"/>
    <n v="161"/>
    <x v="3"/>
    <s v="Regular"/>
    <s v="Noite"/>
    <n v="2008109500194"/>
    <m/>
    <s v="JÚLIA PINTO CAIXETA"/>
    <d v="2006-11-27T00:00:00"/>
    <s v="Feminino"/>
    <s v="Sem Deficiência"/>
    <s v="WAGNER AUGUSTO CAIXETA"/>
    <s v="JOICE DENIS PINTO PARENTE"/>
    <x v="0"/>
    <s v="Preta"/>
  </r>
  <r>
    <n v="1026003"/>
    <n v="10"/>
    <x v="114"/>
    <x v="114"/>
    <s v="EM PROFESSOR CASTILHO"/>
    <s v="Municipal"/>
    <s v="Urbana"/>
    <n v="1617201"/>
    <n v="161"/>
    <x v="3"/>
    <s v="Regular"/>
    <s v="Noite"/>
    <n v="2012069450106"/>
    <m/>
    <s v="JÚLIO HENRIQUE FELICIANO DA SILVA"/>
    <d v="2006-11-13T00:00:00"/>
    <s v="Masculino"/>
    <s v="Sem Deficiência"/>
    <s v="JAILSON DIAS DA SILVA"/>
    <s v="LUZIANA FELICIANO DA SILVA"/>
    <x v="0"/>
    <s v="Pard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05004800363"/>
    <m/>
    <s v="ELIAS GONÇALVES DE ALMEIDA"/>
    <d v="2000-06-26T00:00:00"/>
    <s v="Masculino"/>
    <s v="Sem Deficiência"/>
    <s v="HÉLIO MODESTO DE ALMEIDA"/>
    <s v="VALDETE GONÇALVES DE ALMEIDA"/>
    <x v="0"/>
    <s v="Parda"/>
  </r>
  <r>
    <n v="313007"/>
    <n v="3"/>
    <x v="67"/>
    <x v="67"/>
    <s v="EM SARMIENTO"/>
    <s v="Municipal"/>
    <s v="Urbana"/>
    <n v="1615856"/>
    <n v="162"/>
    <x v="3"/>
    <s v="Regular"/>
    <s v="Noite"/>
    <n v="2002021602006"/>
    <m/>
    <s v="GRAZIELLE ROSA LOURENÇO"/>
    <d v="1989-04-01T00:00:00"/>
    <s v="Feminino"/>
    <s v="Sem Deficiência"/>
    <s v="JULIO CESAR LOURENÇO"/>
    <s v="CASSIA ADRIANE DO CARMO ROSA"/>
    <x v="0"/>
    <s v="Preta"/>
  </r>
  <r>
    <n v="1019019"/>
    <n v="10"/>
    <x v="116"/>
    <x v="116"/>
    <s v="EM FERNANDO DE AZEVEDO"/>
    <s v="Municipal"/>
    <s v="Urbana"/>
    <n v="1619176"/>
    <n v="162"/>
    <x v="3"/>
    <s v="Regular"/>
    <s v="Tarde"/>
    <n v="2011066650408"/>
    <m/>
    <s v="JOÃO VITOR CHAMARELI JUSTINO"/>
    <d v="2006-07-28T00:00:00"/>
    <s v="Masculino"/>
    <s v="Sem Deficiência"/>
    <s v="GENILSON MENDES JUSTINO"/>
    <s v="PALOMA MARTINS CHAMARELI DE ALMEIDA"/>
    <x v="1"/>
    <s v="Parda"/>
  </r>
  <r>
    <n v="208012"/>
    <n v="2"/>
    <x v="102"/>
    <x v="102"/>
    <s v="EM ORSINA DA FONSECA"/>
    <s v="Municipal"/>
    <s v="Urbana"/>
    <n v="1602508"/>
    <n v="161"/>
    <x v="3"/>
    <s v="Regular"/>
    <s v="Noite"/>
    <n v="2023012400377"/>
    <m/>
    <s v="CARLA CRISTINA DA SILVA"/>
    <d v="1984-08-28T00:00:00"/>
    <s v="Feminino"/>
    <s v="Sem Deficiência"/>
    <s v="NÃO CONSTA NA CERTIDÃO"/>
    <s v="MARIA JOSÉ DA SILVA"/>
    <x v="1"/>
    <s v="Preta"/>
  </r>
  <r>
    <n v="410501"/>
    <n v="4"/>
    <x v="64"/>
    <x v="64"/>
    <s v="CIEP JUSCELINO KUBITSCHEK"/>
    <s v="Municipal"/>
    <s v="Urbana"/>
    <n v="1614344"/>
    <n v="162"/>
    <x v="3"/>
    <s v="Regular"/>
    <s v="Noite"/>
    <n v="2013017102415"/>
    <m/>
    <s v="JUAN FABRICIO SILVA DO NASCIMENTO"/>
    <d v="2007-01-16T00:00:00"/>
    <s v="Masculino"/>
    <s v="Sem Deficiência"/>
    <s v="ADRIANA DOMINGOS DA SILVA"/>
    <s v="DANIEL FABRICIO SANTOS DO NASCIMENTO"/>
    <x v="0"/>
    <s v="Sem Informação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23006700011"/>
    <m/>
    <s v="LUCAS DAS NEVES SOARES"/>
    <d v="2008-05-18T00:00:00"/>
    <s v="Masculino"/>
    <s v="Sem Deficiência"/>
    <s v="MILTON DAS NEVES BARRETO SOARES LIMA"/>
    <s v="FERNANDA SOARES LIMA DAS NEVES BARRETO"/>
    <x v="1"/>
    <s v="Sem Informação"/>
  </r>
  <r>
    <n v="918508"/>
    <n v="9"/>
    <x v="36"/>
    <x v="36"/>
    <s v="CIEP DR. ERNESTO (CHE) GUEVARA"/>
    <s v="Municipal"/>
    <s v="Urbana"/>
    <n v="1618340"/>
    <n v="162"/>
    <x v="3"/>
    <s v="Regular"/>
    <s v="Noite"/>
    <n v="2022093201380"/>
    <m/>
    <s v="LENILSON DE JESUS SANTOS"/>
    <d v="1969-08-27T00:00:00"/>
    <s v="Masculino"/>
    <s v="Sem Deficiência"/>
    <s v="JOSÉ GOMES DOS SANTOS"/>
    <s v="MARIA CONCEIÇÃO DE JESUS SANTOS"/>
    <x v="2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11008403274"/>
    <m/>
    <s v="WAGNER LUIZ DA CONCEIÇÃO MACIEL SANTOS"/>
    <d v="1999-02-21T00:00:00"/>
    <s v="Masculino"/>
    <s v="Sem Deficiência"/>
    <s v="GILSON DA COCNEIÇÃO MACIEL DA COSTA"/>
    <s v="ODETE DAMIANA DOS SANTOS SILVA"/>
    <x v="1"/>
    <s v="Preta"/>
  </r>
  <r>
    <n v="206502"/>
    <n v="2"/>
    <x v="71"/>
    <x v="71"/>
    <s v="CIEP NAÇÃO RUBRO NEGRA"/>
    <s v="Municipal"/>
    <s v="Urbana"/>
    <n v="1623854"/>
    <n v="164"/>
    <x v="3"/>
    <s v="Regular"/>
    <s v="Noite"/>
    <n v="2009017002587"/>
    <m/>
    <s v="BRENO DOS SANTOS FERREIRA"/>
    <d v="2004-11-12T00:00:00"/>
    <s v="Masculino"/>
    <s v="Sem Deficiência"/>
    <s v="RAIMUNDO NONATO FERREIRA"/>
    <s v="MONICA DE FÁTIMA MOREIRA DOS SANTOS"/>
    <x v="1"/>
    <s v="Parda"/>
  </r>
  <r>
    <n v="918033"/>
    <n v="9"/>
    <x v="17"/>
    <x v="17"/>
    <s v="EM PROFESSOR GILBERTO BENTO DA SILVA"/>
    <s v="Municipal"/>
    <s v="Urbana"/>
    <n v="1599038"/>
    <n v="161"/>
    <x v="3"/>
    <s v="Regular"/>
    <s v="Noite"/>
    <n v="2023087300353"/>
    <m/>
    <s v="VERA LÚCIA DA SILVA ALVES"/>
    <d v="1969-01-16T00:00:00"/>
    <s v="Feminino"/>
    <s v="Sem Deficiência"/>
    <s v="MARIA DE LOURDES DA SILVA ALVES"/>
    <s v="NIVALDO ALVES DO NASCIMENTO"/>
    <x v="2"/>
    <s v="Parda"/>
  </r>
  <r>
    <n v="1202701"/>
    <n v="12"/>
    <x v="91"/>
    <x v="91"/>
    <s v="CREJA - CENTRO MUNICIPAL DE REFERÊNCIA DE EDUCAÇÃO DE JOVENS E ADULTOS"/>
    <s v="Municipal"/>
    <s v="Urbana"/>
    <n v="1614084"/>
    <n v="264"/>
    <x v="3"/>
    <s v="Regular"/>
    <s v="Manhã"/>
    <n v="2010107400232"/>
    <m/>
    <s v="RAMON FILIPE LIMEIRA ARAUJO"/>
    <d v="2007-06-19T00:00:00"/>
    <s v="Masculino"/>
    <s v="Sem Deficiência"/>
    <s v="COSME ARAUJO PEREIRA"/>
    <s v="JOELMA DE NEGREIROS LIMEIRA"/>
    <x v="1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12101400695"/>
    <m/>
    <s v="MARIA CLARA TEIXEIRA CORREA"/>
    <d v="2007-12-12T00:00:00"/>
    <s v="Feminino"/>
    <s v="Sem Deficiência"/>
    <s v="JUCIARA TAVARES TEIXEIRA"/>
    <s v="JOÃO ALVES CORREA"/>
    <x v="2"/>
    <s v="Não declarada"/>
  </r>
  <r>
    <n v="716501"/>
    <n v="7"/>
    <x v="75"/>
    <x v="75"/>
    <s v="CIEP CARLOS DRUMOND DE ANDRADE"/>
    <s v="Municipal"/>
    <s v="Urbana"/>
    <n v="1616698"/>
    <n v="162"/>
    <x v="3"/>
    <s v="Regular"/>
    <s v="Noite"/>
    <n v="2011066501500"/>
    <m/>
    <s v="ELENILZA OLIVEIRA BISPO DE MORAES"/>
    <d v="1972-05-15T00:00:00"/>
    <s v="Feminino"/>
    <s v="Sem Deficiência"/>
    <s v="FRANCISCO BISPO FOLHA BRANCA"/>
    <s v="GENY MARIA DE OLIVEIRA"/>
    <x v="0"/>
    <s v="Preta"/>
  </r>
  <r>
    <n v="918203"/>
    <n v="9"/>
    <x v="34"/>
    <x v="34"/>
    <s v="CIEP CLEMENTINA DE JESUS"/>
    <s v="Municipal"/>
    <s v="Urbana"/>
    <n v="1601824"/>
    <n v="161"/>
    <x v="3"/>
    <s v="Regular"/>
    <s v="Noite"/>
    <n v="2012104601675"/>
    <m/>
    <s v="ISRAEL SANTOS MACHADO"/>
    <d v="2007-05-07T00:00:00"/>
    <s v="Masculino"/>
    <s v="Sem Deficiência"/>
    <s v="RONALDO MACHADO"/>
    <s v="CLAUDETE SANTOS"/>
    <x v="1"/>
    <s v="Parda"/>
  </r>
  <r>
    <n v="313018"/>
    <n v="3"/>
    <x v="103"/>
    <x v="103"/>
    <s v="EM ISABEL MENDES"/>
    <s v="Municipal"/>
    <s v="Urbana"/>
    <n v="1613511"/>
    <n v="162"/>
    <x v="3"/>
    <s v="Regular"/>
    <s v="Noite"/>
    <n v="2022023200317"/>
    <m/>
    <s v="GLEICILENE BATISTA DE SOUZA DA SILVA"/>
    <d v="1978-04-30T00:00:00"/>
    <s v="Feminino"/>
    <s v="Sem Deficiência"/>
    <s v="GUILHERME BATISTA DE SOUZA"/>
    <s v="ANA CRISTINA ESTEVES DA SILVA"/>
    <x v="0"/>
    <s v="Sem Informação"/>
  </r>
  <r>
    <n v="833503"/>
    <n v="8"/>
    <x v="95"/>
    <x v="95"/>
    <s v="CIEP THOMAS JEFFERSON"/>
    <s v="Municipal"/>
    <s v="Urbana"/>
    <n v="1600082"/>
    <n v="161"/>
    <x v="3"/>
    <s v="Regular"/>
    <s v="Noite"/>
    <n v="2013083400259"/>
    <m/>
    <s v="EDUARDO DA SILVA EVANGELISTA"/>
    <d v="2002-10-02T00:00:00"/>
    <s v="Masculino"/>
    <s v="Sem Deficiência"/>
    <s v="JOSÉ LUCAS EVANGELISTA"/>
    <s v="TÂNIA MARIA FERREIRA DA SILVA"/>
    <x v="1"/>
    <s v="Parda"/>
  </r>
  <r>
    <n v="622006"/>
    <n v="6"/>
    <x v="38"/>
    <x v="38"/>
    <s v="EM ANTENOR NASCENTES"/>
    <s v="Municipal"/>
    <s v="Urbana"/>
    <n v="1615259"/>
    <n v="162"/>
    <x v="3"/>
    <s v="Regular"/>
    <s v="Noite"/>
    <n v="2021051700240"/>
    <m/>
    <s v="ANA CLARA DE PAIVA CUNHA"/>
    <d v="2008-08-24T00:00:00"/>
    <s v="Feminino"/>
    <s v="Sem Deficiência"/>
    <s v="JOSÉ LUIZ DA SILVA DE CUNHA"/>
    <s v="MICHELE DA SILVA DE PAIVA"/>
    <x v="0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22015550487"/>
    <m/>
    <s v="JHONATAS DE OLIVEIRA SILVA PENNA"/>
    <d v="2006-01-26T00:00:00"/>
    <s v="Masculino"/>
    <s v="Sem Deficiência"/>
    <s v="JEFFERSON MAGNO RODRIGUES PENNA"/>
    <s v="VANESSA DE OLIVEIRA SILVA"/>
    <x v="0"/>
    <s v="Parda"/>
  </r>
  <r>
    <n v="918027"/>
    <n v="9"/>
    <x v="106"/>
    <x v="106"/>
    <s v="EM RUBENS DE FARIAS NEVES"/>
    <s v="Municipal"/>
    <s v="Urbana"/>
    <n v="1599738"/>
    <n v="162"/>
    <x v="3"/>
    <s v="Regular"/>
    <s v="Noite"/>
    <n v="2005086350855"/>
    <m/>
    <s v="LORRANE MOTTA DE OLIVEIRA"/>
    <d v="2000-05-27T00:00:00"/>
    <s v="Masculino"/>
    <s v="Sem Deficiência"/>
    <s v="SERGIO VILELA DE OLIVEIRA "/>
    <s v="MARIA DA PENHA MOTTA DE OLIVEIRA "/>
    <x v="0"/>
    <s v="Sem Informação"/>
  </r>
  <r>
    <n v="716063"/>
    <n v="7"/>
    <x v="136"/>
    <x v="136"/>
    <s v="EM SOBRAL PINTO"/>
    <s v="Municipal"/>
    <s v="Urbana"/>
    <n v="1616449"/>
    <n v="161"/>
    <x v="3"/>
    <s v="Regular"/>
    <s v="Manhã"/>
    <n v="2013064950311"/>
    <m/>
    <s v="PAULO HENRIQUE DA CONCEIÇÃO LOPES JUNIOR"/>
    <d v="2008-12-08T00:00:00"/>
    <s v="Masculino"/>
    <s v="Sem Deficiência"/>
    <s v="PAULO HENRIQUE DA CONCEIÇAO LOPES"/>
    <s v="SILVIA DOS SANTOS PEREIRA"/>
    <x v="1"/>
    <s v="Branca"/>
  </r>
  <r>
    <n v="431003"/>
    <n v="4"/>
    <x v="10"/>
    <x v="10"/>
    <s v="EM MIGUEL GUSTAVO"/>
    <s v="Municipal"/>
    <s v="Urbana"/>
    <n v="1618629"/>
    <n v="162"/>
    <x v="3"/>
    <s v="Regular"/>
    <s v="Noite"/>
    <n v="2008032850374"/>
    <m/>
    <s v="ÁGATHA MARGARIDA AGUIAR MARAVILHA"/>
    <d v="2003-03-19T00:00:00"/>
    <s v="Feminino"/>
    <s v="Sem Deficiência"/>
    <s v="FREDERICO GIAROLA MARAVILHA"/>
    <s v="ISABEL CRISTINA VIEIRA DE AGUIAR"/>
    <x v="0"/>
    <s v="Parda"/>
  </r>
  <r>
    <n v="1202701"/>
    <n v="12"/>
    <x v="91"/>
    <x v="91"/>
    <s v="CREJA - CENTRO MUNICIPAL DE REFERÊNCIA DE EDUCAÇÃO DE JOVENS E ADULTOS"/>
    <s v="Municipal"/>
    <s v="Urbana"/>
    <n v="1614126"/>
    <n v="361"/>
    <x v="3"/>
    <s v="Regular"/>
    <s v="Tarde"/>
    <n v="2022126300918"/>
    <m/>
    <s v="FLAVIO LUIZ TORRES DA SILVA"/>
    <d v="1972-12-08T00:00:00"/>
    <s v="Masculino"/>
    <s v="Sem Deficiência"/>
    <s v="FLAVIO RAPHAEL DA SILVA"/>
    <s v="ODALEIA TORRES"/>
    <x v="0"/>
    <s v="Preta"/>
  </r>
  <r>
    <n v="209026"/>
    <n v="2"/>
    <x v="41"/>
    <x v="41"/>
    <s v="EM PROFESSOR LOURENÇO FILHO"/>
    <s v="Municipal"/>
    <s v="Urbana"/>
    <n v="1622829"/>
    <n v="161"/>
    <x v="3"/>
    <s v="Regular"/>
    <s v="Noite"/>
    <n v="2023016500236"/>
    <m/>
    <s v="EVANEIDE DANTAS DIAS"/>
    <d v="1980-09-19T00:00:00"/>
    <s v="Feminino"/>
    <s v="Sem Deficiência"/>
    <s v="EDMILSON LUIZ DIAS"/>
    <s v="VALDENICE ALICE DANTAS"/>
    <x v="2"/>
    <s v="Não declarada"/>
  </r>
  <r>
    <n v="410012"/>
    <n v="4"/>
    <x v="27"/>
    <x v="27"/>
    <s v="EM CLOTILDE GUIMARÃES"/>
    <s v="Municipal"/>
    <s v="Urbana"/>
    <n v="1604449"/>
    <n v="267"/>
    <x v="3"/>
    <s v="Regular"/>
    <s v="Manhã"/>
    <n v="2012040001222"/>
    <m/>
    <s v="AGATHA VITÓRIA VERÇOSA DE BRITO SOL"/>
    <d v="2006-10-22T00:00:00"/>
    <s v="Feminino"/>
    <s v="Sem Deficiência"/>
    <s v="GILDINEI COSTA SOL"/>
    <s v="DÉBORA VERÇOSA DE BRITO"/>
    <x v="0"/>
    <s v="Parda"/>
  </r>
  <r>
    <n v="724026"/>
    <n v="7"/>
    <x v="16"/>
    <x v="16"/>
    <s v="EM EMBAIXADOR ÍTALO ZAPPA"/>
    <s v="Municipal"/>
    <s v="Urbana"/>
    <n v="1620409"/>
    <n v="161"/>
    <x v="3"/>
    <s v="Regular"/>
    <s v="Noite"/>
    <n v="2022103501062"/>
    <m/>
    <s v="JOÃO MANOEL ALMEIDA DE ARAUJO"/>
    <d v="2006-07-17T00:00:00"/>
    <s v="Masculino"/>
    <s v="Sem Deficiência"/>
    <s v="MANOEL SALES DE ARAUJO"/>
    <s v="ANA LUCIA ALMEIDA NOGUEIRA"/>
    <x v="1"/>
    <s v="Parda"/>
  </r>
  <r>
    <n v="209003"/>
    <n v="2"/>
    <x v="74"/>
    <x v="74"/>
    <s v="EM FRANCISCO DE CASTRO"/>
    <s v="Municipal"/>
    <s v="Urbana"/>
    <n v="1616223"/>
    <n v="161"/>
    <x v="3"/>
    <s v="Regular"/>
    <s v="Manhã"/>
    <n v="2009128100102"/>
    <m/>
    <s v="KAYKI FELICIO DOS SANTOS"/>
    <d v="2007-05-30T00:00:00"/>
    <s v="Masculino"/>
    <s v="Sem Deficiência"/>
    <s v="THIAGO DOS SANTOS"/>
    <s v="MARILZA DA SILVA FELICIO"/>
    <x v="0"/>
    <s v="Preta"/>
  </r>
  <r>
    <n v="208501"/>
    <n v="2"/>
    <x v="78"/>
    <x v="78"/>
    <s v="CIEP SAMUEL WAINER"/>
    <s v="Municipal"/>
    <s v="Urbana"/>
    <n v="1609310"/>
    <n v="161"/>
    <x v="3"/>
    <s v="Regular"/>
    <s v="Noite"/>
    <n v="2021013600349"/>
    <m/>
    <s v="VERÔNICA MARIA DA SILVA SANTOS"/>
    <d v="1968-05-01T00:00:00"/>
    <s v="Feminino"/>
    <s v="Sem Deficiência"/>
    <s v="JOSÉ JOAQUIM DA SILVA"/>
    <s v="AUREA FERREIRA DE OLIVEIRA"/>
    <x v="0"/>
    <s v="Não declarada"/>
  </r>
  <r>
    <n v="1026024"/>
    <n v="10"/>
    <x v="130"/>
    <x v="130"/>
    <s v="EM TATIANA CHAGAS MEMÓRIA"/>
    <s v="Municipal"/>
    <s v="Urbana"/>
    <n v="1611747"/>
    <n v="161"/>
    <x v="3"/>
    <s v="Regular"/>
    <s v="Manhã"/>
    <n v="2011132202773"/>
    <m/>
    <s v="BEATRIZ TEODORO DE LIMA SOUZA"/>
    <d v="2006-09-22T00:00:00"/>
    <s v="Feminino"/>
    <s v="Sem Deficiência"/>
    <s v="JOSE ADRIANO DE SOUZA"/>
    <s v="MICHELE TEODORO DE LIMA SOUZA"/>
    <x v="0"/>
    <s v="Pret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11092450879"/>
    <m/>
    <s v="ALEXANDER FRANCO SERPA"/>
    <d v="2005-03-01T00:00:00"/>
    <s v="Masculino"/>
    <s v="Sem Deficiência"/>
    <s v="ALEX SANDALO SERPA"/>
    <s v="JORGEANETE FRANCO DA SILVA"/>
    <x v="1"/>
    <s v="Parda"/>
  </r>
  <r>
    <n v="515055"/>
    <n v="5"/>
    <x v="8"/>
    <x v="8"/>
    <s v="EM MINISTRO EDGARD ROMERO"/>
    <s v="Municipal"/>
    <s v="Urbana"/>
    <n v="1623707"/>
    <n v="161"/>
    <x v="3"/>
    <s v="Regular"/>
    <s v="Manhã"/>
    <n v="2010050501299"/>
    <m/>
    <s v="GABRIELA DA SILVA SANTOS"/>
    <d v="1993-04-04T00:00:00"/>
    <s v="Feminino"/>
    <s v=" Deficiência intelectual"/>
    <s v="JORGE ALBERTO BASTOS DOS SANTOS"/>
    <s v="CÉLIA FRANCO DA SILVA"/>
    <x v="2"/>
    <s v="Branca"/>
  </r>
  <r>
    <n v="716211"/>
    <n v="7"/>
    <x v="32"/>
    <x v="32"/>
    <s v="CIEP COMPOSITOR DONGA"/>
    <s v="Municipal"/>
    <s v="Urbana"/>
    <n v="1619514"/>
    <n v="162"/>
    <x v="3"/>
    <s v="Regular"/>
    <s v="Noite"/>
    <n v="2023066700999"/>
    <m/>
    <s v="CRISTIANO BARBOSA VICENTE"/>
    <d v="1976-10-01T00:00:00"/>
    <s v="Masculino"/>
    <s v="Sem Deficiência"/>
    <s v="ANTONIO JOSÉ VICENTE"/>
    <s v="MARIA ANUNCIADA BARBOSA"/>
    <x v="0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10066850166"/>
    <m/>
    <s v="CIBELE NOGUEIRA DA SILVA"/>
    <d v="2005-04-20T00:00:00"/>
    <s v="Feminino"/>
    <s v="Sem Deficiência"/>
    <s v="LUIZ FERREIRA DA SILVA"/>
    <s v="VANESSA NOGUEIRA FERREIRA"/>
    <x v="0"/>
    <s v="Parda"/>
  </r>
  <r>
    <n v="622007"/>
    <n v="6"/>
    <x v="13"/>
    <x v="13"/>
    <s v="EM ALEXANDRE FARAH"/>
    <s v="Municipal"/>
    <s v="Urbana"/>
    <n v="1599784"/>
    <n v="161"/>
    <x v="3"/>
    <s v="Regular"/>
    <s v="Noite"/>
    <n v="2022051800421"/>
    <m/>
    <s v="RAFAELA BATISTA DA SILVA"/>
    <d v="1991-01-02T00:00:00"/>
    <s v="Feminino"/>
    <s v="Sem Deficiência"/>
    <s v="ANTONIO JOSÉ DA SILVA"/>
    <s v="NARCISA BATISTA DA SILVA"/>
    <x v="1"/>
    <s v="Parda"/>
  </r>
  <r>
    <n v="312009"/>
    <n v="3"/>
    <x v="54"/>
    <x v="54"/>
    <s v="EM GEORGE SUMNER"/>
    <s v="Municipal"/>
    <s v="Urbana"/>
    <n v="1617226"/>
    <n v="162"/>
    <x v="3"/>
    <s v="Regular"/>
    <s v="Noite"/>
    <n v="2012017503110"/>
    <m/>
    <s v="FABRIELLE DA SILVA CLEMENTE ARAUJO"/>
    <d v="2002-03-05T00:00:00"/>
    <s v="Feminino"/>
    <s v="Sem Deficiência"/>
    <s v="FABIO CLEMENTE DE ARAUJO"/>
    <s v="ANA PAULA DA SILVA  BITTENCOURT"/>
    <x v="0"/>
    <s v="Sem Informação"/>
  </r>
  <r>
    <n v="918076"/>
    <n v="9"/>
    <x v="132"/>
    <x v="132"/>
    <s v="EM DR. JAIR TAVARES DE OLIVEIRA"/>
    <s v="Municipal"/>
    <s v="Urbana"/>
    <n v="1603127"/>
    <n v="161"/>
    <x v="3"/>
    <s v="Regular"/>
    <s v="Tarde"/>
    <n v="2020090900019"/>
    <m/>
    <s v="LEANDRA DIAS DOS SANTOS"/>
    <d v="2005-03-11T00:00:00"/>
    <s v="Feminino"/>
    <s v="Sem Deficiência"/>
    <s v="LEANDRO DOS SANTOS DE SOUZA"/>
    <s v="CIBELE DOS SANTOS DE SOUZA"/>
    <x v="0"/>
    <s v="Parda"/>
  </r>
  <r>
    <n v="209026"/>
    <n v="2"/>
    <x v="41"/>
    <x v="41"/>
    <s v="EM PROFESSOR LOURENÇO FILHO"/>
    <s v="Municipal"/>
    <s v="Urbana"/>
    <n v="1622829"/>
    <n v="161"/>
    <x v="3"/>
    <s v="Regular"/>
    <s v="Noite"/>
    <n v="2003076905777"/>
    <m/>
    <s v="JESSICA BARBOSA DOS SANTOS FRANÇA"/>
    <d v="1989-12-23T00:00:00"/>
    <s v="Feminino"/>
    <s v="Sem Deficiência"/>
    <s v="LUIZ ARLINDO DOS SANTOS FRANÇA"/>
    <s v="ADNA BARBOSA DE SOUSA"/>
    <x v="2"/>
    <s v="Branca"/>
  </r>
  <r>
    <n v="817207"/>
    <n v="8"/>
    <x v="28"/>
    <x v="28"/>
    <s v="CIEP VILA KENNEDY"/>
    <s v="Municipal"/>
    <s v="Urbana"/>
    <n v="1605868"/>
    <n v="162"/>
    <x v="3"/>
    <s v="Regular"/>
    <s v="Noite"/>
    <n v="2022082800333"/>
    <m/>
    <s v="CARLA CRISTINA DA SILVA PEREIRA"/>
    <d v="1978-11-17T00:00:00"/>
    <s v="Feminino"/>
    <s v="Sem Deficiência"/>
    <s v="CARLOS ALBERTO PEREIRA"/>
    <s v="ANA MARIA DA SILVA"/>
    <x v="0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07094705337"/>
    <m/>
    <s v="ESTEPHANIA DOS SANTOS DE SOUZA"/>
    <d v="1993-06-19T00:00:00"/>
    <s v="Feminino"/>
    <s v="Sem Deficiência"/>
    <s v="ARGEO TAVARES DE SOUZA"/>
    <s v="FRANCISCA RIBEIRO DOS SANTOS"/>
    <x v="0"/>
    <s v="Parda"/>
  </r>
  <r>
    <n v="734010"/>
    <n v="7"/>
    <x v="82"/>
    <x v="82"/>
    <s v="EM PEDRO ALEIXO"/>
    <s v="Municipal"/>
    <s v="Urbana"/>
    <n v="1606741"/>
    <n v="162"/>
    <x v="3"/>
    <s v="Regular"/>
    <s v="Manhã"/>
    <n v="2005060800560"/>
    <m/>
    <s v="ANGELO SANTOS DA SILVA"/>
    <d v="2001-01-16T00:00:00"/>
    <s v="Masculino"/>
    <s v="Sem Deficiência"/>
    <s v="JOÃO ADAUTO DA SILVA"/>
    <s v="RAFAELA DA CONCEIÇÃO SANTOS"/>
    <x v="0"/>
    <s v="Parda"/>
  </r>
  <r>
    <n v="430701"/>
    <n v="4"/>
    <x v="19"/>
    <x v="19"/>
    <s v="CENTRO DE EDUCAÇÃO DE JOVENS E ADULTOS CEJA - MARÉ"/>
    <s v="Municipal"/>
    <s v="Urbana"/>
    <n v="1616815"/>
    <n v="268"/>
    <x v="3"/>
    <s v="Regular"/>
    <s v="Tarde"/>
    <n v="2007113401016"/>
    <m/>
    <s v="GRAZIELE FRANCISCO DA SILVA"/>
    <d v="2006-11-14T00:00:00"/>
    <s v="Feminino"/>
    <s v="Sem Deficiência"/>
    <s v="JOSÉ JORGE RODRIGUES DA SILVA"/>
    <s v="SUZANA LEÃO FRANCISCO"/>
    <x v="0"/>
    <s v="Parda"/>
  </r>
  <r>
    <n v="312014"/>
    <n v="3"/>
    <x v="1"/>
    <x v="1"/>
    <s v="EM NEREU SAMPAIO"/>
    <s v="Municipal"/>
    <s v="Urbana"/>
    <n v="1616970"/>
    <n v="162"/>
    <x v="3"/>
    <s v="Regular"/>
    <s v="Noite"/>
    <n v="2012018400080"/>
    <m/>
    <s v="WALLISON TEIXEIRA FRANCISCO"/>
    <d v="2007-12-27T00:00:00"/>
    <s v="Masculino"/>
    <s v="Sem Deficiência"/>
    <s v="MARCOS FRANCISCO"/>
    <s v="MONICA CRISTINA DA ROCHA TEIXEIRA"/>
    <x v="1"/>
    <s v="Preta"/>
  </r>
  <r>
    <n v="312031"/>
    <n v="3"/>
    <x v="66"/>
    <x v="66"/>
    <s v="EM EURICO SALLES"/>
    <s v="Municipal"/>
    <s v="Urbana"/>
    <n v="1612134"/>
    <n v="161"/>
    <x v="3"/>
    <s v="Regular"/>
    <s v="Noite"/>
    <n v="2002019800963"/>
    <m/>
    <s v="LORENA FERREIRA DE SOUZA"/>
    <d v="1996-02-20T00:00:00"/>
    <s v="Feminino"/>
    <s v="Sem Deficiência"/>
    <s v="JORGE LUIZ RIBEIRO DE SOUZA"/>
    <s v="MARIA HELENA FERREIRA"/>
    <x v="1"/>
    <s v="Preta"/>
  </r>
  <r>
    <n v="411202"/>
    <n v="4"/>
    <x v="84"/>
    <x v="84"/>
    <s v="CIEP GREGÓRIO BEZERRA"/>
    <s v="Municipal"/>
    <s v="Urbana"/>
    <n v="1608450"/>
    <n v="162"/>
    <x v="3"/>
    <s v="Regular"/>
    <s v="Noite"/>
    <n v="2001029604697"/>
    <m/>
    <s v="MICHELLY PEREIRA DA SILVA"/>
    <d v="1992-01-31T00:00:00"/>
    <s v="Feminino"/>
    <s v="Sem Deficiência"/>
    <s v="MARCOS PEREIRA DA SILVA"/>
    <s v="ADRIANA CRISTINA DA SILVA"/>
    <x v="2"/>
    <s v="Não declarad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05119601011"/>
    <m/>
    <s v="BRENDA DA SILVA GONÇALVES"/>
    <d v="2003-05-19T00:00:00"/>
    <s v="Feminino"/>
    <s v="Sem Deficiência"/>
    <s v="LUIZ ALBERTO PRAGANA GONÇALVES"/>
    <s v="PATRÍCIA MIRANDA DA SILVA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21100050380"/>
    <m/>
    <s v="SERENA CRISTINE DA CONCEIÇÃO BONIFACIO"/>
    <d v="2005-09-19T00:00:00"/>
    <s v="Feminino"/>
    <s v="Sem Deficiência"/>
    <s v="SERGIO DA SILVA BONIFÁCIO"/>
    <s v="CRISTIANE DA CONCEIÇÃO FONSECAA"/>
    <x v="1"/>
    <s v="Branca"/>
  </r>
  <r>
    <n v="410009"/>
    <n v="4"/>
    <x v="135"/>
    <x v="135"/>
    <s v="EM DILERMANDO CRUZ"/>
    <s v="Municipal"/>
    <s v="Urbana"/>
    <n v="1598824"/>
    <n v="162"/>
    <x v="3"/>
    <s v="Regular"/>
    <s v="Tarde"/>
    <n v="2002030713435"/>
    <m/>
    <s v="ANIELLE BERNACCHI ALVES REZENDE"/>
    <d v="1987-02-03T00:00:00"/>
    <s v="Feminino"/>
    <s v=" Deficiência intelectual"/>
    <s v="JOSE CARLOS VIEIRA DE REZENDE"/>
    <s v="ALCIONE BERNACCHI ALVES REZENDE"/>
    <x v="0"/>
    <s v="Branca"/>
  </r>
  <r>
    <n v="833201"/>
    <n v="8"/>
    <x v="112"/>
    <x v="112"/>
    <s v="CIEP FREI VELOSO"/>
    <s v="Municipal"/>
    <s v="Urbana"/>
    <n v="1622667"/>
    <n v="161"/>
    <x v="3"/>
    <s v="Regular"/>
    <s v="Noite"/>
    <n v="2015083780198"/>
    <m/>
    <s v="SILVIA DA SILVA MEDINA TEIXEIRA"/>
    <d v="1974-07-19T00:00:00"/>
    <s v="Feminino"/>
    <s v="Sem Deficiência"/>
    <s v="JOEL FRANCISCO DA SILVA"/>
    <s v="SEVERINA ANA DA SILVA"/>
    <x v="2"/>
    <s v="Branca"/>
  </r>
  <r>
    <n v="716049"/>
    <n v="7"/>
    <x v="62"/>
    <x v="62"/>
    <s v="EM RENATO LEITE"/>
    <s v="Municipal"/>
    <s v="Urbana"/>
    <n v="1623885"/>
    <n v="164"/>
    <x v="3"/>
    <s v="Regular"/>
    <s v="Noite"/>
    <n v="2012059250244"/>
    <m/>
    <s v="LUCAS GABRIEL DA SILVA SOUZA"/>
    <d v="2006-02-05T00:00:00"/>
    <s v="Masculino"/>
    <s v="Sem Deficiência"/>
    <s v="WILLIAN DA CONCEIÇAO SOUSA"/>
    <s v="ANA CARLA FERNANDES DA SILVA"/>
    <x v="0"/>
    <s v="Preta"/>
  </r>
  <r>
    <n v="1120019"/>
    <n v="11"/>
    <x v="37"/>
    <x v="37"/>
    <s v="EM RODRIGO OTÁVIO"/>
    <s v="Municipal"/>
    <s v="Urbana"/>
    <n v="1620854"/>
    <n v="162"/>
    <x v="3"/>
    <s v="Regular"/>
    <s v="Noite"/>
    <n v="2017039450150"/>
    <m/>
    <s v="LUCAS PILAR RIBEIRO DA SILVA"/>
    <d v="2006-09-11T00:00:00"/>
    <s v="Masculino"/>
    <s v="Sem Deficiência"/>
    <s v="EVANGELISTA RIBEIRO DA SILVA"/>
    <s v="CRISTIANE DA SILVA PILAR"/>
    <x v="0"/>
    <s v="Branca"/>
  </r>
  <r>
    <n v="410012"/>
    <n v="4"/>
    <x v="27"/>
    <x v="27"/>
    <s v="EM CLOTILDE GUIMARÃES"/>
    <s v="Municipal"/>
    <s v="Urbana"/>
    <n v="1604457"/>
    <n v="2611"/>
    <x v="3"/>
    <s v="Regular"/>
    <s v="Noite"/>
    <n v="2011039702036"/>
    <m/>
    <s v="ARTUR RODRIGUES PAIVA"/>
    <d v="1999-04-01T00:00:00"/>
    <s v="Masculino"/>
    <s v="Sem Deficiência"/>
    <s v="ARTUR DOS SANTOS PAIVA "/>
    <s v="ANA PAULA RODRIGUES DA SILVA FRANÇA"/>
    <x v="2"/>
    <s v="Parda"/>
  </r>
  <r>
    <n v="205004"/>
    <n v="2"/>
    <x v="134"/>
    <x v="134"/>
    <s v="EM DOUTOR COCIO BARCELLOS"/>
    <s v="Municipal"/>
    <s v="Urbana"/>
    <n v="1623683"/>
    <n v="161"/>
    <x v="3"/>
    <s v="Regular"/>
    <s v="Noite"/>
    <n v="2022008800171"/>
    <m/>
    <s v="MATEUS SILVA PROTASIO"/>
    <d v="2007-06-03T00:00:00"/>
    <s v="Masculino"/>
    <s v="Sem Deficiência"/>
    <s v="CHARLES SANTOS PROTASIO"/>
    <s v="AMELIANE DE OLIVEIRA SILVA"/>
    <x v="0"/>
    <s v="Branca"/>
  </r>
  <r>
    <n v="622006"/>
    <n v="6"/>
    <x v="38"/>
    <x v="38"/>
    <s v="EM ANTENOR NASCENTES"/>
    <s v="Municipal"/>
    <s v="Urbana"/>
    <n v="1615259"/>
    <n v="162"/>
    <x v="3"/>
    <s v="Regular"/>
    <s v="Noite"/>
    <n v="2019051380235"/>
    <m/>
    <s v="JÚLLYA DELFINO MATILETI MACHADO"/>
    <d v="2006-10-28T00:00:00"/>
    <s v="Feminino"/>
    <s v="Sem Deficiência"/>
    <s v="ADRIELE BRAGA DELFINO"/>
    <s v="THIAGO MATILETI MACHADO"/>
    <x v="0"/>
    <s v="Branca"/>
  </r>
  <r>
    <n v="205004"/>
    <n v="2"/>
    <x v="134"/>
    <x v="134"/>
    <s v="EM DOUTOR COCIO BARCELLOS"/>
    <s v="Municipal"/>
    <s v="Urbana"/>
    <n v="1623683"/>
    <n v="161"/>
    <x v="3"/>
    <s v="Regular"/>
    <s v="Noite"/>
    <n v="2010125650113"/>
    <m/>
    <s v="ANDRÉ GABRIEL PIMENTEL DA SILVEIRA"/>
    <d v="2005-09-16T00:00:00"/>
    <s v="Masculino"/>
    <s v="Sem Deficiência"/>
    <s v="BETANIA DA SILVEIRA"/>
    <s v="ANDRE LUIS PIMENTEL DE SOUZA"/>
    <x v="1"/>
    <s v="Sem Informação"/>
  </r>
  <r>
    <n v="430701"/>
    <n v="4"/>
    <x v="19"/>
    <x v="19"/>
    <s v="CENTRO DE EDUCAÇÃO DE JOVENS E ADULTOS CEJA - MARÉ"/>
    <s v="Municipal"/>
    <s v="Urbana"/>
    <n v="1616811"/>
    <n v="266"/>
    <x v="3"/>
    <s v="Regular"/>
    <s v="Tarde"/>
    <n v="2008113200612"/>
    <m/>
    <s v="WENDHEL BRENO COSTA DA SILVA"/>
    <d v="2006-02-20T00:00:00"/>
    <s v="Masculino"/>
    <s v="Sem Deficiência"/>
    <s v="SEVERINO DA SILVA"/>
    <s v="DANIELA MARIA COSTA DA SILVA"/>
    <x v="0"/>
    <s v="Pard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12082700056"/>
    <m/>
    <s v="EMELLY VICTÓRIA DA SILVA NEVES"/>
    <d v="2008-01-24T00:00:00"/>
    <s v="Feminino"/>
    <s v="Sem Deficiência"/>
    <s v="EMERSON OLIVEIRA NEVES"/>
    <s v="LUCIANA CRISTINA DA SILVA BARRA"/>
    <x v="1"/>
    <s v="Parda"/>
  </r>
  <r>
    <n v="515055"/>
    <n v="5"/>
    <x v="8"/>
    <x v="8"/>
    <s v="EM MINISTRO EDGARD ROMERO"/>
    <s v="Municipal"/>
    <s v="Urbana"/>
    <n v="1623707"/>
    <n v="161"/>
    <x v="3"/>
    <s v="Regular"/>
    <s v="Manhã"/>
    <n v="2015045400014"/>
    <m/>
    <s v="CARLOS EDUARDO DA SILVA RODRIGUES"/>
    <d v="2006-03-12T00:00:00"/>
    <s v="Masculino"/>
    <s v="Sem Deficiência"/>
    <s v="ANTONIO CARLOS RODRIGUES"/>
    <s v="CINTIA DA SILVA MELO"/>
    <x v="0"/>
    <s v="Branc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6103980420"/>
    <m/>
    <s v="LETÍCIA FORTUNATO TRINDADE DA SILVA"/>
    <d v="2006-11-16T00:00:00"/>
    <s v="Feminino"/>
    <s v="Sem Deficiência"/>
    <s v="DELVAN TRINDADE DA SILVA"/>
    <s v="INGRID FORTUNATO DE MORAES"/>
    <x v="0"/>
    <s v="Parda"/>
  </r>
  <r>
    <n v="312501"/>
    <n v="3"/>
    <x v="42"/>
    <x v="42"/>
    <s v="CIEP PATRICE LUMUMBA"/>
    <s v="Municipal"/>
    <s v="Urbana"/>
    <n v="1616863"/>
    <n v="161"/>
    <x v="3"/>
    <s v="Regular"/>
    <s v="Noite"/>
    <n v="2008128300111"/>
    <m/>
    <s v="LAVINIA MEIRELES MOREIRA"/>
    <d v="2007-06-20T00:00:00"/>
    <s v="Feminino"/>
    <s v="Sem Deficiência"/>
    <s v="FLAVIO MOREIRA DA SILVA ROSA"/>
    <s v="DEBORA MEIRELES REIS"/>
    <x v="1"/>
    <s v="Pard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22092400354"/>
    <m/>
    <s v="MAURO HENRIQUE SANTOS FERNANDES"/>
    <d v="1976-08-16T00:00:00"/>
    <s v="Masculino"/>
    <s v="Sem Deficiência"/>
    <s v="AURENILDO JOSÉ FERNANDES"/>
    <s v="LILIA OLIVEIRA SANTOS"/>
    <x v="0"/>
    <s v="Parda"/>
  </r>
  <r>
    <n v="1120502"/>
    <n v="11"/>
    <x v="3"/>
    <x v="3"/>
    <s v="CIEP JOÃO MANGABEIRA"/>
    <s v="Municipal"/>
    <s v="Urbana"/>
    <n v="1604974"/>
    <n v="161"/>
    <x v="3"/>
    <s v="Regular"/>
    <s v="Noite"/>
    <n v="2019039300251"/>
    <m/>
    <s v="ELIANE MARTINHO DA COSTA "/>
    <d v="1964-07-01T00:00:00"/>
    <s v="Feminino"/>
    <s v="Sem Deficiência"/>
    <s v="CARLOS MARTINHO DA COSTA "/>
    <s v="MARIA DORVINA DA COSTA "/>
    <x v="2"/>
    <s v="Parda"/>
  </r>
  <r>
    <n v="1026024"/>
    <n v="10"/>
    <x v="130"/>
    <x v="130"/>
    <s v="EM TATIANA CHAGAS MEMÓRIA"/>
    <s v="Municipal"/>
    <s v="Urbana"/>
    <n v="1611747"/>
    <n v="161"/>
    <x v="3"/>
    <s v="Regular"/>
    <s v="Manhã"/>
    <n v="2009117100181"/>
    <m/>
    <s v="LAUANNE SILVA PEREIRA"/>
    <d v="2008-07-14T00:00:00"/>
    <s v="Feminino"/>
    <s v="Sem Deficiência"/>
    <s v="RAIMUNDO BEZERRA PEREIRA"/>
    <s v="ANGELA MARIA SILVA DOS SANTOS"/>
    <x v="0"/>
    <s v="Parda"/>
  </r>
  <r>
    <n v="430701"/>
    <n v="4"/>
    <x v="19"/>
    <x v="19"/>
    <s v="CENTRO DE EDUCAÇÃO DE JOVENS E ADULTOS CEJA - MARÉ"/>
    <s v="Municipal"/>
    <s v="Urbana"/>
    <n v="1616808"/>
    <n v="265"/>
    <x v="3"/>
    <s v="Regular"/>
    <s v="Tarde"/>
    <n v="2012123800297"/>
    <m/>
    <s v="ISABELLI FERREIRA PAIXÃO"/>
    <d v="2006-05-22T00:00:00"/>
    <s v="Feminino"/>
    <s v="Sem Deficiência"/>
    <s v="DIEGO SILVA FERREIRA"/>
    <s v="ANA PAULA PAIXÃO"/>
    <x v="0"/>
    <s v="Branca"/>
  </r>
  <r>
    <n v="625005"/>
    <n v="6"/>
    <x v="57"/>
    <x v="57"/>
    <s v="EM CHARLES ANDERSON WEAVER"/>
    <s v="Municipal"/>
    <s v="Urbana"/>
    <n v="1605118"/>
    <n v="161"/>
    <x v="3"/>
    <s v="Regular"/>
    <s v="Noite"/>
    <n v="2012083101351"/>
    <m/>
    <s v="ANA GABRIELLE MAIA ROSA"/>
    <d v="2005-03-04T00:00:00"/>
    <s v="Feminino"/>
    <s v="Sem Deficiência"/>
    <s v="ANDRE LIS ROSA"/>
    <s v="JAQUELINE TARGINO MAIA"/>
    <x v="1"/>
    <s v="Branca"/>
  </r>
  <r>
    <n v="1019075"/>
    <n v="10"/>
    <x v="129"/>
    <x v="129"/>
    <s v="EM ROBERTO CIVITA"/>
    <s v="Municipal"/>
    <s v="Urbana"/>
    <n v="1601288"/>
    <n v="162"/>
    <x v="3"/>
    <s v="Regular"/>
    <s v="Noite"/>
    <n v="2012101200149"/>
    <m/>
    <s v="YURI FERREIRA DE OLIVEIRA"/>
    <d v="2007-08-13T00:00:00"/>
    <s v="Masculino"/>
    <s v="Sem Deficiência"/>
    <s v="LUCIANO FERREIRA DE OLIVEIRA"/>
    <s v="SABRINA FERREIRA DA SILVA"/>
    <x v="1"/>
    <s v="Preta"/>
  </r>
  <r>
    <n v="625701"/>
    <n v="6"/>
    <x v="101"/>
    <x v="101"/>
    <s v="CENTRO DE EDUCAÇÃO DE JOVENS E ADULTOS CEJA - ACARI"/>
    <s v="Municipal"/>
    <s v="Urbana"/>
    <n v="1608529"/>
    <n v="266"/>
    <x v="3"/>
    <s v="Regular"/>
    <s v="Noite"/>
    <n v="2010057900962"/>
    <m/>
    <s v="VITÓRIA KETHELYN PIMENTEL REZENDE"/>
    <d v="2005-07-06T00:00:00"/>
    <s v="Feminino"/>
    <s v="Sem Deficiência"/>
    <s v="NÃO DECLARADO"/>
    <s v="RENATA PIMENTEL REZENDE"/>
    <x v="2"/>
    <s v="Parda"/>
  </r>
  <r>
    <n v="625005"/>
    <n v="6"/>
    <x v="57"/>
    <x v="57"/>
    <s v="EM CHARLES ANDERSON WEAVER"/>
    <s v="Municipal"/>
    <s v="Urbana"/>
    <n v="1605118"/>
    <n v="161"/>
    <x v="3"/>
    <s v="Regular"/>
    <s v="Noite"/>
    <n v="2018054700097"/>
    <m/>
    <s v="NATHÁLIA DA SILVA"/>
    <d v="2004-05-05T00:00:00"/>
    <s v="Feminino"/>
    <s v="Sem Deficiência"/>
    <s v="ALEXSANDRO DA SILVA"/>
    <s v="MARTA SOUZA DA SILVA"/>
    <x v="0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16068400388"/>
    <m/>
    <s v="RODRIGO RIQUELME BARBOSA DA SILVA"/>
    <d v="2007-04-13T00:00:00"/>
    <s v="Masculino"/>
    <s v="Sem Deficiência"/>
    <s v="WELLINGTON BARBOSA DOS SANTOS"/>
    <s v="MARIA JANAINA DA SILVA"/>
    <x v="0"/>
    <s v="Parda"/>
  </r>
  <r>
    <n v="1202701"/>
    <n v="12"/>
    <x v="91"/>
    <x v="91"/>
    <s v="CREJA - CENTRO MUNICIPAL DE REFERÊNCIA DE EDUCAÇÃO DE JOVENS E ADULTOS"/>
    <s v="Municipal"/>
    <s v="Urbana"/>
    <n v="1614081"/>
    <n v="261"/>
    <x v="3"/>
    <s v="Regular"/>
    <s v="Manhã"/>
    <n v="2020126350005"/>
    <m/>
    <s v="ADRIANA EVANGELISTA COSTA"/>
    <d v="1984-04-29T00:00:00"/>
    <s v="Feminino"/>
    <s v="Sem Deficiência"/>
    <s v="ANTONIO COSTA FILHO"/>
    <s v="TEREZA JOSÉ EVANGELISTA"/>
    <x v="0"/>
    <s v="Preta"/>
  </r>
  <r>
    <n v="1019008"/>
    <n v="10"/>
    <x v="124"/>
    <x v="124"/>
    <s v="EM EDUARDO RABELO"/>
    <s v="Municipal"/>
    <s v="Urbana"/>
    <n v="1601218"/>
    <n v="161"/>
    <x v="3"/>
    <s v="Regular"/>
    <s v="Noite"/>
    <n v="2023094800072"/>
    <m/>
    <s v="CLÁUDIA MÁRCIA DA CUNHA SANTOS FOLI "/>
    <d v="1973-06-22T00:00:00"/>
    <s v="Feminino"/>
    <s v="Sem Deficiência"/>
    <s v="EVA MARIA DA CUNHA"/>
    <s v="IVANIR LIMA DA SILVA SANTOS"/>
    <x v="2"/>
    <s v="Pard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10127000086"/>
    <m/>
    <s v="ESTER CRISTINA DA SILVA SANTOS"/>
    <d v="2008-08-28T00:00:00"/>
    <s v="Feminino"/>
    <s v="Sem Deficiência"/>
    <s v="MARCELO ALEXANDRE  DOS SANTOS MARTINS"/>
    <s v="ANGELICA DA SILVA"/>
    <x v="1"/>
    <s v="Parda"/>
  </r>
  <r>
    <n v="622022"/>
    <n v="6"/>
    <x v="40"/>
    <x v="40"/>
    <s v="EM ROSE KLABIN"/>
    <s v="Municipal"/>
    <s v="Urbana"/>
    <n v="1615803"/>
    <n v="161"/>
    <x v="3"/>
    <s v="Regular"/>
    <s v="Noite"/>
    <n v="2014045700389"/>
    <m/>
    <s v="LUIZ FABIANO MAURICIO DE SOUSA"/>
    <d v="2005-07-13T00:00:00"/>
    <s v="Masculino"/>
    <s v="Sem Deficiência"/>
    <s v="ADRIANA DA SILVA MAURICIO"/>
    <s v="FLÁVIO ALBERTO DE SOUSA"/>
    <x v="0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23057100101"/>
    <m/>
    <s v="NATAN MONTEIRO IRINEU"/>
    <d v="2003-11-17T00:00:00"/>
    <s v="Masculino"/>
    <s v="Sem Deficiência"/>
    <s v="CLEIDIANO DO NASCIMENTO IRINEU"/>
    <s v="ELISETE DOS SANTOS MONTEIRO"/>
    <x v="0"/>
    <s v="Parda"/>
  </r>
  <r>
    <n v="918027"/>
    <n v="9"/>
    <x v="106"/>
    <x v="106"/>
    <s v="EM RUBENS DE FARIAS NEVES"/>
    <s v="Municipal"/>
    <s v="Urbana"/>
    <n v="1599738"/>
    <n v="162"/>
    <x v="3"/>
    <s v="Regular"/>
    <s v="Noite"/>
    <n v="2002086201804"/>
    <m/>
    <s v="DARCY GONÇALVES DA SILVA"/>
    <d v="1986-11-02T00:00:00"/>
    <s v="Masculino"/>
    <s v="Sem Deficiência"/>
    <s v="MANOEL VIRGINIO DA SILVA "/>
    <s v="VILMA GONÇALVES"/>
    <x v="0"/>
    <s v="Preta"/>
  </r>
  <r>
    <n v="410501"/>
    <n v="4"/>
    <x v="64"/>
    <x v="64"/>
    <s v="CIEP JUSCELINO KUBITSCHEK"/>
    <s v="Municipal"/>
    <s v="Urbana"/>
    <n v="1614344"/>
    <n v="162"/>
    <x v="3"/>
    <s v="Regular"/>
    <s v="Noite"/>
    <n v="2010134700314"/>
    <m/>
    <s v="DAVI SILVA VITÓRIO"/>
    <d v="2006-08-08T00:00:00"/>
    <s v="Masculino"/>
    <s v="Sem Deficiência"/>
    <s v="SIMONE SILVA DOS SANTOS"/>
    <s v="SÉRGIO VITÓRIO DA SILVA"/>
    <x v="0"/>
    <s v="Sem Informação"/>
  </r>
  <r>
    <n v="227004"/>
    <n v="2"/>
    <x v="77"/>
    <x v="77"/>
    <s v="EM RINALDO DE LAMARE"/>
    <s v="Municipal"/>
    <s v="Urbana"/>
    <n v="1599203"/>
    <n v="161"/>
    <x v="3"/>
    <s v="Regular"/>
    <s v="Manhã"/>
    <n v="2010126400447"/>
    <m/>
    <s v="YURI BRITO MORAES"/>
    <d v="2005-04-19T00:00:00"/>
    <s v="Masculino"/>
    <s v="Sem Deficiência"/>
    <s v="NÃO DECLARADO"/>
    <s v="ANDRESA BRITO MORAES"/>
    <x v="1"/>
    <s v="Parda"/>
  </r>
  <r>
    <n v="515020"/>
    <n v="5"/>
    <x v="86"/>
    <x v="86"/>
    <s v="EM WALDEMAR FALCÃO"/>
    <s v="Municipal"/>
    <s v="Urbana"/>
    <n v="1610970"/>
    <n v="161"/>
    <x v="3"/>
    <s v="Regular"/>
    <s v="Noite"/>
    <n v="2006048000255"/>
    <m/>
    <s v="LUIZA NATHALIA ALVES DE ARAUJO"/>
    <d v="2001-06-05T00:00:00"/>
    <s v="Feminino"/>
    <s v="Sem Deficiência"/>
    <s v="LUIZ CARLOS DE ARAUJO"/>
    <s v="ADRIANA BATISTA ALVES"/>
    <x v="1"/>
    <s v="Parda"/>
  </r>
  <r>
    <n v="1120012"/>
    <n v="11"/>
    <x v="93"/>
    <x v="93"/>
    <s v="EM BRIGADEIRO EDUARDO GOMES"/>
    <s v="Municipal"/>
    <s v="Urbana"/>
    <n v="1617241"/>
    <n v="161"/>
    <x v="3"/>
    <s v="Regular"/>
    <s v="Tarde"/>
    <n v="2023037250425"/>
    <m/>
    <s v="MARCOS ELIEL RYCKELME FERREIRA DA SILVA"/>
    <d v="2001-12-26T00:00:00"/>
    <s v="Masculino"/>
    <s v="*Deficiência múltipla"/>
    <s v="ELAINE FERREIRA DA SILVA"/>
    <s v="JOSÉ CARLOS DA SILVA"/>
    <x v="0"/>
    <s v="Parda"/>
  </r>
  <r>
    <n v="102504"/>
    <n v="1"/>
    <x v="2"/>
    <x v="2"/>
    <s v="CIEP AVENIDA DOS DESFILES"/>
    <s v="Municipal"/>
    <s v="Urbana"/>
    <n v="1610388"/>
    <n v="162"/>
    <x v="3"/>
    <s v="Regular"/>
    <s v="Manhã"/>
    <n v="2023002200138"/>
    <m/>
    <s v="KAYLANE GOMES DE AQUINO BARBOSA"/>
    <d v="2008-05-31T00:00:00"/>
    <s v="Feminino"/>
    <s v="Sem Deficiência"/>
    <s v="FABIANO ULISSES FERREIRA BARBOSA"/>
    <s v="ALESSANDRA GOMES DE AQUINO"/>
    <x v="1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14096700378"/>
    <m/>
    <s v="JAMYRE GONÇALVES DE MELLO"/>
    <d v="2003-06-25T00:00:00"/>
    <s v="Feminino"/>
    <s v="Sem Deficiência"/>
    <s v="SILVANA DE SOUZA GONÇALVES"/>
    <s v="JUSCELINO SANTOS DE MELLO"/>
    <x v="2"/>
    <s v="Branca"/>
  </r>
  <r>
    <n v="734010"/>
    <n v="7"/>
    <x v="82"/>
    <x v="82"/>
    <s v="EM PEDRO ALEIXO"/>
    <s v="Municipal"/>
    <s v="Urbana"/>
    <n v="1606741"/>
    <n v="162"/>
    <x v="3"/>
    <s v="Regular"/>
    <s v="Manhã"/>
    <n v="2012139700092"/>
    <m/>
    <s v="KAYKE EDUARDO MAURICIO LIMA"/>
    <d v="2007-05-23T00:00:00"/>
    <s v="Masculino"/>
    <s v="Sem Deficiência"/>
    <s v="BRUNO CARLOS DOS SANTOS LIMA"/>
    <s v="ADRIANA MAURICIO MORAES"/>
    <x v="1"/>
    <s v="Parda"/>
  </r>
  <r>
    <n v="313002"/>
    <n v="3"/>
    <x v="33"/>
    <x v="33"/>
    <s v="EM JOSÉ VERÍSSIMO"/>
    <s v="Municipal"/>
    <s v="Urbana"/>
    <n v="1618996"/>
    <n v="161"/>
    <x v="3"/>
    <s v="Regular"/>
    <s v="Manhã"/>
    <n v="2010110700411"/>
    <m/>
    <s v="THÁBATA DE SOUZA VENTURA"/>
    <d v="2008-09-03T00:00:00"/>
    <s v="Feminino"/>
    <s v="Sem Deficiência"/>
    <s v="MARCOS ANTONIO FARIA VENTURA"/>
    <s v="ELISÂNGELA DE SOUZA ADRIANO"/>
    <x v="1"/>
    <s v="Parda"/>
  </r>
  <r>
    <n v="313007"/>
    <n v="3"/>
    <x v="67"/>
    <x v="67"/>
    <s v="EM SARMIENTO"/>
    <s v="Municipal"/>
    <s v="Urbana"/>
    <n v="1615856"/>
    <n v="162"/>
    <x v="3"/>
    <s v="Regular"/>
    <s v="Noite"/>
    <n v="2003027002955"/>
    <m/>
    <s v="LIANDRA DIAS DA SILVA"/>
    <d v="1998-07-21T00:00:00"/>
    <s v="Feminino"/>
    <s v="Sem Deficiência"/>
    <s v="EDILSON JOSÉ DA SILVA"/>
    <s v="ELZA DIAS DE ARAUJO"/>
    <x v="0"/>
    <s v="Branca"/>
  </r>
  <r>
    <n v="313051"/>
    <n v="3"/>
    <x v="60"/>
    <x v="60"/>
    <s v="EM ALAGOAS"/>
    <s v="Municipal"/>
    <s v="Urbana"/>
    <n v="1618858"/>
    <n v="161"/>
    <x v="3"/>
    <s v="Regular"/>
    <s v="Noite"/>
    <n v="2013026580049"/>
    <m/>
    <s v="DANILO PEREIRA RIOS"/>
    <d v="1984-12-16T00:00:00"/>
    <s v="Masculino"/>
    <s v="Sem Deficiência"/>
    <s v="JOSÉ PAULO DA SILVA RIOS"/>
    <s v="MARILENE PEREIRA RIOS"/>
    <x v="0"/>
    <s v="Parda"/>
  </r>
  <r>
    <n v="817064"/>
    <n v="8"/>
    <x v="7"/>
    <x v="7"/>
    <s v="EM MARIETA DA CUNHA DA SILVA"/>
    <s v="Municipal"/>
    <s v="Urbana"/>
    <n v="1610183"/>
    <n v="161"/>
    <x v="3"/>
    <s v="Regular"/>
    <s v="Noite"/>
    <n v="2008132400800"/>
    <m/>
    <s v="TAYSSA COELHO DE OLIVEIRA"/>
    <d v="2005-11-03T00:00:00"/>
    <s v="Feminino"/>
    <s v="Sem Deficiência"/>
    <s v="PAULO CESAR VICENTE DE OLIVEIRA"/>
    <s v="ROSANA CANDIDA COELHO"/>
    <x v="0"/>
    <s v="Parda"/>
  </r>
  <r>
    <n v="312022"/>
    <n v="3"/>
    <x v="61"/>
    <x v="61"/>
    <s v="EM RUBENS BERARDO"/>
    <s v="Municipal"/>
    <s v="Urbana"/>
    <n v="1616260"/>
    <n v="161"/>
    <x v="3"/>
    <s v="Regular"/>
    <s v="Noite"/>
    <n v="2011018701588"/>
    <m/>
    <s v="ANA CAROLINE DIAS DE OLIVEIRA"/>
    <d v="2007-01-27T00:00:00"/>
    <s v="Feminino"/>
    <s v="Sem Deficiência"/>
    <s v="JOSÉ CARLOS SANTOS DE OLIVEIRA"/>
    <s v="IVANICE DIAS ARANTES"/>
    <x v="0"/>
    <s v="Preta"/>
  </r>
  <r>
    <n v="1019008"/>
    <n v="10"/>
    <x v="124"/>
    <x v="124"/>
    <s v="EM EDUARDO RABELO"/>
    <s v="Municipal"/>
    <s v="Urbana"/>
    <n v="1601220"/>
    <n v="162"/>
    <x v="3"/>
    <s v="Regular"/>
    <s v="Noite"/>
    <n v="2022094850489"/>
    <m/>
    <s v="KAUÃ CESAR DO NASCIMENTO SILVA"/>
    <d v="2007-12-03T00:00:00"/>
    <s v="Masculino"/>
    <s v="Sem Deficiência"/>
    <s v="RAFAELA DO NASCIMENTO SUITI"/>
    <s v="PAULO CESAR SILVA LIMA"/>
    <x v="0"/>
    <s v="Preta"/>
  </r>
  <r>
    <n v="625018"/>
    <n v="6"/>
    <x v="55"/>
    <x v="55"/>
    <s v="EM COMANDANTE ARNALDO VARELLA"/>
    <s v="Municipal"/>
    <s v="Urbana"/>
    <n v="1602872"/>
    <n v="161"/>
    <x v="3"/>
    <s v="Regular"/>
    <s v="Noite"/>
    <n v="2023056100484"/>
    <m/>
    <s v="CARLOS AUGUSTO SOUZA DA SILVA"/>
    <d v="1969-06-26T00:00:00"/>
    <s v="Masculino"/>
    <s v="Sem Deficiência"/>
    <s v="ERASIO TRINDADE DA SILVA"/>
    <s v="ZILMA NAZARETH SOUZA DA SILVA"/>
    <x v="2"/>
    <s v="Pard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15034400301"/>
    <m/>
    <s v="GABRIELA HUDSON SANTOS SILVA"/>
    <d v="2006-07-30T00:00:00"/>
    <s v="Feminino"/>
    <s v="Sem Deficiência"/>
    <s v="JOSÉ UDSON GABRIEL DA SILVA"/>
    <s v="VERONICA DA SILVA SANTOS"/>
    <x v="0"/>
    <s v="Branca"/>
  </r>
  <r>
    <n v="430701"/>
    <n v="4"/>
    <x v="19"/>
    <x v="19"/>
    <s v="CENTRO DE EDUCAÇÃO DE JOVENS E ADULTOS CEJA - MARÉ"/>
    <s v="Municipal"/>
    <s v="Urbana"/>
    <n v="1616815"/>
    <n v="268"/>
    <x v="3"/>
    <s v="Regular"/>
    <s v="Tarde"/>
    <n v="2008040550228"/>
    <m/>
    <s v="RAFAEL SANTOS DE OLIVEIRA"/>
    <d v="2003-07-17T00:00:00"/>
    <s v="Masculino"/>
    <s v=" Deficiência intelectual"/>
    <s v="ANTONIO JOAQUIM DE OLIVEIRA"/>
    <s v="RAQUEL AVELINO DOS SANTOS"/>
    <x v="2"/>
    <s v="Branca"/>
  </r>
  <r>
    <n v="918028"/>
    <n v="9"/>
    <x v="131"/>
    <x v="131"/>
    <s v="EM ALMIRANTE SALDANHA DA GAMA"/>
    <s v="Municipal"/>
    <s v="Urbana"/>
    <n v="1623474"/>
    <n v="161"/>
    <x v="3"/>
    <s v="Regular"/>
    <s v="Manhã"/>
    <n v="2013084803837"/>
    <m/>
    <s v="ANDREW PHELIPE SABINO MACEDO"/>
    <d v="2008-02-27T00:00:00"/>
    <s v="Masculino"/>
    <s v="Sem Deficiência"/>
    <s v="MANOEL FRANCISCO MACEDO"/>
    <s v="ANDREIA DOS SANTOS SABINO"/>
    <x v="0"/>
    <s v="Branca"/>
  </r>
  <r>
    <n v="1019019"/>
    <n v="10"/>
    <x v="116"/>
    <x v="116"/>
    <s v="EM FERNANDO DE AZEVEDO"/>
    <s v="Municipal"/>
    <s v="Urbana"/>
    <n v="1619176"/>
    <n v="162"/>
    <x v="3"/>
    <s v="Regular"/>
    <s v="Tarde"/>
    <n v="2011101480062"/>
    <m/>
    <s v="FERNANDO GABRIEL ROCHA FERREIRA"/>
    <d v="2006-08-30T00:00:00"/>
    <s v="Masculino"/>
    <s v="Sem Deficiência"/>
    <s v="NILTON FERNANDO RODRIGUES FERREIRA"/>
    <s v="NOEMI OLIVEIRA ROCHA"/>
    <x v="0"/>
    <s v="Parda"/>
  </r>
  <r>
    <n v="1120502"/>
    <n v="11"/>
    <x v="3"/>
    <x v="3"/>
    <s v="CIEP JOÃO MANGABEIRA"/>
    <s v="Municipal"/>
    <s v="Urbana"/>
    <n v="1604974"/>
    <n v="161"/>
    <x v="3"/>
    <s v="Regular"/>
    <s v="Noite"/>
    <n v="2012036180185"/>
    <m/>
    <s v="JULIA DIAS DA SILVA"/>
    <d v="2008-01-11T00:00:00"/>
    <s v="Feminino"/>
    <s v="Sem Deficiência"/>
    <s v="JULIO DIAS DA SILVA JUNIOR"/>
    <s v="JULIANA DA COSTA DA SILVA"/>
    <x v="1"/>
    <s v="Branca"/>
  </r>
  <r>
    <n v="411202"/>
    <n v="4"/>
    <x v="84"/>
    <x v="84"/>
    <s v="CIEP GREGÓRIO BEZERRA"/>
    <s v="Municipal"/>
    <s v="Urbana"/>
    <n v="1608449"/>
    <n v="161"/>
    <x v="3"/>
    <s v="Regular"/>
    <s v="Noite"/>
    <n v="2011029680439"/>
    <m/>
    <s v="WELLETON DA SILVA COELHO"/>
    <d v="2006-09-13T00:00:00"/>
    <s v="Masculino"/>
    <s v="Sem Deficiência"/>
    <s v="WAGNER COELHO"/>
    <s v="MARTA HELENA DA SILVA"/>
    <x v="0"/>
    <s v="Preta"/>
  </r>
  <r>
    <n v="102505"/>
    <n v="1"/>
    <x v="30"/>
    <x v="30"/>
    <s v="CIEP JOSÉ PEDRO VARELA"/>
    <s v="Municipal"/>
    <s v="Urbana"/>
    <n v="1613581"/>
    <n v="161"/>
    <x v="3"/>
    <s v="Regular"/>
    <s v="Noite"/>
    <n v="2023002450894"/>
    <m/>
    <s v="DAVI RICARDO MARINHO"/>
    <d v="2006-11-03T00:00:00"/>
    <s v="Masculino"/>
    <s v="Sem Deficiência"/>
    <s v="JOSE MARINHO DA SILVA"/>
    <s v="MARIA HOSANA RICARDO DA SILVA"/>
    <x v="0"/>
    <s v="Parda"/>
  </r>
  <r>
    <n v="833503"/>
    <n v="8"/>
    <x v="95"/>
    <x v="95"/>
    <s v="CIEP THOMAS JEFFERSON"/>
    <s v="Municipal"/>
    <s v="Urbana"/>
    <n v="1600082"/>
    <n v="161"/>
    <x v="3"/>
    <s v="Regular"/>
    <s v="Noite"/>
    <n v="2011075900632"/>
    <m/>
    <s v="EVELYN LUCY BATISTA FERREIRA DA SILVA"/>
    <d v="2006-02-10T00:00:00"/>
    <s v="Feminino"/>
    <s v="Sem Deficiência"/>
    <s v="ROBSON LUCIO GOMES DA SILVA"/>
    <s v="ANA CANDIDA BATISTA FERREIRA DA SILVA"/>
    <x v="0"/>
    <s v="Pard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11082302567"/>
    <m/>
    <s v="MICKAEL CHRISTIAN MATHEUS PINHO"/>
    <d v="2007-07-11T00:00:00"/>
    <s v="Masculino"/>
    <s v="Sem Deficiência"/>
    <s v="MIGUEL ANGELO MAIA PINHO"/>
    <s v="CRISTINA MATHEUS DE MELLO"/>
    <x v="0"/>
    <s v="Parda"/>
  </r>
  <r>
    <n v="918203"/>
    <n v="9"/>
    <x v="34"/>
    <x v="34"/>
    <s v="CIEP CLEMENTINA DE JESUS"/>
    <s v="Municipal"/>
    <s v="Urbana"/>
    <n v="1601829"/>
    <n v="164"/>
    <x v="3"/>
    <s v="Regular"/>
    <s v="Noite"/>
    <n v="2023092651011"/>
    <m/>
    <s v="EVELYM MARINS DE ARAÚJO"/>
    <d v="2006-05-05T00:00:00"/>
    <s v="Feminino"/>
    <s v="Sem Deficiência"/>
    <s v="MOISÉS ARSENIO ARAÚJO"/>
    <s v="LUCIANA MARINS DE ARAÚJO"/>
    <x v="0"/>
    <s v="Preta"/>
  </r>
  <r>
    <n v="1019210"/>
    <n v="10"/>
    <x v="45"/>
    <x v="45"/>
    <s v="CIEP ALBERTO PASQUALINE"/>
    <s v="Municipal"/>
    <s v="Urbana"/>
    <n v="1600007"/>
    <n v="162"/>
    <x v="3"/>
    <s v="Regular"/>
    <s v="Noite"/>
    <n v="2010101200088"/>
    <m/>
    <s v="MARIA LUIZA RODRIGUES DA SILVA"/>
    <d v="2005-09-04T00:00:00"/>
    <s v="Feminino"/>
    <s v=" Deficiência intelectual"/>
    <s v="ALEX SIMÕES SA SILVA"/>
    <s v="CLAUDIA RODRIGUES SÁ LAMYR"/>
    <x v="0"/>
    <s v="Preta"/>
  </r>
  <r>
    <n v="514010"/>
    <n v="5"/>
    <x v="133"/>
    <x v="133"/>
    <s v="EM IRÃ"/>
    <s v="Municipal"/>
    <s v="Urbana"/>
    <n v="1620740"/>
    <n v="161"/>
    <x v="3"/>
    <s v="Regular"/>
    <s v="Noite"/>
    <n v="2012033400117"/>
    <m/>
    <s v="MARIA CLARA LIMA DOMINGOS"/>
    <d v="2007-05-27T00:00:00"/>
    <s v="Feminino"/>
    <s v="Sem Deficiência"/>
    <s v="ROBERTO DOS SANTOS DOMINGOS"/>
    <s v="DEISE DOS SANTOS LIMA DOMINGOS"/>
    <x v="1"/>
    <s v="Preta"/>
  </r>
  <r>
    <n v="410012"/>
    <n v="4"/>
    <x v="27"/>
    <x v="27"/>
    <s v="EM CLOTILDE GUIMARÃES"/>
    <s v="Municipal"/>
    <s v="Urbana"/>
    <n v="1604444"/>
    <n v="262"/>
    <x v="3"/>
    <s v="Regular"/>
    <s v="Manhã"/>
    <n v="2000039910415"/>
    <m/>
    <s v="JOSÉ VANDERSON GARCIA DE ANDRADE"/>
    <d v="1985-05-11T00:00:00"/>
    <s v="Masculino"/>
    <s v="Sem Deficiência"/>
    <s v="VICENTE SOARES DE ANDRADE"/>
    <s v="MARIA ANITA GARCIA DE ANDRADE"/>
    <x v="0"/>
    <s v="Branca"/>
  </r>
  <r>
    <n v="205004"/>
    <n v="2"/>
    <x v="134"/>
    <x v="134"/>
    <s v="EM DOUTOR COCIO BARCELLOS"/>
    <s v="Municipal"/>
    <s v="Urbana"/>
    <n v="1623683"/>
    <n v="161"/>
    <x v="3"/>
    <s v="Regular"/>
    <s v="Noite"/>
    <n v="2016008280238"/>
    <m/>
    <s v="RAMON MONTEIRO DA SILVA"/>
    <d v="2005-08-13T00:00:00"/>
    <s v="Masculino"/>
    <s v="Sem Deficiência"/>
    <s v="VALMIR JORGE DA SILVA"/>
    <s v="MARIA COSMA MONTEIRO"/>
    <x v="1"/>
    <s v="Parda"/>
  </r>
  <r>
    <n v="102504"/>
    <n v="1"/>
    <x v="2"/>
    <x v="2"/>
    <s v="CIEP AVENIDA DOS DESFILES"/>
    <s v="Municipal"/>
    <s v="Urbana"/>
    <n v="1609986"/>
    <n v="161"/>
    <x v="3"/>
    <s v="Regular"/>
    <s v="Manhã"/>
    <n v="2007001850196"/>
    <m/>
    <s v="GABRIEL DE SOUZA VIEIRA"/>
    <d v="2000-12-14T00:00:00"/>
    <s v="Masculino"/>
    <s v=" Deficiência intelectual"/>
    <s v="WASHINGTON GOMES VIEIRA"/>
    <s v="PATRICIA DE FATIMA DE SOUZA"/>
    <x v="0"/>
    <s v="Preta"/>
  </r>
  <r>
    <n v="1026003"/>
    <n v="10"/>
    <x v="114"/>
    <x v="114"/>
    <s v="EM PROFESSOR CASTILHO"/>
    <s v="Municipal"/>
    <s v="Urbana"/>
    <n v="1617201"/>
    <n v="161"/>
    <x v="3"/>
    <s v="Regular"/>
    <s v="Noite"/>
    <n v="2010087501276"/>
    <m/>
    <s v="JOÃO RAFAEL DA SILVA ROMÃO"/>
    <d v="2005-12-26T00:00:00"/>
    <s v="Masculino"/>
    <s v="Sem Deficiência"/>
    <s v="RAFAEL DE SOUZA ROMÃO"/>
    <s v="ADRIANA LILIAN DA SILVA"/>
    <x v="2"/>
    <s v="Branc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06039000434"/>
    <m/>
    <s v="MARTA ADRIELE MENDONÇA DE MORAIS"/>
    <d v="1991-04-13T00:00:00"/>
    <s v="Feminino"/>
    <s v="Sem Deficiência"/>
    <s v="MARCOS ANTONIO DE MORAIS"/>
    <s v="ANA MARIA PIRES DE MENDONÇA"/>
    <x v="1"/>
    <s v="Pret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0007650458"/>
    <m/>
    <s v="JOÃO VICTOR FONSECA DIAS"/>
    <d v="2005-12-03T00:00:00"/>
    <s v="Masculino"/>
    <s v="Sem Deficiência"/>
    <s v="JORGE LUIZ RICARDO DIAS"/>
    <s v="JORGE LUIZ RICARDO DIAS"/>
    <x v="0"/>
    <s v="Preta"/>
  </r>
  <r>
    <n v="1019008"/>
    <n v="10"/>
    <x v="124"/>
    <x v="124"/>
    <s v="EM EDUARDO RABELO"/>
    <s v="Municipal"/>
    <s v="Urbana"/>
    <n v="1601220"/>
    <n v="162"/>
    <x v="3"/>
    <s v="Regular"/>
    <s v="Noite"/>
    <n v="2012121600525"/>
    <m/>
    <s v="BRENO LIMA ARAUJO"/>
    <d v="2008-06-22T00:00:00"/>
    <s v="Masculino"/>
    <s v="Sem Deficiência"/>
    <s v="ANTONIO WELLINGTON ARAUJO OLIVEIRA"/>
    <s v="CLAUDIANE LIMA PEREIRA"/>
    <x v="0"/>
    <s v="Branc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22152300148"/>
    <m/>
    <s v="MARIA DAS GRAÇAS FERREIRA DA SILVA "/>
    <d v="1974-04-08T00:00:00"/>
    <s v="Feminino"/>
    <s v="Sem Deficiência"/>
    <s v="MANOEL FERREIRA DA SILVA"/>
    <s v="SEVERINA JOAQUIM DA SILVA"/>
    <x v="0"/>
    <s v="Branca"/>
  </r>
  <r>
    <n v="1019019"/>
    <n v="10"/>
    <x v="116"/>
    <x v="116"/>
    <s v="EM FERNANDO DE AZEVEDO"/>
    <s v="Municipal"/>
    <s v="Urbana"/>
    <n v="1619175"/>
    <n v="161"/>
    <x v="3"/>
    <s v="Regular"/>
    <s v="Tarde"/>
    <n v="2011100401444"/>
    <m/>
    <s v="KAUÃ ALMEIDA ALVES"/>
    <d v="2007-03-20T00:00:00"/>
    <s v="Masculino"/>
    <s v="Sem Deficiência"/>
    <s v="LEONARDO FERREIRA ALVES"/>
    <s v="DAIANA DE ALMEIDA DA SILVA"/>
    <x v="2"/>
    <s v="Pard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9068180307"/>
    <m/>
    <s v="JOSÉ ERICK MELO VITÓRIO"/>
    <d v="2006-08-16T00:00:00"/>
    <s v="Masculino"/>
    <s v="Sem Deficiência"/>
    <s v="ANTONIO FRANCIELDO FREIRE VITÓRIO"/>
    <s v="MARIVÂNIA MELO DA SILVA VITÓRIO"/>
    <x v="0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11017000063"/>
    <m/>
    <s v="EDUARDO MARTINS NUNES"/>
    <d v="2006-12-20T00:00:00"/>
    <s v="Masculino"/>
    <s v="Sem Deficiência"/>
    <s v="FRANCISCO NUNES LINHARES"/>
    <s v="ELISANGELA MARTINS NUNES"/>
    <x v="0"/>
    <s v="Branca"/>
  </r>
  <r>
    <n v="817083"/>
    <n v="8"/>
    <x v="120"/>
    <x v="120"/>
    <s v="EM JORNALISTA SANDRO MOREYRA"/>
    <s v="Municipal"/>
    <s v="Urbana"/>
    <n v="1607053"/>
    <n v="162"/>
    <x v="3"/>
    <s v="Regular"/>
    <s v="Noite"/>
    <n v="2022077700032"/>
    <m/>
    <s v="FLÁVIA REGINA LINS"/>
    <d v="1982-09-26T00:00:00"/>
    <s v="Feminino"/>
    <s v="Sem Deficiência"/>
    <s v="MANOEL PAULINO LINS"/>
    <s v="SÔNIA REGINA ALVES DA SILVA"/>
    <x v="0"/>
    <s v="Parda"/>
  </r>
  <r>
    <n v="313029"/>
    <n v="3"/>
    <x v="89"/>
    <x v="89"/>
    <s v="EM THOMAS MANN"/>
    <s v="Municipal"/>
    <s v="Urbana"/>
    <n v="1615665"/>
    <n v="161"/>
    <x v="3"/>
    <s v="Regular"/>
    <s v="Noite"/>
    <n v="2022024300056"/>
    <m/>
    <s v="DARIANNY COROMOTO ORTIZ MARCANO"/>
    <d v="1984-11-07T00:00:00"/>
    <s v="Feminino"/>
    <s v="Sem Deficiência"/>
    <s v="DANIEL ORTIZ"/>
    <s v="ROSA MARCANO"/>
    <x v="0"/>
    <s v="Branc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22100500847"/>
    <m/>
    <s v="ROBERTO DOS ANJOS"/>
    <d v="1978-07-11T00:00:00"/>
    <s v="Masculino"/>
    <s v="Sem Deficiência"/>
    <s v="PAULO ROBERTO DOS ANJOS"/>
    <s v="ELIZABETH LOBÃO DOS ANJOS"/>
    <x v="2"/>
    <s v="Par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05075301271"/>
    <m/>
    <s v="MICHELI AMELIA DO NASCIMENTO MACEDO"/>
    <d v="1996-11-23T00:00:00"/>
    <s v="Feminino"/>
    <s v="Sem Deficiência"/>
    <s v="JORGE LUIZ ROSA MACEDO"/>
    <s v="MARCIA LIMA DO NASCIMENTO MACEDO"/>
    <x v="0"/>
    <s v="Branca"/>
  </r>
  <r>
    <n v="817502"/>
    <n v="8"/>
    <x v="48"/>
    <x v="48"/>
    <s v="CIEP PROFESSORA CÉLIA MARTINS MENNA BARRETO"/>
    <s v="Municipal"/>
    <s v="Urbana"/>
    <n v="1598785"/>
    <n v="161"/>
    <x v="3"/>
    <s v="Regular"/>
    <s v="Noite"/>
    <n v="2012042750150"/>
    <m/>
    <s v="JOÃO HENRIQUE DOS SANTOS MAIA"/>
    <d v="2006-07-12T00:00:00"/>
    <s v="Masculino"/>
    <s v="Sem Deficiência"/>
    <s v="GERSON HENRIQUE MAIA"/>
    <s v="GEANE PEREIRA DOS SANTOS"/>
    <x v="0"/>
    <s v="Parda"/>
  </r>
  <r>
    <n v="313051"/>
    <n v="3"/>
    <x v="60"/>
    <x v="60"/>
    <s v="EM ALAGOAS"/>
    <s v="Municipal"/>
    <s v="Urbana"/>
    <n v="1618858"/>
    <n v="161"/>
    <x v="3"/>
    <s v="Regular"/>
    <s v="Noite"/>
    <n v="2022026550360"/>
    <m/>
    <s v="GIOVANI CARDOSO GOMES"/>
    <d v="1972-10-10T00:00:00"/>
    <s v="Masculino"/>
    <s v="Sem Deficiência"/>
    <s v="NÃO DECLARADO"/>
    <s v="NELES DAS GRACAS CARDOSO GOMES"/>
    <x v="0"/>
    <s v="Branca"/>
  </r>
  <r>
    <n v="817027"/>
    <n v="8"/>
    <x v="24"/>
    <x v="24"/>
    <s v="EM HENRIQUE DE MAGALHÃES"/>
    <s v="Municipal"/>
    <s v="Urbana"/>
    <n v="1608372"/>
    <n v="162"/>
    <x v="3"/>
    <s v="Regular"/>
    <s v="Noite"/>
    <n v="2022072150328"/>
    <m/>
    <s v="LEILA PEREIRA DOS SANTOS"/>
    <d v="1979-11-24T00:00:00"/>
    <s v="Feminino"/>
    <s v="Sem Deficiência"/>
    <s v="EDILSON RAMOS DOS SANTOS"/>
    <s v="MARIA PEREIRA DE SOUZA"/>
    <x v="2"/>
    <s v="Preta"/>
  </r>
  <r>
    <n v="410007"/>
    <n v="4"/>
    <x v="15"/>
    <x v="15"/>
    <s v="EM PADRE MANUEL DA NÓBREGA"/>
    <s v="Municipal"/>
    <s v="Urbana"/>
    <n v="1609705"/>
    <n v="162"/>
    <x v="3"/>
    <s v="Regular"/>
    <s v="Noite"/>
    <n v="2022028000111"/>
    <m/>
    <s v="RITA DE CASSIA DOS SANTOS"/>
    <d v="1967-01-10T00:00:00"/>
    <s v="Feminino"/>
    <s v="Sem Deficiência"/>
    <s v="SEBASTIÃO AUGUSTO DOS SANTOS"/>
    <s v="MARLENE APOLINARIO DOS SANTOS"/>
    <x v="0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23100500357"/>
    <m/>
    <s v="MARCIEL DE OLIVEIRA FREITAS"/>
    <d v="1972-01-05T00:00:00"/>
    <s v="Masculino"/>
    <s v=" Baixa visão"/>
    <s v="MARIO DE OLIVEIRA FREITAS FILHO"/>
    <s v="RENATA SORIANO BASTOS"/>
    <x v="0"/>
    <s v="Parda"/>
  </r>
  <r>
    <n v="312022"/>
    <n v="3"/>
    <x v="61"/>
    <x v="61"/>
    <s v="EM RUBENS BERARDO"/>
    <s v="Municipal"/>
    <s v="Urbana"/>
    <n v="1616260"/>
    <n v="161"/>
    <x v="3"/>
    <s v="Regular"/>
    <s v="Noite"/>
    <n v="2012018850531"/>
    <m/>
    <s v="NÍVIA GUEDES FLOR"/>
    <d v="2008-02-13T00:00:00"/>
    <s v="Feminino"/>
    <s v="Sem Deficiência"/>
    <s v="JOSÉ CRISTIANO FLOR"/>
    <s v="VIVIANE GUEDES BARBOSA"/>
    <x v="1"/>
    <s v="Parda"/>
  </r>
  <r>
    <n v="1019031"/>
    <n v="10"/>
    <x v="20"/>
    <x v="20"/>
    <s v="EM MARECHAL PEDRO CAVALCANTI"/>
    <s v="Municipal"/>
    <s v="Urbana"/>
    <n v="1609539"/>
    <n v="161"/>
    <x v="3"/>
    <s v="Regular"/>
    <s v="Noite"/>
    <n v="2016097380047"/>
    <m/>
    <s v="GABRIEL VIANA DA SILVA LOPES"/>
    <d v="2007-06-01T00:00:00"/>
    <s v="Masculino"/>
    <s v="Sem Deficiência"/>
    <s v="CLAUDIO DE OLIVEIRA LOPES"/>
    <s v="FABRICIA VIANA DA SILVA"/>
    <x v="0"/>
    <s v="Parda"/>
  </r>
  <r>
    <n v="515052"/>
    <n v="5"/>
    <x v="81"/>
    <x v="81"/>
    <s v="EM AZEVEDO JUNIOR"/>
    <s v="Municipal"/>
    <s v="Urbana"/>
    <n v="1614954"/>
    <n v="162"/>
    <x v="3"/>
    <s v="Regular"/>
    <s v="Noite"/>
    <n v="2013049450389"/>
    <m/>
    <s v="VITOR GABRIEL SOUZA DOS SANTOS"/>
    <d v="2007-06-05T00:00:00"/>
    <s v="Masculino"/>
    <s v="Sem Deficiência"/>
    <s v="NÃO DECLARADO"/>
    <s v="MARIA APARECIDA SOUZA DOS SANTOS"/>
    <x v="2"/>
    <s v="Preta"/>
  </r>
  <r>
    <n v="1019008"/>
    <n v="10"/>
    <x v="124"/>
    <x v="124"/>
    <s v="EM EDUARDO RABELO"/>
    <s v="Municipal"/>
    <s v="Urbana"/>
    <n v="1601220"/>
    <n v="162"/>
    <x v="3"/>
    <s v="Regular"/>
    <s v="Noite"/>
    <n v="2000095500855"/>
    <m/>
    <s v="BRUNO DE SOUZA MELLO"/>
    <d v="1985-11-17T00:00:00"/>
    <s v="Masculino"/>
    <s v="Sem Deficiência"/>
    <s v="NIVALDO SILVA DE MELLO"/>
    <s v="NEUZA TEODORO DE SOUZA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17104000176"/>
    <m/>
    <s v="JOÃO PEDRO RIBEIRO DE ASSIS NUNES"/>
    <d v="2007-05-23T00:00:00"/>
    <s v="Masculino"/>
    <s v="Sem Deficiência"/>
    <s v="WANDERSON GOMES NUNES"/>
    <s v="VANESA RIBEIRO DE ASSIS"/>
    <x v="0"/>
    <s v="Não declarada"/>
  </r>
  <r>
    <n v="716205"/>
    <n v="7"/>
    <x v="76"/>
    <x v="76"/>
    <s v="CIEP RUBENS PAIVA"/>
    <s v="Municipal"/>
    <s v="Urbana"/>
    <n v="1613263"/>
    <n v="164"/>
    <x v="3"/>
    <s v="Regular"/>
    <s v="Noite"/>
    <n v="2011066602012"/>
    <m/>
    <s v="LETICIA OLIVEIRA DA SILVA"/>
    <d v="2005-03-07T00:00:00"/>
    <s v="Feminino"/>
    <s v="Sem Deficiência"/>
    <s v="MANOEL MADUREIRA DA SILVA"/>
    <s v="VALERIA OLIVEIRA DOS SANTOS"/>
    <x v="2"/>
    <s v="Branca"/>
  </r>
  <r>
    <n v="625018"/>
    <n v="6"/>
    <x v="55"/>
    <x v="55"/>
    <s v="EM COMANDANTE ARNALDO VARELLA"/>
    <s v="Municipal"/>
    <s v="Urbana"/>
    <n v="1602875"/>
    <n v="164"/>
    <x v="3"/>
    <s v="Regular"/>
    <s v="Noite"/>
    <n v="2006057405157"/>
    <m/>
    <s v="VICTOR DE SOUZA COIMBRA PEREIRA"/>
    <d v="1987-07-15T00:00:00"/>
    <s v="Masculino"/>
    <s v="Sem Deficiência"/>
    <s v="JOSÉ PEREIRA NETO"/>
    <s v="LUCIA DE SOUZA COIMBRA"/>
    <x v="1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23069000301"/>
    <m/>
    <s v="IRLAN SILVA DE MOURA"/>
    <d v="2006-08-15T00:00:00"/>
    <s v="Masculino"/>
    <s v="Sem Deficiência"/>
    <s v="ELENILDO MARIA DA SILVA"/>
    <s v="JULIANA MARIA DA SILVA"/>
    <x v="0"/>
    <s v="Parda"/>
  </r>
  <r>
    <n v="625701"/>
    <n v="6"/>
    <x v="101"/>
    <x v="101"/>
    <s v="CENTRO DE EDUCAÇÃO DE JOVENS E ADULTOS CEJA - ACARI"/>
    <s v="Municipal"/>
    <s v="Urbana"/>
    <n v="1608529"/>
    <n v="266"/>
    <x v="3"/>
    <s v="Regular"/>
    <s v="Noite"/>
    <n v="2013057800164"/>
    <m/>
    <s v="GUSTAVO DE LIMA PAIXÃO"/>
    <d v="2008-03-22T00:00:00"/>
    <s v="Masculino"/>
    <s v="Sem Deficiência"/>
    <s v="JULMAR DE ÁVILA DE LIMA"/>
    <s v="MARCIA MARIA STEVAM DE LIMA"/>
    <x v="1"/>
    <s v="Não declarada"/>
  </r>
  <r>
    <n v="817075"/>
    <n v="8"/>
    <x v="29"/>
    <x v="29"/>
    <s v="EM GENERAL TASSO FRAGOSO"/>
    <s v="Municipal"/>
    <s v="Urbana"/>
    <n v="1605908"/>
    <n v="161"/>
    <x v="3"/>
    <s v="Regular"/>
    <s v="Noite"/>
    <n v="2006083402674"/>
    <m/>
    <s v="TAILANE CRISTINA FERREIRA DA SILVA"/>
    <d v="1989-12-23T00:00:00"/>
    <s v="Feminino"/>
    <s v="Sem Deficiência"/>
    <s v="ALDIR ALVES DA SILVA"/>
    <s v="MARLUCE FERREIRA DE CARVALHO"/>
    <x v="0"/>
    <s v="Parda"/>
  </r>
  <r>
    <n v="102007"/>
    <n v="1"/>
    <x v="47"/>
    <x v="47"/>
    <s v="EM ORLANDO VILLAS BOAS"/>
    <s v="Municipal"/>
    <s v="Urbana"/>
    <n v="1600142"/>
    <n v="162"/>
    <x v="3"/>
    <s v="Regular"/>
    <s v="Noite"/>
    <n v="2021125400261"/>
    <m/>
    <s v="RAILSON RAMOS PINTO"/>
    <d v="1985-09-10T00:00:00"/>
    <s v="Masculino"/>
    <s v="Sem Deficiência"/>
    <s v="EULÁLIO ALVES PINTO"/>
    <s v="MARINALVA OLIVEIRA RAMOS"/>
    <x v="0"/>
    <s v="Preta"/>
  </r>
  <r>
    <n v="410012"/>
    <n v="4"/>
    <x v="27"/>
    <x v="27"/>
    <s v="EM CLOTILDE GUIMARÃES"/>
    <s v="Municipal"/>
    <s v="Urbana"/>
    <n v="1604458"/>
    <n v="2612"/>
    <x v="3"/>
    <s v="Regular"/>
    <s v="Noite"/>
    <n v="2009111600158"/>
    <m/>
    <s v="ALINE ENEAS DA SILVA"/>
    <d v="2008-06-17T00:00:00"/>
    <s v="Feminino"/>
    <s v="Sem Deficiência"/>
    <s v="ALEX PEREIRA DA SILVA"/>
    <s v="NILZIMAR AMORIM ENEAS"/>
    <x v="1"/>
    <s v="Pret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05083201395"/>
    <m/>
    <s v="GILMAR UBIRACY BOMFIM"/>
    <d v="1968-09-05T00:00:00"/>
    <s v="Masculino"/>
    <s v="Sem Deficiência"/>
    <s v="GILDO BOMFIM"/>
    <s v="JAGUARACYRA NEUZA BOMFIM"/>
    <x v="0"/>
    <s v="Parda"/>
  </r>
  <r>
    <n v="431014"/>
    <n v="4"/>
    <x v="117"/>
    <x v="117"/>
    <s v="EM MINISTRO LAFAYETTE DE ANDRADA"/>
    <s v="Municipal"/>
    <s v="Urbana"/>
    <n v="1618211"/>
    <n v="161"/>
    <x v="3"/>
    <s v="Regular"/>
    <s v="Manhã"/>
    <n v="2009034450410"/>
    <m/>
    <s v="JENIFFER ABREU DA SILVA"/>
    <d v="2002-03-14T00:00:00"/>
    <s v="Feminino"/>
    <s v="Sem Deficiência"/>
    <s v="JOSE IVONALDO MOUSINHO DA SILVA"/>
    <s v="ANTONIA DE MARIA ABREU DA SILVA"/>
    <x v="1"/>
    <s v="Parda"/>
  </r>
  <r>
    <n v="515055"/>
    <n v="5"/>
    <x v="8"/>
    <x v="8"/>
    <s v="EM MINISTRO EDGARD ROMERO"/>
    <s v="Municipal"/>
    <s v="Urbana"/>
    <n v="1623708"/>
    <n v="162"/>
    <x v="3"/>
    <s v="Regular"/>
    <s v="Manhã"/>
    <n v="2012049100916"/>
    <m/>
    <s v="ANA JÚLYA OLIVEIRA E SILVA"/>
    <d v="2006-07-18T00:00:00"/>
    <s v="Feminino"/>
    <s v="Sem Deficiência"/>
    <s v="GLEISON PEREIRA E SILVA"/>
    <s v="CINTHIA OLIVEIRA DE LIMA"/>
    <x v="1"/>
    <s v="Preta"/>
  </r>
  <r>
    <n v="1026008"/>
    <n v="10"/>
    <x v="43"/>
    <x v="43"/>
    <s v="EM ENGENHEIRO GASTÃO RANGEL"/>
    <s v="Municipal"/>
    <s v="Urbana"/>
    <n v="1613013"/>
    <n v="161"/>
    <x v="3"/>
    <s v="Regular"/>
    <s v="Noite"/>
    <n v="2015102400618"/>
    <m/>
    <s v="FRANCISCO LOPES BEZERRA"/>
    <d v="1976-10-15T00:00:00"/>
    <s v="Masculino"/>
    <s v="Sem Deficiência"/>
    <s v="CECILIO RODRIGUES BEZERRA"/>
    <s v="MARIA DE FATIMA LOPES BEZERRA"/>
    <x v="1"/>
    <s v="Branca"/>
  </r>
  <r>
    <n v="817083"/>
    <n v="8"/>
    <x v="120"/>
    <x v="120"/>
    <s v="EM JORNALISTA SANDRO MOREYRA"/>
    <s v="Municipal"/>
    <s v="Urbana"/>
    <n v="1607052"/>
    <n v="161"/>
    <x v="3"/>
    <s v="Regular"/>
    <s v="Noite"/>
    <n v="2009093350256"/>
    <m/>
    <s v="LUCAS NEVES DE OLIVEIRA"/>
    <d v="2004-12-26T00:00:00"/>
    <s v="Masculino"/>
    <s v="Sem Deficiência"/>
    <s v="CARLOS JOSÉ DE OLIVEIRA"/>
    <s v="DIONEA NEVES"/>
    <x v="1"/>
    <s v="Parda"/>
  </r>
  <r>
    <n v="1019047"/>
    <n v="10"/>
    <x v="50"/>
    <x v="50"/>
    <s v="EM JOAQUIM DA SILVA GOMES"/>
    <s v="Municipal"/>
    <s v="Urbana"/>
    <n v="1598942"/>
    <n v="164"/>
    <x v="3"/>
    <s v="Regular"/>
    <s v="Noite"/>
    <n v="2005100706224"/>
    <m/>
    <s v="ADRIANA SANTOS DE CARVALHO"/>
    <d v="1972-09-20T00:00:00"/>
    <s v="Feminino"/>
    <s v="Sem Deficiência"/>
    <s v="JOSE PEREIRA DE CARVALHO"/>
    <s v="MARIA LOPES DOS SANTOS"/>
    <x v="2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08055501759"/>
    <m/>
    <s v="JOSÉ GUSTAVO PEREIRA DA HORA"/>
    <d v="2003-08-04T00:00:00"/>
    <s v="Masculino"/>
    <s v="Sem Deficiência"/>
    <s v="BENEDITO DA HORA"/>
    <s v="SOLANGE APARECIDA PEREIRA DOS SANTOS"/>
    <x v="2"/>
    <s v="Pret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18092680081"/>
    <m/>
    <s v="ERIK DE BRITO DA ROSA"/>
    <d v="2008-03-30T00:00:00"/>
    <s v="Masculino"/>
    <s v="Sem Deficiência"/>
    <s v="ROGERIO CAMPOS DA ROSA"/>
    <s v="MARINELIA DA CONCEICAO DE BRITO"/>
    <x v="1"/>
    <s v="Parda"/>
  </r>
  <r>
    <n v="514010"/>
    <n v="5"/>
    <x v="133"/>
    <x v="133"/>
    <s v="EM IRÃ"/>
    <s v="Municipal"/>
    <s v="Urbana"/>
    <n v="1620741"/>
    <n v="162"/>
    <x v="3"/>
    <s v="Regular"/>
    <s v="Noite"/>
    <n v="2011041800945"/>
    <m/>
    <s v="THAYANE MARIA COSTA GARANITO"/>
    <d v="2004-05-14T00:00:00"/>
    <s v="Feminino"/>
    <s v="Sem Deficiência"/>
    <s v="JOSÉ LUIS GARANITO"/>
    <s v="MARCIA ROSALINA COSTA"/>
    <x v="0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13126400832"/>
    <m/>
    <s v="MARIA AMANDA FARIAS DE SOUZA"/>
    <d v="2008-07-02T00:00:00"/>
    <s v="Feminino"/>
    <s v="Sem Deficiência"/>
    <s v="JUACI PINHO DE SOUZA"/>
    <s v="GLEICIANE PEREIRA FARIAS"/>
    <x v="0"/>
    <s v="Branc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1027201681"/>
    <m/>
    <s v="ANTONIO MARCOS SILVEIRA FARIA JUNIOR"/>
    <d v="2006-05-11T00:00:00"/>
    <s v="Masculino"/>
    <s v="Sem Deficiência"/>
    <s v="ANTONIO MARCOS SILVEIRA FARIA"/>
    <s v="FABIENE RODRIGUES DA SILVA"/>
    <x v="2"/>
    <s v="Preta"/>
  </r>
  <r>
    <n v="101501"/>
    <n v="1"/>
    <x v="46"/>
    <x v="46"/>
    <s v="CIEP HENFIL"/>
    <s v="Municipal"/>
    <s v="Urbana"/>
    <n v="1613104"/>
    <n v="162"/>
    <x v="3"/>
    <s v="Regular"/>
    <s v="Noite"/>
    <n v="2011004401781"/>
    <m/>
    <s v="MARISTELA TELES SANTOS"/>
    <d v="2007-04-30T00:00:00"/>
    <s v="Feminino"/>
    <s v="Sem Deficiência"/>
    <s v="VALDEMARIO MIRANDA SANTOS"/>
    <s v="ROSANGELA DE JESUS TELES"/>
    <x v="0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10017102542"/>
    <m/>
    <s v="JESSICA AZEVEDO DOS SANTOS"/>
    <d v="1997-12-19T00:00:00"/>
    <s v="Feminino"/>
    <s v="Sem Deficiência"/>
    <s v="RONALDO DA SILVA SANTOS"/>
    <s v="KELLY SOUZA DE AZEVEDO"/>
    <x v="2"/>
    <s v="Parda"/>
  </r>
  <r>
    <n v="817027"/>
    <n v="8"/>
    <x v="24"/>
    <x v="24"/>
    <s v="EM HENRIQUE DE MAGALHÃES"/>
    <s v="Municipal"/>
    <s v="Urbana"/>
    <n v="1608372"/>
    <n v="162"/>
    <x v="3"/>
    <s v="Regular"/>
    <s v="Noite"/>
    <n v="2012088202198"/>
    <m/>
    <s v="BRENDO BARCELOS LIMA"/>
    <d v="2001-09-21T00:00:00"/>
    <s v="Masculino"/>
    <s v="Sem Deficiência"/>
    <s v="WILSON BARBOZA DE LIMA"/>
    <s v="SUELI BARCELOS EZEQUIEL"/>
    <x v="0"/>
    <s v="Branca"/>
  </r>
  <r>
    <n v="716063"/>
    <n v="7"/>
    <x v="136"/>
    <x v="136"/>
    <s v="EM SOBRAL PINTO"/>
    <s v="Municipal"/>
    <s v="Urbana"/>
    <n v="1616449"/>
    <n v="161"/>
    <x v="3"/>
    <s v="Regular"/>
    <s v="Manhã"/>
    <n v="2013064700561"/>
    <m/>
    <s v="RAFAEL MARTINS DA SILVA"/>
    <d v="2008-04-06T00:00:00"/>
    <s v="Masculino"/>
    <s v="Sem Deficiência"/>
    <s v="LINCOLN JARDIM DA SILVA"/>
    <s v="LUCIMAR MARTINS DOS SANTOS"/>
    <x v="1"/>
    <s v="Parda"/>
  </r>
  <r>
    <n v="209003"/>
    <n v="2"/>
    <x v="74"/>
    <x v="74"/>
    <s v="EM FRANCISCO DE CASTRO"/>
    <s v="Municipal"/>
    <s v="Urbana"/>
    <n v="1616223"/>
    <n v="161"/>
    <x v="3"/>
    <s v="Regular"/>
    <s v="Manhã"/>
    <n v="2002055002371"/>
    <m/>
    <s v="THALITA ROSA DA SILVA"/>
    <d v="1998-10-21T00:00:00"/>
    <s v="Feminino"/>
    <s v=" Deficiência intelectual"/>
    <s v="JOÃO BATISTA DA SILVA"/>
    <s v="SÔNIA ROSA DA SILVA"/>
    <x v="0"/>
    <s v="Parda"/>
  </r>
  <r>
    <n v="1019211"/>
    <n v="10"/>
    <x v="98"/>
    <x v="98"/>
    <s v="CIEP MAJOR MANUEL GOMES ARCHER"/>
    <s v="Municipal"/>
    <s v="Urbana"/>
    <n v="1607939"/>
    <n v="162"/>
    <x v="3"/>
    <s v="Regular"/>
    <s v="Noite"/>
    <n v="2002040200767"/>
    <m/>
    <s v="ANA PAULA DOS SANTOS"/>
    <d v="1991-02-11T00:00:00"/>
    <s v="Feminino"/>
    <s v="Sem Deficiência"/>
    <s v="JOÃO BATISTA DOS SANTOS"/>
    <s v="MARIA JOSÉ RICARDO DOS SANTOS"/>
    <x v="0"/>
    <s v="Sem Informação"/>
  </r>
  <r>
    <n v="514001"/>
    <n v="5"/>
    <x v="14"/>
    <x v="14"/>
    <s v="EM DESEMBARGADOR MONTENEGRO"/>
    <s v="Municipal"/>
    <s v="Urbana"/>
    <n v="1605219"/>
    <n v="161"/>
    <x v="3"/>
    <s v="Regular"/>
    <s v="Noite"/>
    <n v="2022040900151"/>
    <m/>
    <s v="ELANE MERI DOS SANTOS SILVA"/>
    <d v="1977-12-06T00:00:00"/>
    <s v="Feminino"/>
    <s v="Sem Deficiência"/>
    <s v="DJALMA SILVA FILHO"/>
    <s v="ANA LUCIA DOS SANTOS SILVA"/>
    <x v="0"/>
    <s v="Preta"/>
  </r>
  <r>
    <n v="1026024"/>
    <n v="10"/>
    <x v="130"/>
    <x v="130"/>
    <s v="EM TATIANA CHAGAS MEMÓRIA"/>
    <s v="Municipal"/>
    <s v="Urbana"/>
    <n v="1611747"/>
    <n v="161"/>
    <x v="3"/>
    <s v="Regular"/>
    <s v="Manhã"/>
    <n v="2012063704343"/>
    <m/>
    <s v="LEONARDO ANDRADE DA SILVA"/>
    <d v="2007-02-03T00:00:00"/>
    <s v="Masculino"/>
    <s v="Sem Deficiência"/>
    <s v="LEOMAR OLIVEIRA DA SILVA"/>
    <s v="CARLA ANDRADE DO NASCIMENTO"/>
    <x v="0"/>
    <s v="Parda"/>
  </r>
  <r>
    <n v="208501"/>
    <n v="2"/>
    <x v="78"/>
    <x v="78"/>
    <s v="CIEP SAMUEL WAINER"/>
    <s v="Municipal"/>
    <s v="Urbana"/>
    <n v="1609310"/>
    <n v="161"/>
    <x v="3"/>
    <s v="Regular"/>
    <s v="Noite"/>
    <n v="2023013600302"/>
    <m/>
    <s v="MARIA DAS GRAÇAS MARTINS PEREIRA"/>
    <d v="1992-08-25T00:00:00"/>
    <s v="Feminino"/>
    <s v="Sem Deficiência"/>
    <s v="FRANCISCO PEREIRA DO NASCIMENTO"/>
    <s v="MARIA DE FÁTIMA MARTINS DE ARAÚJO"/>
    <x v="1"/>
    <s v="Branca"/>
  </r>
  <r>
    <n v="1019047"/>
    <n v="10"/>
    <x v="50"/>
    <x v="50"/>
    <s v="EM JOAQUIM DA SILVA GOMES"/>
    <s v="Municipal"/>
    <s v="Urbana"/>
    <n v="1598941"/>
    <n v="163"/>
    <x v="3"/>
    <s v="Regular"/>
    <s v="Noite"/>
    <n v="2008098550212"/>
    <m/>
    <s v="MARLUS LUAN DE JESUS SANTANA"/>
    <d v="2003-08-16T00:00:00"/>
    <s v="Masculino"/>
    <s v="Sem Deficiência"/>
    <s v="MARLUS SILVA DE SANTANA"/>
    <s v="CREUZA DE JESUS SANTOS"/>
    <x v="2"/>
    <s v="Parda"/>
  </r>
  <r>
    <n v="102005"/>
    <n v="1"/>
    <x v="109"/>
    <x v="109"/>
    <s v="EM CALOUSTE GULBENKIAN"/>
    <s v="Municipal"/>
    <s v="Urbana"/>
    <n v="1610639"/>
    <n v="161"/>
    <x v="3"/>
    <s v="Regular"/>
    <s v="Noite"/>
    <n v="2012004480043"/>
    <m/>
    <s v="EMERSON NASCIMENTO MACHADO"/>
    <d v="2003-04-22T00:00:00"/>
    <s v="Masculino"/>
    <s v="Sem Deficiência"/>
    <s v="ELISANGELO DA SILVA MACHADO"/>
    <s v="ELIANARA APARECIDA DA SILVA NASCIMENTO"/>
    <x v="0"/>
    <s v="Preta"/>
  </r>
  <r>
    <n v="918505"/>
    <n v="9"/>
    <x v="9"/>
    <x v="9"/>
    <s v="CIEP ANITA MALFATTI"/>
    <s v="Municipal"/>
    <s v="Urbana"/>
    <n v="1615593"/>
    <n v="161"/>
    <x v="3"/>
    <s v="Regular"/>
    <s v="Noite"/>
    <n v="2012092950241"/>
    <m/>
    <s v="EDSON JUNIOR COSME DA SILVA"/>
    <d v="2008-03-06T00:00:00"/>
    <s v="Masculino"/>
    <s v="Sem Deficiência"/>
    <s v="EDSON DA SILVA"/>
    <s v="JOSELI GUIMARÃES LIMA COSME"/>
    <x v="0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11080901854"/>
    <m/>
    <s v="GABRIEL SILVA CONRADO LOPES"/>
    <d v="2006-10-22T00:00:00"/>
    <s v="Masculino"/>
    <s v="Sem Deficiência"/>
    <s v="JORGE LUIS CONRADO LOPES"/>
    <s v="VIVIANE CRISTINA DE PAULA SILVA"/>
    <x v="2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1104051464"/>
    <m/>
    <s v="GUSTAVO FERREIRA DUARTE DE OLIVEIRA"/>
    <d v="2006-04-01T00:00:00"/>
    <s v="Masculino"/>
    <s v="Sem Deficiência"/>
    <s v="WALACE FRANCISCO DUARTE DE OLIVEIRA"/>
    <s v="CILENE FERREIRA GONÇALVES DA SILVA"/>
    <x v="0"/>
    <s v="Branc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1100580721"/>
    <m/>
    <s v="KAUAN FERREIRA DANTAS"/>
    <d v="2006-11-23T00:00:00"/>
    <s v="Masculino"/>
    <s v="Sem Deficiência"/>
    <s v="ANDERSON FERNANDES DANTAS"/>
    <s v="CLAUDIA DOS SANTOS FERREIRA"/>
    <x v="0"/>
    <s v="Parda"/>
  </r>
  <r>
    <n v="312002"/>
    <n v="3"/>
    <x v="58"/>
    <x v="58"/>
    <s v="EM ALCIDE DE GASPERI"/>
    <s v="Municipal"/>
    <s v="Urbana"/>
    <n v="1613412"/>
    <n v="162"/>
    <x v="3"/>
    <s v="Regular"/>
    <s v="Noite"/>
    <n v="2015027680159"/>
    <m/>
    <s v="BEATRIZ MELO LUZIA"/>
    <d v="2006-04-04T00:00:00"/>
    <s v="Feminino"/>
    <s v="Sem Deficiência"/>
    <s v="MARCIEL SOARES LUZIA "/>
    <s v="ALCIONE MARQUES DE MELO"/>
    <x v="0"/>
    <s v="Parda"/>
  </r>
  <r>
    <n v="515030"/>
    <n v="5"/>
    <x v="90"/>
    <x v="90"/>
    <s v="EM IRINEU MARINHO"/>
    <s v="Municipal"/>
    <s v="Urbana"/>
    <n v="1601766"/>
    <n v="161"/>
    <x v="3"/>
    <s v="Regular"/>
    <s v="Noite"/>
    <n v="2009054501133"/>
    <m/>
    <s v="PEDRO HENRIQUE GALVÃO MARQUES"/>
    <d v="2004-09-25T00:00:00"/>
    <s v="Masculino"/>
    <s v="Sem Deficiência"/>
    <s v="ALEXANDRE DO PRADO MARQUES"/>
    <s v="VANIA FONSECA GALVÃO"/>
    <x v="0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05035800233"/>
    <m/>
    <s v="ISAQUE BEZERRA DA SILVA FIGUEIRA"/>
    <d v="2000-09-20T00:00:00"/>
    <s v="Masculino"/>
    <s v="Sem Deficiência"/>
    <s v="ROMILDO BEZERRA DA SILVA"/>
    <s v="CRISTIANE DA SILVA PEREIRA FIGUEIRA"/>
    <x v="2"/>
    <s v="Branca"/>
  </r>
  <r>
    <n v="817039"/>
    <n v="8"/>
    <x v="118"/>
    <x v="118"/>
    <s v="EM SAMPAIO CORRÊA"/>
    <s v="Municipal"/>
    <s v="Urbana"/>
    <n v="1604283"/>
    <n v="161"/>
    <x v="3"/>
    <s v="Regular"/>
    <s v="Noite"/>
    <n v="2007106203379"/>
    <m/>
    <s v="JONATHA DE LIMA LISBÔA"/>
    <d v="2001-05-14T00:00:00"/>
    <s v="Masculino"/>
    <s v="Sem Deficiência"/>
    <s v="REINALDO DA SILVA LISBÔA"/>
    <s v="DANIELE EZEQUIEL DE LIMA"/>
    <x v="0"/>
    <s v="Não declarada"/>
  </r>
  <r>
    <n v="227004"/>
    <n v="2"/>
    <x v="77"/>
    <x v="77"/>
    <s v="EM RINALDO DE LAMARE"/>
    <s v="Municipal"/>
    <s v="Urbana"/>
    <n v="1599204"/>
    <n v="162"/>
    <x v="3"/>
    <s v="Regular"/>
    <s v="Noite"/>
    <n v="2018126402534"/>
    <m/>
    <s v="JOÃO DE ALCÂNTARA SILVA"/>
    <d v="1964-08-20T00:00:00"/>
    <s v="Masculino"/>
    <s v="Sem Deficiência"/>
    <s v="EVARISTO RIVEIRO DA SILVA"/>
    <s v="HILDA PAULO DE ALCÂNTARA"/>
    <x v="0"/>
    <s v="Parda"/>
  </r>
  <r>
    <n v="1026029"/>
    <n v="10"/>
    <x v="53"/>
    <x v="53"/>
    <s v="EM PROFESSOR ARI MARQUES PONTES"/>
    <s v="Municipal"/>
    <s v="Urbana"/>
    <n v="1611221"/>
    <n v="161"/>
    <x v="3"/>
    <s v="Regular"/>
    <s v="Noite"/>
    <n v="2022152300032"/>
    <m/>
    <s v="SHEILA FORTUNATO OLIVEIRA"/>
    <d v="1972-05-10T00:00:00"/>
    <s v="Feminino"/>
    <s v="Sem Deficiência"/>
    <s v="LENIO FORTUNATO DA SILVA"/>
    <s v="DILEIA DE OLIVEIRA "/>
    <x v="0"/>
    <s v="Parda"/>
  </r>
  <r>
    <n v="1019202"/>
    <n v="10"/>
    <x v="115"/>
    <x v="115"/>
    <s v="CIEP ISMAEL NERY"/>
    <s v="Municipal"/>
    <s v="Urbana"/>
    <n v="1603745"/>
    <n v="161"/>
    <x v="3"/>
    <s v="Regular"/>
    <s v="Tarde"/>
    <n v="2010092805016"/>
    <m/>
    <s v="LEANDRO ALVES DO NASCIMENTO"/>
    <d v="2005-05-08T00:00:00"/>
    <s v="Masculino"/>
    <s v="Sem Deficiência"/>
    <s v="MARCOS ANTONIO PEREIRA DO NASCIMENTO"/>
    <s v="LUCILENE ALVES DO NASCIMENTO"/>
    <x v="0"/>
    <s v="Parda"/>
  </r>
  <r>
    <n v="622006"/>
    <n v="6"/>
    <x v="38"/>
    <x v="38"/>
    <s v="EM ANTENOR NASCENTES"/>
    <s v="Municipal"/>
    <s v="Urbana"/>
    <n v="1615258"/>
    <n v="161"/>
    <x v="3"/>
    <s v="Regular"/>
    <s v="Noite"/>
    <n v="2008054150235"/>
    <m/>
    <s v="ARTHUR VICTOR LEITE FREITAS DE ARAUJO"/>
    <d v="2003-07-22T00:00:00"/>
    <s v="Masculino"/>
    <s v="Sem Deficiência"/>
    <s v="MARCOS DE ARAUJO OLIVEIRA"/>
    <s v="JENNIFER LEITE DE OLIVEIRA FREITAS"/>
    <x v="2"/>
    <s v="Branca"/>
  </r>
  <r>
    <n v="1026029"/>
    <n v="10"/>
    <x v="53"/>
    <x v="53"/>
    <s v="EM PROFESSOR ARI MARQUES PONTES"/>
    <s v="Municipal"/>
    <s v="Urbana"/>
    <n v="1611222"/>
    <n v="162"/>
    <x v="3"/>
    <s v="Regular"/>
    <s v="Noite"/>
    <n v="2005087500389"/>
    <m/>
    <s v="ANDRE LUIS ALVES DE OLIVEIRA JUNIOR"/>
    <d v="1999-06-03T00:00:00"/>
    <s v="Masculino"/>
    <s v="Sem Deficiência"/>
    <s v="ANDRE LUIS ALVES DE OLIVEIRA"/>
    <s v="LUZINETE FERNANDES BASTOS"/>
    <x v="2"/>
    <s v="Parda"/>
  </r>
  <r>
    <n v="410501"/>
    <n v="4"/>
    <x v="64"/>
    <x v="64"/>
    <s v="CIEP JUSCELINO KUBITSCHEK"/>
    <s v="Municipal"/>
    <s v="Urbana"/>
    <n v="1614344"/>
    <n v="162"/>
    <x v="3"/>
    <s v="Regular"/>
    <s v="Noite"/>
    <n v="2010032802258"/>
    <m/>
    <s v="EMILLY DOS SANTOS SOUZA"/>
    <d v="2006-04-16T00:00:00"/>
    <s v="Feminino"/>
    <s v="Sem Deficiência"/>
    <s v="VALTER BERTOLINO DE SOUZA"/>
    <s v="ANA MARIA COELHO SANTOS"/>
    <x v="0"/>
    <s v="Preta"/>
  </r>
  <r>
    <n v="206502"/>
    <n v="2"/>
    <x v="71"/>
    <x v="71"/>
    <s v="CIEP NAÇÃO RUBRO NEGRA"/>
    <s v="Municipal"/>
    <s v="Urbana"/>
    <n v="1623109"/>
    <n v="163"/>
    <x v="3"/>
    <s v="Regular"/>
    <s v="Noite"/>
    <n v="2011067050129"/>
    <m/>
    <s v="JONATHAN MARQUES DE SOUZA ARAGAO"/>
    <d v="2006-06-19T00:00:00"/>
    <s v="Masculino"/>
    <s v="Sem Deficiência"/>
    <s v="LEONARDO DE SOUZA ARAGÃO"/>
    <s v="MARIA DAS NEVES MARQUES PEREIRA"/>
    <x v="0"/>
    <s v="Parda"/>
  </r>
  <r>
    <n v="1019202"/>
    <n v="10"/>
    <x v="115"/>
    <x v="115"/>
    <s v="CIEP ISMAEL NERY"/>
    <s v="Municipal"/>
    <s v="Urbana"/>
    <n v="1603745"/>
    <n v="161"/>
    <x v="3"/>
    <s v="Regular"/>
    <s v="Tarde"/>
    <n v="2012048350048"/>
    <m/>
    <s v="DANIEL WELLINGTON PEREIRA DA SILVA"/>
    <d v="2008-01-19T00:00:00"/>
    <s v="Masculino"/>
    <s v="Sem Deficiência"/>
    <s v="WELLINGTON GOMES DA SILVA"/>
    <s v="BIANCA FONSECA PEREIRA"/>
    <x v="0"/>
    <s v="Branca"/>
  </r>
  <r>
    <n v="625701"/>
    <n v="6"/>
    <x v="101"/>
    <x v="101"/>
    <s v="CENTRO DE EDUCAÇÃO DE JOVENS E ADULTOS CEJA - ACARI"/>
    <s v="Municipal"/>
    <s v="Urbana"/>
    <n v="1608530"/>
    <n v="267"/>
    <x v="3"/>
    <s v="Regular"/>
    <s v="Noite"/>
    <n v="2012058601264"/>
    <m/>
    <s v="JOÃO PEDRO DE OLIVEIRA BRITO"/>
    <d v="2007-09-24T00:00:00"/>
    <s v="Masculino"/>
    <s v="Sem Deficiência"/>
    <s v="JOSE CARLOS NUNES BRITO"/>
    <s v="LUSINETE BASILIO DE OLIVEIRA"/>
    <x v="0"/>
    <s v="Parda"/>
  </r>
  <r>
    <n v="515020"/>
    <n v="5"/>
    <x v="86"/>
    <x v="86"/>
    <s v="EM WALDEMAR FALCÃO"/>
    <s v="Municipal"/>
    <s v="Urbana"/>
    <n v="1610970"/>
    <n v="161"/>
    <x v="3"/>
    <s v="Regular"/>
    <s v="Noite"/>
    <n v="2021046500068"/>
    <m/>
    <s v="PAULO SERGIO DE OLIVEIRA SANTOS"/>
    <d v="1978-10-25T00:00:00"/>
    <s v="Masculino"/>
    <s v="Sem Deficiência"/>
    <s v="JOÃO DOMINGOS DOS SANTOS"/>
    <s v="MARIA DE LOURDES DE OLIVEIRA SANTOS"/>
    <x v="1"/>
    <s v="Não declarada"/>
  </r>
  <r>
    <n v="514001"/>
    <n v="5"/>
    <x v="14"/>
    <x v="14"/>
    <s v="EM DESEMBARGADOR MONTENEGRO"/>
    <s v="Municipal"/>
    <s v="Urbana"/>
    <n v="1605219"/>
    <n v="161"/>
    <x v="3"/>
    <s v="Regular"/>
    <s v="Noite"/>
    <n v="2014020300107"/>
    <m/>
    <s v="MARIA EDUARDA DA SILVA CALAZANCA PEREIRA"/>
    <d v="2003-07-04T00:00:00"/>
    <s v="Feminino"/>
    <s v="Sem Deficiência"/>
    <s v="FERNANDO EDUARDO PEREIRA"/>
    <s v="KELLI CRISTINA DA SILVA CALAZANCA"/>
    <x v="2"/>
    <s v="Preta"/>
  </r>
  <r>
    <n v="313035"/>
    <n v="3"/>
    <x v="49"/>
    <x v="49"/>
    <s v="EM EDGARD SUSSEKIND DE MENDONÇA"/>
    <s v="Municipal"/>
    <s v="Urbana"/>
    <n v="1612288"/>
    <n v="161"/>
    <x v="3"/>
    <s v="Regular"/>
    <s v="Noite"/>
    <n v="2021126300511"/>
    <m/>
    <s v="VERÔNICA LEAL GOMES"/>
    <d v="1980-06-07T00:00:00"/>
    <s v="Feminino"/>
    <s v="Sem Deficiência"/>
    <s v="ROBERTO GOMES"/>
    <s v="CHIRLEY BRAGA LEAL"/>
    <x v="0"/>
    <s v="Branca"/>
  </r>
  <r>
    <n v="817064"/>
    <n v="8"/>
    <x v="7"/>
    <x v="7"/>
    <s v="EM MARIETA DA CUNHA DA SILVA"/>
    <s v="Municipal"/>
    <s v="Urbana"/>
    <n v="1610184"/>
    <n v="162"/>
    <x v="3"/>
    <s v="Regular"/>
    <s v="Noite"/>
    <n v="2017075800301"/>
    <m/>
    <s v="MARIA EMILIA TAVARES DO NASCIMENTO"/>
    <d v="1949-06-20T00:00:00"/>
    <s v="Feminino"/>
    <s v="Sem Deficiência"/>
    <s v="MARIA JOSE LIMA"/>
    <s v="ANTONIO TAVARES DO NASCIMENTO"/>
    <x v="0"/>
    <s v="Preta"/>
  </r>
  <r>
    <n v="724010"/>
    <n v="7"/>
    <x v="113"/>
    <x v="113"/>
    <s v="EM FREDERICO TROTTA"/>
    <s v="Municipal"/>
    <s v="Urbana"/>
    <n v="1621997"/>
    <n v="161"/>
    <x v="3"/>
    <s v="Regular"/>
    <s v="Noite"/>
    <n v="2014067750095"/>
    <m/>
    <s v="ANGELLINA BEATRIZ LIMA SILVEIRA"/>
    <d v="2008-05-18T00:00:00"/>
    <s v="Feminino"/>
    <s v="Sem Deficiência"/>
    <s v="NÃO DECLARADO"/>
    <s v="ANNE KAROLINE LIMA SILVEIRA"/>
    <x v="1"/>
    <s v="Parda"/>
  </r>
  <r>
    <n v="313029"/>
    <n v="3"/>
    <x v="89"/>
    <x v="89"/>
    <s v="EM THOMAS MANN"/>
    <s v="Municipal"/>
    <s v="Urbana"/>
    <n v="1615665"/>
    <n v="161"/>
    <x v="3"/>
    <s v="Regular"/>
    <s v="Noite"/>
    <n v="2023024350604"/>
    <m/>
    <s v="JOSE CARLOS AMORIM SANTOS"/>
    <d v="2006-06-22T00:00:00"/>
    <s v="Masculino"/>
    <s v="Sem Deficiência"/>
    <s v="RAFAEL OLIVEIRA SANTOS"/>
    <s v="CACIANE SOUZA AMORIM"/>
    <x v="0"/>
    <s v="Parda"/>
  </r>
  <r>
    <n v="313007"/>
    <n v="3"/>
    <x v="67"/>
    <x v="67"/>
    <s v="EM SARMIENTO"/>
    <s v="Municipal"/>
    <s v="Urbana"/>
    <n v="1615856"/>
    <n v="162"/>
    <x v="3"/>
    <s v="Regular"/>
    <s v="Noite"/>
    <n v="2007016002862"/>
    <m/>
    <s v="CARLA SOUZA DE OLIVEIRA"/>
    <d v="2001-12-27T00:00:00"/>
    <s v="Feminino"/>
    <s v="Sem Deficiência"/>
    <s v="ROBERTO CARLOS FERNANDES DE OLIVEIRA"/>
    <s v="VERIDIANA JOSÉ DE SOUZA"/>
    <x v="0"/>
    <s v="Pard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4006301495"/>
    <m/>
    <s v="AGHATA DA SILVA MEDEIROS DOS SANTOS"/>
    <d v="2008-05-26T00:00:00"/>
    <s v="Feminino"/>
    <s v="Sem Deficiência"/>
    <s v="DOUGLAS RODRIGUES DOS SANTOS"/>
    <s v="INDIAMARA DA SILVA MEDEIROS"/>
    <x v="1"/>
    <s v="Parda"/>
  </r>
  <r>
    <n v="716054"/>
    <n v="7"/>
    <x v="35"/>
    <x v="35"/>
    <s v="EM PIO X"/>
    <s v="Municipal"/>
    <s v="Urbana"/>
    <n v="1612531"/>
    <n v="162"/>
    <x v="3"/>
    <s v="Regular"/>
    <s v="Noite"/>
    <n v="2023064200140"/>
    <m/>
    <s v="ROSANA MARA DOS SANTOS PIMENTA"/>
    <d v="1965-07-30T00:00:00"/>
    <s v="Feminino"/>
    <s v="Sem Deficiência"/>
    <s v="IRENE DOS SANTOS PIMENTA"/>
    <s v="GILBERTO GOMES PIMENTA"/>
    <x v="2"/>
    <s v="Preta"/>
  </r>
  <r>
    <n v="734010"/>
    <n v="7"/>
    <x v="82"/>
    <x v="82"/>
    <s v="EM PEDRO ALEIXO"/>
    <s v="Municipal"/>
    <s v="Urbana"/>
    <n v="1606741"/>
    <n v="162"/>
    <x v="3"/>
    <s v="Regular"/>
    <s v="Manhã"/>
    <n v="2009124900171"/>
    <m/>
    <s v="KAUÃ LUCAS ESTACIO MOURA"/>
    <d v="2008-07-03T00:00:00"/>
    <s v="Masculino"/>
    <s v="Sem Deficiência"/>
    <s v="JACKSON DA SILVA MOURA"/>
    <s v="YASMIN ESTACIO TEODORO"/>
    <x v="1"/>
    <s v="Preta"/>
  </r>
  <r>
    <n v="209026"/>
    <n v="2"/>
    <x v="41"/>
    <x v="41"/>
    <s v="EM PROFESSOR LOURENÇO FILHO"/>
    <s v="Municipal"/>
    <s v="Urbana"/>
    <n v="1622830"/>
    <n v="162"/>
    <x v="3"/>
    <s v="Regular"/>
    <s v="Noite"/>
    <n v="2010023200909"/>
    <m/>
    <s v="EMILY SOUZA DA SILVA"/>
    <d v="1996-06-21T00:00:00"/>
    <s v="Feminino"/>
    <s v="Sem Deficiência"/>
    <s v="EMERSON FERREIRA DA SILVA"/>
    <s v="MARIA CLEUZA TAVARES DE SOUZA"/>
    <x v="0"/>
    <s v="Preta"/>
  </r>
  <r>
    <n v="1120502"/>
    <n v="11"/>
    <x v="3"/>
    <x v="3"/>
    <s v="CIEP JOÃO MANGABEIRA"/>
    <s v="Municipal"/>
    <s v="Urbana"/>
    <n v="1604974"/>
    <n v="161"/>
    <x v="3"/>
    <s v="Regular"/>
    <s v="Noite"/>
    <n v="2003036200357"/>
    <m/>
    <s v="ELLEN CRISTINA CARVALHO FRANCO"/>
    <d v="1992-08-30T00:00:00"/>
    <s v="Feminino"/>
    <s v="Sem Deficiência"/>
    <s v="LUIZ CLAUDIO FERRAZ FRANCO"/>
    <s v="DARIA SANTOS DE CARVALHO"/>
    <x v="2"/>
    <s v="Preta"/>
  </r>
  <r>
    <n v="410007"/>
    <n v="4"/>
    <x v="15"/>
    <x v="15"/>
    <s v="EM PADRE MANUEL DA NÓBREGA"/>
    <s v="Municipal"/>
    <s v="Urbana"/>
    <n v="1609705"/>
    <n v="162"/>
    <x v="3"/>
    <s v="Regular"/>
    <s v="Noite"/>
    <n v="2011018880199"/>
    <m/>
    <s v="YURI SILVA FERREIRA LEAO"/>
    <d v="2006-06-20T00:00:00"/>
    <s v="Masculino"/>
    <s v="Sem Deficiência"/>
    <s v="SIDNEY FERREIRA LEAO"/>
    <s v="LUCIANA SABINO DA SILVA"/>
    <x v="0"/>
    <s v="Parda"/>
  </r>
  <r>
    <n v="515052"/>
    <n v="5"/>
    <x v="81"/>
    <x v="81"/>
    <s v="EM AZEVEDO JUNIOR"/>
    <s v="Municipal"/>
    <s v="Urbana"/>
    <n v="1614953"/>
    <n v="161"/>
    <x v="3"/>
    <s v="Regular"/>
    <s v="Noite"/>
    <n v="2018049780070"/>
    <m/>
    <s v="SILVANA RIBEIRO DA SILVA"/>
    <d v="1981-08-14T00:00:00"/>
    <s v="Feminino"/>
    <s v="Sem Deficiência"/>
    <s v="JOSÉ FELIPE DA SILVA"/>
    <s v="MARIA DE LOURDES RIBEIRO DA SILVA"/>
    <x v="1"/>
    <s v="Parda"/>
  </r>
  <r>
    <n v="515028"/>
    <n v="5"/>
    <x v="18"/>
    <x v="18"/>
    <s v="EM EVANGELINA DUARTE BATISTA"/>
    <s v="Municipal"/>
    <s v="Urbana"/>
    <n v="1609299"/>
    <n v="161"/>
    <x v="3"/>
    <s v="Regular"/>
    <s v="Noite"/>
    <n v="2013046250141"/>
    <m/>
    <s v="JEANDRA VITÓRIA ANDRADE MAIA"/>
    <d v="2007-05-07T00:00:00"/>
    <s v="Feminino"/>
    <s v="Sem Deficiência"/>
    <s v="ANDRE LUIS DA SILVA MAIA"/>
    <s v="JEAN CARLA DOS SANTOS ANDRADE"/>
    <x v="0"/>
    <s v="Pard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1064980427"/>
    <m/>
    <s v="ANA LUÍZA GOMES APARÍCIO"/>
    <d v="2006-06-27T00:00:00"/>
    <s v="Feminino"/>
    <s v="Sem Deficiência"/>
    <s v="JOSÉ LUIZ VENANCIO APARÍCIO"/>
    <s v="MONICA RIBEIRO GOMES"/>
    <x v="0"/>
    <s v="Parda"/>
  </r>
  <r>
    <n v="227004"/>
    <n v="2"/>
    <x v="77"/>
    <x v="77"/>
    <s v="EM RINALDO DE LAMARE"/>
    <s v="Municipal"/>
    <s v="Urbana"/>
    <n v="1599204"/>
    <n v="162"/>
    <x v="3"/>
    <s v="Regular"/>
    <s v="Noite"/>
    <n v="2022126403059"/>
    <m/>
    <s v="MARIA BEZERRA DE ABREU SILVA"/>
    <d v="1967-01-08T00:00:00"/>
    <s v="Feminino"/>
    <s v="Sem Deficiência"/>
    <s v="AMADEUS RIBEIRO DE ABREU"/>
    <s v="IRISMAR FEITOSA BEZERRA DE ABREU"/>
    <x v="1"/>
    <s v="Branca"/>
  </r>
  <r>
    <n v="411202"/>
    <n v="4"/>
    <x v="84"/>
    <x v="84"/>
    <s v="CIEP GREGÓRIO BEZERRA"/>
    <s v="Municipal"/>
    <s v="Urbana"/>
    <n v="1608449"/>
    <n v="161"/>
    <x v="3"/>
    <s v="Regular"/>
    <s v="Noite"/>
    <n v="2013035980020"/>
    <m/>
    <s v="GABRIELLA DA CONCEIÇÃO MONTEIRO"/>
    <d v="2006-03-15T00:00:00"/>
    <s v="Feminino"/>
    <s v="Sem Deficiência"/>
    <s v="NELSON MARQUES MONTEIRO"/>
    <s v="GRAZIELE DA CONCEIÇÃO"/>
    <x v="0"/>
    <s v="Preta"/>
  </r>
  <r>
    <n v="313018"/>
    <n v="3"/>
    <x v="103"/>
    <x v="103"/>
    <s v="EM ISABEL MENDES"/>
    <s v="Municipal"/>
    <s v="Urbana"/>
    <n v="1613510"/>
    <n v="161"/>
    <x v="3"/>
    <s v="Regular"/>
    <s v="Noite"/>
    <n v="2005027102042"/>
    <m/>
    <s v="JULIANA DE ALMEIDA LIMA"/>
    <d v="1994-06-03T00:00:00"/>
    <s v="Feminino"/>
    <s v="Sem Deficiência"/>
    <s v="CLAUDEMIR SILVA DE LIMA"/>
    <s v="ADRIANA CRISTINA ALMEIDA DE LIMA"/>
    <x v="0"/>
    <s v="Parda"/>
  </r>
  <r>
    <n v="833503"/>
    <n v="8"/>
    <x v="95"/>
    <x v="95"/>
    <s v="CIEP THOMAS JEFFERSON"/>
    <s v="Municipal"/>
    <s v="Urbana"/>
    <n v="1600082"/>
    <n v="161"/>
    <x v="3"/>
    <s v="Regular"/>
    <s v="Noite"/>
    <n v="2003083405482"/>
    <m/>
    <s v="LUANA SANTOS DA SILVA"/>
    <d v="1991-07-15T00:00:00"/>
    <s v="Feminino"/>
    <s v="Sem Deficiência"/>
    <s v="SIDNEY JOSÉ DA SILVA"/>
    <s v="MARIA APARECIDA SANTOS DA SILVA"/>
    <x v="0"/>
    <s v="Parda"/>
  </r>
  <r>
    <n v="431003"/>
    <n v="4"/>
    <x v="10"/>
    <x v="10"/>
    <s v="EM MIGUEL GUSTAVO"/>
    <s v="Municipal"/>
    <s v="Urbana"/>
    <n v="1618625"/>
    <n v="161"/>
    <x v="3"/>
    <s v="Regular"/>
    <s v="Noite"/>
    <n v="2010032750134"/>
    <m/>
    <s v="STEPHANY CRISTINA AMARAL MENDES"/>
    <d v="2006-01-29T00:00:00"/>
    <s v="Feminino"/>
    <s v="Sem Deficiência"/>
    <s v="JEFFERSON LUIZ DE OLIVEIRA MENDES"/>
    <s v="JULIANA AMARAL SOBREIRA"/>
    <x v="1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9100500189"/>
    <m/>
    <s v="HECTOR ELVIS FERREIRA ZUIL"/>
    <d v="1977-03-26T00:00:00"/>
    <s v="Masculino"/>
    <s v="Sem Deficiência"/>
    <s v="HECTOR RENÉ ZUIL BAEZA"/>
    <s v="MARIA DE FATIMA FERREIRA"/>
    <x v="2"/>
    <s v="Branca"/>
  </r>
  <r>
    <n v="1019031"/>
    <n v="10"/>
    <x v="20"/>
    <x v="20"/>
    <s v="EM MARECHAL PEDRO CAVALCANTI"/>
    <s v="Municipal"/>
    <s v="Urbana"/>
    <n v="1609541"/>
    <n v="163"/>
    <x v="3"/>
    <s v="Regular"/>
    <s v="Noite"/>
    <n v="2019097100316"/>
    <m/>
    <s v="MARIA APARECIDA DA SILVA SENA"/>
    <d v="1977-05-07T00:00:00"/>
    <s v="Feminino"/>
    <s v="Sem Deficiência"/>
    <s v="MARIA JOSÉ DA SILVA"/>
    <s v="JOSÉ GERMANO DE SENA"/>
    <x v="0"/>
    <s v="Parda"/>
  </r>
  <r>
    <n v="817027"/>
    <n v="8"/>
    <x v="24"/>
    <x v="24"/>
    <s v="EM HENRIQUE DE MAGALHÃES"/>
    <s v="Municipal"/>
    <s v="Urbana"/>
    <n v="1608372"/>
    <n v="162"/>
    <x v="3"/>
    <s v="Regular"/>
    <s v="Noite"/>
    <n v="2012071500867"/>
    <m/>
    <s v="MARIA CLARA PIRES DE AZEVEDO"/>
    <d v="2006-03-15T00:00:00"/>
    <s v="Feminino"/>
    <s v="Sem Deficiência"/>
    <s v="SEBASTIÃO CESAR OLIVEIRA DE AZEVEDO"/>
    <s v="ISABELA NUNES PIRES"/>
    <x v="0"/>
    <s v="Parda"/>
  </r>
  <r>
    <n v="313046"/>
    <n v="3"/>
    <x v="96"/>
    <x v="96"/>
    <s v="EM REPÚBLICA DE EL SALVADOR"/>
    <s v="Municipal"/>
    <s v="Urbana"/>
    <n v="1599918"/>
    <n v="161"/>
    <x v="3"/>
    <s v="Regular"/>
    <s v="Noite"/>
    <n v="2023026050713"/>
    <m/>
    <s v="KAILA STHEFFANYE DOS SANTOS SILVA"/>
    <d v="2005-02-07T00:00:00"/>
    <s v="Feminino"/>
    <s v="Sem Deficiência"/>
    <s v="RONALDO SANTOS SILVA"/>
    <s v="CRISTIANE ARAÚJO DOS SANTOS SILVA"/>
    <x v="0"/>
    <s v="Parda"/>
  </r>
  <r>
    <n v="431014"/>
    <n v="4"/>
    <x v="117"/>
    <x v="117"/>
    <s v="EM MINISTRO LAFAYETTE DE ANDRADA"/>
    <s v="Municipal"/>
    <s v="Urbana"/>
    <n v="1618217"/>
    <n v="162"/>
    <x v="3"/>
    <s v="Regular"/>
    <s v="Manhã"/>
    <n v="2012033900691"/>
    <m/>
    <s v="AGATHA GONÇALVES FERREIRA"/>
    <d v="2005-12-08T00:00:00"/>
    <s v="Feminino"/>
    <s v="Sem Deficiência"/>
    <s v="ANDRE FERREIRA MEDEIROS"/>
    <s v="DANIELLE GONÇALVES FERREIRA"/>
    <x v="0"/>
    <s v="Branca"/>
  </r>
  <r>
    <n v="431502"/>
    <n v="4"/>
    <x v="11"/>
    <x v="11"/>
    <s v="CIEP GRACILIANO RAMOS"/>
    <s v="Municipal"/>
    <s v="Urbana"/>
    <n v="1622399"/>
    <n v="162"/>
    <x v="3"/>
    <s v="Regular"/>
    <s v="Noite"/>
    <n v="2023036000531"/>
    <m/>
    <s v="SÉRGIO FONTES MEDEIROS"/>
    <d v="1974-07-13T00:00:00"/>
    <s v="Masculino"/>
    <s v="Sem Deficiência"/>
    <s v="HAROLDO MEDEIROS"/>
    <s v="SUELI FONTES MEDEIROS"/>
    <x v="0"/>
    <s v="Parda"/>
  </r>
  <r>
    <n v="227004"/>
    <n v="2"/>
    <x v="77"/>
    <x v="77"/>
    <s v="EM RINALDO DE LAMARE"/>
    <s v="Municipal"/>
    <s v="Urbana"/>
    <n v="1599203"/>
    <n v="161"/>
    <x v="3"/>
    <s v="Regular"/>
    <s v="Manhã"/>
    <n v="2014006780229"/>
    <m/>
    <s v="EDIMILSON CLAUDIANO GONDIM"/>
    <d v="2006-04-11T00:00:00"/>
    <s v="Masculino"/>
    <s v="Sem Deficiência"/>
    <s v="EDSON MOURA GONDIM JUNIOR"/>
    <s v="FERNANDA LUCIA CLAUDIANO DA SILVA"/>
    <x v="2"/>
    <s v="Parda"/>
  </r>
  <r>
    <n v="102005"/>
    <n v="1"/>
    <x v="109"/>
    <x v="109"/>
    <s v="EM CALOUSTE GULBENKIAN"/>
    <s v="Municipal"/>
    <s v="Urbana"/>
    <n v="1610640"/>
    <n v="162"/>
    <x v="3"/>
    <s v="Regular"/>
    <s v="Noite"/>
    <n v="2022001600355"/>
    <m/>
    <s v="VITOR HUGO LIMA DA SILVA DA HORA"/>
    <d v="2005-06-10T00:00:00"/>
    <s v="Masculino"/>
    <s v="Sem Deficiência"/>
    <s v="REINALDO ALVES DA HORA"/>
    <s v="CARLA BEATRIZ LIMA DA SILVA"/>
    <x v="2"/>
    <s v="Preta"/>
  </r>
  <r>
    <n v="102007"/>
    <n v="1"/>
    <x v="47"/>
    <x v="47"/>
    <s v="EM ORLANDO VILLAS BOAS"/>
    <s v="Municipal"/>
    <s v="Urbana"/>
    <n v="1600141"/>
    <n v="161"/>
    <x v="3"/>
    <s v="Regular"/>
    <s v="Tarde"/>
    <n v="2013017001635"/>
    <m/>
    <s v="VITÓRIA LAURINDO CORDEIRO"/>
    <d v="2006-10-22T00:00:00"/>
    <s v="Feminino"/>
    <s v="Sem Deficiência"/>
    <s v="SERGIO LEITE CORDEIRO"/>
    <s v="MAURICEIA DA SILVA LAURINDO"/>
    <x v="0"/>
    <s v="Parda"/>
  </r>
  <r>
    <n v="312009"/>
    <n v="3"/>
    <x v="54"/>
    <x v="54"/>
    <s v="EM GEORGE SUMNER"/>
    <s v="Municipal"/>
    <s v="Urbana"/>
    <n v="1617226"/>
    <n v="162"/>
    <x v="3"/>
    <s v="Regular"/>
    <s v="Noite"/>
    <n v="2010109100112"/>
    <m/>
    <s v="MARIA EDUARDA MOURA DA SILVA"/>
    <d v="2006-10-09T00:00:00"/>
    <s v="Feminino"/>
    <s v="Sem Deficiência"/>
    <s v="CÍCERO GABRIEL DA SILVA BEZERRA"/>
    <s v="SHAIENE MOURA DA COSTA"/>
    <x v="0"/>
    <s v="Parda"/>
  </r>
  <r>
    <n v="918203"/>
    <n v="9"/>
    <x v="34"/>
    <x v="34"/>
    <s v="CIEP CLEMENTINA DE JESUS"/>
    <s v="Municipal"/>
    <s v="Urbana"/>
    <n v="1601827"/>
    <n v="163"/>
    <x v="3"/>
    <s v="Regular"/>
    <s v="Noite"/>
    <n v="2008092405873"/>
    <m/>
    <s v="VALERIA VIEIRA DA SILVA"/>
    <d v="1984-11-06T00:00:00"/>
    <s v="Feminino"/>
    <s v="Sem Deficiência"/>
    <s v="JOÃO BENTO DA SILVA"/>
    <s v="VANIA MARIA VIEIRA"/>
    <x v="0"/>
    <s v="Sem Informação"/>
  </r>
  <r>
    <n v="313029"/>
    <n v="3"/>
    <x v="89"/>
    <x v="89"/>
    <s v="EM THOMAS MANN"/>
    <s v="Municipal"/>
    <s v="Urbana"/>
    <n v="1615665"/>
    <n v="161"/>
    <x v="3"/>
    <s v="Regular"/>
    <s v="Noite"/>
    <n v="2006124400140"/>
    <m/>
    <s v="MATHEUS NARCIZO BARBOSA"/>
    <d v="2005-10-08T00:00:00"/>
    <s v="Masculino"/>
    <s v="Sem Deficiência"/>
    <s v="ALDENIR BARBOSA"/>
    <s v="MARIA CRISTINA NARCIZO DO CARMO"/>
    <x v="0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08101500071"/>
    <m/>
    <s v="FABIO DE OLIVEIRA BRAGA DE ANDRADE"/>
    <d v="2003-10-15T00:00:00"/>
    <s v="Masculino"/>
    <s v="Sem Deficiência"/>
    <s v="IZACC LUCAS DE ANDRADE"/>
    <s v="RENATA DE OLIVEIRA BRAGA"/>
    <x v="2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09035000078"/>
    <m/>
    <s v="ÉRICA SILVA DAS VIRGENS"/>
    <d v="2003-06-02T00:00:00"/>
    <s v="Feminino"/>
    <s v="Sem Deficiência"/>
    <s v="EDUARDO DAS VIRGENS"/>
    <s v="EDNA FRANÇA DA SILVA"/>
    <x v="1"/>
    <s v="Parda"/>
  </r>
  <r>
    <n v="431014"/>
    <n v="4"/>
    <x v="117"/>
    <x v="117"/>
    <s v="EM MINISTRO LAFAYETTE DE ANDRADA"/>
    <s v="Municipal"/>
    <s v="Urbana"/>
    <n v="1618217"/>
    <n v="162"/>
    <x v="3"/>
    <s v="Regular"/>
    <s v="Manhã"/>
    <n v="2022033600181"/>
    <m/>
    <s v="BRENO RAFAEL SOUZA NASCIMENTO "/>
    <d v="2005-09-18T00:00:00"/>
    <s v="Masculino"/>
    <s v="Sem Deficiência"/>
    <s v="EUGÊNIO RAFAEL JESUS DO NASCIMENTO"/>
    <s v="ANDRÉA RODRIGUES ANDRADE D SOUZA"/>
    <x v="0"/>
    <s v="Parda"/>
  </r>
  <r>
    <n v="716501"/>
    <n v="7"/>
    <x v="75"/>
    <x v="75"/>
    <s v="CIEP CARLOS DRUMOND DE ANDRADE"/>
    <s v="Municipal"/>
    <s v="Urbana"/>
    <n v="1616698"/>
    <n v="162"/>
    <x v="3"/>
    <s v="Regular"/>
    <s v="Noite"/>
    <n v="2015143300014"/>
    <m/>
    <s v="ISABELA DE SOUZA BUHR"/>
    <d v="2008-04-17T00:00:00"/>
    <s v="Feminino"/>
    <s v="Sem Deficiência"/>
    <s v="CARLOS EDUARDO DE SOUZA BUHR"/>
    <s v="ALDA BEZERRA DA SILVA"/>
    <x v="2"/>
    <s v="Branca"/>
  </r>
  <r>
    <n v="514007"/>
    <n v="5"/>
    <x v="6"/>
    <x v="6"/>
    <s v="EM ALBERT SABIN"/>
    <s v="Municipal"/>
    <s v="Urbana"/>
    <n v="1622421"/>
    <n v="161"/>
    <x v="3"/>
    <s v="Regular"/>
    <s v="Noite"/>
    <n v="2013041502622"/>
    <m/>
    <s v="ALESSANDRA DA SILVA MENDES"/>
    <d v="1991-04-01T00:00:00"/>
    <s v="Feminino"/>
    <s v="Sem Deficiência"/>
    <s v="OLIMPO MENDES DE OLIVEIRA"/>
    <s v="IVANIR DA SILVA PAULO"/>
    <x v="1"/>
    <s v="Parda"/>
  </r>
  <r>
    <n v="206502"/>
    <n v="2"/>
    <x v="71"/>
    <x v="71"/>
    <s v="CIEP NAÇÃO RUBRO NEGRA"/>
    <s v="Municipal"/>
    <s v="Urbana"/>
    <n v="1623108"/>
    <n v="162"/>
    <x v="3"/>
    <s v="Regular"/>
    <s v="Noite"/>
    <n v="2008009401046"/>
    <m/>
    <s v="LEANDRO FERNANDES FRANCISCO"/>
    <d v="2003-12-30T00:00:00"/>
    <s v="Masculino"/>
    <s v="Sem Deficiência"/>
    <s v="JEFFERSON DOS SANTOS FRANCISCO"/>
    <s v="NATÁLIA LIMA FERNANDES"/>
    <x v="1"/>
    <s v="Parda"/>
  </r>
  <r>
    <n v="716063"/>
    <n v="7"/>
    <x v="136"/>
    <x v="136"/>
    <s v="EM SOBRAL PINTO"/>
    <s v="Municipal"/>
    <s v="Urbana"/>
    <n v="1616450"/>
    <n v="162"/>
    <x v="3"/>
    <s v="Regular"/>
    <s v="Manhã"/>
    <n v="2010066550405"/>
    <m/>
    <s v="GUSTAVO DOS SANTOS SILVA"/>
    <d v="2005-12-11T00:00:00"/>
    <s v="Masculino"/>
    <s v="Sem Deficiência"/>
    <s v="SEVERINO JOSE DA SILVA "/>
    <s v="MARIA CONCEIÇAO DOS SANTOS SILVA "/>
    <x v="1"/>
    <s v="Branca"/>
  </r>
  <r>
    <n v="1120019"/>
    <n v="11"/>
    <x v="37"/>
    <x v="37"/>
    <s v="EM RODRIGO OTÁVIO"/>
    <s v="Municipal"/>
    <s v="Urbana"/>
    <n v="1620854"/>
    <n v="162"/>
    <x v="3"/>
    <s v="Regular"/>
    <s v="Noite"/>
    <n v="2022037950836"/>
    <m/>
    <s v="JOÃO BATISTA DA CRUZ"/>
    <d v="1981-09-20T00:00:00"/>
    <s v="Masculino"/>
    <s v="Sem Deficiência"/>
    <s v="VICENTE OLEGÁRIO DA CRUZ"/>
    <s v="FRANCISCA FERNANDES DA SILVA CRUZ"/>
    <x v="0"/>
    <s v="Branca"/>
  </r>
  <r>
    <n v="622006"/>
    <n v="6"/>
    <x v="38"/>
    <x v="38"/>
    <s v="EM ANTENOR NASCENTES"/>
    <s v="Municipal"/>
    <s v="Urbana"/>
    <n v="1615259"/>
    <n v="162"/>
    <x v="3"/>
    <s v="Regular"/>
    <s v="Noite"/>
    <n v="2009054101739"/>
    <m/>
    <s v="MARCOS EDUARDO PAIVA ISIDORIO"/>
    <d v="2004-10-15T00:00:00"/>
    <s v="Masculino"/>
    <s v="Sem Deficiência"/>
    <s v="CLEBER ISIDORIO"/>
    <s v="TATIANE PAIVA DE OLIVEIRA"/>
    <x v="0"/>
    <s v="Parda"/>
  </r>
  <r>
    <n v="411015"/>
    <n v="4"/>
    <x v="72"/>
    <x v="72"/>
    <s v="EM SUÍÇA"/>
    <s v="Municipal"/>
    <s v="Urbana"/>
    <n v="1601786"/>
    <n v="161"/>
    <x v="3"/>
    <s v="Regular"/>
    <s v="Noite"/>
    <n v="2011035100422"/>
    <m/>
    <s v="WANDERSON DOS SANTOS"/>
    <d v="2004-05-22T00:00:00"/>
    <s v="Masculino"/>
    <s v="Sem Deficiência"/>
    <s v="FABIANO DOS SANTOS"/>
    <s v="LILIAN DOS SANTOS"/>
    <x v="0"/>
    <s v="Parda"/>
  </r>
  <r>
    <n v="312501"/>
    <n v="3"/>
    <x v="42"/>
    <x v="42"/>
    <s v="CIEP PATRICE LUMUMBA"/>
    <s v="Municipal"/>
    <s v="Urbana"/>
    <n v="1616864"/>
    <n v="162"/>
    <x v="3"/>
    <s v="Regular"/>
    <s v="Noite"/>
    <n v="2006105100080"/>
    <m/>
    <s v="RAPHAEL BRANDÃO DA SILVA"/>
    <d v="2005-06-11T00:00:00"/>
    <s v="Masculino"/>
    <s v="Sem Deficiência"/>
    <s v="MARCELO DE SOUZA DA SILVA"/>
    <s v="ALINE VIEIRA BRANDÃO"/>
    <x v="0"/>
    <s v="Parda"/>
  </r>
  <r>
    <n v="515062"/>
    <n v="5"/>
    <x v="126"/>
    <x v="126"/>
    <s v="EM FIGUEIREDO PIMENTEL"/>
    <s v="Municipal"/>
    <s v="Urbana"/>
    <n v="1606091"/>
    <n v="161"/>
    <x v="3"/>
    <s v="Regular"/>
    <s v="Tarde"/>
    <n v="2011050800782"/>
    <m/>
    <s v="KAUÊ CRISTIAN LEAL DA ROCHA"/>
    <d v="2007-01-31T00:00:00"/>
    <s v="Masculino"/>
    <s v="Sem Deficiência"/>
    <s v="RODRIGO AZEVEDO DA ROCHA"/>
    <s v="ADRIANA COSTA LEAL"/>
    <x v="0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09118700093"/>
    <m/>
    <s v="CLARA SANTOS DA SILVA PEIXOTO"/>
    <d v="2006-09-08T00:00:00"/>
    <s v="Feminino"/>
    <s v="Sem Deficiência"/>
    <s v="DÉBORA SANTOS DA SILVA"/>
    <s v="ANDRÉ LUIZ DE SOUZA PEIXOTO"/>
    <x v="1"/>
    <s v="Parda"/>
  </r>
  <r>
    <n v="107017"/>
    <n v="1"/>
    <x v="5"/>
    <x v="5"/>
    <s v="EM NEUMA GONÇALVES DA SILVA - DONA NEUMA"/>
    <s v="Municipal"/>
    <s v="Urbana"/>
    <n v="1621298"/>
    <n v="163"/>
    <x v="3"/>
    <s v="Regular"/>
    <s v="Noite"/>
    <n v="2023157900044"/>
    <m/>
    <s v="AERLYN KETHYLY LIMA DOS SANTOS "/>
    <d v="2006-06-10T00:00:00"/>
    <s v="Feminino"/>
    <s v="Sem Deficiência"/>
    <s v="MARCELA DAYSE ARAUJO DE LIMA"/>
    <s v="MARCUS ANTONIO DOS SANTOS FILHO "/>
    <x v="0"/>
    <s v="Branca"/>
  </r>
  <r>
    <n v="1019019"/>
    <n v="10"/>
    <x v="116"/>
    <x v="116"/>
    <s v="EM FERNANDO DE AZEVEDO"/>
    <s v="Municipal"/>
    <s v="Urbana"/>
    <n v="1619176"/>
    <n v="162"/>
    <x v="3"/>
    <s v="Regular"/>
    <s v="Tarde"/>
    <n v="2012096400106"/>
    <m/>
    <s v="KAMILE VITÓRIA DA SILVA LEÃO"/>
    <d v="2007-10-23T00:00:00"/>
    <s v="Feminino"/>
    <s v="Sem Deficiência"/>
    <s v="ALEX TELLES LEÃO"/>
    <s v="KAMILA SANTOS DA SILVA"/>
    <x v="0"/>
    <s v="Parda"/>
  </r>
  <r>
    <n v="514001"/>
    <n v="5"/>
    <x v="14"/>
    <x v="14"/>
    <s v="EM DESEMBARGADOR MONTENEGRO"/>
    <s v="Municipal"/>
    <s v="Urbana"/>
    <n v="1605219"/>
    <n v="161"/>
    <x v="3"/>
    <s v="Regular"/>
    <s v="Noite"/>
    <n v="2012020301191"/>
    <m/>
    <s v="SAMUEL GOMES MENDES"/>
    <d v="2007-05-05T00:00:00"/>
    <s v="Masculino"/>
    <s v="Sem Deficiência"/>
    <s v="GABRIELA DE JESUS GOMES DA CRUZ"/>
    <s v="EDILBERTO MENDES DA CRUZ"/>
    <x v="1"/>
    <s v="Parda"/>
  </r>
  <r>
    <n v="716205"/>
    <n v="7"/>
    <x v="76"/>
    <x v="76"/>
    <s v="CIEP RUBENS PAIVA"/>
    <s v="Municipal"/>
    <s v="Urbana"/>
    <n v="1624140"/>
    <n v="165"/>
    <x v="3"/>
    <s v="Regular"/>
    <s v="Noite"/>
    <n v="2012137400296"/>
    <m/>
    <s v="DIOGO DA SILVA ALMEIDA"/>
    <d v="2007-07-15T00:00:00"/>
    <s v="Masculino"/>
    <s v="Sem Deficiência"/>
    <s v="MICHAEL VIEIRA SANTOS ALMEIDA"/>
    <s v="SUZANA DA SILVA PEREIRA"/>
    <x v="1"/>
    <s v="Parda"/>
  </r>
  <r>
    <n v="514007"/>
    <n v="5"/>
    <x v="6"/>
    <x v="6"/>
    <s v="EM ALBERT SABIN"/>
    <s v="Municipal"/>
    <s v="Urbana"/>
    <n v="1622421"/>
    <n v="161"/>
    <x v="3"/>
    <s v="Regular"/>
    <s v="Noite"/>
    <n v="2008128600484"/>
    <m/>
    <s v="MAYCON JOÃO ROSA FERREIRA"/>
    <d v="2004-06-24T00:00:00"/>
    <s v="Masculino"/>
    <s v="  Transtorno do espectro autista"/>
    <s v="ALDALBERTO FERREIRA"/>
    <s v="MARCIA ROSA VIEIRA"/>
    <x v="1"/>
    <s v="Pard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22106200675"/>
    <m/>
    <s v="PAULO RAFAEL SANTANA"/>
    <d v="1967-01-16T00:00:00"/>
    <s v="Masculino"/>
    <s v="Sem Deficiência"/>
    <s v="JOÃO RAFAEL SANTANA"/>
    <s v="ANTONIA MARTINS DA SILVA"/>
    <x v="1"/>
    <s v="Sem Informação"/>
  </r>
  <r>
    <n v="227004"/>
    <n v="2"/>
    <x v="77"/>
    <x v="77"/>
    <s v="EM RINALDO DE LAMARE"/>
    <s v="Municipal"/>
    <s v="Urbana"/>
    <n v="1599203"/>
    <n v="161"/>
    <x v="3"/>
    <s v="Regular"/>
    <s v="Manhã"/>
    <n v="2005016800401"/>
    <m/>
    <s v="SAVIO FELIX DO NASCIMENTO REIS"/>
    <d v="1997-06-15T00:00:00"/>
    <s v="Masculino"/>
    <s v="Sem Deficiência"/>
    <s v="ARCHIMEDES REIS MACHADO"/>
    <s v="TEREZINHA FELIX DO NASCIMENTO"/>
    <x v="2"/>
    <s v="Branca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19005680191"/>
    <m/>
    <s v="WENDEL JOSE FAVACHO VALENTE"/>
    <d v="2007-10-18T00:00:00"/>
    <s v="Masculino"/>
    <s v="Sem Deficiência"/>
    <s v="JOSE NORONHA VALENTE"/>
    <s v="INGRID ELLEN VIANA FAVACHO"/>
    <x v="0"/>
    <s v="Branca"/>
  </r>
  <r>
    <n v="625018"/>
    <n v="6"/>
    <x v="55"/>
    <x v="55"/>
    <s v="EM COMANDANTE ARNALDO VARELLA"/>
    <s v="Municipal"/>
    <s v="Urbana"/>
    <n v="1602872"/>
    <n v="161"/>
    <x v="3"/>
    <s v="Regular"/>
    <s v="Noite"/>
    <n v="2022056100087"/>
    <m/>
    <s v="MARCOS PAULO COSTA SILVA"/>
    <d v="2007-02-11T00:00:00"/>
    <s v="Masculino"/>
    <s v="Sem Deficiência"/>
    <s v="ZOZIMO JOSE COSTA SILVA"/>
    <s v="GILVANETE SINFRONIO DA SILVA"/>
    <x v="2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02051819127"/>
    <m/>
    <s v="ANA LUCIA RODRIGUES COSTA"/>
    <d v="1987-02-21T00:00:00"/>
    <s v="Feminino"/>
    <s v="Sem Deficiência"/>
    <s v="JOSÉ ARIMATEA CARLOS COSTA"/>
    <s v="MARISA MARIA RODRIGUES DA CONCEIÇÃO"/>
    <x v="1"/>
    <s v="Sem Informação"/>
  </r>
  <r>
    <n v="817503"/>
    <n v="8"/>
    <x v="31"/>
    <x v="31"/>
    <s v="CIEP PADRE PAULO CORRÊA DE SÁ"/>
    <s v="Municipal"/>
    <s v="Urbana"/>
    <n v="1619914"/>
    <n v="161"/>
    <x v="3"/>
    <s v="Regular"/>
    <s v="Noite"/>
    <n v="2021156300098"/>
    <m/>
    <s v="GABRYELLA DOS SANTOS MACIEL"/>
    <d v="2007-08-21T00:00:00"/>
    <s v="Feminino"/>
    <s v="Sem Deficiência"/>
    <s v="THIAGO MACIEL"/>
    <s v="VIVIANE DOS SANTOS EVANGELISTA"/>
    <x v="1"/>
    <s v="Não declarada"/>
  </r>
  <r>
    <n v="102007"/>
    <n v="1"/>
    <x v="47"/>
    <x v="47"/>
    <s v="EM ORLANDO VILLAS BOAS"/>
    <s v="Municipal"/>
    <s v="Urbana"/>
    <n v="1600141"/>
    <n v="161"/>
    <x v="3"/>
    <s v="Regular"/>
    <s v="Tarde"/>
    <n v="2011125502317"/>
    <m/>
    <s v="GERSON JEAN DA SILVA VAZ"/>
    <d v="2007-11-15T00:00:00"/>
    <s v="Masculino"/>
    <s v="Sem Deficiência"/>
    <s v="GERSON VAZ FILHO"/>
    <s v="JEANE ADELINO DA SILVA"/>
    <x v="0"/>
    <s v="Branca"/>
  </r>
  <r>
    <n v="716205"/>
    <n v="7"/>
    <x v="76"/>
    <x v="76"/>
    <s v="CIEP RUBENS PAIVA"/>
    <s v="Municipal"/>
    <s v="Urbana"/>
    <n v="1624140"/>
    <n v="165"/>
    <x v="3"/>
    <s v="Regular"/>
    <s v="Noite"/>
    <n v="2013034001729"/>
    <m/>
    <s v="BRENNO BEZERRA GONÇALVES DOS SANTOS"/>
    <d v="2007-11-18T00:00:00"/>
    <s v="Masculino"/>
    <s v="Sem Deficiência"/>
    <s v="MARCOS VINICIUS GONÇALVES DOS SANTOS"/>
    <s v="LUANA BEZERRA DA SILVA"/>
    <x v="0"/>
    <s v="Parda"/>
  </r>
  <r>
    <n v="918028"/>
    <n v="9"/>
    <x v="131"/>
    <x v="131"/>
    <s v="EM ALMIRANTE SALDANHA DA GAMA"/>
    <s v="Municipal"/>
    <s v="Urbana"/>
    <n v="1623474"/>
    <n v="161"/>
    <x v="3"/>
    <s v="Regular"/>
    <s v="Manhã"/>
    <n v="2012083900601"/>
    <m/>
    <s v="ESTEVAM DE CARVALHO SOARES"/>
    <d v="2007-01-09T00:00:00"/>
    <s v="Masculino"/>
    <s v="Sem Deficiência"/>
    <s v="MAIRON SOARES AROUCA"/>
    <s v="VERÔNICA AGUIAR DE CARVALHO"/>
    <x v="0"/>
    <s v="Branca"/>
  </r>
  <r>
    <n v="227004"/>
    <n v="2"/>
    <x v="77"/>
    <x v="77"/>
    <s v="EM RINALDO DE LAMARE"/>
    <s v="Municipal"/>
    <s v="Urbana"/>
    <n v="1599203"/>
    <n v="161"/>
    <x v="3"/>
    <s v="Regular"/>
    <s v="Manhã"/>
    <n v="2011010601657"/>
    <m/>
    <s v="MARCOS VINICIUS FERREIRA DE ARAÚJO"/>
    <d v="2005-02-28T00:00:00"/>
    <s v="Masculino"/>
    <s v="Sem Deficiência"/>
    <s v="VINÍCIUS COLODINA HORTÊNCIO"/>
    <s v="DEISE FERREIRA DE ARAÚJO"/>
    <x v="0"/>
    <s v="Parda"/>
  </r>
  <r>
    <n v="313021"/>
    <n v="3"/>
    <x v="123"/>
    <x v="123"/>
    <s v="EM FRANCISCO JOBIM"/>
    <s v="Municipal"/>
    <s v="Urbana"/>
    <n v="1612981"/>
    <n v="161"/>
    <x v="3"/>
    <s v="Regular"/>
    <s v="Manhã"/>
    <n v="2023023500122"/>
    <m/>
    <s v="JONAS TAVARES ALBUQUERQUE MACIEIRA SAMPAIO"/>
    <d v="2007-12-27T00:00:00"/>
    <s v="Masculino"/>
    <s v="Sem Deficiência"/>
    <s v="JONATHAN MACIEIRA SAMPAIO"/>
    <s v="JOANA ANGÉLICA TAVARES DE ALBUQUERQUE MELO LIMA CABRAL"/>
    <x v="0"/>
    <s v="Sem Informação"/>
  </r>
  <r>
    <n v="515016"/>
    <n v="5"/>
    <x v="105"/>
    <x v="105"/>
    <s v="EM RAJA GABAGLIA"/>
    <s v="Municipal"/>
    <s v="Urbana"/>
    <n v="1599818"/>
    <n v="161"/>
    <x v="3"/>
    <s v="Regular"/>
    <s v="Noite"/>
    <n v="2021046700211"/>
    <m/>
    <s v="JACK WILLIAM SILVA PAIXÃO JUNIOR"/>
    <d v="2007-02-16T00:00:00"/>
    <s v="Masculino"/>
    <s v="Sem Deficiência"/>
    <s v="JACK WILLIAM SILVA PAIXÃO"/>
    <s v="ANDREIA DA SILVA FERREIRA"/>
    <x v="0"/>
    <s v="Preta"/>
  </r>
  <r>
    <n v="625005"/>
    <n v="6"/>
    <x v="57"/>
    <x v="57"/>
    <s v="EM CHARLES ANDERSON WEAVER"/>
    <s v="Municipal"/>
    <s v="Urbana"/>
    <n v="1605118"/>
    <n v="161"/>
    <x v="3"/>
    <s v="Regular"/>
    <s v="Noite"/>
    <n v="2009058601086"/>
    <m/>
    <s v="MATHEUS HENRIQUE ALVES DOS SANTOS"/>
    <d v="2004-08-27T00:00:00"/>
    <s v="Masculino"/>
    <s v="Sem Deficiência"/>
    <s v="RONALDO COELHO DOS SANTOS"/>
    <s v="LILIANE CRISTIANE ALVES SILVA"/>
    <x v="1"/>
    <s v="Preta"/>
  </r>
  <r>
    <n v="625018"/>
    <n v="6"/>
    <x v="55"/>
    <x v="55"/>
    <s v="EM COMANDANTE ARNALDO VARELLA"/>
    <s v="Municipal"/>
    <s v="Urbana"/>
    <n v="1602873"/>
    <n v="162"/>
    <x v="3"/>
    <s v="Regular"/>
    <s v="Noite"/>
    <n v="2007131301524"/>
    <m/>
    <s v="KAILANE CRISTINI GOMES DOS ANJOS"/>
    <d v="2003-04-02T00:00:00"/>
    <s v="Feminino"/>
    <s v="Sem Deficiência"/>
    <s v="FRANCISCO ROBERTO DOS ANJOS"/>
    <s v="LUCILENE FRANCISCA GOMES"/>
    <x v="0"/>
    <s v="Não declarada"/>
  </r>
  <r>
    <n v="1120502"/>
    <n v="11"/>
    <x v="3"/>
    <x v="3"/>
    <s v="CIEP JOÃO MANGABEIRA"/>
    <s v="Municipal"/>
    <s v="Urbana"/>
    <n v="1604976"/>
    <n v="162"/>
    <x v="3"/>
    <s v="Regular"/>
    <s v="Noite"/>
    <n v="2022039350461"/>
    <m/>
    <s v="RAILLIANNY FERREIRA DA SILVA"/>
    <d v="2002-04-25T00:00:00"/>
    <s v="Feminino"/>
    <s v="Sem Deficiência"/>
    <s v="ISA LÚCIA DA SILVA"/>
    <s v="MARCOS FERREIRA DA SILVA"/>
    <x v="0"/>
    <s v="Preta"/>
  </r>
  <r>
    <n v="724010"/>
    <n v="7"/>
    <x v="113"/>
    <x v="113"/>
    <s v="EM FREDERICO TROTTA"/>
    <s v="Municipal"/>
    <s v="Urbana"/>
    <n v="1621997"/>
    <n v="161"/>
    <x v="3"/>
    <s v="Regular"/>
    <s v="Noite"/>
    <n v="2012137301590"/>
    <m/>
    <s v="EDUARDA VITORIA MENDES FELIX"/>
    <d v="2008-05-02T00:00:00"/>
    <s v="Feminino"/>
    <s v="Sem Deficiência"/>
    <s v="EDMILSON LUIZ FÉLIX"/>
    <s v="MICHELLI MENDES"/>
    <x v="0"/>
    <s v="Pret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17029900047"/>
    <m/>
    <s v="JOÃO PAULO BARBOSA EVANGELISTA"/>
    <d v="2006-05-15T00:00:00"/>
    <s v="Masculino"/>
    <s v="Sem Deficiência"/>
    <s v="MÔNICA CRISTINA GOMES BARBOSA"/>
    <s v="GLIÇON ROCHA EVANGELISTA"/>
    <x v="0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03100707135"/>
    <m/>
    <s v="JORGE RUBENS DA COSTA MENDES"/>
    <d v="1977-04-25T00:00:00"/>
    <s v="Masculino"/>
    <s v="Sem Deficiência"/>
    <s v="CARLOS ALBERTO MARTINS MENDES"/>
    <s v="MARLY MACHADO DA COSTA"/>
    <x v="2"/>
    <s v="Parda"/>
  </r>
  <r>
    <n v="817064"/>
    <n v="8"/>
    <x v="7"/>
    <x v="7"/>
    <s v="EM MARIETA DA CUNHA DA SILVA"/>
    <s v="Municipal"/>
    <s v="Urbana"/>
    <n v="1610183"/>
    <n v="161"/>
    <x v="3"/>
    <s v="Regular"/>
    <s v="Noite"/>
    <n v="2011075802142"/>
    <m/>
    <s v="LUIZ RICARDO MARTINS DA SILVA"/>
    <d v="2006-10-18T00:00:00"/>
    <s v="Masculino"/>
    <s v="Sem Deficiência"/>
    <s v="FERNANDO RICARDO DA SILVA"/>
    <s v="ROSANE MARTINS DA CONCEIÇÃO"/>
    <x v="0"/>
    <s v="Parda"/>
  </r>
  <r>
    <n v="430201"/>
    <n v="4"/>
    <x v="0"/>
    <x v="0"/>
    <s v="CIEP MINISTRO GUSTAVO CAPANEMA"/>
    <s v="Municipal"/>
    <s v="Urbana"/>
    <n v="1612604"/>
    <n v="162"/>
    <x v="3"/>
    <s v="Regular"/>
    <s v="Noite"/>
    <n v="2005007402008"/>
    <m/>
    <s v="ANDREIA VIEIRA DE CASTRO"/>
    <d v="1986-06-20T00:00:00"/>
    <s v="Feminino"/>
    <s v="Sem Deficiência"/>
    <s v="FRANCISCO CARDOSO DE CASTRO"/>
    <s v="LUZIA SOARES VIEIRA"/>
    <x v="0"/>
    <s v="Parda"/>
  </r>
  <r>
    <n v="102504"/>
    <n v="1"/>
    <x v="2"/>
    <x v="2"/>
    <s v="CIEP AVENIDA DOS DESFILES"/>
    <s v="Municipal"/>
    <s v="Urbana"/>
    <n v="1609986"/>
    <n v="161"/>
    <x v="3"/>
    <s v="Regular"/>
    <s v="Manhã"/>
    <n v="2011003201207"/>
    <m/>
    <s v="GUILHERME SILVA RODRIGUES"/>
    <d v="2007-04-23T00:00:00"/>
    <s v="Masculino"/>
    <s v="Sem Deficiência"/>
    <s v="ANDERSON DE CARVALHO BORGES"/>
    <s v="ÂNGELA SILVA RODRIGUES"/>
    <x v="1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22066200173"/>
    <m/>
    <s v="SEVERINO RAMOS DE LIMA"/>
    <d v="1979-06-07T00:00:00"/>
    <s v="Masculino"/>
    <s v="Sem Deficiência"/>
    <s v="FRANCISCO GOMES DE LIMA"/>
    <s v="MARIA JOSÉ DA SILVA LIMA"/>
    <x v="2"/>
    <s v="Branca"/>
  </r>
  <r>
    <n v="411015"/>
    <n v="4"/>
    <x v="72"/>
    <x v="72"/>
    <s v="EM SUÍÇA"/>
    <s v="Municipal"/>
    <s v="Urbana"/>
    <n v="1601786"/>
    <n v="161"/>
    <x v="3"/>
    <s v="Regular"/>
    <s v="Noite"/>
    <n v="2009030850367"/>
    <m/>
    <s v="IZAIAS ARCENIO SOUTO"/>
    <d v="2004-11-26T00:00:00"/>
    <s v="Masculino"/>
    <s v="Sem Deficiência"/>
    <s v="JEFFERSON DE LIMA SOUTO"/>
    <s v="CLAUDIA DOS REIS ARCENIO"/>
    <x v="0"/>
    <s v="Preta"/>
  </r>
  <r>
    <n v="833503"/>
    <n v="8"/>
    <x v="95"/>
    <x v="95"/>
    <s v="CIEP THOMAS JEFFERSON"/>
    <s v="Municipal"/>
    <s v="Urbana"/>
    <n v="1600082"/>
    <n v="161"/>
    <x v="3"/>
    <s v="Regular"/>
    <s v="Noite"/>
    <n v="2009010001569"/>
    <m/>
    <s v="AMANDA SILVA BARROS"/>
    <d v="1996-02-21T00:00:00"/>
    <s v="Feminino"/>
    <s v="Sem Deficiência"/>
    <s v="JULIO DE JESUS AZEVEDO BARROS"/>
    <s v="SONIA MARIA MARAVALHO DA SILVA"/>
    <x v="0"/>
    <s v="Branca"/>
  </r>
  <r>
    <n v="1120502"/>
    <n v="11"/>
    <x v="3"/>
    <x v="3"/>
    <s v="CIEP JOÃO MANGABEIRA"/>
    <s v="Municipal"/>
    <s v="Urbana"/>
    <n v="1604976"/>
    <n v="162"/>
    <x v="3"/>
    <s v="Regular"/>
    <s v="Noite"/>
    <n v="2022037700571"/>
    <m/>
    <s v="ANA CRISTINA FARIA DA SILVA"/>
    <d v="1979-01-21T00:00:00"/>
    <s v="Feminino"/>
    <s v="Sem Deficiência"/>
    <s v="IVAIR FRANCISCO DA SILVA"/>
    <s v="EDNA FARIA BENTO"/>
    <x v="1"/>
    <s v="Preta"/>
  </r>
  <r>
    <n v="206502"/>
    <n v="2"/>
    <x v="71"/>
    <x v="71"/>
    <s v="CIEP NAÇÃO RUBRO NEGRA"/>
    <s v="Municipal"/>
    <s v="Urbana"/>
    <n v="1623854"/>
    <n v="164"/>
    <x v="3"/>
    <s v="Regular"/>
    <s v="Noite"/>
    <n v="2010009550566"/>
    <m/>
    <s v="ANA BEATRIZ SOUZA DO AMARAL"/>
    <d v="2002-12-31T00:00:00"/>
    <s v="Feminino"/>
    <s v="Sem Deficiência"/>
    <s v="ROBSON CAMPOS DO AMARAL"/>
    <s v="EDNA ALICE DE SOUZA"/>
    <x v="0"/>
    <s v="Preta"/>
  </r>
  <r>
    <n v="208012"/>
    <n v="2"/>
    <x v="102"/>
    <x v="102"/>
    <s v="EM ORSINA DA FONSECA"/>
    <s v="Municipal"/>
    <s v="Urbana"/>
    <n v="1602511"/>
    <n v="162"/>
    <x v="3"/>
    <s v="Regular"/>
    <s v="Noite"/>
    <n v="2012012880080"/>
    <m/>
    <s v="ESTER DE OLIVEIRA CARDOSO"/>
    <d v="2006-12-10T00:00:00"/>
    <s v="Feminino"/>
    <s v="Sem Deficiência"/>
    <s v="JOÃO JOSE CARDOSO"/>
    <s v="ELIANE OLIVEIRA DE FREITAS"/>
    <x v="0"/>
    <s v="Branca"/>
  </r>
  <r>
    <n v="622022"/>
    <n v="6"/>
    <x v="40"/>
    <x v="40"/>
    <s v="EM ROSE KLABIN"/>
    <s v="Municipal"/>
    <s v="Urbana"/>
    <n v="1615803"/>
    <n v="161"/>
    <x v="3"/>
    <s v="Regular"/>
    <s v="Noite"/>
    <n v="2012054280030"/>
    <m/>
    <s v="MANUELA GOMES FEITOSA"/>
    <d v="2007-07-30T00:00:00"/>
    <s v="Feminino"/>
    <s v="Sem Deficiência"/>
    <s v="ALEXSANDRO DA SILVA FEITOSA"/>
    <s v="MAYZA REGINA GOMES GOMES  "/>
    <x v="1"/>
    <s v="Pret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10093004033"/>
    <m/>
    <s v="MONICA VIEIRA FRANCISCO"/>
    <d v="1970-02-02T00:00:00"/>
    <s v="Feminino"/>
    <s v="Sem Deficiência"/>
    <s v="BENEDITO JOSÉ FRANCISCO FILHO"/>
    <s v="GENILDA VIEIRA FRANCISCO"/>
    <x v="1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18150180074"/>
    <m/>
    <s v="WELLINGTON RODRIGO LIRA PEREIRA DA SILVA"/>
    <d v="2006-03-26T00:00:00"/>
    <s v="Masculino"/>
    <s v="Sem Deficiência"/>
    <s v="JOSÉ ROBERTO PEREIRA DA SILVA"/>
    <s v="MARIA JARDIELE PEREIRA DA SILVA"/>
    <x v="0"/>
    <s v="Parda"/>
  </r>
  <r>
    <n v="716041"/>
    <n v="7"/>
    <x v="104"/>
    <x v="104"/>
    <s v="EM BARÃO DA TAQUARA"/>
    <s v="Municipal"/>
    <s v="Urbana"/>
    <n v="1613411"/>
    <n v="161"/>
    <x v="3"/>
    <s v="Regular"/>
    <s v="Manhã"/>
    <n v="2023062900225"/>
    <m/>
    <s v="MARIA EDUARDA DA COSTA SOARES"/>
    <d v="2006-01-03T00:00:00"/>
    <s v="Feminino"/>
    <s v="Sem Deficiência"/>
    <s v="FELIPE ROCHA SOARES"/>
    <s v="FABIANA DA COSTA SILVEIRA"/>
    <x v="1"/>
    <s v="Branc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1104051006"/>
    <m/>
    <s v="THIAGO DOS SANTOS VITO DE LIMA"/>
    <d v="2006-06-26T00:00:00"/>
    <s v="Masculino"/>
    <s v="Sem Deficiência"/>
    <s v="EDILSON VITO DE LIMA"/>
    <s v="MARLENE JOSEFA DOS SANTOS"/>
    <x v="0"/>
    <s v="Parda"/>
  </r>
  <r>
    <n v="102007"/>
    <n v="1"/>
    <x v="47"/>
    <x v="47"/>
    <s v="EM ORLANDO VILLAS BOAS"/>
    <s v="Municipal"/>
    <s v="Urbana"/>
    <n v="1600141"/>
    <n v="161"/>
    <x v="3"/>
    <s v="Regular"/>
    <s v="Tarde"/>
    <n v="2004075501085"/>
    <m/>
    <s v="ALBA VALÉRIA VIANA DOS SANTOS"/>
    <d v="1997-07-29T00:00:00"/>
    <s v="Feminino"/>
    <s v="Sem Deficiência"/>
    <s v="ALBERTO VALÉRIO VIEIRA DOS SANTOS"/>
    <s v="FLÁVIA CARNEIRO VIANA"/>
    <x v="0"/>
    <s v="Preta"/>
  </r>
  <r>
    <n v="918508"/>
    <n v="9"/>
    <x v="36"/>
    <x v="36"/>
    <s v="CIEP DR. ERNESTO (CHE) GUEVARA"/>
    <s v="Municipal"/>
    <s v="Urbana"/>
    <n v="1618341"/>
    <n v="163"/>
    <x v="3"/>
    <s v="Regular"/>
    <s v="Noite"/>
    <n v="2011093250318"/>
    <m/>
    <s v="JULIA VITORIA LIMA VELOSO"/>
    <d v="2006-07-06T00:00:00"/>
    <s v="Feminino"/>
    <s v="Sem Deficiência"/>
    <s v="BRUNO SIQUEIRA VELOSO"/>
    <s v="MARILENE LIMA DE OLIVEIRA"/>
    <x v="0"/>
    <s v="Branca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13040404830"/>
    <m/>
    <s v="RHADJA CUSTÓDIO RIBEIRO"/>
    <d v="2008-03-04T00:00:00"/>
    <s v="Feminino"/>
    <s v="Sem Deficiência"/>
    <s v="UBIRAJARA RIBEIRO DA SILVA"/>
    <s v="LÍVIA DA SILVA CUSTÓDIO"/>
    <x v="1"/>
    <s v="Parda"/>
  </r>
  <r>
    <n v="625701"/>
    <n v="6"/>
    <x v="101"/>
    <x v="101"/>
    <s v="CENTRO DE EDUCAÇÃO DE JOVENS E ADULTOS CEJA - ACARI"/>
    <s v="Municipal"/>
    <s v="Urbana"/>
    <n v="1608529"/>
    <n v="266"/>
    <x v="3"/>
    <s v="Regular"/>
    <s v="Noite"/>
    <n v="2011012401060"/>
    <m/>
    <s v="FERNANDA HELENA SILVA DE OLIVEIRA CORREA"/>
    <d v="1977-08-23T00:00:00"/>
    <s v="Masculino"/>
    <s v="Sem Deficiência"/>
    <s v="JORGE LUIZ DE OLIVEIRA"/>
    <s v="MARIA AUXILIADORA DA SILVA"/>
    <x v="0"/>
    <s v="Preta"/>
  </r>
  <r>
    <n v="724502"/>
    <n v="7"/>
    <x v="52"/>
    <x v="52"/>
    <s v="CIEP MARGARET MEE"/>
    <s v="Municipal"/>
    <s v="Urbana"/>
    <n v="1617125"/>
    <n v="161"/>
    <x v="3"/>
    <s v="Regular"/>
    <s v="Noite"/>
    <n v="2023069400813"/>
    <m/>
    <s v="ANTONIO LUIZ MOREIRA MEDEIROS DA MOTTA"/>
    <d v="2007-10-06T00:00:00"/>
    <s v="Masculino"/>
    <s v="Sem Deficiência"/>
    <s v="DEBORA TRINDADE LUIZ MOREIRA MEDEIROS DA MOTTA"/>
    <s v="AUGUSTO MEDEIROS DA MOTTA NETO"/>
    <x v="1"/>
    <s v="Pard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16151900112"/>
    <m/>
    <s v="GUILHERME DA CONCEIÇÃO DE OLIVEIRA"/>
    <d v="2008-02-25T00:00:00"/>
    <s v="Masculino"/>
    <s v="Sem Deficiência"/>
    <s v="JOSUÉ DE OLIVEIRA"/>
    <s v="KARINA LUCENA DA CONCEIÇÃO"/>
    <x v="0"/>
    <s v="Preta"/>
  </r>
  <r>
    <n v="410012"/>
    <n v="4"/>
    <x v="27"/>
    <x v="27"/>
    <s v="EM CLOTILDE GUIMARÃES"/>
    <s v="Municipal"/>
    <s v="Urbana"/>
    <n v="1604454"/>
    <n v="269"/>
    <x v="3"/>
    <s v="Regular"/>
    <s v="Noite"/>
    <n v="2005028601646"/>
    <m/>
    <s v="ANDRESSA RODRIGUES DOS SANTOS"/>
    <d v="1992-12-30T00:00:00"/>
    <s v="Feminino"/>
    <s v="Sem Deficiência"/>
    <s v="JOSÉ CARLOS SANTOS"/>
    <s v="SELMA RODRIGUES GUEDES"/>
    <x v="2"/>
    <s v="Branca"/>
  </r>
  <r>
    <n v="716205"/>
    <n v="7"/>
    <x v="76"/>
    <x v="76"/>
    <s v="CIEP RUBENS PAIVA"/>
    <s v="Municipal"/>
    <s v="Urbana"/>
    <n v="1613260"/>
    <n v="161"/>
    <x v="3"/>
    <s v="Regular"/>
    <s v="Noite"/>
    <n v="2012103580011"/>
    <m/>
    <s v="ANA CLARA CLARINDO BARROSO"/>
    <d v="2007-04-21T00:00:00"/>
    <s v="Feminino"/>
    <s v="Sem Deficiência"/>
    <s v="RAIMUNDO NONATO BARROSO GOMES"/>
    <s v="ADRIANA APARECIDA CLARINDO"/>
    <x v="0"/>
    <s v="Parda"/>
  </r>
  <r>
    <n v="515016"/>
    <n v="5"/>
    <x v="105"/>
    <x v="105"/>
    <s v="EM RAJA GABAGLIA"/>
    <s v="Municipal"/>
    <s v="Urbana"/>
    <n v="1599818"/>
    <n v="161"/>
    <x v="3"/>
    <s v="Regular"/>
    <s v="Noite"/>
    <n v="2007026200241"/>
    <m/>
    <s v="DOUGLAS SOARES TEIXEIRA"/>
    <d v="2002-11-15T00:00:00"/>
    <s v="Masculino"/>
    <s v="Sem Deficiência"/>
    <s v="ANDRE DUARTE TEIXEIRA"/>
    <s v="DANIELA SILVA SOARES"/>
    <x v="0"/>
    <s v="Branc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2104780308"/>
    <m/>
    <s v="KAUANE ALMEIDA INACIO"/>
    <d v="2006-09-17T00:00:00"/>
    <s v="Feminino"/>
    <s v="Sem Deficiência"/>
    <s v="WILLIAM SANTANA INACIO"/>
    <s v="PRISCILA ALMEIDAS DE BARROS"/>
    <x v="0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11026301275"/>
    <m/>
    <s v="THAUANE OLIVEIRA ALVES"/>
    <d v="2006-05-27T00:00:00"/>
    <s v="Feminino"/>
    <s v="Sem Deficiência"/>
    <s v="JORGE LUIZ ALVES"/>
    <s v="CRISTIANE OLIVEIRA CARNEIRO"/>
    <x v="2"/>
    <s v="Não declarada"/>
  </r>
  <r>
    <n v="622007"/>
    <n v="6"/>
    <x v="13"/>
    <x v="13"/>
    <s v="EM ALEXANDRE FARAH"/>
    <s v="Municipal"/>
    <s v="Urbana"/>
    <n v="1599785"/>
    <n v="162"/>
    <x v="3"/>
    <s v="Regular"/>
    <s v="Noite"/>
    <n v="2023051800011"/>
    <m/>
    <s v="ALINE CAVALCANTI PASCOLI"/>
    <d v="1981-12-02T00:00:00"/>
    <s v="Feminino"/>
    <s v="Sem Deficiência"/>
    <s v="ALBERTINA MARIA CAVALCANTI LEITE"/>
    <s v="PEDRO PAULO PASCOLI"/>
    <x v="0"/>
    <s v="Parda"/>
  </r>
  <r>
    <n v="833031"/>
    <n v="8"/>
    <x v="21"/>
    <x v="21"/>
    <s v="EM TASSO DA SILVEIRA"/>
    <s v="Municipal"/>
    <s v="Urbana"/>
    <n v="1605930"/>
    <n v="162"/>
    <x v="3"/>
    <s v="Regular"/>
    <s v="Noite"/>
    <n v="2016080080061"/>
    <m/>
    <s v="PEDRO VITORIO SANTOS DA COSTA"/>
    <d v="2007-05-29T00:00:00"/>
    <s v="Masculino"/>
    <s v="Sem Deficiência"/>
    <s v="RENATO SANTOS DA COSTA"/>
    <s v="MARIA DO CARMO DO AMARAL"/>
    <x v="0"/>
    <s v="Branca"/>
  </r>
  <r>
    <n v="102504"/>
    <n v="1"/>
    <x v="2"/>
    <x v="2"/>
    <s v="CIEP AVENIDA DOS DESFILES"/>
    <s v="Municipal"/>
    <s v="Urbana"/>
    <n v="1609986"/>
    <n v="161"/>
    <x v="3"/>
    <s v="Regular"/>
    <s v="Manhã"/>
    <n v="2014016850084"/>
    <m/>
    <s v="ANA VITÓRIA MENDES DOS SANTOS"/>
    <d v="2007-06-18T00:00:00"/>
    <s v="Feminino"/>
    <s v="Sem Deficiência"/>
    <s v="VALDIR SOUZA SANTOS JUNIOR"/>
    <s v="ADRIANA COSTA MENDES DA SILVA"/>
    <x v="0"/>
    <s v="Preta"/>
  </r>
  <r>
    <n v="1019211"/>
    <n v="10"/>
    <x v="98"/>
    <x v="98"/>
    <s v="CIEP MAJOR MANUEL GOMES ARCHER"/>
    <s v="Municipal"/>
    <s v="Urbana"/>
    <n v="1607939"/>
    <n v="162"/>
    <x v="3"/>
    <s v="Regular"/>
    <s v="Noite"/>
    <n v="2014100904882"/>
    <m/>
    <s v="ALEXANDRE DE AZEVEDO APARECIDO"/>
    <d v="1970-07-29T00:00:00"/>
    <s v="Masculino"/>
    <s v="Sem Deficiência"/>
    <s v="JOSÉ APARECIDO"/>
    <s v="VERA LUCIA DE AZEVEDO APARECIDO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07106302385"/>
    <m/>
    <s v="RUAN VICTOR MACHADO DA SILVA"/>
    <d v="1998-04-22T00:00:00"/>
    <s v="Masculino"/>
    <s v="Sem Deficiência"/>
    <s v="ROSANE MACHADO DA SILVA"/>
    <s v="ILDEMAR ALVES DA SILVA"/>
    <x v="1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22065900660"/>
    <m/>
    <s v="EVANILDA RODRIGUES PEREIRA"/>
    <d v="1971-09-16T00:00:00"/>
    <s v="Feminino"/>
    <s v="Sem Deficiência"/>
    <s v="ANTONIO HERCULANO VASCONCELOS"/>
    <s v="TEREZINHA RODRIGUES VASCONCELOS"/>
    <x v="0"/>
    <s v="Parda"/>
  </r>
  <r>
    <n v="515045"/>
    <n v="5"/>
    <x v="137"/>
    <x v="137"/>
    <s v="EM JAIME COSTA"/>
    <s v="Municipal"/>
    <s v="Urbana"/>
    <n v="1609198"/>
    <n v="161"/>
    <x v="3"/>
    <s v="Regular"/>
    <s v="Noite"/>
    <n v="2023049050353"/>
    <m/>
    <s v="FABIANA FERREIRA DE OLIVEIRA BARREIRA"/>
    <d v="1980-11-21T00:00:00"/>
    <s v="Feminino"/>
    <s v="Sem Deficiência"/>
    <s v="NÃO DECLARADO"/>
    <s v="IMARONICA FERREIRA DE OLIVEIRA"/>
    <x v="1"/>
    <s v="Parda"/>
  </r>
  <r>
    <n v="102504"/>
    <n v="1"/>
    <x v="2"/>
    <x v="2"/>
    <s v="CIEP AVENIDA DOS DESFILES"/>
    <s v="Municipal"/>
    <s v="Urbana"/>
    <n v="1609986"/>
    <n v="161"/>
    <x v="3"/>
    <s v="Regular"/>
    <s v="Manhã"/>
    <n v="2019000380050"/>
    <m/>
    <s v="LORRAN CONSTANTINO RAMOS"/>
    <d v="2007-08-20T00:00:00"/>
    <s v="Masculino"/>
    <s v="Sem Deficiência"/>
    <s v="MAGNO ROBERTO RAMOS PAULO"/>
    <s v="DANIELE PEREIRA CONSTANTINO"/>
    <x v="0"/>
    <s v="Preta"/>
  </r>
  <r>
    <n v="716501"/>
    <n v="7"/>
    <x v="75"/>
    <x v="75"/>
    <s v="CIEP CARLOS DRUMOND DE ANDRADE"/>
    <s v="Municipal"/>
    <s v="Urbana"/>
    <n v="1616698"/>
    <n v="162"/>
    <x v="3"/>
    <s v="Regular"/>
    <s v="Noite"/>
    <n v="2020066550151"/>
    <m/>
    <s v="JOANDERSON SANTOS SOARES"/>
    <d v="2007-04-13T00:00:00"/>
    <s v="Masculino"/>
    <s v="Sem Deficiência"/>
    <s v="JOADSON SOARES DA SILVA"/>
    <s v="JOSIANE PEREIRA SANTOS"/>
    <x v="0"/>
    <s v="Branca"/>
  </r>
  <r>
    <n v="817075"/>
    <n v="8"/>
    <x v="29"/>
    <x v="29"/>
    <s v="EM GENERAL TASSO FRAGOSO"/>
    <s v="Municipal"/>
    <s v="Urbana"/>
    <n v="1605908"/>
    <n v="161"/>
    <x v="3"/>
    <s v="Regular"/>
    <s v="Noite"/>
    <n v="2023076450332"/>
    <m/>
    <s v="ISABEL CRISTINA BRITO DE BARROS"/>
    <d v="2007-07-20T00:00:00"/>
    <s v="Feminino"/>
    <s v="Sem Deficiência"/>
    <s v="ADRIANA DOS SANTOS BRITO"/>
    <s v="LUIZ CARLOS FERREIRA DE BARROS"/>
    <x v="0"/>
    <s v="Branca"/>
  </r>
  <r>
    <n v="817509"/>
    <n v="8"/>
    <x v="119"/>
    <x v="119"/>
    <s v="CIEP MAESTRINA CHIQUINHA GONZAGA"/>
    <s v="Municipal"/>
    <s v="Urbana"/>
    <n v="1611557"/>
    <n v="162"/>
    <x v="3"/>
    <s v="Regular"/>
    <s v="Noite"/>
    <n v="2009071900211"/>
    <m/>
    <s v="JHONATA FERNANDES BARBOSA"/>
    <d v="2004-06-08T00:00:00"/>
    <s v="Masculino"/>
    <s v="Sem Deficiência"/>
    <s v="ANDERSON DA SILVA BARBOSA"/>
    <s v="JOSICLEIDE FERNANDES DE LIMA CORDEIRO"/>
    <x v="1"/>
    <s v="Parda"/>
  </r>
  <r>
    <n v="515052"/>
    <n v="5"/>
    <x v="81"/>
    <x v="81"/>
    <s v="EM AZEVEDO JUNIOR"/>
    <s v="Municipal"/>
    <s v="Urbana"/>
    <n v="1614953"/>
    <n v="161"/>
    <x v="3"/>
    <s v="Regular"/>
    <s v="Noite"/>
    <n v="2008049450048"/>
    <m/>
    <s v="ALESSANDRO DA SILVA FERREIRA"/>
    <d v="2003-01-08T00:00:00"/>
    <s v="Masculino"/>
    <s v="Sem Deficiência"/>
    <s v="ALEXANDRE SANTOS FERREIRA"/>
    <s v="NAIRA LUCIA DE ASSIS DA SILVA"/>
    <x v="1"/>
    <s v="Preta"/>
  </r>
  <r>
    <n v="1026029"/>
    <n v="10"/>
    <x v="53"/>
    <x v="53"/>
    <s v="EM PROFESSOR ARI MARQUES PONTES"/>
    <s v="Municipal"/>
    <s v="Urbana"/>
    <n v="1611223"/>
    <n v="163"/>
    <x v="3"/>
    <s v="Regular"/>
    <s v="Noite"/>
    <n v="2011101201619"/>
    <m/>
    <s v="CARLOS ALVES DA SILVA"/>
    <d v="2006-08-10T00:00:00"/>
    <s v="Masculino"/>
    <s v="Sem Deficiência"/>
    <s v="CARLOS ANTONIO DA SILVA"/>
    <s v="LUCIANA ALVES"/>
    <x v="1"/>
    <s v="Branca"/>
  </r>
  <r>
    <n v="313054"/>
    <n v="3"/>
    <x v="128"/>
    <x v="128"/>
    <s v="EM ENGENHEIRO ROBERTO MAGNO DE CARVALHO"/>
    <s v="Municipal"/>
    <s v="Urbana"/>
    <n v="1616892"/>
    <n v="161"/>
    <x v="3"/>
    <s v="Regular"/>
    <s v="Manhã"/>
    <n v="2022027400060"/>
    <m/>
    <s v="WIKY ANDRADE DA SILVA"/>
    <d v="2007-05-10T00:00:00"/>
    <s v="Masculino"/>
    <s v="Sem Deficiência"/>
    <s v="EMILSON LUIZ DA SILVA"/>
    <s v="ROSANI ANDRADE COSTA"/>
    <x v="0"/>
    <s v="Branca"/>
  </r>
  <r>
    <n v="817064"/>
    <n v="8"/>
    <x v="7"/>
    <x v="7"/>
    <s v="EM MARIETA DA CUNHA DA SILVA"/>
    <s v="Municipal"/>
    <s v="Urbana"/>
    <n v="1610184"/>
    <n v="162"/>
    <x v="3"/>
    <s v="Regular"/>
    <s v="Noite"/>
    <n v="2013078650218"/>
    <m/>
    <s v="VITÓRIA LORRANI FERNANDES DE CASTRO"/>
    <d v="2007-07-09T00:00:00"/>
    <s v="Feminino"/>
    <s v="Sem Deficiência"/>
    <s v="JORGE LUIS ALVES SANTANA DE CASTRO"/>
    <s v="JULIANA FERNANDES DA SILVA"/>
    <x v="0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08038102272"/>
    <m/>
    <s v="LUCAS FARIAS FERREIRA"/>
    <d v="2000-02-03T00:00:00"/>
    <s v="Masculino"/>
    <s v="  Transtorno do espectro autista"/>
    <s v="OSMAR ARAUJO FERREIRA"/>
    <s v="SALETE FARIAS GUERRA FERREIRA"/>
    <x v="0"/>
    <s v="Branca"/>
  </r>
  <r>
    <n v="918028"/>
    <n v="9"/>
    <x v="131"/>
    <x v="131"/>
    <s v="EM ALMIRANTE SALDANHA DA GAMA"/>
    <s v="Municipal"/>
    <s v="Urbana"/>
    <n v="1623474"/>
    <n v="161"/>
    <x v="3"/>
    <s v="Regular"/>
    <s v="Manhã"/>
    <n v="2010082950129"/>
    <m/>
    <s v="JUAN SOARES DE MENDONÇA"/>
    <d v="2005-12-10T00:00:00"/>
    <s v="Masculino"/>
    <s v="Sem Deficiência"/>
    <s v="JEFFERSON FURTADO DE MENDONÇA"/>
    <s v="LEIDIANE DE PAULA NOVAES SOARES VIEIRA"/>
    <x v="0"/>
    <s v="Parda"/>
  </r>
  <r>
    <n v="515028"/>
    <n v="5"/>
    <x v="18"/>
    <x v="18"/>
    <s v="EM EVANGELINA DUARTE BATISTA"/>
    <s v="Municipal"/>
    <s v="Urbana"/>
    <n v="1609300"/>
    <n v="162"/>
    <x v="3"/>
    <s v="Regular"/>
    <s v="Noite"/>
    <n v="2019065380054"/>
    <m/>
    <s v="FABIO JUNIOR DE CASTRO ANDRADE"/>
    <d v="2005-07-06T00:00:00"/>
    <s v="Masculino"/>
    <s v="Sem Deficiência"/>
    <s v="FABIO DA SILVA ANDRADE"/>
    <s v="MICHELI DO NASCIMENTO DE CASTRO"/>
    <x v="1"/>
    <s v="Parda"/>
  </r>
  <r>
    <n v="716203"/>
    <n v="7"/>
    <x v="26"/>
    <x v="26"/>
    <s v="CIEP PROFESSOR LAURO DE OLIVEIRA LIMA"/>
    <s v="Municipal"/>
    <s v="Urbana"/>
    <n v="1619794"/>
    <n v="162"/>
    <x v="3"/>
    <s v="Regular"/>
    <s v="Noite"/>
    <n v="2011132180770"/>
    <m/>
    <s v="JOÃO LUCAS SOARES ALVES"/>
    <d v="2005-06-30T00:00:00"/>
    <s v="Masculino"/>
    <s v="Sem Deficiência"/>
    <s v="LUIZ SERAFIM ALVES"/>
    <s v="LUANA DE SOUSA SOARES"/>
    <x v="0"/>
    <s v="Branca"/>
  </r>
  <r>
    <n v="724022"/>
    <n v="7"/>
    <x v="56"/>
    <x v="56"/>
    <s v="EM COMUNIDADE DE VARGEM GRANDE"/>
    <s v="Municipal"/>
    <s v="Urbana"/>
    <n v="1605600"/>
    <n v="162"/>
    <x v="3"/>
    <s v="Regular"/>
    <s v="Noite"/>
    <n v="2023069000459"/>
    <m/>
    <s v="KAYK ALBOÉS DA SILVA"/>
    <d v="2007-04-11T00:00:00"/>
    <s v="Masculino"/>
    <s v="Sem Deficiência"/>
    <s v="MARCELO OLIVEIRA DA SILVA"/>
    <s v="CRISTIANE CARVALHO ALBOÉS DUTRA"/>
    <x v="1"/>
    <s v="Preta"/>
  </r>
  <r>
    <n v="410501"/>
    <n v="4"/>
    <x v="64"/>
    <x v="64"/>
    <s v="CIEP JUSCELINO KUBITSCHEK"/>
    <s v="Municipal"/>
    <s v="Urbana"/>
    <n v="1614344"/>
    <n v="162"/>
    <x v="3"/>
    <s v="Regular"/>
    <s v="Noite"/>
    <n v="2010030003056"/>
    <m/>
    <s v="YASHA DE ARAÚJO SOUSA"/>
    <d v="2006-01-02T00:00:00"/>
    <s v="Feminino"/>
    <s v="Sem Deficiência"/>
    <s v="NÃO DECLARADO"/>
    <s v="SIMONE DE ARAUJO SOUSA"/>
    <x v="0"/>
    <s v="Branca"/>
  </r>
  <r>
    <n v="515016"/>
    <n v="5"/>
    <x v="105"/>
    <x v="105"/>
    <s v="EM RAJA GABAGLIA"/>
    <s v="Municipal"/>
    <s v="Urbana"/>
    <n v="1599818"/>
    <n v="161"/>
    <x v="3"/>
    <s v="Regular"/>
    <s v="Noite"/>
    <n v="2022046100076"/>
    <m/>
    <s v="LAWANDA LAÍZA SILVA DE FRANÇA"/>
    <d v="2004-01-14T00:00:00"/>
    <s v="Feminino"/>
    <s v="Sem Deficiência"/>
    <s v="JANES THAMIRES DA SILVA FRANÇA"/>
    <s v="ALBA CRISTINA DA SILVA OLIVEIRA"/>
    <x v="0"/>
    <s v="Branca"/>
  </r>
  <r>
    <n v="625701"/>
    <n v="6"/>
    <x v="101"/>
    <x v="101"/>
    <s v="CENTRO DE EDUCAÇÃO DE JOVENS E ADULTOS CEJA - ACARI"/>
    <s v="Municipal"/>
    <s v="Urbana"/>
    <n v="1608530"/>
    <n v="267"/>
    <x v="3"/>
    <s v="Regular"/>
    <s v="Noite"/>
    <n v="2012040080041"/>
    <m/>
    <s v="THIAGO FIRMINO DOS SANTOS"/>
    <d v="2007-11-10T00:00:00"/>
    <s v="Masculino"/>
    <s v="Sem Deficiência"/>
    <s v="NÃO DECLARADO"/>
    <s v="CARLA JANE FIRMINO DOS SANTOS"/>
    <x v="0"/>
    <s v="Parda"/>
  </r>
  <r>
    <n v="716211"/>
    <n v="7"/>
    <x v="32"/>
    <x v="32"/>
    <s v="CIEP COMPOSITOR DONGA"/>
    <s v="Municipal"/>
    <s v="Urbana"/>
    <n v="1619513"/>
    <n v="161"/>
    <x v="3"/>
    <s v="Regular"/>
    <s v="Noite"/>
    <n v="2023066700751"/>
    <m/>
    <s v="TAINÁ DOS PASSOS"/>
    <d v="2006-09-06T00:00:00"/>
    <s v="Feminino"/>
    <s v="Sem Deficiência"/>
    <s v="SALESIO GEDALVO DOS PASSOS"/>
    <s v="PATRICIA MARIA PEREIRA"/>
    <x v="0"/>
    <s v="Branca"/>
  </r>
  <r>
    <n v="1019210"/>
    <n v="10"/>
    <x v="45"/>
    <x v="45"/>
    <s v="CIEP ALBERTO PASQUALINE"/>
    <s v="Municipal"/>
    <s v="Urbana"/>
    <n v="1600005"/>
    <n v="161"/>
    <x v="3"/>
    <s v="Regular"/>
    <s v="Noite"/>
    <n v="2023100800300"/>
    <m/>
    <s v="DENISE CAVALCANTE NUNES"/>
    <d v="1974-03-19T00:00:00"/>
    <s v="Feminino"/>
    <s v="Sem Deficiência"/>
    <s v="PEDRINA CAVALCANTE NUNES"/>
    <s v="PAULO FERNANDES NUNES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23066701383"/>
    <m/>
    <s v="KATIA REGINA COSTA SOUZA"/>
    <d v="1967-04-03T00:00:00"/>
    <s v="Feminino"/>
    <s v="Sem Deficiência"/>
    <s v="VICTOR DE CARVALHO SOUZA"/>
    <s v="REGINA CELT COSTA SOUZA"/>
    <x v="1"/>
    <s v="Não declarada"/>
  </r>
  <r>
    <n v="716049"/>
    <n v="7"/>
    <x v="62"/>
    <x v="62"/>
    <s v="EM RENATO LEITE"/>
    <s v="Municipal"/>
    <s v="Urbana"/>
    <n v="1623885"/>
    <n v="164"/>
    <x v="3"/>
    <s v="Regular"/>
    <s v="Noite"/>
    <n v="2019063781329"/>
    <m/>
    <s v="DIOGO HELENO DA SILVA"/>
    <d v="1988-04-22T00:00:00"/>
    <s v="Masculino"/>
    <s v="Sem Deficiência"/>
    <s v="ANTONIO HELENO DA SILVA"/>
    <s v="LUÍZA PAULINO DA SILVA "/>
    <x v="1"/>
    <s v="Preta"/>
  </r>
  <r>
    <n v="1019211"/>
    <n v="10"/>
    <x v="98"/>
    <x v="98"/>
    <s v="CIEP MAJOR MANUEL GOMES ARCHER"/>
    <s v="Municipal"/>
    <s v="Urbana"/>
    <n v="1607934"/>
    <n v="161"/>
    <x v="3"/>
    <s v="Regular"/>
    <s v="Noite"/>
    <n v="2023100900282"/>
    <m/>
    <s v="NIVALDO ANACLETO DA SILVA"/>
    <d v="1959-08-23T00:00:00"/>
    <s v="Masculino"/>
    <s v="Sem Deficiência"/>
    <s v="HORACIO LUIZ DA SILVA"/>
    <s v="IRENE FONSECA DA SILVA"/>
    <x v="0"/>
    <s v="Não declarada"/>
  </r>
  <r>
    <n v="1019047"/>
    <n v="10"/>
    <x v="50"/>
    <x v="50"/>
    <s v="EM JOAQUIM DA SILVA GOMES"/>
    <s v="Municipal"/>
    <s v="Urbana"/>
    <n v="1598941"/>
    <n v="163"/>
    <x v="3"/>
    <s v="Regular"/>
    <s v="Noite"/>
    <n v="2023098750797"/>
    <m/>
    <s v="VANDA CRISTINA ALVES NOGUEIRA"/>
    <d v="1965-04-08T00:00:00"/>
    <s v="Feminino"/>
    <s v="Sem Deficiência"/>
    <s v="ANA MARIA NOGUEIRA"/>
    <s v="ABEL ALVES NOGUEIRA"/>
    <x v="2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23100500144"/>
    <m/>
    <s v="ANDREA SANTOS DOS REIS"/>
    <d v="1970-04-11T00:00:00"/>
    <s v="Feminino"/>
    <s v="Sem Deficiência"/>
    <s v="JONASA PEREIRA DOS REIS"/>
    <s v="MARIA DA PENHA DOS SANTOS REIS"/>
    <x v="2"/>
    <s v="Parda"/>
  </r>
  <r>
    <n v="313021"/>
    <n v="3"/>
    <x v="123"/>
    <x v="123"/>
    <s v="EM FRANCISCO JOBIM"/>
    <s v="Municipal"/>
    <s v="Urbana"/>
    <n v="1612981"/>
    <n v="161"/>
    <x v="3"/>
    <s v="Regular"/>
    <s v="Manhã"/>
    <n v="2011022250013"/>
    <m/>
    <s v="INGRID JUCELIA SILVA VIEIRA"/>
    <d v="2007-04-04T00:00:00"/>
    <s v="Feminino"/>
    <s v="Sem Deficiência"/>
    <s v="ISAQUE VIEIRA SILVA"/>
    <s v="JUCELIA FLORES SILVA"/>
    <x v="0"/>
    <s v="Branca"/>
  </r>
  <r>
    <n v="625028"/>
    <n v="6"/>
    <x v="125"/>
    <x v="125"/>
    <s v="EM DEPUTADO HILTON GAMA"/>
    <s v="Municipal"/>
    <s v="Urbana"/>
    <n v="1614619"/>
    <n v="162"/>
    <x v="3"/>
    <s v="Regular"/>
    <s v="Noite"/>
    <n v="2022057100579"/>
    <m/>
    <s v="LUCIANA BERNADES"/>
    <d v="1971-05-05T00:00:00"/>
    <s v="Feminino"/>
    <s v="Sem Deficiência"/>
    <s v="NILDA BERNADES"/>
    <s v="LUIZ COELHO"/>
    <x v="1"/>
    <s v="Parda"/>
  </r>
  <r>
    <n v="833031"/>
    <n v="8"/>
    <x v="21"/>
    <x v="21"/>
    <s v="EM TASSO DA SILVEIRA"/>
    <s v="Municipal"/>
    <s v="Urbana"/>
    <n v="1605929"/>
    <n v="161"/>
    <x v="3"/>
    <s v="Regular"/>
    <s v="Noite"/>
    <n v="2016081100015"/>
    <m/>
    <s v="THARCÍLYA MAYARA PEDROZO DE QUEIROZ"/>
    <d v="2005-10-20T00:00:00"/>
    <s v="Feminino"/>
    <s v="Sem Deficiência"/>
    <s v="TARCIANO ANTONIO DE QUEIROZ"/>
    <s v="MAGDA BERNADETE DOS SANTOS PEDROZO"/>
    <x v="0"/>
    <s v="Não declarada"/>
  </r>
  <r>
    <n v="716049"/>
    <n v="7"/>
    <x v="62"/>
    <x v="62"/>
    <s v="EM RENATO LEITE"/>
    <s v="Municipal"/>
    <s v="Urbana"/>
    <n v="1623883"/>
    <n v="162"/>
    <x v="3"/>
    <s v="Regular"/>
    <s v="Noite"/>
    <n v="2010060704605"/>
    <m/>
    <s v="CINTIA GRETCHE MARMELO GONÇALVES"/>
    <d v="1978-10-08T00:00:00"/>
    <s v="Feminino"/>
    <s v="Sem Deficiência"/>
    <s v="LUIZ CARLOS DE SOUZA MARMELO"/>
    <s v="NÃO CONSTA DA CERTIDÃO DE NASCIMENTO"/>
    <x v="0"/>
    <s v="Preta"/>
  </r>
  <r>
    <n v="1019047"/>
    <n v="10"/>
    <x v="50"/>
    <x v="50"/>
    <s v="EM JOAQUIM DA SILVA GOMES"/>
    <s v="Municipal"/>
    <s v="Urbana"/>
    <n v="1598939"/>
    <n v="162"/>
    <x v="3"/>
    <s v="Regular"/>
    <s v="Noite"/>
    <n v="2007042750226"/>
    <m/>
    <s v="CARLOS VINÍCIUS DA SILVA FERREIRA"/>
    <d v="2002-04-27T00:00:00"/>
    <s v="Masculino"/>
    <s v="Sem Deficiência"/>
    <s v="JOSÉ CARLOS FERREIRA"/>
    <s v="ANA LUCIA CANDIDA DA SILVA"/>
    <x v="2"/>
    <s v="Parda"/>
  </r>
  <r>
    <n v="208012"/>
    <n v="2"/>
    <x v="102"/>
    <x v="102"/>
    <s v="EM ORSINA DA FONSECA"/>
    <s v="Municipal"/>
    <s v="Urbana"/>
    <n v="1602508"/>
    <n v="161"/>
    <x v="3"/>
    <s v="Regular"/>
    <s v="Noite"/>
    <n v="2013141801303"/>
    <m/>
    <s v="LETÍCIA FERREIRA DOS SANTOS"/>
    <d v="2008-07-19T00:00:00"/>
    <s v="Feminino"/>
    <s v="Sem Deficiência"/>
    <s v="ERIVALDO FERREIRA DA SILVA"/>
    <s v="ROSANA DOS SANTOS"/>
    <x v="2"/>
    <s v="Parda"/>
  </r>
  <r>
    <n v="410501"/>
    <n v="4"/>
    <x v="64"/>
    <x v="64"/>
    <s v="CIEP JUSCELINO KUBITSCHEK"/>
    <s v="Municipal"/>
    <s v="Urbana"/>
    <n v="1614344"/>
    <n v="162"/>
    <x v="3"/>
    <s v="Regular"/>
    <s v="Noite"/>
    <n v="2010029900015"/>
    <m/>
    <s v="JOÃO VITOR VENANCIO ALVES DE LIMA"/>
    <d v="2006-02-17T00:00:00"/>
    <s v="Masculino"/>
    <s v="Sem Deficiência"/>
    <s v="HELIANO ALVES DE LIMA"/>
    <s v="CLÁUDIA REGINA THEOMOTEO VENANCIO"/>
    <x v="0"/>
    <s v="Preta"/>
  </r>
  <r>
    <n v="622006"/>
    <n v="6"/>
    <x v="38"/>
    <x v="38"/>
    <s v="EM ANTENOR NASCENTES"/>
    <s v="Municipal"/>
    <s v="Urbana"/>
    <n v="1615258"/>
    <n v="161"/>
    <x v="3"/>
    <s v="Regular"/>
    <s v="Noite"/>
    <n v="2000024603830"/>
    <m/>
    <s v="KAMILLA DA COSTA NUNES DO MONTE"/>
    <d v="1986-07-26T00:00:00"/>
    <s v="Feminino"/>
    <s v="Sem Deficiência"/>
    <s v="SERGIO GONZAGA DO MONTE"/>
    <s v="NADIA MARIA DA COSTA NUNES DO MONTE"/>
    <x v="2"/>
    <s v="Parda"/>
  </r>
  <r>
    <n v="1202701"/>
    <n v="12"/>
    <x v="91"/>
    <x v="91"/>
    <s v="CREJA - CENTRO MUNICIPAL DE REFERÊNCIA DE EDUCAÇÃO DE JOVENS E ADULTOS"/>
    <s v="Municipal"/>
    <s v="Urbana"/>
    <n v="1614086"/>
    <n v="266"/>
    <x v="3"/>
    <s v="Regular"/>
    <s v="Noite"/>
    <n v="2023126301734"/>
    <m/>
    <s v="MARCELO DA SILVA DOS SANTOS"/>
    <d v="1990-05-05T00:00:00"/>
    <s v="Masculino"/>
    <s v="Sem Deficiência"/>
    <s v="MOISÉS MARINHO DOS SANTOS"/>
    <s v="ISAURA HENRIQUE DA SILVA"/>
    <x v="2"/>
    <s v="Parda"/>
  </r>
  <r>
    <n v="1019047"/>
    <n v="10"/>
    <x v="50"/>
    <x v="50"/>
    <s v="EM JOAQUIM DA SILVA GOMES"/>
    <s v="Municipal"/>
    <s v="Urbana"/>
    <n v="1598942"/>
    <n v="164"/>
    <x v="3"/>
    <s v="Regular"/>
    <s v="Noite"/>
    <n v="2016098700193"/>
    <m/>
    <s v="GILVAN DA SILVA MARCOLINO"/>
    <d v="1948-12-01T00:00:00"/>
    <s v="Feminino"/>
    <s v="Sem Deficiência"/>
    <s v="JOÃO MARCOLINO"/>
    <s v="MARIA DAS NEVES MARCOLINO"/>
    <x v="2"/>
    <s v="Preta"/>
  </r>
  <r>
    <n v="313051"/>
    <n v="3"/>
    <x v="60"/>
    <x v="60"/>
    <s v="EM ALAGOAS"/>
    <s v="Municipal"/>
    <s v="Urbana"/>
    <n v="1618858"/>
    <n v="161"/>
    <x v="3"/>
    <s v="Regular"/>
    <s v="Noite"/>
    <n v="2000003500241"/>
    <m/>
    <s v="THAIS AZEVEDO BARBOSA DOS SANTOS"/>
    <d v="1994-05-07T00:00:00"/>
    <s v="Feminino"/>
    <s v="Sem Deficiência"/>
    <s v="SEBASTIÃO AZEVEDO BARBOSA"/>
    <s v="IVONEIDA FERREIRA DA SILVA"/>
    <x v="0"/>
    <s v="Preta"/>
  </r>
  <r>
    <n v="1120502"/>
    <n v="11"/>
    <x v="3"/>
    <x v="3"/>
    <s v="CIEP JOÃO MANGABEIRA"/>
    <s v="Municipal"/>
    <s v="Urbana"/>
    <n v="1604976"/>
    <n v="162"/>
    <x v="3"/>
    <s v="Regular"/>
    <s v="Noite"/>
    <n v="2022037700708"/>
    <m/>
    <s v="VALÉRIA GONÇALVES SILVA"/>
    <d v="1969-11-25T00:00:00"/>
    <s v="Feminino"/>
    <s v="Sem Deficiência"/>
    <s v="ANTONIO PINTO DA SILVA"/>
    <s v="ARMINDA GONÇALVES DA SILVA"/>
    <x v="1"/>
    <s v="Não declarada"/>
  </r>
  <r>
    <n v="515001"/>
    <n v="5"/>
    <x v="68"/>
    <x v="68"/>
    <s v="EM PARÁ"/>
    <s v="Municipal"/>
    <s v="Urbana"/>
    <n v="1607315"/>
    <n v="161"/>
    <x v="3"/>
    <s v="Regular"/>
    <s v="Noite"/>
    <n v="2000044610858"/>
    <m/>
    <s v="LUÃ ALMEIDA CARVALHO"/>
    <d v="1989-03-18T00:00:00"/>
    <s v="Masculino"/>
    <s v="Sem Deficiência"/>
    <s v="PIERRE DO NASCIMENTO CARVALHO"/>
    <s v="ROSEMERI ALMEIDA CARVALHO"/>
    <x v="2"/>
    <s v="Branca"/>
  </r>
  <r>
    <n v="1026024"/>
    <n v="10"/>
    <x v="130"/>
    <x v="130"/>
    <s v="EM TATIANA CHAGAS MEMÓRIA"/>
    <s v="Municipal"/>
    <s v="Urbana"/>
    <n v="1611747"/>
    <n v="161"/>
    <x v="3"/>
    <s v="Regular"/>
    <s v="Manhã"/>
    <n v="2012103901900"/>
    <m/>
    <s v="MARCELO ISACK CAMARGO LIRA"/>
    <d v="2007-06-28T00:00:00"/>
    <s v="Masculino"/>
    <s v="Sem Deficiência"/>
    <s v="JOSÉ RICARDO LIRA NUNES"/>
    <s v="MARCELA CAMARGO DA CONCEIÇÃO"/>
    <x v="2"/>
    <s v="Preta"/>
  </r>
  <r>
    <n v="514002"/>
    <n v="5"/>
    <x v="107"/>
    <x v="107"/>
    <s v="EM CECÍLIA MEIRELLES"/>
    <s v="Municipal"/>
    <s v="Urbana"/>
    <n v="1602688"/>
    <n v="162"/>
    <x v="3"/>
    <s v="Regular"/>
    <s v="Manhã"/>
    <n v="2009041701376"/>
    <m/>
    <s v="AMANDA PEREIRA DE AZEVEDO FIGUEIREDO"/>
    <d v="2000-03-28T00:00:00"/>
    <s v="Feminino"/>
    <s v=" Deficiência auditiva"/>
    <s v="WANDER DA SILVA FIGUEIREDO"/>
    <s v="CARLA MARIA PEREIRA DE AZEVEDO FIGUEIREDO"/>
    <x v="0"/>
    <s v="Branca"/>
  </r>
  <r>
    <n v="206502"/>
    <n v="2"/>
    <x v="71"/>
    <x v="71"/>
    <s v="CIEP NAÇÃO RUBRO NEGRA"/>
    <s v="Municipal"/>
    <s v="Urbana"/>
    <n v="1623109"/>
    <n v="163"/>
    <x v="3"/>
    <s v="Regular"/>
    <s v="Noite"/>
    <n v="2009126400095"/>
    <m/>
    <s v="KIMBERLY VITÓRIA PALOMA LIMA CONCEIÇÃO"/>
    <d v="2004-08-06T00:00:00"/>
    <s v="Feminino"/>
    <s v="Sem Deficiência"/>
    <s v="CLEONICE RODRIGUES LIMA"/>
    <s v="PAULO SÉRGIO DA CONCEIÇÃO"/>
    <x v="0"/>
    <s v="Preta"/>
  </r>
  <r>
    <n v="515052"/>
    <n v="5"/>
    <x v="81"/>
    <x v="81"/>
    <s v="EM AZEVEDO JUNIOR"/>
    <s v="Municipal"/>
    <s v="Urbana"/>
    <n v="1614953"/>
    <n v="161"/>
    <x v="3"/>
    <s v="Regular"/>
    <s v="Noite"/>
    <n v="2012061080024"/>
    <m/>
    <s v="FABIELLE EZEQUIEL MEDEIROS"/>
    <d v="2004-03-15T00:00:00"/>
    <s v="Feminino"/>
    <s v="Sem Deficiência"/>
    <s v="NÃO DECLARADO"/>
    <s v="ROBERTA EZEQUIEL MEDEIROS"/>
    <x v="0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3095000463"/>
    <m/>
    <s v="GUILLERME CRISTIAN DOS SANTOS TEIXEIRA"/>
    <d v="2008-06-25T00:00:00"/>
    <s v="Masculino"/>
    <s v="Sem Deficiência"/>
    <s v="WILLIAM TEIXEIRA"/>
    <s v="VIVIANE GERMANO DOS SANTOS"/>
    <x v="1"/>
    <s v="Parda"/>
  </r>
  <r>
    <n v="625018"/>
    <n v="6"/>
    <x v="55"/>
    <x v="55"/>
    <s v="EM COMANDANTE ARNALDO VARELLA"/>
    <s v="Municipal"/>
    <s v="Urbana"/>
    <n v="1602872"/>
    <n v="161"/>
    <x v="3"/>
    <s v="Regular"/>
    <s v="Noite"/>
    <n v="2010069250551"/>
    <m/>
    <s v="TAMIRES GOMES MATIAS MACHADO"/>
    <d v="2005-04-24T00:00:00"/>
    <s v="Feminino"/>
    <s v="Sem Deficiência"/>
    <s v="JOSÉ ZILDO MATIAS MACHADO"/>
    <s v="ALBENICE  PAULA GOMES"/>
    <x v="2"/>
    <s v="Parda"/>
  </r>
  <r>
    <n v="431003"/>
    <n v="4"/>
    <x v="10"/>
    <x v="10"/>
    <s v="EM MIGUEL GUSTAVO"/>
    <s v="Municipal"/>
    <s v="Urbana"/>
    <n v="1618625"/>
    <n v="161"/>
    <x v="3"/>
    <s v="Regular"/>
    <s v="Noite"/>
    <n v="2010024702118"/>
    <m/>
    <s v="DANIEL SILVA DO AMARAL"/>
    <d v="1996-04-08T00:00:00"/>
    <s v="Masculino"/>
    <s v="Sem Deficiência"/>
    <s v="SÉRGIO DO AMARAL"/>
    <s v="MARLY NERY SILVA DO AMARAL"/>
    <x v="1"/>
    <s v="Branca"/>
  </r>
  <r>
    <n v="313002"/>
    <n v="3"/>
    <x v="33"/>
    <x v="33"/>
    <s v="EM JOSÉ VERÍSSIMO"/>
    <s v="Municipal"/>
    <s v="Urbana"/>
    <n v="1618996"/>
    <n v="161"/>
    <x v="3"/>
    <s v="Regular"/>
    <s v="Manhã"/>
    <n v="2023021600120"/>
    <m/>
    <s v="JAQUELINE DOS SANTOS ALBINO"/>
    <d v="1982-11-24T00:00:00"/>
    <s v="Feminino"/>
    <s v="Sem Deficiência"/>
    <s v="JOSÉ ANTONIO ALBINO"/>
    <s v="MARIA ANA DOS SANTOS ALBINO"/>
    <x v="2"/>
    <s v="Parda"/>
  </r>
  <r>
    <n v="410007"/>
    <n v="4"/>
    <x v="15"/>
    <x v="15"/>
    <s v="EM PADRE MANUEL DA NÓBREGA"/>
    <s v="Municipal"/>
    <s v="Urbana"/>
    <n v="1609705"/>
    <n v="162"/>
    <x v="3"/>
    <s v="Regular"/>
    <s v="Noite"/>
    <n v="2011027980052"/>
    <m/>
    <s v="RAISSA DA SILVA SANTOS"/>
    <d v="2005-07-28T00:00:00"/>
    <s v="Feminino"/>
    <s v="Sem Deficiência"/>
    <s v="DEIVID DA SILVA"/>
    <s v="ALINE JUVINO DOS SANTOS"/>
    <x v="0"/>
    <s v="Branca"/>
  </r>
  <r>
    <n v="716211"/>
    <n v="7"/>
    <x v="32"/>
    <x v="32"/>
    <s v="CIEP COMPOSITOR DONGA"/>
    <s v="Municipal"/>
    <s v="Urbana"/>
    <n v="1619513"/>
    <n v="161"/>
    <x v="3"/>
    <s v="Regular"/>
    <s v="Noite"/>
    <n v="2010066701705"/>
    <m/>
    <s v="EZEQUIEL FERREIRA DA SILVA RIBEIRO"/>
    <d v="2005-09-08T00:00:00"/>
    <s v="Masculino"/>
    <s v="Sem Deficiência"/>
    <s v="ALEXANDRO OLIVEIRA RIBEIRO"/>
    <s v="MONICA FERREIRA DA SILVA"/>
    <x v="0"/>
    <s v="Parda"/>
  </r>
  <r>
    <n v="817075"/>
    <n v="8"/>
    <x v="29"/>
    <x v="29"/>
    <s v="EM GENERAL TASSO FRAGOSO"/>
    <s v="Municipal"/>
    <s v="Urbana"/>
    <n v="1605908"/>
    <n v="161"/>
    <x v="3"/>
    <s v="Regular"/>
    <s v="Noite"/>
    <n v="2011075900616"/>
    <m/>
    <s v="SUYANNE SANTOS LOPES DE SOUZA"/>
    <d v="2007-01-15T00:00:00"/>
    <s v="Feminino"/>
    <s v="Sem Deficiência"/>
    <s v="MARCELO LOPES DE SOUZA"/>
    <s v="LUCIENE SANTOS DE SOUZA"/>
    <x v="1"/>
    <s v="Parda"/>
  </r>
  <r>
    <n v="205004"/>
    <n v="2"/>
    <x v="134"/>
    <x v="134"/>
    <s v="EM DOUTOR COCIO BARCELLOS"/>
    <s v="Municipal"/>
    <s v="Urbana"/>
    <n v="1623684"/>
    <n v="162"/>
    <x v="3"/>
    <s v="Regular"/>
    <s v="Noite"/>
    <n v="2011007601226"/>
    <m/>
    <s v="KAUANY MARTINS DOS SANTOS"/>
    <d v="2006-08-04T00:00:00"/>
    <s v="Feminino"/>
    <s v="Sem Deficiência"/>
    <s v="LEANDRO SANTOS DE OLIVEIRA CARLOS"/>
    <s v="GISELE MARTINS"/>
    <x v="1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07071901377"/>
    <m/>
    <s v="RONALD WENDEL DA SILVA RANGEL"/>
    <d v="2002-02-06T00:00:00"/>
    <s v="Masculino"/>
    <s v="Sem Deficiência"/>
    <s v="ROGERIO DOS SANTOS RANGEL"/>
    <s v="ELAINE DA SILVA DE SOUZA"/>
    <x v="0"/>
    <s v="Parda"/>
  </r>
  <r>
    <n v="514001"/>
    <n v="5"/>
    <x v="14"/>
    <x v="14"/>
    <s v="EM DESEMBARGADOR MONTENEGRO"/>
    <s v="Municipal"/>
    <s v="Urbana"/>
    <n v="1605219"/>
    <n v="161"/>
    <x v="3"/>
    <s v="Regular"/>
    <s v="Noite"/>
    <n v="2011135901346"/>
    <m/>
    <s v="LORRANI DE SOUSA DOS SANTOS"/>
    <d v="2006-08-26T00:00:00"/>
    <s v="Feminino"/>
    <s v="Sem Deficiência"/>
    <s v="LEONARDO REIS DOS SANTOS"/>
    <s v="VIVIANE DE SOUSA LUIZ"/>
    <x v="0"/>
    <s v="Parda"/>
  </r>
  <r>
    <n v="1019013"/>
    <n v="10"/>
    <x v="39"/>
    <x v="39"/>
    <s v="EM BENTO DO AMARAL COUTINHO"/>
    <s v="Municipal"/>
    <s v="Urbana"/>
    <n v="1612839"/>
    <n v="162"/>
    <x v="3"/>
    <s v="Regular"/>
    <s v="Noite"/>
    <n v="2013100401823"/>
    <m/>
    <s v="LARISSA LIMA DOS SANTOS"/>
    <d v="2008-05-14T00:00:00"/>
    <s v="Feminino"/>
    <s v="Sem Deficiência"/>
    <s v="MARIO SERGIO VICENTE DOS SANTOS"/>
    <s v="ANTONIA VANDERLY DE LIMA"/>
    <x v="1"/>
    <s v="Branca"/>
  </r>
  <r>
    <n v="716205"/>
    <n v="7"/>
    <x v="76"/>
    <x v="76"/>
    <s v="CIEP RUBENS PAIVA"/>
    <s v="Municipal"/>
    <s v="Urbana"/>
    <n v="1613260"/>
    <n v="161"/>
    <x v="3"/>
    <s v="Regular"/>
    <s v="Noite"/>
    <n v="2008066108166"/>
    <m/>
    <s v="JOÃO BATISTA RODRIGUES SOUSA"/>
    <d v="1979-10-15T00:00:00"/>
    <s v="Masculino"/>
    <s v="Sem Deficiência"/>
    <s v="CÍCERO RODRIGUES DE SOUSA"/>
    <s v="FRANCISCA MARIA DA CONCEIÇÃO"/>
    <x v="0"/>
    <s v="Parda"/>
  </r>
  <r>
    <n v="312014"/>
    <n v="3"/>
    <x v="1"/>
    <x v="1"/>
    <s v="EM NEREU SAMPAIO"/>
    <s v="Municipal"/>
    <s v="Urbana"/>
    <n v="1616970"/>
    <n v="162"/>
    <x v="3"/>
    <s v="Regular"/>
    <s v="Noite"/>
    <n v="2011020201546"/>
    <m/>
    <s v="KAUÃ JONATA GOMES DIAS"/>
    <d v="2007-06-14T00:00:00"/>
    <s v="Masculino"/>
    <s v="Sem Deficiência"/>
    <s v="ELBER LUIS DOS SANTOS DIAS"/>
    <s v="JESSICA GOMES DE MELO"/>
    <x v="1"/>
    <s v="Parda"/>
  </r>
  <r>
    <n v="918508"/>
    <n v="9"/>
    <x v="36"/>
    <x v="36"/>
    <s v="CIEP DR. ERNESTO (CHE) GUEVARA"/>
    <s v="Municipal"/>
    <s v="Urbana"/>
    <n v="1618340"/>
    <n v="162"/>
    <x v="3"/>
    <s v="Regular"/>
    <s v="Noite"/>
    <n v="2022093201495"/>
    <m/>
    <s v="ALOISIO DOS SANTOS"/>
    <d v="1961-10-31T00:00:00"/>
    <s v="Masculino"/>
    <s v="Sem Deficiência"/>
    <s v="ILSON DOS SANTOS"/>
    <s v="NAIR RAIMUNDA DOS SANTOS"/>
    <x v="2"/>
    <s v="Parda"/>
  </r>
  <r>
    <n v="430701"/>
    <n v="4"/>
    <x v="19"/>
    <x v="19"/>
    <s v="CENTRO DE EDUCAÇÃO DE JOVENS E ADULTOS CEJA - MARÉ"/>
    <s v="Municipal"/>
    <s v="Urbana"/>
    <n v="1616824"/>
    <n v="2611"/>
    <x v="3"/>
    <s v="Regular"/>
    <s v="Noite"/>
    <n v="2007028650899"/>
    <m/>
    <s v="KAIQUE JULIO DA SILVA COSMO"/>
    <d v="2002-07-09T00:00:00"/>
    <s v="Masculino"/>
    <s v="Sem Deficiência"/>
    <s v="EDEMILSON JULIO COSMO"/>
    <s v="MARIA LUCIENE ALVES DA SILVA"/>
    <x v="0"/>
    <s v="Branca"/>
  </r>
  <r>
    <n v="625018"/>
    <n v="6"/>
    <x v="55"/>
    <x v="55"/>
    <s v="EM COMANDANTE ARNALDO VARELLA"/>
    <s v="Municipal"/>
    <s v="Urbana"/>
    <n v="1602874"/>
    <n v="163"/>
    <x v="3"/>
    <s v="Regular"/>
    <s v="Noite"/>
    <n v="2013057600912"/>
    <m/>
    <s v="LUCAS HENRIQUE DO NASCIMENTO SILVA"/>
    <d v="2005-07-15T00:00:00"/>
    <s v="Masculino"/>
    <s v="Sem Deficiência"/>
    <s v="RIVALDO HENRIQUE DA SILVA"/>
    <s v="DEOCLECIA LAVINIA DO NASCIMENTO"/>
    <x v="0"/>
    <s v="Branca"/>
  </r>
  <r>
    <n v="1026008"/>
    <n v="10"/>
    <x v="43"/>
    <x v="43"/>
    <s v="EM ENGENHEIRO GASTÃO RANGEL"/>
    <s v="Municipal"/>
    <s v="Urbana"/>
    <n v="1613013"/>
    <n v="161"/>
    <x v="3"/>
    <s v="Regular"/>
    <s v="Noite"/>
    <n v="2011116701264"/>
    <m/>
    <s v="JULY GARCIA OLIVEIRA DE ARAÚJO"/>
    <d v="2007-09-18T00:00:00"/>
    <s v="Feminino"/>
    <s v="Sem Deficiência"/>
    <s v="UANDERSON OLIVEIRA DE ARAUJO"/>
    <s v="VANESSA GARCIA"/>
    <x v="0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12060501212"/>
    <m/>
    <s v="THIAGO DE OLIVEIRA ROSA"/>
    <d v="2006-05-30T00:00:00"/>
    <s v="Masculino"/>
    <s v="Sem Deficiência"/>
    <s v="SEBASTIÃO FRANCISCO ROSA NETO"/>
    <s v="ANA CARLA DIAS FERREIRA DE OLIVEIRA"/>
    <x v="0"/>
    <s v="Parda"/>
  </r>
  <r>
    <n v="430701"/>
    <n v="4"/>
    <x v="19"/>
    <x v="19"/>
    <s v="CENTRO DE EDUCAÇÃO DE JOVENS E ADULTOS CEJA - MARÉ"/>
    <s v="Municipal"/>
    <s v="Urbana"/>
    <n v="1616818"/>
    <n v="269"/>
    <x v="3"/>
    <s v="Regular"/>
    <s v="Noite"/>
    <n v="2011123802640"/>
    <m/>
    <s v="JÚLIO CESAR LUCAS DA SILVA"/>
    <d v="2004-05-04T00:00:00"/>
    <s v="Masculino"/>
    <s v="Sem Deficiência"/>
    <s v="JONAS VICENTE DA SILVA"/>
    <s v="ELIZÂNGELA CONSTANTINO LUCAS"/>
    <x v="0"/>
    <s v="Branca"/>
  </r>
  <r>
    <n v="430201"/>
    <n v="4"/>
    <x v="0"/>
    <x v="0"/>
    <s v="CIEP MINISTRO GUSTAVO CAPANEMA"/>
    <s v="Municipal"/>
    <s v="Urbana"/>
    <n v="1612603"/>
    <n v="161"/>
    <x v="3"/>
    <s v="Regular"/>
    <s v="Noite"/>
    <n v="2011030150294"/>
    <m/>
    <s v="KAYKY DE SOUZA COSTA"/>
    <d v="2005-07-21T00:00:00"/>
    <s v="Masculino"/>
    <s v="Sem Deficiência"/>
    <s v="LEOLINO DE OLIVEIRA COSTA"/>
    <s v="FRANCISCA SATURNINO DE SOUSA"/>
    <x v="1"/>
    <s v="Branca"/>
  </r>
  <r>
    <n v="102504"/>
    <n v="1"/>
    <x v="2"/>
    <x v="2"/>
    <s v="CIEP AVENIDA DOS DESFILES"/>
    <s v="Municipal"/>
    <s v="Urbana"/>
    <n v="1610388"/>
    <n v="162"/>
    <x v="3"/>
    <s v="Regular"/>
    <s v="Manhã"/>
    <n v="2008107100512"/>
    <m/>
    <s v="THAIANE MARCELE SOUZA SIQUEIRA"/>
    <d v="2006-06-26T00:00:00"/>
    <s v="Feminino"/>
    <s v="Sem Deficiência"/>
    <s v="MARCELO SIQUEIRA DA SILVA"/>
    <s v="MÔNICA BASILIO DE SOUZA"/>
    <x v="0"/>
    <s v="Preta"/>
  </r>
  <r>
    <n v="833031"/>
    <n v="8"/>
    <x v="21"/>
    <x v="21"/>
    <s v="EM TASSO DA SILVEIRA"/>
    <s v="Municipal"/>
    <s v="Urbana"/>
    <n v="1605930"/>
    <n v="162"/>
    <x v="3"/>
    <s v="Regular"/>
    <s v="Noite"/>
    <n v="2012083700238"/>
    <m/>
    <s v="WESLLEY LUIZ DIMAS CALDEIRA"/>
    <d v="2007-07-25T00:00:00"/>
    <s v="Masculino"/>
    <s v="Sem Deficiência"/>
    <s v="ROBERTO DOS SANTOS CALDEIRA"/>
    <s v="VIVIANE BASILIO DIMAS "/>
    <x v="0"/>
    <s v="Preta"/>
  </r>
  <r>
    <n v="514002"/>
    <n v="5"/>
    <x v="107"/>
    <x v="107"/>
    <s v="EM CECÍLIA MEIRELLES"/>
    <s v="Municipal"/>
    <s v="Urbana"/>
    <n v="1602688"/>
    <n v="162"/>
    <x v="3"/>
    <s v="Regular"/>
    <s v="Manhã"/>
    <n v="2012041250196"/>
    <m/>
    <s v="MAYARA FERNANDA SILVA DOS SANTOS"/>
    <d v="2007-09-03T00:00:00"/>
    <s v="Feminino"/>
    <s v="Sem Deficiência"/>
    <s v="CARLOS MAGNO OLIVEIRA SANTOS"/>
    <s v="ERICA MICHELE DA SILVA"/>
    <x v="1"/>
    <s v="Não declarada"/>
  </r>
  <r>
    <n v="716205"/>
    <n v="7"/>
    <x v="76"/>
    <x v="76"/>
    <s v="CIEP RUBENS PAIVA"/>
    <s v="Municipal"/>
    <s v="Urbana"/>
    <n v="1613262"/>
    <n v="163"/>
    <x v="3"/>
    <s v="Regular"/>
    <s v="Noite"/>
    <n v="2010066150784"/>
    <m/>
    <s v="KAYLLAN MOREIRA FERNANDES DE CARVALHO"/>
    <d v="2005-09-13T00:00:00"/>
    <s v="Masculino"/>
    <s v="Sem Deficiência"/>
    <s v="ANDERSON BARBOSA DE CARVALHO"/>
    <s v="FLAVIA LUANA MOREIRA FERNANDES"/>
    <x v="1"/>
    <s v="Par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07125201238"/>
    <m/>
    <s v="VINICIUS PEREIRA IGNACIO"/>
    <d v="2005-11-02T00:00:00"/>
    <s v="Masculino"/>
    <s v="Sem Deficiência"/>
    <s v="VANDER CID IGNACIO"/>
    <s v="CLAUDIA RIBEIRO PEREIRA"/>
    <x v="1"/>
    <s v="Preta"/>
  </r>
  <r>
    <n v="430701"/>
    <n v="4"/>
    <x v="19"/>
    <x v="19"/>
    <s v="CENTRO DE EDUCAÇÃO DE JOVENS E ADULTOS CEJA - MARÉ"/>
    <s v="Municipal"/>
    <s v="Urbana"/>
    <n v="1616801"/>
    <n v="262"/>
    <x v="3"/>
    <s v="Regular"/>
    <s v="Manhã"/>
    <n v="2009040350294"/>
    <m/>
    <s v="MARIA APARECIDA DE FARIAS DIONISIO"/>
    <d v="1969-08-02T00:00:00"/>
    <s v="Feminino"/>
    <s v="Sem Deficiência"/>
    <s v="JOSÉ ANTÃO DE FARIAS"/>
    <s v="JOSEFA DANIEL DE FARIAS"/>
    <x v="0"/>
    <s v="Branca"/>
  </r>
  <r>
    <n v="716041"/>
    <n v="7"/>
    <x v="104"/>
    <x v="104"/>
    <s v="EM BARÃO DA TAQUARA"/>
    <s v="Municipal"/>
    <s v="Urbana"/>
    <n v="1613411"/>
    <n v="161"/>
    <x v="3"/>
    <s v="Regular"/>
    <s v="Manhã"/>
    <n v="2012064080033"/>
    <m/>
    <s v="ISABELLY RODRIGUES FURTADO DE MENDONÇA"/>
    <d v="2007-12-13T00:00:00"/>
    <s v="Feminino"/>
    <s v="Sem Deficiência"/>
    <s v="BLAULIO FURTADO DE MENDONÇA"/>
    <s v="TATIANA MARQUES RODRIGUES"/>
    <x v="0"/>
    <s v="Parda"/>
  </r>
  <r>
    <n v="817075"/>
    <n v="8"/>
    <x v="29"/>
    <x v="29"/>
    <s v="EM GENERAL TASSO FRAGOSO"/>
    <s v="Municipal"/>
    <s v="Urbana"/>
    <n v="1605908"/>
    <n v="161"/>
    <x v="3"/>
    <s v="Regular"/>
    <s v="Noite"/>
    <n v="2011079550059"/>
    <m/>
    <s v="BRUNA NASCIMENTO COSTA"/>
    <d v="2007-05-01T00:00:00"/>
    <s v="Feminino"/>
    <s v="Sem Deficiência"/>
    <s v="BRUNO NASCIMENTO DE FREITAS"/>
    <s v="SHIRLEY DE SOUZA COSTA"/>
    <x v="0"/>
    <s v="Parda"/>
  </r>
  <r>
    <n v="1019047"/>
    <n v="10"/>
    <x v="50"/>
    <x v="50"/>
    <s v="EM JOAQUIM DA SILVA GOMES"/>
    <s v="Municipal"/>
    <s v="Urbana"/>
    <n v="1598939"/>
    <n v="162"/>
    <x v="3"/>
    <s v="Regular"/>
    <s v="Noite"/>
    <n v="2008122000647"/>
    <m/>
    <s v="JONATHAN DA SILVA MOREIRA"/>
    <d v="2005-03-10T00:00:00"/>
    <s v="Masculino"/>
    <s v="Sem Deficiência"/>
    <s v="ROBSON ARAUJO MOREIRA"/>
    <s v="DÉBORA ALVES RODRIGUES NÓBREGA DA SILVA"/>
    <x v="2"/>
    <s v="Branca"/>
  </r>
  <r>
    <n v="1019202"/>
    <n v="10"/>
    <x v="115"/>
    <x v="115"/>
    <s v="CIEP ISMAEL NERY"/>
    <s v="Municipal"/>
    <s v="Urbana"/>
    <n v="1603747"/>
    <n v="162"/>
    <x v="3"/>
    <s v="Regular"/>
    <s v="Tarde"/>
    <n v="2011122600199"/>
    <m/>
    <s v="MIGUEL EVANGELISTA JALCI"/>
    <d v="2008-01-02T00:00:00"/>
    <s v="Masculino"/>
    <s v="Sem Deficiência"/>
    <s v="JULIO CESAR EZEQUIEL JALCI"/>
    <s v="SIMONE MARIA EVANGELISTA JALCI"/>
    <x v="2"/>
    <s v="Pard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23091650711"/>
    <m/>
    <s v="GABRIEL RODRIGUES DE QUEIROZ"/>
    <d v="2006-06-27T00:00:00"/>
    <s v="Masculino"/>
    <s v="Sem Deficiência"/>
    <s v="WILLIAM FERREIRA DE QUEIROZ"/>
    <s v="ROSANE RODRIGUES DA SILVA"/>
    <x v="0"/>
    <s v="Preta"/>
  </r>
  <r>
    <n v="514001"/>
    <n v="5"/>
    <x v="14"/>
    <x v="14"/>
    <s v="EM DESEMBARGADOR MONTENEGRO"/>
    <s v="Municipal"/>
    <s v="Urbana"/>
    <n v="1605219"/>
    <n v="161"/>
    <x v="3"/>
    <s v="Regular"/>
    <s v="Noite"/>
    <n v="2019040900241"/>
    <m/>
    <s v="GLÓRIA CAETANO"/>
    <d v="1961-08-16T00:00:00"/>
    <s v="Feminino"/>
    <s v=" Deficiência intelectual"/>
    <s v="ALDARINA VIGLONGO"/>
    <s v="JOÃO ZEFERINO CAETANO"/>
    <x v="1"/>
    <s v="Preta"/>
  </r>
  <r>
    <n v="313051"/>
    <n v="3"/>
    <x v="60"/>
    <x v="60"/>
    <s v="EM ALAGOAS"/>
    <s v="Municipal"/>
    <s v="Urbana"/>
    <n v="1618858"/>
    <n v="161"/>
    <x v="3"/>
    <s v="Regular"/>
    <s v="Noite"/>
    <n v="2023026500611"/>
    <m/>
    <s v="SHEILA MARIZA PEREIRA THEODORO"/>
    <d v="1957-04-19T00:00:00"/>
    <s v="Feminino"/>
    <s v="Sem Deficiência"/>
    <s v="PEDRO PAULO THEODORO"/>
    <s v="SHIRLEY PEREIRA THEODORO"/>
    <x v="1"/>
    <s v="Não declarada"/>
  </r>
  <r>
    <n v="817075"/>
    <n v="8"/>
    <x v="29"/>
    <x v="29"/>
    <s v="EM GENERAL TASSO FRAGOSO"/>
    <s v="Municipal"/>
    <s v="Urbana"/>
    <n v="1605908"/>
    <n v="161"/>
    <x v="3"/>
    <s v="Regular"/>
    <s v="Noite"/>
    <n v="2007080700362"/>
    <m/>
    <s v="TAINÁ CARDOSO DE SOUZA"/>
    <d v="2002-07-15T00:00:00"/>
    <s v="Feminino"/>
    <s v="Sem Deficiência"/>
    <s v="ROGERIO CLAUDINO DE SOUZA"/>
    <s v="LEANDRA FERREIRA CARDOSO"/>
    <x v="0"/>
    <s v="Parda"/>
  </r>
  <r>
    <n v="1120502"/>
    <n v="11"/>
    <x v="3"/>
    <x v="3"/>
    <s v="CIEP JOÃO MANGABEIRA"/>
    <s v="Municipal"/>
    <s v="Urbana"/>
    <n v="1604976"/>
    <n v="162"/>
    <x v="3"/>
    <s v="Regular"/>
    <s v="Noite"/>
    <n v="2011037300062"/>
    <m/>
    <s v="ANNA LETÍCIA LOPES DA SILVA"/>
    <d v="2007-01-27T00:00:00"/>
    <s v="Feminino"/>
    <s v="Sem Deficiência"/>
    <s v="CHARLES BATISTA DA SILVA"/>
    <s v="OLGA LOPES DA SILVA"/>
    <x v="0"/>
    <s v="Parda"/>
  </r>
  <r>
    <n v="1202701"/>
    <n v="12"/>
    <x v="91"/>
    <x v="91"/>
    <s v="CREJA - CENTRO MUNICIPAL DE REFERÊNCIA DE EDUCAÇÃO DE JOVENS E ADULTOS"/>
    <s v="Municipal"/>
    <s v="Urbana"/>
    <n v="1614087"/>
    <n v="267"/>
    <x v="3"/>
    <s v="Regular"/>
    <s v="Noite"/>
    <n v="2022126301256"/>
    <m/>
    <s v="ELIAQUIM DE OLIVEIRA DAMASIO"/>
    <d v="1992-12-16T00:00:00"/>
    <s v="Masculino"/>
    <s v="Sem Deficiência"/>
    <s v="PAULO DAMASIO"/>
    <s v="NORMA CELIA DE OLIVEIRA DAMASIO"/>
    <x v="2"/>
    <s v="Parda"/>
  </r>
  <r>
    <n v="716203"/>
    <n v="7"/>
    <x v="26"/>
    <x v="26"/>
    <s v="CIEP PROFESSOR LAURO DE OLIVEIRA LIMA"/>
    <s v="Municipal"/>
    <s v="Urbana"/>
    <n v="1619798"/>
    <n v="166"/>
    <x v="3"/>
    <s v="Regular"/>
    <s v="Noite"/>
    <n v="2011104701256"/>
    <m/>
    <s v="EMILE DE JESUS SILVA"/>
    <d v="2005-05-14T00:00:00"/>
    <s v="Masculino"/>
    <s v="Sem Deficiência"/>
    <s v="MILENE DE JESUS BRITO"/>
    <s v="MARCELO DA SILVA"/>
    <x v="0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03058104831"/>
    <m/>
    <s v="CLAUDIA OLIVEIRA DA SILVA"/>
    <d v="1981-04-01T00:00:00"/>
    <s v="Feminino"/>
    <s v="Sem Deficiência"/>
    <s v="CICERO VITOR DA SILVA"/>
    <s v="AUDINETE OLIVEIRA DA SILVA"/>
    <x v="1"/>
    <s v="Pard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22151800058"/>
    <m/>
    <s v="LUIZ EDUARDO REIS SANTOS"/>
    <d v="2007-11-30T00:00:00"/>
    <s v="Masculino"/>
    <s v="Sem Deficiência"/>
    <s v="LEONARDO DE ANDRADE SANTOS"/>
    <s v="KATY CRISTINA PACHECO REIS"/>
    <x v="0"/>
    <s v="Branca"/>
  </r>
  <r>
    <n v="918506"/>
    <n v="9"/>
    <x v="63"/>
    <x v="63"/>
    <s v="CIEP RAYMUNDO OTTONI DE CASTRO MAYA"/>
    <s v="Municipal"/>
    <s v="Urbana"/>
    <n v="1604835"/>
    <n v="161"/>
    <x v="3"/>
    <s v="Regular"/>
    <s v="Noite"/>
    <n v="2012800180309"/>
    <m/>
    <s v="MARCOS VINICIUS MATHIAS REIS"/>
    <d v="2007-12-17T00:00:00"/>
    <s v="Masculino"/>
    <s v="Sem Deficiência"/>
    <s v="EDMO REIS DA SILVA"/>
    <s v="CAROLINE DE ASSIS MATHIAS DOS SANTOS"/>
    <x v="2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22066151067"/>
    <m/>
    <s v="SANDRA APARECIDA DE MOURA"/>
    <d v="1966-02-15T00:00:00"/>
    <s v="Feminino"/>
    <s v="Sem Deficiência"/>
    <s v="MARIA DA CONCEIÇÃO"/>
    <s v="JOAQUIM POMPILIO DE MOURA"/>
    <x v="0"/>
    <s v="Preta"/>
  </r>
  <r>
    <n v="430201"/>
    <n v="4"/>
    <x v="0"/>
    <x v="0"/>
    <s v="CIEP MINISTRO GUSTAVO CAPANEMA"/>
    <s v="Municipal"/>
    <s v="Urbana"/>
    <n v="1612604"/>
    <n v="162"/>
    <x v="3"/>
    <s v="Regular"/>
    <s v="Noite"/>
    <n v="2005113300892"/>
    <m/>
    <s v="GABRIEL SILVA DE SOUZA"/>
    <d v="2002-06-28T00:00:00"/>
    <s v="Masculino"/>
    <s v="Sem Deficiência"/>
    <s v="ANDRÉ LUIZ BEZERRA DE SOUZA"/>
    <s v="CÉLIA MARIA DA SILVA"/>
    <x v="0"/>
    <s v="Não declarad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21093400490"/>
    <m/>
    <s v="APARECIDA DE FATIMA BAGUNDES TEIXEIRA"/>
    <d v="1979-07-12T00:00:00"/>
    <s v="Feminino"/>
    <s v="Sem Deficiência"/>
    <s v="MARIA DO SOCORRO BAGUNDES"/>
    <s v="JORGE DE JESUS FERREIRA TEIXEIRA"/>
    <x v="0"/>
    <s v="Branca"/>
  </r>
  <r>
    <n v="1019211"/>
    <n v="10"/>
    <x v="98"/>
    <x v="98"/>
    <s v="CIEP MAJOR MANUEL GOMES ARCHER"/>
    <s v="Municipal"/>
    <s v="Urbana"/>
    <n v="1607939"/>
    <n v="162"/>
    <x v="3"/>
    <s v="Regular"/>
    <s v="Noite"/>
    <n v="2011100904250"/>
    <m/>
    <s v="NAZARÉ GUIMARÃES PEREIRA"/>
    <d v="1980-03-08T00:00:00"/>
    <s v="Feminino"/>
    <s v="Sem Deficiência"/>
    <s v="JOSÉ PEREIRA"/>
    <s v="FLORISCENA EUGENIO GUIMARÃES PEREIRA"/>
    <x v="0"/>
    <s v="Parda"/>
  </r>
  <r>
    <n v="918505"/>
    <n v="9"/>
    <x v="9"/>
    <x v="9"/>
    <s v="CIEP ANITA MALFATTI"/>
    <s v="Municipal"/>
    <s v="Urbana"/>
    <n v="1615593"/>
    <n v="161"/>
    <x v="3"/>
    <s v="Regular"/>
    <s v="Noite"/>
    <n v="2002092905826"/>
    <m/>
    <s v="WANESSA DOS SANTOS TALAVEIRA"/>
    <d v="1991-12-23T00:00:00"/>
    <s v="Feminino"/>
    <s v="Sem Deficiência"/>
    <s v="WALTAIR DA SILVA TALAVEIRA"/>
    <s v="MARIA DA PENHA DOS SANTOS"/>
    <x v="0"/>
    <s v="Preta"/>
  </r>
  <r>
    <n v="918203"/>
    <n v="9"/>
    <x v="34"/>
    <x v="34"/>
    <s v="CIEP CLEMENTINA DE JESUS"/>
    <s v="Municipal"/>
    <s v="Urbana"/>
    <n v="1601824"/>
    <n v="161"/>
    <x v="3"/>
    <s v="Regular"/>
    <s v="Noite"/>
    <n v="2015092600440"/>
    <m/>
    <s v="ANDRÉA DE MORAES SILVA GODINHO"/>
    <d v="1964-02-11T00:00:00"/>
    <s v="Masculino"/>
    <s v=" Deficiência intelectual"/>
    <s v="DEOCLECIO ANDRÉ DA SILVA"/>
    <s v="HELENA DE MORAES SILVA"/>
    <x v="0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08125200221"/>
    <m/>
    <s v="VICTOR GABRIEL MACHADO VIANA"/>
    <d v="2007-08-06T00:00:00"/>
    <s v="Masculino"/>
    <s v="Sem Deficiência"/>
    <s v="RONALDO VIANA"/>
    <s v="VALERIA NUNES MACHADO VIANA"/>
    <x v="0"/>
    <s v="Parda"/>
  </r>
  <r>
    <n v="716063"/>
    <n v="7"/>
    <x v="136"/>
    <x v="136"/>
    <s v="EM SOBRAL PINTO"/>
    <s v="Municipal"/>
    <s v="Urbana"/>
    <n v="1616450"/>
    <n v="162"/>
    <x v="3"/>
    <s v="Regular"/>
    <s v="Manhã"/>
    <n v="2012142800086"/>
    <m/>
    <s v="MARCOS PAULO GOMES FERNANDES"/>
    <d v="2009-03-20T00:00:00"/>
    <s v="Masculino"/>
    <s v="Sem Deficiência"/>
    <s v="ERNANI BARBOSA FERNANDES"/>
    <s v="ELIANE GOMES DA MATA"/>
    <x v="1"/>
    <s v="Pard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22093400617"/>
    <m/>
    <s v="MARINETE DAS DORES DE FRANÇA"/>
    <d v="1957-10-27T00:00:00"/>
    <s v="Feminino"/>
    <s v="Sem Deficiência"/>
    <s v="PEDRO JOSÉ DE FRANÇA"/>
    <s v="MARIA DAS DORES DA CONCEIÇÃO"/>
    <x v="2"/>
    <s v="Branca"/>
  </r>
  <r>
    <n v="430701"/>
    <n v="4"/>
    <x v="19"/>
    <x v="19"/>
    <s v="CENTRO DE EDUCAÇÃO DE JOVENS E ADULTOS CEJA - MARÉ"/>
    <s v="Municipal"/>
    <s v="Urbana"/>
    <n v="1616812"/>
    <n v="267"/>
    <x v="3"/>
    <s v="Regular"/>
    <s v="Tarde"/>
    <n v="2022143600894"/>
    <m/>
    <s v="SINÉZIO DOS SANTOS"/>
    <d v="1947-02-23T00:00:00"/>
    <s v="Masculino"/>
    <s v="Sem Deficiência"/>
    <s v="MANOEL LAURÊNCIA DOS SANTOS"/>
    <s v="MARIA DA ANUNCIAÇÃO DOS SANTOS"/>
    <x v="2"/>
    <s v="Parda"/>
  </r>
  <r>
    <n v="1019031"/>
    <n v="10"/>
    <x v="20"/>
    <x v="20"/>
    <s v="EM MARECHAL PEDRO CAVALCANTI"/>
    <s v="Municipal"/>
    <s v="Urbana"/>
    <n v="1609539"/>
    <n v="161"/>
    <x v="3"/>
    <s v="Regular"/>
    <s v="Noite"/>
    <n v="2011099600035"/>
    <m/>
    <s v="FELIPE PONTES DOS SANTOS"/>
    <d v="2006-11-27T00:00:00"/>
    <s v="Masculino"/>
    <s v="Sem Deficiência"/>
    <s v="MATHEUS CARMO DOS SANTOS"/>
    <s v="DANIELE DO NASCIMENTO PONTES"/>
    <x v="2"/>
    <s v="Parda"/>
  </r>
  <r>
    <n v="716205"/>
    <n v="7"/>
    <x v="76"/>
    <x v="76"/>
    <s v="CIEP RUBENS PAIVA"/>
    <s v="Municipal"/>
    <s v="Urbana"/>
    <n v="1613262"/>
    <n v="163"/>
    <x v="3"/>
    <s v="Regular"/>
    <s v="Noite"/>
    <n v="2004060400016"/>
    <m/>
    <s v="VITÓRIA MARIA DOS SANTOS BIZONI"/>
    <d v="1999-12-23T00:00:00"/>
    <s v="Feminino"/>
    <s v="Sem Deficiência"/>
    <s v="ADRIANO ERNESTO DA SILVA BIZONI"/>
    <s v="CIBELE DIAS BATISTA DA SILVA"/>
    <x v="1"/>
    <s v="Preta"/>
  </r>
  <r>
    <n v="1120502"/>
    <n v="11"/>
    <x v="3"/>
    <x v="3"/>
    <s v="CIEP JOÃO MANGABEIRA"/>
    <s v="Municipal"/>
    <s v="Urbana"/>
    <n v="1604976"/>
    <n v="162"/>
    <x v="3"/>
    <s v="Regular"/>
    <s v="Noite"/>
    <n v="2020039350228"/>
    <m/>
    <s v="ANTONIO AMÉRICO CÂNDIDO"/>
    <d v="1971-04-02T00:00:00"/>
    <s v="Masculino"/>
    <s v="Sem Deficiência"/>
    <s v="AMÉRICO MANOEL CÂNDIDO"/>
    <s v="MARIA DO CARMO CÂNDIDO"/>
    <x v="0"/>
    <s v="Parda"/>
  </r>
  <r>
    <n v="1120019"/>
    <n v="11"/>
    <x v="37"/>
    <x v="37"/>
    <s v="EM RODRIGO OTÁVIO"/>
    <s v="Municipal"/>
    <s v="Urbana"/>
    <n v="1620854"/>
    <n v="162"/>
    <x v="3"/>
    <s v="Regular"/>
    <s v="Noite"/>
    <n v="2005037905059"/>
    <m/>
    <s v="JOSIAS FERNANDES TEIXEIRA DA SILVA"/>
    <d v="1988-10-11T00:00:00"/>
    <s v="Masculino"/>
    <s v="Sem Deficiência"/>
    <s v="JOSÉ JOSIMAR TEIXEIRA"/>
    <s v="MATILDE FERNANDES DA SILVA"/>
    <x v="0"/>
    <s v="Parda"/>
  </r>
  <r>
    <n v="918203"/>
    <n v="9"/>
    <x v="34"/>
    <x v="34"/>
    <s v="CIEP CLEMENTINA DE JESUS"/>
    <s v="Municipal"/>
    <s v="Urbana"/>
    <n v="1601827"/>
    <n v="163"/>
    <x v="3"/>
    <s v="Regular"/>
    <s v="Noite"/>
    <n v="2009092650485"/>
    <m/>
    <s v="JEFFERSON DA SILVA CERQUEIRA"/>
    <d v="2004-04-12T00:00:00"/>
    <s v="Masculino"/>
    <s v="Sem Deficiência"/>
    <s v="GELSON DE JESUS CERQUEIRA"/>
    <s v="MARIA GABRIELA CARVALHO DA SILVA"/>
    <x v="0"/>
    <s v="Branca"/>
  </r>
  <r>
    <n v="833201"/>
    <n v="8"/>
    <x v="112"/>
    <x v="112"/>
    <s v="CIEP FREI VELOSO"/>
    <s v="Municipal"/>
    <s v="Urbana"/>
    <n v="1622667"/>
    <n v="161"/>
    <x v="3"/>
    <s v="Regular"/>
    <s v="Noite"/>
    <n v="2022083700308"/>
    <m/>
    <s v="ROSANE SILVA DOS SANTOS"/>
    <d v="1970-06-11T00:00:00"/>
    <s v="Feminino"/>
    <s v="Sem Deficiência"/>
    <s v="FERNANDO DOS SANTOS"/>
    <s v="EDNA SILVA DOS SANTOS"/>
    <x v="0"/>
    <s v="Não declarada"/>
  </r>
  <r>
    <n v="817074"/>
    <n v="8"/>
    <x v="110"/>
    <x v="110"/>
    <s v="EM MARECHAL ALCIDES ETCHEGOYEN"/>
    <s v="Municipal"/>
    <s v="Urbana"/>
    <n v="1623801"/>
    <n v="161"/>
    <x v="3"/>
    <s v="Regular"/>
    <s v="Noite"/>
    <n v="2007120000391"/>
    <m/>
    <s v="KETHYLLE CRISTINE ROCHA DA SILVA"/>
    <d v="2004-12-10T00:00:00"/>
    <s v="Feminino"/>
    <s v=" Deficiência intelectual"/>
    <s v="ANDERSON ALVES CORREA DA SILVA"/>
    <s v="DANIELE ROCHA CUSTÓDIO"/>
    <x v="0"/>
    <s v="Parda"/>
  </r>
  <r>
    <n v="817039"/>
    <n v="8"/>
    <x v="118"/>
    <x v="118"/>
    <s v="EM SAMPAIO CORRÊA"/>
    <s v="Municipal"/>
    <s v="Urbana"/>
    <n v="1604283"/>
    <n v="161"/>
    <x v="3"/>
    <s v="Regular"/>
    <s v="Noite"/>
    <n v="2023073300160"/>
    <m/>
    <s v="LUIZ ANDRE FREITAS SANTOS"/>
    <d v="1970-06-05T00:00:00"/>
    <s v="Masculino"/>
    <s v="Sem Deficiência"/>
    <s v="DIRCE DOS SANTOS"/>
    <s v="TAMARA FREITAS DOS SANTOS "/>
    <x v="1"/>
    <s v="Parda"/>
  </r>
  <r>
    <n v="918086"/>
    <n v="9"/>
    <x v="83"/>
    <x v="83"/>
    <s v="EM PROFESSOR FÁBIO CÉSAR PACÍFICO"/>
    <s v="Municipal"/>
    <s v="Urbana"/>
    <n v="1603079"/>
    <n v="161"/>
    <x v="3"/>
    <s v="Regular"/>
    <s v="Noite"/>
    <n v="2023106200355"/>
    <m/>
    <s v="BRUNA DA COSTA GOMES"/>
    <d v="1989-05-07T00:00:00"/>
    <s v="Feminino"/>
    <s v="Sem Deficiência"/>
    <s v="JORGE LUIS NEPOMOCENO GOMES"/>
    <s v="CLAUDIA MORAES DA COSTA"/>
    <x v="2"/>
    <s v="Sem Informação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7059800610"/>
    <m/>
    <s v="MARIANA FERNANDES DA SILVA"/>
    <d v="2006-05-07T00:00:00"/>
    <s v="Feminino"/>
    <s v="Sem Deficiência"/>
    <s v="JOSÉ CORREIA DA SILVA"/>
    <s v="RAIMUNDA FERNANDES DA SILVA"/>
    <x v="0"/>
    <s v="Parda"/>
  </r>
  <r>
    <n v="625701"/>
    <n v="6"/>
    <x v="101"/>
    <x v="101"/>
    <s v="CENTRO DE EDUCAÇÃO DE JOVENS E ADULTOS CEJA - ACARI"/>
    <s v="Municipal"/>
    <s v="Urbana"/>
    <n v="1608527"/>
    <n v="264"/>
    <x v="3"/>
    <s v="Regular"/>
    <s v="Manhã"/>
    <n v="2009130100629"/>
    <m/>
    <s v="ISABELLE MARQUES DE SOUZA"/>
    <d v="2006-12-18T00:00:00"/>
    <s v="Feminino"/>
    <s v="Sem Deficiência"/>
    <s v="WILLIANS DE SOUZA"/>
    <s v="FERNANDA MARQUES DA SILVA"/>
    <x v="1"/>
    <s v="Parda"/>
  </r>
  <r>
    <n v="918203"/>
    <n v="9"/>
    <x v="34"/>
    <x v="34"/>
    <s v="CIEP CLEMENTINA DE JESUS"/>
    <s v="Municipal"/>
    <s v="Urbana"/>
    <n v="1601827"/>
    <n v="163"/>
    <x v="3"/>
    <s v="Regular"/>
    <s v="Noite"/>
    <n v="2006022302777"/>
    <m/>
    <s v="JURACIARA APARECIDA MAURICIO DE OLIVEIRA"/>
    <d v="1971-12-05T00:00:00"/>
    <s v="Feminino"/>
    <s v="Sem Deficiência"/>
    <s v="JAIME MACHADO DE OLIVEIRA FILHO"/>
    <s v="JURACY MAURICIO DE OLIVEIRA"/>
    <x v="0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22066151253"/>
    <m/>
    <s v="JUNIA FERNANDA OLIVEIRA"/>
    <d v="1978-08-30T00:00:00"/>
    <s v="Feminino"/>
    <s v="Sem Deficiência"/>
    <s v="SANTA NASCIMENTO OLIVEIRA"/>
    <s v="JOSE OSMAR OLIVEIRA"/>
    <x v="0"/>
    <s v="Branca"/>
  </r>
  <r>
    <n v="205009"/>
    <n v="2"/>
    <x v="122"/>
    <x v="122"/>
    <s v="EM ALENCASTRO GUIMARÃES"/>
    <s v="Municipal"/>
    <s v="Urbana"/>
    <n v="1620800"/>
    <n v="162"/>
    <x v="3"/>
    <s v="Regular"/>
    <s v="Noite"/>
    <n v="2014011202556"/>
    <m/>
    <s v="MARIA IRENETE RODRIGUES MARINHO"/>
    <d v="1981-02-04T00:00:00"/>
    <s v="Feminino"/>
    <s v="Sem Deficiência"/>
    <s v="MANOEL OLIVEIRA DE MORAIS"/>
    <s v="MARIA RODRIGUES DE SOUZA"/>
    <x v="0"/>
    <s v="Branca"/>
  </r>
  <r>
    <n v="817075"/>
    <n v="8"/>
    <x v="29"/>
    <x v="29"/>
    <s v="EM GENERAL TASSO FRAGOSO"/>
    <s v="Municipal"/>
    <s v="Urbana"/>
    <n v="1605909"/>
    <n v="162"/>
    <x v="3"/>
    <s v="Regular"/>
    <s v="Noite"/>
    <n v="2009128300284"/>
    <m/>
    <s v="ADRIELE DA SILVA CARDOSO SALLES"/>
    <d v="2008-05-27T00:00:00"/>
    <s v="Feminino"/>
    <s v="Sem Deficiência"/>
    <s v="ROBERTO SOUZA CARDOSO SALLES"/>
    <s v="ANDRESSA SILVA DOS SANTOS"/>
    <x v="1"/>
    <s v="Preta"/>
  </r>
  <r>
    <n v="206502"/>
    <n v="2"/>
    <x v="71"/>
    <x v="71"/>
    <s v="CIEP NAÇÃO RUBRO NEGRA"/>
    <s v="Municipal"/>
    <s v="Urbana"/>
    <n v="1623109"/>
    <n v="163"/>
    <x v="3"/>
    <s v="Regular"/>
    <s v="Noite"/>
    <n v="2010126403519"/>
    <m/>
    <s v="CARLOS DANIEL ALVES DE LIMA"/>
    <d v="2006-01-12T00:00:00"/>
    <s v="Masculino"/>
    <s v="Sem Deficiência"/>
    <s v="LUIS CARLOS CLÍNIO ALVES"/>
    <s v="JULIANA DE LIMA BARROS"/>
    <x v="0"/>
    <s v="Parda"/>
  </r>
  <r>
    <n v="431502"/>
    <n v="4"/>
    <x v="11"/>
    <x v="11"/>
    <s v="CIEP GRACILIANO RAMOS"/>
    <s v="Municipal"/>
    <s v="Urbana"/>
    <n v="1622398"/>
    <n v="161"/>
    <x v="3"/>
    <s v="Regular"/>
    <s v="Noite"/>
    <n v="2011035080286"/>
    <m/>
    <s v="ADAILSON MOREIRA DA SILVA"/>
    <d v="2006-05-06T00:00:00"/>
    <s v="Masculino"/>
    <s v="Sem Deficiência"/>
    <s v="ADERALDO ISIDORO DOS SANTOS"/>
    <s v="GEOVANIA MOREIRA DA SILVA"/>
    <x v="2"/>
    <s v="Preta"/>
  </r>
  <r>
    <n v="209026"/>
    <n v="2"/>
    <x v="41"/>
    <x v="41"/>
    <s v="EM PROFESSOR LOURENÇO FILHO"/>
    <s v="Municipal"/>
    <s v="Urbana"/>
    <n v="1622830"/>
    <n v="162"/>
    <x v="3"/>
    <s v="Regular"/>
    <s v="Noite"/>
    <n v="2020016500070"/>
    <m/>
    <s v="TEREZINHA DE FATIMA GOMES"/>
    <d v="1960-10-03T00:00:00"/>
    <s v="Feminino"/>
    <s v="Sem Deficiência"/>
    <s v="JOSE GOMES"/>
    <s v="MARIA TEREZINHA RICARDO"/>
    <x v="0"/>
    <s v="Não declarada"/>
  </r>
  <r>
    <n v="1019013"/>
    <n v="10"/>
    <x v="39"/>
    <x v="39"/>
    <s v="EM BENTO DO AMARAL COUTINHO"/>
    <s v="Municipal"/>
    <s v="Urbana"/>
    <n v="1612839"/>
    <n v="162"/>
    <x v="3"/>
    <s v="Regular"/>
    <s v="Noite"/>
    <n v="2022095300431"/>
    <m/>
    <s v="LILIA MARTINS BATISTA"/>
    <d v="1984-01-12T00:00:00"/>
    <s v="Feminino"/>
    <s v="Sem Deficiência"/>
    <s v="ELIANA MARTINS"/>
    <s v="GENESIO BATISTA FILHO"/>
    <x v="1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16152000174"/>
    <m/>
    <s v="INGRID VITORIA FERREIRA BARBOSA"/>
    <d v="2006-03-20T00:00:00"/>
    <s v="Feminino"/>
    <s v="Sem Deficiência"/>
    <s v="WILSON BARBOSA "/>
    <s v="MICHELE FERREIRA FERRAZ"/>
    <x v="1"/>
    <s v="Branca"/>
  </r>
  <r>
    <n v="208012"/>
    <n v="2"/>
    <x v="102"/>
    <x v="102"/>
    <s v="EM ORSINA DA FONSECA"/>
    <s v="Municipal"/>
    <s v="Urbana"/>
    <n v="1602511"/>
    <n v="162"/>
    <x v="3"/>
    <s v="Regular"/>
    <s v="Noite"/>
    <n v="2007012600501"/>
    <m/>
    <s v="VALQUÍRIA CRISTINA DA SILVA"/>
    <d v="2002-12-16T00:00:00"/>
    <s v="Feminino"/>
    <s v="Sem Deficiência"/>
    <s v="VALTECIR PEDRO DA SILVA"/>
    <s v="VALERIA PEIXOTO DA SILVA"/>
    <x v="0"/>
    <s v="Preta"/>
  </r>
  <r>
    <n v="724026"/>
    <n v="7"/>
    <x v="16"/>
    <x v="16"/>
    <s v="EM EMBAIXADOR ÍTALO ZAPPA"/>
    <s v="Municipal"/>
    <s v="Urbana"/>
    <n v="1620409"/>
    <n v="161"/>
    <x v="3"/>
    <s v="Regular"/>
    <s v="Noite"/>
    <n v="2011068450091"/>
    <m/>
    <s v="HELLOYZA OLIVEIRA SANTOS"/>
    <d v="2007-02-27T00:00:00"/>
    <s v="Feminino"/>
    <s v="Sem Deficiência"/>
    <s v="LUCIVALDO ROSARIO SANTOS"/>
    <s v="JANAINA SILVA DE OLIVEIRA"/>
    <x v="0"/>
    <s v="Preta"/>
  </r>
  <r>
    <n v="515028"/>
    <n v="5"/>
    <x v="18"/>
    <x v="18"/>
    <s v="EM EVANGELINA DUARTE BATISTA"/>
    <s v="Municipal"/>
    <s v="Urbana"/>
    <n v="1609299"/>
    <n v="161"/>
    <x v="3"/>
    <s v="Regular"/>
    <s v="Noite"/>
    <n v="2012042250106"/>
    <m/>
    <s v="DAVI DE OLIVEIRA CARDOSO"/>
    <d v="2007-06-30T00:00:00"/>
    <s v="Masculino"/>
    <s v="Sem Deficiência"/>
    <s v="IGOR RODRIGUES CARDOSO"/>
    <s v="CARLA SUELEN DE OLIVEIRA CAMPOS"/>
    <x v="1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8065900947"/>
    <m/>
    <s v="FABIANA FERRAZ DA POMACENA"/>
    <d v="1980-07-07T00:00:00"/>
    <s v="Feminino"/>
    <s v="Sem Deficiência"/>
    <s v="ANTONIO DA POMACENA"/>
    <s v="ILDA CONTILHO FERRAZ"/>
    <x v="0"/>
    <s v="Parda"/>
  </r>
  <r>
    <n v="1019031"/>
    <n v="10"/>
    <x v="20"/>
    <x v="20"/>
    <s v="EM MARECHAL PEDRO CAVALCANTI"/>
    <s v="Municipal"/>
    <s v="Urbana"/>
    <n v="1609541"/>
    <n v="163"/>
    <x v="3"/>
    <s v="Regular"/>
    <s v="Noite"/>
    <n v="2013125300192"/>
    <m/>
    <s v="LORRANNY DA ROSA VASQUES"/>
    <d v="2008-05-05T00:00:00"/>
    <s v="Feminino"/>
    <s v="Sem Deficiência"/>
    <s v="LUCIANO BRAGA VASQUES"/>
    <s v="MARIA JADIELMA DE LIMA DA ROSA"/>
    <x v="1"/>
    <s v="Parda"/>
  </r>
  <r>
    <n v="1202701"/>
    <n v="12"/>
    <x v="91"/>
    <x v="91"/>
    <s v="CREJA - CENTRO MUNICIPAL DE REFERÊNCIA DE EDUCAÇÃO DE JOVENS E ADULTOS"/>
    <s v="Municipal"/>
    <s v="Urbana"/>
    <n v="1614086"/>
    <n v="266"/>
    <x v="3"/>
    <s v="Regular"/>
    <s v="Noite"/>
    <n v="2019126301736"/>
    <m/>
    <s v="CARLOS HENRIQUE ASSIS DA SILVA"/>
    <d v="1980-10-17T00:00:00"/>
    <s v="Masculino"/>
    <s v="Sem Deficiência"/>
    <s v="FRANCISCO CARLOS ROCHA DA SILVA"/>
    <s v="CLARICE DE OLIVEIRA ASSIS"/>
    <x v="0"/>
    <s v="Parda"/>
  </r>
  <r>
    <n v="716063"/>
    <n v="7"/>
    <x v="136"/>
    <x v="136"/>
    <s v="EM SOBRAL PINTO"/>
    <s v="Municipal"/>
    <s v="Urbana"/>
    <n v="1616450"/>
    <n v="162"/>
    <x v="3"/>
    <s v="Regular"/>
    <s v="Manhã"/>
    <n v="2012064950097"/>
    <m/>
    <s v="RUAN VÍTOR DA SILVA ALVES"/>
    <d v="2008-01-21T00:00:00"/>
    <s v="Masculino"/>
    <s v="Sem Deficiência"/>
    <s v="JOSE RONALDO ALVES FERREIRA"/>
    <s v="LEANDRA MARIA DA SILVA ALVES"/>
    <x v="2"/>
    <s v="Branca"/>
  </r>
  <r>
    <n v="313051"/>
    <n v="3"/>
    <x v="60"/>
    <x v="60"/>
    <s v="EM ALAGOAS"/>
    <s v="Municipal"/>
    <s v="Urbana"/>
    <n v="1618858"/>
    <n v="161"/>
    <x v="3"/>
    <s v="Regular"/>
    <s v="Noite"/>
    <n v="2012023750018"/>
    <m/>
    <s v="INGRID ROSA DA SILVA"/>
    <d v="2006-11-16T00:00:00"/>
    <s v="Feminino"/>
    <s v="Sem Deficiência"/>
    <s v="JOSÉ MAICON ROSA DA SILVA"/>
    <s v="PRISCILA DA SILVA SOARES"/>
    <x v="2"/>
    <s v="Parda"/>
  </r>
  <r>
    <n v="515028"/>
    <n v="5"/>
    <x v="18"/>
    <x v="18"/>
    <s v="EM EVANGELINA DUARTE BATISTA"/>
    <s v="Municipal"/>
    <s v="Urbana"/>
    <n v="1609299"/>
    <n v="161"/>
    <x v="3"/>
    <s v="Regular"/>
    <s v="Noite"/>
    <n v="2023047351241"/>
    <m/>
    <s v="JOÃO GABRIEL DUARTE PONTES DE OLIVEIRA"/>
    <d v="2008-04-19T00:00:00"/>
    <s v="Masculino"/>
    <s v="Sem Deficiência"/>
    <s v="WILSON DE SOUZA DE OLIVEIRA JÚNIOR"/>
    <s v="ERICA DUARTE PONTES"/>
    <x v="2"/>
    <s v="Pard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1039301376"/>
    <m/>
    <s v="ANDREWS RYAN CARDOSO DOS SANTOS"/>
    <d v="2006-04-05T00:00:00"/>
    <s v="Masculino"/>
    <s v="Sem Deficiência"/>
    <s v="ROBSON ALVES DOS SANTOS"/>
    <s v="IRANEIDE DE JESUS CARDOSO AMORIM"/>
    <x v="0"/>
    <s v="Preta"/>
  </r>
  <r>
    <n v="1019047"/>
    <n v="10"/>
    <x v="50"/>
    <x v="50"/>
    <s v="EM JOAQUIM DA SILVA GOMES"/>
    <s v="Municipal"/>
    <s v="Urbana"/>
    <n v="1598937"/>
    <n v="161"/>
    <x v="3"/>
    <s v="Regular"/>
    <s v="Noite"/>
    <n v="2009101550166"/>
    <m/>
    <s v="JULIANA KETLYN GOMES DA COSTA"/>
    <d v="2004-06-19T00:00:00"/>
    <s v="Feminino"/>
    <s v="Sem Deficiência"/>
    <s v="JOSÉ JOÃO DA COSTA"/>
    <s v="ADRIANA MARQUES GOMES"/>
    <x v="2"/>
    <s v="Parda"/>
  </r>
  <r>
    <n v="716501"/>
    <n v="7"/>
    <x v="75"/>
    <x v="75"/>
    <s v="CIEP CARLOS DRUMOND DE ANDRADE"/>
    <s v="Municipal"/>
    <s v="Urbana"/>
    <n v="1616698"/>
    <n v="162"/>
    <x v="3"/>
    <s v="Regular"/>
    <s v="Noite"/>
    <n v="2021066200361"/>
    <m/>
    <s v="ANDREA DE SOUZA SEDA"/>
    <d v="1971-04-28T00:00:00"/>
    <s v="Feminino"/>
    <s v="Sem Deficiência"/>
    <s v="MILTON DE SEDA"/>
    <s v="TEREZINHA NADER DE SOUZA"/>
    <x v="0"/>
    <s v="Parda"/>
  </r>
  <r>
    <n v="1019211"/>
    <n v="10"/>
    <x v="98"/>
    <x v="98"/>
    <s v="CIEP MAJOR MANUEL GOMES ARCHER"/>
    <s v="Municipal"/>
    <s v="Urbana"/>
    <n v="1607934"/>
    <n v="161"/>
    <x v="3"/>
    <s v="Regular"/>
    <s v="Noite"/>
    <n v="2012039603443"/>
    <m/>
    <s v="MARCELO HENRIQUE NASCIMENTO DA SILVA"/>
    <d v="2004-04-14T00:00:00"/>
    <s v="Masculino"/>
    <s v="Sem Deficiência"/>
    <s v="NÃO DECLARADO"/>
    <s v="SIMONE NASICMENTO DA SILVA"/>
    <x v="1"/>
    <s v="Parda"/>
  </r>
  <r>
    <n v="716049"/>
    <n v="7"/>
    <x v="62"/>
    <x v="62"/>
    <s v="EM RENATO LEITE"/>
    <s v="Municipal"/>
    <s v="Urbana"/>
    <n v="1623884"/>
    <n v="163"/>
    <x v="3"/>
    <s v="Regular"/>
    <s v="Noite"/>
    <n v="2010061050331"/>
    <m/>
    <s v="YASMIM CHAVES DE ALMEIDA RANGEL"/>
    <d v="2006-02-28T00:00:00"/>
    <s v="Feminino"/>
    <s v="Sem Deficiência"/>
    <s v="JORGE DE ALMEIDA RANGEL"/>
    <s v="ROSILENE MARIA CHAVES"/>
    <x v="0"/>
    <s v="Preta"/>
  </r>
  <r>
    <n v="1019031"/>
    <n v="10"/>
    <x v="20"/>
    <x v="20"/>
    <s v="EM MARECHAL PEDRO CAVALCANTI"/>
    <s v="Municipal"/>
    <s v="Urbana"/>
    <n v="1609541"/>
    <n v="163"/>
    <x v="3"/>
    <s v="Regular"/>
    <s v="Noite"/>
    <n v="2010116800515"/>
    <m/>
    <s v="KAYLANE PAZ BARBOSA DA COSTA"/>
    <d v="2007-10-28T00:00:00"/>
    <s v="Feminino"/>
    <s v="Sem Deficiência"/>
    <s v="FABIANO BARBOSA DA COSTA"/>
    <s v="DANIELE ALMEIDA PAZ"/>
    <x v="0"/>
    <s v="Branca"/>
  </r>
  <r>
    <n v="817503"/>
    <n v="8"/>
    <x v="31"/>
    <x v="31"/>
    <s v="CIEP PADRE PAULO CORRÊA DE SÁ"/>
    <s v="Municipal"/>
    <s v="Urbana"/>
    <n v="1619914"/>
    <n v="161"/>
    <x v="3"/>
    <s v="Regular"/>
    <s v="Noite"/>
    <n v="2011070400828"/>
    <m/>
    <s v="YASMIN BASTOS DE SOUZA"/>
    <d v="2007-06-11T00:00:00"/>
    <s v="Feminino"/>
    <s v="Sem Deficiência"/>
    <s v="ANDRE LUIZ BASTOS DE SOUZA"/>
    <s v="MARCIA APARECIDA DE SOUZA"/>
    <x v="2"/>
    <s v="Parda"/>
  </r>
  <r>
    <n v="410012"/>
    <n v="4"/>
    <x v="27"/>
    <x v="27"/>
    <s v="EM CLOTILDE GUIMARÃES"/>
    <s v="Municipal"/>
    <s v="Urbana"/>
    <n v="1604461"/>
    <n v="2615"/>
    <x v="3"/>
    <s v="Regular"/>
    <s v="Noite"/>
    <n v="2023028500708"/>
    <m/>
    <s v="FRANCIANE DA COSTA GUIMARÃES"/>
    <d v="1987-09-24T00:00:00"/>
    <s v="Feminino"/>
    <s v="Sem Deficiência"/>
    <s v="ANTONIO JOSÉ LIMA GUIMARÃES"/>
    <s v="MARINETE GONÇALVES DA COSTA"/>
    <x v="1"/>
    <s v="Parda"/>
  </r>
  <r>
    <n v="817207"/>
    <n v="8"/>
    <x v="28"/>
    <x v="28"/>
    <s v="CIEP VILA KENNEDY"/>
    <s v="Municipal"/>
    <s v="Urbana"/>
    <n v="1605867"/>
    <n v="161"/>
    <x v="3"/>
    <s v="Regular"/>
    <s v="Noite"/>
    <n v="2012082800212"/>
    <m/>
    <s v="KEILANY PEREIRA GRACIANO"/>
    <d v="2008-02-21T00:00:00"/>
    <s v="Feminino"/>
    <s v="Sem Deficiência"/>
    <s v="FABIANO SILVA GRACIANO"/>
    <s v="PAMELA GOMES PEREIRA"/>
    <x v="0"/>
    <s v="Parda"/>
  </r>
  <r>
    <n v="1019202"/>
    <n v="10"/>
    <x v="115"/>
    <x v="115"/>
    <s v="CIEP ISMAEL NERY"/>
    <s v="Municipal"/>
    <s v="Urbana"/>
    <n v="1603747"/>
    <n v="162"/>
    <x v="3"/>
    <s v="Regular"/>
    <s v="Tarde"/>
    <n v="2023100050700"/>
    <m/>
    <s v="ELIDIANE DA SILVA FERREIRA"/>
    <d v="1979-10-14T00:00:00"/>
    <s v="Feminino"/>
    <s v="Sem Deficiência"/>
    <s v="NEIVA VIEIRA DÁ SILVA FERREIRA"/>
    <s v="ENES DOS SANTOS FERREIRA"/>
    <x v="2"/>
    <s v="Branca"/>
  </r>
  <r>
    <n v="833503"/>
    <n v="8"/>
    <x v="95"/>
    <x v="95"/>
    <s v="CIEP THOMAS JEFFERSON"/>
    <s v="Municipal"/>
    <s v="Urbana"/>
    <n v="1600082"/>
    <n v="161"/>
    <x v="3"/>
    <s v="Regular"/>
    <s v="Noite"/>
    <n v="2009083401770"/>
    <m/>
    <s v="REINALDO ALVES DE CARVALHO"/>
    <d v="2004-11-16T00:00:00"/>
    <s v="Masculino"/>
    <s v="Sem Deficiência"/>
    <s v="FRANCISCO EDIVAN DE CARVALHO"/>
    <s v="REGINA ALVES PEDROSA"/>
    <x v="0"/>
    <s v="Branca"/>
  </r>
  <r>
    <n v="410007"/>
    <n v="4"/>
    <x v="15"/>
    <x v="15"/>
    <s v="EM PADRE MANUEL DA NÓBREGA"/>
    <s v="Municipal"/>
    <s v="Urbana"/>
    <n v="1609703"/>
    <n v="161"/>
    <x v="3"/>
    <s v="Regular"/>
    <s v="Noite"/>
    <n v="2011028100366"/>
    <m/>
    <s v="MARCELO AUGUSTO OLIVEIRA DA SILVA"/>
    <d v="2006-07-16T00:00:00"/>
    <s v="Masculino"/>
    <s v="Sem Deficiência"/>
    <s v="MARCELO CARVALHO DA SILVA"/>
    <s v="ROBERTA SILVA DE OLIVEIRA"/>
    <x v="2"/>
    <s v="Branca"/>
  </r>
  <r>
    <n v="430701"/>
    <n v="4"/>
    <x v="19"/>
    <x v="19"/>
    <s v="CENTRO DE EDUCAÇÃO DE JOVENS E ADULTOS CEJA - MARÉ"/>
    <s v="Municipal"/>
    <s v="Urbana"/>
    <n v="1616797"/>
    <n v="363"/>
    <x v="3"/>
    <s v="Regular"/>
    <s v="Noite"/>
    <n v="2015126300656"/>
    <m/>
    <s v="FABIO LUIZ DE SOUZA LIMA"/>
    <d v="1977-08-14T00:00:00"/>
    <s v="Masculino"/>
    <s v="Sem Deficiência"/>
    <s v="LUIZ FERNANDO COUTINHO LIMA"/>
    <s v="GILCEIA MARIA DE SOUZA"/>
    <x v="0"/>
    <s v="Preta"/>
  </r>
  <r>
    <n v="312022"/>
    <n v="3"/>
    <x v="61"/>
    <x v="61"/>
    <s v="EM RUBENS BERARDO"/>
    <s v="Municipal"/>
    <s v="Urbana"/>
    <n v="1616260"/>
    <n v="161"/>
    <x v="3"/>
    <s v="Regular"/>
    <s v="Noite"/>
    <n v="2012020901058"/>
    <m/>
    <s v="ARY DOS SANTOS FERREIRA"/>
    <d v="2006-09-19T00:00:00"/>
    <s v="Masculino"/>
    <s v="Sem Deficiência"/>
    <s v="AUREO DE FREITAS FERREIRA"/>
    <s v="VERA LUCIA DOS SANTOS"/>
    <x v="0"/>
    <s v="Parda"/>
  </r>
  <r>
    <n v="515001"/>
    <n v="5"/>
    <x v="68"/>
    <x v="68"/>
    <s v="EM PARÁ"/>
    <s v="Municipal"/>
    <s v="Urbana"/>
    <n v="1607316"/>
    <n v="162"/>
    <x v="3"/>
    <s v="Regular"/>
    <s v="Noite"/>
    <n v="2021044600383"/>
    <m/>
    <s v="ITAMAR DO NASCIMENTO TAVARES"/>
    <d v="1964-11-24T00:00:00"/>
    <s v="Feminino"/>
    <s v="Sem Deficiência"/>
    <s v="CICERO CASSIANO DO NASCIMENTO"/>
    <s v="PRIMITIVA RODRIGUES DO NASCIMENTO"/>
    <x v="1"/>
    <s v="Parda"/>
  </r>
  <r>
    <n v="410009"/>
    <n v="4"/>
    <x v="135"/>
    <x v="135"/>
    <s v="EM DILERMANDO CRUZ"/>
    <s v="Municipal"/>
    <s v="Urbana"/>
    <n v="1598824"/>
    <n v="162"/>
    <x v="3"/>
    <s v="Regular"/>
    <s v="Tarde"/>
    <n v="2022028300212"/>
    <m/>
    <s v="CAIO CLÉBER DA SILVA CAMPOS DE OLIVEIRA"/>
    <d v="2007-06-14T00:00:00"/>
    <s v="Masculino"/>
    <s v="Sem Deficiência"/>
    <s v="KARINA BORGES DA SILVA"/>
    <s v="CLEBER CAMPOS DE OLIVEIRA"/>
    <x v="0"/>
    <s v="Parda"/>
  </r>
  <r>
    <n v="1019031"/>
    <n v="10"/>
    <x v="20"/>
    <x v="20"/>
    <s v="EM MARECHAL PEDRO CAVALCANTI"/>
    <s v="Municipal"/>
    <s v="Urbana"/>
    <n v="1609540"/>
    <n v="162"/>
    <x v="3"/>
    <s v="Regular"/>
    <s v="Noite"/>
    <n v="2022097100561"/>
    <m/>
    <s v="JOSENITA DE SANTANA LIMA"/>
    <d v="1960-10-11T00:00:00"/>
    <s v="Feminino"/>
    <s v="Sem Deficiência"/>
    <s v="JOEL ALVES DE SANTANA"/>
    <s v="JULIETA BEZERRA DE SANTANA"/>
    <x v="2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11030850024"/>
    <m/>
    <s v="KAIQUE GABRIEL DE CARVALHO DA SILVA"/>
    <d v="2006-07-04T00:00:00"/>
    <s v="Masculino"/>
    <s v="Sem Deficiência"/>
    <s v="EDSON GABRIEL DA SILVA"/>
    <s v="MARIA VANDERLEIA DE CARVALHO"/>
    <x v="0"/>
    <s v="Parda"/>
  </r>
  <r>
    <n v="313018"/>
    <n v="3"/>
    <x v="103"/>
    <x v="103"/>
    <s v="EM ISABEL MENDES"/>
    <s v="Municipal"/>
    <s v="Urbana"/>
    <n v="1613511"/>
    <n v="162"/>
    <x v="3"/>
    <s v="Regular"/>
    <s v="Noite"/>
    <n v="2012023201677"/>
    <m/>
    <s v="SANDRA MARIA XIMENES DOS SANTOS"/>
    <d v="1954-01-14T00:00:00"/>
    <s v="Feminino"/>
    <s v="Sem Deficiência"/>
    <s v="JOÃO ARAUJO DOS SANTOS"/>
    <s v="FRANCISCA XIMENES DOS SANTOS"/>
    <x v="2"/>
    <s v="Branca"/>
  </r>
  <r>
    <n v="205009"/>
    <n v="2"/>
    <x v="122"/>
    <x v="122"/>
    <s v="EM ALENCASTRO GUIMARÃES"/>
    <s v="Municipal"/>
    <s v="Urbana"/>
    <n v="1620798"/>
    <n v="161"/>
    <x v="3"/>
    <s v="Regular"/>
    <s v="Noite"/>
    <n v="2013008801641"/>
    <m/>
    <s v="MARIA LUÍZA REIS SEBASTIÃO"/>
    <d v="2001-04-02T00:00:00"/>
    <s v="Feminino"/>
    <s v="Sem Deficiência"/>
    <s v="ANTONIO DOMINGOS SEBASTIÃO"/>
    <s v="ANA VITORIA REIS"/>
    <x v="0"/>
    <s v="Preta"/>
  </r>
  <r>
    <n v="411202"/>
    <n v="4"/>
    <x v="84"/>
    <x v="84"/>
    <s v="CIEP GREGÓRIO BEZERRA"/>
    <s v="Municipal"/>
    <s v="Urbana"/>
    <n v="1608450"/>
    <n v="162"/>
    <x v="3"/>
    <s v="Regular"/>
    <s v="Noite"/>
    <n v="2007029300786"/>
    <m/>
    <s v="LORENA DA SILVA BENTO"/>
    <d v="2003-02-11T00:00:00"/>
    <s v="Feminino"/>
    <s v="Sem Deficiência"/>
    <s v="CRISTINEI ODEON BENTO"/>
    <s v="ELISANGELA MARIA DA SILVA"/>
    <x v="1"/>
    <s v="Preta"/>
  </r>
  <r>
    <n v="918201"/>
    <n v="9"/>
    <x v="23"/>
    <x v="23"/>
    <s v="CIEP ENGENHEIRO WAGNER GASPAR EMERY"/>
    <s v="Municipal"/>
    <s v="Urbana"/>
    <n v="1614214"/>
    <n v="162"/>
    <x v="3"/>
    <s v="Regular"/>
    <s v="Noite"/>
    <n v="2006020301595"/>
    <m/>
    <s v="ALICE OLIVEIRA DA SILVA"/>
    <d v="2001-09-13T00:00:00"/>
    <s v="Feminino"/>
    <s v="Sem Deficiência"/>
    <s v="JOSE XAVIER DA SILVA"/>
    <s v="SANDRA MARIA DE OLIVEIRA"/>
    <x v="0"/>
    <s v="Branc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08092103818"/>
    <m/>
    <s v="BEATRIZ ALVES BATISTA DA SILVA"/>
    <d v="1996-05-05T00:00:00"/>
    <s v="Feminino"/>
    <s v="Sem Deficiência"/>
    <s v="ELIEL BATISTA MARTINS DA SILVA"/>
    <s v="RENATA RODRIGUES ALVES"/>
    <x v="0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13035850169"/>
    <m/>
    <s v="KAUAN PESSANHA DE SOUZA"/>
    <d v="2006-01-29T00:00:00"/>
    <s v="Masculino"/>
    <s v="Sem Deficiência"/>
    <s v="HÉLIO DE SOUZA"/>
    <s v="MARCIA DOMINGOS PESSANHA"/>
    <x v="0"/>
    <s v="Parda"/>
  </r>
  <r>
    <n v="625028"/>
    <n v="6"/>
    <x v="125"/>
    <x v="125"/>
    <s v="EM DEPUTADO HILTON GAMA"/>
    <s v="Municipal"/>
    <s v="Urbana"/>
    <n v="1614619"/>
    <n v="162"/>
    <x v="3"/>
    <s v="Regular"/>
    <s v="Noite"/>
    <n v="2022057150321"/>
    <m/>
    <s v="JACQUELINE BARBOSA DE LIRA"/>
    <d v="1988-09-10T00:00:00"/>
    <s v="Feminino"/>
    <s v="Sem Deficiência"/>
    <s v="CICERO ANTONIO CAMUTO DE LIRA"/>
    <s v="MARIA NAZARETH BARBOSA DE LIRA"/>
    <x v="0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13060880092"/>
    <m/>
    <s v="IESSA FREITAS DE JESUS NOGUEIRA"/>
    <d v="2005-03-22T00:00:00"/>
    <s v="Feminino"/>
    <s v="Sem Deficiência"/>
    <s v="MARCOS DE SOUZA NOGUEIRA"/>
    <s v="ROSEMEIRE FREITAS DE JESUS"/>
    <x v="0"/>
    <s v="Parda"/>
  </r>
  <r>
    <n v="1202701"/>
    <n v="12"/>
    <x v="91"/>
    <x v="91"/>
    <s v="CREJA - CENTRO MUNICIPAL DE REFERÊNCIA DE EDUCAÇÃO DE JOVENS E ADULTOS"/>
    <s v="Municipal"/>
    <s v="Urbana"/>
    <n v="1614128"/>
    <n v="363"/>
    <x v="3"/>
    <s v="Regular"/>
    <s v="Tarde"/>
    <n v="2005031302352"/>
    <m/>
    <s v="TASSILA DANTAS MONTEIRO"/>
    <d v="1996-03-03T00:00:00"/>
    <s v="Feminino"/>
    <s v="Sem Deficiência"/>
    <s v="LETICIO MONTEIRO PEIXOTO NETO"/>
    <s v="MONIQUE DANTAS DA SILVA"/>
    <x v="0"/>
    <s v="Branca"/>
  </r>
  <r>
    <n v="716054"/>
    <n v="7"/>
    <x v="35"/>
    <x v="35"/>
    <s v="EM PIO X"/>
    <s v="Municipal"/>
    <s v="Urbana"/>
    <n v="1612530"/>
    <n v="161"/>
    <x v="3"/>
    <s v="Regular"/>
    <s v="Noite"/>
    <n v="2012060450081"/>
    <m/>
    <s v="ADRIELE DOS SANTOS GOMES DE LIMA CLAUDINO"/>
    <d v="2007-06-10T00:00:00"/>
    <s v="Feminino"/>
    <s v="Sem Deficiência"/>
    <s v="JOSE GOMES DE LIMA CLAUDINO"/>
    <s v="CLEIDILENE DOS SANTOS SANTANA"/>
    <x v="0"/>
    <s v="Parda"/>
  </r>
  <r>
    <n v="312002"/>
    <n v="3"/>
    <x v="58"/>
    <x v="58"/>
    <s v="EM ALCIDE DE GASPERI"/>
    <s v="Municipal"/>
    <s v="Urbana"/>
    <n v="1613410"/>
    <n v="161"/>
    <x v="3"/>
    <s v="Regular"/>
    <s v="Noite"/>
    <n v="2020017200088"/>
    <m/>
    <s v="IVONETE NUNES DA SILVA "/>
    <d v="1984-09-27T00:00:00"/>
    <s v="Feminino"/>
    <s v="Sem Deficiência"/>
    <s v="JOSÉ CLEMENTE DA SILVA"/>
    <s v="MARILDA NUNES"/>
    <x v="2"/>
    <s v="Pard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4052300056"/>
    <m/>
    <s v="TUANE MARIA DA SILVA"/>
    <d v="2008-03-17T00:00:00"/>
    <s v="Feminino"/>
    <s v="Sem Deficiência"/>
    <s v="SEVERINO ANTONIO DA SILVA"/>
    <s v="ROSA FARIA DA SILVA"/>
    <x v="0"/>
    <s v="Parda"/>
  </r>
  <r>
    <n v="1019202"/>
    <n v="10"/>
    <x v="115"/>
    <x v="115"/>
    <s v="CIEP ISMAEL NERY"/>
    <s v="Municipal"/>
    <s v="Urbana"/>
    <n v="1603747"/>
    <n v="162"/>
    <x v="3"/>
    <s v="Regular"/>
    <s v="Tarde"/>
    <n v="2023100000311"/>
    <m/>
    <s v="SAMUEL CRISTIAN ANTÔNIO DE OLIVEIRA"/>
    <d v="2005-06-21T00:00:00"/>
    <s v="Masculino"/>
    <s v="Sem Deficiência"/>
    <s v="CRISTIANO SILVA DE OLIVEIRA"/>
    <s v="LUCIENE ANTÔNIA"/>
    <x v="0"/>
    <s v="Preta"/>
  </r>
  <r>
    <n v="1202701"/>
    <n v="12"/>
    <x v="91"/>
    <x v="91"/>
    <s v="CREJA - CENTRO MUNICIPAL DE REFERÊNCIA DE EDUCAÇÃO DE JOVENS E ADULTOS"/>
    <s v="Municipal"/>
    <s v="Urbana"/>
    <n v="1614132"/>
    <n v="367"/>
    <x v="3"/>
    <s v="Regular"/>
    <s v="Tarde"/>
    <n v="2023126301254"/>
    <m/>
    <s v="PAULA CRISTINA LOMENHA DE OLIVEIRA"/>
    <d v="1983-01-11T00:00:00"/>
    <s v="Feminino"/>
    <s v="Sem Deficiência"/>
    <s v="CARLOS ALBERTO DE OLIVEIRA"/>
    <s v="SANDRA REGINA LOMENHA DE OLIVEIRA"/>
    <x v="1"/>
    <s v="Não declarada"/>
  </r>
  <r>
    <n v="411202"/>
    <n v="4"/>
    <x v="84"/>
    <x v="84"/>
    <s v="CIEP GREGÓRIO BEZERRA"/>
    <s v="Municipal"/>
    <s v="Urbana"/>
    <n v="1608449"/>
    <n v="161"/>
    <x v="3"/>
    <s v="Regular"/>
    <s v="Noite"/>
    <n v="2009029301843"/>
    <m/>
    <s v="TAÍSSA SANTOS DA SILVA"/>
    <d v="2004-02-06T00:00:00"/>
    <s v="Feminino"/>
    <s v="Sem Deficiência"/>
    <s v="ADAIRSON SANTOS DA SILVA"/>
    <s v="LUCINÉIA MENEZES DOS SANTOS"/>
    <x v="0"/>
    <s v="Pard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08093407284"/>
    <m/>
    <s v="JÉSSICA DE JESUS DA COSTA"/>
    <d v="1987-09-18T00:00:00"/>
    <s v="Feminino"/>
    <s v="Sem Deficiência"/>
    <s v="GERSON BARBOSA DA COSTA"/>
    <s v="CELIA MARIA DE JESUS"/>
    <x v="0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14009601341"/>
    <m/>
    <s v="NICOLAS DA SILVA SOUZA"/>
    <d v="2002-07-17T00:00:00"/>
    <s v="Masculino"/>
    <s v="Sem Deficiência"/>
    <s v="FABÍOLA DA SILVA ALVES"/>
    <s v="RIUSON SOUZA DA SILVA"/>
    <x v="0"/>
    <s v="Sem Informação"/>
  </r>
  <r>
    <n v="1202701"/>
    <n v="12"/>
    <x v="91"/>
    <x v="91"/>
    <s v="CREJA - CENTRO MUNICIPAL DE REFERÊNCIA DE EDUCAÇÃO DE JOVENS E ADULTOS"/>
    <s v="Municipal"/>
    <s v="Urbana"/>
    <n v="1614085"/>
    <n v="265"/>
    <x v="3"/>
    <s v="Regular"/>
    <s v="Noite"/>
    <n v="2023126301661"/>
    <m/>
    <s v="BABIE BRACK "/>
    <d v="1989-12-09T00:00:00"/>
    <s v="Feminino"/>
    <s v="Sem Deficiência"/>
    <s v="GENIVALDO OLIVEIRA DOS SANTOS"/>
    <s v="LÚCIA HELENA SOUZA DOS SANTOS"/>
    <x v="1"/>
    <s v="Sem Informação"/>
  </r>
  <r>
    <n v="515055"/>
    <n v="5"/>
    <x v="8"/>
    <x v="8"/>
    <s v="EM MINISTRO EDGARD ROMERO"/>
    <s v="Municipal"/>
    <s v="Urbana"/>
    <n v="1623707"/>
    <n v="161"/>
    <x v="3"/>
    <s v="Regular"/>
    <s v="Manhã"/>
    <n v="2007050500781"/>
    <m/>
    <s v="ERIKA LORRANE DO NASCIMENTO DA SILVA"/>
    <d v="2000-05-13T00:00:00"/>
    <s v="Feminino"/>
    <s v=" Deficiência intelectual"/>
    <s v="ERIC EVERALDO FERREIRA DA SILVA"/>
    <s v="LIDIANE VIANA DO NASCIMENTO"/>
    <x v="0"/>
    <s v="Preta"/>
  </r>
  <r>
    <n v="411015"/>
    <n v="4"/>
    <x v="72"/>
    <x v="72"/>
    <s v="EM SUÍÇA"/>
    <s v="Municipal"/>
    <s v="Urbana"/>
    <n v="1601786"/>
    <n v="161"/>
    <x v="3"/>
    <s v="Regular"/>
    <s v="Noite"/>
    <n v="2019031700099"/>
    <m/>
    <s v="VALKIRIA DE CASTRO DINIZ DA SILVA"/>
    <d v="1958-04-09T00:00:00"/>
    <s v="Feminino"/>
    <s v="Sem Deficiência"/>
    <s v="SEVERINO FRANCISCO DINIZ"/>
    <s v="MARIA DE CASTRO DINIZ"/>
    <x v="1"/>
    <s v="Parda"/>
  </r>
  <r>
    <n v="833031"/>
    <n v="8"/>
    <x v="21"/>
    <x v="21"/>
    <s v="EM TASSO DA SILVEIRA"/>
    <s v="Municipal"/>
    <s v="Urbana"/>
    <n v="1605930"/>
    <n v="162"/>
    <x v="3"/>
    <s v="Regular"/>
    <s v="Noite"/>
    <n v="2007002201183"/>
    <m/>
    <s v="JULIANA FERREIRA LARANJEIRA"/>
    <d v="2002-07-12T00:00:00"/>
    <s v="Feminino"/>
    <s v="Sem Deficiência"/>
    <s v="JAQUELINE DE SOUZA FERREIRA"/>
    <s v="CLEIDSON DA SILVA LARANJEIRA"/>
    <x v="0"/>
    <s v="Parda"/>
  </r>
  <r>
    <n v="514002"/>
    <n v="5"/>
    <x v="107"/>
    <x v="107"/>
    <s v="EM CECÍLIA MEIRELLES"/>
    <s v="Municipal"/>
    <s v="Urbana"/>
    <n v="1602688"/>
    <n v="162"/>
    <x v="3"/>
    <s v="Regular"/>
    <s v="Manhã"/>
    <n v="2010105200112"/>
    <m/>
    <s v="CARLOS RODRIGO FRÓES TEIXEIRA"/>
    <d v="2006-10-21T00:00:00"/>
    <s v="Masculino"/>
    <s v="Sem Deficiência"/>
    <s v="ANTONIO CARLOS TEIXEIRA DE DEUS"/>
    <s v="VALERIA FROES DA CRUZ"/>
    <x v="0"/>
    <s v="Parda"/>
  </r>
  <r>
    <n v="716501"/>
    <n v="7"/>
    <x v="75"/>
    <x v="75"/>
    <s v="CIEP CARLOS DRUMOND DE ANDRADE"/>
    <s v="Municipal"/>
    <s v="Urbana"/>
    <n v="1616698"/>
    <n v="162"/>
    <x v="3"/>
    <s v="Regular"/>
    <s v="Noite"/>
    <n v="2001020702637"/>
    <m/>
    <s v="INACIO SOUSA DA SILVA"/>
    <d v="1974-04-09T00:00:00"/>
    <s v="Masculino"/>
    <s v="Sem Deficiência"/>
    <s v="JOSÉ ROCHA DA SILVA"/>
    <s v="ANTONIA SILVA DE SOUZA"/>
    <x v="0"/>
    <s v="Parda"/>
  </r>
  <r>
    <n v="313046"/>
    <n v="3"/>
    <x v="96"/>
    <x v="96"/>
    <s v="EM REPÚBLICA DE EL SALVADOR"/>
    <s v="Municipal"/>
    <s v="Urbana"/>
    <n v="1599918"/>
    <n v="161"/>
    <x v="3"/>
    <s v="Regular"/>
    <s v="Noite"/>
    <n v="2019016500114"/>
    <m/>
    <s v="PAULO HENRIQUE CARVALHO DOS SANTOS"/>
    <d v="1973-05-21T00:00:00"/>
    <s v="Masculino"/>
    <s v="Sem Deficiência"/>
    <s v="GONCALO DIONISIO DOS SANTOS"/>
    <s v="NAZARE MARIA DE CARVALHO"/>
    <x v="0"/>
    <s v="Não declarada"/>
  </r>
  <r>
    <n v="312002"/>
    <n v="3"/>
    <x v="58"/>
    <x v="58"/>
    <s v="EM ALCIDE DE GASPERI"/>
    <s v="Municipal"/>
    <s v="Urbana"/>
    <n v="1613410"/>
    <n v="161"/>
    <x v="3"/>
    <s v="Regular"/>
    <s v="Noite"/>
    <n v="2005024001202"/>
    <m/>
    <s v="CARLOS HENRIQUE FELIPPE DE BRITO"/>
    <d v="1999-01-06T00:00:00"/>
    <s v="Masculino"/>
    <s v="Sem Deficiência"/>
    <s v="ELIAS SEBASTIÃO DE BRITO"/>
    <s v="IRACI ALMEIDA FELIPPE"/>
    <x v="0"/>
    <s v="Preta"/>
  </r>
  <r>
    <n v="1019031"/>
    <n v="10"/>
    <x v="20"/>
    <x v="20"/>
    <s v="EM MARECHAL PEDRO CAVALCANTI"/>
    <s v="Municipal"/>
    <s v="Urbana"/>
    <n v="1609542"/>
    <n v="164"/>
    <x v="3"/>
    <s v="Regular"/>
    <s v="Noite"/>
    <n v="2008122400777"/>
    <m/>
    <s v="MURILO DE SOUZA VIANA MONTEIRO"/>
    <d v="2007-05-30T00:00:00"/>
    <s v="Masculino"/>
    <s v=" Deficiência intelectual"/>
    <s v="ROBSON VIANA MONTEIRO"/>
    <s v="EDNA DE SOUZA"/>
    <x v="0"/>
    <s v="Parda"/>
  </r>
  <r>
    <n v="716205"/>
    <n v="7"/>
    <x v="76"/>
    <x v="76"/>
    <s v="CIEP RUBENS PAIVA"/>
    <s v="Municipal"/>
    <s v="Urbana"/>
    <n v="1624140"/>
    <n v="165"/>
    <x v="3"/>
    <s v="Regular"/>
    <s v="Noite"/>
    <n v="2015062450032"/>
    <m/>
    <s v="SANDRO LUIS SANTIAGO MENDES"/>
    <d v="2007-10-08T00:00:00"/>
    <s v="Masculino"/>
    <s v="Sem Deficiência"/>
    <s v="SANDRO MENDES DE ALMEIDA"/>
    <s v="ANA CLAUDIA SANTIAGO MENDES DE ALMEIDA"/>
    <x v="1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23094800030"/>
    <m/>
    <s v="MARIA DE FÁTIMA DE AMORIM LIANO"/>
    <d v="1994-02-03T00:00:00"/>
    <s v="Feminino"/>
    <s v="Sem Deficiência"/>
    <s v="MARTINS BARBOSA LIANO NETO"/>
    <s v="CREUZA DUARTE DE AMORIM"/>
    <x v="1"/>
    <s v="Parda"/>
  </r>
  <r>
    <n v="1019019"/>
    <n v="10"/>
    <x v="116"/>
    <x v="116"/>
    <s v="EM FERNANDO DE AZEVEDO"/>
    <s v="Municipal"/>
    <s v="Urbana"/>
    <n v="1619175"/>
    <n v="161"/>
    <x v="3"/>
    <s v="Regular"/>
    <s v="Tarde"/>
    <n v="2015096401549"/>
    <m/>
    <s v="KEMILLY EVELLIN OLIVEIRA DOS SANTOS"/>
    <d v="2007-06-24T00:00:00"/>
    <s v="Feminino"/>
    <s v="Sem Deficiência"/>
    <s v="ELAINE DE OLIVEIRA SANTOS"/>
    <s v="TIAGO OLIVEIRA DOS SANTOS"/>
    <x v="0"/>
    <s v="Parda"/>
  </r>
  <r>
    <n v="1202701"/>
    <n v="12"/>
    <x v="91"/>
    <x v="91"/>
    <s v="CREJA - CENTRO MUNICIPAL DE REFERÊNCIA DE EDUCAÇÃO DE JOVENS E ADULTOS"/>
    <s v="Municipal"/>
    <s v="Urbana"/>
    <n v="1614086"/>
    <n v="266"/>
    <x v="3"/>
    <s v="Regular"/>
    <s v="Noite"/>
    <n v="2020126350081"/>
    <m/>
    <s v="CICERO GEOVANE GOMES DE SOUZA"/>
    <d v="1984-07-05T00:00:00"/>
    <s v="Masculino"/>
    <s v="Sem Deficiência"/>
    <s v="ANTONIO MENDES DE SOUZA"/>
    <s v="FRANCISCA GOMES DE SOUZA"/>
    <x v="0"/>
    <s v="Parda"/>
  </r>
  <r>
    <n v="817075"/>
    <n v="8"/>
    <x v="29"/>
    <x v="29"/>
    <s v="EM GENERAL TASSO FRAGOSO"/>
    <s v="Municipal"/>
    <s v="Urbana"/>
    <n v="1605909"/>
    <n v="162"/>
    <x v="3"/>
    <s v="Regular"/>
    <s v="Noite"/>
    <n v="2013035850398"/>
    <m/>
    <s v="FABIO LUIZ GOMES DOS SANTOS"/>
    <d v="1979-05-10T00:00:00"/>
    <s v="Masculino"/>
    <s v="Sem Deficiência"/>
    <s v="FRANCISCO FIRMINO DOS SANTOS"/>
    <s v="MARIA DE LOURDES GOMES"/>
    <x v="0"/>
    <s v="Preta"/>
  </r>
  <r>
    <n v="227004"/>
    <n v="2"/>
    <x v="77"/>
    <x v="77"/>
    <s v="EM RINALDO DE LAMARE"/>
    <s v="Municipal"/>
    <s v="Urbana"/>
    <n v="1599204"/>
    <n v="162"/>
    <x v="3"/>
    <s v="Regular"/>
    <s v="Noite"/>
    <n v="2011023201202"/>
    <m/>
    <s v="AMANDA CONDE DE SOUZA SILVA"/>
    <d v="2006-07-12T00:00:00"/>
    <s v="Feminino"/>
    <s v="Sem Deficiência"/>
    <s v="CLEVERSON DE SOUZA SILVA"/>
    <s v="DANIELE MAGALHÃES CONDE"/>
    <x v="0"/>
    <s v="Branca"/>
  </r>
  <r>
    <n v="724502"/>
    <n v="7"/>
    <x v="52"/>
    <x v="52"/>
    <s v="CIEP MARGARET MEE"/>
    <s v="Municipal"/>
    <s v="Urbana"/>
    <n v="1617125"/>
    <n v="161"/>
    <x v="3"/>
    <s v="Regular"/>
    <s v="Noite"/>
    <n v="2013069250041"/>
    <m/>
    <s v="JOÃO VICTOR FERNANDES SOARES"/>
    <d v="2006-09-07T00:00:00"/>
    <s v="Masculino"/>
    <s v="Sem Deficiência"/>
    <s v="JANAILDO FERREIRA SOARES"/>
    <s v="LIDIANE FERNANDES MELQUIDES"/>
    <x v="0"/>
    <s v="Pard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10100506469"/>
    <m/>
    <s v="ANA VITÓRIA FIDELIS BARBOSA"/>
    <d v="2006-05-27T00:00:00"/>
    <s v="Feminino"/>
    <s v="Sem Deficiência"/>
    <s v="LUIZ CLAUDIO COSME BARBOSA"/>
    <s v="ELIZANGELA FIDELIS DA SILVA"/>
    <x v="2"/>
    <s v="Parda"/>
  </r>
  <r>
    <n v="102504"/>
    <n v="1"/>
    <x v="2"/>
    <x v="2"/>
    <s v="CIEP AVENIDA DOS DESFILES"/>
    <s v="Municipal"/>
    <s v="Urbana"/>
    <n v="1609986"/>
    <n v="161"/>
    <x v="3"/>
    <s v="Regular"/>
    <s v="Manhã"/>
    <n v="2010002150104"/>
    <m/>
    <s v="MIGUEL CAETANO DE ANDRADE SANTOS"/>
    <d v="2005-09-01T00:00:00"/>
    <s v="Masculino"/>
    <s v=" Deficiência intelectual"/>
    <s v="RÔMULO VIEIRA DE ANDRADE SANTOS"/>
    <s v="RAQUEL CAETANO DOS SANTOS"/>
    <x v="0"/>
    <s v="Parda"/>
  </r>
  <r>
    <n v="1120502"/>
    <n v="11"/>
    <x v="3"/>
    <x v="3"/>
    <s v="CIEP JOÃO MANGABEIRA"/>
    <s v="Municipal"/>
    <s v="Urbana"/>
    <n v="1604976"/>
    <n v="162"/>
    <x v="3"/>
    <s v="Regular"/>
    <s v="Noite"/>
    <n v="2005039300561"/>
    <m/>
    <s v="THALÍA MARTINS FELIX"/>
    <d v="1997-06-14T00:00:00"/>
    <s v="Feminino"/>
    <s v="Sem Deficiência"/>
    <s v="ANTONIO PAULO DE SOUZA FELIX"/>
    <s v="ROSANGELA MARTINS LEANDRO"/>
    <x v="0"/>
    <s v="Branca"/>
  </r>
  <r>
    <n v="622006"/>
    <n v="6"/>
    <x v="38"/>
    <x v="38"/>
    <s v="EM ANTENOR NASCENTES"/>
    <s v="Municipal"/>
    <s v="Urbana"/>
    <n v="1615259"/>
    <n v="162"/>
    <x v="3"/>
    <s v="Regular"/>
    <s v="Noite"/>
    <n v="2011054000861"/>
    <m/>
    <s v="SAMIRA ARAUJO MOUTINHO DE OLIVEIRA"/>
    <d v="2008-05-16T00:00:00"/>
    <s v="Feminino"/>
    <s v="Sem Deficiência"/>
    <s v="CARLOS AUGUSTO MOREIRA DE OLIVEIRA"/>
    <s v="SIMONE DE ARAUJO MOUTINHO"/>
    <x v="0"/>
    <s v="Branca"/>
  </r>
  <r>
    <n v="313007"/>
    <n v="3"/>
    <x v="67"/>
    <x v="67"/>
    <s v="EM SARMIENTO"/>
    <s v="Municipal"/>
    <s v="Urbana"/>
    <n v="1615856"/>
    <n v="162"/>
    <x v="3"/>
    <s v="Regular"/>
    <s v="Noite"/>
    <n v="2006024000573"/>
    <m/>
    <s v="RAYSSA DA SILVA PEREIRA"/>
    <d v="1999-09-24T00:00:00"/>
    <s v="Feminino"/>
    <s v="Sem Deficiência"/>
    <s v="CHARLES DA SILVA PEREIRA"/>
    <s v="RAQUEL DA SILVA SANTOS"/>
    <x v="0"/>
    <s v="Preta"/>
  </r>
  <r>
    <n v="1026008"/>
    <n v="10"/>
    <x v="43"/>
    <x v="43"/>
    <s v="EM ENGENHEIRO GASTÃO RANGEL"/>
    <s v="Municipal"/>
    <s v="Urbana"/>
    <n v="1613013"/>
    <n v="161"/>
    <x v="3"/>
    <s v="Regular"/>
    <s v="Noite"/>
    <n v="2002103409153"/>
    <m/>
    <s v="FÁBIA RODRIGUES CORDEIRO"/>
    <d v="1992-10-20T00:00:00"/>
    <s v="Feminino"/>
    <s v="Sem Deficiência"/>
    <s v="GERALDO PAULO CORDEIRO"/>
    <s v="ANA MARIA RODRIGUES"/>
    <x v="1"/>
    <s v="Parda"/>
  </r>
  <r>
    <n v="430503"/>
    <n v="4"/>
    <x v="4"/>
    <x v="4"/>
    <s v="CIEP LEONEL DE MOURA BRIZOLA"/>
    <s v="Municipal"/>
    <s v="Urbana"/>
    <n v="1606829"/>
    <n v="161"/>
    <x v="3"/>
    <s v="Regular"/>
    <s v="Noite"/>
    <n v="2011097950284"/>
    <m/>
    <s v="VAGNER FILIPE D'AVILA BATISTA"/>
    <d v="2006-05-22T00:00:00"/>
    <s v="Masculino"/>
    <s v="Sem Deficiência"/>
    <s v="RAFAEL FERREIRA BATISTA"/>
    <s v="RAFAELA BEZERRA D AVILA"/>
    <x v="0"/>
    <s v="Branca"/>
  </r>
  <r>
    <n v="817505"/>
    <n v="8"/>
    <x v="80"/>
    <x v="80"/>
    <s v="CIEP MARECHAL JULIO CAETANO HORTA BARBOSA"/>
    <s v="Municipal"/>
    <s v="Urbana"/>
    <n v="1618813"/>
    <n v="161"/>
    <x v="3"/>
    <s v="Regular"/>
    <s v="Noite"/>
    <n v="2008099503668"/>
    <m/>
    <s v="SAMARA MARTINS DE ARAUJO"/>
    <d v="1996-03-03T00:00:00"/>
    <s v="Feminino"/>
    <s v="Sem Deficiência"/>
    <s v="JOÃO JERÔNIMO DA SILVA"/>
    <s v="MARIA DE LOURDES MARTINS DA SILVA"/>
    <x v="0"/>
    <s v="Parda"/>
  </r>
  <r>
    <n v="1019031"/>
    <n v="10"/>
    <x v="20"/>
    <x v="20"/>
    <s v="EM MARECHAL PEDRO CAVALCANTI"/>
    <s v="Municipal"/>
    <s v="Urbana"/>
    <n v="1609540"/>
    <n v="162"/>
    <x v="3"/>
    <s v="Regular"/>
    <s v="Noite"/>
    <n v="2010121700141"/>
    <m/>
    <s v="DAVID LUIZ DE SOUZA CANDIDO"/>
    <d v="2007-05-24T00:00:00"/>
    <s v="Masculino"/>
    <s v="Sem Deficiência"/>
    <s v="LUIZ PAULO DE SOUZA CANDIDO"/>
    <s v="MICHELE ROCHA DE SOUZA "/>
    <x v="0"/>
    <s v="Preta"/>
  </r>
  <r>
    <n v="625701"/>
    <n v="6"/>
    <x v="101"/>
    <x v="101"/>
    <s v="CENTRO DE EDUCAÇÃO DE JOVENS E ADULTOS CEJA - ACARI"/>
    <s v="Municipal"/>
    <s v="Urbana"/>
    <n v="1608526"/>
    <n v="263"/>
    <x v="3"/>
    <s v="Regular"/>
    <s v="Manhã"/>
    <n v="2002054803647"/>
    <m/>
    <s v="CRISTIANE DA SILVA MACHADO DA SILVA"/>
    <d v="1988-11-10T00:00:00"/>
    <s v="Feminino"/>
    <s v="Sem Deficiência"/>
    <s v="NÃO DECLARADO"/>
    <s v="MARCIA ANTONIA ALVES DA SILVA"/>
    <x v="0"/>
    <s v="Parda"/>
  </r>
  <r>
    <n v="313007"/>
    <n v="3"/>
    <x v="67"/>
    <x v="67"/>
    <s v="EM SARMIENTO"/>
    <s v="Municipal"/>
    <s v="Urbana"/>
    <n v="1615855"/>
    <n v="161"/>
    <x v="3"/>
    <s v="Regular"/>
    <s v="Noite"/>
    <n v="2010022250066"/>
    <m/>
    <s v="MIGUEL ARCHANJO DA SILVA PEREIRA"/>
    <d v="2005-06-20T00:00:00"/>
    <s v="Masculino"/>
    <s v="Sem Deficiência"/>
    <s v="CLAYTON GONÇALVES PEREIRA"/>
    <s v="CRISTIANE GRACIANO DA SILVA"/>
    <x v="2"/>
    <s v="Parda"/>
  </r>
  <r>
    <n v="101501"/>
    <n v="1"/>
    <x v="46"/>
    <x v="46"/>
    <s v="CIEP HENFIL"/>
    <s v="Municipal"/>
    <s v="Urbana"/>
    <n v="1613103"/>
    <n v="161"/>
    <x v="3"/>
    <s v="Regular"/>
    <s v="Noite"/>
    <n v="2009106600277"/>
    <m/>
    <s v="COSME CLAUDINO MACHADO"/>
    <d v="2006-09-29T00:00:00"/>
    <s v="Masculino"/>
    <s v="Sem Deficiência"/>
    <s v="WILMAR GARCÊZ MACHADO"/>
    <s v="TERESINHA MARIA CLAUDINO"/>
    <x v="0"/>
    <s v="Parda"/>
  </r>
  <r>
    <n v="209026"/>
    <n v="2"/>
    <x v="41"/>
    <x v="41"/>
    <s v="EM PROFESSOR LOURENÇO FILHO"/>
    <s v="Municipal"/>
    <s v="Urbana"/>
    <n v="1622829"/>
    <n v="161"/>
    <x v="3"/>
    <s v="Regular"/>
    <s v="Noite"/>
    <n v="2022016500050"/>
    <m/>
    <s v="MARIA APARECIDA DA SILVA"/>
    <d v="1967-07-13T00:00:00"/>
    <s v="Feminino"/>
    <s v="Sem Deficiência"/>
    <s v="ANTONIO OTAVIANO DA SILVA"/>
    <s v="ATELINA MANOEL DA SILVA"/>
    <x v="2"/>
    <s v="Preta"/>
  </r>
  <r>
    <n v="817064"/>
    <n v="8"/>
    <x v="7"/>
    <x v="7"/>
    <s v="EM MARIETA DA CUNHA DA SILVA"/>
    <s v="Municipal"/>
    <s v="Urbana"/>
    <n v="1610183"/>
    <n v="161"/>
    <x v="3"/>
    <s v="Regular"/>
    <s v="Noite"/>
    <n v="2011083950279"/>
    <m/>
    <s v="LARYSSA DE SOUZA FONSECA DA SILVA BRANDÃO"/>
    <d v="2006-05-08T00:00:00"/>
    <s v="Feminino"/>
    <s v="Sem Deficiência"/>
    <s v="DOUGLAS DA SILVA BRANÃO"/>
    <s v="DÉBORA DE SOUZA FONSECA DO ESPIRITO SANTO"/>
    <x v="0"/>
    <s v="Parda"/>
  </r>
  <r>
    <n v="208012"/>
    <n v="2"/>
    <x v="102"/>
    <x v="102"/>
    <s v="EM ORSINA DA FONSECA"/>
    <s v="Municipal"/>
    <s v="Urbana"/>
    <n v="1602508"/>
    <n v="161"/>
    <x v="3"/>
    <s v="Regular"/>
    <s v="Noite"/>
    <n v="2016002700481"/>
    <m/>
    <s v="SUMAYA BERNARDO DOS SANTOS"/>
    <d v="2006-09-02T00:00:00"/>
    <s v="Feminino"/>
    <s v="Sem Deficiência"/>
    <s v="NÃO CONSTA NA CERTIDÃO"/>
    <s v="BRUNA BERNARDO DOS SANTOS"/>
    <x v="1"/>
    <s v="Parda"/>
  </r>
  <r>
    <n v="410009"/>
    <n v="4"/>
    <x v="135"/>
    <x v="135"/>
    <s v="EM DILERMANDO CRUZ"/>
    <s v="Municipal"/>
    <s v="Urbana"/>
    <n v="1598823"/>
    <n v="161"/>
    <x v="3"/>
    <s v="Regular"/>
    <s v="Tarde"/>
    <n v="2012027700023"/>
    <m/>
    <s v="LILIAN ALMEIDA NASCIMENTO DA SILVA"/>
    <d v="2007-10-24T00:00:00"/>
    <s v="Feminino"/>
    <s v="Sem Deficiência"/>
    <s v="ANDRÉ LUIS NASCIMENTO DA SILVA"/>
    <s v="LUCIANE BAHIA DE ALMEIDA"/>
    <x v="0"/>
    <s v="Preta"/>
  </r>
  <r>
    <n v="430701"/>
    <n v="4"/>
    <x v="19"/>
    <x v="19"/>
    <s v="CENTRO DE EDUCAÇÃO DE JOVENS E ADULTOS CEJA - MARÉ"/>
    <s v="Municipal"/>
    <s v="Urbana"/>
    <n v="1616815"/>
    <n v="268"/>
    <x v="3"/>
    <s v="Regular"/>
    <s v="Tarde"/>
    <n v="2014143680021"/>
    <m/>
    <s v="ELOINA ANTONIO"/>
    <d v="1959-10-24T00:00:00"/>
    <s v="Feminino"/>
    <s v="Sem Deficiência"/>
    <s v="ORLINDO ANTONIO"/>
    <s v="EVA MONTEIRO DAS SANTOS"/>
    <x v="1"/>
    <s v="Preta"/>
  </r>
  <r>
    <n v="1120502"/>
    <n v="11"/>
    <x v="3"/>
    <x v="3"/>
    <s v="CIEP JOÃO MANGABEIRA"/>
    <s v="Municipal"/>
    <s v="Urbana"/>
    <n v="1604974"/>
    <n v="161"/>
    <x v="3"/>
    <s v="Regular"/>
    <s v="Noite"/>
    <n v="2022036700038"/>
    <m/>
    <s v="ELISÂNGELA GOMES DA SILVA"/>
    <d v="2007-12-16T00:00:00"/>
    <s v="Feminino"/>
    <s v="Sem Deficiência"/>
    <s v="AMILTON GOMES DA SILVA"/>
    <s v="LENILDE RAMOS DOS SANTOS"/>
    <x v="1"/>
    <s v="Parda"/>
  </r>
  <r>
    <n v="411015"/>
    <n v="4"/>
    <x v="72"/>
    <x v="72"/>
    <s v="EM SUÍÇA"/>
    <s v="Municipal"/>
    <s v="Urbana"/>
    <n v="1601788"/>
    <n v="162"/>
    <x v="3"/>
    <s v="Regular"/>
    <s v="Noite"/>
    <n v="2023031700097"/>
    <m/>
    <s v="ROSÂNGELA VIEIRA LOPES DE OLIVEIRA"/>
    <d v="1979-04-22T00:00:00"/>
    <s v="Feminino"/>
    <s v="Sem Deficiência"/>
    <s v="JOSÉ AUGUSTO LOPES"/>
    <s v="ILDEMARA SEIXA VIEIRA LOPES"/>
    <x v="2"/>
    <s v="Parda"/>
  </r>
  <r>
    <n v="205009"/>
    <n v="2"/>
    <x v="122"/>
    <x v="122"/>
    <s v="EM ALENCASTRO GUIMARÃES"/>
    <s v="Municipal"/>
    <s v="Urbana"/>
    <n v="1620800"/>
    <n v="162"/>
    <x v="3"/>
    <s v="Regular"/>
    <s v="Noite"/>
    <n v="2017008100122"/>
    <m/>
    <s v="RIAN VIEIRA NUNES"/>
    <d v="2006-06-23T00:00:00"/>
    <s v="Masculino"/>
    <s v="Sem Deficiência"/>
    <s v="RODRIGO JOSÉ NUNES"/>
    <s v="NADIA VIEIRA"/>
    <x v="0"/>
    <s v="Parda"/>
  </r>
  <r>
    <n v="622007"/>
    <n v="6"/>
    <x v="13"/>
    <x v="13"/>
    <s v="EM ALEXANDRE FARAH"/>
    <s v="Municipal"/>
    <s v="Urbana"/>
    <n v="1599785"/>
    <n v="162"/>
    <x v="3"/>
    <s v="Regular"/>
    <s v="Noite"/>
    <n v="2012052280121"/>
    <m/>
    <s v="LETÍCIA RODRIGUES FIGUEIREDO"/>
    <d v="2007-06-15T00:00:00"/>
    <s v="Feminino"/>
    <s v="Sem Deficiência"/>
    <s v="EDNALDO MARINS FIGUEIREDO"/>
    <s v="JOSELANE RODRIGUES DE MELO FIGUEIREDO"/>
    <x v="0"/>
    <s v="Branca"/>
  </r>
  <r>
    <n v="102007"/>
    <n v="1"/>
    <x v="47"/>
    <x v="47"/>
    <s v="EM ORLANDO VILLAS BOAS"/>
    <s v="Municipal"/>
    <s v="Urbana"/>
    <n v="1600142"/>
    <n v="162"/>
    <x v="3"/>
    <s v="Regular"/>
    <s v="Noite"/>
    <n v="2013002403864"/>
    <m/>
    <s v="DELMIRA PEREIRA DAMASCENO"/>
    <d v="1969-01-04T00:00:00"/>
    <s v="Feminino"/>
    <s v="Sem Deficiência"/>
    <s v="DOMINGOS PEREIRA DAMASCENO"/>
    <s v="ANA GALDINA DA SILVA"/>
    <x v="0"/>
    <s v="Parda"/>
  </r>
  <r>
    <n v="716211"/>
    <n v="7"/>
    <x v="32"/>
    <x v="32"/>
    <s v="CIEP COMPOSITOR DONGA"/>
    <s v="Municipal"/>
    <s v="Urbana"/>
    <n v="1619513"/>
    <n v="161"/>
    <x v="3"/>
    <s v="Regular"/>
    <s v="Noite"/>
    <n v="2011125800938"/>
    <m/>
    <s v="PAULO HENRIQUE MARTINS PORTUGAL"/>
    <d v="2007-11-13T00:00:00"/>
    <s v="Masculino"/>
    <s v="Sem Deficiência"/>
    <s v="CARLOS HENRIQUE PORTUGAL FREITAS"/>
    <s v="WILSIENE MARTINS DA SILVA"/>
    <x v="1"/>
    <s v="Parda"/>
  </r>
  <r>
    <n v="208012"/>
    <n v="2"/>
    <x v="102"/>
    <x v="102"/>
    <s v="EM ORSINA DA FONSECA"/>
    <s v="Municipal"/>
    <s v="Urbana"/>
    <n v="1602508"/>
    <n v="161"/>
    <x v="3"/>
    <s v="Regular"/>
    <s v="Noite"/>
    <n v="2008012404158"/>
    <m/>
    <s v="LUSINEIDE ALVES DA SILVA"/>
    <d v="1969-06-03T00:00:00"/>
    <s v="Feminino"/>
    <s v="Sem Deficiência"/>
    <s v="JOSE RAIMUNDO ALVES DA SILVA"/>
    <s v="MARIA ALVES DA SILVA"/>
    <x v="1"/>
    <s v="Branca"/>
  </r>
  <r>
    <n v="313046"/>
    <n v="3"/>
    <x v="96"/>
    <x v="96"/>
    <s v="EM REPÚBLICA DE EL SALVADOR"/>
    <s v="Municipal"/>
    <s v="Urbana"/>
    <n v="1599918"/>
    <n v="161"/>
    <x v="3"/>
    <s v="Regular"/>
    <s v="Noite"/>
    <n v="2021028850516"/>
    <m/>
    <s v="MAIRÁ DO SOCORRO FERREIRA MACIEL"/>
    <d v="1957-07-16T00:00:00"/>
    <s v="Feminino"/>
    <s v="Sem Deficiência"/>
    <s v="JOSÉ FERREIRA MACIEL"/>
    <s v="INES MORAIS FERREIRA"/>
    <x v="2"/>
    <s v="Indígena"/>
  </r>
  <r>
    <n v="918203"/>
    <n v="9"/>
    <x v="34"/>
    <x v="34"/>
    <s v="CIEP CLEMENTINA DE JESUS"/>
    <s v="Municipal"/>
    <s v="Urbana"/>
    <n v="1601824"/>
    <n v="161"/>
    <x v="3"/>
    <s v="Regular"/>
    <s v="Noite"/>
    <n v="2007086900835"/>
    <m/>
    <s v="AMANDA LETICIA LIMA LOPES"/>
    <d v="2001-04-26T00:00:00"/>
    <s v="Feminino"/>
    <s v="Sem Deficiência"/>
    <s v="CARLOS ALBERTO LOPES JUNIOR"/>
    <s v="RAQUEL LIMA DE ALMEIDA"/>
    <x v="0"/>
    <s v="Parda"/>
  </r>
  <r>
    <n v="817034"/>
    <n v="8"/>
    <x v="111"/>
    <x v="111"/>
    <s v="EM JORGE JABOUR"/>
    <s v="Municipal"/>
    <s v="Urbana"/>
    <n v="1616158"/>
    <n v="161"/>
    <x v="3"/>
    <s v="Regular"/>
    <s v="Noite"/>
    <n v="2007129501465"/>
    <m/>
    <s v="RILLARY BAHIA RIBEIRO"/>
    <d v="2003-07-14T00:00:00"/>
    <s v="Feminino"/>
    <s v="Sem Deficiência"/>
    <s v="ELEUTÉRIO SILVANO PINTO RIBEIRO"/>
    <s v="VÂNIA BAHIA"/>
    <x v="2"/>
    <s v="Preta"/>
  </r>
  <r>
    <n v="716205"/>
    <n v="7"/>
    <x v="76"/>
    <x v="76"/>
    <s v="CIEP RUBENS PAIVA"/>
    <s v="Municipal"/>
    <s v="Urbana"/>
    <n v="1613260"/>
    <n v="161"/>
    <x v="3"/>
    <s v="Regular"/>
    <s v="Noite"/>
    <n v="2023066151685"/>
    <m/>
    <s v="ELSILENE RODRIGUES GOMES DIAS"/>
    <d v="1988-08-08T00:00:00"/>
    <s v="Feminino"/>
    <s v="Sem Deficiência"/>
    <s v="IVALDO GOMES DIAS"/>
    <s v="JOSEFA RODRIGUES GOMES DIAS"/>
    <x v="0"/>
    <s v="Parda"/>
  </r>
  <r>
    <n v="1026008"/>
    <n v="10"/>
    <x v="43"/>
    <x v="43"/>
    <s v="EM ENGENHEIRO GASTÃO RANGEL"/>
    <s v="Municipal"/>
    <s v="Urbana"/>
    <n v="1613014"/>
    <n v="162"/>
    <x v="3"/>
    <s v="Regular"/>
    <s v="Noite"/>
    <n v="2021102400345"/>
    <m/>
    <s v="ESTER COIMBRA DA SILVA FERRAZ"/>
    <d v="1963-03-31T00:00:00"/>
    <s v="Feminino"/>
    <s v="Sem Deficiência"/>
    <s v="AUSSUELI GOMES DA SILVA "/>
    <s v="LESINA COIMBRA DA SILVA"/>
    <x v="2"/>
    <s v="Preta"/>
  </r>
  <r>
    <n v="515001"/>
    <n v="5"/>
    <x v="68"/>
    <x v="68"/>
    <s v="EM PARÁ"/>
    <s v="Municipal"/>
    <s v="Urbana"/>
    <n v="1607316"/>
    <n v="162"/>
    <x v="3"/>
    <s v="Regular"/>
    <s v="Noite"/>
    <n v="2019054400164"/>
    <m/>
    <s v="MATHEUS LUIZ DOS SANTOS DE FARIA"/>
    <d v="2006-04-08T00:00:00"/>
    <s v="Masculino"/>
    <s v="Sem Deficiência"/>
    <s v="LEANDRO LUIZ CUNHA DE FARIA"/>
    <s v="MICHELE SILVA DOS SANTOS"/>
    <x v="0"/>
    <s v="Parda"/>
  </r>
  <r>
    <n v="1026008"/>
    <n v="10"/>
    <x v="43"/>
    <x v="43"/>
    <s v="EM ENGENHEIRO GASTÃO RANGEL"/>
    <s v="Municipal"/>
    <s v="Urbana"/>
    <n v="1613014"/>
    <n v="162"/>
    <x v="3"/>
    <s v="Regular"/>
    <s v="Noite"/>
    <n v="2021102450261"/>
    <m/>
    <s v="GILBERTH PIRES CAFÉ"/>
    <d v="2008-02-06T00:00:00"/>
    <s v="Masculino"/>
    <s v="Sem Deficiência"/>
    <s v="GILBERTO PEREIRA CAFÉ"/>
    <s v="LENILCE PINHEIRO PIRES"/>
    <x v="0"/>
    <s v="Preta"/>
  </r>
  <r>
    <n v="724022"/>
    <n v="7"/>
    <x v="56"/>
    <x v="56"/>
    <s v="EM COMUNIDADE DE VARGEM GRANDE"/>
    <s v="Municipal"/>
    <s v="Urbana"/>
    <n v="1605600"/>
    <n v="162"/>
    <x v="3"/>
    <s v="Regular"/>
    <s v="Noite"/>
    <n v="2013094800075"/>
    <m/>
    <s v="LUCIENE DA SILVA BRUM"/>
    <d v="1976-01-08T00:00:00"/>
    <s v="Feminino"/>
    <s v="Sem Deficiência"/>
    <s v="GRINALDO BRUM"/>
    <s v="RITA DA SILVA BRUM"/>
    <x v="0"/>
    <s v="Preta"/>
  </r>
  <r>
    <n v="625018"/>
    <n v="6"/>
    <x v="55"/>
    <x v="55"/>
    <s v="EM COMANDANTE ARNALDO VARELLA"/>
    <s v="Municipal"/>
    <s v="Urbana"/>
    <n v="1602873"/>
    <n v="162"/>
    <x v="3"/>
    <s v="Regular"/>
    <s v="Noite"/>
    <n v="2022056100966"/>
    <m/>
    <s v="JOSÉ GALDINO DA SILVA"/>
    <d v="1968-08-08T00:00:00"/>
    <s v="Masculino"/>
    <s v="Sem Deficiência"/>
    <s v="CAPITULINO GALDINO DA SILVA"/>
    <s v="ANA MARIA DA SILVA "/>
    <x v="0"/>
    <s v="Branca"/>
  </r>
  <r>
    <n v="918203"/>
    <n v="9"/>
    <x v="34"/>
    <x v="34"/>
    <s v="CIEP CLEMENTINA DE JESUS"/>
    <s v="Municipal"/>
    <s v="Urbana"/>
    <n v="1601829"/>
    <n v="164"/>
    <x v="3"/>
    <s v="Regular"/>
    <s v="Noite"/>
    <n v="2009092602006"/>
    <m/>
    <s v="JADER DOS SANTOS MENEZES"/>
    <d v="1988-11-23T00:00:00"/>
    <s v="Masculino"/>
    <s v="Sem Deficiência"/>
    <s v="JADIR DOS SANTOS MENEZES"/>
    <s v="TEREZINHA COSTA DOS SANTOS"/>
    <x v="0"/>
    <s v="Branca"/>
  </r>
  <r>
    <n v="204501"/>
    <n v="2"/>
    <x v="79"/>
    <x v="79"/>
    <s v="CIEP PRESIDENTE TANCREDO NEVES"/>
    <s v="Municipal"/>
    <s v="Urbana"/>
    <n v="1611263"/>
    <n v="161"/>
    <x v="3"/>
    <s v="Regular"/>
    <s v="Noite"/>
    <n v="2015007400371"/>
    <m/>
    <s v="HELENA CRISTINA PEREIRA DO NASCIMENTO"/>
    <d v="2005-08-18T00:00:00"/>
    <s v="Feminino"/>
    <s v="Sem Deficiência"/>
    <s v="ANTONIO BERNARDO DO NASCIMENTO"/>
    <s v="MARIA DE OLIVERA PEREIRA"/>
    <x v="0"/>
    <s v="Branca"/>
  </r>
  <r>
    <n v="514002"/>
    <n v="5"/>
    <x v="107"/>
    <x v="107"/>
    <s v="EM CECÍLIA MEIRELLES"/>
    <s v="Municipal"/>
    <s v="Urbana"/>
    <n v="1602688"/>
    <n v="162"/>
    <x v="3"/>
    <s v="Regular"/>
    <s v="Manhã"/>
    <n v="2014042080011"/>
    <m/>
    <s v="LUCAS GOMES DE OLIVEIRA"/>
    <d v="2006-08-27T00:00:00"/>
    <s v="Masculino"/>
    <s v="Sem Deficiência"/>
    <s v="SAMUEL MARINHO DE OLIVEIRA"/>
    <s v="JANAINA GOMES SILVA"/>
    <x v="0"/>
    <s v="Branca"/>
  </r>
  <r>
    <n v="724022"/>
    <n v="7"/>
    <x v="56"/>
    <x v="56"/>
    <s v="EM COMUNIDADE DE VARGEM GRANDE"/>
    <s v="Municipal"/>
    <s v="Urbana"/>
    <n v="1605599"/>
    <n v="161"/>
    <x v="3"/>
    <s v="Regular"/>
    <s v="Noite"/>
    <n v="2010068800069"/>
    <m/>
    <s v="JOÃO VITOR ROCHA DE SOUZA"/>
    <d v="2005-12-22T00:00:00"/>
    <s v="Masculino"/>
    <s v="Sem Deficiência"/>
    <s v="VALDEMILSON DE SOUZA ROCHA"/>
    <s v="EDICLEIA RODRIGUES ROCHA"/>
    <x v="0"/>
    <s v="Parda"/>
  </r>
  <r>
    <n v="410009"/>
    <n v="4"/>
    <x v="135"/>
    <x v="135"/>
    <s v="EM DILERMANDO CRUZ"/>
    <s v="Municipal"/>
    <s v="Urbana"/>
    <n v="1598823"/>
    <n v="161"/>
    <x v="3"/>
    <s v="Regular"/>
    <s v="Tarde"/>
    <n v="2016028680177"/>
    <m/>
    <s v="BRUNA VITORIA MARQUES SARAIVA"/>
    <d v="2004-05-14T00:00:00"/>
    <s v="Feminino"/>
    <s v="Sem Deficiência"/>
    <s v="FRANCISCO DE ASSIS SARAIVA"/>
    <s v="ANTONIA REGIA MARQUES DE OLIVEIRA"/>
    <x v="0"/>
    <s v="Branca"/>
  </r>
  <r>
    <n v="514001"/>
    <n v="5"/>
    <x v="14"/>
    <x v="14"/>
    <s v="EM DESEMBARGADOR MONTENEGRO"/>
    <s v="Municipal"/>
    <s v="Urbana"/>
    <n v="1605219"/>
    <n v="161"/>
    <x v="3"/>
    <s v="Regular"/>
    <s v="Noite"/>
    <n v="2014040903567"/>
    <m/>
    <s v="VERA LUCIA FIDELIS ALVES DE OLIVEIRA"/>
    <d v="1959-12-22T00:00:00"/>
    <s v="Feminino"/>
    <s v="Sem Deficiência"/>
    <s v="BENEDITO DA CRUZ ALVES"/>
    <s v="LEONTINA FIDELIS ALVES"/>
    <x v="2"/>
    <s v="Parda"/>
  </r>
  <r>
    <n v="514002"/>
    <n v="5"/>
    <x v="107"/>
    <x v="107"/>
    <s v="EM CECÍLIA MEIRELLES"/>
    <s v="Municipal"/>
    <s v="Urbana"/>
    <n v="1602688"/>
    <n v="162"/>
    <x v="3"/>
    <s v="Regular"/>
    <s v="Manhã"/>
    <n v="2011041001899"/>
    <m/>
    <s v="RODRIGO MARTINS REIS"/>
    <d v="1986-03-14T00:00:00"/>
    <s v="Masculino"/>
    <s v=" Deficiência auditiva"/>
    <s v="REINALDO CASTANHEIRA REIS"/>
    <s v="MARIA DO SOCORRO MARTINS REIS"/>
    <x v="0"/>
    <s v="Parda"/>
  </r>
  <r>
    <n v="431502"/>
    <n v="4"/>
    <x v="11"/>
    <x v="11"/>
    <s v="CIEP GRACILIANO RAMOS"/>
    <s v="Municipal"/>
    <s v="Urbana"/>
    <n v="1622399"/>
    <n v="162"/>
    <x v="3"/>
    <s v="Regular"/>
    <s v="Noite"/>
    <n v="2010093350144"/>
    <m/>
    <s v="ALEXANDRA VITÓRIA SANTOS ALVES DA CONCEIÇÃO"/>
    <d v="2004-09-03T00:00:00"/>
    <s v="Feminino"/>
    <s v="Sem Deficiência"/>
    <s v="ADRIANA DOS SANTOS ALVES"/>
    <s v="ALESSANDRO DA CONCEIÇÃO"/>
    <x v="0"/>
    <s v="Parda"/>
  </r>
  <r>
    <n v="724022"/>
    <n v="7"/>
    <x v="56"/>
    <x v="56"/>
    <s v="EM COMUNIDADE DE VARGEM GRANDE"/>
    <s v="Municipal"/>
    <s v="Urbana"/>
    <n v="1605599"/>
    <n v="161"/>
    <x v="3"/>
    <s v="Regular"/>
    <s v="Noite"/>
    <n v="2006069050456"/>
    <m/>
    <s v="JOSIRENE SILVA BEZERRA"/>
    <d v="1974-05-08T00:00:00"/>
    <s v="Masculino"/>
    <s v="Sem Deficiência"/>
    <s v="JOÃO BEZERRA"/>
    <s v="MARIA NAZARÉ SILVA BEZERRA"/>
    <x v="1"/>
    <s v="Parda"/>
  </r>
  <r>
    <n v="625018"/>
    <n v="6"/>
    <x v="55"/>
    <x v="55"/>
    <s v="EM COMANDANTE ARNALDO VARELLA"/>
    <s v="Municipal"/>
    <s v="Urbana"/>
    <n v="1602872"/>
    <n v="161"/>
    <x v="3"/>
    <s v="Regular"/>
    <s v="Noite"/>
    <n v="2014056106017"/>
    <m/>
    <s v="BARBARA DE OLIVEIRA LARANJA"/>
    <d v="1970-12-04T00:00:00"/>
    <s v="Feminino"/>
    <s v="Sem Deficiência"/>
    <s v="ANTONIO BRADE DE OLIVEIRA"/>
    <s v="MARIA MANOELINA DE JESUS"/>
    <x v="2"/>
    <s v="Parda"/>
  </r>
  <r>
    <n v="208012"/>
    <n v="2"/>
    <x v="102"/>
    <x v="102"/>
    <s v="EM ORSINA DA FONSECA"/>
    <s v="Municipal"/>
    <s v="Urbana"/>
    <n v="1602511"/>
    <n v="162"/>
    <x v="3"/>
    <s v="Regular"/>
    <s v="Noite"/>
    <n v="2000011900563"/>
    <m/>
    <s v="CARLOS HENRIQUE SOARES PESSANHA"/>
    <d v="1995-02-08T00:00:00"/>
    <s v="Masculino"/>
    <s v="Sem Deficiência"/>
    <s v="CARLOS HENRIQUE FRANÇA PESANHA"/>
    <s v="ALEXSANDRA DOS SANTOS SOARES"/>
    <x v="0"/>
    <s v="Preta"/>
  </r>
  <r>
    <n v="430701"/>
    <n v="4"/>
    <x v="19"/>
    <x v="19"/>
    <s v="CENTRO DE EDUCAÇÃO DE JOVENS E ADULTOS CEJA - MARÉ"/>
    <s v="Municipal"/>
    <s v="Urbana"/>
    <n v="1616803"/>
    <n v="263"/>
    <x v="3"/>
    <s v="Regular"/>
    <s v="Manhã"/>
    <n v="2018143600047"/>
    <m/>
    <s v="IRACI DE SOUZA ARAUJO"/>
    <d v="1959-09-20T00:00:00"/>
    <s v="Feminino"/>
    <s v="Sem Deficiência"/>
    <s v="PEDRO DE SOUZA"/>
    <s v="SANDRA FRAZÃO DE SOUZA"/>
    <x v="0"/>
    <s v="Parda"/>
  </r>
  <r>
    <n v="1019207"/>
    <n v="10"/>
    <x v="88"/>
    <x v="88"/>
    <s v="CIEP DEPUTADO ULYSSES GUIMARÃES"/>
    <s v="Municipal"/>
    <s v="Urbana"/>
    <n v="1617922"/>
    <n v="163"/>
    <x v="3"/>
    <s v="Regular"/>
    <s v="Noite"/>
    <n v="2022151800104"/>
    <m/>
    <s v="KAUAN DE JESUS LUZ"/>
    <d v="2007-09-01T00:00:00"/>
    <s v="Masculino"/>
    <s v="Sem Deficiência"/>
    <s v="NÃO DECLARADO"/>
    <s v="TAINA DE JESUS LUZ"/>
    <x v="0"/>
    <s v="Parda"/>
  </r>
  <r>
    <n v="724010"/>
    <n v="7"/>
    <x v="113"/>
    <x v="113"/>
    <s v="EM FREDERICO TROTTA"/>
    <s v="Municipal"/>
    <s v="Urbana"/>
    <n v="1621997"/>
    <n v="161"/>
    <x v="3"/>
    <s v="Regular"/>
    <s v="Noite"/>
    <n v="2020067851066"/>
    <m/>
    <s v="MARIA ELCIA BARBOSA"/>
    <d v="1980-09-28T00:00:00"/>
    <s v="Feminino"/>
    <s v="Sem Deficiência"/>
    <s v="JOSÉ MANOEL BARBOSA"/>
    <s v="MARIA SALETE DO NASCIMENTO BARBOSA"/>
    <x v="0"/>
    <s v="Não declarada"/>
  </r>
  <r>
    <n v="625701"/>
    <n v="6"/>
    <x v="101"/>
    <x v="101"/>
    <s v="CENTRO DE EDUCAÇÃO DE JOVENS E ADULTOS CEJA - ACARI"/>
    <s v="Municipal"/>
    <s v="Urbana"/>
    <n v="1608531"/>
    <n v="268"/>
    <x v="3"/>
    <s v="Regular"/>
    <s v="Noite"/>
    <n v="2003083102749"/>
    <m/>
    <s v="ANNA BEATRIZ DE OLIVEIRA"/>
    <d v="1984-08-17T00:00:00"/>
    <s v="Feminino"/>
    <s v="Sem Deficiência"/>
    <s v="NÃO DECLARADO"/>
    <s v="LUCIA DE OLIVEIRA"/>
    <x v="1"/>
    <s v="Não declarad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11006301652"/>
    <m/>
    <s v="THALLYSON KAWÃ DOS SANTOS MARTINS"/>
    <d v="2004-09-06T00:00:00"/>
    <s v="Masculino"/>
    <s v="Sem Deficiência"/>
    <s v="ANA LUCIA FERREIRA DOS SANTOS"/>
    <s v="CLEYTON DO NASCIMENTO MARTINS"/>
    <x v="0"/>
    <s v="Sem Informação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22150700017"/>
    <m/>
    <s v="JHAMYLLI AGATHA BARCELLOS CARDOSO"/>
    <d v="2007-06-03T00:00:00"/>
    <s v="Feminino"/>
    <s v="Sem Deficiência"/>
    <s v="CLAUDIO CARDOSO NUNES"/>
    <s v="VALQUIRIA DOS SANTOS BARCELLOS"/>
    <x v="1"/>
    <s v="Parda"/>
  </r>
  <r>
    <n v="514001"/>
    <n v="5"/>
    <x v="14"/>
    <x v="14"/>
    <s v="EM DESEMBARGADOR MONTENEGRO"/>
    <s v="Municipal"/>
    <s v="Urbana"/>
    <n v="1605219"/>
    <n v="161"/>
    <x v="3"/>
    <s v="Regular"/>
    <s v="Noite"/>
    <n v="2023040900184"/>
    <m/>
    <s v="ANA MARIA ALVES MARTINS"/>
    <d v="1975-08-10T00:00:00"/>
    <s v="Feminino"/>
    <s v="Sem Deficiência"/>
    <s v="CARLOS MARTINS DE ALBUQUERQUE"/>
    <s v="MARIA ALVES DE ALBUQUERQUE"/>
    <x v="1"/>
    <s v="Branca"/>
  </r>
  <r>
    <n v="716041"/>
    <n v="7"/>
    <x v="104"/>
    <x v="104"/>
    <s v="EM BARÃO DA TAQUARA"/>
    <s v="Municipal"/>
    <s v="Urbana"/>
    <n v="1613413"/>
    <n v="162"/>
    <x v="3"/>
    <s v="Regular"/>
    <s v="Manhã"/>
    <n v="2006117600112"/>
    <m/>
    <s v="PAULO HENRIQUE MOREIRA DE SOUZA"/>
    <d v="2005-10-25T00:00:00"/>
    <s v="Masculino"/>
    <s v=" Deficiência intelectual"/>
    <s v="ANTONIO ZACARIAS DE SOUZA"/>
    <s v="TÂNIA REGINA MOREIRA DOS SANTOS"/>
    <x v="1"/>
    <s v="Branca"/>
  </r>
  <r>
    <n v="312002"/>
    <n v="3"/>
    <x v="58"/>
    <x v="58"/>
    <s v="EM ALCIDE DE GASPERI"/>
    <s v="Municipal"/>
    <s v="Urbana"/>
    <n v="1613410"/>
    <n v="161"/>
    <x v="3"/>
    <s v="Regular"/>
    <s v="Noite"/>
    <n v="2022017200050"/>
    <m/>
    <s v="AURINETE PIRES MORAIS "/>
    <d v="1975-08-29T00:00:00"/>
    <s v="Feminino"/>
    <s v="Sem Deficiência"/>
    <s v="GALDINO RIBEIRO MORAIS "/>
    <s v="MARIA ARLINDA PIRES"/>
    <x v="0"/>
    <s v="Branc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05087304580"/>
    <m/>
    <s v="EDUARDO FELIPE RODRIGUES SEGANTINI"/>
    <d v="2001-01-20T00:00:00"/>
    <s v="Masculino"/>
    <s v="Sem Deficiência"/>
    <s v="CARLOS EDUARDO COUTINHO SEGANTINI"/>
    <s v="ROSELANE RODRIGUES PORTELA"/>
    <x v="0"/>
    <s v="Pard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4061380121"/>
    <m/>
    <s v="VITORIA MARCELE BARBOSA PEREIRA"/>
    <d v="2005-09-10T00:00:00"/>
    <s v="Feminino"/>
    <s v="Sem Deficiência"/>
    <s v="MARCIO DE JESUS PEREIRA"/>
    <s v="MARIA HENRIQUE BARBOSA"/>
    <x v="0"/>
    <s v="Parda"/>
  </r>
  <r>
    <n v="410007"/>
    <n v="4"/>
    <x v="15"/>
    <x v="15"/>
    <s v="EM PADRE MANUEL DA NÓBREGA"/>
    <s v="Municipal"/>
    <s v="Urbana"/>
    <n v="1609703"/>
    <n v="161"/>
    <x v="3"/>
    <s v="Regular"/>
    <s v="Noite"/>
    <n v="2022028000294"/>
    <m/>
    <s v="GILDA RODRIGUES MACIEL DE ARAÚJO"/>
    <d v="1985-06-10T00:00:00"/>
    <s v="Feminino"/>
    <s v="Sem Deficiência"/>
    <s v="ADEMIR RODRIGUES MACIEL"/>
    <s v="DAMIANA RIBEIRO MACIEL"/>
    <x v="2"/>
    <s v="Parda"/>
  </r>
  <r>
    <n v="313051"/>
    <n v="3"/>
    <x v="60"/>
    <x v="60"/>
    <s v="EM ALAGOAS"/>
    <s v="Municipal"/>
    <s v="Urbana"/>
    <n v="1618858"/>
    <n v="161"/>
    <x v="3"/>
    <s v="Regular"/>
    <s v="Noite"/>
    <n v="2007105100347"/>
    <m/>
    <s v="LUANA SILVA DA CONCEIÇÃO GOMES"/>
    <d v="2006-11-15T00:00:00"/>
    <s v="Feminino"/>
    <s v="Sem Deficiência"/>
    <s v="JOSÉ HENRIQUE GOMES"/>
    <s v="RENILDES SILVA DA CONCEIÇÃO"/>
    <x v="0"/>
    <s v="Parda"/>
  </r>
  <r>
    <n v="515052"/>
    <n v="5"/>
    <x v="81"/>
    <x v="81"/>
    <s v="EM AZEVEDO JUNIOR"/>
    <s v="Municipal"/>
    <s v="Urbana"/>
    <n v="1614953"/>
    <n v="161"/>
    <x v="3"/>
    <s v="Regular"/>
    <s v="Noite"/>
    <n v="2023097100144"/>
    <m/>
    <s v="INGRID MICHELE DOS SANTOS SILVA"/>
    <d v="2000-10-07T00:00:00"/>
    <s v="Feminino"/>
    <s v="Sem Deficiência"/>
    <s v="MICHELE DOS SANTOS"/>
    <s v="VALFRINO SILVA DA HORA"/>
    <x v="2"/>
    <s v="Parda"/>
  </r>
  <r>
    <n v="431026"/>
    <n v="4"/>
    <x v="25"/>
    <x v="25"/>
    <s v="EM HERBERT MOSES"/>
    <s v="Municipal"/>
    <s v="Urbana"/>
    <n v="1602458"/>
    <n v="161"/>
    <x v="3"/>
    <s v="Regular"/>
    <s v="Noite"/>
    <n v="2023035550596"/>
    <m/>
    <s v="ESMAEL ARAUJO GOUVEIA"/>
    <d v="2006-02-07T00:00:00"/>
    <s v="Masculino"/>
    <s v="Sem Deficiência"/>
    <s v="MARCIO ALEXANDRE GOUVEIA"/>
    <s v="MARGARIDA SILVA ARAUJO DOS SANTOS"/>
    <x v="0"/>
    <s v="Branca"/>
  </r>
  <r>
    <n v="313002"/>
    <n v="3"/>
    <x v="33"/>
    <x v="33"/>
    <s v="EM JOSÉ VERÍSSIMO"/>
    <s v="Municipal"/>
    <s v="Urbana"/>
    <n v="1618996"/>
    <n v="161"/>
    <x v="3"/>
    <s v="Regular"/>
    <s v="Manhã"/>
    <n v="2019021680010"/>
    <m/>
    <s v="ROSEANE RIBEIRO MARTINS"/>
    <d v="1976-12-23T00:00:00"/>
    <s v="Feminino"/>
    <s v="Sem Deficiência"/>
    <s v="NIVALDO MARTINS"/>
    <s v="ROSA MARIA RIBEIRO MARTINS"/>
    <x v="1"/>
    <s v="Parda"/>
  </r>
  <r>
    <n v="515016"/>
    <n v="5"/>
    <x v="105"/>
    <x v="105"/>
    <s v="EM RAJA GABAGLIA"/>
    <s v="Municipal"/>
    <s v="Urbana"/>
    <n v="1599818"/>
    <n v="161"/>
    <x v="3"/>
    <s v="Regular"/>
    <s v="Noite"/>
    <n v="2019046100246"/>
    <m/>
    <s v="MARIA REGINA CORRÊA DOS SANTOS"/>
    <d v="1952-11-20T00:00:00"/>
    <s v="Feminino"/>
    <s v="Sem Deficiência"/>
    <s v="WALDEMAR JOSÉ CORRÊA"/>
    <s v="ERCÍLIA GOMES CORRÊA"/>
    <x v="2"/>
    <s v="Branca"/>
  </r>
  <r>
    <n v="716063"/>
    <n v="7"/>
    <x v="136"/>
    <x v="136"/>
    <s v="EM SOBRAL PINTO"/>
    <s v="Municipal"/>
    <s v="Urbana"/>
    <n v="1616450"/>
    <n v="162"/>
    <x v="3"/>
    <s v="Regular"/>
    <s v="Manhã"/>
    <n v="2012064950038"/>
    <m/>
    <s v="GIOVANNA PAIVA DA SILVA DOS REIS"/>
    <d v="2008-02-29T00:00:00"/>
    <s v="Feminino"/>
    <s v="Sem Deficiência"/>
    <s v="MARCOS PAULO DA SILVA DOS REIS"/>
    <s v="CRISTIANE PAIVA DA SILVA"/>
    <x v="0"/>
    <s v="Parda"/>
  </r>
  <r>
    <n v="312009"/>
    <n v="3"/>
    <x v="54"/>
    <x v="54"/>
    <s v="EM GEORGE SUMNER"/>
    <s v="Municipal"/>
    <s v="Urbana"/>
    <n v="1617226"/>
    <n v="162"/>
    <x v="3"/>
    <s v="Regular"/>
    <s v="Noite"/>
    <n v="2015022100189"/>
    <m/>
    <s v="SAMUEL ARAÚJO RODRIGUES"/>
    <d v="2006-06-09T00:00:00"/>
    <s v="Masculino"/>
    <s v="Sem Deficiência"/>
    <s v="ROMULO RODRIGUES DA CONCEIÇÃO"/>
    <s v="SUZANNE MIRANDA DE MATTOS ARAUJO"/>
    <x v="0"/>
    <s v="Parda"/>
  </r>
  <r>
    <n v="1026008"/>
    <n v="10"/>
    <x v="43"/>
    <x v="43"/>
    <s v="EM ENGENHEIRO GASTÃO RANGEL"/>
    <s v="Municipal"/>
    <s v="Urbana"/>
    <n v="1613013"/>
    <n v="161"/>
    <x v="3"/>
    <s v="Regular"/>
    <s v="Noite"/>
    <n v="2008115200075"/>
    <m/>
    <s v="EDUARDA DIAS MARTINS DO NASCIMENTO"/>
    <d v="2007-06-05T00:00:00"/>
    <s v="Feminino"/>
    <s v="Sem Deficiência"/>
    <s v="ANTONIO CARLOS MARTINS DO NASCIMENTO"/>
    <s v="RENATA DIAS MARTINS DO NASCIMENTO"/>
    <x v="2"/>
    <s v="Parda"/>
  </r>
  <r>
    <n v="625005"/>
    <n v="6"/>
    <x v="57"/>
    <x v="57"/>
    <s v="EM CHARLES ANDERSON WEAVER"/>
    <s v="Municipal"/>
    <s v="Urbana"/>
    <n v="1605118"/>
    <n v="161"/>
    <x v="3"/>
    <s v="Regular"/>
    <s v="Noite"/>
    <n v="2009058601191"/>
    <m/>
    <s v="GABRIELA CABRAL GONÇALVES"/>
    <d v="2004-12-01T00:00:00"/>
    <s v="Feminino"/>
    <s v="Sem Deficiência"/>
    <s v="ALCIRLEI GONÇALVES"/>
    <s v="MONALISA CABRAL"/>
    <x v="1"/>
    <s v="Preta"/>
  </r>
  <r>
    <n v="817503"/>
    <n v="8"/>
    <x v="31"/>
    <x v="31"/>
    <s v="CIEP PADRE PAULO CORRÊA DE SÁ"/>
    <s v="Municipal"/>
    <s v="Urbana"/>
    <n v="1619914"/>
    <n v="161"/>
    <x v="3"/>
    <s v="Regular"/>
    <s v="Noite"/>
    <n v="2015071700178"/>
    <m/>
    <s v="LUCAS VICTOR DE ALVARENGA MOURÃO"/>
    <d v="2007-03-02T00:00:00"/>
    <s v="Masculino"/>
    <s v="Sem Deficiência"/>
    <s v="DIEGO DOS SANTOS MOURÃO"/>
    <s v="VANIA DE ALVARENGA"/>
    <x v="1"/>
    <s v="Branca"/>
  </r>
  <r>
    <n v="208012"/>
    <n v="2"/>
    <x v="102"/>
    <x v="102"/>
    <s v="EM ORSINA DA FONSECA"/>
    <s v="Municipal"/>
    <s v="Urbana"/>
    <n v="1602508"/>
    <n v="161"/>
    <x v="3"/>
    <s v="Regular"/>
    <s v="Noite"/>
    <n v="2023012400491"/>
    <m/>
    <s v="ANA GRÉCIA DE ARAUJO"/>
    <d v="1990-02-10T00:00:00"/>
    <s v="Feminino"/>
    <s v="Sem Deficiência"/>
    <s v="JOSÉ CAVALCANTE DE ARAUJO FILHO"/>
    <s v="SEVERINA JOSEFA DA SILVA"/>
    <x v="2"/>
    <s v="Parda"/>
  </r>
  <r>
    <n v="1019008"/>
    <n v="10"/>
    <x v="124"/>
    <x v="124"/>
    <s v="EM EDUARDO RABELO"/>
    <s v="Municipal"/>
    <s v="Urbana"/>
    <n v="1601220"/>
    <n v="162"/>
    <x v="3"/>
    <s v="Regular"/>
    <s v="Noite"/>
    <n v="2011136200988"/>
    <m/>
    <s v="DENZEL LEE GINO ALFREDO"/>
    <d v="2007-09-29T00:00:00"/>
    <s v="Masculino"/>
    <s v="Sem Deficiência"/>
    <s v="DAVI DE SOUZA ALFREDO"/>
    <s v="ROSIMERE GINO MONTEIRO ALFREDO"/>
    <x v="0"/>
    <s v="Preta"/>
  </r>
  <r>
    <n v="312002"/>
    <n v="3"/>
    <x v="58"/>
    <x v="58"/>
    <s v="EM ALCIDE DE GASPERI"/>
    <s v="Municipal"/>
    <s v="Urbana"/>
    <n v="1613410"/>
    <n v="161"/>
    <x v="3"/>
    <s v="Regular"/>
    <s v="Noite"/>
    <n v="2019018000241"/>
    <m/>
    <s v="ELENICE BEZERRA DE CARVALHO"/>
    <d v="1954-10-13T00:00:00"/>
    <s v="Feminino"/>
    <s v="Sem Deficiência"/>
    <s v="ARLINDO BEZERRA DE CARVALHO"/>
    <s v="JOSEFA RUFINO DE CARVALHO"/>
    <x v="0"/>
    <s v="Parda"/>
  </r>
  <r>
    <n v="918041"/>
    <n v="9"/>
    <x v="59"/>
    <x v="59"/>
    <s v="EM ANTONIA VARGAS CUQUEJO"/>
    <s v="Municipal"/>
    <s v="Urbana"/>
    <n v="1610790"/>
    <n v="161"/>
    <x v="3"/>
    <s v="Regular"/>
    <s v="Noite"/>
    <n v="2019088100066"/>
    <m/>
    <s v="NEUSA DE JESUS DUARTE CRUZ"/>
    <d v="1978-03-18T00:00:00"/>
    <s v="Feminino"/>
    <s v="Sem Deficiência"/>
    <s v="DARCI SEBASTIÃO DUARTE"/>
    <s v="ANA DA CRUZ DE JESUS DUARTE"/>
    <x v="2"/>
    <s v="Pard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22091850283"/>
    <m/>
    <s v="VITOR HUGO NASCENTE DA SILVA"/>
    <d v="2007-12-09T00:00:00"/>
    <s v="Masculino"/>
    <s v="Sem Deficiência"/>
    <s v="VALDIR ALEXANDRE DA SILVA"/>
    <s v="GRACIELE FLOR NASCENTE DA SILVA"/>
    <x v="0"/>
    <s v="Parda"/>
  </r>
  <r>
    <n v="1019211"/>
    <n v="10"/>
    <x v="98"/>
    <x v="98"/>
    <s v="CIEP MAJOR MANUEL GOMES ARCHER"/>
    <s v="Municipal"/>
    <s v="Urbana"/>
    <n v="1607939"/>
    <n v="162"/>
    <x v="3"/>
    <s v="Regular"/>
    <s v="Noite"/>
    <n v="2011098200378"/>
    <m/>
    <s v="MATEUS DA VEIGA HLADI"/>
    <d v="2006-11-26T00:00:00"/>
    <s v="Masculino"/>
    <s v="Sem Deficiência"/>
    <s v="ANGELO MOURA LOPES SILVA HLADI"/>
    <s v="RAFAELLA FERREIRA DA VEIGA"/>
    <x v="1"/>
    <s v="Parda"/>
  </r>
  <r>
    <n v="918203"/>
    <n v="9"/>
    <x v="34"/>
    <x v="34"/>
    <s v="CIEP CLEMENTINA DE JESUS"/>
    <s v="Municipal"/>
    <s v="Urbana"/>
    <n v="1601827"/>
    <n v="163"/>
    <x v="3"/>
    <s v="Regular"/>
    <s v="Noite"/>
    <n v="2021092600339"/>
    <m/>
    <s v="JORGE MARCIANO DOS SANTOS DA SILVA"/>
    <d v="1982-04-23T00:00:00"/>
    <s v="Masculino"/>
    <s v="Sem Deficiência"/>
    <s v="MARCIANO AUGUSTO DA SILVA"/>
    <s v="ROSANGELA DOS SANTOS DA SILVA"/>
    <x v="0"/>
    <s v="Não declarada"/>
  </r>
  <r>
    <n v="313051"/>
    <n v="3"/>
    <x v="60"/>
    <x v="60"/>
    <s v="EM ALAGOAS"/>
    <s v="Municipal"/>
    <s v="Urbana"/>
    <n v="1618858"/>
    <n v="161"/>
    <x v="3"/>
    <s v="Regular"/>
    <s v="Noite"/>
    <n v="2011019301222"/>
    <m/>
    <s v="JULIANA CORDEIRO MACHADO DE ALMEIDA"/>
    <d v="2006-02-23T00:00:00"/>
    <s v="Feminino"/>
    <s v="Sem Deficiência"/>
    <s v="WILTON OLIVEIRA DE ALMEIDA"/>
    <s v="MARIANA CORDEIRO MIRANDA MACHADO"/>
    <x v="1"/>
    <s v="Branca"/>
  </r>
  <r>
    <n v="1120502"/>
    <n v="11"/>
    <x v="3"/>
    <x v="3"/>
    <s v="CIEP JOÃO MANGABEIRA"/>
    <s v="Municipal"/>
    <s v="Urbana"/>
    <n v="1604974"/>
    <n v="161"/>
    <x v="3"/>
    <s v="Regular"/>
    <s v="Noite"/>
    <n v="2007113000151"/>
    <m/>
    <s v="SHAUANNY DE OLIVEIRA BORGES"/>
    <d v="2004-04-19T00:00:00"/>
    <s v="Feminino"/>
    <s v="Sem Deficiência"/>
    <s v="GECIVALDO RIOS BORGES"/>
    <s v="IVONETE DE OLIVEIRA RODRIGUES"/>
    <x v="2"/>
    <s v="Preta"/>
  </r>
  <r>
    <n v="313029"/>
    <n v="3"/>
    <x v="89"/>
    <x v="89"/>
    <s v="EM THOMAS MANN"/>
    <s v="Municipal"/>
    <s v="Urbana"/>
    <n v="1615665"/>
    <n v="161"/>
    <x v="3"/>
    <s v="Regular"/>
    <s v="Noite"/>
    <n v="2004022000332"/>
    <m/>
    <s v="MARCOS VINICIUS GOMES ALONSO"/>
    <d v="1992-09-17T00:00:00"/>
    <s v="Masculino"/>
    <s v="Sem Deficiência"/>
    <s v="MARCOS PIMENTA ALONSO"/>
    <s v="CLAUDIA CARLOS GOMES ALONSO"/>
    <x v="0"/>
    <s v="Parda"/>
  </r>
  <r>
    <n v="514010"/>
    <n v="5"/>
    <x v="133"/>
    <x v="133"/>
    <s v="EM IRÃ"/>
    <s v="Municipal"/>
    <s v="Urbana"/>
    <n v="1620740"/>
    <n v="161"/>
    <x v="3"/>
    <s v="Regular"/>
    <s v="Noite"/>
    <n v="2002033301201"/>
    <m/>
    <s v="FERNANDA DA SILVA MOREIRA"/>
    <d v="1989-08-30T00:00:00"/>
    <s v="Feminino"/>
    <s v="Sem Deficiência"/>
    <s v="MARCIO MOREIRA"/>
    <s v="ROSELEIDE ABDIAS DA SILVA"/>
    <x v="1"/>
    <s v="Parda"/>
  </r>
  <r>
    <n v="833031"/>
    <n v="8"/>
    <x v="21"/>
    <x v="21"/>
    <s v="EM TASSO DA SILVEIRA"/>
    <s v="Municipal"/>
    <s v="Urbana"/>
    <n v="1605930"/>
    <n v="162"/>
    <x v="3"/>
    <s v="Regular"/>
    <s v="Noite"/>
    <n v="2011019700232"/>
    <m/>
    <s v="PAULO VITOR ARRUDA LARANJA"/>
    <d v="2006-11-28T00:00:00"/>
    <s v="Masculino"/>
    <s v="Sem Deficiência"/>
    <s v="PAULO DA SILVA LARANJA"/>
    <s v="JOZINETE ARRUDA LARANJA"/>
    <x v="0"/>
    <s v="Branca"/>
  </r>
  <r>
    <n v="206502"/>
    <n v="2"/>
    <x v="71"/>
    <x v="71"/>
    <s v="CIEP NAÇÃO RUBRO NEGRA"/>
    <s v="Municipal"/>
    <s v="Urbana"/>
    <n v="1623109"/>
    <n v="163"/>
    <x v="3"/>
    <s v="Regular"/>
    <s v="Noite"/>
    <n v="2005126408701"/>
    <m/>
    <s v="FRANCISCA ANTÔNIA DE MESQUITA"/>
    <d v="1951-10-28T00:00:00"/>
    <s v="Feminino"/>
    <s v="Sem Deficiência"/>
    <s v="FRANCISCO GUSTAVO DE MESQUITA"/>
    <s v="MARIA DE JESUS DE MESQUITA"/>
    <x v="0"/>
    <s v="Parda"/>
  </r>
  <r>
    <n v="918076"/>
    <n v="9"/>
    <x v="132"/>
    <x v="132"/>
    <s v="EM DR. JAIR TAVARES DE OLIVEIRA"/>
    <s v="Municipal"/>
    <s v="Urbana"/>
    <n v="1603127"/>
    <n v="161"/>
    <x v="3"/>
    <s v="Regular"/>
    <s v="Tarde"/>
    <n v="2010055500151"/>
    <m/>
    <s v="RAFAEL LUCAS FERREIRA SANTOS"/>
    <d v="2006-11-02T00:00:00"/>
    <s v="Masculino"/>
    <s v="Sem Deficiência"/>
    <s v="JOSEVALDO GOMES SANTOS"/>
    <s v="RITA DE CASSIA FERREIRA SANTOS"/>
    <x v="0"/>
    <s v="Parda"/>
  </r>
  <r>
    <n v="313029"/>
    <n v="3"/>
    <x v="89"/>
    <x v="89"/>
    <s v="EM THOMAS MANN"/>
    <s v="Municipal"/>
    <s v="Urbana"/>
    <n v="1615665"/>
    <n v="161"/>
    <x v="3"/>
    <s v="Regular"/>
    <s v="Noite"/>
    <n v="2004024100253"/>
    <m/>
    <s v="RHAYSSA VEIGA DA SILVA"/>
    <d v="1999-12-17T00:00:00"/>
    <s v="Feminino"/>
    <s v="Sem Deficiência"/>
    <s v="PEDRO SOARES DA SILVA"/>
    <s v="ANDREA VEIGA DA SILVA"/>
    <x v="1"/>
    <s v="Preta"/>
  </r>
  <r>
    <n v="430701"/>
    <n v="4"/>
    <x v="19"/>
    <x v="19"/>
    <s v="CENTRO DE EDUCAÇÃO DE JOVENS E ADULTOS CEJA - MARÉ"/>
    <s v="Municipal"/>
    <s v="Urbana"/>
    <n v="1616812"/>
    <n v="267"/>
    <x v="3"/>
    <s v="Regular"/>
    <s v="Tarde"/>
    <n v="2012040602919"/>
    <m/>
    <s v="KLEYSON DAVI COSTA SILVA"/>
    <d v="2000-07-24T00:00:00"/>
    <s v="Masculino"/>
    <s v="Sem Deficiência"/>
    <s v="CLEBERSON DOS SANTOS SILVA"/>
    <s v="DENISE DOS SANTOS COSTA"/>
    <x v="0"/>
    <s v="Preta"/>
  </r>
  <r>
    <n v="410018"/>
    <n v="4"/>
    <x v="87"/>
    <x v="87"/>
    <s v="EM BERLIM"/>
    <s v="Municipal"/>
    <s v="Urbana"/>
    <n v="1613815"/>
    <n v="161"/>
    <x v="3"/>
    <s v="Regular"/>
    <s v="Noite"/>
    <n v="2012047980072"/>
    <m/>
    <s v="YAN PAES CAMARGO"/>
    <d v="2002-04-06T00:00:00"/>
    <s v="Masculino"/>
    <s v=" Cegueira"/>
    <s v="OLIEN CANDIDO CAMARGO"/>
    <s v="ADRIANA PAES CAMARGO"/>
    <x v="1"/>
    <s v="Pard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11092450771"/>
    <m/>
    <s v="ROBSON KAIK SILVA DOS SANTOS"/>
    <d v="2006-11-17T00:00:00"/>
    <s v="Masculino"/>
    <s v="Sem Deficiência"/>
    <s v="ROBSON LUIZ ALVES DOS SANTOS"/>
    <s v="SILVIA FELINTO DA SILVA"/>
    <x v="2"/>
    <s v="Parda"/>
  </r>
  <r>
    <n v="430015"/>
    <n v="4"/>
    <x v="94"/>
    <x v="94"/>
    <s v="EM ERPÍDIO CABRAL DE SOUZA (ÍNDIO DA MARÉ)"/>
    <s v="Municipal"/>
    <s v="Urbana"/>
    <n v="1604942"/>
    <n v="162"/>
    <x v="3"/>
    <s v="Regular"/>
    <s v="Manhã"/>
    <n v="2022151300217"/>
    <m/>
    <s v="GISELLE ISSA DOS SANTOS"/>
    <d v="1988-11-09T00:00:00"/>
    <s v="Feminino"/>
    <s v="Sem Deficiência"/>
    <s v="ROGERIO PEREIRA DOS SANTOS"/>
    <s v="MARIA DE FÁTIMA DA SILVA ISSA"/>
    <x v="0"/>
    <s v="Parda"/>
  </r>
  <r>
    <n v="817207"/>
    <n v="8"/>
    <x v="28"/>
    <x v="28"/>
    <s v="CIEP VILA KENNEDY"/>
    <s v="Municipal"/>
    <s v="Urbana"/>
    <n v="1605867"/>
    <n v="161"/>
    <x v="3"/>
    <s v="Regular"/>
    <s v="Noite"/>
    <n v="2012029901506"/>
    <m/>
    <s v="JHULYENNE VIEIRA MOREIRA DA COSTA"/>
    <d v="2006-08-15T00:00:00"/>
    <s v="Feminino"/>
    <s v="Sem Deficiência"/>
    <s v="IVANILSON MOREIRA DA COSTA SOBRINHO"/>
    <s v="LUCIANA VIEIRA DOS SANTOS"/>
    <x v="0"/>
    <s v="Parda"/>
  </r>
  <r>
    <n v="515001"/>
    <n v="5"/>
    <x v="68"/>
    <x v="68"/>
    <s v="EM PARÁ"/>
    <s v="Municipal"/>
    <s v="Urbana"/>
    <n v="1607316"/>
    <n v="162"/>
    <x v="3"/>
    <s v="Regular"/>
    <s v="Noite"/>
    <n v="2023042651181"/>
    <m/>
    <s v="DJULLIA GABRIELLE RIBEIRO MOREIRA"/>
    <d v="2007-12-23T00:00:00"/>
    <s v="Feminino"/>
    <s v="Sem Deficiência"/>
    <s v="VALMIR DE SOUZA MORE"/>
    <s v="DAMIANA LUCIO ROBEIRO"/>
    <x v="0"/>
    <s v="Parda"/>
  </r>
  <r>
    <n v="1026024"/>
    <n v="10"/>
    <x v="130"/>
    <x v="130"/>
    <s v="EM TATIANA CHAGAS MEMÓRIA"/>
    <s v="Municipal"/>
    <s v="Urbana"/>
    <n v="1611748"/>
    <n v="162"/>
    <x v="3"/>
    <s v="Regular"/>
    <s v="Manhã"/>
    <n v="2013132251541"/>
    <m/>
    <s v="RIKELME JÚNIOR DE SOUSA OLIVEIRA"/>
    <d v="2008-06-06T00:00:00"/>
    <s v="Masculino"/>
    <s v="Sem Deficiência"/>
    <s v="ARNOBIO DE SÁ OLIVEIRA"/>
    <s v="MARIA RAFAELA DE SOUSA"/>
    <x v="0"/>
    <s v="Branca"/>
  </r>
  <r>
    <n v="622022"/>
    <n v="6"/>
    <x v="40"/>
    <x v="40"/>
    <s v="EM ROSE KLABIN"/>
    <s v="Municipal"/>
    <s v="Urbana"/>
    <n v="1615805"/>
    <n v="162"/>
    <x v="3"/>
    <s v="Regular"/>
    <s v="Noite"/>
    <n v="2002052301725"/>
    <m/>
    <s v="TAINÁ ASEVEDO FERREIRA"/>
    <d v="1995-09-02T00:00:00"/>
    <s v="Feminino"/>
    <s v="Sem Deficiência"/>
    <s v="JORGE LISBOA FERREIRA"/>
    <s v="CLAUDIA CRISTINA DE OLIVEIRA ASEVEDO"/>
    <x v="1"/>
    <s v="Parda"/>
  </r>
  <r>
    <n v="1019047"/>
    <n v="10"/>
    <x v="50"/>
    <x v="50"/>
    <s v="EM JOAQUIM DA SILVA GOMES"/>
    <s v="Municipal"/>
    <s v="Urbana"/>
    <n v="1598942"/>
    <n v="164"/>
    <x v="3"/>
    <s v="Regular"/>
    <s v="Noite"/>
    <n v="2022098700325"/>
    <m/>
    <s v="ALICE DE SOUZA GOMES"/>
    <d v="1968-01-11T00:00:00"/>
    <s v="Feminino"/>
    <s v="Sem Deficiência"/>
    <s v="JUAREZ GOMES BARBOSA"/>
    <s v="ARLETE GOMES SOUZA"/>
    <x v="2"/>
    <s v="Branca"/>
  </r>
  <r>
    <n v="1019207"/>
    <n v="10"/>
    <x v="88"/>
    <x v="88"/>
    <s v="CIEP DEPUTADO ULYSSES GUIMARÃES"/>
    <s v="Municipal"/>
    <s v="Urbana"/>
    <n v="1617921"/>
    <n v="162"/>
    <x v="3"/>
    <s v="Regular"/>
    <s v="Noite"/>
    <n v="2011100580179"/>
    <m/>
    <s v="ROBERTO DOS SANTOS ALVES"/>
    <d v="2006-05-26T00:00:00"/>
    <s v="Masculino"/>
    <s v="Sem Deficiência"/>
    <s v="RENATO DA SILVA ALVES"/>
    <s v="EVA SILVA DOS SANTOS"/>
    <x v="0"/>
    <s v="Parda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07030850131"/>
    <m/>
    <s v="PRISCILA RAMOS DA SILVA"/>
    <d v="1993-01-20T00:00:00"/>
    <s v="Feminino"/>
    <s v="Sem Deficiência"/>
    <s v="MUNIR FERNANDES DA SILVA"/>
    <s v="JUREMA RAMOS DA SILVA"/>
    <x v="1"/>
    <s v="Parda"/>
  </r>
  <r>
    <n v="716203"/>
    <n v="7"/>
    <x v="26"/>
    <x v="26"/>
    <s v="CIEP PROFESSOR LAURO DE OLIVEIRA LIMA"/>
    <s v="Municipal"/>
    <s v="Urbana"/>
    <n v="1619796"/>
    <n v="164"/>
    <x v="3"/>
    <s v="Regular"/>
    <s v="Noite"/>
    <n v="2011126951093"/>
    <m/>
    <s v="PAMELA VIEIRA NOBRE DE OLIVEIRA"/>
    <d v="2006-10-07T00:00:00"/>
    <s v="Feminino"/>
    <s v="Sem Deficiência"/>
    <s v="MARCIA VIEIRA NOBRE"/>
    <s v="JOÃO PEDRO DE OLIVEIRA"/>
    <x v="0"/>
    <s v="Branca"/>
  </r>
  <r>
    <n v="102005"/>
    <n v="1"/>
    <x v="109"/>
    <x v="109"/>
    <s v="EM CALOUSTE GULBENKIAN"/>
    <s v="Municipal"/>
    <s v="Urbana"/>
    <n v="1610639"/>
    <n v="161"/>
    <x v="3"/>
    <s v="Regular"/>
    <s v="Noite"/>
    <n v="2007127900745"/>
    <m/>
    <s v="DAYENE DE SOUZA LOPES"/>
    <d v="2004-02-17T00:00:00"/>
    <s v="Feminino"/>
    <s v="Sem Deficiência"/>
    <s v="GEORGE LOPES DE SOUZA"/>
    <s v="DAIANA DE SOUZA"/>
    <x v="0"/>
    <s v="Parda"/>
  </r>
  <r>
    <n v="817027"/>
    <n v="8"/>
    <x v="24"/>
    <x v="24"/>
    <s v="EM HENRIQUE DE MAGALHÃES"/>
    <s v="Municipal"/>
    <s v="Urbana"/>
    <n v="1608372"/>
    <n v="162"/>
    <x v="3"/>
    <s v="Regular"/>
    <s v="Noite"/>
    <n v="2002083201447"/>
    <m/>
    <s v="JULIANE ROSALINA SILVA"/>
    <d v="1996-07-29T00:00:00"/>
    <s v="Feminino"/>
    <s v="Sem Deficiência"/>
    <s v="OTAVIO SILVA"/>
    <s v="VILMA ROSALINA SILVA"/>
    <x v="2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21099800163"/>
    <m/>
    <s v="LUCAS MARTINS SANTOS"/>
    <d v="2005-03-18T00:00:00"/>
    <s v="Masculino"/>
    <s v="Sem Deficiência"/>
    <s v="FÁBIO DA CONCEIÇÃO SANTOS"/>
    <s v="HELENA DA SILVA MARTINS"/>
    <x v="2"/>
    <s v="Parda"/>
  </r>
  <r>
    <n v="102007"/>
    <n v="1"/>
    <x v="47"/>
    <x v="47"/>
    <s v="EM ORLANDO VILLAS BOAS"/>
    <s v="Municipal"/>
    <s v="Urbana"/>
    <n v="1600142"/>
    <n v="162"/>
    <x v="3"/>
    <s v="Regular"/>
    <s v="Noite"/>
    <n v="2018125400104"/>
    <m/>
    <s v="BENEDITA BATISTA LEITE"/>
    <d v="1942-05-18T00:00:00"/>
    <s v="Feminino"/>
    <s v="Sem Deficiência"/>
    <s v="JOÃO BATISTA LEITE"/>
    <s v="ALICE ROSA DE ALMEIDA"/>
    <x v="1"/>
    <s v="Branca"/>
  </r>
  <r>
    <n v="817075"/>
    <n v="8"/>
    <x v="29"/>
    <x v="29"/>
    <s v="EM GENERAL TASSO FRAGOSO"/>
    <s v="Municipal"/>
    <s v="Urbana"/>
    <n v="1605908"/>
    <n v="161"/>
    <x v="3"/>
    <s v="Regular"/>
    <s v="Noite"/>
    <n v="2023076900206"/>
    <m/>
    <s v="FATIMA MARIA DE SOUZA GONÇALVES"/>
    <d v="1953-11-27T00:00:00"/>
    <s v="Feminino"/>
    <s v="Sem Deficiência"/>
    <s v="JOSÉ MANOEL PENAFIEL DE SOUZA"/>
    <s v="ZELIA ANGELINO PENAFIEL DE SOUZA"/>
    <x v="2"/>
    <s v="Branca"/>
  </r>
  <r>
    <n v="918505"/>
    <n v="9"/>
    <x v="9"/>
    <x v="9"/>
    <s v="CIEP ANITA MALFATTI"/>
    <s v="Municipal"/>
    <s v="Urbana"/>
    <n v="1615593"/>
    <n v="161"/>
    <x v="3"/>
    <s v="Regular"/>
    <s v="Noite"/>
    <n v="2013103404211"/>
    <m/>
    <s v="RAISSA FENELON MELO DA SILVA"/>
    <d v="2006-05-18T00:00:00"/>
    <s v="Feminino"/>
    <s v="Sem Deficiência"/>
    <s v="ADRIANO MELO DA SILVA"/>
    <s v="MAISE FENELON DE SOUZA"/>
    <x v="0"/>
    <s v="Preta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00028604997"/>
    <m/>
    <s v="GILMARA DA SILVA AQUINO"/>
    <d v="1991-11-20T00:00:00"/>
    <s v="Feminino"/>
    <s v="Sem Deficiência"/>
    <s v="GILSONITO SOUZA AQUINO"/>
    <s v="ACACIA DA SILVA AQUINO"/>
    <x v="2"/>
    <s v="Não declarada"/>
  </r>
  <r>
    <n v="204014"/>
    <n v="2"/>
    <x v="121"/>
    <x v="121"/>
    <s v="EM PRESIDENTE ARTHUR DA COSTA E SILVA"/>
    <s v="Municipal"/>
    <s v="Urbana"/>
    <n v="1623355"/>
    <n v="162"/>
    <x v="3"/>
    <s v="Regular"/>
    <s v="Manhã"/>
    <n v="2023006750272"/>
    <m/>
    <s v="WALTER BANDEIRA DA SILVA"/>
    <d v="2006-08-04T00:00:00"/>
    <s v="Masculino"/>
    <s v="Sem Deficiência"/>
    <s v="IRLA DA SILVA XAVIER"/>
    <s v="WALBERTO BANDEIRA SOARES"/>
    <x v="0"/>
    <s v="Não declarada"/>
  </r>
  <r>
    <n v="1026008"/>
    <n v="10"/>
    <x v="43"/>
    <x v="43"/>
    <s v="EM ENGENHEIRO GASTÃO RANGEL"/>
    <s v="Municipal"/>
    <s v="Urbana"/>
    <n v="1613014"/>
    <n v="162"/>
    <x v="3"/>
    <s v="Regular"/>
    <s v="Noite"/>
    <n v="2006127408745"/>
    <m/>
    <s v="GUSTAVO FREIRE COSTA DO NASCIMENTO"/>
    <d v="1999-07-03T00:00:00"/>
    <s v="Masculino"/>
    <s v=" Deficiência intelectual"/>
    <s v="GIVANILDO IZIDORO DO NASCIMENTO"/>
    <s v="IVANILDA FREIRE DA COSTA"/>
    <x v="0"/>
    <s v="Branca"/>
  </r>
  <r>
    <n v="313007"/>
    <n v="3"/>
    <x v="67"/>
    <x v="67"/>
    <s v="EM SARMIENTO"/>
    <s v="Municipal"/>
    <s v="Urbana"/>
    <n v="1615856"/>
    <n v="162"/>
    <x v="3"/>
    <s v="Regular"/>
    <s v="Noite"/>
    <n v="2001022102815"/>
    <m/>
    <s v="MARIANA DA COSTA E SILVA"/>
    <d v="1991-07-09T00:00:00"/>
    <s v="Feminino"/>
    <s v="Sem Deficiência"/>
    <s v="CARLOS DOS SANTOS E SILVA"/>
    <s v="MARIA JOSÉ COSTA E SILVA"/>
    <x v="0"/>
    <s v="Branca"/>
  </r>
  <r>
    <n v="817083"/>
    <n v="8"/>
    <x v="120"/>
    <x v="120"/>
    <s v="EM JORNALISTA SANDRO MOREYRA"/>
    <s v="Municipal"/>
    <s v="Urbana"/>
    <n v="1607052"/>
    <n v="161"/>
    <x v="3"/>
    <s v="Regular"/>
    <s v="Noite"/>
    <n v="2002075704320"/>
    <m/>
    <s v="WALLACE FERNANDES DA SILVA"/>
    <d v="1991-11-07T00:00:00"/>
    <s v="Masculino"/>
    <s v="Sem Deficiência"/>
    <s v="JURANDIR TAVARES DA SILVA"/>
    <s v="DULCINEIA FERNANDES DA SILVA"/>
    <x v="1"/>
    <s v="Parda"/>
  </r>
  <r>
    <n v="313051"/>
    <n v="3"/>
    <x v="60"/>
    <x v="60"/>
    <s v="EM ALAGOAS"/>
    <s v="Municipal"/>
    <s v="Urbana"/>
    <n v="1618858"/>
    <n v="161"/>
    <x v="3"/>
    <s v="Regular"/>
    <s v="Noite"/>
    <n v="2001061900174"/>
    <m/>
    <s v="ELISAMA TOTTE PEREIRA"/>
    <d v="1994-12-18T00:00:00"/>
    <s v="Feminino"/>
    <s v="Sem Deficiência"/>
    <s v="ANTONIO ALVES PEREIRA"/>
    <s v="GEIZA MOREIRA TOTTE"/>
    <x v="0"/>
    <s v="Branca"/>
  </r>
  <r>
    <n v="833201"/>
    <n v="8"/>
    <x v="112"/>
    <x v="112"/>
    <s v="CIEP FREI VELOSO"/>
    <s v="Municipal"/>
    <s v="Urbana"/>
    <n v="1622667"/>
    <n v="161"/>
    <x v="3"/>
    <s v="Regular"/>
    <s v="Noite"/>
    <n v="2015083780104"/>
    <m/>
    <s v="ALDINEIDE DOS SANTOS COSTA MONTEIRO"/>
    <d v="1974-08-03T00:00:00"/>
    <s v="Feminino"/>
    <s v="Sem Deficiência"/>
    <s v="GERALDO ANTÔNIO DA COSTA"/>
    <s v="MARIA JOSÉ DOS SANTOS COSTA"/>
    <x v="0"/>
    <s v="Parda"/>
  </r>
  <r>
    <n v="313046"/>
    <n v="3"/>
    <x v="96"/>
    <x v="96"/>
    <s v="EM REPÚBLICA DE EL SALVADOR"/>
    <s v="Municipal"/>
    <s v="Urbana"/>
    <n v="1599918"/>
    <n v="161"/>
    <x v="3"/>
    <s v="Regular"/>
    <s v="Noite"/>
    <n v="2020026050085"/>
    <m/>
    <s v="MARIA DO SOCORRO NASCIMENTO CAVALCANTE"/>
    <d v="1975-09-01T00:00:00"/>
    <s v="Feminino"/>
    <s v="Sem Deficiência"/>
    <s v="LUIS ALVES CAVALCANTE"/>
    <s v="MARIA DO SOCORRO NASCIMENTO"/>
    <x v="2"/>
    <s v="Não declarada"/>
  </r>
  <r>
    <n v="817039"/>
    <n v="8"/>
    <x v="118"/>
    <x v="118"/>
    <s v="EM SAMPAIO CORRÊA"/>
    <s v="Municipal"/>
    <s v="Urbana"/>
    <n v="1604283"/>
    <n v="161"/>
    <x v="3"/>
    <s v="Regular"/>
    <s v="Noite"/>
    <n v="2011073850131"/>
    <m/>
    <s v="RAVYNE DE ALMEIDA ESMAILE"/>
    <d v="2006-07-21T00:00:00"/>
    <s v="Feminino"/>
    <s v="Sem Deficiência"/>
    <s v="CLAUDIO FELIX ESMAILE"/>
    <s v="FLAVIA ALBURQUERQUE DE ALMEIDA"/>
    <x v="1"/>
    <s v="Branca"/>
  </r>
  <r>
    <n v="716205"/>
    <n v="7"/>
    <x v="76"/>
    <x v="76"/>
    <s v="CIEP RUBENS PAIVA"/>
    <s v="Municipal"/>
    <s v="Urbana"/>
    <n v="1624140"/>
    <n v="165"/>
    <x v="3"/>
    <s v="Regular"/>
    <s v="Noite"/>
    <n v="2011062650063"/>
    <m/>
    <s v="ADRIANO JOSÉ DE SOUZA JUNIOR"/>
    <d v="2006-03-22T00:00:00"/>
    <s v="Masculino"/>
    <s v="Sem Deficiência"/>
    <s v="ADRIANO JOSÉ DE SOUZA"/>
    <s v="VALERIA LOPES DA ROCHA"/>
    <x v="0"/>
    <s v="Parda"/>
  </r>
  <r>
    <n v="625018"/>
    <n v="6"/>
    <x v="55"/>
    <x v="55"/>
    <s v="EM COMANDANTE ARNALDO VARELLA"/>
    <s v="Municipal"/>
    <s v="Urbana"/>
    <n v="1602875"/>
    <n v="164"/>
    <x v="3"/>
    <s v="Regular"/>
    <s v="Noite"/>
    <n v="2011057650174"/>
    <m/>
    <s v="LEANDRO RAMOS BATISTA"/>
    <d v="2006-07-30T00:00:00"/>
    <s v="Masculino"/>
    <s v="Sem Deficiência"/>
    <s v="ROBSON DOS SANTOS BATISTA"/>
    <s v="EDUARDA RAMOS DE OLIVEIRA"/>
    <x v="1"/>
    <s v="Parda"/>
  </r>
  <r>
    <n v="918508"/>
    <n v="9"/>
    <x v="36"/>
    <x v="36"/>
    <s v="CIEP DR. ERNESTO (CHE) GUEVARA"/>
    <s v="Municipal"/>
    <s v="Urbana"/>
    <n v="1618339"/>
    <n v="161"/>
    <x v="3"/>
    <s v="Regular"/>
    <s v="Noite"/>
    <n v="2016088380111"/>
    <m/>
    <s v="GUILHERME HAMED DA SILVA"/>
    <d v="2006-03-03T00:00:00"/>
    <s v="Masculino"/>
    <s v="Sem Deficiência"/>
    <s v="RODRIGO LAZARO SOUZA DA SILVA"/>
    <s v="CAMILA PERAL HAMED HUMAR"/>
    <x v="0"/>
    <s v="Parda"/>
  </r>
  <r>
    <n v="411015"/>
    <n v="4"/>
    <x v="72"/>
    <x v="72"/>
    <s v="EM SUÍÇA"/>
    <s v="Municipal"/>
    <s v="Urbana"/>
    <n v="1601786"/>
    <n v="161"/>
    <x v="3"/>
    <s v="Regular"/>
    <s v="Noite"/>
    <n v="2005031201742"/>
    <m/>
    <s v="FRANCISCA LUZIENE ALVES DOS SANTOS"/>
    <d v="1989-07-03T00:00:00"/>
    <s v="Feminino"/>
    <s v="Sem Deficiência"/>
    <s v="JOSÉ MARIA GOMES DOS SANTOS"/>
    <s v="ANTONIA VALDETE ALVES DOS SANTOS"/>
    <x v="1"/>
    <s v="Branca"/>
  </r>
  <r>
    <n v="625701"/>
    <n v="6"/>
    <x v="101"/>
    <x v="101"/>
    <s v="CENTRO DE EDUCAÇÃO DE JOVENS E ADULTOS CEJA - ACARI"/>
    <s v="Municipal"/>
    <s v="Urbana"/>
    <n v="1608524"/>
    <n v="261"/>
    <x v="3"/>
    <s v="Regular"/>
    <s v="Manhã"/>
    <n v="2019083500465"/>
    <m/>
    <s v="ANA PAULA BASTOS PEDRO"/>
    <d v="1970-12-23T00:00:00"/>
    <s v="Feminino"/>
    <s v="Sem Deficiência"/>
    <s v="MARIO SERGIO ALVES PEDRO"/>
    <s v="IRANI BASTOS PEDRO"/>
    <x v="2"/>
    <s v="Preta"/>
  </r>
  <r>
    <n v="1120012"/>
    <n v="11"/>
    <x v="93"/>
    <x v="93"/>
    <s v="EM BRIGADEIRO EDUARDO GOMES"/>
    <s v="Municipal"/>
    <s v="Urbana"/>
    <n v="1617241"/>
    <n v="161"/>
    <x v="3"/>
    <s v="Regular"/>
    <s v="Tarde"/>
    <n v="2016036950013"/>
    <m/>
    <s v="MARIANA RAMOS MACEDO"/>
    <d v="2006-08-15T00:00:00"/>
    <s v="Feminino"/>
    <s v=" Deficiência intelectual"/>
    <s v="ALEXANDRE RIBEIRO MACEDO"/>
    <s v="ANA ELISA RAMOS"/>
    <x v="0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00062900013"/>
    <m/>
    <s v="ANA PAULA DA SILVA OLIVEIRA"/>
    <d v="1984-02-22T00:00:00"/>
    <s v="Feminino"/>
    <s v="Sem Deficiência"/>
    <s v="VALDEMIRO DE OLIVEIRA"/>
    <s v="JOSELIA FERREIRA DA SILVA"/>
    <x v="0"/>
    <s v="Não declarada"/>
  </r>
  <r>
    <n v="410009"/>
    <n v="4"/>
    <x v="135"/>
    <x v="135"/>
    <s v="EM DILERMANDO CRUZ"/>
    <s v="Municipal"/>
    <s v="Urbana"/>
    <n v="1598824"/>
    <n v="162"/>
    <x v="3"/>
    <s v="Regular"/>
    <s v="Tarde"/>
    <n v="2023028200151"/>
    <m/>
    <s v="PAULO RICARDO AMARAL CASTRO"/>
    <d v="2005-11-10T00:00:00"/>
    <s v="Masculino"/>
    <s v="Sem Deficiência"/>
    <s v="PAULO ANDRÉ GUIMARÃES CASTRO"/>
    <s v="ANA LUÍZA SILVA DO AMARAL"/>
    <x v="0"/>
    <s v="Preta"/>
  </r>
  <r>
    <n v="515001"/>
    <n v="5"/>
    <x v="68"/>
    <x v="68"/>
    <s v="EM PARÁ"/>
    <s v="Municipal"/>
    <s v="Urbana"/>
    <n v="1607315"/>
    <n v="161"/>
    <x v="3"/>
    <s v="Regular"/>
    <s v="Noite"/>
    <n v="2020044600041"/>
    <m/>
    <s v="GEANE DUARTE PEREIRA ALMEIDA"/>
    <d v="1983-03-17T00:00:00"/>
    <s v="Feminino"/>
    <s v="Sem Deficiência"/>
    <s v="DILSON RODRIGUES PEREIRA"/>
    <s v="AUTA PEREIRA DUARTE"/>
    <x v="2"/>
    <s v="Branca"/>
  </r>
  <r>
    <n v="1120019"/>
    <n v="11"/>
    <x v="37"/>
    <x v="37"/>
    <s v="EM RODRIGO OTÁVIO"/>
    <s v="Municipal"/>
    <s v="Urbana"/>
    <n v="1620853"/>
    <n v="161"/>
    <x v="3"/>
    <s v="Regular"/>
    <s v="Noite"/>
    <n v="2006037901329"/>
    <m/>
    <s v="IVANICE DA SILVA RODRIGUES"/>
    <d v="1966-09-10T00:00:00"/>
    <s v="Feminino"/>
    <s v="Sem Deficiência"/>
    <s v="JOSÉ COELHO DA SILVA"/>
    <s v="TEODOMIRA ABDIAS DA SILVA"/>
    <x v="2"/>
    <s v="Pard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13093400405"/>
    <m/>
    <s v="THAIANE DOS SANTOS VIEIRA"/>
    <d v="1993-01-26T00:00:00"/>
    <s v="Feminino"/>
    <s v="Sem Deficiência"/>
    <s v="LINCOLN RIBEIRO VIEIRA"/>
    <s v="LUZIA DOS SANTOS"/>
    <x v="1"/>
    <s v="Parda"/>
  </r>
  <r>
    <n v="1026008"/>
    <n v="10"/>
    <x v="43"/>
    <x v="43"/>
    <s v="EM ENGENHEIRO GASTÃO RANGEL"/>
    <s v="Municipal"/>
    <s v="Urbana"/>
    <n v="1613014"/>
    <n v="162"/>
    <x v="3"/>
    <s v="Regular"/>
    <s v="Noite"/>
    <n v="2021102400299"/>
    <m/>
    <s v="ZULEIDE ALVES DE LIMA"/>
    <d v="1975-04-05T00:00:00"/>
    <s v="Feminino"/>
    <s v="Sem Deficiência"/>
    <s v="JOSÉ ALVES DE LIMA"/>
    <s v="ANA LUZIA DE ARAÚJO"/>
    <x v="0"/>
    <s v="Parda"/>
  </r>
  <r>
    <n v="918086"/>
    <n v="9"/>
    <x v="83"/>
    <x v="83"/>
    <s v="EM PROFESSOR FÁBIO CÉSAR PACÍFICO"/>
    <s v="Municipal"/>
    <s v="Urbana"/>
    <n v="1603080"/>
    <n v="162"/>
    <x v="3"/>
    <s v="Regular"/>
    <s v="Noite"/>
    <n v="2004094002404"/>
    <m/>
    <s v="LUCAS MIGUEL OLIVEIRA SOARES"/>
    <d v="1999-10-31T00:00:00"/>
    <s v="Masculino"/>
    <s v="Sem Deficiência"/>
    <s v="ADEMILTON REIS SOARES"/>
    <s v="MARIA DA CONCEIÇÃO OLIVEIRA SOARES"/>
    <x v="0"/>
    <s v="Branca"/>
  </r>
  <r>
    <n v="515028"/>
    <n v="5"/>
    <x v="18"/>
    <x v="18"/>
    <s v="EM EVANGELINA DUARTE BATISTA"/>
    <s v="Municipal"/>
    <s v="Urbana"/>
    <n v="1609300"/>
    <n v="162"/>
    <x v="3"/>
    <s v="Regular"/>
    <s v="Noite"/>
    <n v="2006065200259"/>
    <m/>
    <s v="MAYARA LUIZE ROCHA DE SOUZA"/>
    <d v="2001-11-07T00:00:00"/>
    <s v="Feminino"/>
    <s v="Sem Deficiência"/>
    <s v="JOSEVALDO BATISTA DE SOUZA"/>
    <s v="AMELIA DA SILVA ROCHA"/>
    <x v="1"/>
    <s v="Parda"/>
  </r>
  <r>
    <n v="716205"/>
    <n v="7"/>
    <x v="76"/>
    <x v="76"/>
    <s v="CIEP RUBENS PAIVA"/>
    <s v="Municipal"/>
    <s v="Urbana"/>
    <n v="1613262"/>
    <n v="163"/>
    <x v="3"/>
    <s v="Regular"/>
    <s v="Noite"/>
    <n v="2020066150307"/>
    <m/>
    <s v="SIMONE SOUZA SANTOS"/>
    <d v="1993-02-13T00:00:00"/>
    <s v="Feminino"/>
    <s v="Sem Deficiência"/>
    <s v="SONIA MARIA DOS SANTOS SOUZA"/>
    <s v="JOSÉ ANEZIO DOS SANTOS"/>
    <x v="1"/>
    <s v="Parda"/>
  </r>
  <r>
    <n v="1019075"/>
    <n v="10"/>
    <x v="129"/>
    <x v="129"/>
    <s v="EM ROBERTO CIVITA"/>
    <s v="Municipal"/>
    <s v="Urbana"/>
    <n v="1601288"/>
    <n v="162"/>
    <x v="3"/>
    <s v="Regular"/>
    <s v="Noite"/>
    <n v="2011098501009"/>
    <m/>
    <s v="PHIERRE MARQUES DA SILVA SANTOS"/>
    <d v="2006-10-21T00:00:00"/>
    <s v="Masculino"/>
    <s v="Sem Deficiência"/>
    <s v="JOSÉ DOS SANTOS"/>
    <s v="LILIANE MARQUES DA SILVA"/>
    <x v="0"/>
    <s v="Parda"/>
  </r>
  <r>
    <n v="625701"/>
    <n v="6"/>
    <x v="101"/>
    <x v="101"/>
    <s v="CENTRO DE EDUCAÇÃO DE JOVENS E ADULTOS CEJA - ACARI"/>
    <s v="Municipal"/>
    <s v="Urbana"/>
    <n v="1608524"/>
    <n v="261"/>
    <x v="3"/>
    <s v="Regular"/>
    <s v="Manhã"/>
    <n v="2001058301541"/>
    <m/>
    <s v="THAIS CRISTINA SANTOS DA SILVA"/>
    <d v="1993-01-02T00:00:00"/>
    <s v="Feminino"/>
    <s v="Sem Deficiência"/>
    <s v="JOÃO FRANCISCO DA SILVA"/>
    <s v="SIDRONILIA SANTOS"/>
    <x v="1"/>
    <s v="Não declarada"/>
  </r>
  <r>
    <n v="1019075"/>
    <n v="10"/>
    <x v="129"/>
    <x v="129"/>
    <s v="EM ROBERTO CIVITA"/>
    <s v="Municipal"/>
    <s v="Urbana"/>
    <n v="1601286"/>
    <n v="161"/>
    <x v="3"/>
    <s v="Regular"/>
    <s v="Noite"/>
    <n v="2021094800092"/>
    <m/>
    <s v="PATRICK JOAQUIM COELHO CAVALCANTE"/>
    <d v="1989-11-26T00:00:00"/>
    <s v="Masculino"/>
    <s v="Sem Deficiência"/>
    <s v="JORGE GARCIA CAVALCANTE"/>
    <s v="WALKIRIA PEREIRA COELHO"/>
    <x v="1"/>
    <s v="Parda"/>
  </r>
  <r>
    <n v="205004"/>
    <n v="2"/>
    <x v="134"/>
    <x v="134"/>
    <s v="EM DOUTOR COCIO BARCELLOS"/>
    <s v="Municipal"/>
    <s v="Urbana"/>
    <n v="1623683"/>
    <n v="161"/>
    <x v="3"/>
    <s v="Regular"/>
    <s v="Noite"/>
    <n v="2009008200266"/>
    <m/>
    <s v="SHEILA MATIAS MAGALHÃES LAZZERINI"/>
    <d v="2004-04-10T00:00:00"/>
    <s v="Feminino"/>
    <s v="  Transtorno do espectro autista"/>
    <s v="SERGIO ANTONIO MAGALHÃES LAZZERINI"/>
    <s v="ANTONIA IRANEIDE MATIAS LAZZERINI"/>
    <x v="0"/>
    <s v="Branca"/>
  </r>
  <r>
    <n v="817027"/>
    <n v="8"/>
    <x v="24"/>
    <x v="24"/>
    <s v="EM HENRIQUE DE MAGALHÃES"/>
    <s v="Municipal"/>
    <s v="Urbana"/>
    <n v="1608372"/>
    <n v="162"/>
    <x v="3"/>
    <s v="Regular"/>
    <s v="Noite"/>
    <n v="2009072800317"/>
    <m/>
    <s v="CAUÃ DA SILVA LUZ"/>
    <d v="2004-10-05T00:00:00"/>
    <s v="Masculino"/>
    <s v="Sem Deficiência"/>
    <s v="THIAGO DA SILVA LUZ"/>
    <s v="DAIANE ROSA DA SILVA"/>
    <x v="1"/>
    <s v="Parda"/>
  </r>
  <r>
    <n v="625005"/>
    <n v="6"/>
    <x v="57"/>
    <x v="57"/>
    <s v="EM CHARLES ANDERSON WEAVER"/>
    <s v="Municipal"/>
    <s v="Urbana"/>
    <n v="1605118"/>
    <n v="161"/>
    <x v="3"/>
    <s v="Regular"/>
    <s v="Noite"/>
    <n v="2010130000288"/>
    <m/>
    <s v="CARLOS FELIPE DE SOUSA RIBEIRO DOS SANTOS"/>
    <d v="2007-03-16T00:00:00"/>
    <s v="Masculino"/>
    <s v="Sem Deficiência"/>
    <s v="JULIO CÉSAR RIBEIRO DOS SANTOS"/>
    <s v="RITA DE CASSIA DE SOUSA"/>
    <x v="0"/>
    <s v="Preta"/>
  </r>
  <r>
    <n v="918510"/>
    <n v="9"/>
    <x v="69"/>
    <x v="69"/>
    <s v="CIEP ARMINDO MARCÍLIO DOUTEL DE ANDRADE"/>
    <s v="Municipal"/>
    <s v="Urbana"/>
    <n v="1621566"/>
    <n v="162"/>
    <x v="3"/>
    <s v="Regular"/>
    <s v="Noite"/>
    <n v="2022093400196"/>
    <m/>
    <s v="ANGELA MOREIRA CARDOSO"/>
    <d v="1955-10-08T00:00:00"/>
    <s v="Feminino"/>
    <s v="Sem Deficiência"/>
    <s v="FRANCISCO DE ASSIS MOREIRA"/>
    <s v="LEA ANTONIUA DA SILVA MOREIRA"/>
    <x v="1"/>
    <s v="Parda"/>
  </r>
  <r>
    <n v="205009"/>
    <n v="2"/>
    <x v="122"/>
    <x v="122"/>
    <s v="EM ALENCASTRO GUIMARÃES"/>
    <s v="Municipal"/>
    <s v="Urbana"/>
    <n v="1620798"/>
    <n v="161"/>
    <x v="3"/>
    <s v="Regular"/>
    <s v="Noite"/>
    <n v="2018007880289"/>
    <m/>
    <s v="ANA MARIA SERGIO PAPA SALLES"/>
    <d v="2003-05-24T00:00:00"/>
    <s v="Feminino"/>
    <s v="Sem Deficiência"/>
    <s v="JOSE CARLOS BARBOSA SALLES"/>
    <s v="MARCIA MARIA SERGIO PAPA SALLES"/>
    <x v="0"/>
    <s v="Parda"/>
  </r>
  <r>
    <n v="918203"/>
    <n v="9"/>
    <x v="34"/>
    <x v="34"/>
    <s v="CIEP CLEMENTINA DE JESUS"/>
    <s v="Municipal"/>
    <s v="Urbana"/>
    <n v="1601824"/>
    <n v="161"/>
    <x v="3"/>
    <s v="Regular"/>
    <s v="Noite"/>
    <n v="2022092600264"/>
    <m/>
    <s v="JOSE LUIZ COSTA DA SILVA"/>
    <d v="1998-11-10T00:00:00"/>
    <s v="Masculino"/>
    <s v="Sem Deficiência"/>
    <s v="ARISTIDES CORREIA DA SILVA"/>
    <s v="MARIA APARECIDA CAVALCANTE COSTA"/>
    <x v="0"/>
    <s v="Branca"/>
  </r>
  <r>
    <n v="817207"/>
    <n v="8"/>
    <x v="28"/>
    <x v="28"/>
    <s v="CIEP VILA KENNEDY"/>
    <s v="Municipal"/>
    <s v="Urbana"/>
    <n v="1605867"/>
    <n v="161"/>
    <x v="3"/>
    <s v="Regular"/>
    <s v="Noite"/>
    <n v="2023082800404"/>
    <m/>
    <s v="YASMIM VASCONCELLOS AMARAL"/>
    <d v="2006-11-10T00:00:00"/>
    <s v="Feminino"/>
    <s v="Sem Deficiência"/>
    <s v="LEANDRO LUIZ THEODOSIO AMARAL"/>
    <s v="CLAUDIA VASCONCELLOS"/>
    <x v="0"/>
    <s v="Parda"/>
  </r>
  <r>
    <n v="430015"/>
    <n v="4"/>
    <x v="94"/>
    <x v="94"/>
    <s v="EM ERPÍDIO CABRAL DE SOUZA (ÍNDIO DA MARÉ)"/>
    <s v="Municipal"/>
    <s v="Urbana"/>
    <n v="1604941"/>
    <n v="161"/>
    <x v="3"/>
    <s v="Regular"/>
    <s v="Manhã"/>
    <n v="2012039950143"/>
    <m/>
    <s v="JENIFFER SANTOS RODRIGUES DE ALMEIDA"/>
    <d v="1999-04-16T00:00:00"/>
    <s v="Feminino"/>
    <s v="Sem Deficiência"/>
    <s v="MARCIO RODRIGUES DE ALMEIDA"/>
    <s v="CLAUDIA RENATA SANTOS DE ARRUDA"/>
    <x v="2"/>
    <s v="Parda"/>
  </r>
  <r>
    <n v="1026008"/>
    <n v="10"/>
    <x v="43"/>
    <x v="43"/>
    <s v="EM ENGENHEIRO GASTÃO RANGEL"/>
    <s v="Municipal"/>
    <s v="Urbana"/>
    <n v="1613014"/>
    <n v="162"/>
    <x v="3"/>
    <s v="Regular"/>
    <s v="Noite"/>
    <n v="2008123600257"/>
    <m/>
    <s v="RAFAEL CAUÊ DE JESUS FERNANDES"/>
    <d v="2004-08-13T00:00:00"/>
    <s v="Masculino"/>
    <s v="Sem Deficiência"/>
    <s v="JOVILIANO APARECIDO FERNANDES"/>
    <s v="LUZIA OLIMPIA DE JESUS FERNANDES"/>
    <x v="0"/>
    <s v="Parda"/>
  </r>
  <r>
    <n v="716211"/>
    <n v="7"/>
    <x v="32"/>
    <x v="32"/>
    <s v="CIEP COMPOSITOR DONGA"/>
    <s v="Municipal"/>
    <s v="Urbana"/>
    <n v="1619514"/>
    <n v="162"/>
    <x v="3"/>
    <s v="Regular"/>
    <s v="Noite"/>
    <n v="2006066700271"/>
    <m/>
    <s v="WILLIAN MAURICIO DE FREITAS"/>
    <d v="2000-11-01T00:00:00"/>
    <s v="Masculino"/>
    <s v="Sem Deficiência"/>
    <s v="JOSE FLAVIO DE FREITAS"/>
    <s v="MÔNICA MAURICIO"/>
    <x v="0"/>
    <s v="Parda"/>
  </r>
  <r>
    <n v="430201"/>
    <n v="4"/>
    <x v="0"/>
    <x v="0"/>
    <s v="CIEP MINISTRO GUSTAVO CAPANEMA"/>
    <s v="Municipal"/>
    <s v="Urbana"/>
    <n v="1612603"/>
    <n v="161"/>
    <x v="3"/>
    <s v="Regular"/>
    <s v="Noite"/>
    <n v="2021155600055"/>
    <m/>
    <s v="JOÃO LUCAS DO NASCIMENTO DA SILVA"/>
    <d v="2005-06-04T00:00:00"/>
    <s v="Masculino"/>
    <s v="Sem Deficiência"/>
    <s v="JOÃO VIEIRA DA SILVA JUNIOR"/>
    <s v="IZABEL CRISTINA SANTOS DO NASCIMENTO"/>
    <x v="0"/>
    <s v="Parda"/>
  </r>
  <r>
    <n v="312014"/>
    <n v="3"/>
    <x v="1"/>
    <x v="1"/>
    <s v="EM NEREU SAMPAIO"/>
    <s v="Municipal"/>
    <s v="Urbana"/>
    <n v="1616969"/>
    <n v="161"/>
    <x v="3"/>
    <s v="Regular"/>
    <s v="Noite"/>
    <n v="2018018400275"/>
    <m/>
    <s v="MAISA KELI SAMPAIO DE CASTRO"/>
    <d v="2002-02-27T00:00:00"/>
    <s v="Feminino"/>
    <s v="Sem Deficiência"/>
    <s v="LUIS FERNANDO DE CASTRO"/>
    <s v="MICHELLE PATRICIA DE SOUZA SAMPAIO"/>
    <x v="0"/>
    <s v="Parda"/>
  </r>
  <r>
    <n v="724010"/>
    <n v="7"/>
    <x v="113"/>
    <x v="113"/>
    <s v="EM FREDERICO TROTTA"/>
    <s v="Municipal"/>
    <s v="Urbana"/>
    <n v="1621997"/>
    <n v="161"/>
    <x v="3"/>
    <s v="Regular"/>
    <s v="Noite"/>
    <n v="2010069450355"/>
    <m/>
    <s v="YAGO LOBO GONZAGA"/>
    <d v="2005-12-17T00:00:00"/>
    <s v="Masculino"/>
    <s v="Sem Deficiência"/>
    <s v="ALCIDES DE OLIVEIRA GONZAGA"/>
    <s v="CINTIA DE OLIVEIRA LOBO"/>
    <x v="0"/>
    <s v="Preta"/>
  </r>
  <r>
    <n v="1026008"/>
    <n v="10"/>
    <x v="43"/>
    <x v="43"/>
    <s v="EM ENGENHEIRO GASTÃO RANGEL"/>
    <s v="Municipal"/>
    <s v="Urbana"/>
    <n v="1613013"/>
    <n v="161"/>
    <x v="3"/>
    <s v="Regular"/>
    <s v="Noite"/>
    <n v="2012004900310"/>
    <m/>
    <s v="LUCAS LOHAN BARBOSA DE ALMEIDA"/>
    <d v="2004-08-11T00:00:00"/>
    <s v="Masculino"/>
    <s v="Sem Deficiência"/>
    <s v="LUCIANO DA FONSECA ALMEIDA"/>
    <s v="VANESSA BARBOSA ALVES"/>
    <x v="1"/>
    <s v="Branca"/>
  </r>
  <r>
    <n v="107017"/>
    <n v="1"/>
    <x v="5"/>
    <x v="5"/>
    <s v="EM NEUMA GONÇALVES DA SILVA - DONA NEUMA"/>
    <s v="Municipal"/>
    <s v="Urbana"/>
    <n v="1621297"/>
    <n v="162"/>
    <x v="3"/>
    <s v="Regular"/>
    <s v="Noite"/>
    <n v="2013018080024"/>
    <m/>
    <s v="YASMIM SANT ANNA LOPES"/>
    <d v="2007-07-06T00:00:00"/>
    <s v="Feminino"/>
    <s v="Sem Deficiência"/>
    <s v="DIOGO LOPES"/>
    <s v="LOUREAINY SANT ANNA LOPES"/>
    <x v="0"/>
    <s v="Parda"/>
  </r>
  <r>
    <n v="410012"/>
    <n v="4"/>
    <x v="27"/>
    <x v="27"/>
    <s v="EM CLOTILDE GUIMARÃES"/>
    <s v="Municipal"/>
    <s v="Urbana"/>
    <n v="1604462"/>
    <n v="2616"/>
    <x v="3"/>
    <s v="Regular"/>
    <s v="Noite"/>
    <n v="2004028503883"/>
    <m/>
    <s v="EMILY DO CARMO ARAÚJO"/>
    <d v="1995-11-12T00:00:00"/>
    <s v="Feminino"/>
    <s v="Sem Deficiência"/>
    <s v="EDILSON GOMES DE ARAÚJO"/>
    <s v="ARICELIA CARMO ARAÚJO"/>
    <x v="0"/>
    <s v="Parda"/>
  </r>
  <r>
    <n v="918203"/>
    <n v="9"/>
    <x v="34"/>
    <x v="34"/>
    <s v="CIEP CLEMENTINA DE JESUS"/>
    <s v="Municipal"/>
    <s v="Urbana"/>
    <n v="1601827"/>
    <n v="163"/>
    <x v="3"/>
    <s v="Regular"/>
    <s v="Noite"/>
    <n v="2007131500888"/>
    <m/>
    <s v="BRUNO LEONARDO DOS SANTOS PEDROZA"/>
    <d v="2005-02-10T00:00:00"/>
    <s v="Masculino"/>
    <s v="Sem Deficiência"/>
    <s v="SIMONE DOS SANTOS MENEZES"/>
    <s v="BRUNO PEDROZA DA CUNHA"/>
    <x v="0"/>
    <s v="Parda"/>
  </r>
  <r>
    <n v="817501"/>
    <n v="8"/>
    <x v="127"/>
    <x v="127"/>
    <s v="CIEP GILBERTO FREYRE"/>
    <s v="Municipal"/>
    <s v="Urbana"/>
    <n v="1605705"/>
    <n v="161"/>
    <x v="3"/>
    <s v="Regular"/>
    <s v="Noite"/>
    <n v="2020071050234"/>
    <m/>
    <s v="ANDRIELLY ADRIANA TIMOTEO DA SILVA MORAIS"/>
    <d v="2005-05-04T00:00:00"/>
    <s v="Feminino"/>
    <s v="Sem Deficiência"/>
    <s v="ANDRE CARLOS DA SILVA MORAIS"/>
    <s v="PATRICIA ADRIANO TIMOTEO"/>
    <x v="0"/>
    <s v="Branca"/>
  </r>
  <r>
    <n v="313029"/>
    <n v="3"/>
    <x v="89"/>
    <x v="89"/>
    <s v="EM THOMAS MANN"/>
    <s v="Municipal"/>
    <s v="Urbana"/>
    <n v="1615665"/>
    <n v="161"/>
    <x v="3"/>
    <s v="Regular"/>
    <s v="Noite"/>
    <n v="2023024300143"/>
    <m/>
    <s v="ROSANI APARECIDA BRUM"/>
    <d v="1967-07-26T00:00:00"/>
    <s v="Feminino"/>
    <s v="Sem Deficiência"/>
    <s v="AUGUSTO BRUM NETO"/>
    <s v="REGINA DAS GRAÇAS GONÇALVES BRUM"/>
    <x v="1"/>
    <s v="Branca"/>
  </r>
  <r>
    <n v="716211"/>
    <n v="7"/>
    <x v="32"/>
    <x v="32"/>
    <s v="CIEP COMPOSITOR DONGA"/>
    <s v="Municipal"/>
    <s v="Urbana"/>
    <n v="1619513"/>
    <n v="161"/>
    <x v="3"/>
    <s v="Regular"/>
    <s v="Noite"/>
    <n v="2017066702539"/>
    <m/>
    <s v="MELISSA SANTOS SOUSA CALDAS"/>
    <d v="2007-08-22T00:00:00"/>
    <s v="Feminino"/>
    <s v="Sem Deficiência"/>
    <s v="JOSELIAS DE SOUSA CALDAS"/>
    <s v="MARIA APARECIDA SANTOS"/>
    <x v="0"/>
    <s v="Branca"/>
  </r>
  <r>
    <n v="410501"/>
    <n v="4"/>
    <x v="64"/>
    <x v="64"/>
    <s v="CIEP JUSCELINO KUBITSCHEK"/>
    <s v="Municipal"/>
    <s v="Urbana"/>
    <n v="1614343"/>
    <n v="161"/>
    <x v="3"/>
    <s v="Regular"/>
    <s v="Noite"/>
    <n v="2010005550197"/>
    <m/>
    <s v="KETHULEN KAUANY DOS SANTOS DE SOUZA"/>
    <d v="2005-09-13T00:00:00"/>
    <s v="Feminino"/>
    <s v="Sem Deficiência"/>
    <s v="PAULO SÉRGIO SILVA DE SOUZA"/>
    <s v="THAIANA MICHELLE DOS SANTOS"/>
    <x v="0"/>
    <s v="Branca"/>
  </r>
  <r>
    <n v="833503"/>
    <n v="8"/>
    <x v="95"/>
    <x v="95"/>
    <s v="CIEP THOMAS JEFFERSON"/>
    <s v="Municipal"/>
    <s v="Urbana"/>
    <n v="1600082"/>
    <n v="161"/>
    <x v="3"/>
    <s v="Regular"/>
    <s v="Noite"/>
    <n v="2013083401204"/>
    <m/>
    <s v="EDILSON PINTO FERNANDES"/>
    <d v="1976-01-28T00:00:00"/>
    <s v="Masculino"/>
    <s v="Sem Deficiência"/>
    <s v="ADILSON MACIEL FERNANDES"/>
    <s v="ROMILDA PINTO FERNANDES"/>
    <x v="1"/>
    <s v="Parda"/>
  </r>
  <r>
    <n v="716203"/>
    <n v="7"/>
    <x v="26"/>
    <x v="26"/>
    <s v="CIEP PROFESSOR LAURO DE OLIVEIRA LIMA"/>
    <s v="Municipal"/>
    <s v="Urbana"/>
    <n v="1619795"/>
    <n v="163"/>
    <x v="3"/>
    <s v="Regular"/>
    <s v="Noite"/>
    <n v="2019138080021"/>
    <m/>
    <s v="MARIA EDUARDA CAPELETTI DE MOURA"/>
    <d v="2008-06-03T00:00:00"/>
    <s v="Feminino"/>
    <s v="Sem Deficiência"/>
    <s v="LAURA GOMES CAPELRTTI CAMARA"/>
    <s v="AMAURI CORREIA DE MOURA"/>
    <x v="1"/>
    <s v="Parda"/>
  </r>
  <r>
    <n v="312031"/>
    <n v="3"/>
    <x v="66"/>
    <x v="66"/>
    <s v="EM EURICO SALLES"/>
    <s v="Municipal"/>
    <s v="Urbana"/>
    <n v="1612134"/>
    <n v="161"/>
    <x v="3"/>
    <s v="Regular"/>
    <s v="Noite"/>
    <n v="2012051001156"/>
    <m/>
    <s v="MARLON NUNES DA SILVA"/>
    <d v="2006-07-08T00:00:00"/>
    <s v="Masculino"/>
    <s v="Sem Deficiência"/>
    <s v="JULIANA BATISTA DA SILVA"/>
    <s v="JOSÉ CLENILDO NUNES OLIVEIRA"/>
    <x v="0"/>
    <s v="Parda"/>
  </r>
  <r>
    <n v="313018"/>
    <n v="3"/>
    <x v="103"/>
    <x v="103"/>
    <s v="EM ISABEL MENDES"/>
    <s v="Municipal"/>
    <s v="Urbana"/>
    <n v="1613510"/>
    <n v="161"/>
    <x v="3"/>
    <s v="Regular"/>
    <s v="Noite"/>
    <n v="2020126350293"/>
    <m/>
    <s v="NATALICE DE SOUZA ROBERTO"/>
    <d v="1975-12-25T00:00:00"/>
    <s v="Feminino"/>
    <s v="Sem Deficiência"/>
    <s v="WILSON ROBERTO"/>
    <s v="IRANI DE SOUZA FORTUNATO"/>
    <x v="0"/>
    <s v="Preta"/>
  </r>
  <r>
    <n v="107001"/>
    <n v="1"/>
    <x v="73"/>
    <x v="73"/>
    <s v="EM GONÇALVES DIAS"/>
    <s v="Municipal"/>
    <s v="Urbana"/>
    <n v="1606881"/>
    <n v="162"/>
    <x v="3"/>
    <s v="Regular"/>
    <s v="Noite"/>
    <n v="2019003780032"/>
    <m/>
    <s v="COSMA QUIRINO DE ARAÚJO DE ALMEIDA"/>
    <d v="1969-12-29T00:00:00"/>
    <s v="Feminino"/>
    <s v="Sem Deficiência"/>
    <s v="JOAQUIM FURTADO DE ARAÚJO"/>
    <s v="REGINA QUIRINO DE ARAÚJO"/>
    <x v="0"/>
    <s v="Branca"/>
  </r>
  <r>
    <n v="411202"/>
    <n v="4"/>
    <x v="84"/>
    <x v="84"/>
    <s v="CIEP GREGÓRIO BEZERRA"/>
    <s v="Municipal"/>
    <s v="Urbana"/>
    <n v="1608449"/>
    <n v="161"/>
    <x v="3"/>
    <s v="Regular"/>
    <s v="Noite"/>
    <n v="2011029350315"/>
    <m/>
    <s v="CAROLAINE VITÓRIA BORGES DE BARROS DA SILVA"/>
    <d v="2006-04-10T00:00:00"/>
    <s v="Masculino"/>
    <s v="Sem Deficiência"/>
    <s v="GIOVANE VALERIO DA SILVA"/>
    <s v="ROSEANE BORGES DE BARROS"/>
    <x v="0"/>
    <s v="Parda"/>
  </r>
  <r>
    <n v="716501"/>
    <n v="7"/>
    <x v="75"/>
    <x v="75"/>
    <s v="CIEP CARLOS DRUMOND DE ANDRADE"/>
    <s v="Municipal"/>
    <s v="Urbana"/>
    <n v="1616697"/>
    <n v="161"/>
    <x v="3"/>
    <s v="Regular"/>
    <s v="Noite"/>
    <n v="2017050400198"/>
    <m/>
    <s v="MICAELLE PEREIRA DOS SANTOS"/>
    <d v="2008-12-07T00:00:00"/>
    <s v="Feminino"/>
    <s v="Sem Deficiência"/>
    <s v="ANTONIO CRUZ DOS SANTOS"/>
    <s v="MARIA DO SOCORRO NUNES PEREIRA"/>
    <x v="1"/>
    <s v="Parda"/>
  </r>
  <r>
    <n v="313002"/>
    <n v="3"/>
    <x v="33"/>
    <x v="33"/>
    <s v="EM JOSÉ VERÍSSIMO"/>
    <s v="Municipal"/>
    <s v="Urbana"/>
    <n v="1618996"/>
    <n v="161"/>
    <x v="3"/>
    <s v="Regular"/>
    <s v="Manhã"/>
    <n v="2011021901291"/>
    <m/>
    <s v="CAMILA VITÓRIA DOS SANTOS DA SILVA"/>
    <d v="2007-08-05T00:00:00"/>
    <s v="Feminino"/>
    <s v="Sem Deficiência"/>
    <s v="GILMAR DA SILVA"/>
    <s v="KATIA DA SILVA DOS SANTOS"/>
    <x v="2"/>
    <s v="Parda"/>
  </r>
  <r>
    <n v="206502"/>
    <n v="2"/>
    <x v="71"/>
    <x v="71"/>
    <s v="CIEP NAÇÃO RUBRO NEGRA"/>
    <s v="Municipal"/>
    <s v="Urbana"/>
    <n v="1623109"/>
    <n v="163"/>
    <x v="3"/>
    <s v="Regular"/>
    <s v="Noite"/>
    <n v="2013013050020"/>
    <m/>
    <s v="DIANA GONÇALVES DE OLIVEIRA"/>
    <d v="2006-04-07T00:00:00"/>
    <s v="Feminino"/>
    <s v="Sem Deficiência"/>
    <s v="NATAN SILVA OLIVEIRA"/>
    <s v="INGRID CHAVES GONÇALVES DA SILVA"/>
    <x v="0"/>
    <s v="Branca"/>
  </r>
  <r>
    <n v="514015"/>
    <n v="5"/>
    <x v="70"/>
    <x v="70"/>
    <s v="EM BARCELONA"/>
    <s v="Municipal"/>
    <s v="Urbana"/>
    <n v="1613982"/>
    <n v="161"/>
    <x v="3"/>
    <s v="Regular"/>
    <s v="Noite"/>
    <n v="2006041700472"/>
    <m/>
    <s v="WELVERTON SANTOS DA SILVA"/>
    <d v="1999-10-09T00:00:00"/>
    <s v="Masculino"/>
    <s v="Sem Deficiência"/>
    <s v="WELLINGTON JORGE DA SILVA"/>
    <s v="JANAINA SANTOS CORDEIRO"/>
    <x v="0"/>
    <s v="Branca"/>
  </r>
  <r>
    <n v="716063"/>
    <n v="7"/>
    <x v="136"/>
    <x v="136"/>
    <s v="EM SOBRAL PINTO"/>
    <s v="Municipal"/>
    <s v="Urbana"/>
    <n v="1616450"/>
    <n v="162"/>
    <x v="3"/>
    <s v="Regular"/>
    <s v="Manhã"/>
    <n v="2007117800497"/>
    <m/>
    <s v="THIAGO LUCAS SILVA SANTOS"/>
    <d v="2006-09-10T00:00:00"/>
    <s v="Masculino"/>
    <s v="Sem Deficiência"/>
    <s v="MOISÉS FRANCISCO DOS SANTOS"/>
    <s v="CLARICE SOUZA DA SILVA"/>
    <x v="0"/>
    <s v="Parda"/>
  </r>
  <r>
    <n v="625701"/>
    <n v="6"/>
    <x v="101"/>
    <x v="101"/>
    <s v="CENTRO DE EDUCAÇÃO DE JOVENS E ADULTOS CEJA - ACARI"/>
    <s v="Municipal"/>
    <s v="Urbana"/>
    <n v="1608530"/>
    <n v="267"/>
    <x v="3"/>
    <s v="Regular"/>
    <s v="Noite"/>
    <n v="2023157700185"/>
    <m/>
    <s v="IRLA PIMENTA DE ALMEIDA"/>
    <d v="1989-10-08T00:00:00"/>
    <s v="Feminino"/>
    <s v="Sem Deficiência"/>
    <s v="NÃO DECLARADO"/>
    <s v="MARIA PIMENTA DE ALMEIDA FILHA"/>
    <x v="0"/>
    <s v="Não declarada"/>
  </r>
  <r>
    <n v="1019207"/>
    <n v="10"/>
    <x v="88"/>
    <x v="88"/>
    <s v="CIEP DEPUTADO ULYSSES GUIMARÃES"/>
    <s v="Municipal"/>
    <s v="Urbana"/>
    <n v="1617925"/>
    <n v="164"/>
    <x v="3"/>
    <s v="Regular"/>
    <s v="Noite"/>
    <n v="2009122100101"/>
    <m/>
    <s v="CHRISNARA FERREIRA DE MOURA SOUZA"/>
    <d v="2006-12-14T00:00:00"/>
    <s v="Feminino"/>
    <s v="Sem Deficiência"/>
    <s v="LEONARDO DE SOUZA RAMOS"/>
    <s v="PRISCILA FERREIRA DE MOURA"/>
    <x v="2"/>
    <s v="Parda"/>
  </r>
  <r>
    <n v="625028"/>
    <n v="6"/>
    <x v="125"/>
    <x v="125"/>
    <s v="EM DEPUTADO HILTON GAMA"/>
    <s v="Municipal"/>
    <s v="Urbana"/>
    <n v="1614618"/>
    <n v="161"/>
    <x v="3"/>
    <s v="Regular"/>
    <s v="Noite"/>
    <n v="2023057100721"/>
    <m/>
    <s v="GEANE FERREIRA PINHEIRO"/>
    <d v="1977-11-01T00:00:00"/>
    <s v="Feminino"/>
    <s v="Sem Deficiência"/>
    <s v="RODOLFO PINTO PINHEIRO"/>
    <s v="ZELITA FERREIRA DIAS"/>
    <x v="2"/>
    <s v="Parda"/>
  </r>
  <r>
    <n v="817207"/>
    <n v="8"/>
    <x v="28"/>
    <x v="28"/>
    <s v="CIEP VILA KENNEDY"/>
    <s v="Municipal"/>
    <s v="Urbana"/>
    <n v="1605868"/>
    <n v="162"/>
    <x v="3"/>
    <s v="Regular"/>
    <s v="Noite"/>
    <n v="2005082806331"/>
    <m/>
    <s v="KELLY CRISTINA FERREIRA DA SILVA"/>
    <d v="1972-01-01T00:00:00"/>
    <s v="Feminino"/>
    <s v="Sem Deficiência"/>
    <s v="PEDRO PAULO DA SILVA"/>
    <s v="MARIA DAS GRAÇAS FERREIRA DA SILVA"/>
    <x v="1"/>
    <s v="Parda"/>
  </r>
  <r>
    <n v="625701"/>
    <n v="6"/>
    <x v="101"/>
    <x v="101"/>
    <s v="CENTRO DE EDUCAÇÃO DE JOVENS E ADULTOS CEJA - ACARI"/>
    <s v="Municipal"/>
    <s v="Urbana"/>
    <n v="1608524"/>
    <n v="261"/>
    <x v="3"/>
    <s v="Regular"/>
    <s v="Manhã"/>
    <n v="2011107500782"/>
    <m/>
    <s v="KAIQUE CALIXTO RANGEL DA SILVA"/>
    <d v="2008-04-22T00:00:00"/>
    <s v="Masculino"/>
    <s v="Sem Deficiência"/>
    <s v="MANOEL PEDRO DA SILVA"/>
    <s v="FERNANDA CALIXTO RANGEL"/>
    <x v="1"/>
    <s v="Não declarada"/>
  </r>
  <r>
    <n v="817075"/>
    <n v="8"/>
    <x v="29"/>
    <x v="29"/>
    <s v="EM GENERAL TASSO FRAGOSO"/>
    <s v="Municipal"/>
    <s v="Urbana"/>
    <n v="1605908"/>
    <n v="161"/>
    <x v="3"/>
    <s v="Regular"/>
    <s v="Noite"/>
    <n v="2013074500441"/>
    <m/>
    <s v="VICTÓRIA MARIA COSTA DE BRITO"/>
    <d v="2006-06-30T00:00:00"/>
    <s v="Feminino"/>
    <s v="Sem Deficiência"/>
    <s v="JORGE LUIZ CABRAL DE BRITO"/>
    <s v="CRISTIANA COSTA DA SILVA"/>
    <x v="0"/>
    <s v="Parda"/>
  </r>
  <r>
    <n v="206502"/>
    <n v="2"/>
    <x v="71"/>
    <x v="71"/>
    <s v="CIEP NAÇÃO RUBRO NEGRA"/>
    <s v="Municipal"/>
    <s v="Urbana"/>
    <n v="1623854"/>
    <n v="164"/>
    <x v="3"/>
    <s v="Regular"/>
    <s v="Noite"/>
    <n v="2023011251271"/>
    <m/>
    <s v="KAUAN FERREIRA TELLES"/>
    <d v="2006-06-14T00:00:00"/>
    <s v="Masculino"/>
    <s v="Sem Deficiência"/>
    <s v="TARDELIS TELLES MARTINS"/>
    <s v="ADRIANA FERREIRA RODRIGUES"/>
    <x v="0"/>
    <s v="Parda"/>
  </r>
  <r>
    <n v="312022"/>
    <n v="3"/>
    <x v="61"/>
    <x v="61"/>
    <s v="EM RUBENS BERARDO"/>
    <s v="Municipal"/>
    <s v="Urbana"/>
    <n v="1616260"/>
    <n v="161"/>
    <x v="3"/>
    <s v="Regular"/>
    <s v="Noite"/>
    <n v="2020019250139"/>
    <m/>
    <s v="ANACLECIA XIMENES DE MORAIS"/>
    <d v="1971-10-06T00:00:00"/>
    <s v="Feminino"/>
    <s v="Sem Deficiência"/>
    <s v="FRANCISCO DE MORAIS SILVA"/>
    <s v="FRANCISCA XIMENES DA SILVA"/>
    <x v="0"/>
    <s v="Parda"/>
  </r>
  <r>
    <n v="625701"/>
    <n v="6"/>
    <x v="101"/>
    <x v="101"/>
    <s v="CENTRO DE EDUCAÇÃO DE JOVENS E ADULTOS CEJA - ACARI"/>
    <s v="Municipal"/>
    <s v="Urbana"/>
    <n v="1608530"/>
    <n v="267"/>
    <x v="3"/>
    <s v="Regular"/>
    <s v="Noite"/>
    <n v="2023157700177"/>
    <m/>
    <s v="JOSINALDO FREITAS DA SILVA"/>
    <d v="1989-04-28T00:00:00"/>
    <s v="Masculino"/>
    <s v="Sem Deficiência"/>
    <s v="JOÃO FREITAS DA SILVA"/>
    <s v="JOSENILDA DA SILVA"/>
    <x v="0"/>
    <s v="Não declarada"/>
  </r>
  <r>
    <n v="1202701"/>
    <n v="12"/>
    <x v="91"/>
    <x v="91"/>
    <s v="CREJA - CENTRO MUNICIPAL DE REFERÊNCIA DE EDUCAÇÃO DE JOVENS E ADULTOS"/>
    <s v="Municipal"/>
    <s v="Urbana"/>
    <n v="1614087"/>
    <n v="267"/>
    <x v="3"/>
    <s v="Regular"/>
    <s v="Noite"/>
    <n v="2023126301513"/>
    <m/>
    <s v="BRAIAN CESAR TAVARES DA SILVA SOBRAL"/>
    <d v="1997-11-10T00:00:00"/>
    <s v="Masculino"/>
    <s v="Sem Deficiência"/>
    <s v="ANTONIO CESAR MARQUES SOBRAL"/>
    <s v="MÔNICA TAVARES DA SILVA"/>
    <x v="2"/>
    <s v="Indígena"/>
  </r>
  <r>
    <n v="1019075"/>
    <n v="10"/>
    <x v="129"/>
    <x v="129"/>
    <s v="EM ROBERTO CIVITA"/>
    <s v="Municipal"/>
    <s v="Urbana"/>
    <n v="1601286"/>
    <n v="161"/>
    <x v="3"/>
    <s v="Regular"/>
    <s v="Noite"/>
    <n v="2011098500231"/>
    <m/>
    <s v="LUCAS PEREIRA OLIVEIRA"/>
    <d v="2006-05-12T00:00:00"/>
    <s v="Masculino"/>
    <s v="Sem Deficiência"/>
    <s v="GISELE DA SILVA PEREIRA"/>
    <s v="LIZ CLAUDIO DA COSTA OLIVEIRA"/>
    <x v="0"/>
    <s v="Parda"/>
  </r>
  <r>
    <n v="1019202"/>
    <n v="10"/>
    <x v="115"/>
    <x v="115"/>
    <s v="CIEP ISMAEL NERY"/>
    <s v="Municipal"/>
    <s v="Urbana"/>
    <n v="1603745"/>
    <n v="161"/>
    <x v="3"/>
    <s v="Regular"/>
    <s v="Tarde"/>
    <n v="2013035880211"/>
    <m/>
    <s v="JONATA WENDE SOUZA CORRÊA"/>
    <d v="2006-12-08T00:00:00"/>
    <s v="Masculino"/>
    <s v="Sem Deficiência"/>
    <s v="GILSON CORRÊA"/>
    <s v="DULCINEIA DE SOUZA BELONHA"/>
    <x v="0"/>
    <s v="Parda"/>
  </r>
  <r>
    <n v="1202701"/>
    <n v="12"/>
    <x v="91"/>
    <x v="91"/>
    <s v="CREJA - CENTRO MUNICIPAL DE REFERÊNCIA DE EDUCAÇÃO DE JOVENS E ADULTOS"/>
    <s v="Municipal"/>
    <s v="Urbana"/>
    <n v="1614086"/>
    <n v="266"/>
    <x v="3"/>
    <s v="Regular"/>
    <s v="Noite"/>
    <n v="2005005300241"/>
    <m/>
    <s v="FERNANDA NOEMY FERNANDES DE SEIXAS"/>
    <d v="2000-06-03T00:00:00"/>
    <s v="Feminino"/>
    <s v="Sem Deficiência"/>
    <s v="LUIS FERNANDO SANTANA DE SEIXAS"/>
    <s v="ALESSANDRA DA SILVA FERNANDES"/>
    <x v="0"/>
    <s v="Preta"/>
  </r>
  <r>
    <n v="625018"/>
    <n v="6"/>
    <x v="55"/>
    <x v="55"/>
    <s v="EM COMANDANTE ARNALDO VARELLA"/>
    <s v="Municipal"/>
    <s v="Urbana"/>
    <n v="1602874"/>
    <n v="163"/>
    <x v="3"/>
    <s v="Regular"/>
    <s v="Noite"/>
    <n v="2022056100036"/>
    <m/>
    <s v="FELIPE MIRANDA VICENTE"/>
    <d v="2005-06-29T00:00:00"/>
    <s v="Masculino"/>
    <s v="Sem Deficiência"/>
    <s v="GILBERTO CARNEIRO VICENTE"/>
    <s v="GISLENE MIRANDA DE CASTRO"/>
    <x v="0"/>
    <s v="Parda"/>
  </r>
  <r>
    <n v="625701"/>
    <n v="6"/>
    <x v="101"/>
    <x v="101"/>
    <s v="CENTRO DE EDUCAÇÃO DE JOVENS E ADULTOS CEJA - ACARI"/>
    <s v="Municipal"/>
    <s v="Urbana"/>
    <n v="1608524"/>
    <n v="261"/>
    <x v="3"/>
    <s v="Regular"/>
    <s v="Manhã"/>
    <n v="2016057800321"/>
    <m/>
    <s v="THAUAN DE SOUZA DA SILVA"/>
    <d v="2005-09-05T00:00:00"/>
    <s v="Masculino"/>
    <s v="Sem Deficiência"/>
    <s v="OSWALDO DA SILVA"/>
    <s v="MARCIA MADALENA SANTOS DE SOUZA"/>
    <x v="2"/>
    <s v="Branca"/>
  </r>
  <r>
    <n v="1019019"/>
    <n v="10"/>
    <x v="116"/>
    <x v="116"/>
    <s v="EM FERNANDO DE AZEVEDO"/>
    <s v="Municipal"/>
    <s v="Urbana"/>
    <n v="1619176"/>
    <n v="162"/>
    <x v="3"/>
    <s v="Regular"/>
    <s v="Tarde"/>
    <n v="2003099701671"/>
    <m/>
    <s v="ALINE SANT ANNA FERREIRA"/>
    <d v="1992-10-21T00:00:00"/>
    <s v="Feminino"/>
    <s v="Sem Deficiência"/>
    <s v="JAIR BERNARDINO FERREIRA"/>
    <s v="ANA PAULA MENDES DE SANT ANNA"/>
    <x v="0"/>
    <s v="Parda"/>
  </r>
  <r>
    <n v="918510"/>
    <n v="9"/>
    <x v="69"/>
    <x v="69"/>
    <s v="CIEP ARMINDO MARCÍLIO DOUTEL DE ANDRADE"/>
    <s v="Municipal"/>
    <s v="Urbana"/>
    <n v="1621565"/>
    <n v="161"/>
    <x v="3"/>
    <s v="Regular"/>
    <s v="Noite"/>
    <n v="2023093400585"/>
    <m/>
    <s v="MARIANA AMORIM DRIUSSO"/>
    <d v="1990-08-06T00:00:00"/>
    <s v="Feminino"/>
    <s v="Sem Deficiência"/>
    <s v="ARCEU FREGULHA DRIUSSO"/>
    <s v="ROSEMERE LADISLAU AMORIM"/>
    <x v="1"/>
    <s v="Branca"/>
  </r>
  <r>
    <n v="1019019"/>
    <n v="10"/>
    <x v="116"/>
    <x v="116"/>
    <s v="EM FERNANDO DE AZEVEDO"/>
    <s v="Municipal"/>
    <s v="Urbana"/>
    <n v="1619175"/>
    <n v="161"/>
    <x v="3"/>
    <s v="Regular"/>
    <s v="Tarde"/>
    <n v="2018095000138"/>
    <m/>
    <s v="SARAH CRISTINA DE SOUZA ATANASIO"/>
    <d v="2007-07-26T00:00:00"/>
    <s v="Feminino"/>
    <s v="Sem Deficiência"/>
    <s v="RAIMUNDO ATANASIO"/>
    <s v="AMÉLIA CRISTINA DE SOUZA PEREIRA"/>
    <x v="0"/>
    <s v="Parda"/>
  </r>
  <r>
    <n v="411202"/>
    <n v="4"/>
    <x v="84"/>
    <x v="84"/>
    <s v="CIEP GREGÓRIO BEZERRA"/>
    <s v="Municipal"/>
    <s v="Urbana"/>
    <n v="1608449"/>
    <n v="161"/>
    <x v="3"/>
    <s v="Regular"/>
    <s v="Noite"/>
    <n v="2016035800492"/>
    <m/>
    <s v="ANA LUIZA BAPTISTA SANTOS DA SILVA"/>
    <d v="2005-09-10T00:00:00"/>
    <s v="Feminino"/>
    <s v="Sem Deficiência"/>
    <s v="JOSÉ ANTONIO DA SILVA"/>
    <s v="MARIA LUIZA BAPTISTA DOS SANTOS"/>
    <x v="0"/>
    <s v="Parda"/>
  </r>
  <r>
    <n v="410007"/>
    <n v="4"/>
    <x v="15"/>
    <x v="15"/>
    <s v="EM PADRE MANUEL DA NÓBREGA"/>
    <s v="Municipal"/>
    <s v="Urbana"/>
    <n v="1609703"/>
    <n v="161"/>
    <x v="3"/>
    <s v="Regular"/>
    <s v="Noite"/>
    <n v="2007031750505"/>
    <m/>
    <s v="RUTE ALVES MARTINS"/>
    <d v="1978-04-04T00:00:00"/>
    <s v="Feminino"/>
    <s v="Sem Deficiência"/>
    <s v="FRANCISCO RODRIGUES MARTINS"/>
    <s v="LENIRA ALVES MARTINS"/>
    <x v="2"/>
    <s v="Branca"/>
  </r>
  <r>
    <n v="313024"/>
    <n v="3"/>
    <x v="100"/>
    <x v="100"/>
    <s v="EM ACRE"/>
    <s v="Municipal"/>
    <s v="Urbana"/>
    <n v="1604859"/>
    <n v="161"/>
    <x v="3"/>
    <s v="Regular"/>
    <s v="Manhã"/>
    <n v="2021023800057"/>
    <m/>
    <s v="ANDRESSA VICTORIA DE ALMEIDA CAETANO"/>
    <d v="2002-09-26T00:00:00"/>
    <s v="Feminino"/>
    <s v="Sem Deficiência"/>
    <s v="RUBEM CAETANO NETO"/>
    <s v="VERA LUCIA SILVA DE ALMEIDA"/>
    <x v="1"/>
    <s v="Branca"/>
  </r>
  <r>
    <n v="833031"/>
    <n v="8"/>
    <x v="21"/>
    <x v="21"/>
    <s v="EM TASSO DA SILVEIRA"/>
    <s v="Municipal"/>
    <s v="Urbana"/>
    <n v="1605929"/>
    <n v="161"/>
    <x v="3"/>
    <s v="Regular"/>
    <s v="Noite"/>
    <n v="2023080350410"/>
    <m/>
    <s v="VIVIANE CARVALHO DA SILVA CAMPOS"/>
    <d v="1978-08-30T00:00:00"/>
    <s v="Feminino"/>
    <s v="Sem Deficiência"/>
    <s v="VERA LUCIA MIGUEL"/>
    <s v="JOSE CARLOS CARVALHO DA SILVA"/>
    <x v="0"/>
    <s v="Parda"/>
  </r>
  <r>
    <n v="625205"/>
    <n v="6"/>
    <x v="97"/>
    <x v="97"/>
    <s v="CIEP ANTONIO CANDEIA FILHO"/>
    <s v="Municipal"/>
    <s v="Urbana"/>
    <n v="1613208"/>
    <n v="161"/>
    <x v="3"/>
    <s v="Regular"/>
    <s v="Noite"/>
    <n v="2023058200494"/>
    <m/>
    <s v="ANA PAULA DE OLIVEIRA"/>
    <d v="1978-12-07T00:00:00"/>
    <s v="Feminino"/>
    <s v="Sem Deficiência"/>
    <s v="ANA DEONISIA DE OLIVEIRA"/>
    <s v="CAETANO DE OLIVEIRA"/>
    <x v="1"/>
    <s v="Sem Informação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05009301888"/>
    <m/>
    <s v="ANA CAROLINA BESERRA DA SILVA SALES"/>
    <d v="1990-03-18T00:00:00"/>
    <s v="Feminino"/>
    <s v=" Deficiência intelectual"/>
    <s v="JOSE MARTINS SALES"/>
    <s v="NEUSA BEZERRA DA SILVA"/>
    <x v="0"/>
    <s v="Branca"/>
  </r>
  <r>
    <n v="101501"/>
    <n v="1"/>
    <x v="46"/>
    <x v="46"/>
    <s v="CIEP HENFIL"/>
    <s v="Municipal"/>
    <s v="Urbana"/>
    <n v="1613104"/>
    <n v="162"/>
    <x v="3"/>
    <s v="Regular"/>
    <s v="Noite"/>
    <n v="2017005950125"/>
    <m/>
    <s v="GABRIEL DAMASCENO SANTOS"/>
    <d v="2006-08-31T00:00:00"/>
    <s v="Masculino"/>
    <s v="Sem Deficiência"/>
    <s v="NOÉ DE OLIVEIRA SANTOS"/>
    <s v="ANDREZA DA SILVA DAMASCENO"/>
    <x v="0"/>
    <s v="Parda"/>
  </r>
  <r>
    <n v="209026"/>
    <n v="2"/>
    <x v="41"/>
    <x v="41"/>
    <s v="EM PROFESSOR LOURENÇO FILHO"/>
    <s v="Municipal"/>
    <s v="Urbana"/>
    <n v="1622829"/>
    <n v="161"/>
    <x v="3"/>
    <s v="Regular"/>
    <s v="Noite"/>
    <n v="2009115200235"/>
    <m/>
    <s v="DAVI BARBOZA DO NASCIMENTO"/>
    <d v="2008-03-15T00:00:00"/>
    <s v="Masculino"/>
    <s v="Sem Deficiência"/>
    <s v="CRISTIANO GOMES DO NASCIMENTO"/>
    <s v="GLEYCE KARINE BARBOZA DA SILVA"/>
    <x v="1"/>
    <s v="Branca"/>
  </r>
  <r>
    <n v="625701"/>
    <n v="6"/>
    <x v="101"/>
    <x v="101"/>
    <s v="CENTRO DE EDUCAÇÃO DE JOVENS E ADULTOS CEJA - ACARI"/>
    <s v="Municipal"/>
    <s v="Urbana"/>
    <n v="1608531"/>
    <n v="268"/>
    <x v="3"/>
    <s v="Regular"/>
    <s v="Noite"/>
    <n v="2012056700117"/>
    <m/>
    <s v="KELVYN SAMUEL MOREIRA PINHO DA SILVA"/>
    <d v="2007-07-11T00:00:00"/>
    <s v="Masculino"/>
    <s v="Sem Deficiência"/>
    <s v="SERGIO PINHO DA SILVA"/>
    <s v="ANA PAULA DA SILVA MOREIRA"/>
    <x v="1"/>
    <s v="Branca"/>
  </r>
  <r>
    <n v="817207"/>
    <n v="8"/>
    <x v="28"/>
    <x v="28"/>
    <s v="CIEP VILA KENNEDY"/>
    <s v="Municipal"/>
    <s v="Urbana"/>
    <n v="1605868"/>
    <n v="162"/>
    <x v="3"/>
    <s v="Regular"/>
    <s v="Noite"/>
    <n v="2009031950292"/>
    <m/>
    <s v="RENAN MENDES DE SOUZA"/>
    <d v="2004-10-02T00:00:00"/>
    <s v="Masculino"/>
    <s v="Sem Deficiência"/>
    <s v="REGINALDO MENDES DE SOUZA"/>
    <s v="LIDIA ROSA DA SILVA"/>
    <x v="2"/>
    <s v="Parda"/>
  </r>
  <r>
    <n v="514007"/>
    <n v="5"/>
    <x v="6"/>
    <x v="6"/>
    <s v="EM ALBERT SABIN"/>
    <s v="Municipal"/>
    <s v="Urbana"/>
    <n v="1622421"/>
    <n v="161"/>
    <x v="3"/>
    <s v="Regular"/>
    <s v="Noite"/>
    <n v="2012030550096"/>
    <m/>
    <s v="INDIARA INACIO MUNIZ CORREIA"/>
    <d v="2006-03-21T00:00:00"/>
    <s v="Feminino"/>
    <s v="Sem Deficiência"/>
    <s v="CRISTIANE INACIO"/>
    <s v="CLOVIS MUNIZ CORREIA"/>
    <x v="1"/>
    <s v="Sem Informação"/>
  </r>
  <r>
    <n v="410021"/>
    <n v="4"/>
    <x v="44"/>
    <x v="44"/>
    <s v="EM BRASIL"/>
    <s v="Municipal"/>
    <s v="Urbana"/>
    <n v="1613565"/>
    <n v="161"/>
    <x v="3"/>
    <s v="Regular"/>
    <s v="Noite"/>
    <n v="2022029400202"/>
    <m/>
    <s v="FLÁVIO FREITAS DE AQUINO"/>
    <d v="1959-02-21T00:00:00"/>
    <s v="Masculino"/>
    <s v="Sem Deficiência"/>
    <s v="EMIDIO BATISTA DE AQUINO"/>
    <s v="JUDITH PEREIRA DE FREITAS"/>
    <x v="2"/>
    <s v="Sem Informação"/>
  </r>
  <r>
    <n v="625701"/>
    <n v="6"/>
    <x v="101"/>
    <x v="101"/>
    <s v="CENTRO DE EDUCAÇÃO DE JOVENS E ADULTOS CEJA - ACARI"/>
    <s v="Municipal"/>
    <s v="Urbana"/>
    <n v="1608528"/>
    <n v="265"/>
    <x v="3"/>
    <s v="Regular"/>
    <s v="Noite"/>
    <n v="2022157700462"/>
    <m/>
    <s v="MARIZA DOS SANTOS RIBEIRO"/>
    <d v="1967-12-20T00:00:00"/>
    <s v="Feminino"/>
    <s v="Sem Deficiência"/>
    <s v="MARIA JOSÉ RIBEIRO DOS SANTOS"/>
    <s v="ANTONIO BELARMINO DOS SANTOS"/>
    <x v="0"/>
    <s v="Branca"/>
  </r>
  <r>
    <n v="724022"/>
    <n v="7"/>
    <x v="56"/>
    <x v="56"/>
    <s v="EM COMUNIDADE DE VARGEM GRANDE"/>
    <s v="Municipal"/>
    <s v="Urbana"/>
    <n v="1605600"/>
    <n v="162"/>
    <x v="3"/>
    <s v="Regular"/>
    <s v="Noite"/>
    <n v="2022069000361"/>
    <m/>
    <s v="GABRIELLA DAMASCENO DIAS"/>
    <d v="2005-12-30T00:00:00"/>
    <s v="Feminino"/>
    <s v="Sem Deficiência"/>
    <s v="JAMES DIAS"/>
    <s v="GISÉLIA CERQUEIRA DAMASCENO"/>
    <x v="0"/>
    <s v="Branca"/>
  </r>
  <r>
    <n v="724022"/>
    <n v="7"/>
    <x v="56"/>
    <x v="56"/>
    <s v="EM COMUNIDADE DE VARGEM GRANDE"/>
    <s v="Municipal"/>
    <s v="Urbana"/>
    <n v="1605600"/>
    <n v="162"/>
    <x v="3"/>
    <s v="Regular"/>
    <s v="Noite"/>
    <n v="2023069000181"/>
    <m/>
    <s v="SERGIO LUIS DE OLIVEIRA AMANCIO JÚNIOR"/>
    <d v="2007-08-04T00:00:00"/>
    <s v="Masculino"/>
    <s v="Sem Deficiência"/>
    <s v="SERGIO LUIS DE OLIVEIRA AMANCIO"/>
    <s v="ANA LÚCIA ROSA DA SILVA"/>
    <x v="0"/>
    <s v="Preta"/>
  </r>
  <r>
    <n v="833031"/>
    <n v="8"/>
    <x v="21"/>
    <x v="21"/>
    <s v="EM TASSO DA SILVEIRA"/>
    <s v="Municipal"/>
    <s v="Urbana"/>
    <n v="1605930"/>
    <n v="162"/>
    <x v="3"/>
    <s v="Regular"/>
    <s v="Noite"/>
    <n v="2010078101066"/>
    <m/>
    <s v="MARCELA FURTADO FONTES DE CAMPOS"/>
    <d v="2000-12-25T00:00:00"/>
    <s v="Feminino"/>
    <s v="Sem Deficiência"/>
    <s v="MARCELO MATIAS DE CAMPOS"/>
    <s v="GILMARA FURTADO FONTES"/>
    <x v="0"/>
    <s v="Parda"/>
  </r>
  <r>
    <n v="515055"/>
    <n v="5"/>
    <x v="8"/>
    <x v="8"/>
    <s v="EM MINISTRO EDGARD ROMERO"/>
    <s v="Municipal"/>
    <s v="Urbana"/>
    <n v="1623707"/>
    <n v="161"/>
    <x v="3"/>
    <s v="Regular"/>
    <s v="Manhã"/>
    <n v="2022050000340"/>
    <m/>
    <s v="WALMIR SANTOS CUNHA"/>
    <d v="1998-06-11T00:00:00"/>
    <s v="Masculino"/>
    <s v="Sem Deficiência"/>
    <s v="IVALDO DA SILVA CUNHA"/>
    <s v="CÉLIA FARIAS SANTOS"/>
    <x v="2"/>
    <s v="Branca"/>
  </r>
  <r>
    <n v="514002"/>
    <n v="5"/>
    <x v="107"/>
    <x v="107"/>
    <s v="EM CECÍLIA MEIRELLES"/>
    <s v="Municipal"/>
    <s v="Urbana"/>
    <n v="1602685"/>
    <n v="161"/>
    <x v="3"/>
    <s v="Regular"/>
    <s v="Manhã"/>
    <n v="2013041380055"/>
    <m/>
    <s v="THIERRY MEDEIROS DE AMORIM"/>
    <d v="2008-06-10T00:00:00"/>
    <s v="Masculino"/>
    <s v="Sem Deficiência"/>
    <s v="CARLOS EDUARDO DE AMORIM"/>
    <s v="JACQUELINE DE MEDEIROS ANTONIO"/>
    <x v="1"/>
    <s v="Branca"/>
  </r>
  <r>
    <n v="817075"/>
    <n v="8"/>
    <x v="29"/>
    <x v="29"/>
    <s v="EM GENERAL TASSO FRAGOSO"/>
    <s v="Municipal"/>
    <s v="Urbana"/>
    <n v="1605909"/>
    <n v="162"/>
    <x v="3"/>
    <s v="Regular"/>
    <s v="Noite"/>
    <n v="2010120100328"/>
    <m/>
    <s v="ISABELLE VITORIA DEULEFEU NUNES DA SILVA"/>
    <d v="2007-10-21T00:00:00"/>
    <s v="Feminino"/>
    <s v="Sem Deficiência"/>
    <s v="ERISON SANTOS DA SILVA"/>
    <s v="PRYCILA DEULELEFEU NUNES DA SILVA"/>
    <x v="0"/>
    <s v="Parda"/>
  </r>
  <r>
    <n v="410007"/>
    <n v="4"/>
    <x v="15"/>
    <x v="15"/>
    <s v="EM PADRE MANUEL DA NÓBREGA"/>
    <s v="Municipal"/>
    <s v="Urbana"/>
    <n v="1609705"/>
    <n v="162"/>
    <x v="3"/>
    <s v="Regular"/>
    <s v="Noite"/>
    <n v="2011027900202"/>
    <m/>
    <s v="DANIEL SOUZA MACEIO DA GAMA"/>
    <d v="2006-07-21T00:00:00"/>
    <s v="Masculino"/>
    <s v="Sem Deficiência"/>
    <s v="FRANCISCO MACEIO DA GAMA"/>
    <s v="PATRICIA DOS SANTOS SOUZA"/>
    <x v="0"/>
    <s v="Parda"/>
  </r>
  <r>
    <n v="716205"/>
    <n v="7"/>
    <x v="76"/>
    <x v="76"/>
    <s v="CIEP RUBENS PAIVA"/>
    <s v="Municipal"/>
    <s v="Urbana"/>
    <n v="1613260"/>
    <n v="161"/>
    <x v="3"/>
    <s v="Regular"/>
    <s v="Noite"/>
    <n v="2022066100349"/>
    <m/>
    <s v="VALTER DE OLIVEIRA MENDES"/>
    <d v="1971-04-17T00:00:00"/>
    <s v="Masculino"/>
    <s v="Sem Deficiência"/>
    <s v="LOURDES GOMES DE OLIVEIRA0"/>
    <s v="JOSE DE SOUZA MENDES"/>
    <x v="0"/>
    <s v="Parda"/>
  </r>
  <r>
    <n v="716205"/>
    <n v="7"/>
    <x v="76"/>
    <x v="76"/>
    <s v="CIEP RUBENS PAIVA"/>
    <s v="Municipal"/>
    <s v="Urbana"/>
    <n v="1613263"/>
    <n v="164"/>
    <x v="3"/>
    <s v="Regular"/>
    <s v="Noite"/>
    <n v="2011062201731"/>
    <m/>
    <s v="ANA CLARA DOS SANTOS BRUNETTI"/>
    <d v="2006-07-06T00:00:00"/>
    <s v="Feminino"/>
    <s v="Sem Deficiência"/>
    <s v="CLARIANA ALVES DOS SANTOS"/>
    <s v="NATAL BRUNETTI JUNIOR"/>
    <x v="1"/>
    <s v="Branca"/>
  </r>
  <r>
    <n v="918201"/>
    <n v="9"/>
    <x v="23"/>
    <x v="23"/>
    <s v="CIEP ENGENHEIRO WAGNER GASPAR EMERY"/>
    <s v="Municipal"/>
    <s v="Urbana"/>
    <n v="1614213"/>
    <n v="161"/>
    <x v="3"/>
    <s v="Regular"/>
    <s v="Noite"/>
    <n v="2013084100151"/>
    <m/>
    <s v="DELURDES SILVA RODRIGUES"/>
    <d v="1995-12-27T00:00:00"/>
    <s v="Feminino"/>
    <s v=" Deficiência intelectual"/>
    <s v="CARLINHO RODRIGUES"/>
    <s v="ANDREA CORDEIRO SILVA"/>
    <x v="2"/>
    <s v="Parda"/>
  </r>
  <r>
    <n v="313051"/>
    <n v="3"/>
    <x v="60"/>
    <x v="60"/>
    <s v="EM ALAGOAS"/>
    <s v="Municipal"/>
    <s v="Urbana"/>
    <n v="1618858"/>
    <n v="161"/>
    <x v="3"/>
    <s v="Regular"/>
    <s v="Noite"/>
    <n v="2023026550473"/>
    <m/>
    <s v="MARIA EDUARDA GONÇALVES CASTRO"/>
    <d v="2006-12-22T00:00:00"/>
    <s v="Feminino"/>
    <s v="Sem Deficiência"/>
    <s v="DIEGO DO NASCIMENTO CASTRO"/>
    <s v="NATHALIA GONÇALVES BALTAR"/>
    <x v="0"/>
    <s v="Parda"/>
  </r>
  <r>
    <n v="1019047"/>
    <n v="10"/>
    <x v="50"/>
    <x v="50"/>
    <s v="EM JOAQUIM DA SILVA GOMES"/>
    <s v="Municipal"/>
    <s v="Urbana"/>
    <n v="1598942"/>
    <n v="164"/>
    <x v="3"/>
    <s v="Regular"/>
    <s v="Noite"/>
    <n v="2013098801475"/>
    <m/>
    <s v="MATHEUS DE SOUZA LOPES"/>
    <d v="2006-03-25T00:00:00"/>
    <s v="Masculino"/>
    <s v="Sem Deficiência"/>
    <s v="NÃO DECLARADO"/>
    <s v="ELANIA DE SOUZA LOPES"/>
    <x v="2"/>
    <s v="Preta"/>
  </r>
  <r>
    <n v="312002"/>
    <n v="3"/>
    <x v="58"/>
    <x v="58"/>
    <s v="EM ALCIDE DE GASPERI"/>
    <s v="Municipal"/>
    <s v="Urbana"/>
    <n v="1613410"/>
    <n v="161"/>
    <x v="3"/>
    <s v="Regular"/>
    <s v="Noite"/>
    <n v="2022017600066"/>
    <m/>
    <s v="ANNA CLARA VELOSO GOMES OLIVEIRA"/>
    <d v="2007-12-23T00:00:00"/>
    <s v="Feminino"/>
    <s v="Sem Deficiência"/>
    <s v="ANDRÉ LUIZ GOMES OLIVEIRA"/>
    <s v="MILENA DOS SANTOS VELOSO"/>
    <x v="0"/>
    <s v="Branca"/>
  </r>
  <r>
    <n v="625701"/>
    <n v="6"/>
    <x v="101"/>
    <x v="101"/>
    <s v="CENTRO DE EDUCAÇÃO DE JOVENS E ADULTOS CEJA - ACARI"/>
    <s v="Municipal"/>
    <s v="Urbana"/>
    <n v="1608527"/>
    <n v="264"/>
    <x v="3"/>
    <s v="Regular"/>
    <s v="Manhã"/>
    <n v="2011041101575"/>
    <m/>
    <s v="ALESSANDRO NOGUEIRA DE SOUSA JÚNIOR"/>
    <d v="2006-11-15T00:00:00"/>
    <s v="Masculino"/>
    <s v="Sem Deficiência"/>
    <s v="ALESSANDRO NOGUEIRA DE SOUSA"/>
    <s v="FATIMA DA COSTA SANTOS"/>
    <x v="0"/>
    <s v="Branca"/>
  </r>
  <r>
    <n v="1120502"/>
    <n v="11"/>
    <x v="3"/>
    <x v="3"/>
    <s v="CIEP JOÃO MANGABEIRA"/>
    <s v="Municipal"/>
    <s v="Urbana"/>
    <n v="1604974"/>
    <n v="161"/>
    <x v="3"/>
    <s v="Regular"/>
    <s v="Noite"/>
    <n v="2023039300292"/>
    <m/>
    <s v="JOSUÉ FERREIRA DE ASSIS JUNIOR "/>
    <d v="1977-08-16T00:00:00"/>
    <s v="Masculino"/>
    <s v="Sem Deficiência"/>
    <s v="SOLANGE JOSÉ DE ASSIS "/>
    <s v="JOSUÉ FERREIRA DE ASSIS "/>
    <x v="1"/>
    <s v="Preta"/>
  </r>
  <r>
    <n v="724026"/>
    <n v="7"/>
    <x v="16"/>
    <x v="16"/>
    <s v="EM EMBAIXADOR ÍTALO ZAPPA"/>
    <s v="Municipal"/>
    <s v="Urbana"/>
    <n v="1620409"/>
    <n v="161"/>
    <x v="3"/>
    <s v="Regular"/>
    <s v="Noite"/>
    <n v="2009062200091"/>
    <m/>
    <s v="CAMILE VITÓRIA PEREIRA MACHADO"/>
    <d v="2004-05-22T00:00:00"/>
    <s v="Feminino"/>
    <s v=" Deficiência intelectual"/>
    <s v="LUCIANO AFONSO MACHADO PEREIRA"/>
    <s v="CARMELIA PEREIRA MACHADO"/>
    <x v="0"/>
    <s v="Parda"/>
  </r>
  <r>
    <n v="430701"/>
    <n v="4"/>
    <x v="19"/>
    <x v="19"/>
    <s v="CENTRO DE EDUCAÇÃO DE JOVENS E ADULTOS CEJA - MARÉ"/>
    <s v="Municipal"/>
    <s v="Urbana"/>
    <n v="1616803"/>
    <n v="263"/>
    <x v="3"/>
    <s v="Regular"/>
    <s v="Manhã"/>
    <n v="2013040350870"/>
    <m/>
    <s v="NARYELMA JANSEM SERRA"/>
    <d v="2005-07-12T00:00:00"/>
    <s v="Feminino"/>
    <s v="Sem Deficiência"/>
    <s v="CARLOS SOUSA SERRA"/>
    <s v="NILCY SOUSA JANSEN"/>
    <x v="1"/>
    <s v="Parda"/>
  </r>
  <r>
    <n v="625701"/>
    <n v="6"/>
    <x v="101"/>
    <x v="101"/>
    <s v="CENTRO DE EDUCAÇÃO DE JOVENS E ADULTOS CEJA - ACARI"/>
    <s v="Municipal"/>
    <s v="Urbana"/>
    <n v="1608530"/>
    <n v="267"/>
    <x v="3"/>
    <s v="Regular"/>
    <s v="Noite"/>
    <n v="2010043150559"/>
    <m/>
    <s v="BEATRIZ EUGENIA PEREIRA DE LIMA"/>
    <d v="2003-11-27T00:00:00"/>
    <s v="Feminino"/>
    <s v="Sem Deficiência"/>
    <s v="FABIANO PEREIRA DE LIMA"/>
    <s v="ANA PAULA EUGENIA DA LUZ"/>
    <x v="2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12095280051"/>
    <m/>
    <s v="TAYLANE DA SILVA DE LIMA"/>
    <d v="2004-12-29T00:00:00"/>
    <s v="Feminino"/>
    <s v="Sem Deficiência"/>
    <s v="COSME PEREIRA DE LIMA"/>
    <s v="ANA PAULA DE OLIVEIRA SILVA"/>
    <x v="0"/>
    <s v="Parda"/>
  </r>
  <r>
    <n v="1019008"/>
    <n v="10"/>
    <x v="124"/>
    <x v="124"/>
    <s v="EM EDUARDO RABELO"/>
    <s v="Municipal"/>
    <s v="Urbana"/>
    <n v="1601218"/>
    <n v="161"/>
    <x v="3"/>
    <s v="Regular"/>
    <s v="Noite"/>
    <n v="2000100300308"/>
    <m/>
    <s v="WESLEY ARAÚJO DE SOUZA"/>
    <d v="1993-05-20T00:00:00"/>
    <s v="Masculino"/>
    <s v=" Deficiência auditiva"/>
    <s v="RONALDO RODRIGUES DE SOUZA"/>
    <s v="ZILANDA BARROS DE ARAÚJO"/>
    <x v="2"/>
    <s v="Branca"/>
  </r>
  <r>
    <n v="205004"/>
    <n v="2"/>
    <x v="134"/>
    <x v="134"/>
    <s v="EM DOUTOR COCIO BARCELLOS"/>
    <s v="Municipal"/>
    <s v="Urbana"/>
    <n v="1623683"/>
    <n v="161"/>
    <x v="3"/>
    <s v="Regular"/>
    <s v="Noite"/>
    <n v="2006103402925"/>
    <m/>
    <s v="KELYA OLIVEIRA DA SILVA"/>
    <d v="1999-07-02T00:00:00"/>
    <s v="Feminino"/>
    <s v="Sem Deficiência"/>
    <s v="CLAUDIO OLIVEIRA DA SILVA"/>
    <s v="MARILENE DE JESUS DE OLIVEIRA"/>
    <x v="0"/>
    <s v="Parda"/>
  </r>
  <r>
    <n v="1026029"/>
    <n v="10"/>
    <x v="53"/>
    <x v="53"/>
    <s v="EM PROFESSOR ARI MARQUES PONTES"/>
    <s v="Municipal"/>
    <s v="Urbana"/>
    <n v="1611224"/>
    <n v="164"/>
    <x v="3"/>
    <s v="Regular"/>
    <s v="Noite"/>
    <n v="2011104450121"/>
    <m/>
    <s v="JOÃO VITOR RODRIGUES DOS SANTOS"/>
    <d v="2005-06-23T00:00:00"/>
    <s v="Masculino"/>
    <s v="Sem Deficiência"/>
    <s v="GENIVAL SILVA DOS SANTOS"/>
    <s v="CRISTIANE GRIZONI RODRIGUES"/>
    <x v="0"/>
    <s v="Branca"/>
  </r>
  <r>
    <n v="1026024"/>
    <n v="10"/>
    <x v="130"/>
    <x v="130"/>
    <s v="EM TATIANA CHAGAS MEMÓRIA"/>
    <s v="Municipal"/>
    <s v="Urbana"/>
    <n v="1611748"/>
    <n v="162"/>
    <x v="3"/>
    <s v="Regular"/>
    <s v="Manhã"/>
    <n v="2018104450013"/>
    <m/>
    <s v="ALAN BALBINO DO NASCIMENTO"/>
    <d v="2008-05-08T00:00:00"/>
    <s v="Masculino"/>
    <s v="Sem Deficiência"/>
    <s v="ADELMIRO TEÓFILO DO NASCIMENTO"/>
    <s v="ROSIVÂNIA BABLBINO DA SILVA"/>
    <x v="0"/>
    <s v="Branca"/>
  </r>
  <r>
    <n v="622022"/>
    <n v="6"/>
    <x v="40"/>
    <x v="40"/>
    <s v="EM ROSE KLABIN"/>
    <s v="Municipal"/>
    <s v="Urbana"/>
    <n v="1615803"/>
    <n v="161"/>
    <x v="3"/>
    <s v="Regular"/>
    <s v="Noite"/>
    <n v="2009052650417"/>
    <m/>
    <s v="CARLOS GABRIEL ALVES DE ASSIS GONÇALVES"/>
    <d v="2004-09-17T00:00:00"/>
    <s v="Masculino"/>
    <s v="Sem Deficiência"/>
    <s v="CARLOS ALEXANDRE DE ASSIS GONÇALVES"/>
    <s v="CIRLENE ALVES LEIRA"/>
    <x v="0"/>
    <s v="Preta"/>
  </r>
  <r>
    <n v="734010"/>
    <n v="7"/>
    <x v="82"/>
    <x v="82"/>
    <s v="EM PEDRO ALEIXO"/>
    <s v="Municipal"/>
    <s v="Urbana"/>
    <n v="1606741"/>
    <n v="162"/>
    <x v="3"/>
    <s v="Regular"/>
    <s v="Manhã"/>
    <n v="2009060500917"/>
    <m/>
    <s v="YAGO DE OLIVEIRA"/>
    <d v="2003-04-06T00:00:00"/>
    <s v="Masculino"/>
    <s v="Sem Deficiência"/>
    <s v="NÃO DECLARADO"/>
    <s v="ÉRICA DE OLIVEIRA"/>
    <x v="2"/>
    <s v="Branca"/>
  </r>
  <r>
    <n v="716054"/>
    <n v="7"/>
    <x v="35"/>
    <x v="35"/>
    <s v="EM PIO X"/>
    <s v="Municipal"/>
    <s v="Urbana"/>
    <n v="1612530"/>
    <n v="161"/>
    <x v="3"/>
    <s v="Regular"/>
    <s v="Noite"/>
    <n v="1997049506105"/>
    <m/>
    <s v="MARIA DE LOURDES DA SILVA"/>
    <d v="1984-04-21T00:00:00"/>
    <s v="Feminino"/>
    <s v="Sem Deficiência"/>
    <s v="JOSÉ VICENTE DA SILVA"/>
    <s v="LUZINETE FARIAS DE ANDRADE"/>
    <x v="0"/>
    <s v="Parda"/>
  </r>
  <r>
    <n v="430201"/>
    <n v="4"/>
    <x v="0"/>
    <x v="0"/>
    <s v="CIEP MINISTRO GUSTAVO CAPANEMA"/>
    <s v="Municipal"/>
    <s v="Urbana"/>
    <n v="1612604"/>
    <n v="162"/>
    <x v="3"/>
    <s v="Regular"/>
    <s v="Noite"/>
    <n v="2022040300278"/>
    <m/>
    <s v="GRACIJANIA OLIVEIRA DE ARAUJO"/>
    <d v="1973-01-26T00:00:00"/>
    <s v="Feminino"/>
    <s v="Sem Deficiência"/>
    <s v="JOSÉ AUGUSTO CANAVIEIRA DE ARAUJO"/>
    <s v="RAIMUNDA OLIVEIRA DE ARAUJO"/>
    <x v="0"/>
    <s v="Parda"/>
  </r>
  <r>
    <n v="833031"/>
    <n v="8"/>
    <x v="21"/>
    <x v="21"/>
    <s v="EM TASSO DA SILVEIRA"/>
    <s v="Municipal"/>
    <s v="Urbana"/>
    <n v="1605930"/>
    <n v="162"/>
    <x v="3"/>
    <s v="Regular"/>
    <s v="Noite"/>
    <n v="2013080300423"/>
    <m/>
    <s v="MEIRE VIEIRA DOS SANTOS "/>
    <d v="1975-08-26T00:00:00"/>
    <s v="Feminino"/>
    <s v="Sem Deficiência"/>
    <s v="JOSÉ VIEIRA DOS SANTOS"/>
    <s v="MARIA JOSÉ CORREIA DE ARAUJO"/>
    <x v="0"/>
    <s v="Parda"/>
  </r>
  <r>
    <n v="1019047"/>
    <n v="10"/>
    <x v="50"/>
    <x v="50"/>
    <s v="EM JOAQUIM DA SILVA GOMES"/>
    <s v="Municipal"/>
    <s v="Urbana"/>
    <n v="1598942"/>
    <n v="164"/>
    <x v="3"/>
    <s v="Regular"/>
    <s v="Noite"/>
    <n v="2009105800221"/>
    <m/>
    <s v="ANA PAULA DE SOUZA RAMOS"/>
    <d v="2006-11-28T00:00:00"/>
    <s v="Feminino"/>
    <s v="Sem Deficiência"/>
    <s v="JOSENILDO RAMOS"/>
    <s v="RISONEIDE DE SOUZA RAMOS"/>
    <x v="2"/>
    <s v="Parda"/>
  </r>
  <r>
    <n v="209003"/>
    <n v="2"/>
    <x v="74"/>
    <x v="74"/>
    <s v="EM FRANCISCO DE CASTRO"/>
    <s v="Municipal"/>
    <s v="Urbana"/>
    <n v="1616223"/>
    <n v="161"/>
    <x v="3"/>
    <s v="Regular"/>
    <s v="Manhã"/>
    <n v="2019015850014"/>
    <m/>
    <s v="JOÃO PEDRO DE ATHAYDE SOARES"/>
    <d v="2005-03-29T00:00:00"/>
    <s v="Masculino"/>
    <s v=" Deficiência intelectual"/>
    <s v="GILSON GONÇALVES SOARES"/>
    <s v="FLAVIA LIMA DE ATHAYDE"/>
    <x v="0"/>
    <s v="Branca"/>
  </r>
  <r>
    <n v="716211"/>
    <n v="7"/>
    <x v="32"/>
    <x v="32"/>
    <s v="CIEP COMPOSITOR DONGA"/>
    <s v="Municipal"/>
    <s v="Urbana"/>
    <n v="1619514"/>
    <n v="162"/>
    <x v="3"/>
    <s v="Regular"/>
    <s v="Noite"/>
    <n v="2012066502857"/>
    <m/>
    <s v="LUCAS BENEDITA DA SILVA"/>
    <d v="1995-07-15T00:00:00"/>
    <s v="Masculino"/>
    <s v="Sem Deficiência"/>
    <s v="CLIVERALDO TEDODORO DA SILVA"/>
    <s v="MARIA APARECIDA BENEDITA"/>
    <x v="0"/>
    <s v="Parda"/>
  </r>
  <r>
    <n v="817027"/>
    <n v="8"/>
    <x v="24"/>
    <x v="24"/>
    <s v="EM HENRIQUE DE MAGALHÃES"/>
    <s v="Municipal"/>
    <s v="Urbana"/>
    <n v="1608371"/>
    <n v="161"/>
    <x v="3"/>
    <s v="Regular"/>
    <s v="Noite"/>
    <n v="2007075750179"/>
    <m/>
    <s v="HORÁCIO JOSÉ DOS SANTOS JUNIOR"/>
    <d v="2002-01-12T00:00:00"/>
    <s v="Masculino"/>
    <s v="Sem Deficiência"/>
    <s v="HORÁCIO JOSÉ DOS SANTOS"/>
    <s v="ELIZANGELA RODRIGUES DE OLIVEIRA"/>
    <x v="2"/>
    <s v="Parda"/>
  </r>
  <r>
    <n v="817509"/>
    <n v="8"/>
    <x v="119"/>
    <x v="119"/>
    <s v="CIEP MAESTRINA CHIQUINHA GONZAGA"/>
    <s v="Municipal"/>
    <s v="Urbana"/>
    <n v="1611556"/>
    <n v="161"/>
    <x v="3"/>
    <s v="Regular"/>
    <s v="Noite"/>
    <n v="2013077100010"/>
    <m/>
    <s v="MARCUS PAULO DE AZEVÊDO FERNANDES"/>
    <d v="2006-09-01T00:00:00"/>
    <s v="Masculino"/>
    <s v="Sem Deficiência"/>
    <s v="PAULO LUIZ FERNANDES"/>
    <s v="ANDREIA REGINA DE AZEVÊDO"/>
    <x v="1"/>
    <s v="Branc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2065950805"/>
    <m/>
    <s v="MARIA CLARA BESERRA DOS SANTOS"/>
    <d v="2006-02-21T00:00:00"/>
    <s v="Feminino"/>
    <s v="Sem Deficiência"/>
    <s v="MARINHO FREJO DOS SANTOS COSTA"/>
    <s v="ANA MARIA BESERRA DA SILVA"/>
    <x v="0"/>
    <s v="Branca"/>
  </r>
  <r>
    <n v="1120019"/>
    <n v="11"/>
    <x v="37"/>
    <x v="37"/>
    <s v="EM RODRIGO OTÁVIO"/>
    <s v="Municipal"/>
    <s v="Urbana"/>
    <n v="1620853"/>
    <n v="161"/>
    <x v="3"/>
    <s v="Regular"/>
    <s v="Noite"/>
    <n v="2018037580909"/>
    <m/>
    <s v="NICOLAS GOMES RAMOS"/>
    <d v="2006-04-18T00:00:00"/>
    <s v="Masculino"/>
    <s v="Sem Deficiência"/>
    <s v="VIVIANE ALVES GOMES"/>
    <s v="SIDNEI DA SILVA RAMOS"/>
    <x v="2"/>
    <s v="Parda"/>
  </r>
  <r>
    <n v="817034"/>
    <n v="8"/>
    <x v="111"/>
    <x v="111"/>
    <s v="EM JORGE JABOUR"/>
    <s v="Municipal"/>
    <s v="Urbana"/>
    <n v="1616158"/>
    <n v="161"/>
    <x v="3"/>
    <s v="Regular"/>
    <s v="Noite"/>
    <n v="2010073200180"/>
    <m/>
    <s v="DANIEL VIEIRA DA SILVA"/>
    <d v="2005-09-26T00:00:00"/>
    <s v="Masculino"/>
    <s v="Sem Deficiência"/>
    <s v="ALEXANDRE PEREIRA DA SILVA"/>
    <s v="RAQUEL VIEIRA SANCHES"/>
    <x v="0"/>
    <s v="Par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2059850292"/>
    <m/>
    <s v="ANTONIO EDUARDO DOS SANTOS DE ASSIS"/>
    <d v="2006-01-14T00:00:00"/>
    <s v="Masculino"/>
    <s v="Sem Deficiência"/>
    <s v="ANTONIO IRANILDO DE ASSIS COSTA"/>
    <s v="ALZIRA ROSA DO SANTOS"/>
    <x v="0"/>
    <s v="Parda"/>
  </r>
  <r>
    <n v="1019210"/>
    <n v="10"/>
    <x v="45"/>
    <x v="45"/>
    <s v="CIEP ALBERTO PASQUALINE"/>
    <s v="Municipal"/>
    <s v="Urbana"/>
    <n v="1600007"/>
    <n v="162"/>
    <x v="3"/>
    <s v="Regular"/>
    <s v="Noite"/>
    <n v="2006100800636"/>
    <m/>
    <s v="CAROLINA CRISTINA TEIXEIRA CARDOSO"/>
    <d v="2002-01-15T00:00:00"/>
    <s v="Feminino"/>
    <s v="Sem Deficiência"/>
    <s v="LUCIANO DOS SANTOS CARDOSO"/>
    <s v="SUZANA CRISTINA TEIXEIRA"/>
    <x v="0"/>
    <s v="Preta"/>
  </r>
  <r>
    <n v="431026"/>
    <n v="4"/>
    <x v="25"/>
    <x v="25"/>
    <s v="EM HERBERT MOSES"/>
    <s v="Municipal"/>
    <s v="Urbana"/>
    <n v="1602461"/>
    <n v="162"/>
    <x v="3"/>
    <s v="Regular"/>
    <s v="Noite"/>
    <n v="2022035500230"/>
    <m/>
    <s v="ELIEL VIERIA OLIVEIRA "/>
    <d v="1978-11-10T00:00:00"/>
    <s v="Masculino"/>
    <s v="Sem Deficiência"/>
    <s v="JOSÉ RIBAMAR OLIVEIRA"/>
    <s v="RAIMUNDA VIEIRA OLIVEIRA"/>
    <x v="0"/>
    <s v="Parda"/>
  </r>
  <r>
    <n v="515001"/>
    <n v="5"/>
    <x v="68"/>
    <x v="68"/>
    <s v="EM PARÁ"/>
    <s v="Municipal"/>
    <s v="Urbana"/>
    <n v="1607315"/>
    <n v="161"/>
    <x v="3"/>
    <s v="Regular"/>
    <s v="Noite"/>
    <n v="2009045900063"/>
    <m/>
    <s v="MARIA EDUARDA GONÇALO SEVERINO"/>
    <d v="2003-11-11T00:00:00"/>
    <s v="Feminino"/>
    <s v="Sem Deficiência"/>
    <s v="ALEXANDER DE ALBUQUERQUE SEVERINO"/>
    <s v="CÉLIA GONÇALO DOS SANTOS"/>
    <x v="0"/>
    <s v="Parda"/>
  </r>
  <r>
    <n v="204501"/>
    <n v="2"/>
    <x v="79"/>
    <x v="79"/>
    <s v="CIEP PRESIDENTE TANCREDO NEVES"/>
    <s v="Municipal"/>
    <s v="Urbana"/>
    <n v="1611263"/>
    <n v="161"/>
    <x v="3"/>
    <s v="Regular"/>
    <s v="Noite"/>
    <n v="2006005501007"/>
    <m/>
    <s v="RAYANE GRANJEIRO LADISLAU"/>
    <d v="2001-02-26T00:00:00"/>
    <s v="Feminino"/>
    <s v="Sem Deficiência"/>
    <s v="ROGÉRIO GOMES LADISLAU"/>
    <s v="JACQUELINE MORAIS GRANJEIRO LADISLAU"/>
    <x v="1"/>
    <s v="Parda"/>
  </r>
  <r>
    <n v="312022"/>
    <n v="3"/>
    <x v="61"/>
    <x v="61"/>
    <s v="EM RUBENS BERARDO"/>
    <s v="Municipal"/>
    <s v="Urbana"/>
    <n v="1616261"/>
    <n v="162"/>
    <x v="3"/>
    <s v="Regular"/>
    <s v="Noite"/>
    <n v="2012019450200"/>
    <m/>
    <s v="ISAQUE MARIANO MOTA"/>
    <d v="2006-11-18T00:00:00"/>
    <s v="Masculino"/>
    <s v="Sem Deficiência"/>
    <s v="LIDIANE BARBOSA MARIANO"/>
    <s v="LIDIANE BARBOSA MARIANO"/>
    <x v="0"/>
    <s v="Parda"/>
  </r>
  <r>
    <n v="312022"/>
    <n v="3"/>
    <x v="61"/>
    <x v="61"/>
    <s v="EM RUBENS BERARDO"/>
    <s v="Municipal"/>
    <s v="Urbana"/>
    <n v="1616261"/>
    <n v="162"/>
    <x v="3"/>
    <s v="Regular"/>
    <s v="Noite"/>
    <n v="2005017400741"/>
    <m/>
    <s v="CAROLINE ALVES DA SILVA"/>
    <d v="1992-07-27T00:00:00"/>
    <s v="Feminino"/>
    <s v="Sem Deficiência"/>
    <s v="NÃO DECLARADO"/>
    <s v="NICEIA ALVES DA SILVA"/>
    <x v="1"/>
    <s v="Parda"/>
  </r>
  <r>
    <n v="716049"/>
    <n v="7"/>
    <x v="62"/>
    <x v="62"/>
    <s v="EM RENATO LEITE"/>
    <s v="Municipal"/>
    <s v="Urbana"/>
    <n v="1623885"/>
    <n v="164"/>
    <x v="3"/>
    <s v="Regular"/>
    <s v="Noite"/>
    <n v="2020063700161"/>
    <m/>
    <s v="JOSÉ MARIA PEREIRA"/>
    <d v="1966-11-10T00:00:00"/>
    <s v="Masculino"/>
    <s v="Sem Deficiência"/>
    <s v="BENJAMIN RAIMUNDO PEREIRA"/>
    <s v="ANITA ANTONIA DE PAULA"/>
    <x v="0"/>
    <s v="Não declarada"/>
  </r>
  <r>
    <n v="716203"/>
    <n v="7"/>
    <x v="26"/>
    <x v="26"/>
    <s v="CIEP PROFESSOR LAURO DE OLIVEIRA LIMA"/>
    <s v="Municipal"/>
    <s v="Urbana"/>
    <n v="1619793"/>
    <n v="161"/>
    <x v="3"/>
    <s v="Regular"/>
    <s v="Noite"/>
    <n v="2011066950037"/>
    <m/>
    <s v="ARTHUR TAVARES PINTO"/>
    <d v="2006-03-30T00:00:00"/>
    <s v="Masculino"/>
    <s v="Sem Deficiência"/>
    <s v="ADILIO NASCIMENTO PINTO"/>
    <s v="MARIA DE FATIMA TAVARES DOS SANTOS"/>
    <x v="0"/>
    <s v="Branca"/>
  </r>
  <r>
    <n v="1019207"/>
    <n v="10"/>
    <x v="88"/>
    <x v="88"/>
    <s v="CIEP DEPUTADO ULYSSES GUIMARÃES"/>
    <s v="Municipal"/>
    <s v="Urbana"/>
    <n v="1617919"/>
    <n v="161"/>
    <x v="3"/>
    <s v="Regular"/>
    <s v="Noite"/>
    <n v="2010096500376"/>
    <m/>
    <s v="ALEXANDRE DE BRITO HONORATO JUNIOR"/>
    <d v="2006-02-26T00:00:00"/>
    <s v="Masculino"/>
    <s v="Sem Deficiência"/>
    <s v="ALEXANDRE DE BRITO HONORATO"/>
    <s v="SÔNIA REGINA MENDES GOMES"/>
    <x v="0"/>
    <s v="Parda"/>
  </r>
  <r>
    <n v="833504"/>
    <n v="8"/>
    <x v="22"/>
    <x v="22"/>
    <s v="CIEP FRANCISCO SOLANO TRINDADE"/>
    <s v="Municipal"/>
    <s v="Urbana"/>
    <n v="1608716"/>
    <n v="161"/>
    <x v="3"/>
    <s v="Regular"/>
    <s v="Noite"/>
    <n v="2012080401001"/>
    <m/>
    <s v="JORGE AUGUSTO MENDES DA SILVA"/>
    <d v="2008-03-12T00:00:00"/>
    <s v="Masculino"/>
    <s v="Sem Deficiência"/>
    <s v="PAULO JOSE CONCEIÇÃO DA SILVA"/>
    <s v="ANDRÉA MENDES DE OLIVEIRA"/>
    <x v="0"/>
    <s v="Branca"/>
  </r>
  <r>
    <n v="1019031"/>
    <n v="10"/>
    <x v="20"/>
    <x v="20"/>
    <s v="EM MARECHAL PEDRO CAVALCANTI"/>
    <s v="Municipal"/>
    <s v="Urbana"/>
    <n v="1609539"/>
    <n v="161"/>
    <x v="3"/>
    <s v="Regular"/>
    <s v="Noite"/>
    <n v="2010079550077"/>
    <m/>
    <s v="ALEXSANDER DE CASTILHO MORAES BARBOSA"/>
    <d v="2005-08-23T00:00:00"/>
    <s v="Masculino"/>
    <s v="Sem Deficiência"/>
    <s v="ALEX BARBOSA DUARTE"/>
    <s v="LUCIANA DE CASTILHOS MORAES"/>
    <x v="0"/>
    <s v="Parda"/>
  </r>
  <r>
    <n v="716041"/>
    <n v="7"/>
    <x v="104"/>
    <x v="104"/>
    <s v="EM BARÃO DA TAQUARA"/>
    <s v="Municipal"/>
    <s v="Urbana"/>
    <n v="1613413"/>
    <n v="162"/>
    <x v="3"/>
    <s v="Regular"/>
    <s v="Manhã"/>
    <n v="2014146300912"/>
    <m/>
    <s v="YAN VIANA SANTOS"/>
    <d v="2008-04-09T00:00:00"/>
    <s v="Masculino"/>
    <s v="Sem Deficiência"/>
    <s v="FRANCISCO JOSÉ PEREIRA SANTOS"/>
    <s v="ERANILDES ALVES VIANA"/>
    <x v="0"/>
    <s v="Parda"/>
  </r>
  <r>
    <n v="1019047"/>
    <n v="10"/>
    <x v="50"/>
    <x v="50"/>
    <s v="EM JOAQUIM DA SILVA GOMES"/>
    <s v="Municipal"/>
    <s v="Urbana"/>
    <n v="1598937"/>
    <n v="161"/>
    <x v="3"/>
    <s v="Regular"/>
    <s v="Noite"/>
    <n v="2011100401363"/>
    <m/>
    <s v="DAVI VINICIUS DE PAIVA GOMES"/>
    <d v="2007-01-15T00:00:00"/>
    <s v="Masculino"/>
    <s v="Sem Deficiência"/>
    <s v="FELIPE GOMES"/>
    <s v="SAMARA DE SOUZA PAIVA"/>
    <x v="2"/>
    <s v="Parda"/>
  </r>
  <r>
    <n v="411202"/>
    <n v="4"/>
    <x v="84"/>
    <x v="84"/>
    <s v="CIEP GREGÓRIO BEZERRA"/>
    <s v="Municipal"/>
    <s v="Urbana"/>
    <n v="1608450"/>
    <n v="162"/>
    <x v="3"/>
    <s v="Regular"/>
    <s v="Noite"/>
    <n v="2008035851631"/>
    <m/>
    <s v="DEBORA LARA ROCHA DE LIMA PEREIRA"/>
    <d v="2003-03-04T00:00:00"/>
    <s v="Feminino"/>
    <s v="Sem Deficiência"/>
    <s v="JURANDIR DE LIMA PEREIRA"/>
    <s v="ERONICE ROCHA"/>
    <x v="2"/>
    <s v="Parda"/>
  </r>
  <r>
    <n v="918508"/>
    <n v="9"/>
    <x v="36"/>
    <x v="36"/>
    <s v="CIEP DR. ERNESTO (CHE) GUEVARA"/>
    <s v="Municipal"/>
    <s v="Urbana"/>
    <n v="1618339"/>
    <n v="161"/>
    <x v="3"/>
    <s v="Regular"/>
    <s v="Noite"/>
    <n v="2010120700163"/>
    <m/>
    <s v="DANIELA NEVES SANTOS"/>
    <d v="2008-01-06T00:00:00"/>
    <s v="Feminino"/>
    <s v="Sem Deficiência"/>
    <s v="DOUGLAS SANTOS"/>
    <s v="MARCIA VALERIA NEVES SANTOS"/>
    <x v="0"/>
    <s v="Branca"/>
  </r>
  <r>
    <n v="622022"/>
    <n v="6"/>
    <x v="40"/>
    <x v="40"/>
    <s v="EM ROSE KLABIN"/>
    <s v="Municipal"/>
    <s v="Urbana"/>
    <n v="1615805"/>
    <n v="162"/>
    <x v="3"/>
    <s v="Regular"/>
    <s v="Noite"/>
    <n v="2005076905404"/>
    <m/>
    <s v="JANAINA PEREIRA TORRES"/>
    <d v="1986-11-28T00:00:00"/>
    <s v="Feminino"/>
    <s v="Sem Deficiência"/>
    <s v="SEVERINO RAMOS TORES"/>
    <s v="ROSANGELA PEREIRA TORRES"/>
    <x v="0"/>
    <s v="Não declarada"/>
  </r>
  <r>
    <n v="1019019"/>
    <n v="10"/>
    <x v="116"/>
    <x v="116"/>
    <s v="EM FERNANDO DE AZEVEDO"/>
    <s v="Municipal"/>
    <s v="Urbana"/>
    <n v="1619175"/>
    <n v="161"/>
    <x v="3"/>
    <s v="Regular"/>
    <s v="Tarde"/>
    <n v="2022147050228"/>
    <m/>
    <s v="JÔNATAS MACHADO BUCK PEREIRA"/>
    <d v="2006-07-15T00:00:00"/>
    <s v="Masculino"/>
    <s v="Sem Deficiência"/>
    <s v="RENATA CRISTINA MACHADO PEREIRA"/>
    <s v="LEANDRO JOSÉ BUCK PEREIRA"/>
    <x v="0"/>
    <s v="Parda"/>
  </r>
  <r>
    <n v="312014"/>
    <n v="3"/>
    <x v="1"/>
    <x v="1"/>
    <s v="EM NEREU SAMPAIO"/>
    <s v="Municipal"/>
    <s v="Urbana"/>
    <n v="1616969"/>
    <n v="161"/>
    <x v="3"/>
    <s v="Regular"/>
    <s v="Noite"/>
    <n v="2022020900385"/>
    <m/>
    <s v="ISABELLY CECILIA CARLOS"/>
    <d v="2007-06-27T00:00:00"/>
    <s v="Feminino"/>
    <s v="Sem Deficiência"/>
    <s v="ÉLIDA CHRISTINE SANTA CECILIA"/>
    <s v="RONALD DA SILVA CARLOS"/>
    <x v="2"/>
    <s v="Sem Informação"/>
  </r>
  <r>
    <n v="313007"/>
    <n v="3"/>
    <x v="67"/>
    <x v="67"/>
    <s v="EM SARMIENTO"/>
    <s v="Municipal"/>
    <s v="Urbana"/>
    <n v="1615855"/>
    <n v="161"/>
    <x v="3"/>
    <s v="Regular"/>
    <s v="Noite"/>
    <n v="2019017900302"/>
    <m/>
    <s v="MATHEUS COLLARES FERRAZ"/>
    <d v="2002-09-10T00:00:00"/>
    <s v="Masculino"/>
    <s v="Sem Deficiência"/>
    <s v="ANA LUCIA COLLARES DA SILVA"/>
    <s v="MARCO ANTONIO COSTA FERRAZ JUNIOR"/>
    <x v="1"/>
    <s v="Preta"/>
  </r>
  <r>
    <n v="102005"/>
    <n v="1"/>
    <x v="109"/>
    <x v="109"/>
    <s v="EM CALOUSTE GULBENKIAN"/>
    <s v="Municipal"/>
    <s v="Urbana"/>
    <n v="1610640"/>
    <n v="162"/>
    <x v="3"/>
    <s v="Regular"/>
    <s v="Noite"/>
    <n v="2009133100263"/>
    <m/>
    <s v="IANE LOPES DA SILVA"/>
    <d v="2008-06-23T00:00:00"/>
    <s v="Feminino"/>
    <s v="Sem Deficiência"/>
    <s v="IRISFER LEITE DA SILVA"/>
    <s v="MARCICLEIA LOPES DE SOUZA"/>
    <x v="1"/>
    <s v="Preta"/>
  </r>
  <r>
    <n v="313046"/>
    <n v="3"/>
    <x v="96"/>
    <x v="96"/>
    <s v="EM REPÚBLICA DE EL SALVADOR"/>
    <s v="Municipal"/>
    <s v="Urbana"/>
    <n v="1599918"/>
    <n v="161"/>
    <x v="3"/>
    <s v="Regular"/>
    <s v="Noite"/>
    <n v="2023026050705"/>
    <m/>
    <s v="MARIA EDUARDA MENDES DA SILVA"/>
    <d v="1999-04-30T00:00:00"/>
    <s v="Feminino"/>
    <s v="Sem Deficiência"/>
    <s v="JOSÉ MENDES DA SILVA"/>
    <s v="MADALENA GOMES DA SILVA"/>
    <x v="0"/>
    <s v="Parda"/>
  </r>
  <r>
    <n v="625005"/>
    <n v="6"/>
    <x v="57"/>
    <x v="57"/>
    <s v="EM CHARLES ANDERSON WEAVER"/>
    <s v="Municipal"/>
    <s v="Urbana"/>
    <n v="1605118"/>
    <n v="161"/>
    <x v="3"/>
    <s v="Regular"/>
    <s v="Noite"/>
    <n v="2010056650091"/>
    <m/>
    <s v="ANA CLAUDIA FERREIRA DE ALMEIDA"/>
    <d v="2006-02-21T00:00:00"/>
    <s v="Feminino"/>
    <s v="Sem Deficiência"/>
    <s v="LUIZ GUSTAVO SILVA DE ALMEIDA"/>
    <s v="SIMONE LAURINDO FERREIRA "/>
    <x v="0"/>
    <s v="Parda"/>
  </r>
  <r>
    <n v="716203"/>
    <n v="7"/>
    <x v="26"/>
    <x v="26"/>
    <s v="CIEP PROFESSOR LAURO DE OLIVEIRA LIMA"/>
    <s v="Municipal"/>
    <s v="Urbana"/>
    <n v="1619797"/>
    <n v="165"/>
    <x v="3"/>
    <s v="Regular"/>
    <s v="Noite"/>
    <n v="2012104050342"/>
    <m/>
    <s v="BRENNA PEREIRA SILVA COSTA"/>
    <d v="2006-11-13T00:00:00"/>
    <s v="Feminino"/>
    <s v="Sem Deficiência"/>
    <s v="RAIMUNDO NONATO SILVA COSTA"/>
    <s v="LEIDIANE PEREIRA ALBUQUERQUE"/>
    <x v="0"/>
    <s v="Branca"/>
  </r>
  <r>
    <n v="716211"/>
    <n v="7"/>
    <x v="32"/>
    <x v="32"/>
    <s v="CIEP COMPOSITOR DONGA"/>
    <s v="Municipal"/>
    <s v="Urbana"/>
    <n v="1619514"/>
    <n v="162"/>
    <x v="3"/>
    <s v="Regular"/>
    <s v="Noite"/>
    <n v="2000066703875"/>
    <m/>
    <s v="THIAGO RAMOS DA SILVA BARBOSA"/>
    <d v="1991-11-06T00:00:00"/>
    <s v="Masculino"/>
    <s v="Sem Deficiência"/>
    <s v="FRANCILLION DA SILVA BARBOSA"/>
    <s v="ELISABETH RAMOS DA SILVA"/>
    <x v="2"/>
    <s v="Parda"/>
  </r>
  <r>
    <n v="312501"/>
    <n v="3"/>
    <x v="42"/>
    <x v="42"/>
    <s v="CIEP PATRICE LUMUMBA"/>
    <s v="Municipal"/>
    <s v="Urbana"/>
    <n v="1616863"/>
    <n v="161"/>
    <x v="3"/>
    <s v="Regular"/>
    <s v="Noite"/>
    <n v="2010020750061"/>
    <m/>
    <s v="CAUAN DA SILVA SOARES"/>
    <d v="2005-11-16T00:00:00"/>
    <s v="Masculino"/>
    <s v="Sem Deficiência"/>
    <s v="JAILTON PEREIRA SOARES"/>
    <s v="MAÍRA AUGUSTA DA SILVA"/>
    <x v="0"/>
    <s v="Parda"/>
  </r>
  <r>
    <n v="734010"/>
    <n v="7"/>
    <x v="82"/>
    <x v="82"/>
    <s v="EM PEDRO ALEIXO"/>
    <s v="Municipal"/>
    <s v="Urbana"/>
    <n v="1606740"/>
    <n v="161"/>
    <x v="3"/>
    <s v="Regular"/>
    <s v="Manhã"/>
    <n v="2012060850187"/>
    <m/>
    <s v="GEOVANA SILVA DE PAULA"/>
    <d v="2007-12-04T00:00:00"/>
    <s v="Feminino"/>
    <s v="Sem Deficiência"/>
    <s v="GEOVANE DA COSTA DE PAULA"/>
    <s v="LUCIANA SILVA DE OLIVEIRA"/>
    <x v="1"/>
    <s v="Parda"/>
  </r>
  <r>
    <n v="313018"/>
    <n v="3"/>
    <x v="103"/>
    <x v="103"/>
    <s v="EM ISABEL MENDES"/>
    <s v="Municipal"/>
    <s v="Urbana"/>
    <n v="1613511"/>
    <n v="162"/>
    <x v="3"/>
    <s v="Regular"/>
    <s v="Noite"/>
    <n v="2008023650091"/>
    <m/>
    <s v="LAYZA GELLI DUARTE DA SILVA"/>
    <d v="2003-04-22T00:00:00"/>
    <s v="Feminino"/>
    <s v="Sem Deficiência"/>
    <s v="GUARACIARA MARIA GELLI"/>
    <s v="LEANDRO DUARTE DA SILVA"/>
    <x v="1"/>
    <s v="Sem Informação"/>
  </r>
  <r>
    <n v="430701"/>
    <n v="4"/>
    <x v="19"/>
    <x v="19"/>
    <s v="CENTRO DE EDUCAÇÃO DE JOVENS E ADULTOS CEJA - MARÉ"/>
    <s v="Municipal"/>
    <s v="Urbana"/>
    <n v="1616827"/>
    <n v="2612"/>
    <x v="3"/>
    <s v="Regular"/>
    <s v="Noite"/>
    <n v="2023143600264"/>
    <m/>
    <s v="ISABEL DA ROCHA ALVES"/>
    <d v="1983-11-18T00:00:00"/>
    <s v="Feminino"/>
    <s v="Sem Deficiência"/>
    <s v="ANTONIO ALVES NETO"/>
    <s v="JOSEFA DA ROCHA ALVES"/>
    <x v="2"/>
    <s v="Branca"/>
  </r>
  <r>
    <n v="410009"/>
    <n v="4"/>
    <x v="135"/>
    <x v="135"/>
    <s v="EM DILERMANDO CRUZ"/>
    <s v="Municipal"/>
    <s v="Urbana"/>
    <n v="1598823"/>
    <n v="161"/>
    <x v="3"/>
    <s v="Regular"/>
    <s v="Tarde"/>
    <n v="2011030150677"/>
    <m/>
    <s v="KAYLLANE JULY OLIVEIRA"/>
    <d v="2005-01-12T00:00:00"/>
    <s v="Feminino"/>
    <s v="Sem Deficiência"/>
    <s v="DAYANE OLIVEIRA CIRINO"/>
    <s v="Sem Informação"/>
    <x v="0"/>
    <s v="Sem Informação"/>
  </r>
  <r>
    <n v="204014"/>
    <n v="2"/>
    <x v="121"/>
    <x v="121"/>
    <s v="EM PRESIDENTE ARTHUR DA COSTA E SILVA"/>
    <s v="Municipal"/>
    <s v="Urbana"/>
    <n v="1623354"/>
    <n v="161"/>
    <x v="3"/>
    <s v="Regular"/>
    <s v="Manhã"/>
    <n v="2022006700161"/>
    <m/>
    <s v="PEDRO LUCAS COSTA PENIN"/>
    <d v="2006-11-04T00:00:00"/>
    <s v="Masculino"/>
    <s v="Sem Deficiência"/>
    <s v="BRUNO GUILHERME PENIN FREITAS COSTA"/>
    <s v="DAISY CRISTINA DA SILVA COSTA"/>
    <x v="0"/>
    <s v="Sem Informação"/>
  </r>
  <r>
    <n v="724010"/>
    <n v="7"/>
    <x v="113"/>
    <x v="113"/>
    <s v="EM FREDERICO TROTTA"/>
    <s v="Municipal"/>
    <s v="Urbana"/>
    <n v="1621997"/>
    <n v="161"/>
    <x v="3"/>
    <s v="Regular"/>
    <s v="Noite"/>
    <n v="2012136780036"/>
    <m/>
    <s v="JENNIFER VITÓRIA DA SILVA ARAUJO"/>
    <d v="2006-09-30T00:00:00"/>
    <s v="Feminino"/>
    <s v="Sem Deficiência"/>
    <s v="HECTOR SOARES DE ARAUJO"/>
    <s v="JACQUELINE DE ARAUJO SILVA"/>
    <x v="0"/>
    <s v="Parda"/>
  </r>
  <r>
    <n v="107001"/>
    <n v="1"/>
    <x v="73"/>
    <x v="73"/>
    <s v="EM GONÇALVES DIAS"/>
    <s v="Municipal"/>
    <s v="Urbana"/>
    <n v="1606881"/>
    <n v="162"/>
    <x v="3"/>
    <s v="Regular"/>
    <s v="Noite"/>
    <n v="2016003300150"/>
    <m/>
    <s v="SILVANY GONÇALVES DE ANDRADE"/>
    <d v="1961-08-28T00:00:00"/>
    <s v="Feminino"/>
    <s v="Sem Deficiência"/>
    <s v="VICENTE GONÇALVES CALDAS"/>
    <s v="TERESINHA VIEIRA SILVA GONÇALVES"/>
    <x v="0"/>
    <s v="Parda"/>
  </r>
  <r>
    <n v="410018"/>
    <n v="4"/>
    <x v="87"/>
    <x v="87"/>
    <s v="EM BERLIM"/>
    <s v="Municipal"/>
    <s v="Urbana"/>
    <n v="1613815"/>
    <n v="161"/>
    <x v="3"/>
    <s v="Regular"/>
    <s v="Noite"/>
    <n v="2023029152347"/>
    <m/>
    <s v="AMILSON DE OLIVEIRA COSTA"/>
    <d v="2006-03-17T00:00:00"/>
    <s v="Masculino"/>
    <s v="Sem Deficiência"/>
    <s v="AMILSON SILVA COSTA"/>
    <s v="MARCELE LIRA DE OLIVEIRA"/>
    <x v="0"/>
    <s v="Parda"/>
  </r>
  <r>
    <n v="622022"/>
    <n v="6"/>
    <x v="40"/>
    <x v="40"/>
    <s v="EM ROSE KLABIN"/>
    <s v="Municipal"/>
    <s v="Urbana"/>
    <n v="1615803"/>
    <n v="161"/>
    <x v="3"/>
    <s v="Regular"/>
    <s v="Noite"/>
    <n v="2010052750075"/>
    <m/>
    <s v="CARLOS ALEXANDRE GOMES DOS SANTOS"/>
    <d v="2004-04-20T00:00:00"/>
    <s v="Masculino"/>
    <s v="Sem Deficiência"/>
    <s v="JOSE CARLOS DOS SANTOS"/>
    <s v="JOSENILDA GOMES DE FREITAS"/>
    <x v="0"/>
    <s v="Parda"/>
  </r>
  <r>
    <n v="209026"/>
    <n v="2"/>
    <x v="41"/>
    <x v="41"/>
    <s v="EM PROFESSOR LOURENÇO FILHO"/>
    <s v="Municipal"/>
    <s v="Urbana"/>
    <n v="1622829"/>
    <n v="161"/>
    <x v="3"/>
    <s v="Regular"/>
    <s v="Noite"/>
    <n v="2015016500073"/>
    <m/>
    <s v="CLAUDIA LAGES DA SILVA"/>
    <d v="1969-12-15T00:00:00"/>
    <s v="Feminino"/>
    <s v="Sem Deficiência"/>
    <s v="JOSÉ LAGES DA SILVA"/>
    <s v="MARIA DO CARMO TONHOQUE DA SILVA"/>
    <x v="2"/>
    <s v="Branca"/>
  </r>
  <r>
    <n v="313046"/>
    <n v="3"/>
    <x v="96"/>
    <x v="96"/>
    <s v="EM REPÚBLICA DE EL SALVADOR"/>
    <s v="Municipal"/>
    <s v="Urbana"/>
    <n v="1599918"/>
    <n v="161"/>
    <x v="3"/>
    <s v="Regular"/>
    <s v="Noite"/>
    <n v="2022026000122"/>
    <m/>
    <s v="ELISVANETE BENTO SOBRINHO"/>
    <d v="1975-10-17T00:00:00"/>
    <s v="Feminino"/>
    <s v="Sem Deficiência"/>
    <s v="SEBASTIÃO BENTO SOBRINHO"/>
    <s v="EDITE BESSA BENTO"/>
    <x v="1"/>
    <s v="Branca"/>
  </r>
  <r>
    <n v="716041"/>
    <n v="7"/>
    <x v="104"/>
    <x v="104"/>
    <s v="EM BARÃO DA TAQUARA"/>
    <s v="Municipal"/>
    <s v="Urbana"/>
    <n v="1613411"/>
    <n v="161"/>
    <x v="3"/>
    <s v="Regular"/>
    <s v="Manhã"/>
    <n v="2023062951491"/>
    <m/>
    <s v="RONALD DA CONCEIÇÃO DE JESUS DA SILVA"/>
    <d v="2006-04-16T00:00:00"/>
    <s v="Masculino"/>
    <s v="Sem Deficiência"/>
    <s v="ELAINE DA CONCEIÇÃO"/>
    <s v="EDUARDO DE JESUS DA SILVA"/>
    <x v="2"/>
    <s v="Parda"/>
  </r>
  <r>
    <n v="430503"/>
    <n v="4"/>
    <x v="4"/>
    <x v="4"/>
    <s v="CIEP LEONEL DE MOURA BRIZOLA"/>
    <s v="Municipal"/>
    <s v="Urbana"/>
    <n v="1606829"/>
    <n v="161"/>
    <x v="3"/>
    <s v="Regular"/>
    <s v="Noite"/>
    <n v="2012035803367"/>
    <m/>
    <s v="ESTEFANY CARRULO DE ASSUMPÇÃO"/>
    <d v="2007-08-22T00:00:00"/>
    <s v="Feminino"/>
    <s v="Sem Deficiência"/>
    <s v="RODRIGO ALBERTO DE ASSUMPÇÃO"/>
    <s v="JOYCE GUIMARÃES CARRULO"/>
    <x v="0"/>
    <s v="Branca"/>
  </r>
  <r>
    <n v="515030"/>
    <n v="5"/>
    <x v="90"/>
    <x v="90"/>
    <s v="EM IRINEU MARINHO"/>
    <s v="Municipal"/>
    <s v="Urbana"/>
    <n v="1601767"/>
    <n v="162"/>
    <x v="3"/>
    <s v="Regular"/>
    <s v="Noite"/>
    <n v="2010027350778"/>
    <m/>
    <s v="TAYNARA OLIVEIRA LEMOS"/>
    <d v="2005-08-24T00:00:00"/>
    <s v="Feminino"/>
    <s v="Sem Deficiência"/>
    <s v="VITOR DOS REIS LEMOS"/>
    <s v="ANGELICA OLIVEIRA DA SILVA"/>
    <x v="1"/>
    <s v="Preta"/>
  </r>
  <r>
    <n v="430503"/>
    <n v="4"/>
    <x v="4"/>
    <x v="4"/>
    <s v="CIEP LEONEL DE MOURA BRIZOLA"/>
    <s v="Municipal"/>
    <s v="Urbana"/>
    <n v="1606829"/>
    <n v="161"/>
    <x v="3"/>
    <s v="Regular"/>
    <s v="Noite"/>
    <n v="2014036900010"/>
    <m/>
    <s v="INDAIÁ TAYNÁ DE SENNA RODRIGUES"/>
    <d v="2005-03-16T00:00:00"/>
    <s v="Feminino"/>
    <s v="Sem Deficiência"/>
    <s v="RODRIGO RODRIGUES DOS SANTOS"/>
    <s v="PATRICIA DA SILVA SENNA"/>
    <x v="0"/>
    <s v="Não declarada"/>
  </r>
  <r>
    <n v="724022"/>
    <n v="7"/>
    <x v="56"/>
    <x v="56"/>
    <s v="EM COMUNIDADE DE VARGEM GRANDE"/>
    <s v="Municipal"/>
    <s v="Urbana"/>
    <n v="1605599"/>
    <n v="161"/>
    <x v="3"/>
    <s v="Regular"/>
    <s v="Noite"/>
    <n v="2013069402312"/>
    <m/>
    <s v="VIVIANE MARTINS DA SILVA"/>
    <d v="1979-08-27T00:00:00"/>
    <s v="Feminino"/>
    <s v="Sem Deficiência"/>
    <s v="JORGE FERREIRA DA SILVA"/>
    <s v="IRACY NAIR MARTINS DA SILVA"/>
    <x v="0"/>
    <s v="Parda"/>
  </r>
  <r>
    <n v="312002"/>
    <n v="3"/>
    <x v="58"/>
    <x v="58"/>
    <s v="EM ALCIDE DE GASPERI"/>
    <s v="Municipal"/>
    <s v="Urbana"/>
    <n v="1613412"/>
    <n v="162"/>
    <x v="3"/>
    <s v="Regular"/>
    <s v="Noite"/>
    <n v="2011041350061"/>
    <m/>
    <s v="JULIANA BRAGA FERREIRA DE LIMA"/>
    <d v="2006-03-29T00:00:00"/>
    <s v="Feminino"/>
    <s v="Sem Deficiência"/>
    <s v="FABIO FERREIRA DE LIMA"/>
    <s v="VANESSA CRISTINA AYRES BRAGA"/>
    <x v="0"/>
    <s v="Parda"/>
  </r>
  <r>
    <n v="430201"/>
    <n v="4"/>
    <x v="0"/>
    <x v="0"/>
    <s v="CIEP MINISTRO GUSTAVO CAPANEMA"/>
    <s v="Municipal"/>
    <s v="Urbana"/>
    <n v="1612603"/>
    <n v="161"/>
    <x v="3"/>
    <s v="Regular"/>
    <s v="Noite"/>
    <n v="2023040300268"/>
    <m/>
    <s v="ANA CAROLINA OLIVEIRA DO NASCIMENTO"/>
    <d v="2006-05-01T00:00:00"/>
    <s v="Feminino"/>
    <s v="Sem Deficiência"/>
    <s v="ROBSON PAULINO DO NASCIMENTO"/>
    <s v="EDLAINE CHRISTINE OLIVEIRA DA FONSECA"/>
    <x v="1"/>
    <s v="Preta"/>
  </r>
  <r>
    <n v="716211"/>
    <n v="7"/>
    <x v="32"/>
    <x v="32"/>
    <s v="CIEP COMPOSITOR DONGA"/>
    <s v="Municipal"/>
    <s v="Urbana"/>
    <n v="1619514"/>
    <n v="162"/>
    <x v="3"/>
    <s v="Regular"/>
    <s v="Noite"/>
    <n v="2009059700088"/>
    <m/>
    <s v="KEROLAYNE DA SILVA MARTINS"/>
    <d v="2004-12-31T00:00:00"/>
    <s v="Feminino"/>
    <s v="Sem Deficiência"/>
    <s v="REGINALDO FERNANDES MARTINS"/>
    <s v="LUCIENE SOARES DA SILVA"/>
    <x v="2"/>
    <s v="Parda"/>
  </r>
  <r>
    <n v="411015"/>
    <n v="4"/>
    <x v="72"/>
    <x v="72"/>
    <s v="EM SUÍÇA"/>
    <s v="Municipal"/>
    <s v="Urbana"/>
    <n v="1601786"/>
    <n v="161"/>
    <x v="3"/>
    <s v="Regular"/>
    <s v="Noite"/>
    <n v="2023031750264"/>
    <m/>
    <s v="ISABELA DE OLIVEIRA BERNARDES"/>
    <d v="1985-07-12T00:00:00"/>
    <s v="Feminino"/>
    <s v="Sem Deficiência"/>
    <s v="LUIZ BERNARDES"/>
    <s v="MARIA JOSÉ DE OLIVEIRA"/>
    <x v="0"/>
    <s v="Parda"/>
  </r>
  <r>
    <n v="716049"/>
    <n v="7"/>
    <x v="62"/>
    <x v="62"/>
    <s v="EM RENATO LEITE"/>
    <s v="Municipal"/>
    <s v="Urbana"/>
    <n v="1623883"/>
    <n v="162"/>
    <x v="3"/>
    <s v="Regular"/>
    <s v="Noite"/>
    <n v="2013089604301"/>
    <m/>
    <s v="ALESSANDRO FERREIRA NEVES DOS SANTOS JOSE"/>
    <d v="2006-06-21T00:00:00"/>
    <s v="Masculino"/>
    <s v="Sem Deficiência"/>
    <s v="ALEX SANDRO DOS SANTOS JOSÉ"/>
    <s v="NILCIENE FERREIRA NEVES"/>
    <x v="2"/>
    <s v="Parda"/>
  </r>
  <r>
    <n v="918033"/>
    <n v="9"/>
    <x v="17"/>
    <x v="17"/>
    <s v="EM PROFESSOR GILBERTO BENTO DA SILVA"/>
    <s v="Municipal"/>
    <s v="Urbana"/>
    <n v="1599040"/>
    <n v="162"/>
    <x v="3"/>
    <s v="Regular"/>
    <s v="Noite"/>
    <n v="2022087300487"/>
    <m/>
    <s v="MARIA ROSA DA SILVA"/>
    <d v="1954-05-26T00:00:00"/>
    <s v="Feminino"/>
    <s v="Sem Deficiência"/>
    <s v="MARGARIDA DE OLIVEIRA SILVA"/>
    <s v="GERALDO CIPRIANO DA SILVA"/>
    <x v="0"/>
    <s v="Preta"/>
  </r>
  <r>
    <n v="716205"/>
    <n v="7"/>
    <x v="76"/>
    <x v="76"/>
    <s v="CIEP RUBENS PAIVA"/>
    <s v="Municipal"/>
    <s v="Urbana"/>
    <n v="1624140"/>
    <n v="165"/>
    <x v="3"/>
    <s v="Regular"/>
    <s v="Noite"/>
    <n v="2003068900788"/>
    <m/>
    <s v="DANIELLE DE SOUZA OLIVEIRA"/>
    <d v="1995-12-31T00:00:00"/>
    <s v="Feminino"/>
    <s v="Sem Deficiência"/>
    <s v="ANANIEL RAMOS DE OLIVEIRA"/>
    <s v="ROSILENE DE SOUZA OLIVEIRA"/>
    <x v="0"/>
    <s v="Preta"/>
  </r>
  <r>
    <n v="205009"/>
    <n v="2"/>
    <x v="122"/>
    <x v="122"/>
    <s v="EM ALENCASTRO GUIMARÃES"/>
    <s v="Municipal"/>
    <s v="Urbana"/>
    <n v="1620798"/>
    <n v="161"/>
    <x v="3"/>
    <s v="Regular"/>
    <s v="Noite"/>
    <n v="2020007800198"/>
    <m/>
    <s v="JOSÉ PEDRO VENANCIO"/>
    <d v="1969-11-20T00:00:00"/>
    <s v="Masculino"/>
    <s v="Sem Deficiência"/>
    <s v="SEVERINA JOAQUINA MARCOS"/>
    <s v="ANTONIO PEDRO VENANCIO"/>
    <x v="0"/>
    <s v="Branca"/>
  </r>
  <r>
    <n v="918041"/>
    <n v="9"/>
    <x v="59"/>
    <x v="59"/>
    <s v="EM ANTONIA VARGAS CUQUEJO"/>
    <s v="Municipal"/>
    <s v="Urbana"/>
    <n v="1610790"/>
    <n v="161"/>
    <x v="3"/>
    <s v="Regular"/>
    <s v="Noite"/>
    <n v="2011127603501"/>
    <m/>
    <s v="REBECA DA SILVA VIEIRA"/>
    <d v="2005-05-27T00:00:00"/>
    <s v="Feminino"/>
    <s v="Sem Deficiência"/>
    <s v="VAGNER EPIFANÍO VIEIRA"/>
    <s v="ADRIANA ROSENDO DA SILVA VIEIRA"/>
    <x v="0"/>
    <s v="Parda"/>
  </r>
  <r>
    <n v="102007"/>
    <n v="1"/>
    <x v="47"/>
    <x v="47"/>
    <s v="EM ORLANDO VILLAS BOAS"/>
    <s v="Municipal"/>
    <s v="Urbana"/>
    <n v="1600142"/>
    <n v="162"/>
    <x v="3"/>
    <s v="Regular"/>
    <s v="Noite"/>
    <n v="2003007406988"/>
    <m/>
    <s v="ELIZÂNGELA BISPO DOS ANJOS"/>
    <d v="1985-06-17T00:00:00"/>
    <s v="Feminino"/>
    <s v="Sem Deficiência"/>
    <s v="GERALDO FERREIRA DOS ANJOS"/>
    <s v="LINDINALVA BISPO"/>
    <x v="0"/>
    <s v="Preta"/>
  </r>
  <r>
    <n v="918027"/>
    <n v="9"/>
    <x v="106"/>
    <x v="106"/>
    <s v="EM RUBENS DE FARIAS NEVES"/>
    <s v="Municipal"/>
    <s v="Urbana"/>
    <n v="1599737"/>
    <n v="161"/>
    <x v="3"/>
    <s v="Regular"/>
    <s v="Noite"/>
    <n v="2012086700166"/>
    <m/>
    <s v="ALEX SANDRO HIDALGO FARIAS"/>
    <d v="1978-01-31T00:00:00"/>
    <s v="Masculino"/>
    <s v="Sem Deficiência"/>
    <s v="ALBERTO FARIAS"/>
    <s v="LAUDELINA HIDALGO FARIAS"/>
    <x v="0"/>
    <s v="Pret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1FC580-CC56-4875-B773-194D054B03F7}" name="Tabela dinâ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Z7:BA146" firstHeaderRow="1" firstDataRow="1" firstDataCol="1"/>
  <pivotFields count="22">
    <pivotField showAll="0"/>
    <pivotField showAll="0"/>
    <pivotField showAll="0">
      <items count="139">
        <item x="46"/>
        <item x="30"/>
        <item x="2"/>
        <item x="109"/>
        <item x="79"/>
        <item x="65"/>
        <item x="121"/>
        <item x="122"/>
        <item x="51"/>
        <item x="134"/>
        <item x="71"/>
        <item x="99"/>
        <item x="73"/>
        <item x="78"/>
        <item x="102"/>
        <item x="41"/>
        <item x="74"/>
        <item x="4"/>
        <item x="0"/>
        <item x="64"/>
        <item x="58"/>
        <item x="87"/>
        <item x="44"/>
        <item x="27"/>
        <item x="92"/>
        <item x="135"/>
        <item x="15"/>
        <item x="84"/>
        <item x="25"/>
        <item x="10"/>
        <item x="117"/>
        <item x="85"/>
        <item x="72"/>
        <item x="42"/>
        <item x="100"/>
        <item x="60"/>
        <item x="49"/>
        <item x="128"/>
        <item x="66"/>
        <item x="123"/>
        <item x="54"/>
        <item x="103"/>
        <item x="33"/>
        <item x="1"/>
        <item x="96"/>
        <item x="61"/>
        <item x="67"/>
        <item x="89"/>
        <item x="11"/>
        <item x="6"/>
        <item x="70"/>
        <item x="107"/>
        <item x="14"/>
        <item x="133"/>
        <item x="108"/>
        <item x="68"/>
        <item x="81"/>
        <item x="18"/>
        <item x="126"/>
        <item x="90"/>
        <item x="137"/>
        <item x="8"/>
        <item x="105"/>
        <item x="86"/>
        <item x="75"/>
        <item x="26"/>
        <item x="104"/>
        <item x="56"/>
        <item x="82"/>
        <item x="35"/>
        <item x="62"/>
        <item x="136"/>
        <item x="112"/>
        <item x="127"/>
        <item x="119"/>
        <item x="80"/>
        <item x="31"/>
        <item x="48"/>
        <item x="22"/>
        <item x="95"/>
        <item x="28"/>
        <item x="29"/>
        <item x="24"/>
        <item x="111"/>
        <item x="120"/>
        <item x="110"/>
        <item x="7"/>
        <item x="118"/>
        <item x="21"/>
        <item x="69"/>
        <item x="9"/>
        <item x="34"/>
        <item x="36"/>
        <item x="23"/>
        <item x="63"/>
        <item x="131"/>
        <item x="59"/>
        <item x="132"/>
        <item x="43"/>
        <item x="17"/>
        <item x="114"/>
        <item x="106"/>
        <item x="45"/>
        <item x="88"/>
        <item x="115"/>
        <item x="98"/>
        <item x="39"/>
        <item x="124"/>
        <item x="116"/>
        <item x="50"/>
        <item x="20"/>
        <item x="3"/>
        <item x="93"/>
        <item x="37"/>
        <item x="13"/>
        <item x="38"/>
        <item x="55"/>
        <item x="125"/>
        <item x="40"/>
        <item x="52"/>
        <item x="113"/>
        <item x="97"/>
        <item x="57"/>
        <item x="76"/>
        <item x="32"/>
        <item x="16"/>
        <item x="12"/>
        <item x="83"/>
        <item x="77"/>
        <item x="91"/>
        <item x="47"/>
        <item x="19"/>
        <item x="129"/>
        <item x="94"/>
        <item x="53"/>
        <item x="101"/>
        <item x="5"/>
        <item x="130"/>
        <item t="default"/>
      </items>
    </pivotField>
    <pivotField axis="axisRow" showAll="0">
      <items count="139">
        <item x="46"/>
        <item x="109"/>
        <item x="47"/>
        <item x="2"/>
        <item x="30"/>
        <item x="73"/>
        <item x="5"/>
        <item x="65"/>
        <item x="121"/>
        <item x="79"/>
        <item x="51"/>
        <item x="134"/>
        <item x="122"/>
        <item x="99"/>
        <item x="71"/>
        <item x="102"/>
        <item x="78"/>
        <item x="74"/>
        <item x="41"/>
        <item x="77"/>
        <item x="58"/>
        <item x="54"/>
        <item x="1"/>
        <item x="61"/>
        <item x="66"/>
        <item x="42"/>
        <item x="33"/>
        <item x="67"/>
        <item x="103"/>
        <item x="123"/>
        <item x="100"/>
        <item x="89"/>
        <item x="49"/>
        <item x="96"/>
        <item x="60"/>
        <item x="128"/>
        <item x="15"/>
        <item x="135"/>
        <item x="27"/>
        <item x="92"/>
        <item x="87"/>
        <item x="44"/>
        <item x="64"/>
        <item x="72"/>
        <item x="84"/>
        <item x="94"/>
        <item x="0"/>
        <item x="4"/>
        <item x="19"/>
        <item x="10"/>
        <item x="117"/>
        <item x="85"/>
        <item x="25"/>
        <item x="11"/>
        <item x="14"/>
        <item x="107"/>
        <item x="6"/>
        <item x="108"/>
        <item x="133"/>
        <item x="70"/>
        <item x="68"/>
        <item x="105"/>
        <item x="86"/>
        <item x="18"/>
        <item x="90"/>
        <item x="137"/>
        <item x="81"/>
        <item x="8"/>
        <item x="126"/>
        <item x="38"/>
        <item x="13"/>
        <item x="40"/>
        <item x="57"/>
        <item x="55"/>
        <item x="125"/>
        <item x="97"/>
        <item x="101"/>
        <item x="104"/>
        <item x="62"/>
        <item x="35"/>
        <item x="136"/>
        <item x="12"/>
        <item x="26"/>
        <item x="76"/>
        <item x="32"/>
        <item x="75"/>
        <item x="113"/>
        <item x="56"/>
        <item x="16"/>
        <item x="52"/>
        <item x="82"/>
        <item x="24"/>
        <item x="111"/>
        <item x="118"/>
        <item x="7"/>
        <item x="110"/>
        <item x="29"/>
        <item x="120"/>
        <item x="28"/>
        <item x="127"/>
        <item x="48"/>
        <item x="31"/>
        <item x="80"/>
        <item x="119"/>
        <item x="21"/>
        <item x="112"/>
        <item x="95"/>
        <item x="22"/>
        <item x="106"/>
        <item x="131"/>
        <item x="17"/>
        <item x="59"/>
        <item x="132"/>
        <item x="83"/>
        <item x="23"/>
        <item x="34"/>
        <item x="9"/>
        <item x="63"/>
        <item x="36"/>
        <item x="69"/>
        <item x="124"/>
        <item x="39"/>
        <item x="116"/>
        <item x="20"/>
        <item x="50"/>
        <item x="129"/>
        <item x="115"/>
        <item x="88"/>
        <item x="45"/>
        <item x="98"/>
        <item x="114"/>
        <item x="43"/>
        <item x="130"/>
        <item x="53"/>
        <item x="93"/>
        <item x="37"/>
        <item x="3"/>
        <item x="91"/>
        <item t="default"/>
      </items>
    </pivotField>
    <pivotField showAll="0"/>
    <pivotField showAll="0"/>
    <pivotField showAll="0"/>
    <pivotField showAll="0"/>
    <pivotField showAll="0"/>
    <pivotField showAll="0">
      <items count="5">
        <item x="0"/>
        <item x="1"/>
        <item x="2"/>
        <item x="3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outline="0" showAll="0">
      <items count="5">
        <item h="1" x="3"/>
        <item x="2"/>
        <item x="1"/>
        <item x="0"/>
        <item t="default"/>
      </items>
    </pivotField>
    <pivotField showAll="0"/>
  </pivotFields>
  <rowFields count="1">
    <field x="3"/>
  </rowFields>
  <rowItems count="1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 t="grand">
      <x/>
    </i>
  </rowItems>
  <colItems count="1">
    <i/>
  </colItems>
  <dataFields count="1">
    <dataField name="Contagem de CD_INSTITUCIONAL_ALUNO" fld="12" subtotal="count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3F2CD92-81C5-44ED-8860-4B439F38C96E}" name="Tabela42" displayName="Tabela42" ref="B7:P156" totalsRowShown="0" dataDxfId="23" headerRowBorderDxfId="24" tableBorderDxfId="22">
  <autoFilter ref="B7:P156" xr:uid="{5D68881E-18D5-4793-AEAB-941E37A77649}"/>
  <sortState xmlns:xlrd2="http://schemas.microsoft.com/office/spreadsheetml/2017/richdata2" ref="B8:P145">
    <sortCondition ref="C7:C804"/>
  </sortState>
  <tableColumns count="15">
    <tableColumn id="1" xr3:uid="{51B31501-7A39-4C8C-AC6E-F614E1261829}" name="CRE" dataDxfId="21"/>
    <tableColumn id="2" xr3:uid="{E2BC67A9-6189-4F3E-9C78-6C443F1FAF05}" name="Designação" dataDxfId="20"/>
    <tableColumn id="19" xr3:uid="{C6DB90B3-A0F9-4726-8D0B-26DE046EFB5F}" name="Denominação" dataDxfId="19"/>
    <tableColumn id="4" xr3:uid="{FBD147C3-4B5C-4DA3-BC13-7D351E0291D0}" name="EJA I - Bl 1        LP" dataDxfId="18">
      <calculatedColumnFormula>G8+S8</calculatedColumnFormula>
    </tableColumn>
    <tableColumn id="5" xr3:uid="{535D2595-2B0E-4AAC-8113-631351BA1F59}" name="EJA I - Bl 1  MAT" dataDxfId="17"/>
    <tableColumn id="6" xr3:uid="{5F397300-5E32-4C36-891F-F0705849D43F}" name="EJA I - Bl 1_x000a_Aplicador_x000a_LP" dataDxfId="16">
      <calculatedColumnFormula>Tabela4[[#This Row],[PEJA I - Bloco 1]]*2</calculatedColumnFormula>
    </tableColumn>
    <tableColumn id="3" xr3:uid="{4983C8ED-8028-4D94-BD9E-1C662CE87BA7}" name="EJA I - Bl 1_x000a_Aplicador_x000a_MAT" dataDxfId="15">
      <calculatedColumnFormula>G8</calculatedColumnFormula>
    </tableColumn>
    <tableColumn id="8" xr3:uid="{895C4A4A-E4B3-484F-B02F-1734585546C3}" name="EJA I - Bl 2  LP" dataDxfId="14">
      <calculatedColumnFormula>T8+(Tabela4[[#This Row],[PEJA I - Bloco 2]]*2)</calculatedColumnFormula>
    </tableColumn>
    <tableColumn id="9" xr3:uid="{156FA6D5-F9E6-40A3-B05B-BB39E075C71D}" name="EJA I - Bl 2  MAT" dataDxfId="13">
      <calculatedColumnFormula>I8</calculatedColumnFormula>
    </tableColumn>
    <tableColumn id="12" xr3:uid="{DAB0574A-45DA-4976-95AF-2439DEF6B3E5}" name="EJA II - Bl 1   LP" dataDxfId="12">
      <calculatedColumnFormula>U8+(Tabela4[[#This Row],[PEJA II - Bloco 1]]*2)</calculatedColumnFormula>
    </tableColumn>
    <tableColumn id="13" xr3:uid="{A1357252-3A5A-4348-95B9-9FE13D5AB85A}" name="EJA II - Bl 1 MAT" dataDxfId="11">
      <calculatedColumnFormula>K8</calculatedColumnFormula>
    </tableColumn>
    <tableColumn id="16" xr3:uid="{E3DCF729-C5FE-4F26-9AB9-E8F2129D92A4}" name="EJA II - Bl 2   LP" dataDxfId="10">
      <calculatedColumnFormula>V8+(Tabela4[[#This Row],[PEJA II - Bloco 2]]*2)</calculatedColumnFormula>
    </tableColumn>
    <tableColumn id="17" xr3:uid="{D28E9E23-E0D0-4A31-AC72-CBF30EE378F4}" name="EJA II - Bl 2   LP  MAT" dataDxfId="9">
      <calculatedColumnFormula>M8</calculatedColumnFormula>
    </tableColumn>
    <tableColumn id="7" xr3:uid="{260C25E3-2C5C-4CCF-A85E-FD2FF867CC7E}" name="Questionário Contextual EJA" dataDxfId="0">
      <calculatedColumnFormula>BA8</calculatedColumnFormula>
    </tableColumn>
    <tableColumn id="34" xr3:uid="{33E55ED2-B83A-4F38-AA49-9C46CD2E1CCB}" name="Total Geral" dataDxfId="8">
      <calculatedColumnFormula>SUM(E8:O8)</calculatedColumnFormula>
    </tableColumn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76D2F31-6996-4940-931A-6DB63C0DD781}" name="Tabela4" displayName="Tabela4" ref="Z7:AX146" totalsRowShown="0">
  <autoFilter ref="Z7:AX146" xr:uid="{176D2F31-6996-4940-931A-6DB63C0DD781}"/>
  <tableColumns count="25">
    <tableColumn id="1" xr3:uid="{8EFD294D-BFDB-4795-AD8F-BB97A561D6C9}" name="Rótulos de Linha" dataDxfId="7"/>
    <tableColumn id="2" xr3:uid="{DCA65B69-0CA2-4122-95A3-3B42330A69D5}" name="1"/>
    <tableColumn id="3" xr3:uid="{BAA56E3C-7944-4377-B1F6-48C99B56381A}" name="2"/>
    <tableColumn id="4" xr3:uid="{9EF8BE1C-C751-4290-890A-058F42E38C62}" name="3"/>
    <tableColumn id="5" xr3:uid="{A80809CD-A78C-4644-A625-A52217485AD5}" name="TtPI1" dataDxfId="6"/>
    <tableColumn id="7" xr3:uid="{5886FA44-D5B0-44FA-880E-7547357FCD43}" name="1PI2"/>
    <tableColumn id="8" xr3:uid="{973321A6-7812-434F-972C-5C25BF5368FE}" name="2PI2"/>
    <tableColumn id="9" xr3:uid="{AF247710-26AA-48D7-B98C-6147B8FB0408}" name="3PI2"/>
    <tableColumn id="10" xr3:uid="{8DF0EEC6-0900-4CAD-8D38-FB2B2178386F}" name="TtPI2" dataDxfId="5"/>
    <tableColumn id="12" xr3:uid="{74686991-3B58-4696-9236-54F25C2727EF}" name="1PII1"/>
    <tableColumn id="13" xr3:uid="{9748B352-2DF0-421E-90C0-EDB9F5311FEB}" name="2PII1"/>
    <tableColumn id="14" xr3:uid="{EB78E794-8EE7-49DA-BD9C-9813596DA63A}" name="3PII1"/>
    <tableColumn id="15" xr3:uid="{68A7BBF6-8873-49FC-BCD9-B7820A1AA304}" name="TtPII1" dataDxfId="4"/>
    <tableColumn id="17" xr3:uid="{61065922-24B9-4578-BB7A-F2C7448DF995}" name="1PII2"/>
    <tableColumn id="18" xr3:uid="{0F8C9CC9-5B54-4A27-91D4-BF388B0C5C37}" name="2PII2"/>
    <tableColumn id="19" xr3:uid="{F360E24B-0B3F-47C9-B8CA-B796F5E13B05}" name="3PII2"/>
    <tableColumn id="20" xr3:uid="{7DB39471-B12B-4202-9CD2-F8DC84B5DAED}" name="TtPII2" dataDxfId="3"/>
    <tableColumn id="21" xr3:uid="{DD29D272-7B2D-4B22-AC92-B7956933F788}" name="312"/>
    <tableColumn id="22" xr3:uid="{86065D7C-F6B7-4977-9D5E-67B63569F332}" name="Coluna17">
      <calculatedColumnFormula>IF(R8=AS8,"SIM","N")</calculatedColumnFormula>
    </tableColumn>
    <tableColumn id="23" xr3:uid="{3910D956-D98A-45B9-9086-A1186E758DDD}" name="Rótulos de Linha2" dataDxfId="2"/>
    <tableColumn id="24" xr3:uid="{A3729DD3-9C9B-4B26-B7BB-6AE3F475581C}" name="PEJA I - Bloco 1"/>
    <tableColumn id="25" xr3:uid="{B0D74EF6-5CF7-49E7-9A10-C212579231EC}" name="PEJA I - Bloco 2"/>
    <tableColumn id="26" xr3:uid="{9104B25F-622B-4CAF-950D-9D2F40B435F1}" name="PEJA II - Bloco 1"/>
    <tableColumn id="27" xr3:uid="{A5D7EA67-6A78-4C1B-8882-7DC913B304F3}" name="PEJA II - Bloco 2"/>
    <tableColumn id="28" xr3:uid="{458D5DE9-910D-4208-AC2F-44F878B37D4C}" name="Total Geral"/>
  </tableColumns>
  <tableStyleInfo name="TableStyleMedium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C1CFCE-2233-4834-A7A6-ACC33D7E0618}" name="Tabela134" displayName="Tabela134" ref="A1:I142" totalsRowShown="0">
  <autoFilter ref="A1:I142" xr:uid="{86C1CFCE-2233-4834-A7A6-ACC33D7E0618}"/>
  <sortState xmlns:xlrd2="http://schemas.microsoft.com/office/spreadsheetml/2017/richdata2" ref="A2:I142">
    <sortCondition ref="A2:A142"/>
  </sortState>
  <tableColumns count="9">
    <tableColumn id="1" xr3:uid="{CA68B43F-FFAF-4D0B-91B1-608898DA7BF2}" name="DESIGNACAO_NUM"/>
    <tableColumn id="2" xr3:uid="{E018F304-7931-441D-AED7-08BB353ACD13}" name="CRE"/>
    <tableColumn id="4" xr3:uid="{D3CF7145-4B08-490C-B627-72B577A78E90}" name="CD_Institucional da ESCOLA"/>
    <tableColumn id="5" xr3:uid="{47518E2E-7FD8-419F-BDE4-FB433C5AAFDF}" name="NM_ESCOLA"/>
    <tableColumn id="3" xr3:uid="{81EF3B33-0622-49ED-84F7-CD726829256C}" name="Coluna1"/>
    <tableColumn id="9" xr3:uid="{BA4D8DF1-C11D-479C-A507-3FD64FAAFE91}" name="NM_TURMA"/>
    <tableColumn id="10" xr3:uid="{4C83DDAC-53C0-41F8-9C0F-C2F08C09FBEF}" name="CD_ETAPA"/>
    <tableColumn id="12" xr3:uid="{ED8C4FFA-930D-4D3C-ABC8-3030C4D51602}" name="DC_TURNO"/>
    <tableColumn id="21" xr3:uid="{1D280E98-BFD9-46D2-A1F1-D95C049AE1E4}" name="UPAV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84B768A-71CE-4819-9380-E6EB94324D59}" name="Tabela13" displayName="Tabela13" ref="A1:H1008" totalsRowShown="0">
  <autoFilter ref="A1:H1008" xr:uid="{484B768A-71CE-4819-9380-E6EB94324D59}"/>
  <sortState xmlns:xlrd2="http://schemas.microsoft.com/office/spreadsheetml/2017/richdata2" ref="A2:H1008">
    <sortCondition ref="A2:A1008"/>
  </sortState>
  <tableColumns count="8">
    <tableColumn id="1" xr3:uid="{4EB3C986-1C75-4299-A721-3687CEF2652B}" name="DESIGNACAO_NUM"/>
    <tableColumn id="2" xr3:uid="{B2D139EA-013F-4AB0-B78D-0598810EC0C4}" name="CRE"/>
    <tableColumn id="4" xr3:uid="{FBD86F0C-5259-4BAF-A3E4-B21D18AC1E43}" name="CD_Institucional da ESCOLA"/>
    <tableColumn id="5" xr3:uid="{E0DFE42D-96E2-4849-BAB9-760F1890AA05}" name="NM_ESCOLA"/>
    <tableColumn id="9" xr3:uid="{C44E8DF2-5E92-49C2-AE82-898E7F8D4B4F}" name="NM_TURMA"/>
    <tableColumn id="10" xr3:uid="{5B2E23EF-B672-49F0-8519-B3759DF979E9}" name="CD_ETAPA"/>
    <tableColumn id="12" xr3:uid="{DECEF01E-7892-4745-9690-F671D155E094}" name="DC_TURNO"/>
    <tableColumn id="21" xr3:uid="{3DDA73F6-2D0E-47D4-A581-3D008D1EAAF6}" name="UPAV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749F1-8651-4C16-B111-9200EA84C742}">
  <sheetPr>
    <pageSetUpPr fitToPage="1"/>
  </sheetPr>
  <dimension ref="B1:XFD161"/>
  <sheetViews>
    <sheetView showGridLines="0" tabSelected="1" zoomScale="80" zoomScaleNormal="8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P29" sqref="P29"/>
    </sheetView>
  </sheetViews>
  <sheetFormatPr defaultColWidth="0" defaultRowHeight="15" zeroHeight="1" x14ac:dyDescent="0.25"/>
  <cols>
    <col min="1" max="1" width="1.28515625" customWidth="1"/>
    <col min="2" max="2" width="5.28515625" customWidth="1"/>
    <col min="3" max="3" width="11" style="1" customWidth="1"/>
    <col min="4" max="4" width="53" customWidth="1"/>
    <col min="5" max="14" width="12.7109375" customWidth="1"/>
    <col min="15" max="15" width="14" customWidth="1"/>
    <col min="16" max="16" width="12.7109375" customWidth="1"/>
    <col min="17" max="17" width="3" hidden="1" customWidth="1"/>
    <col min="18" max="18" width="9.140625" hidden="1" customWidth="1"/>
    <col min="19" max="19" width="17.5703125" hidden="1" customWidth="1"/>
    <col min="20" max="20" width="7.42578125" hidden="1" customWidth="1"/>
    <col min="21" max="21" width="7.7109375" hidden="1" customWidth="1"/>
    <col min="22" max="22" width="8.42578125" hidden="1" customWidth="1"/>
    <col min="23" max="23" width="7" hidden="1"/>
    <col min="24" max="24" width="6" hidden="1"/>
    <col min="25" max="25" width="1.28515625" hidden="1"/>
    <col min="26" max="26" width="16.7109375" hidden="1"/>
    <col min="27" max="27" width="5.85546875" hidden="1"/>
    <col min="28" max="28" width="5.7109375" hidden="1"/>
    <col min="29" max="29" width="5.5703125" hidden="1"/>
    <col min="30" max="30" width="9.5703125" hidden="1"/>
    <col min="31" max="31" width="6.28515625" hidden="1"/>
    <col min="32" max="32" width="6.85546875" hidden="1"/>
    <col min="33" max="33" width="6.7109375" hidden="1"/>
    <col min="34" max="34" width="9.7109375" hidden="1"/>
    <col min="35" max="37" width="6.7109375" hidden="1"/>
    <col min="38" max="38" width="13.5703125" hidden="1"/>
    <col min="39" max="41" width="7.42578125" hidden="1"/>
    <col min="42" max="42" width="13.5703125" hidden="1"/>
    <col min="43" max="44" width="10.5703125" hidden="1"/>
    <col min="45" max="45" width="18.28515625" hidden="1"/>
    <col min="46" max="47" width="15.140625" hidden="1"/>
    <col min="48" max="49" width="15.7109375" hidden="1"/>
    <col min="50" max="50" width="11.5703125" hidden="1"/>
    <col min="16384" max="16384" width="1.28515625" customWidth="1"/>
  </cols>
  <sheetData>
    <row r="1" spans="2:54" x14ac:dyDescent="0.25"/>
    <row r="2" spans="2:54" x14ac:dyDescent="0.25"/>
    <row r="3" spans="2:54" x14ac:dyDescent="0.25"/>
    <row r="4" spans="2:54" x14ac:dyDescent="0.25"/>
    <row r="5" spans="2:54" ht="8.25" customHeight="1" x14ac:dyDescent="0.25"/>
    <row r="6" spans="2:54" ht="12" customHeight="1" thickBot="1" x14ac:dyDescent="0.3">
      <c r="Z6" s="19"/>
      <c r="AA6" s="19" t="s">
        <v>145</v>
      </c>
      <c r="AB6" s="19"/>
      <c r="AC6" s="19"/>
      <c r="AD6" s="20" t="s">
        <v>194</v>
      </c>
      <c r="AE6" s="19" t="s">
        <v>153</v>
      </c>
      <c r="AF6" s="19"/>
      <c r="AG6" s="19"/>
      <c r="AH6" s="20" t="s">
        <v>195</v>
      </c>
      <c r="AI6" s="19" t="s">
        <v>154</v>
      </c>
      <c r="AJ6" s="19"/>
      <c r="AK6" s="19"/>
      <c r="AL6" s="20" t="s">
        <v>196</v>
      </c>
      <c r="AM6" s="19"/>
      <c r="AN6" s="19"/>
      <c r="AO6" s="19"/>
      <c r="AP6" s="20" t="s">
        <v>197</v>
      </c>
      <c r="AQ6" s="19" t="s">
        <v>2</v>
      </c>
      <c r="AS6" t="s">
        <v>200</v>
      </c>
      <c r="AT6" t="s">
        <v>199</v>
      </c>
    </row>
    <row r="7" spans="2:54" ht="46.5" customHeight="1" thickBot="1" x14ac:dyDescent="0.3">
      <c r="B7" s="3" t="s">
        <v>0</v>
      </c>
      <c r="C7" s="33" t="s">
        <v>1</v>
      </c>
      <c r="D7" s="34" t="s">
        <v>168</v>
      </c>
      <c r="E7" s="39" t="s">
        <v>161</v>
      </c>
      <c r="F7" s="4" t="s">
        <v>160</v>
      </c>
      <c r="G7" s="18" t="s">
        <v>193</v>
      </c>
      <c r="H7" s="40" t="s">
        <v>192</v>
      </c>
      <c r="I7" s="45" t="s">
        <v>162</v>
      </c>
      <c r="J7" s="5" t="s">
        <v>163</v>
      </c>
      <c r="K7" s="6" t="s">
        <v>164</v>
      </c>
      <c r="L7" s="7" t="s">
        <v>165</v>
      </c>
      <c r="M7" s="46" t="s">
        <v>166</v>
      </c>
      <c r="N7" s="35" t="s">
        <v>167</v>
      </c>
      <c r="O7" s="82" t="s">
        <v>208</v>
      </c>
      <c r="P7" s="69" t="s">
        <v>2</v>
      </c>
      <c r="R7" t="s">
        <v>169</v>
      </c>
      <c r="S7" s="10" t="s">
        <v>145</v>
      </c>
      <c r="T7" s="10" t="s">
        <v>153</v>
      </c>
      <c r="U7" s="10" t="s">
        <v>154</v>
      </c>
      <c r="V7" s="10" t="s">
        <v>156</v>
      </c>
      <c r="W7" s="10" t="s">
        <v>2</v>
      </c>
      <c r="Z7" s="10" t="s">
        <v>169</v>
      </c>
      <c r="AA7" s="10" t="s">
        <v>201</v>
      </c>
      <c r="AB7" s="10" t="s">
        <v>202</v>
      </c>
      <c r="AC7" s="10" t="s">
        <v>203</v>
      </c>
      <c r="AD7" s="21" t="s">
        <v>213</v>
      </c>
      <c r="AE7" s="10" t="s">
        <v>210</v>
      </c>
      <c r="AF7" s="10" t="s">
        <v>211</v>
      </c>
      <c r="AG7" s="10" t="s">
        <v>212</v>
      </c>
      <c r="AH7" s="21" t="s">
        <v>214</v>
      </c>
      <c r="AI7" s="10" t="s">
        <v>222</v>
      </c>
      <c r="AJ7" s="10" t="s">
        <v>221</v>
      </c>
      <c r="AK7" s="10" t="s">
        <v>220</v>
      </c>
      <c r="AL7" s="21" t="s">
        <v>215</v>
      </c>
      <c r="AM7" s="10" t="s">
        <v>217</v>
      </c>
      <c r="AN7" s="10" t="s">
        <v>218</v>
      </c>
      <c r="AO7" s="10" t="s">
        <v>219</v>
      </c>
      <c r="AP7" s="21" t="s">
        <v>216</v>
      </c>
      <c r="AQ7" s="10" t="s">
        <v>205</v>
      </c>
      <c r="AR7" t="s">
        <v>204</v>
      </c>
      <c r="AS7" t="s">
        <v>207</v>
      </c>
      <c r="AT7" t="s">
        <v>145</v>
      </c>
      <c r="AU7" t="s">
        <v>153</v>
      </c>
      <c r="AV7" t="s">
        <v>154</v>
      </c>
      <c r="AW7" t="s">
        <v>156</v>
      </c>
      <c r="AX7" t="s">
        <v>2</v>
      </c>
      <c r="AZ7" s="64" t="s">
        <v>169</v>
      </c>
      <c r="BA7" t="s">
        <v>209</v>
      </c>
    </row>
    <row r="8" spans="2:54" ht="15.75" thickBot="1" x14ac:dyDescent="0.3">
      <c r="B8" s="31">
        <v>1</v>
      </c>
      <c r="C8" s="62">
        <v>101501</v>
      </c>
      <c r="D8" s="32" t="s">
        <v>7</v>
      </c>
      <c r="E8" s="73">
        <f>_xlfn.CEILING.MATH((Tabela4[[#This Row],[PEJA I - Bloco 1]]+S8),5)</f>
        <v>20</v>
      </c>
      <c r="F8" s="74">
        <f>E8</f>
        <v>20</v>
      </c>
      <c r="G8" s="74">
        <f>Tabela4[[#This Row],[PEJA I - Bloco 1]]*2</f>
        <v>2</v>
      </c>
      <c r="H8" s="75">
        <f>G8</f>
        <v>2</v>
      </c>
      <c r="I8" s="73">
        <f>_xlfn.CEILING.MATH(T8+(Tabela4[[#This Row],[PEJA I - Bloco 2]]),5)</f>
        <v>20</v>
      </c>
      <c r="J8" s="75">
        <f>I8</f>
        <v>20</v>
      </c>
      <c r="K8" s="76">
        <f>_xlfn.CEILING.MATH(U8+(Tabela4[[#This Row],[PEJA II - Bloco 1]]),5)</f>
        <v>35</v>
      </c>
      <c r="L8" s="77">
        <f>K8</f>
        <v>35</v>
      </c>
      <c r="M8" s="78">
        <f>_xlfn.CEILING.MATH(V8+(Tabela4[[#This Row],[PEJA II - Bloco 2]]),5)</f>
        <v>60</v>
      </c>
      <c r="N8" s="79">
        <f>M8</f>
        <v>60</v>
      </c>
      <c r="O8" s="80">
        <f>_xlfn.CEILING.MATH(W8+Tabela4[[#This Row],[Total Geral]],5)</f>
        <v>125</v>
      </c>
      <c r="P8" s="81">
        <f>SUM(E8:O8)</f>
        <v>399</v>
      </c>
      <c r="R8" s="9">
        <v>101501</v>
      </c>
      <c r="S8">
        <f>SUM(AB8:AC8)</f>
        <v>16</v>
      </c>
      <c r="T8">
        <f>SUM(AF8:AG8)</f>
        <v>17</v>
      </c>
      <c r="U8">
        <f>SUM(AJ8:AK8)</f>
        <v>31</v>
      </c>
      <c r="V8">
        <f>SUM(AN8:AO8)</f>
        <v>54</v>
      </c>
      <c r="W8">
        <f>SUM(S8:V8)</f>
        <v>118</v>
      </c>
      <c r="X8" t="str">
        <f>IF(R8=Z8,"SIM","N")</f>
        <v>SIM</v>
      </c>
      <c r="Z8" s="9">
        <v>101501</v>
      </c>
      <c r="AB8">
        <v>5</v>
      </c>
      <c r="AC8">
        <v>11</v>
      </c>
      <c r="AD8" s="15">
        <v>16</v>
      </c>
      <c r="AF8">
        <v>7</v>
      </c>
      <c r="AG8">
        <v>10</v>
      </c>
      <c r="AH8" s="15">
        <v>17</v>
      </c>
      <c r="AJ8">
        <v>15</v>
      </c>
      <c r="AK8">
        <v>16</v>
      </c>
      <c r="AL8" s="15">
        <v>31</v>
      </c>
      <c r="AM8">
        <v>1</v>
      </c>
      <c r="AN8">
        <v>19</v>
      </c>
      <c r="AO8">
        <v>35</v>
      </c>
      <c r="AP8" s="15">
        <v>55</v>
      </c>
      <c r="AQ8">
        <v>119</v>
      </c>
      <c r="AR8" t="str">
        <f t="shared" ref="AR8:AR20" si="0">IF(R8=AS8,"SIM","N")</f>
        <v>SIM</v>
      </c>
      <c r="AS8" s="9">
        <v>101501</v>
      </c>
      <c r="AT8">
        <v>1</v>
      </c>
      <c r="AU8">
        <v>1</v>
      </c>
      <c r="AV8">
        <v>2</v>
      </c>
      <c r="AW8">
        <v>2</v>
      </c>
      <c r="AX8">
        <v>6</v>
      </c>
      <c r="AZ8" s="9">
        <v>101501</v>
      </c>
      <c r="BA8">
        <v>119</v>
      </c>
      <c r="BB8" t="str">
        <f>IF(AZ8=Tabela42[[#This Row],[Designação]],"SIM","NÃO")</f>
        <v>SIM</v>
      </c>
    </row>
    <row r="9" spans="2:54" ht="15.75" thickBot="1" x14ac:dyDescent="0.3">
      <c r="B9" s="12">
        <v>1</v>
      </c>
      <c r="C9" s="8">
        <v>102005</v>
      </c>
      <c r="D9" s="25" t="s">
        <v>4</v>
      </c>
      <c r="E9" s="29">
        <f>_xlfn.CEILING.MATH((Tabela4[[#This Row],[PEJA I - Bloco 1]]+S9),5)</f>
        <v>0</v>
      </c>
      <c r="F9" s="14">
        <f t="shared" ref="F9:F20" si="1">E9</f>
        <v>0</v>
      </c>
      <c r="G9" s="14">
        <f>Tabela4[[#This Row],[PEJA I - Bloco 1]]*2</f>
        <v>0</v>
      </c>
      <c r="H9" s="41">
        <f t="shared" ref="H9:H20" si="2">G9</f>
        <v>0</v>
      </c>
      <c r="I9" s="29">
        <f>_xlfn.CEILING.MATH(T9+(Tabela4[[#This Row],[PEJA I - Bloco 2]]),5)</f>
        <v>25</v>
      </c>
      <c r="J9" s="41">
        <f t="shared" ref="J9:J20" si="3">I9</f>
        <v>25</v>
      </c>
      <c r="K9" s="49">
        <f>_xlfn.CEILING.MATH(U9+(Tabela4[[#This Row],[PEJA II - Bloco 1]]),5)</f>
        <v>25</v>
      </c>
      <c r="L9" s="50">
        <f t="shared" ref="L9:L20" si="4">K9</f>
        <v>25</v>
      </c>
      <c r="M9" s="43">
        <f>_xlfn.CEILING.MATH(V9+(Tabela4[[#This Row],[PEJA II - Bloco 2]]),5)</f>
        <v>30</v>
      </c>
      <c r="N9" s="37">
        <f t="shared" ref="N9:N20" si="5">M9</f>
        <v>30</v>
      </c>
      <c r="O9" s="70">
        <f>_xlfn.CEILING.MATH(W9+Tabela4[[#This Row],[Total Geral]],5)</f>
        <v>80</v>
      </c>
      <c r="P9" s="65">
        <f>SUM(E9:O9)</f>
        <v>240</v>
      </c>
      <c r="R9" s="9">
        <v>102005</v>
      </c>
      <c r="S9">
        <f t="shared" ref="S9:S20" si="6">SUM(AB9:AC9)</f>
        <v>0</v>
      </c>
      <c r="T9">
        <f t="shared" ref="T9:T20" si="7">SUM(AF9:AG9)</f>
        <v>23</v>
      </c>
      <c r="U9">
        <f t="shared" ref="U9:U20" si="8">SUM(AJ9:AK9)</f>
        <v>22</v>
      </c>
      <c r="V9">
        <f t="shared" ref="V9:V20" si="9">SUM(AN9:AO9)</f>
        <v>25</v>
      </c>
      <c r="W9">
        <f t="shared" ref="W9:W20" si="10">SUM(S9:V9)</f>
        <v>70</v>
      </c>
      <c r="X9" t="str">
        <f t="shared" ref="X9:X72" si="11">IF(R9=Z9,"SIM","N")</f>
        <v>SIM</v>
      </c>
      <c r="Z9" s="9">
        <v>102005</v>
      </c>
      <c r="AD9" s="15"/>
      <c r="AE9">
        <v>1</v>
      </c>
      <c r="AF9">
        <v>5</v>
      </c>
      <c r="AG9">
        <v>18</v>
      </c>
      <c r="AH9" s="15">
        <v>24</v>
      </c>
      <c r="AI9">
        <v>4</v>
      </c>
      <c r="AJ9">
        <v>11</v>
      </c>
      <c r="AK9">
        <v>11</v>
      </c>
      <c r="AL9" s="15">
        <v>26</v>
      </c>
      <c r="AM9">
        <v>13</v>
      </c>
      <c r="AN9">
        <v>8</v>
      </c>
      <c r="AO9">
        <v>17</v>
      </c>
      <c r="AP9" s="15">
        <v>38</v>
      </c>
      <c r="AQ9">
        <v>88</v>
      </c>
      <c r="AR9" t="str">
        <f t="shared" si="0"/>
        <v>SIM</v>
      </c>
      <c r="AS9" s="9">
        <v>102005</v>
      </c>
      <c r="AU9">
        <v>2</v>
      </c>
      <c r="AV9">
        <v>2</v>
      </c>
      <c r="AW9">
        <v>2</v>
      </c>
      <c r="AX9">
        <v>6</v>
      </c>
      <c r="AZ9" s="9">
        <v>102005</v>
      </c>
      <c r="BA9">
        <v>88</v>
      </c>
      <c r="BB9" t="str">
        <f>IF(AZ9=Tabela42[[#This Row],[Designação]],"SIM","NÃO")</f>
        <v>SIM</v>
      </c>
    </row>
    <row r="10" spans="2:54" ht="15.75" thickBot="1" x14ac:dyDescent="0.3">
      <c r="B10" s="12">
        <v>1</v>
      </c>
      <c r="C10" s="8">
        <v>102007</v>
      </c>
      <c r="D10" s="25" t="s">
        <v>3</v>
      </c>
      <c r="E10" s="29">
        <f>_xlfn.CEILING.MATH((Tabela4[[#This Row],[PEJA I - Bloco 1]]+S10),5)</f>
        <v>40</v>
      </c>
      <c r="F10" s="14">
        <f t="shared" si="1"/>
        <v>40</v>
      </c>
      <c r="G10" s="14">
        <f>Tabela4[[#This Row],[PEJA I - Bloco 1]]*2</f>
        <v>4</v>
      </c>
      <c r="H10" s="41">
        <f t="shared" si="2"/>
        <v>4</v>
      </c>
      <c r="I10" s="29">
        <f>_xlfn.CEILING.MATH(T10+(Tabela4[[#This Row],[PEJA I - Bloco 2]]),5)</f>
        <v>75</v>
      </c>
      <c r="J10" s="41">
        <f t="shared" si="3"/>
        <v>75</v>
      </c>
      <c r="K10" s="49">
        <f>_xlfn.CEILING.MATH(U10+(Tabela4[[#This Row],[PEJA II - Bloco 1]]),5)</f>
        <v>50</v>
      </c>
      <c r="L10" s="50">
        <f t="shared" si="4"/>
        <v>50</v>
      </c>
      <c r="M10" s="43">
        <f>_xlfn.CEILING.MATH(V10+(Tabela4[[#This Row],[PEJA II - Bloco 2]]),5)</f>
        <v>50</v>
      </c>
      <c r="N10" s="37">
        <f t="shared" si="5"/>
        <v>50</v>
      </c>
      <c r="O10" s="70">
        <f>_xlfn.CEILING.MATH(W10+Tabela4[[#This Row],[Total Geral]],5)</f>
        <v>210</v>
      </c>
      <c r="P10" s="65">
        <f>SUM(E10:O10)</f>
        <v>648</v>
      </c>
      <c r="R10" s="9">
        <v>102007</v>
      </c>
      <c r="S10">
        <f t="shared" si="6"/>
        <v>34</v>
      </c>
      <c r="T10">
        <f t="shared" si="7"/>
        <v>69</v>
      </c>
      <c r="U10">
        <f t="shared" si="8"/>
        <v>48</v>
      </c>
      <c r="V10">
        <f t="shared" si="9"/>
        <v>48</v>
      </c>
      <c r="W10">
        <f t="shared" si="10"/>
        <v>199</v>
      </c>
      <c r="X10" t="str">
        <f t="shared" si="11"/>
        <v>SIM</v>
      </c>
      <c r="Z10" s="9">
        <v>102007</v>
      </c>
      <c r="AB10">
        <v>3</v>
      </c>
      <c r="AC10">
        <v>31</v>
      </c>
      <c r="AD10" s="15">
        <v>34</v>
      </c>
      <c r="AE10">
        <v>3</v>
      </c>
      <c r="AF10">
        <v>5</v>
      </c>
      <c r="AG10">
        <v>64</v>
      </c>
      <c r="AH10" s="15">
        <v>72</v>
      </c>
      <c r="AI10">
        <v>1</v>
      </c>
      <c r="AJ10">
        <v>5</v>
      </c>
      <c r="AK10">
        <v>43</v>
      </c>
      <c r="AL10" s="15">
        <v>49</v>
      </c>
      <c r="AM10">
        <v>1</v>
      </c>
      <c r="AN10">
        <v>8</v>
      </c>
      <c r="AO10">
        <v>40</v>
      </c>
      <c r="AP10" s="15">
        <v>49</v>
      </c>
      <c r="AQ10">
        <v>204</v>
      </c>
      <c r="AR10" t="str">
        <f t="shared" si="0"/>
        <v>SIM</v>
      </c>
      <c r="AS10" s="9">
        <v>102007</v>
      </c>
      <c r="AT10">
        <v>2</v>
      </c>
      <c r="AU10">
        <v>3</v>
      </c>
      <c r="AV10">
        <v>2</v>
      </c>
      <c r="AW10">
        <v>2</v>
      </c>
      <c r="AX10">
        <v>9</v>
      </c>
      <c r="AZ10" s="9">
        <v>102007</v>
      </c>
      <c r="BA10">
        <v>204</v>
      </c>
      <c r="BB10" t="str">
        <f>IF(AZ10=Tabela42[[#This Row],[Designação]],"SIM","NÃO")</f>
        <v>SIM</v>
      </c>
    </row>
    <row r="11" spans="2:54" ht="15.75" thickBot="1" x14ac:dyDescent="0.3">
      <c r="B11" s="12">
        <v>1</v>
      </c>
      <c r="C11" s="8">
        <v>102504</v>
      </c>
      <c r="D11" s="25" t="s">
        <v>151</v>
      </c>
      <c r="E11" s="29">
        <f>_xlfn.CEILING.MATH((Tabela4[[#This Row],[PEJA I - Bloco 1]]+S11),5)</f>
        <v>35</v>
      </c>
      <c r="F11" s="14">
        <f t="shared" si="1"/>
        <v>35</v>
      </c>
      <c r="G11" s="14">
        <f>Tabela4[[#This Row],[PEJA I - Bloco 1]]*2</f>
        <v>4</v>
      </c>
      <c r="H11" s="41">
        <f t="shared" si="2"/>
        <v>4</v>
      </c>
      <c r="I11" s="29">
        <f>_xlfn.CEILING.MATH(T11+(Tabela4[[#This Row],[PEJA I - Bloco 2]]),5)</f>
        <v>35</v>
      </c>
      <c r="J11" s="41">
        <f t="shared" si="3"/>
        <v>35</v>
      </c>
      <c r="K11" s="49">
        <f>_xlfn.CEILING.MATH(U11+(Tabela4[[#This Row],[PEJA II - Bloco 1]]),5)</f>
        <v>55</v>
      </c>
      <c r="L11" s="50">
        <f t="shared" si="4"/>
        <v>55</v>
      </c>
      <c r="M11" s="43">
        <f>_xlfn.CEILING.MATH(V11+(Tabela4[[#This Row],[PEJA II - Bloco 2]]),5)</f>
        <v>50</v>
      </c>
      <c r="N11" s="37">
        <f t="shared" si="5"/>
        <v>50</v>
      </c>
      <c r="O11" s="70">
        <f>_xlfn.CEILING.MATH(W11+Tabela4[[#This Row],[Total Geral]],5)</f>
        <v>170</v>
      </c>
      <c r="P11" s="65">
        <f>SUM(E11:O11)</f>
        <v>528</v>
      </c>
      <c r="R11" s="9">
        <v>102504</v>
      </c>
      <c r="S11">
        <f t="shared" si="6"/>
        <v>30</v>
      </c>
      <c r="T11">
        <f t="shared" si="7"/>
        <v>31</v>
      </c>
      <c r="U11">
        <f t="shared" si="8"/>
        <v>51</v>
      </c>
      <c r="V11">
        <f t="shared" si="9"/>
        <v>48</v>
      </c>
      <c r="W11">
        <f t="shared" si="10"/>
        <v>160</v>
      </c>
      <c r="X11" t="str">
        <f t="shared" si="11"/>
        <v>SIM</v>
      </c>
      <c r="Z11" s="9">
        <v>102504</v>
      </c>
      <c r="AA11">
        <v>6</v>
      </c>
      <c r="AB11">
        <v>1</v>
      </c>
      <c r="AC11">
        <v>29</v>
      </c>
      <c r="AD11" s="15">
        <v>36</v>
      </c>
      <c r="AE11">
        <v>11</v>
      </c>
      <c r="AF11">
        <v>8</v>
      </c>
      <c r="AG11">
        <v>23</v>
      </c>
      <c r="AH11" s="15">
        <v>42</v>
      </c>
      <c r="AI11">
        <v>2</v>
      </c>
      <c r="AJ11">
        <v>11</v>
      </c>
      <c r="AK11">
        <v>40</v>
      </c>
      <c r="AL11" s="15">
        <v>53</v>
      </c>
      <c r="AN11">
        <v>11</v>
      </c>
      <c r="AO11">
        <v>37</v>
      </c>
      <c r="AP11" s="15">
        <v>48</v>
      </c>
      <c r="AQ11">
        <v>179</v>
      </c>
      <c r="AR11" t="str">
        <f t="shared" si="0"/>
        <v>SIM</v>
      </c>
      <c r="AS11" s="9">
        <v>102504</v>
      </c>
      <c r="AT11">
        <v>2</v>
      </c>
      <c r="AU11">
        <v>2</v>
      </c>
      <c r="AV11">
        <v>2</v>
      </c>
      <c r="AW11">
        <v>2</v>
      </c>
      <c r="AX11">
        <v>8</v>
      </c>
      <c r="AZ11" s="9">
        <v>102504</v>
      </c>
      <c r="BA11">
        <v>179</v>
      </c>
      <c r="BB11" t="str">
        <f>IF(AZ11=Tabela42[[#This Row],[Designação]],"SIM","NÃO")</f>
        <v>SIM</v>
      </c>
    </row>
    <row r="12" spans="2:54" ht="15.75" thickBot="1" x14ac:dyDescent="0.3">
      <c r="B12" s="12">
        <v>1</v>
      </c>
      <c r="C12" s="8">
        <v>102505</v>
      </c>
      <c r="D12" s="25" t="s">
        <v>8</v>
      </c>
      <c r="E12" s="29">
        <f>_xlfn.CEILING.MATH((Tabela4[[#This Row],[PEJA I - Bloco 1]]+S12),5)</f>
        <v>20</v>
      </c>
      <c r="F12" s="14">
        <f t="shared" si="1"/>
        <v>20</v>
      </c>
      <c r="G12" s="14">
        <f>Tabela4[[#This Row],[PEJA I - Bloco 1]]*2</f>
        <v>2</v>
      </c>
      <c r="H12" s="41">
        <f t="shared" si="2"/>
        <v>2</v>
      </c>
      <c r="I12" s="29">
        <f>_xlfn.CEILING.MATH(T12+(Tabela4[[#This Row],[PEJA I - Bloco 2]]),5)</f>
        <v>15</v>
      </c>
      <c r="J12" s="41">
        <f t="shared" si="3"/>
        <v>15</v>
      </c>
      <c r="K12" s="49">
        <f>_xlfn.CEILING.MATH(U12+(Tabela4[[#This Row],[PEJA II - Bloco 1]]),5)</f>
        <v>25</v>
      </c>
      <c r="L12" s="50">
        <f t="shared" si="4"/>
        <v>25</v>
      </c>
      <c r="M12" s="43">
        <f>_xlfn.CEILING.MATH(V12+(Tabela4[[#This Row],[PEJA II - Bloco 2]]),5)</f>
        <v>20</v>
      </c>
      <c r="N12" s="37">
        <f t="shared" si="5"/>
        <v>20</v>
      </c>
      <c r="O12" s="70">
        <f>_xlfn.CEILING.MATH(W12+Tabela4[[#This Row],[Total Geral]],5)</f>
        <v>80</v>
      </c>
      <c r="P12" s="65">
        <f>SUM(E12:O12)</f>
        <v>244</v>
      </c>
      <c r="R12" s="9">
        <v>102505</v>
      </c>
      <c r="S12">
        <f t="shared" si="6"/>
        <v>18</v>
      </c>
      <c r="T12">
        <f t="shared" si="7"/>
        <v>13</v>
      </c>
      <c r="U12">
        <f t="shared" si="8"/>
        <v>22</v>
      </c>
      <c r="V12">
        <f t="shared" si="9"/>
        <v>19</v>
      </c>
      <c r="W12">
        <f t="shared" si="10"/>
        <v>72</v>
      </c>
      <c r="X12" t="str">
        <f t="shared" si="11"/>
        <v>SIM</v>
      </c>
      <c r="Z12" s="9">
        <v>102505</v>
      </c>
      <c r="AA12">
        <v>2</v>
      </c>
      <c r="AB12">
        <v>10</v>
      </c>
      <c r="AC12">
        <v>8</v>
      </c>
      <c r="AD12" s="15">
        <v>20</v>
      </c>
      <c r="AE12">
        <v>4</v>
      </c>
      <c r="AF12">
        <v>6</v>
      </c>
      <c r="AG12">
        <v>7</v>
      </c>
      <c r="AH12" s="15">
        <v>17</v>
      </c>
      <c r="AI12">
        <v>1</v>
      </c>
      <c r="AJ12">
        <v>12</v>
      </c>
      <c r="AK12">
        <v>10</v>
      </c>
      <c r="AL12" s="15">
        <v>23</v>
      </c>
      <c r="AM12">
        <v>2</v>
      </c>
      <c r="AN12">
        <v>5</v>
      </c>
      <c r="AO12">
        <v>14</v>
      </c>
      <c r="AP12" s="15">
        <v>21</v>
      </c>
      <c r="AQ12">
        <v>81</v>
      </c>
      <c r="AR12" t="str">
        <f t="shared" si="0"/>
        <v>SIM</v>
      </c>
      <c r="AS12" s="9">
        <v>102505</v>
      </c>
      <c r="AT12">
        <v>1</v>
      </c>
      <c r="AU12">
        <v>1</v>
      </c>
      <c r="AV12">
        <v>1</v>
      </c>
      <c r="AW12">
        <v>1</v>
      </c>
      <c r="AX12">
        <v>4</v>
      </c>
      <c r="AZ12" s="9">
        <v>102505</v>
      </c>
      <c r="BA12">
        <v>81</v>
      </c>
      <c r="BB12" t="str">
        <f>IF(AZ12=Tabela42[[#This Row],[Designação]],"SIM","NÃO")</f>
        <v>SIM</v>
      </c>
    </row>
    <row r="13" spans="2:54" ht="15.75" thickBot="1" x14ac:dyDescent="0.3">
      <c r="B13" s="12">
        <v>1</v>
      </c>
      <c r="C13" s="8">
        <v>107001</v>
      </c>
      <c r="D13" s="25" t="s">
        <v>5</v>
      </c>
      <c r="E13" s="29">
        <f>_xlfn.CEILING.MATH((Tabela4[[#This Row],[PEJA I - Bloco 1]]+S13),5)</f>
        <v>15</v>
      </c>
      <c r="F13" s="14">
        <f t="shared" si="1"/>
        <v>15</v>
      </c>
      <c r="G13" s="14">
        <f>Tabela4[[#This Row],[PEJA I - Bloco 1]]*2</f>
        <v>2</v>
      </c>
      <c r="H13" s="41">
        <f t="shared" si="2"/>
        <v>2</v>
      </c>
      <c r="I13" s="29">
        <f>_xlfn.CEILING.MATH(T13+(Tabela4[[#This Row],[PEJA I - Bloco 2]]),5)</f>
        <v>25</v>
      </c>
      <c r="J13" s="41">
        <f t="shared" si="3"/>
        <v>25</v>
      </c>
      <c r="K13" s="49">
        <f>_xlfn.CEILING.MATH(U13+(Tabela4[[#This Row],[PEJA II - Bloco 1]]),5)</f>
        <v>25</v>
      </c>
      <c r="L13" s="50">
        <f t="shared" si="4"/>
        <v>25</v>
      </c>
      <c r="M13" s="43">
        <f>_xlfn.CEILING.MATH(V13+(Tabela4[[#This Row],[PEJA II - Bloco 2]]),5)</f>
        <v>25</v>
      </c>
      <c r="N13" s="37">
        <f t="shared" si="5"/>
        <v>25</v>
      </c>
      <c r="O13" s="70">
        <f>_xlfn.CEILING.MATH(W13+Tabela4[[#This Row],[Total Geral]],5)</f>
        <v>85</v>
      </c>
      <c r="P13" s="65">
        <f>SUM(E13:O13)</f>
        <v>269</v>
      </c>
      <c r="R13" s="9">
        <v>107001</v>
      </c>
      <c r="S13">
        <f t="shared" si="6"/>
        <v>11</v>
      </c>
      <c r="T13">
        <f t="shared" si="7"/>
        <v>24</v>
      </c>
      <c r="U13">
        <f t="shared" si="8"/>
        <v>19</v>
      </c>
      <c r="V13">
        <f t="shared" si="9"/>
        <v>21</v>
      </c>
      <c r="W13">
        <f t="shared" si="10"/>
        <v>75</v>
      </c>
      <c r="X13" t="str">
        <f t="shared" si="11"/>
        <v>SIM</v>
      </c>
      <c r="Z13" s="9">
        <v>107001</v>
      </c>
      <c r="AA13">
        <v>1</v>
      </c>
      <c r="AC13">
        <v>11</v>
      </c>
      <c r="AD13" s="15">
        <v>12</v>
      </c>
      <c r="AE13">
        <v>3</v>
      </c>
      <c r="AF13">
        <v>1</v>
      </c>
      <c r="AG13">
        <v>23</v>
      </c>
      <c r="AH13" s="15">
        <v>27</v>
      </c>
      <c r="AI13">
        <v>2</v>
      </c>
      <c r="AJ13">
        <v>1</v>
      </c>
      <c r="AK13">
        <v>18</v>
      </c>
      <c r="AL13" s="15">
        <v>21</v>
      </c>
      <c r="AM13">
        <v>3</v>
      </c>
      <c r="AN13">
        <v>4</v>
      </c>
      <c r="AO13">
        <v>17</v>
      </c>
      <c r="AP13" s="15">
        <v>24</v>
      </c>
      <c r="AQ13">
        <v>84</v>
      </c>
      <c r="AR13" t="str">
        <f t="shared" si="0"/>
        <v>SIM</v>
      </c>
      <c r="AS13" s="9">
        <v>107001</v>
      </c>
      <c r="AT13">
        <v>1</v>
      </c>
      <c r="AU13">
        <v>1</v>
      </c>
      <c r="AV13">
        <v>2</v>
      </c>
      <c r="AW13">
        <v>2</v>
      </c>
      <c r="AX13">
        <v>6</v>
      </c>
      <c r="AZ13" s="9">
        <v>107001</v>
      </c>
      <c r="BA13">
        <v>84</v>
      </c>
      <c r="BB13" t="str">
        <f>IF(AZ13=Tabela42[[#This Row],[Designação]],"SIM","NÃO")</f>
        <v>SIM</v>
      </c>
    </row>
    <row r="14" spans="2:54" ht="15.75" thickBot="1" x14ac:dyDescent="0.3">
      <c r="B14" s="12">
        <v>1</v>
      </c>
      <c r="C14" s="8">
        <v>107017</v>
      </c>
      <c r="D14" s="25" t="s">
        <v>6</v>
      </c>
      <c r="E14" s="29">
        <f>_xlfn.CEILING.MATH((Tabela4[[#This Row],[PEJA I - Bloco 1]]+S14),5)</f>
        <v>45</v>
      </c>
      <c r="F14" s="14">
        <f t="shared" si="1"/>
        <v>45</v>
      </c>
      <c r="G14" s="14">
        <f>Tabela4[[#This Row],[PEJA I - Bloco 1]]*2</f>
        <v>2</v>
      </c>
      <c r="H14" s="41">
        <f t="shared" si="2"/>
        <v>2</v>
      </c>
      <c r="I14" s="29">
        <f>_xlfn.CEILING.MATH(T14+(Tabela4[[#This Row],[PEJA I - Bloco 2]]),5)</f>
        <v>40</v>
      </c>
      <c r="J14" s="41">
        <f t="shared" si="3"/>
        <v>40</v>
      </c>
      <c r="K14" s="49">
        <f>_xlfn.CEILING.MATH(U14+(Tabela4[[#This Row],[PEJA II - Bloco 1]]),5)</f>
        <v>45</v>
      </c>
      <c r="L14" s="50">
        <f t="shared" si="4"/>
        <v>45</v>
      </c>
      <c r="M14" s="43">
        <f>_xlfn.CEILING.MATH(V14+(Tabela4[[#This Row],[PEJA II - Bloco 2]]),5)</f>
        <v>70</v>
      </c>
      <c r="N14" s="37">
        <f t="shared" si="5"/>
        <v>70</v>
      </c>
      <c r="O14" s="70">
        <f>_xlfn.CEILING.MATH(W14+Tabela4[[#This Row],[Total Geral]],5)</f>
        <v>195</v>
      </c>
      <c r="P14" s="65">
        <f>SUM(E14:O14)</f>
        <v>599</v>
      </c>
      <c r="R14" s="9">
        <v>107017</v>
      </c>
      <c r="S14">
        <f t="shared" si="6"/>
        <v>43</v>
      </c>
      <c r="T14">
        <f t="shared" si="7"/>
        <v>35</v>
      </c>
      <c r="U14">
        <f t="shared" si="8"/>
        <v>41</v>
      </c>
      <c r="V14">
        <f t="shared" si="9"/>
        <v>65</v>
      </c>
      <c r="W14">
        <f t="shared" si="10"/>
        <v>184</v>
      </c>
      <c r="X14" t="str">
        <f t="shared" si="11"/>
        <v>SIM</v>
      </c>
      <c r="Z14" s="9">
        <v>107017</v>
      </c>
      <c r="AA14">
        <v>2</v>
      </c>
      <c r="AB14">
        <v>19</v>
      </c>
      <c r="AC14">
        <v>24</v>
      </c>
      <c r="AD14" s="15">
        <v>45</v>
      </c>
      <c r="AE14">
        <v>6</v>
      </c>
      <c r="AF14">
        <v>15</v>
      </c>
      <c r="AG14">
        <v>20</v>
      </c>
      <c r="AH14" s="15">
        <v>41</v>
      </c>
      <c r="AI14">
        <v>1</v>
      </c>
      <c r="AJ14">
        <v>18</v>
      </c>
      <c r="AK14">
        <v>23</v>
      </c>
      <c r="AL14" s="15">
        <v>42</v>
      </c>
      <c r="AM14">
        <v>8</v>
      </c>
      <c r="AN14">
        <v>14</v>
      </c>
      <c r="AO14">
        <v>51</v>
      </c>
      <c r="AP14" s="15">
        <v>73</v>
      </c>
      <c r="AQ14">
        <v>201</v>
      </c>
      <c r="AR14" t="str">
        <f t="shared" si="0"/>
        <v>SIM</v>
      </c>
      <c r="AS14" s="9">
        <v>107017</v>
      </c>
      <c r="AT14">
        <v>1</v>
      </c>
      <c r="AU14">
        <v>1</v>
      </c>
      <c r="AV14">
        <v>2</v>
      </c>
      <c r="AW14">
        <v>3</v>
      </c>
      <c r="AX14">
        <v>7</v>
      </c>
      <c r="AZ14" s="9">
        <v>107017</v>
      </c>
      <c r="BA14">
        <v>201</v>
      </c>
      <c r="BB14" t="str">
        <f>IF(AZ14=Tabela42[[#This Row],[Designação]],"SIM","NÃO")</f>
        <v>SIM</v>
      </c>
    </row>
    <row r="15" spans="2:54" ht="15.75" thickBot="1" x14ac:dyDescent="0.3">
      <c r="B15" s="13">
        <v>2</v>
      </c>
      <c r="C15" s="8">
        <v>204012</v>
      </c>
      <c r="D15" s="25" t="s">
        <v>18</v>
      </c>
      <c r="E15" s="29">
        <f>_xlfn.CEILING.MATH((Tabela4[[#This Row],[PEJA I - Bloco 1]]+S15),5)</f>
        <v>20</v>
      </c>
      <c r="F15" s="14">
        <f t="shared" si="1"/>
        <v>20</v>
      </c>
      <c r="G15" s="14">
        <f>Tabela4[[#This Row],[PEJA I - Bloco 1]]*2</f>
        <v>2</v>
      </c>
      <c r="H15" s="41">
        <f t="shared" si="2"/>
        <v>2</v>
      </c>
      <c r="I15" s="29">
        <f>_xlfn.CEILING.MATH(T15+(Tabela4[[#This Row],[PEJA I - Bloco 2]]),5)</f>
        <v>15</v>
      </c>
      <c r="J15" s="41">
        <f t="shared" si="3"/>
        <v>15</v>
      </c>
      <c r="K15" s="49">
        <f>_xlfn.CEILING.MATH(U15+(Tabela4[[#This Row],[PEJA II - Bloco 1]]),5)</f>
        <v>15</v>
      </c>
      <c r="L15" s="50">
        <f t="shared" si="4"/>
        <v>15</v>
      </c>
      <c r="M15" s="43">
        <f>_xlfn.CEILING.MATH(V15+(Tabela4[[#This Row],[PEJA II - Bloco 2]]),5)</f>
        <v>20</v>
      </c>
      <c r="N15" s="37">
        <f t="shared" si="5"/>
        <v>20</v>
      </c>
      <c r="O15" s="70">
        <f>_xlfn.CEILING.MATH(W15+Tabela4[[#This Row],[Total Geral]],5)</f>
        <v>65</v>
      </c>
      <c r="P15" s="65">
        <f>SUM(E15:O15)</f>
        <v>209</v>
      </c>
      <c r="R15" s="9">
        <v>204012</v>
      </c>
      <c r="S15">
        <f t="shared" si="6"/>
        <v>17</v>
      </c>
      <c r="T15">
        <f t="shared" si="7"/>
        <v>14</v>
      </c>
      <c r="U15">
        <f t="shared" si="8"/>
        <v>14</v>
      </c>
      <c r="V15">
        <f t="shared" si="9"/>
        <v>15</v>
      </c>
      <c r="W15">
        <f t="shared" si="10"/>
        <v>60</v>
      </c>
      <c r="X15" t="str">
        <f t="shared" si="11"/>
        <v>SIM</v>
      </c>
      <c r="Z15" s="9">
        <v>204012</v>
      </c>
      <c r="AB15">
        <v>9</v>
      </c>
      <c r="AC15">
        <v>8</v>
      </c>
      <c r="AD15" s="15">
        <v>17</v>
      </c>
      <c r="AG15">
        <v>14</v>
      </c>
      <c r="AH15" s="15">
        <v>14</v>
      </c>
      <c r="AI15">
        <v>5</v>
      </c>
      <c r="AJ15">
        <v>1</v>
      </c>
      <c r="AK15">
        <v>13</v>
      </c>
      <c r="AL15" s="15">
        <v>19</v>
      </c>
      <c r="AM15">
        <v>6</v>
      </c>
      <c r="AO15">
        <v>15</v>
      </c>
      <c r="AP15" s="15">
        <v>21</v>
      </c>
      <c r="AQ15">
        <v>71</v>
      </c>
      <c r="AR15" t="str">
        <f t="shared" si="0"/>
        <v>SIM</v>
      </c>
      <c r="AS15" s="9">
        <v>204012</v>
      </c>
      <c r="AT15">
        <v>1</v>
      </c>
      <c r="AU15">
        <v>1</v>
      </c>
      <c r="AV15">
        <v>1</v>
      </c>
      <c r="AW15">
        <v>1</v>
      </c>
      <c r="AX15">
        <v>4</v>
      </c>
      <c r="AZ15" s="9">
        <v>204012</v>
      </c>
      <c r="BA15">
        <v>71</v>
      </c>
      <c r="BB15" t="str">
        <f>IF(AZ15=Tabela42[[#This Row],[Designação]],"SIM","NÃO")</f>
        <v>SIM</v>
      </c>
    </row>
    <row r="16" spans="2:54" ht="15.75" thickBot="1" x14ac:dyDescent="0.3">
      <c r="B16" s="13">
        <v>2</v>
      </c>
      <c r="C16" s="8">
        <v>204014</v>
      </c>
      <c r="D16" s="25" t="s">
        <v>13</v>
      </c>
      <c r="E16" s="29">
        <f>_xlfn.CEILING.MATH((Tabela4[[#This Row],[PEJA I - Bloco 1]]+S16),5)</f>
        <v>0</v>
      </c>
      <c r="F16" s="14">
        <f t="shared" si="1"/>
        <v>0</v>
      </c>
      <c r="G16" s="14">
        <f>Tabela4[[#This Row],[PEJA I - Bloco 1]]*2</f>
        <v>0</v>
      </c>
      <c r="H16" s="41">
        <f t="shared" si="2"/>
        <v>0</v>
      </c>
      <c r="I16" s="29">
        <f>_xlfn.CEILING.MATH(T16+(Tabela4[[#This Row],[PEJA I - Bloco 2]]),5)</f>
        <v>10</v>
      </c>
      <c r="J16" s="41">
        <f t="shared" si="3"/>
        <v>10</v>
      </c>
      <c r="K16" s="49">
        <f>_xlfn.CEILING.MATH(U16+(Tabela4[[#This Row],[PEJA II - Bloco 1]]),5)</f>
        <v>25</v>
      </c>
      <c r="L16" s="50">
        <f t="shared" si="4"/>
        <v>25</v>
      </c>
      <c r="M16" s="43">
        <f>_xlfn.CEILING.MATH(V16+(Tabela4[[#This Row],[PEJA II - Bloco 2]]),5)</f>
        <v>55</v>
      </c>
      <c r="N16" s="37">
        <f t="shared" si="5"/>
        <v>55</v>
      </c>
      <c r="O16" s="70">
        <f>_xlfn.CEILING.MATH(W16+Tabela4[[#This Row],[Total Geral]],5)</f>
        <v>85</v>
      </c>
      <c r="P16" s="65">
        <f>SUM(E16:O16)</f>
        <v>265</v>
      </c>
      <c r="R16" s="9">
        <v>204014</v>
      </c>
      <c r="S16">
        <f t="shared" si="6"/>
        <v>0</v>
      </c>
      <c r="T16">
        <f t="shared" si="7"/>
        <v>8</v>
      </c>
      <c r="U16">
        <f t="shared" si="8"/>
        <v>20</v>
      </c>
      <c r="V16">
        <f t="shared" si="9"/>
        <v>52</v>
      </c>
      <c r="W16">
        <f t="shared" si="10"/>
        <v>80</v>
      </c>
      <c r="X16" t="str">
        <f t="shared" si="11"/>
        <v>SIM</v>
      </c>
      <c r="Z16" s="9">
        <v>204014</v>
      </c>
      <c r="AD16" s="15"/>
      <c r="AF16">
        <v>2</v>
      </c>
      <c r="AG16">
        <v>6</v>
      </c>
      <c r="AH16" s="15">
        <v>8</v>
      </c>
      <c r="AJ16">
        <v>6</v>
      </c>
      <c r="AK16">
        <v>14</v>
      </c>
      <c r="AL16" s="15">
        <v>20</v>
      </c>
      <c r="AM16">
        <v>4</v>
      </c>
      <c r="AN16">
        <v>11</v>
      </c>
      <c r="AO16">
        <v>41</v>
      </c>
      <c r="AP16" s="15">
        <v>56</v>
      </c>
      <c r="AQ16">
        <v>84</v>
      </c>
      <c r="AR16" t="str">
        <f t="shared" si="0"/>
        <v>SIM</v>
      </c>
      <c r="AS16" s="9">
        <v>204014</v>
      </c>
      <c r="AU16">
        <v>1</v>
      </c>
      <c r="AV16">
        <v>2</v>
      </c>
      <c r="AW16">
        <v>2</v>
      </c>
      <c r="AX16">
        <v>5</v>
      </c>
      <c r="AZ16" s="9">
        <v>204014</v>
      </c>
      <c r="BA16">
        <v>84</v>
      </c>
      <c r="BB16" t="str">
        <f>IF(AZ16=Tabela42[[#This Row],[Designação]],"SIM","NÃO")</f>
        <v>SIM</v>
      </c>
    </row>
    <row r="17" spans="2:54" ht="15.75" thickBot="1" x14ac:dyDescent="0.3">
      <c r="B17" s="13">
        <v>2</v>
      </c>
      <c r="C17" s="8">
        <v>204501</v>
      </c>
      <c r="D17" s="25" t="s">
        <v>16</v>
      </c>
      <c r="E17" s="29">
        <f>_xlfn.CEILING.MATH((Tabela4[[#This Row],[PEJA I - Bloco 1]]+S17),5)</f>
        <v>15</v>
      </c>
      <c r="F17" s="14">
        <f t="shared" si="1"/>
        <v>15</v>
      </c>
      <c r="G17" s="14">
        <f>Tabela4[[#This Row],[PEJA I - Bloco 1]]*2</f>
        <v>2</v>
      </c>
      <c r="H17" s="41">
        <f t="shared" si="2"/>
        <v>2</v>
      </c>
      <c r="I17" s="29">
        <f>_xlfn.CEILING.MATH(T17+(Tabela4[[#This Row],[PEJA I - Bloco 2]]),5)</f>
        <v>25</v>
      </c>
      <c r="J17" s="41">
        <f t="shared" si="3"/>
        <v>25</v>
      </c>
      <c r="K17" s="49">
        <f>_xlfn.CEILING.MATH(U17+(Tabela4[[#This Row],[PEJA II - Bloco 1]]),5)</f>
        <v>25</v>
      </c>
      <c r="L17" s="50">
        <f t="shared" si="4"/>
        <v>25</v>
      </c>
      <c r="M17" s="43">
        <f>_xlfn.CEILING.MATH(V17+(Tabela4[[#This Row],[PEJA II - Bloco 2]]),5)</f>
        <v>20</v>
      </c>
      <c r="N17" s="37">
        <f t="shared" si="5"/>
        <v>20</v>
      </c>
      <c r="O17" s="70">
        <f>_xlfn.CEILING.MATH(W17+Tabela4[[#This Row],[Total Geral]],5)</f>
        <v>85</v>
      </c>
      <c r="P17" s="65">
        <f>SUM(E17:O17)</f>
        <v>259</v>
      </c>
      <c r="R17" s="9">
        <v>204501</v>
      </c>
      <c r="S17">
        <f t="shared" si="6"/>
        <v>13</v>
      </c>
      <c r="T17">
        <f t="shared" si="7"/>
        <v>23</v>
      </c>
      <c r="U17">
        <f t="shared" si="8"/>
        <v>22</v>
      </c>
      <c r="V17">
        <f t="shared" si="9"/>
        <v>19</v>
      </c>
      <c r="W17">
        <f t="shared" si="10"/>
        <v>77</v>
      </c>
      <c r="X17" t="str">
        <f t="shared" si="11"/>
        <v>SIM</v>
      </c>
      <c r="Z17" s="9">
        <v>204501</v>
      </c>
      <c r="AA17">
        <v>10</v>
      </c>
      <c r="AB17">
        <v>10</v>
      </c>
      <c r="AC17">
        <v>3</v>
      </c>
      <c r="AD17" s="15">
        <v>23</v>
      </c>
      <c r="AE17">
        <v>2</v>
      </c>
      <c r="AF17">
        <v>8</v>
      </c>
      <c r="AG17">
        <v>15</v>
      </c>
      <c r="AH17" s="15">
        <v>25</v>
      </c>
      <c r="AJ17">
        <v>5</v>
      </c>
      <c r="AK17">
        <v>17</v>
      </c>
      <c r="AL17" s="15">
        <v>22</v>
      </c>
      <c r="AM17">
        <v>1</v>
      </c>
      <c r="AN17">
        <v>11</v>
      </c>
      <c r="AO17">
        <v>8</v>
      </c>
      <c r="AP17" s="15">
        <v>20</v>
      </c>
      <c r="AQ17">
        <v>90</v>
      </c>
      <c r="AR17" t="str">
        <f t="shared" si="0"/>
        <v>SIM</v>
      </c>
      <c r="AS17" s="9">
        <v>204501</v>
      </c>
      <c r="AT17">
        <v>1</v>
      </c>
      <c r="AU17">
        <v>1</v>
      </c>
      <c r="AV17">
        <v>1</v>
      </c>
      <c r="AW17">
        <v>1</v>
      </c>
      <c r="AX17">
        <v>4</v>
      </c>
      <c r="AZ17" s="9">
        <v>204501</v>
      </c>
      <c r="BA17">
        <v>90</v>
      </c>
      <c r="BB17" t="str">
        <f>IF(AZ17=Tabela42[[#This Row],[Designação]],"SIM","NÃO")</f>
        <v>SIM</v>
      </c>
    </row>
    <row r="18" spans="2:54" ht="15.75" thickBot="1" x14ac:dyDescent="0.3">
      <c r="B18" s="13">
        <v>2</v>
      </c>
      <c r="C18" s="8">
        <v>205003</v>
      </c>
      <c r="D18" s="25" t="s">
        <v>14</v>
      </c>
      <c r="E18" s="29">
        <f>_xlfn.CEILING.MATH((Tabela4[[#This Row],[PEJA I - Bloco 1]]+S18),5)</f>
        <v>95</v>
      </c>
      <c r="F18" s="14">
        <f t="shared" si="1"/>
        <v>95</v>
      </c>
      <c r="G18" s="14">
        <f>Tabela4[[#This Row],[PEJA I - Bloco 1]]*2</f>
        <v>8</v>
      </c>
      <c r="H18" s="41">
        <f t="shared" si="2"/>
        <v>8</v>
      </c>
      <c r="I18" s="29">
        <f>_xlfn.CEILING.MATH(T18+(Tabela4[[#This Row],[PEJA I - Bloco 2]]),5)</f>
        <v>35</v>
      </c>
      <c r="J18" s="41">
        <f t="shared" si="3"/>
        <v>35</v>
      </c>
      <c r="K18" s="49">
        <f>_xlfn.CEILING.MATH(U18+(Tabela4[[#This Row],[PEJA II - Bloco 1]]),5)</f>
        <v>0</v>
      </c>
      <c r="L18" s="50">
        <f t="shared" si="4"/>
        <v>0</v>
      </c>
      <c r="M18" s="43">
        <f>_xlfn.CEILING.MATH(V18+(Tabela4[[#This Row],[PEJA II - Bloco 2]]),5)</f>
        <v>0</v>
      </c>
      <c r="N18" s="37">
        <f t="shared" si="5"/>
        <v>0</v>
      </c>
      <c r="O18" s="70">
        <f>_xlfn.CEILING.MATH(W18+Tabela4[[#This Row],[Total Geral]],5)</f>
        <v>130</v>
      </c>
      <c r="P18" s="65">
        <f>SUM(E18:O18)</f>
        <v>406</v>
      </c>
      <c r="R18" s="9">
        <v>205003</v>
      </c>
      <c r="S18">
        <f t="shared" si="6"/>
        <v>89</v>
      </c>
      <c r="T18">
        <f t="shared" si="7"/>
        <v>32</v>
      </c>
      <c r="U18">
        <f t="shared" si="8"/>
        <v>0</v>
      </c>
      <c r="V18">
        <f t="shared" si="9"/>
        <v>0</v>
      </c>
      <c r="W18">
        <f t="shared" si="10"/>
        <v>121</v>
      </c>
      <c r="X18" t="str">
        <f t="shared" si="11"/>
        <v>SIM</v>
      </c>
      <c r="Z18" s="9">
        <v>205003</v>
      </c>
      <c r="AC18">
        <v>89</v>
      </c>
      <c r="AD18" s="15">
        <v>89</v>
      </c>
      <c r="AE18">
        <v>1</v>
      </c>
      <c r="AF18">
        <v>6</v>
      </c>
      <c r="AG18">
        <v>26</v>
      </c>
      <c r="AH18" s="15">
        <v>33</v>
      </c>
      <c r="AL18" s="15"/>
      <c r="AP18" s="15"/>
      <c r="AQ18">
        <v>122</v>
      </c>
      <c r="AR18" t="str">
        <f t="shared" si="0"/>
        <v>SIM</v>
      </c>
      <c r="AS18" s="9">
        <v>205003</v>
      </c>
      <c r="AT18">
        <v>4</v>
      </c>
      <c r="AU18">
        <v>2</v>
      </c>
      <c r="AX18">
        <v>6</v>
      </c>
      <c r="AZ18" s="9">
        <v>205003</v>
      </c>
      <c r="BA18">
        <v>122</v>
      </c>
      <c r="BB18" t="str">
        <f>IF(AZ18=Tabela42[[#This Row],[Designação]],"SIM","NÃO")</f>
        <v>SIM</v>
      </c>
    </row>
    <row r="19" spans="2:54" ht="15.75" thickBot="1" x14ac:dyDescent="0.3">
      <c r="B19" s="13">
        <v>2</v>
      </c>
      <c r="C19" s="8">
        <v>205004</v>
      </c>
      <c r="D19" s="25" t="s">
        <v>9</v>
      </c>
      <c r="E19" s="29">
        <f>_xlfn.CEILING.MATH((Tabela4[[#This Row],[PEJA I - Bloco 1]]+S19),5)</f>
        <v>0</v>
      </c>
      <c r="F19" s="14">
        <f t="shared" si="1"/>
        <v>0</v>
      </c>
      <c r="G19" s="14">
        <f>Tabela4[[#This Row],[PEJA I - Bloco 1]]*2</f>
        <v>0</v>
      </c>
      <c r="H19" s="41">
        <f t="shared" si="2"/>
        <v>0</v>
      </c>
      <c r="I19" s="29">
        <f>_xlfn.CEILING.MATH(T19+(Tabela4[[#This Row],[PEJA I - Bloco 2]]),5)</f>
        <v>0</v>
      </c>
      <c r="J19" s="41">
        <f t="shared" si="3"/>
        <v>0</v>
      </c>
      <c r="K19" s="49">
        <f>_xlfn.CEILING.MATH(U19+(Tabela4[[#This Row],[PEJA II - Bloco 1]]),5)</f>
        <v>25</v>
      </c>
      <c r="L19" s="50">
        <f t="shared" si="4"/>
        <v>25</v>
      </c>
      <c r="M19" s="43">
        <f>_xlfn.CEILING.MATH(V19+(Tabela4[[#This Row],[PEJA II - Bloco 2]]),5)</f>
        <v>40</v>
      </c>
      <c r="N19" s="37">
        <f t="shared" si="5"/>
        <v>40</v>
      </c>
      <c r="O19" s="70">
        <f>_xlfn.CEILING.MATH(W19+Tabela4[[#This Row],[Total Geral]],5)</f>
        <v>65</v>
      </c>
      <c r="P19" s="65">
        <f>SUM(E19:O19)</f>
        <v>195</v>
      </c>
      <c r="R19" s="9">
        <v>205004</v>
      </c>
      <c r="S19">
        <f t="shared" si="6"/>
        <v>0</v>
      </c>
      <c r="T19">
        <f t="shared" si="7"/>
        <v>0</v>
      </c>
      <c r="U19">
        <f t="shared" si="8"/>
        <v>22</v>
      </c>
      <c r="V19">
        <f t="shared" si="9"/>
        <v>38</v>
      </c>
      <c r="W19">
        <f t="shared" si="10"/>
        <v>60</v>
      </c>
      <c r="X19" t="str">
        <f t="shared" si="11"/>
        <v>SIM</v>
      </c>
      <c r="Z19" s="9">
        <v>205004</v>
      </c>
      <c r="AD19" s="15"/>
      <c r="AH19" s="15"/>
      <c r="AI19">
        <v>1</v>
      </c>
      <c r="AJ19">
        <v>9</v>
      </c>
      <c r="AK19">
        <v>13</v>
      </c>
      <c r="AL19" s="15">
        <v>23</v>
      </c>
      <c r="AM19">
        <v>2</v>
      </c>
      <c r="AN19">
        <v>7</v>
      </c>
      <c r="AO19">
        <v>31</v>
      </c>
      <c r="AP19" s="15">
        <v>40</v>
      </c>
      <c r="AQ19">
        <v>63</v>
      </c>
      <c r="AR19" t="str">
        <f t="shared" si="0"/>
        <v>SIM</v>
      </c>
      <c r="AS19" s="9">
        <v>205004</v>
      </c>
      <c r="AV19">
        <v>2</v>
      </c>
      <c r="AW19">
        <v>2</v>
      </c>
      <c r="AX19">
        <v>4</v>
      </c>
      <c r="AZ19" s="9">
        <v>205004</v>
      </c>
      <c r="BA19">
        <v>63</v>
      </c>
      <c r="BB19" t="str">
        <f>IF(AZ19=Tabela42[[#This Row],[Designação]],"SIM","NÃO")</f>
        <v>SIM</v>
      </c>
    </row>
    <row r="20" spans="2:54" ht="15.75" thickBot="1" x14ac:dyDescent="0.3">
      <c r="B20" s="13">
        <v>2</v>
      </c>
      <c r="C20" s="8">
        <v>205009</v>
      </c>
      <c r="D20" s="25" t="s">
        <v>12</v>
      </c>
      <c r="E20" s="29">
        <f>_xlfn.CEILING.MATH((Tabela4[[#This Row],[PEJA I - Bloco 1]]+S20),5)</f>
        <v>0</v>
      </c>
      <c r="F20" s="14">
        <f t="shared" si="1"/>
        <v>0</v>
      </c>
      <c r="G20" s="14">
        <f>Tabela4[[#This Row],[PEJA I - Bloco 1]]*2</f>
        <v>0</v>
      </c>
      <c r="H20" s="41">
        <f t="shared" si="2"/>
        <v>0</v>
      </c>
      <c r="I20" s="29">
        <f>_xlfn.CEILING.MATH(T20+(Tabela4[[#This Row],[PEJA I - Bloco 2]]),5)</f>
        <v>0</v>
      </c>
      <c r="J20" s="41">
        <f t="shared" si="3"/>
        <v>0</v>
      </c>
      <c r="K20" s="49">
        <f>_xlfn.CEILING.MATH(U20+(Tabela4[[#This Row],[PEJA II - Bloco 1]]),5)</f>
        <v>30</v>
      </c>
      <c r="L20" s="50">
        <f t="shared" si="4"/>
        <v>30</v>
      </c>
      <c r="M20" s="43">
        <f>_xlfn.CEILING.MATH(V20+(Tabela4[[#This Row],[PEJA II - Bloco 2]]),5)</f>
        <v>60</v>
      </c>
      <c r="N20" s="37">
        <f t="shared" si="5"/>
        <v>60</v>
      </c>
      <c r="O20" s="70">
        <f>_xlfn.CEILING.MATH(W20+Tabela4[[#This Row],[Total Geral]],5)</f>
        <v>85</v>
      </c>
      <c r="P20" s="65">
        <f>SUM(E20:O20)</f>
        <v>265</v>
      </c>
      <c r="R20" s="9">
        <v>205009</v>
      </c>
      <c r="S20">
        <f t="shared" si="6"/>
        <v>0</v>
      </c>
      <c r="T20">
        <f t="shared" si="7"/>
        <v>0</v>
      </c>
      <c r="U20">
        <f t="shared" si="8"/>
        <v>27</v>
      </c>
      <c r="V20">
        <f t="shared" si="9"/>
        <v>55</v>
      </c>
      <c r="W20">
        <f t="shared" si="10"/>
        <v>82</v>
      </c>
      <c r="X20" t="str">
        <f t="shared" si="11"/>
        <v>SIM</v>
      </c>
      <c r="Z20" s="9">
        <v>205009</v>
      </c>
      <c r="AD20" s="15"/>
      <c r="AH20" s="15"/>
      <c r="AJ20">
        <v>6</v>
      </c>
      <c r="AK20">
        <v>21</v>
      </c>
      <c r="AL20" s="15">
        <v>27</v>
      </c>
      <c r="AN20">
        <v>7</v>
      </c>
      <c r="AO20">
        <v>48</v>
      </c>
      <c r="AP20" s="15">
        <v>55</v>
      </c>
      <c r="AQ20">
        <v>82</v>
      </c>
      <c r="AR20" t="str">
        <f t="shared" si="0"/>
        <v>SIM</v>
      </c>
      <c r="AS20" s="9">
        <v>205009</v>
      </c>
      <c r="AV20">
        <v>1</v>
      </c>
      <c r="AW20">
        <v>2</v>
      </c>
      <c r="AX20">
        <v>3</v>
      </c>
      <c r="AZ20" s="9">
        <v>205009</v>
      </c>
      <c r="BA20">
        <v>82</v>
      </c>
      <c r="BB20" t="str">
        <f>IF(AZ20=Tabela42[[#This Row],[Designação]],"SIM","NÃO")</f>
        <v>SIM</v>
      </c>
    </row>
    <row r="21" spans="2:54" ht="15.75" thickBot="1" x14ac:dyDescent="0.3">
      <c r="B21" s="60">
        <v>2</v>
      </c>
      <c r="C21" s="8">
        <v>206014</v>
      </c>
      <c r="D21" s="61" t="s">
        <v>206</v>
      </c>
      <c r="E21" s="29">
        <f>_xlfn.CEILING.MATH((Tabela4[[#This Row],[PEJA I - Bloco 1]]+S21),5)</f>
        <v>20</v>
      </c>
      <c r="F21" s="14">
        <f t="shared" ref="F21:F84" si="12">E21</f>
        <v>20</v>
      </c>
      <c r="G21" s="14">
        <f>Tabela4[[#This Row],[PEJA I - Bloco 1]]*2</f>
        <v>4</v>
      </c>
      <c r="H21" s="41">
        <f t="shared" ref="H21:H84" si="13">G21</f>
        <v>4</v>
      </c>
      <c r="I21" s="29">
        <f>_xlfn.CEILING.MATH(T21+(Tabela4[[#This Row],[PEJA I - Bloco 2]]),5)</f>
        <v>0</v>
      </c>
      <c r="J21" s="41">
        <f t="shared" ref="J21:J84" si="14">I21</f>
        <v>0</v>
      </c>
      <c r="K21" s="49">
        <f>_xlfn.CEILING.MATH(U21+(Tabela4[[#This Row],[PEJA II - Bloco 1]]),5)</f>
        <v>0</v>
      </c>
      <c r="L21" s="50">
        <f t="shared" ref="L21:L84" si="15">K21</f>
        <v>0</v>
      </c>
      <c r="M21" s="43">
        <f>_xlfn.CEILING.MATH(V21+(Tabela4[[#This Row],[PEJA II - Bloco 2]]),5)</f>
        <v>0</v>
      </c>
      <c r="N21" s="37">
        <f t="shared" ref="N21:N84" si="16">M21</f>
        <v>0</v>
      </c>
      <c r="O21" s="70">
        <f>_xlfn.CEILING.MATH(W21+Tabela4[[#This Row],[Total Geral]],5)</f>
        <v>20</v>
      </c>
      <c r="P21" s="65">
        <f>SUM(E21:O21)</f>
        <v>68</v>
      </c>
      <c r="R21" s="9">
        <v>206014</v>
      </c>
      <c r="S21">
        <f t="shared" ref="S21:S22" si="17">SUM(AB21:AC21)</f>
        <v>16</v>
      </c>
      <c r="T21">
        <f t="shared" ref="T21:T22" si="18">SUM(AF21:AG21)</f>
        <v>0</v>
      </c>
      <c r="U21">
        <f t="shared" ref="U21:U22" si="19">SUM(AJ21:AK21)</f>
        <v>0</v>
      </c>
      <c r="V21">
        <f t="shared" ref="V21:V22" si="20">SUM(AN21:AO21)</f>
        <v>0</v>
      </c>
      <c r="W21">
        <f t="shared" ref="W21:W22" si="21">SUM(S21:V21)</f>
        <v>16</v>
      </c>
      <c r="X21" t="str">
        <f t="shared" si="11"/>
        <v>SIM</v>
      </c>
      <c r="Z21" s="9">
        <v>206014</v>
      </c>
      <c r="AB21">
        <v>4</v>
      </c>
      <c r="AC21">
        <v>12</v>
      </c>
      <c r="AD21" s="15">
        <v>16</v>
      </c>
      <c r="AH21" s="15"/>
      <c r="AL21" s="15"/>
      <c r="AP21" s="15"/>
      <c r="AQ21">
        <v>16</v>
      </c>
      <c r="AR21" t="str">
        <f t="shared" ref="AR21:AR84" si="22">IF(R21=AS21,"SIM","N")</f>
        <v>SIM</v>
      </c>
      <c r="AS21" s="9">
        <v>206014</v>
      </c>
      <c r="AT21">
        <v>2</v>
      </c>
      <c r="AX21">
        <v>2</v>
      </c>
      <c r="AZ21" s="9">
        <v>206014</v>
      </c>
      <c r="BA21">
        <v>16</v>
      </c>
      <c r="BB21" t="str">
        <f>IF(AZ21=Tabela42[[#This Row],[Designação]],"SIM","NÃO")</f>
        <v>SIM</v>
      </c>
    </row>
    <row r="22" spans="2:54" ht="15.75" thickBot="1" x14ac:dyDescent="0.3">
      <c r="B22" s="13">
        <v>2</v>
      </c>
      <c r="C22" s="8">
        <v>206502</v>
      </c>
      <c r="D22" s="25" t="s">
        <v>17</v>
      </c>
      <c r="E22" s="29">
        <f>_xlfn.CEILING.MATH((Tabela4[[#This Row],[PEJA I - Bloco 1]]+S22),5)</f>
        <v>30</v>
      </c>
      <c r="F22" s="14">
        <f t="shared" si="12"/>
        <v>30</v>
      </c>
      <c r="G22" s="14">
        <f>Tabela4[[#This Row],[PEJA I - Bloco 1]]*2</f>
        <v>2</v>
      </c>
      <c r="H22" s="41">
        <f t="shared" si="13"/>
        <v>2</v>
      </c>
      <c r="I22" s="29">
        <f>_xlfn.CEILING.MATH(T22+(Tabela4[[#This Row],[PEJA I - Bloco 2]]),5)</f>
        <v>35</v>
      </c>
      <c r="J22" s="41">
        <f t="shared" si="14"/>
        <v>35</v>
      </c>
      <c r="K22" s="49">
        <f>_xlfn.CEILING.MATH(U22+(Tabela4[[#This Row],[PEJA II - Bloco 1]]),5)</f>
        <v>50</v>
      </c>
      <c r="L22" s="50">
        <f t="shared" si="15"/>
        <v>50</v>
      </c>
      <c r="M22" s="43">
        <f>_xlfn.CEILING.MATH(V22+(Tabela4[[#This Row],[PEJA II - Bloco 2]]),5)</f>
        <v>85</v>
      </c>
      <c r="N22" s="37">
        <f t="shared" si="16"/>
        <v>85</v>
      </c>
      <c r="O22" s="70">
        <f>_xlfn.CEILING.MATH(W22+Tabela4[[#This Row],[Total Geral]],5)</f>
        <v>200</v>
      </c>
      <c r="P22" s="65">
        <f>SUM(E22:O22)</f>
        <v>604</v>
      </c>
      <c r="R22" s="9">
        <v>206502</v>
      </c>
      <c r="S22">
        <f t="shared" si="17"/>
        <v>25</v>
      </c>
      <c r="T22">
        <f t="shared" si="18"/>
        <v>33</v>
      </c>
      <c r="U22">
        <f t="shared" si="19"/>
        <v>47</v>
      </c>
      <c r="V22">
        <f t="shared" si="20"/>
        <v>82</v>
      </c>
      <c r="W22">
        <f t="shared" si="21"/>
        <v>187</v>
      </c>
      <c r="X22" t="str">
        <f t="shared" si="11"/>
        <v>SIM</v>
      </c>
      <c r="Z22" s="9">
        <v>206502</v>
      </c>
      <c r="AA22">
        <v>1</v>
      </c>
      <c r="AB22">
        <v>11</v>
      </c>
      <c r="AC22">
        <v>14</v>
      </c>
      <c r="AD22" s="15">
        <v>26</v>
      </c>
      <c r="AE22">
        <v>7</v>
      </c>
      <c r="AF22">
        <v>31</v>
      </c>
      <c r="AG22">
        <v>2</v>
      </c>
      <c r="AH22" s="15">
        <v>40</v>
      </c>
      <c r="AI22">
        <v>8</v>
      </c>
      <c r="AJ22">
        <v>12</v>
      </c>
      <c r="AK22">
        <v>35</v>
      </c>
      <c r="AL22" s="15">
        <v>55</v>
      </c>
      <c r="AM22">
        <v>11</v>
      </c>
      <c r="AN22">
        <v>17</v>
      </c>
      <c r="AO22">
        <v>65</v>
      </c>
      <c r="AP22" s="15">
        <v>93</v>
      </c>
      <c r="AQ22">
        <v>214</v>
      </c>
      <c r="AR22" t="str">
        <f t="shared" si="22"/>
        <v>SIM</v>
      </c>
      <c r="AS22" s="9">
        <v>206502</v>
      </c>
      <c r="AT22">
        <v>1</v>
      </c>
      <c r="AU22">
        <v>2</v>
      </c>
      <c r="AV22">
        <v>3</v>
      </c>
      <c r="AW22">
        <v>3</v>
      </c>
      <c r="AX22">
        <v>9</v>
      </c>
      <c r="AZ22" s="9">
        <v>206502</v>
      </c>
      <c r="BA22">
        <v>214</v>
      </c>
      <c r="BB22" t="str">
        <f>IF(AZ22=Tabela42[[#This Row],[Designação]],"SIM","NÃO")</f>
        <v>SIM</v>
      </c>
    </row>
    <row r="23" spans="2:54" ht="15.75" thickBot="1" x14ac:dyDescent="0.3">
      <c r="B23" s="13">
        <v>2</v>
      </c>
      <c r="C23" s="8">
        <v>208012</v>
      </c>
      <c r="D23" s="25" t="s">
        <v>10</v>
      </c>
      <c r="E23" s="29">
        <f>_xlfn.CEILING.MATH((Tabela4[[#This Row],[PEJA I - Bloco 1]]+S23),5)</f>
        <v>30</v>
      </c>
      <c r="F23" s="14">
        <f t="shared" si="12"/>
        <v>30</v>
      </c>
      <c r="G23" s="14">
        <f>Tabela4[[#This Row],[PEJA I - Bloco 1]]*2</f>
        <v>2</v>
      </c>
      <c r="H23" s="41">
        <f t="shared" si="13"/>
        <v>2</v>
      </c>
      <c r="I23" s="29">
        <f>_xlfn.CEILING.MATH(T23+(Tabela4[[#This Row],[PEJA I - Bloco 2]]),5)</f>
        <v>30</v>
      </c>
      <c r="J23" s="41">
        <f t="shared" si="14"/>
        <v>30</v>
      </c>
      <c r="K23" s="49">
        <f>_xlfn.CEILING.MATH(U23+(Tabela4[[#This Row],[PEJA II - Bloco 1]]),5)</f>
        <v>45</v>
      </c>
      <c r="L23" s="50">
        <f t="shared" si="15"/>
        <v>45</v>
      </c>
      <c r="M23" s="43">
        <f>_xlfn.CEILING.MATH(V23+(Tabela4[[#This Row],[PEJA II - Bloco 2]]),5)</f>
        <v>50</v>
      </c>
      <c r="N23" s="37">
        <f t="shared" si="16"/>
        <v>50</v>
      </c>
      <c r="O23" s="70">
        <f>_xlfn.CEILING.MATH(W23+Tabela4[[#This Row],[Total Geral]],5)</f>
        <v>150</v>
      </c>
      <c r="P23" s="65">
        <f>SUM(E23:O23)</f>
        <v>464</v>
      </c>
      <c r="R23" s="9">
        <v>208012</v>
      </c>
      <c r="S23">
        <f t="shared" ref="S23:S86" si="23">SUM(AB23:AC23)</f>
        <v>27</v>
      </c>
      <c r="T23">
        <f t="shared" ref="T23:T86" si="24">SUM(AF23:AG23)</f>
        <v>27</v>
      </c>
      <c r="U23">
        <f t="shared" ref="U23:U86" si="25">SUM(AJ23:AK23)</f>
        <v>42</v>
      </c>
      <c r="V23">
        <f t="shared" ref="V23:V86" si="26">SUM(AN23:AO23)</f>
        <v>46</v>
      </c>
      <c r="W23">
        <f t="shared" ref="W23:W86" si="27">SUM(S23:V23)</f>
        <v>142</v>
      </c>
      <c r="X23" t="str">
        <f t="shared" si="11"/>
        <v>SIM</v>
      </c>
      <c r="Z23" s="9">
        <v>208012</v>
      </c>
      <c r="AA23">
        <v>2</v>
      </c>
      <c r="AB23">
        <v>17</v>
      </c>
      <c r="AC23">
        <v>10</v>
      </c>
      <c r="AD23" s="15">
        <v>29</v>
      </c>
      <c r="AE23">
        <v>5</v>
      </c>
      <c r="AF23">
        <v>18</v>
      </c>
      <c r="AG23">
        <v>9</v>
      </c>
      <c r="AH23" s="15">
        <v>32</v>
      </c>
      <c r="AI23">
        <v>4</v>
      </c>
      <c r="AJ23">
        <v>12</v>
      </c>
      <c r="AK23">
        <v>30</v>
      </c>
      <c r="AL23" s="15">
        <v>46</v>
      </c>
      <c r="AM23">
        <v>9</v>
      </c>
      <c r="AN23">
        <v>16</v>
      </c>
      <c r="AO23">
        <v>30</v>
      </c>
      <c r="AP23" s="15">
        <v>55</v>
      </c>
      <c r="AQ23">
        <v>162</v>
      </c>
      <c r="AR23" t="str">
        <f t="shared" si="22"/>
        <v>SIM</v>
      </c>
      <c r="AS23" s="9">
        <v>208012</v>
      </c>
      <c r="AT23">
        <v>1</v>
      </c>
      <c r="AU23">
        <v>1</v>
      </c>
      <c r="AV23">
        <v>2</v>
      </c>
      <c r="AW23">
        <v>2</v>
      </c>
      <c r="AX23">
        <v>6</v>
      </c>
      <c r="AZ23" s="9">
        <v>208012</v>
      </c>
      <c r="BA23">
        <v>162</v>
      </c>
      <c r="BB23" t="str">
        <f>IF(AZ23=Tabela42[[#This Row],[Designação]],"SIM","NÃO")</f>
        <v>SIM</v>
      </c>
    </row>
    <row r="24" spans="2:54" ht="15.75" thickBot="1" x14ac:dyDescent="0.3">
      <c r="B24" s="13">
        <v>2</v>
      </c>
      <c r="C24" s="8">
        <v>208501</v>
      </c>
      <c r="D24" s="25" t="s">
        <v>15</v>
      </c>
      <c r="E24" s="29">
        <f>_xlfn.CEILING.MATH((Tabela4[[#This Row],[PEJA I - Bloco 1]]+S24),5)</f>
        <v>30</v>
      </c>
      <c r="F24" s="14">
        <f t="shared" si="12"/>
        <v>30</v>
      </c>
      <c r="G24" s="14">
        <f>Tabela4[[#This Row],[PEJA I - Bloco 1]]*2</f>
        <v>2</v>
      </c>
      <c r="H24" s="41">
        <f t="shared" si="13"/>
        <v>2</v>
      </c>
      <c r="I24" s="29">
        <f>_xlfn.CEILING.MATH(T24+(Tabela4[[#This Row],[PEJA I - Bloco 2]]),5)</f>
        <v>20</v>
      </c>
      <c r="J24" s="41">
        <f t="shared" si="14"/>
        <v>20</v>
      </c>
      <c r="K24" s="49">
        <f>_xlfn.CEILING.MATH(U24+(Tabela4[[#This Row],[PEJA II - Bloco 1]]),5)</f>
        <v>20</v>
      </c>
      <c r="L24" s="50">
        <f t="shared" si="15"/>
        <v>20</v>
      </c>
      <c r="M24" s="43">
        <f>_xlfn.CEILING.MATH(V24+(Tabela4[[#This Row],[PEJA II - Bloco 2]]),5)</f>
        <v>25</v>
      </c>
      <c r="N24" s="37">
        <f t="shared" si="16"/>
        <v>25</v>
      </c>
      <c r="O24" s="70">
        <f>_xlfn.CEILING.MATH(W24+Tabela4[[#This Row],[Total Geral]],5)</f>
        <v>95</v>
      </c>
      <c r="P24" s="65">
        <f>SUM(E24:O24)</f>
        <v>289</v>
      </c>
      <c r="R24" s="9">
        <v>208501</v>
      </c>
      <c r="S24">
        <f t="shared" si="23"/>
        <v>29</v>
      </c>
      <c r="T24">
        <f t="shared" si="24"/>
        <v>18</v>
      </c>
      <c r="U24">
        <f t="shared" si="25"/>
        <v>19</v>
      </c>
      <c r="V24">
        <f t="shared" si="26"/>
        <v>21</v>
      </c>
      <c r="W24">
        <f t="shared" si="27"/>
        <v>87</v>
      </c>
      <c r="X24" t="str">
        <f t="shared" si="11"/>
        <v>SIM</v>
      </c>
      <c r="Z24" s="9">
        <v>208501</v>
      </c>
      <c r="AA24">
        <v>1</v>
      </c>
      <c r="AB24">
        <v>12</v>
      </c>
      <c r="AC24">
        <v>17</v>
      </c>
      <c r="AD24" s="15">
        <v>30</v>
      </c>
      <c r="AF24">
        <v>8</v>
      </c>
      <c r="AG24">
        <v>10</v>
      </c>
      <c r="AH24" s="15">
        <v>18</v>
      </c>
      <c r="AI24">
        <v>4</v>
      </c>
      <c r="AJ24">
        <v>9</v>
      </c>
      <c r="AK24">
        <v>10</v>
      </c>
      <c r="AL24" s="15">
        <v>23</v>
      </c>
      <c r="AN24">
        <v>10</v>
      </c>
      <c r="AO24">
        <v>11</v>
      </c>
      <c r="AP24" s="15">
        <v>21</v>
      </c>
      <c r="AQ24">
        <v>92</v>
      </c>
      <c r="AR24" t="str">
        <f t="shared" si="22"/>
        <v>SIM</v>
      </c>
      <c r="AS24" s="9">
        <v>208501</v>
      </c>
      <c r="AT24">
        <v>1</v>
      </c>
      <c r="AU24">
        <v>1</v>
      </c>
      <c r="AV24">
        <v>1</v>
      </c>
      <c r="AW24">
        <v>1</v>
      </c>
      <c r="AX24">
        <v>4</v>
      </c>
      <c r="AZ24" s="9">
        <v>208501</v>
      </c>
      <c r="BA24">
        <v>92</v>
      </c>
      <c r="BB24" t="str">
        <f>IF(AZ24=Tabela42[[#This Row],[Designação]],"SIM","NÃO")</f>
        <v>SIM</v>
      </c>
    </row>
    <row r="25" spans="2:54" ht="15.75" thickBot="1" x14ac:dyDescent="0.3">
      <c r="B25" s="13">
        <v>2</v>
      </c>
      <c r="C25" s="8">
        <v>209003</v>
      </c>
      <c r="D25" s="25" t="s">
        <v>152</v>
      </c>
      <c r="E25" s="29">
        <f>_xlfn.CEILING.MATH((Tabela4[[#This Row],[PEJA I - Bloco 1]]+S25),5)</f>
        <v>35</v>
      </c>
      <c r="F25" s="14">
        <f t="shared" si="12"/>
        <v>35</v>
      </c>
      <c r="G25" s="14">
        <f>Tabela4[[#This Row],[PEJA I - Bloco 1]]*2</f>
        <v>4</v>
      </c>
      <c r="H25" s="41">
        <f t="shared" si="13"/>
        <v>4</v>
      </c>
      <c r="I25" s="29">
        <f>_xlfn.CEILING.MATH(T25+(Tabela4[[#This Row],[PEJA I - Bloco 2]]),5)</f>
        <v>25</v>
      </c>
      <c r="J25" s="41">
        <f t="shared" si="14"/>
        <v>25</v>
      </c>
      <c r="K25" s="49">
        <f>_xlfn.CEILING.MATH(U25+(Tabela4[[#This Row],[PEJA II - Bloco 1]]),5)</f>
        <v>25</v>
      </c>
      <c r="L25" s="50">
        <f t="shared" si="15"/>
        <v>25</v>
      </c>
      <c r="M25" s="43">
        <f>_xlfn.CEILING.MATH(V25+(Tabela4[[#This Row],[PEJA II - Bloco 2]]),5)</f>
        <v>35</v>
      </c>
      <c r="N25" s="37">
        <f t="shared" si="16"/>
        <v>35</v>
      </c>
      <c r="O25" s="70">
        <f>_xlfn.CEILING.MATH(W25+Tabela4[[#This Row],[Total Geral]],5)</f>
        <v>115</v>
      </c>
      <c r="P25" s="65">
        <f>SUM(E25:O25)</f>
        <v>363</v>
      </c>
      <c r="R25" s="9">
        <v>209003</v>
      </c>
      <c r="S25">
        <f t="shared" si="23"/>
        <v>30</v>
      </c>
      <c r="T25">
        <f t="shared" si="24"/>
        <v>22</v>
      </c>
      <c r="U25">
        <f t="shared" si="25"/>
        <v>21</v>
      </c>
      <c r="V25">
        <f t="shared" si="26"/>
        <v>31</v>
      </c>
      <c r="W25">
        <f t="shared" si="27"/>
        <v>104</v>
      </c>
      <c r="X25" t="str">
        <f t="shared" si="11"/>
        <v>SIM</v>
      </c>
      <c r="Z25" s="9">
        <v>209003</v>
      </c>
      <c r="AB25">
        <v>5</v>
      </c>
      <c r="AC25">
        <v>25</v>
      </c>
      <c r="AD25" s="15">
        <v>30</v>
      </c>
      <c r="AF25">
        <v>3</v>
      </c>
      <c r="AG25">
        <v>19</v>
      </c>
      <c r="AH25" s="15">
        <v>22</v>
      </c>
      <c r="AK25">
        <v>21</v>
      </c>
      <c r="AL25" s="15">
        <v>21</v>
      </c>
      <c r="AN25">
        <v>5</v>
      </c>
      <c r="AO25">
        <v>26</v>
      </c>
      <c r="AP25" s="15">
        <v>31</v>
      </c>
      <c r="AQ25">
        <v>104</v>
      </c>
      <c r="AR25" t="str">
        <f t="shared" si="22"/>
        <v>SIM</v>
      </c>
      <c r="AS25" s="9">
        <v>209003</v>
      </c>
      <c r="AT25">
        <v>2</v>
      </c>
      <c r="AU25">
        <v>2</v>
      </c>
      <c r="AV25">
        <v>2</v>
      </c>
      <c r="AW25">
        <v>2</v>
      </c>
      <c r="AX25">
        <v>8</v>
      </c>
      <c r="AZ25" s="9">
        <v>209003</v>
      </c>
      <c r="BA25">
        <v>104</v>
      </c>
      <c r="BB25" t="str">
        <f>IF(AZ25=Tabela42[[#This Row],[Designação]],"SIM","NÃO")</f>
        <v>SIM</v>
      </c>
    </row>
    <row r="26" spans="2:54" ht="15.75" thickBot="1" x14ac:dyDescent="0.3">
      <c r="B26" s="13">
        <v>2</v>
      </c>
      <c r="C26" s="8">
        <v>209026</v>
      </c>
      <c r="D26" s="25" t="s">
        <v>11</v>
      </c>
      <c r="E26" s="29">
        <f>_xlfn.CEILING.MATH((Tabela4[[#This Row],[PEJA I - Bloco 1]]+S26),5)</f>
        <v>35</v>
      </c>
      <c r="F26" s="14">
        <f t="shared" si="12"/>
        <v>35</v>
      </c>
      <c r="G26" s="14">
        <f>Tabela4[[#This Row],[PEJA I - Bloco 1]]*2</f>
        <v>2</v>
      </c>
      <c r="H26" s="41">
        <f t="shared" si="13"/>
        <v>2</v>
      </c>
      <c r="I26" s="29">
        <f>_xlfn.CEILING.MATH(T26+(Tabela4[[#This Row],[PEJA I - Bloco 2]]),5)</f>
        <v>35</v>
      </c>
      <c r="J26" s="41">
        <f t="shared" si="14"/>
        <v>35</v>
      </c>
      <c r="K26" s="49">
        <f>_xlfn.CEILING.MATH(U26+(Tabela4[[#This Row],[PEJA II - Bloco 1]]),5)</f>
        <v>25</v>
      </c>
      <c r="L26" s="50">
        <f t="shared" si="15"/>
        <v>25</v>
      </c>
      <c r="M26" s="43">
        <f>_xlfn.CEILING.MATH(V26+(Tabela4[[#This Row],[PEJA II - Bloco 2]]),5)</f>
        <v>35</v>
      </c>
      <c r="N26" s="37">
        <f t="shared" si="16"/>
        <v>35</v>
      </c>
      <c r="O26" s="70">
        <f>_xlfn.CEILING.MATH(W26+Tabela4[[#This Row],[Total Geral]],5)</f>
        <v>125</v>
      </c>
      <c r="P26" s="65">
        <f>SUM(E26:O26)</f>
        <v>389</v>
      </c>
      <c r="R26" s="9">
        <v>209026</v>
      </c>
      <c r="S26">
        <f t="shared" si="23"/>
        <v>30</v>
      </c>
      <c r="T26">
        <f t="shared" si="24"/>
        <v>32</v>
      </c>
      <c r="U26">
        <f t="shared" si="25"/>
        <v>21</v>
      </c>
      <c r="V26">
        <f t="shared" si="26"/>
        <v>33</v>
      </c>
      <c r="W26">
        <f t="shared" si="27"/>
        <v>116</v>
      </c>
      <c r="X26" t="str">
        <f t="shared" si="11"/>
        <v>SIM</v>
      </c>
      <c r="Z26" s="9">
        <v>209026</v>
      </c>
      <c r="AB26">
        <v>29</v>
      </c>
      <c r="AC26">
        <v>1</v>
      </c>
      <c r="AD26" s="15">
        <v>30</v>
      </c>
      <c r="AE26">
        <v>5</v>
      </c>
      <c r="AF26">
        <v>31</v>
      </c>
      <c r="AG26">
        <v>1</v>
      </c>
      <c r="AH26" s="15">
        <v>37</v>
      </c>
      <c r="AI26">
        <v>6</v>
      </c>
      <c r="AJ26">
        <v>6</v>
      </c>
      <c r="AK26">
        <v>15</v>
      </c>
      <c r="AL26" s="15">
        <v>27</v>
      </c>
      <c r="AM26">
        <v>11</v>
      </c>
      <c r="AN26">
        <v>6</v>
      </c>
      <c r="AO26">
        <v>27</v>
      </c>
      <c r="AP26" s="15">
        <v>44</v>
      </c>
      <c r="AQ26">
        <v>138</v>
      </c>
      <c r="AR26" t="str">
        <f t="shared" si="22"/>
        <v>SIM</v>
      </c>
      <c r="AS26" s="9">
        <v>209026</v>
      </c>
      <c r="AT26">
        <v>1</v>
      </c>
      <c r="AU26">
        <v>1</v>
      </c>
      <c r="AV26">
        <v>2</v>
      </c>
      <c r="AW26">
        <v>2</v>
      </c>
      <c r="AX26">
        <v>6</v>
      </c>
      <c r="AZ26" s="9">
        <v>209026</v>
      </c>
      <c r="BA26">
        <v>138</v>
      </c>
      <c r="BB26" t="str">
        <f>IF(AZ26=Tabela42[[#This Row],[Designação]],"SIM","NÃO")</f>
        <v>SIM</v>
      </c>
    </row>
    <row r="27" spans="2:54" ht="15.75" thickBot="1" x14ac:dyDescent="0.3">
      <c r="B27" s="13">
        <v>2</v>
      </c>
      <c r="C27" s="8">
        <v>227004</v>
      </c>
      <c r="D27" s="25" t="s">
        <v>150</v>
      </c>
      <c r="E27" s="29">
        <f>_xlfn.CEILING.MATH((Tabela4[[#This Row],[PEJA I - Bloco 1]]+S27),5)</f>
        <v>45</v>
      </c>
      <c r="F27" s="14">
        <f t="shared" si="12"/>
        <v>45</v>
      </c>
      <c r="G27" s="14">
        <f>Tabela4[[#This Row],[PEJA I - Bloco 1]]*2</f>
        <v>4</v>
      </c>
      <c r="H27" s="41">
        <f t="shared" si="13"/>
        <v>4</v>
      </c>
      <c r="I27" s="29">
        <f>_xlfn.CEILING.MATH(T27+(Tabela4[[#This Row],[PEJA I - Bloco 2]]),5)</f>
        <v>45</v>
      </c>
      <c r="J27" s="41">
        <f t="shared" si="14"/>
        <v>45</v>
      </c>
      <c r="K27" s="49">
        <f>_xlfn.CEILING.MATH(U27+(Tabela4[[#This Row],[PEJA II - Bloco 1]]),5)</f>
        <v>55</v>
      </c>
      <c r="L27" s="50">
        <f t="shared" si="15"/>
        <v>55</v>
      </c>
      <c r="M27" s="43">
        <f>_xlfn.CEILING.MATH(V27+(Tabela4[[#This Row],[PEJA II - Bloco 2]]),5)</f>
        <v>45</v>
      </c>
      <c r="N27" s="37">
        <f t="shared" si="16"/>
        <v>45</v>
      </c>
      <c r="O27" s="70">
        <f>_xlfn.CEILING.MATH(W27+Tabela4[[#This Row],[Total Geral]],5)</f>
        <v>185</v>
      </c>
      <c r="P27" s="65">
        <f>SUM(E27:O27)</f>
        <v>573</v>
      </c>
      <c r="R27" s="9">
        <v>227004</v>
      </c>
      <c r="S27">
        <f t="shared" si="23"/>
        <v>39</v>
      </c>
      <c r="T27">
        <f t="shared" si="24"/>
        <v>41</v>
      </c>
      <c r="U27">
        <f t="shared" si="25"/>
        <v>53</v>
      </c>
      <c r="V27">
        <f t="shared" si="26"/>
        <v>42</v>
      </c>
      <c r="W27">
        <f t="shared" si="27"/>
        <v>175</v>
      </c>
      <c r="X27" t="str">
        <f t="shared" si="11"/>
        <v>SIM</v>
      </c>
      <c r="Z27" s="9">
        <v>227004</v>
      </c>
      <c r="AA27">
        <v>8</v>
      </c>
      <c r="AB27">
        <v>14</v>
      </c>
      <c r="AC27">
        <v>25</v>
      </c>
      <c r="AD27" s="15">
        <v>47</v>
      </c>
      <c r="AE27">
        <v>14</v>
      </c>
      <c r="AF27">
        <v>24</v>
      </c>
      <c r="AG27">
        <v>17</v>
      </c>
      <c r="AH27" s="15">
        <v>55</v>
      </c>
      <c r="AI27">
        <v>20</v>
      </c>
      <c r="AJ27">
        <v>17</v>
      </c>
      <c r="AK27">
        <v>36</v>
      </c>
      <c r="AL27" s="15">
        <v>73</v>
      </c>
      <c r="AM27">
        <v>16</v>
      </c>
      <c r="AN27">
        <v>20</v>
      </c>
      <c r="AO27">
        <v>22</v>
      </c>
      <c r="AP27" s="15">
        <v>58</v>
      </c>
      <c r="AQ27">
        <v>233</v>
      </c>
      <c r="AR27" t="str">
        <f t="shared" si="22"/>
        <v>SIM</v>
      </c>
      <c r="AS27" s="9">
        <v>227004</v>
      </c>
      <c r="AT27">
        <v>2</v>
      </c>
      <c r="AU27">
        <v>2</v>
      </c>
      <c r="AV27">
        <v>2</v>
      </c>
      <c r="AW27">
        <v>2</v>
      </c>
      <c r="AX27">
        <v>8</v>
      </c>
      <c r="AZ27" s="9">
        <v>227004</v>
      </c>
      <c r="BA27">
        <v>233</v>
      </c>
      <c r="BB27" t="str">
        <f>IF(AZ27=Tabela42[[#This Row],[Designação]],"SIM","NÃO")</f>
        <v>SIM</v>
      </c>
    </row>
    <row r="28" spans="2:54" ht="15.75" thickBot="1" x14ac:dyDescent="0.3">
      <c r="B28" s="13">
        <v>3</v>
      </c>
      <c r="C28" s="8">
        <v>312002</v>
      </c>
      <c r="D28" s="25" t="s">
        <v>19</v>
      </c>
      <c r="E28" s="29">
        <f>_xlfn.CEILING.MATH((Tabela4[[#This Row],[PEJA I - Bloco 1]]+S28),5)</f>
        <v>20</v>
      </c>
      <c r="F28" s="14">
        <f t="shared" si="12"/>
        <v>20</v>
      </c>
      <c r="G28" s="14">
        <f>Tabela4[[#This Row],[PEJA I - Bloco 1]]*2</f>
        <v>2</v>
      </c>
      <c r="H28" s="41">
        <f t="shared" si="13"/>
        <v>2</v>
      </c>
      <c r="I28" s="29">
        <f>_xlfn.CEILING.MATH(T28+(Tabela4[[#This Row],[PEJA I - Bloco 2]]),5)</f>
        <v>20</v>
      </c>
      <c r="J28" s="41">
        <f t="shared" si="14"/>
        <v>20</v>
      </c>
      <c r="K28" s="49">
        <f>_xlfn.CEILING.MATH(U28+(Tabela4[[#This Row],[PEJA II - Bloco 1]]),5)</f>
        <v>25</v>
      </c>
      <c r="L28" s="50">
        <f t="shared" si="15"/>
        <v>25</v>
      </c>
      <c r="M28" s="43">
        <f>_xlfn.CEILING.MATH(V28+(Tabela4[[#This Row],[PEJA II - Bloco 2]]),5)</f>
        <v>60</v>
      </c>
      <c r="N28" s="37">
        <f t="shared" si="16"/>
        <v>60</v>
      </c>
      <c r="O28" s="70">
        <f>_xlfn.CEILING.MATH(W28+Tabela4[[#This Row],[Total Geral]],5)</f>
        <v>115</v>
      </c>
      <c r="P28" s="65">
        <f>SUM(E28:O28)</f>
        <v>369</v>
      </c>
      <c r="R28" s="9">
        <v>312002</v>
      </c>
      <c r="S28">
        <f t="shared" si="23"/>
        <v>15</v>
      </c>
      <c r="T28">
        <f t="shared" si="24"/>
        <v>18</v>
      </c>
      <c r="U28">
        <f t="shared" si="25"/>
        <v>20</v>
      </c>
      <c r="V28">
        <f t="shared" si="26"/>
        <v>54</v>
      </c>
      <c r="W28">
        <f t="shared" si="27"/>
        <v>107</v>
      </c>
      <c r="X28" t="str">
        <f t="shared" si="11"/>
        <v>SIM</v>
      </c>
      <c r="Z28" s="9">
        <v>312002</v>
      </c>
      <c r="AA28">
        <v>1</v>
      </c>
      <c r="AB28">
        <v>1</v>
      </c>
      <c r="AC28">
        <v>14</v>
      </c>
      <c r="AD28" s="15">
        <v>16</v>
      </c>
      <c r="AE28">
        <v>1</v>
      </c>
      <c r="AF28">
        <v>2</v>
      </c>
      <c r="AG28">
        <v>16</v>
      </c>
      <c r="AH28" s="15">
        <v>19</v>
      </c>
      <c r="AI28">
        <v>7</v>
      </c>
      <c r="AJ28">
        <v>3</v>
      </c>
      <c r="AK28">
        <v>17</v>
      </c>
      <c r="AL28" s="15">
        <v>27</v>
      </c>
      <c r="AM28">
        <v>7</v>
      </c>
      <c r="AN28">
        <v>7</v>
      </c>
      <c r="AO28">
        <v>47</v>
      </c>
      <c r="AP28" s="15">
        <v>61</v>
      </c>
      <c r="AQ28">
        <v>123</v>
      </c>
      <c r="AR28" t="str">
        <f t="shared" si="22"/>
        <v>SIM</v>
      </c>
      <c r="AS28" s="9">
        <v>312002</v>
      </c>
      <c r="AT28">
        <v>1</v>
      </c>
      <c r="AU28">
        <v>1</v>
      </c>
      <c r="AV28">
        <v>2</v>
      </c>
      <c r="AW28">
        <v>2</v>
      </c>
      <c r="AX28">
        <v>6</v>
      </c>
      <c r="AZ28" s="9">
        <v>312002</v>
      </c>
      <c r="BA28">
        <v>123</v>
      </c>
      <c r="BB28" t="str">
        <f>IF(AZ28=Tabela42[[#This Row],[Designação]],"SIM","NÃO")</f>
        <v>SIM</v>
      </c>
    </row>
    <row r="29" spans="2:54" ht="15.75" thickBot="1" x14ac:dyDescent="0.3">
      <c r="B29" s="13">
        <v>3</v>
      </c>
      <c r="C29" s="8">
        <v>312009</v>
      </c>
      <c r="D29" s="25" t="s">
        <v>26</v>
      </c>
      <c r="E29" s="29">
        <f>_xlfn.CEILING.MATH((Tabela4[[#This Row],[PEJA I - Bloco 1]]+S29),5)</f>
        <v>10</v>
      </c>
      <c r="F29" s="14">
        <f t="shared" si="12"/>
        <v>10</v>
      </c>
      <c r="G29" s="14">
        <f>Tabela4[[#This Row],[PEJA I - Bloco 1]]*2</f>
        <v>2</v>
      </c>
      <c r="H29" s="41">
        <f t="shared" si="13"/>
        <v>2</v>
      </c>
      <c r="I29" s="29">
        <f>_xlfn.CEILING.MATH(T29+(Tabela4[[#This Row],[PEJA I - Bloco 2]]),5)</f>
        <v>35</v>
      </c>
      <c r="J29" s="41">
        <f t="shared" si="14"/>
        <v>35</v>
      </c>
      <c r="K29" s="49">
        <f>_xlfn.CEILING.MATH(U29+(Tabela4[[#This Row],[PEJA II - Bloco 1]]),5)</f>
        <v>25</v>
      </c>
      <c r="L29" s="50">
        <f t="shared" si="15"/>
        <v>25</v>
      </c>
      <c r="M29" s="43">
        <f>_xlfn.CEILING.MATH(V29+(Tabela4[[#This Row],[PEJA II - Bloco 2]]),5)</f>
        <v>50</v>
      </c>
      <c r="N29" s="37">
        <f t="shared" si="16"/>
        <v>50</v>
      </c>
      <c r="O29" s="70">
        <f>_xlfn.CEILING.MATH(W29+Tabela4[[#This Row],[Total Geral]],5)</f>
        <v>115</v>
      </c>
      <c r="P29" s="65">
        <f>SUM(E29:O29)</f>
        <v>359</v>
      </c>
      <c r="R29" s="9">
        <v>312009</v>
      </c>
      <c r="S29">
        <f t="shared" si="23"/>
        <v>9</v>
      </c>
      <c r="T29">
        <f t="shared" si="24"/>
        <v>30</v>
      </c>
      <c r="U29">
        <f t="shared" si="25"/>
        <v>22</v>
      </c>
      <c r="V29">
        <f t="shared" si="26"/>
        <v>45</v>
      </c>
      <c r="W29">
        <f t="shared" si="27"/>
        <v>106</v>
      </c>
      <c r="X29" t="str">
        <f t="shared" si="11"/>
        <v>SIM</v>
      </c>
      <c r="Z29" s="9">
        <v>312009</v>
      </c>
      <c r="AB29">
        <v>2</v>
      </c>
      <c r="AC29">
        <v>7</v>
      </c>
      <c r="AD29" s="15">
        <v>9</v>
      </c>
      <c r="AE29">
        <v>2</v>
      </c>
      <c r="AF29">
        <v>9</v>
      </c>
      <c r="AG29">
        <v>21</v>
      </c>
      <c r="AH29" s="15">
        <v>32</v>
      </c>
      <c r="AI29">
        <v>5</v>
      </c>
      <c r="AJ29">
        <v>4</v>
      </c>
      <c r="AK29">
        <v>18</v>
      </c>
      <c r="AL29" s="15">
        <v>27</v>
      </c>
      <c r="AM29">
        <v>5</v>
      </c>
      <c r="AN29">
        <v>10</v>
      </c>
      <c r="AO29">
        <v>35</v>
      </c>
      <c r="AP29" s="15">
        <v>50</v>
      </c>
      <c r="AQ29">
        <v>118</v>
      </c>
      <c r="AR29" t="str">
        <f t="shared" si="22"/>
        <v>SIM</v>
      </c>
      <c r="AS29" s="9">
        <v>312009</v>
      </c>
      <c r="AT29">
        <v>1</v>
      </c>
      <c r="AU29">
        <v>1</v>
      </c>
      <c r="AV29">
        <v>1</v>
      </c>
      <c r="AW29">
        <v>2</v>
      </c>
      <c r="AX29">
        <v>5</v>
      </c>
      <c r="AZ29" s="9">
        <v>312009</v>
      </c>
      <c r="BA29">
        <v>118</v>
      </c>
      <c r="BB29" t="str">
        <f>IF(AZ29=Tabela42[[#This Row],[Designação]],"SIM","NÃO")</f>
        <v>SIM</v>
      </c>
    </row>
    <row r="30" spans="2:54" ht="15.75" thickBot="1" x14ac:dyDescent="0.3">
      <c r="B30" s="13">
        <v>3</v>
      </c>
      <c r="C30" s="8">
        <v>312014</v>
      </c>
      <c r="D30" s="25" t="s">
        <v>27</v>
      </c>
      <c r="E30" s="29">
        <f>_xlfn.CEILING.MATH((Tabela4[[#This Row],[PEJA I - Bloco 1]]+S30),5)</f>
        <v>30</v>
      </c>
      <c r="F30" s="14">
        <f t="shared" si="12"/>
        <v>30</v>
      </c>
      <c r="G30" s="14">
        <f>Tabela4[[#This Row],[PEJA I - Bloco 1]]*2</f>
        <v>4</v>
      </c>
      <c r="H30" s="41">
        <f t="shared" si="13"/>
        <v>4</v>
      </c>
      <c r="I30" s="29">
        <f>_xlfn.CEILING.MATH(T30+(Tabela4[[#This Row],[PEJA I - Bloco 2]]),5)</f>
        <v>25</v>
      </c>
      <c r="J30" s="41">
        <f t="shared" si="14"/>
        <v>25</v>
      </c>
      <c r="K30" s="49">
        <f>_xlfn.CEILING.MATH(U30+(Tabela4[[#This Row],[PEJA II - Bloco 1]]),5)</f>
        <v>30</v>
      </c>
      <c r="L30" s="50">
        <f t="shared" si="15"/>
        <v>30</v>
      </c>
      <c r="M30" s="43">
        <f>_xlfn.CEILING.MATH(V30+(Tabela4[[#This Row],[PEJA II - Bloco 2]]),5)</f>
        <v>55</v>
      </c>
      <c r="N30" s="37">
        <f t="shared" si="16"/>
        <v>55</v>
      </c>
      <c r="O30" s="70">
        <f>_xlfn.CEILING.MATH(W30+Tabela4[[#This Row],[Total Geral]],5)</f>
        <v>135</v>
      </c>
      <c r="P30" s="65">
        <f>SUM(E30:O30)</f>
        <v>423</v>
      </c>
      <c r="R30" s="9">
        <v>312014</v>
      </c>
      <c r="S30">
        <f t="shared" si="23"/>
        <v>27</v>
      </c>
      <c r="T30">
        <f t="shared" si="24"/>
        <v>20</v>
      </c>
      <c r="U30">
        <f t="shared" si="25"/>
        <v>28</v>
      </c>
      <c r="V30">
        <f t="shared" si="26"/>
        <v>50</v>
      </c>
      <c r="W30">
        <f t="shared" si="27"/>
        <v>125</v>
      </c>
      <c r="X30" t="str">
        <f t="shared" si="11"/>
        <v>SIM</v>
      </c>
      <c r="Z30" s="9">
        <v>312014</v>
      </c>
      <c r="AA30">
        <v>8</v>
      </c>
      <c r="AB30">
        <v>19</v>
      </c>
      <c r="AC30">
        <v>8</v>
      </c>
      <c r="AD30" s="15">
        <v>35</v>
      </c>
      <c r="AE30">
        <v>14</v>
      </c>
      <c r="AF30">
        <v>9</v>
      </c>
      <c r="AG30">
        <v>11</v>
      </c>
      <c r="AH30" s="15">
        <v>34</v>
      </c>
      <c r="AI30">
        <v>5</v>
      </c>
      <c r="AJ30">
        <v>8</v>
      </c>
      <c r="AK30">
        <v>20</v>
      </c>
      <c r="AL30" s="15">
        <v>33</v>
      </c>
      <c r="AM30">
        <v>7</v>
      </c>
      <c r="AN30">
        <v>22</v>
      </c>
      <c r="AO30">
        <v>28</v>
      </c>
      <c r="AP30" s="15">
        <v>57</v>
      </c>
      <c r="AQ30">
        <v>159</v>
      </c>
      <c r="AR30" t="str">
        <f t="shared" si="22"/>
        <v>SIM</v>
      </c>
      <c r="AS30" s="9">
        <v>312014</v>
      </c>
      <c r="AT30">
        <v>2</v>
      </c>
      <c r="AU30">
        <v>2</v>
      </c>
      <c r="AV30">
        <v>2</v>
      </c>
      <c r="AW30">
        <v>2</v>
      </c>
      <c r="AX30">
        <v>8</v>
      </c>
      <c r="AZ30" s="9">
        <v>312014</v>
      </c>
      <c r="BA30">
        <v>160</v>
      </c>
      <c r="BB30" t="str">
        <f>IF(AZ30=Tabela42[[#This Row],[Designação]],"SIM","NÃO")</f>
        <v>SIM</v>
      </c>
    </row>
    <row r="31" spans="2:54" ht="15.75" thickBot="1" x14ac:dyDescent="0.3">
      <c r="B31" s="13">
        <v>3</v>
      </c>
      <c r="C31" s="8">
        <v>312022</v>
      </c>
      <c r="D31" s="25" t="s">
        <v>30</v>
      </c>
      <c r="E31" s="29">
        <f>_xlfn.CEILING.MATH((Tabela4[[#This Row],[PEJA I - Bloco 1]]+S31),5)</f>
        <v>60</v>
      </c>
      <c r="F31" s="14">
        <f t="shared" si="12"/>
        <v>60</v>
      </c>
      <c r="G31" s="14">
        <f>Tabela4[[#This Row],[PEJA I - Bloco 1]]*2</f>
        <v>4</v>
      </c>
      <c r="H31" s="41">
        <f t="shared" si="13"/>
        <v>4</v>
      </c>
      <c r="I31" s="29">
        <f>_xlfn.CEILING.MATH(T31+(Tabela4[[#This Row],[PEJA I - Bloco 2]]),5)</f>
        <v>60</v>
      </c>
      <c r="J31" s="41">
        <f t="shared" si="14"/>
        <v>60</v>
      </c>
      <c r="K31" s="49">
        <f>_xlfn.CEILING.MATH(U31+(Tabela4[[#This Row],[PEJA II - Bloco 1]]),5)</f>
        <v>55</v>
      </c>
      <c r="L31" s="50">
        <f t="shared" si="15"/>
        <v>55</v>
      </c>
      <c r="M31" s="43">
        <f>_xlfn.CEILING.MATH(V31+(Tabela4[[#This Row],[PEJA II - Bloco 2]]),5)</f>
        <v>50</v>
      </c>
      <c r="N31" s="37">
        <f t="shared" si="16"/>
        <v>50</v>
      </c>
      <c r="O31" s="70">
        <f>_xlfn.CEILING.MATH(W31+Tabela4[[#This Row],[Total Geral]],5)</f>
        <v>215</v>
      </c>
      <c r="P31" s="65">
        <f>SUM(E31:O31)</f>
        <v>673</v>
      </c>
      <c r="R31" s="9">
        <v>312022</v>
      </c>
      <c r="S31">
        <f t="shared" si="23"/>
        <v>54</v>
      </c>
      <c r="T31">
        <f t="shared" si="24"/>
        <v>58</v>
      </c>
      <c r="U31">
        <f t="shared" si="25"/>
        <v>51</v>
      </c>
      <c r="V31">
        <f t="shared" si="26"/>
        <v>44</v>
      </c>
      <c r="W31">
        <f t="shared" si="27"/>
        <v>207</v>
      </c>
      <c r="X31" t="str">
        <f t="shared" si="11"/>
        <v>SIM</v>
      </c>
      <c r="Z31" s="9">
        <v>312022</v>
      </c>
      <c r="AA31">
        <v>1</v>
      </c>
      <c r="AB31">
        <v>10</v>
      </c>
      <c r="AC31">
        <v>44</v>
      </c>
      <c r="AD31" s="15">
        <v>55</v>
      </c>
      <c r="AE31">
        <v>1</v>
      </c>
      <c r="AF31">
        <v>9</v>
      </c>
      <c r="AG31">
        <v>49</v>
      </c>
      <c r="AH31" s="15">
        <v>59</v>
      </c>
      <c r="AI31">
        <v>3</v>
      </c>
      <c r="AJ31">
        <v>7</v>
      </c>
      <c r="AK31">
        <v>44</v>
      </c>
      <c r="AL31" s="15">
        <v>54</v>
      </c>
      <c r="AM31">
        <v>3</v>
      </c>
      <c r="AN31">
        <v>10</v>
      </c>
      <c r="AO31">
        <v>34</v>
      </c>
      <c r="AP31" s="15">
        <v>47</v>
      </c>
      <c r="AQ31">
        <v>215</v>
      </c>
      <c r="AR31" t="str">
        <f t="shared" si="22"/>
        <v>SIM</v>
      </c>
      <c r="AS31" s="9">
        <v>312022</v>
      </c>
      <c r="AT31">
        <v>2</v>
      </c>
      <c r="AU31">
        <v>2</v>
      </c>
      <c r="AV31">
        <v>2</v>
      </c>
      <c r="AW31">
        <v>2</v>
      </c>
      <c r="AX31">
        <v>8</v>
      </c>
      <c r="AZ31" s="9">
        <v>312022</v>
      </c>
      <c r="BA31">
        <v>215</v>
      </c>
      <c r="BB31" t="str">
        <f>IF(AZ31=Tabela42[[#This Row],[Designação]],"SIM","NÃO")</f>
        <v>SIM</v>
      </c>
    </row>
    <row r="32" spans="2:54" ht="15.75" thickBot="1" x14ac:dyDescent="0.3">
      <c r="B32" s="13">
        <v>3</v>
      </c>
      <c r="C32" s="8">
        <v>312031</v>
      </c>
      <c r="D32" s="25" t="s">
        <v>25</v>
      </c>
      <c r="E32" s="29">
        <f>_xlfn.CEILING.MATH((Tabela4[[#This Row],[PEJA I - Bloco 1]]+S32),5)</f>
        <v>20</v>
      </c>
      <c r="F32" s="14">
        <f t="shared" si="12"/>
        <v>20</v>
      </c>
      <c r="G32" s="14">
        <f>Tabela4[[#This Row],[PEJA I - Bloco 1]]*2</f>
        <v>2</v>
      </c>
      <c r="H32" s="41">
        <f t="shared" si="13"/>
        <v>2</v>
      </c>
      <c r="I32" s="29">
        <f>_xlfn.CEILING.MATH(T32+(Tabela4[[#This Row],[PEJA I - Bloco 2]]),5)</f>
        <v>20</v>
      </c>
      <c r="J32" s="41">
        <f t="shared" si="14"/>
        <v>20</v>
      </c>
      <c r="K32" s="49">
        <f>_xlfn.CEILING.MATH(U32+(Tabela4[[#This Row],[PEJA II - Bloco 1]]),5)</f>
        <v>15</v>
      </c>
      <c r="L32" s="50">
        <f t="shared" si="15"/>
        <v>15</v>
      </c>
      <c r="M32" s="43">
        <f>_xlfn.CEILING.MATH(V32+(Tabela4[[#This Row],[PEJA II - Bloco 2]]),5)</f>
        <v>20</v>
      </c>
      <c r="N32" s="37">
        <f t="shared" si="16"/>
        <v>20</v>
      </c>
      <c r="O32" s="70">
        <f>_xlfn.CEILING.MATH(W32+Tabela4[[#This Row],[Total Geral]],5)</f>
        <v>70</v>
      </c>
      <c r="P32" s="65">
        <f>SUM(E32:O32)</f>
        <v>224</v>
      </c>
      <c r="R32" s="9">
        <v>312031</v>
      </c>
      <c r="S32">
        <f t="shared" si="23"/>
        <v>18</v>
      </c>
      <c r="T32">
        <f t="shared" si="24"/>
        <v>15</v>
      </c>
      <c r="U32">
        <f t="shared" si="25"/>
        <v>13</v>
      </c>
      <c r="V32">
        <f t="shared" si="26"/>
        <v>18</v>
      </c>
      <c r="W32">
        <f t="shared" si="27"/>
        <v>64</v>
      </c>
      <c r="X32" t="str">
        <f t="shared" si="11"/>
        <v>SIM</v>
      </c>
      <c r="Z32" s="9">
        <v>312031</v>
      </c>
      <c r="AA32">
        <v>1</v>
      </c>
      <c r="AB32">
        <v>10</v>
      </c>
      <c r="AC32">
        <v>8</v>
      </c>
      <c r="AD32" s="15">
        <v>19</v>
      </c>
      <c r="AE32">
        <v>1</v>
      </c>
      <c r="AF32">
        <v>8</v>
      </c>
      <c r="AG32">
        <v>7</v>
      </c>
      <c r="AH32" s="15">
        <v>16</v>
      </c>
      <c r="AI32">
        <v>2</v>
      </c>
      <c r="AJ32">
        <v>4</v>
      </c>
      <c r="AK32">
        <v>9</v>
      </c>
      <c r="AL32" s="15">
        <v>15</v>
      </c>
      <c r="AM32">
        <v>2</v>
      </c>
      <c r="AN32">
        <v>7</v>
      </c>
      <c r="AO32">
        <v>11</v>
      </c>
      <c r="AP32" s="15">
        <v>20</v>
      </c>
      <c r="AQ32">
        <v>70</v>
      </c>
      <c r="AR32" t="str">
        <f t="shared" si="22"/>
        <v>SIM</v>
      </c>
      <c r="AS32" s="9">
        <v>312031</v>
      </c>
      <c r="AT32">
        <v>1</v>
      </c>
      <c r="AU32">
        <v>1</v>
      </c>
      <c r="AV32">
        <v>1</v>
      </c>
      <c r="AW32">
        <v>1</v>
      </c>
      <c r="AX32">
        <v>4</v>
      </c>
      <c r="AZ32" s="9">
        <v>312031</v>
      </c>
      <c r="BA32">
        <v>70</v>
      </c>
      <c r="BB32" t="str">
        <f>IF(AZ32=Tabela42[[#This Row],[Designação]],"SIM","NÃO")</f>
        <v>SIM</v>
      </c>
    </row>
    <row r="33" spans="2:54" ht="15.75" thickBot="1" x14ac:dyDescent="0.3">
      <c r="B33" s="13">
        <v>3</v>
      </c>
      <c r="C33" s="8">
        <v>312501</v>
      </c>
      <c r="D33" s="25" t="s">
        <v>31</v>
      </c>
      <c r="E33" s="29">
        <f>_xlfn.CEILING.MATH((Tabela4[[#This Row],[PEJA I - Bloco 1]]+S33),5)</f>
        <v>20</v>
      </c>
      <c r="F33" s="14">
        <f t="shared" si="12"/>
        <v>20</v>
      </c>
      <c r="G33" s="14">
        <f>Tabela4[[#This Row],[PEJA I - Bloco 1]]*2</f>
        <v>2</v>
      </c>
      <c r="H33" s="41">
        <f t="shared" si="13"/>
        <v>2</v>
      </c>
      <c r="I33" s="29">
        <f>_xlfn.CEILING.MATH(T33+(Tabela4[[#This Row],[PEJA I - Bloco 2]]),5)</f>
        <v>20</v>
      </c>
      <c r="J33" s="41">
        <f t="shared" si="14"/>
        <v>20</v>
      </c>
      <c r="K33" s="49">
        <f>_xlfn.CEILING.MATH(U33+(Tabela4[[#This Row],[PEJA II - Bloco 1]]),5)</f>
        <v>35</v>
      </c>
      <c r="L33" s="50">
        <f t="shared" si="15"/>
        <v>35</v>
      </c>
      <c r="M33" s="43">
        <f>_xlfn.CEILING.MATH(V33+(Tabela4[[#This Row],[PEJA II - Bloco 2]]),5)</f>
        <v>40</v>
      </c>
      <c r="N33" s="37">
        <f t="shared" si="16"/>
        <v>40</v>
      </c>
      <c r="O33" s="70">
        <f>_xlfn.CEILING.MATH(W33+Tabela4[[#This Row],[Total Geral]],5)</f>
        <v>105</v>
      </c>
      <c r="P33" s="65">
        <f>SUM(E33:O33)</f>
        <v>339</v>
      </c>
      <c r="R33" s="9">
        <v>312501</v>
      </c>
      <c r="S33">
        <f t="shared" si="23"/>
        <v>18</v>
      </c>
      <c r="T33">
        <f t="shared" si="24"/>
        <v>16</v>
      </c>
      <c r="U33">
        <f t="shared" si="25"/>
        <v>29</v>
      </c>
      <c r="V33">
        <f t="shared" si="26"/>
        <v>35</v>
      </c>
      <c r="W33">
        <f t="shared" si="27"/>
        <v>98</v>
      </c>
      <c r="X33" t="str">
        <f t="shared" si="11"/>
        <v>SIM</v>
      </c>
      <c r="Z33" s="9">
        <v>312501</v>
      </c>
      <c r="AB33">
        <v>6</v>
      </c>
      <c r="AC33">
        <v>12</v>
      </c>
      <c r="AD33" s="15">
        <v>18</v>
      </c>
      <c r="AE33">
        <v>3</v>
      </c>
      <c r="AF33">
        <v>8</v>
      </c>
      <c r="AG33">
        <v>8</v>
      </c>
      <c r="AH33" s="15">
        <v>19</v>
      </c>
      <c r="AJ33">
        <v>10</v>
      </c>
      <c r="AK33">
        <v>19</v>
      </c>
      <c r="AL33" s="15">
        <v>29</v>
      </c>
      <c r="AN33">
        <v>10</v>
      </c>
      <c r="AO33">
        <v>25</v>
      </c>
      <c r="AP33" s="15">
        <v>35</v>
      </c>
      <c r="AQ33">
        <v>101</v>
      </c>
      <c r="AR33" t="str">
        <f t="shared" si="22"/>
        <v>SIM</v>
      </c>
      <c r="AS33" s="9">
        <v>312501</v>
      </c>
      <c r="AT33">
        <v>1</v>
      </c>
      <c r="AU33">
        <v>1</v>
      </c>
      <c r="AV33">
        <v>2</v>
      </c>
      <c r="AW33">
        <v>2</v>
      </c>
      <c r="AX33">
        <v>6</v>
      </c>
      <c r="AZ33" s="9">
        <v>312501</v>
      </c>
      <c r="BA33">
        <v>101</v>
      </c>
      <c r="BB33" t="str">
        <f>IF(AZ33=Tabela42[[#This Row],[Designação]],"SIM","NÃO")</f>
        <v>SIM</v>
      </c>
    </row>
    <row r="34" spans="2:54" ht="15.75" thickBot="1" x14ac:dyDescent="0.3">
      <c r="B34" s="13">
        <v>3</v>
      </c>
      <c r="C34" s="8">
        <v>313002</v>
      </c>
      <c r="D34" s="25" t="s">
        <v>22</v>
      </c>
      <c r="E34" s="29">
        <f>_xlfn.CEILING.MATH((Tabela4[[#This Row],[PEJA I - Bloco 1]]+S34),5)</f>
        <v>15</v>
      </c>
      <c r="F34" s="14">
        <f t="shared" si="12"/>
        <v>15</v>
      </c>
      <c r="G34" s="14">
        <f>Tabela4[[#This Row],[PEJA I - Bloco 1]]*2</f>
        <v>2</v>
      </c>
      <c r="H34" s="41">
        <f t="shared" si="13"/>
        <v>2</v>
      </c>
      <c r="I34" s="29">
        <f>_xlfn.CEILING.MATH(T34+(Tabela4[[#This Row],[PEJA I - Bloco 2]]),5)</f>
        <v>20</v>
      </c>
      <c r="J34" s="41">
        <f t="shared" si="14"/>
        <v>20</v>
      </c>
      <c r="K34" s="49">
        <f>_xlfn.CEILING.MATH(U34+(Tabela4[[#This Row],[PEJA II - Bloco 1]]),5)</f>
        <v>15</v>
      </c>
      <c r="L34" s="50">
        <f t="shared" si="15"/>
        <v>15</v>
      </c>
      <c r="M34" s="43">
        <f>_xlfn.CEILING.MATH(V34+(Tabela4[[#This Row],[PEJA II - Bloco 2]]),5)</f>
        <v>25</v>
      </c>
      <c r="N34" s="37">
        <f t="shared" si="16"/>
        <v>25</v>
      </c>
      <c r="O34" s="70">
        <f>_xlfn.CEILING.MATH(W34+Tabela4[[#This Row],[Total Geral]],5)</f>
        <v>70</v>
      </c>
      <c r="P34" s="65">
        <f>SUM(E34:O34)</f>
        <v>224</v>
      </c>
      <c r="R34" s="9">
        <v>313002</v>
      </c>
      <c r="S34">
        <f t="shared" si="23"/>
        <v>13</v>
      </c>
      <c r="T34">
        <f t="shared" si="24"/>
        <v>16</v>
      </c>
      <c r="U34">
        <f t="shared" si="25"/>
        <v>13</v>
      </c>
      <c r="V34">
        <f t="shared" si="26"/>
        <v>24</v>
      </c>
      <c r="W34">
        <f t="shared" si="27"/>
        <v>66</v>
      </c>
      <c r="X34" t="str">
        <f t="shared" si="11"/>
        <v>SIM</v>
      </c>
      <c r="Z34" s="9">
        <v>313002</v>
      </c>
      <c r="AB34">
        <v>1</v>
      </c>
      <c r="AC34">
        <v>12</v>
      </c>
      <c r="AD34" s="15">
        <v>13</v>
      </c>
      <c r="AE34">
        <v>1</v>
      </c>
      <c r="AF34">
        <v>3</v>
      </c>
      <c r="AG34">
        <v>13</v>
      </c>
      <c r="AH34" s="15">
        <v>17</v>
      </c>
      <c r="AI34">
        <v>2</v>
      </c>
      <c r="AJ34">
        <v>5</v>
      </c>
      <c r="AK34">
        <v>8</v>
      </c>
      <c r="AL34" s="15">
        <v>15</v>
      </c>
      <c r="AM34">
        <v>5</v>
      </c>
      <c r="AN34">
        <v>10</v>
      </c>
      <c r="AO34">
        <v>14</v>
      </c>
      <c r="AP34" s="15">
        <v>29</v>
      </c>
      <c r="AQ34">
        <v>74</v>
      </c>
      <c r="AR34" t="str">
        <f t="shared" si="22"/>
        <v>SIM</v>
      </c>
      <c r="AS34" s="9">
        <v>313002</v>
      </c>
      <c r="AT34">
        <v>1</v>
      </c>
      <c r="AU34">
        <v>1</v>
      </c>
      <c r="AV34">
        <v>1</v>
      </c>
      <c r="AW34">
        <v>1</v>
      </c>
      <c r="AX34">
        <v>4</v>
      </c>
      <c r="AZ34" s="9">
        <v>313002</v>
      </c>
      <c r="BA34">
        <v>74</v>
      </c>
      <c r="BB34" t="str">
        <f>IF(AZ34=Tabela42[[#This Row],[Designação]],"SIM","NÃO")</f>
        <v>SIM</v>
      </c>
    </row>
    <row r="35" spans="2:54" ht="15.75" thickBot="1" x14ac:dyDescent="0.3">
      <c r="B35" s="13">
        <v>3</v>
      </c>
      <c r="C35" s="8">
        <v>313007</v>
      </c>
      <c r="D35" s="25" t="s">
        <v>34</v>
      </c>
      <c r="E35" s="29">
        <f>_xlfn.CEILING.MATH((Tabela4[[#This Row],[PEJA I - Bloco 1]]+S35),5)</f>
        <v>25</v>
      </c>
      <c r="F35" s="14">
        <f t="shared" si="12"/>
        <v>25</v>
      </c>
      <c r="G35" s="14">
        <f>Tabela4[[#This Row],[PEJA I - Bloco 1]]*2</f>
        <v>4</v>
      </c>
      <c r="H35" s="41">
        <f t="shared" si="13"/>
        <v>4</v>
      </c>
      <c r="I35" s="29">
        <f>_xlfn.CEILING.MATH(T35+(Tabela4[[#This Row],[PEJA I - Bloco 2]]),5)</f>
        <v>65</v>
      </c>
      <c r="J35" s="41">
        <f t="shared" si="14"/>
        <v>65</v>
      </c>
      <c r="K35" s="49">
        <f>_xlfn.CEILING.MATH(U35+(Tabela4[[#This Row],[PEJA II - Bloco 1]]),5)</f>
        <v>50</v>
      </c>
      <c r="L35" s="50">
        <f t="shared" si="15"/>
        <v>50</v>
      </c>
      <c r="M35" s="43">
        <f>_xlfn.CEILING.MATH(V35+(Tabela4[[#This Row],[PEJA II - Bloco 2]]),5)</f>
        <v>50</v>
      </c>
      <c r="N35" s="37">
        <f t="shared" si="16"/>
        <v>50</v>
      </c>
      <c r="O35" s="70">
        <f>_xlfn.CEILING.MATH(W35+Tabela4[[#This Row],[Total Geral]],5)</f>
        <v>185</v>
      </c>
      <c r="P35" s="65">
        <f>SUM(E35:O35)</f>
        <v>573</v>
      </c>
      <c r="R35" s="9">
        <v>313007</v>
      </c>
      <c r="S35">
        <f t="shared" si="23"/>
        <v>21</v>
      </c>
      <c r="T35">
        <f t="shared" si="24"/>
        <v>61</v>
      </c>
      <c r="U35">
        <f t="shared" si="25"/>
        <v>47</v>
      </c>
      <c r="V35">
        <f t="shared" si="26"/>
        <v>46</v>
      </c>
      <c r="W35">
        <f t="shared" si="27"/>
        <v>175</v>
      </c>
      <c r="X35" t="str">
        <f t="shared" si="11"/>
        <v>SIM</v>
      </c>
      <c r="Z35" s="9">
        <v>313007</v>
      </c>
      <c r="AB35">
        <v>7</v>
      </c>
      <c r="AC35">
        <v>14</v>
      </c>
      <c r="AD35" s="15">
        <v>21</v>
      </c>
      <c r="AE35">
        <v>3</v>
      </c>
      <c r="AF35">
        <v>9</v>
      </c>
      <c r="AG35">
        <v>52</v>
      </c>
      <c r="AH35" s="15">
        <v>64</v>
      </c>
      <c r="AI35">
        <v>14</v>
      </c>
      <c r="AJ35">
        <v>12</v>
      </c>
      <c r="AK35">
        <v>35</v>
      </c>
      <c r="AL35" s="15">
        <v>61</v>
      </c>
      <c r="AM35">
        <v>7</v>
      </c>
      <c r="AN35">
        <v>11</v>
      </c>
      <c r="AO35">
        <v>35</v>
      </c>
      <c r="AP35" s="15">
        <v>53</v>
      </c>
      <c r="AQ35">
        <v>199</v>
      </c>
      <c r="AR35" t="str">
        <f t="shared" si="22"/>
        <v>SIM</v>
      </c>
      <c r="AS35" s="9">
        <v>313007</v>
      </c>
      <c r="AT35">
        <v>2</v>
      </c>
      <c r="AU35">
        <v>2</v>
      </c>
      <c r="AV35">
        <v>2</v>
      </c>
      <c r="AW35">
        <v>2</v>
      </c>
      <c r="AX35">
        <v>8</v>
      </c>
      <c r="AZ35" s="9">
        <v>313007</v>
      </c>
      <c r="BA35">
        <v>199</v>
      </c>
      <c r="BB35" t="str">
        <f>IF(AZ35=Tabela42[[#This Row],[Designação]],"SIM","NÃO")</f>
        <v>SIM</v>
      </c>
    </row>
    <row r="36" spans="2:54" ht="15.75" thickBot="1" x14ac:dyDescent="0.3">
      <c r="B36" s="13">
        <v>3</v>
      </c>
      <c r="C36" s="8">
        <v>313018</v>
      </c>
      <c r="D36" s="25" t="s">
        <v>32</v>
      </c>
      <c r="E36" s="29">
        <f>_xlfn.CEILING.MATH((Tabela4[[#This Row],[PEJA I - Bloco 1]]+S36),5)</f>
        <v>20</v>
      </c>
      <c r="F36" s="14">
        <f t="shared" si="12"/>
        <v>20</v>
      </c>
      <c r="G36" s="14">
        <f>Tabela4[[#This Row],[PEJA I - Bloco 1]]*2</f>
        <v>2</v>
      </c>
      <c r="H36" s="41">
        <f t="shared" si="13"/>
        <v>2</v>
      </c>
      <c r="I36" s="29">
        <f>_xlfn.CEILING.MATH(T36+(Tabela4[[#This Row],[PEJA I - Bloco 2]]),5)</f>
        <v>20</v>
      </c>
      <c r="J36" s="41">
        <f t="shared" si="14"/>
        <v>20</v>
      </c>
      <c r="K36" s="49">
        <f>_xlfn.CEILING.MATH(U36+(Tabela4[[#This Row],[PEJA II - Bloco 1]]),5)</f>
        <v>25</v>
      </c>
      <c r="L36" s="50">
        <f t="shared" si="15"/>
        <v>25</v>
      </c>
      <c r="M36" s="43">
        <f>_xlfn.CEILING.MATH(V36+(Tabela4[[#This Row],[PEJA II - Bloco 2]]),5)</f>
        <v>35</v>
      </c>
      <c r="N36" s="37">
        <f t="shared" si="16"/>
        <v>35</v>
      </c>
      <c r="O36" s="70">
        <f>_xlfn.CEILING.MATH(W36+Tabela4[[#This Row],[Total Geral]],5)</f>
        <v>90</v>
      </c>
      <c r="P36" s="65">
        <f>SUM(E36:O36)</f>
        <v>294</v>
      </c>
      <c r="R36" s="9">
        <v>313018</v>
      </c>
      <c r="S36">
        <f t="shared" si="23"/>
        <v>17</v>
      </c>
      <c r="T36">
        <f t="shared" si="24"/>
        <v>17</v>
      </c>
      <c r="U36">
        <f t="shared" si="25"/>
        <v>21</v>
      </c>
      <c r="V36">
        <f t="shared" si="26"/>
        <v>29</v>
      </c>
      <c r="W36">
        <f t="shared" si="27"/>
        <v>84</v>
      </c>
      <c r="X36" t="str">
        <f t="shared" si="11"/>
        <v>SIM</v>
      </c>
      <c r="Z36" s="9">
        <v>313018</v>
      </c>
      <c r="AA36">
        <v>2</v>
      </c>
      <c r="AB36">
        <v>1</v>
      </c>
      <c r="AC36">
        <v>16</v>
      </c>
      <c r="AD36" s="15">
        <v>19</v>
      </c>
      <c r="AE36">
        <v>6</v>
      </c>
      <c r="AF36">
        <v>4</v>
      </c>
      <c r="AG36">
        <v>13</v>
      </c>
      <c r="AH36" s="15">
        <v>23</v>
      </c>
      <c r="AI36">
        <v>5</v>
      </c>
      <c r="AJ36">
        <v>7</v>
      </c>
      <c r="AK36">
        <v>14</v>
      </c>
      <c r="AL36" s="15">
        <v>26</v>
      </c>
      <c r="AM36">
        <v>4</v>
      </c>
      <c r="AN36">
        <v>7</v>
      </c>
      <c r="AO36">
        <v>22</v>
      </c>
      <c r="AP36" s="15">
        <v>33</v>
      </c>
      <c r="AQ36">
        <v>101</v>
      </c>
      <c r="AR36" t="str">
        <f t="shared" si="22"/>
        <v>SIM</v>
      </c>
      <c r="AS36" s="9">
        <v>313018</v>
      </c>
      <c r="AT36">
        <v>1</v>
      </c>
      <c r="AU36">
        <v>1</v>
      </c>
      <c r="AV36">
        <v>2</v>
      </c>
      <c r="AW36">
        <v>2</v>
      </c>
      <c r="AX36">
        <v>6</v>
      </c>
      <c r="AZ36" s="9">
        <v>313018</v>
      </c>
      <c r="BA36">
        <v>101</v>
      </c>
      <c r="BB36" t="str">
        <f>IF(AZ36=Tabela42[[#This Row],[Designação]],"SIM","NÃO")</f>
        <v>SIM</v>
      </c>
    </row>
    <row r="37" spans="2:54" ht="15.75" thickBot="1" x14ac:dyDescent="0.3">
      <c r="B37" s="13">
        <v>3</v>
      </c>
      <c r="C37" s="8">
        <v>313021</v>
      </c>
      <c r="D37" s="25" t="s">
        <v>28</v>
      </c>
      <c r="E37" s="29">
        <f>_xlfn.CEILING.MATH((Tabela4[[#This Row],[PEJA I - Bloco 1]]+S37),5)</f>
        <v>0</v>
      </c>
      <c r="F37" s="14">
        <f t="shared" si="12"/>
        <v>0</v>
      </c>
      <c r="G37" s="14">
        <f>Tabela4[[#This Row],[PEJA I - Bloco 1]]*2</f>
        <v>0</v>
      </c>
      <c r="H37" s="41">
        <f t="shared" si="13"/>
        <v>0</v>
      </c>
      <c r="I37" s="29">
        <f>_xlfn.CEILING.MATH(T37+(Tabela4[[#This Row],[PEJA I - Bloco 2]]),5)</f>
        <v>0</v>
      </c>
      <c r="J37" s="41">
        <f t="shared" si="14"/>
        <v>0</v>
      </c>
      <c r="K37" s="49">
        <f>_xlfn.CEILING.MATH(U37+(Tabela4[[#This Row],[PEJA II - Bloco 1]]),5)</f>
        <v>20</v>
      </c>
      <c r="L37" s="50">
        <f t="shared" si="15"/>
        <v>20</v>
      </c>
      <c r="M37" s="43">
        <f>_xlfn.CEILING.MATH(V37+(Tabela4[[#This Row],[PEJA II - Bloco 2]]),5)</f>
        <v>20</v>
      </c>
      <c r="N37" s="37">
        <f t="shared" si="16"/>
        <v>20</v>
      </c>
      <c r="O37" s="70">
        <f>_xlfn.CEILING.MATH(W37+Tabela4[[#This Row],[Total Geral]],5)</f>
        <v>35</v>
      </c>
      <c r="P37" s="65">
        <f>SUM(E37:O37)</f>
        <v>115</v>
      </c>
      <c r="R37" s="9">
        <v>313021</v>
      </c>
      <c r="S37">
        <f t="shared" si="23"/>
        <v>0</v>
      </c>
      <c r="T37">
        <f t="shared" si="24"/>
        <v>0</v>
      </c>
      <c r="U37">
        <f t="shared" si="25"/>
        <v>15</v>
      </c>
      <c r="V37">
        <f t="shared" si="26"/>
        <v>17</v>
      </c>
      <c r="W37">
        <f t="shared" si="27"/>
        <v>32</v>
      </c>
      <c r="X37" t="str">
        <f t="shared" si="11"/>
        <v>SIM</v>
      </c>
      <c r="Z37" s="9">
        <v>313021</v>
      </c>
      <c r="AD37" s="15"/>
      <c r="AH37" s="15"/>
      <c r="AJ37">
        <v>1</v>
      </c>
      <c r="AK37">
        <v>14</v>
      </c>
      <c r="AL37" s="15">
        <v>15</v>
      </c>
      <c r="AM37">
        <v>1</v>
      </c>
      <c r="AN37">
        <v>2</v>
      </c>
      <c r="AO37">
        <v>15</v>
      </c>
      <c r="AP37" s="15">
        <v>18</v>
      </c>
      <c r="AQ37">
        <v>33</v>
      </c>
      <c r="AR37" t="str">
        <f t="shared" si="22"/>
        <v>SIM</v>
      </c>
      <c r="AS37" s="9">
        <v>313021</v>
      </c>
      <c r="AV37">
        <v>1</v>
      </c>
      <c r="AW37">
        <v>1</v>
      </c>
      <c r="AX37">
        <v>2</v>
      </c>
      <c r="AZ37" s="9">
        <v>313021</v>
      </c>
      <c r="BA37">
        <v>33</v>
      </c>
      <c r="BB37" t="str">
        <f>IF(AZ37=Tabela42[[#This Row],[Designação]],"SIM","NÃO")</f>
        <v>SIM</v>
      </c>
    </row>
    <row r="38" spans="2:54" ht="15.75" thickBot="1" x14ac:dyDescent="0.3">
      <c r="B38" s="13">
        <v>3</v>
      </c>
      <c r="C38" s="8">
        <v>313024</v>
      </c>
      <c r="D38" s="25" t="s">
        <v>29</v>
      </c>
      <c r="E38" s="29">
        <f>_xlfn.CEILING.MATH((Tabela4[[#This Row],[PEJA I - Bloco 1]]+S38),5)</f>
        <v>10</v>
      </c>
      <c r="F38" s="14">
        <f t="shared" si="12"/>
        <v>10</v>
      </c>
      <c r="G38" s="14">
        <f>Tabela4[[#This Row],[PEJA I - Bloco 1]]*2</f>
        <v>2</v>
      </c>
      <c r="H38" s="41">
        <f t="shared" si="13"/>
        <v>2</v>
      </c>
      <c r="I38" s="29">
        <f>_xlfn.CEILING.MATH(T38+(Tabela4[[#This Row],[PEJA I - Bloco 2]]),5)</f>
        <v>10</v>
      </c>
      <c r="J38" s="41">
        <f t="shared" si="14"/>
        <v>10</v>
      </c>
      <c r="K38" s="49">
        <f>_xlfn.CEILING.MATH(U38+(Tabela4[[#This Row],[PEJA II - Bloco 1]]),5)</f>
        <v>10</v>
      </c>
      <c r="L38" s="50">
        <f t="shared" si="15"/>
        <v>10</v>
      </c>
      <c r="M38" s="43">
        <f>_xlfn.CEILING.MATH(V38+(Tabela4[[#This Row],[PEJA II - Bloco 2]]),5)</f>
        <v>15</v>
      </c>
      <c r="N38" s="37">
        <f t="shared" si="16"/>
        <v>15</v>
      </c>
      <c r="O38" s="70">
        <f>_xlfn.CEILING.MATH(W38+Tabela4[[#This Row],[Total Geral]],5)</f>
        <v>35</v>
      </c>
      <c r="P38" s="65">
        <f>SUM(E38:O38)</f>
        <v>129</v>
      </c>
      <c r="R38" s="9">
        <v>313024</v>
      </c>
      <c r="S38">
        <f t="shared" si="23"/>
        <v>5</v>
      </c>
      <c r="T38">
        <f t="shared" si="24"/>
        <v>5</v>
      </c>
      <c r="U38">
        <f t="shared" si="25"/>
        <v>9</v>
      </c>
      <c r="V38">
        <f t="shared" si="26"/>
        <v>10</v>
      </c>
      <c r="W38">
        <f t="shared" si="27"/>
        <v>29</v>
      </c>
      <c r="X38" t="str">
        <f t="shared" si="11"/>
        <v>SIM</v>
      </c>
      <c r="Z38" s="9">
        <v>313024</v>
      </c>
      <c r="AB38">
        <v>2</v>
      </c>
      <c r="AC38">
        <v>3</v>
      </c>
      <c r="AD38" s="15">
        <v>5</v>
      </c>
      <c r="AF38">
        <v>1</v>
      </c>
      <c r="AG38">
        <v>4</v>
      </c>
      <c r="AH38" s="15">
        <v>5</v>
      </c>
      <c r="AI38">
        <v>5</v>
      </c>
      <c r="AJ38">
        <v>6</v>
      </c>
      <c r="AK38">
        <v>3</v>
      </c>
      <c r="AL38" s="15">
        <v>14</v>
      </c>
      <c r="AM38">
        <v>5</v>
      </c>
      <c r="AN38">
        <v>6</v>
      </c>
      <c r="AO38">
        <v>4</v>
      </c>
      <c r="AP38" s="15">
        <v>15</v>
      </c>
      <c r="AQ38">
        <v>39</v>
      </c>
      <c r="AR38" t="str">
        <f t="shared" si="22"/>
        <v>SIM</v>
      </c>
      <c r="AS38" s="9">
        <v>313024</v>
      </c>
      <c r="AT38">
        <v>1</v>
      </c>
      <c r="AU38">
        <v>1</v>
      </c>
      <c r="AV38">
        <v>1</v>
      </c>
      <c r="AW38">
        <v>1</v>
      </c>
      <c r="AX38">
        <v>4</v>
      </c>
      <c r="AZ38" s="9">
        <v>313024</v>
      </c>
      <c r="BA38">
        <v>39</v>
      </c>
      <c r="BB38" t="str">
        <f>IF(AZ38=Tabela42[[#This Row],[Designação]],"SIM","NÃO")</f>
        <v>SIM</v>
      </c>
    </row>
    <row r="39" spans="2:54" ht="15.75" thickBot="1" x14ac:dyDescent="0.3">
      <c r="B39" s="13">
        <v>3</v>
      </c>
      <c r="C39" s="8">
        <v>313029</v>
      </c>
      <c r="D39" s="25" t="s">
        <v>24</v>
      </c>
      <c r="E39" s="29">
        <f>_xlfn.CEILING.MATH((Tabela4[[#This Row],[PEJA I - Bloco 1]]+S39),5)</f>
        <v>15</v>
      </c>
      <c r="F39" s="14">
        <f t="shared" si="12"/>
        <v>15</v>
      </c>
      <c r="G39" s="14">
        <f>Tabela4[[#This Row],[PEJA I - Bloco 1]]*2</f>
        <v>2</v>
      </c>
      <c r="H39" s="41">
        <f t="shared" si="13"/>
        <v>2</v>
      </c>
      <c r="I39" s="29">
        <f>_xlfn.CEILING.MATH(T39+(Tabela4[[#This Row],[PEJA I - Bloco 2]]),5)</f>
        <v>20</v>
      </c>
      <c r="J39" s="41">
        <f t="shared" si="14"/>
        <v>20</v>
      </c>
      <c r="K39" s="49">
        <f>_xlfn.CEILING.MATH(U39+(Tabela4[[#This Row],[PEJA II - Bloco 1]]),5)</f>
        <v>35</v>
      </c>
      <c r="L39" s="50">
        <f t="shared" si="15"/>
        <v>35</v>
      </c>
      <c r="M39" s="43">
        <f>_xlfn.CEILING.MATH(V39+(Tabela4[[#This Row],[PEJA II - Bloco 2]]),5)</f>
        <v>30</v>
      </c>
      <c r="N39" s="37">
        <f t="shared" si="16"/>
        <v>30</v>
      </c>
      <c r="O39" s="70">
        <f>_xlfn.CEILING.MATH(W39+Tabela4[[#This Row],[Total Geral]],5)</f>
        <v>100</v>
      </c>
      <c r="P39" s="65">
        <f>SUM(E39:O39)</f>
        <v>304</v>
      </c>
      <c r="R39" s="9">
        <v>313029</v>
      </c>
      <c r="S39">
        <f t="shared" si="23"/>
        <v>14</v>
      </c>
      <c r="T39">
        <f t="shared" si="24"/>
        <v>18</v>
      </c>
      <c r="U39">
        <f t="shared" si="25"/>
        <v>33</v>
      </c>
      <c r="V39">
        <f t="shared" si="26"/>
        <v>29</v>
      </c>
      <c r="W39">
        <f t="shared" si="27"/>
        <v>94</v>
      </c>
      <c r="X39" t="str">
        <f t="shared" si="11"/>
        <v>SIM</v>
      </c>
      <c r="Z39" s="9">
        <v>313029</v>
      </c>
      <c r="AB39">
        <v>2</v>
      </c>
      <c r="AC39">
        <v>12</v>
      </c>
      <c r="AD39" s="15">
        <v>14</v>
      </c>
      <c r="AE39">
        <v>4</v>
      </c>
      <c r="AF39">
        <v>5</v>
      </c>
      <c r="AG39">
        <v>13</v>
      </c>
      <c r="AH39" s="15">
        <v>22</v>
      </c>
      <c r="AI39">
        <v>2</v>
      </c>
      <c r="AJ39">
        <v>22</v>
      </c>
      <c r="AK39">
        <v>11</v>
      </c>
      <c r="AL39" s="15">
        <v>35</v>
      </c>
      <c r="AM39">
        <v>1</v>
      </c>
      <c r="AN39">
        <v>17</v>
      </c>
      <c r="AO39">
        <v>12</v>
      </c>
      <c r="AP39" s="15">
        <v>30</v>
      </c>
      <c r="AQ39">
        <v>101</v>
      </c>
      <c r="AR39" t="str">
        <f t="shared" si="22"/>
        <v>SIM</v>
      </c>
      <c r="AS39" s="9">
        <v>313029</v>
      </c>
      <c r="AT39">
        <v>1</v>
      </c>
      <c r="AU39">
        <v>1</v>
      </c>
      <c r="AV39">
        <v>1</v>
      </c>
      <c r="AW39">
        <v>1</v>
      </c>
      <c r="AX39">
        <v>4</v>
      </c>
      <c r="AZ39" s="9">
        <v>313029</v>
      </c>
      <c r="BA39">
        <v>101</v>
      </c>
      <c r="BB39" t="str">
        <f>IF(AZ39=Tabela42[[#This Row],[Designação]],"SIM","NÃO")</f>
        <v>SIM</v>
      </c>
    </row>
    <row r="40" spans="2:54" ht="15.75" thickBot="1" x14ac:dyDescent="0.3">
      <c r="B40" s="13">
        <v>3</v>
      </c>
      <c r="C40" s="8">
        <v>313035</v>
      </c>
      <c r="D40" s="25" t="s">
        <v>21</v>
      </c>
      <c r="E40" s="29">
        <f>_xlfn.CEILING.MATH((Tabela4[[#This Row],[PEJA I - Bloco 1]]+S40),5)</f>
        <v>25</v>
      </c>
      <c r="F40" s="14">
        <f t="shared" si="12"/>
        <v>25</v>
      </c>
      <c r="G40" s="14">
        <f>Tabela4[[#This Row],[PEJA I - Bloco 1]]*2</f>
        <v>2</v>
      </c>
      <c r="H40" s="41">
        <f t="shared" si="13"/>
        <v>2</v>
      </c>
      <c r="I40" s="29">
        <f>_xlfn.CEILING.MATH(T40+(Tabela4[[#This Row],[PEJA I - Bloco 2]]),5)</f>
        <v>25</v>
      </c>
      <c r="J40" s="41">
        <f t="shared" si="14"/>
        <v>25</v>
      </c>
      <c r="K40" s="49">
        <f>_xlfn.CEILING.MATH(U40+(Tabela4[[#This Row],[PEJA II - Bloco 1]]),5)</f>
        <v>20</v>
      </c>
      <c r="L40" s="50">
        <f t="shared" si="15"/>
        <v>20</v>
      </c>
      <c r="M40" s="43">
        <f>_xlfn.CEILING.MATH(V40+(Tabela4[[#This Row],[PEJA II - Bloco 2]]),5)</f>
        <v>20</v>
      </c>
      <c r="N40" s="37">
        <f t="shared" si="16"/>
        <v>20</v>
      </c>
      <c r="O40" s="70">
        <f>_xlfn.CEILING.MATH(W40+Tabela4[[#This Row],[Total Geral]],5)</f>
        <v>85</v>
      </c>
      <c r="P40" s="65">
        <f>SUM(E40:O40)</f>
        <v>269</v>
      </c>
      <c r="R40" s="9">
        <v>313035</v>
      </c>
      <c r="S40">
        <f t="shared" si="23"/>
        <v>22</v>
      </c>
      <c r="T40">
        <f t="shared" si="24"/>
        <v>22</v>
      </c>
      <c r="U40">
        <f t="shared" si="25"/>
        <v>15</v>
      </c>
      <c r="V40">
        <f t="shared" si="26"/>
        <v>18</v>
      </c>
      <c r="W40">
        <f t="shared" si="27"/>
        <v>77</v>
      </c>
      <c r="X40" t="str">
        <f t="shared" si="11"/>
        <v>SIM</v>
      </c>
      <c r="Z40" s="9">
        <v>313035</v>
      </c>
      <c r="AB40">
        <v>8</v>
      </c>
      <c r="AC40">
        <v>14</v>
      </c>
      <c r="AD40" s="15">
        <v>22</v>
      </c>
      <c r="AE40">
        <v>2</v>
      </c>
      <c r="AF40">
        <v>3</v>
      </c>
      <c r="AG40">
        <v>19</v>
      </c>
      <c r="AH40" s="15">
        <v>24</v>
      </c>
      <c r="AI40">
        <v>3</v>
      </c>
      <c r="AJ40">
        <v>2</v>
      </c>
      <c r="AK40">
        <v>13</v>
      </c>
      <c r="AL40" s="15">
        <v>18</v>
      </c>
      <c r="AM40">
        <v>2</v>
      </c>
      <c r="AN40">
        <v>4</v>
      </c>
      <c r="AO40">
        <v>14</v>
      </c>
      <c r="AP40" s="15">
        <v>20</v>
      </c>
      <c r="AQ40">
        <v>84</v>
      </c>
      <c r="AR40" t="str">
        <f t="shared" si="22"/>
        <v>SIM</v>
      </c>
      <c r="AS40" s="9">
        <v>313035</v>
      </c>
      <c r="AT40">
        <v>1</v>
      </c>
      <c r="AU40">
        <v>1</v>
      </c>
      <c r="AV40">
        <v>1</v>
      </c>
      <c r="AW40">
        <v>1</v>
      </c>
      <c r="AX40">
        <v>4</v>
      </c>
      <c r="AZ40" s="9">
        <v>313035</v>
      </c>
      <c r="BA40">
        <v>84</v>
      </c>
      <c r="BB40" t="str">
        <f>IF(AZ40=Tabela42[[#This Row],[Designação]],"SIM","NÃO")</f>
        <v>SIM</v>
      </c>
    </row>
    <row r="41" spans="2:54" ht="15.75" thickBot="1" x14ac:dyDescent="0.3">
      <c r="B41" s="13">
        <v>3</v>
      </c>
      <c r="C41" s="8">
        <v>313046</v>
      </c>
      <c r="D41" s="25" t="s">
        <v>20</v>
      </c>
      <c r="E41" s="29">
        <f>_xlfn.CEILING.MATH((Tabela4[[#This Row],[PEJA I - Bloco 1]]+S41),5)</f>
        <v>10</v>
      </c>
      <c r="F41" s="14">
        <f t="shared" si="12"/>
        <v>10</v>
      </c>
      <c r="G41" s="14">
        <f>Tabela4[[#This Row],[PEJA I - Bloco 1]]*2</f>
        <v>2</v>
      </c>
      <c r="H41" s="41">
        <f t="shared" si="13"/>
        <v>2</v>
      </c>
      <c r="I41" s="29">
        <f>_xlfn.CEILING.MATH(T41+(Tabela4[[#This Row],[PEJA I - Bloco 2]]),5)</f>
        <v>10</v>
      </c>
      <c r="J41" s="41">
        <f t="shared" si="14"/>
        <v>10</v>
      </c>
      <c r="K41" s="49">
        <f>_xlfn.CEILING.MATH(U41+(Tabela4[[#This Row],[PEJA II - Bloco 1]]),5)</f>
        <v>25</v>
      </c>
      <c r="L41" s="50">
        <f t="shared" si="15"/>
        <v>25</v>
      </c>
      <c r="M41" s="43">
        <f>_xlfn.CEILING.MATH(V41+(Tabela4[[#This Row],[PEJA II - Bloco 2]]),5)</f>
        <v>20</v>
      </c>
      <c r="N41" s="37">
        <f t="shared" si="16"/>
        <v>20</v>
      </c>
      <c r="O41" s="70">
        <f>_xlfn.CEILING.MATH(W41+Tabela4[[#This Row],[Total Geral]],5)</f>
        <v>60</v>
      </c>
      <c r="P41" s="65">
        <f>SUM(E41:O41)</f>
        <v>194</v>
      </c>
      <c r="R41" s="9">
        <v>313046</v>
      </c>
      <c r="S41">
        <f t="shared" si="23"/>
        <v>5</v>
      </c>
      <c r="T41">
        <f t="shared" si="24"/>
        <v>6</v>
      </c>
      <c r="U41">
        <f t="shared" si="25"/>
        <v>22</v>
      </c>
      <c r="V41">
        <f t="shared" si="26"/>
        <v>19</v>
      </c>
      <c r="W41">
        <f t="shared" si="27"/>
        <v>52</v>
      </c>
      <c r="X41" t="str">
        <f t="shared" si="11"/>
        <v>SIM</v>
      </c>
      <c r="Z41" s="9">
        <v>313046</v>
      </c>
      <c r="AA41">
        <v>1</v>
      </c>
      <c r="AB41">
        <v>1</v>
      </c>
      <c r="AC41">
        <v>4</v>
      </c>
      <c r="AD41" s="15">
        <v>6</v>
      </c>
      <c r="AG41">
        <v>6</v>
      </c>
      <c r="AH41" s="15">
        <v>6</v>
      </c>
      <c r="AI41">
        <v>1</v>
      </c>
      <c r="AJ41">
        <v>5</v>
      </c>
      <c r="AK41">
        <v>17</v>
      </c>
      <c r="AL41" s="15">
        <v>23</v>
      </c>
      <c r="AM41">
        <v>2</v>
      </c>
      <c r="AN41">
        <v>4</v>
      </c>
      <c r="AO41">
        <v>15</v>
      </c>
      <c r="AP41" s="15">
        <v>21</v>
      </c>
      <c r="AQ41">
        <v>56</v>
      </c>
      <c r="AR41" t="str">
        <f t="shared" si="22"/>
        <v>SIM</v>
      </c>
      <c r="AS41" s="9">
        <v>313046</v>
      </c>
      <c r="AT41">
        <v>1</v>
      </c>
      <c r="AU41">
        <v>1</v>
      </c>
      <c r="AV41">
        <v>1</v>
      </c>
      <c r="AW41">
        <v>1</v>
      </c>
      <c r="AX41">
        <v>4</v>
      </c>
      <c r="AZ41" s="9">
        <v>313046</v>
      </c>
      <c r="BA41">
        <v>56</v>
      </c>
      <c r="BB41" t="str">
        <f>IF(AZ41=Tabela42[[#This Row],[Designação]],"SIM","NÃO")</f>
        <v>SIM</v>
      </c>
    </row>
    <row r="42" spans="2:54" ht="15.75" thickBot="1" x14ac:dyDescent="0.3">
      <c r="B42" s="13">
        <v>3</v>
      </c>
      <c r="C42" s="8">
        <v>313051</v>
      </c>
      <c r="D42" s="25" t="s">
        <v>33</v>
      </c>
      <c r="E42" s="29">
        <f>_xlfn.CEILING.MATH((Tabela4[[#This Row],[PEJA I - Bloco 1]]+S42),5)</f>
        <v>50</v>
      </c>
      <c r="F42" s="14">
        <f t="shared" si="12"/>
        <v>50</v>
      </c>
      <c r="G42" s="14">
        <f>Tabela4[[#This Row],[PEJA I - Bloco 1]]*2</f>
        <v>4</v>
      </c>
      <c r="H42" s="41">
        <f t="shared" si="13"/>
        <v>4</v>
      </c>
      <c r="I42" s="29">
        <f>_xlfn.CEILING.MATH(T42+(Tabela4[[#This Row],[PEJA I - Bloco 2]]),5)</f>
        <v>60</v>
      </c>
      <c r="J42" s="41">
        <f t="shared" si="14"/>
        <v>60</v>
      </c>
      <c r="K42" s="49">
        <f>_xlfn.CEILING.MATH(U42+(Tabela4[[#This Row],[PEJA II - Bloco 1]]),5)</f>
        <v>25</v>
      </c>
      <c r="L42" s="50">
        <f t="shared" si="15"/>
        <v>25</v>
      </c>
      <c r="M42" s="43">
        <f>_xlfn.CEILING.MATH(V42+(Tabela4[[#This Row],[PEJA II - Bloco 2]]),5)</f>
        <v>30</v>
      </c>
      <c r="N42" s="37">
        <f t="shared" si="16"/>
        <v>30</v>
      </c>
      <c r="O42" s="70">
        <f>_xlfn.CEILING.MATH(W42+Tabela4[[#This Row],[Total Geral]],5)</f>
        <v>160</v>
      </c>
      <c r="P42" s="65">
        <f>SUM(E42:O42)</f>
        <v>498</v>
      </c>
      <c r="R42" s="9">
        <v>313051</v>
      </c>
      <c r="S42">
        <f t="shared" si="23"/>
        <v>45</v>
      </c>
      <c r="T42">
        <f t="shared" si="24"/>
        <v>57</v>
      </c>
      <c r="U42">
        <f t="shared" si="25"/>
        <v>20</v>
      </c>
      <c r="V42">
        <f t="shared" si="26"/>
        <v>29</v>
      </c>
      <c r="W42">
        <f t="shared" si="27"/>
        <v>151</v>
      </c>
      <c r="X42" t="str">
        <f t="shared" si="11"/>
        <v>SIM</v>
      </c>
      <c r="Z42" s="9">
        <v>313051</v>
      </c>
      <c r="AB42">
        <v>6</v>
      </c>
      <c r="AC42">
        <v>39</v>
      </c>
      <c r="AD42" s="15">
        <v>45</v>
      </c>
      <c r="AE42">
        <v>1</v>
      </c>
      <c r="AF42">
        <v>12</v>
      </c>
      <c r="AG42">
        <v>45</v>
      </c>
      <c r="AH42" s="15">
        <v>58</v>
      </c>
      <c r="AI42">
        <v>9</v>
      </c>
      <c r="AJ42">
        <v>9</v>
      </c>
      <c r="AK42">
        <v>11</v>
      </c>
      <c r="AL42" s="15">
        <v>29</v>
      </c>
      <c r="AM42">
        <v>3</v>
      </c>
      <c r="AN42">
        <v>12</v>
      </c>
      <c r="AO42">
        <v>17</v>
      </c>
      <c r="AP42" s="15">
        <v>32</v>
      </c>
      <c r="AQ42">
        <v>164</v>
      </c>
      <c r="AR42" t="str">
        <f t="shared" si="22"/>
        <v>SIM</v>
      </c>
      <c r="AS42" s="9">
        <v>313051</v>
      </c>
      <c r="AT42">
        <v>2</v>
      </c>
      <c r="AU42">
        <v>2</v>
      </c>
      <c r="AV42">
        <v>1</v>
      </c>
      <c r="AW42">
        <v>1</v>
      </c>
      <c r="AX42">
        <v>6</v>
      </c>
      <c r="AZ42" s="9">
        <v>313051</v>
      </c>
      <c r="BA42">
        <v>164</v>
      </c>
      <c r="BB42" t="str">
        <f>IF(AZ42=Tabela42[[#This Row],[Designação]],"SIM","NÃO")</f>
        <v>SIM</v>
      </c>
    </row>
    <row r="43" spans="2:54" ht="15.75" thickBot="1" x14ac:dyDescent="0.3">
      <c r="B43" s="13">
        <v>3</v>
      </c>
      <c r="C43" s="8">
        <v>313054</v>
      </c>
      <c r="D43" s="25" t="s">
        <v>23</v>
      </c>
      <c r="E43" s="29">
        <f>_xlfn.CEILING.MATH((Tabela4[[#This Row],[PEJA I - Bloco 1]]+S43),5)</f>
        <v>0</v>
      </c>
      <c r="F43" s="14">
        <f t="shared" si="12"/>
        <v>0</v>
      </c>
      <c r="G43" s="14">
        <f>Tabela4[[#This Row],[PEJA I - Bloco 1]]*2</f>
        <v>0</v>
      </c>
      <c r="H43" s="41">
        <f t="shared" si="13"/>
        <v>0</v>
      </c>
      <c r="I43" s="29">
        <f>_xlfn.CEILING.MATH(T43+(Tabela4[[#This Row],[PEJA I - Bloco 2]]),5)</f>
        <v>0</v>
      </c>
      <c r="J43" s="41">
        <f t="shared" si="14"/>
        <v>0</v>
      </c>
      <c r="K43" s="49">
        <f>_xlfn.CEILING.MATH(U43+(Tabela4[[#This Row],[PEJA II - Bloco 1]]),5)</f>
        <v>20</v>
      </c>
      <c r="L43" s="50">
        <f t="shared" si="15"/>
        <v>20</v>
      </c>
      <c r="M43" s="43">
        <f>_xlfn.CEILING.MATH(V43+(Tabela4[[#This Row],[PEJA II - Bloco 2]]),5)</f>
        <v>15</v>
      </c>
      <c r="N43" s="37">
        <f t="shared" si="16"/>
        <v>15</v>
      </c>
      <c r="O43" s="70">
        <f>_xlfn.CEILING.MATH(W43+Tabela4[[#This Row],[Total Geral]],5)</f>
        <v>30</v>
      </c>
      <c r="P43" s="65">
        <f>SUM(E43:O43)</f>
        <v>100</v>
      </c>
      <c r="R43" s="9">
        <v>313054</v>
      </c>
      <c r="S43">
        <f t="shared" si="23"/>
        <v>0</v>
      </c>
      <c r="T43">
        <f t="shared" si="24"/>
        <v>0</v>
      </c>
      <c r="U43">
        <f t="shared" si="25"/>
        <v>15</v>
      </c>
      <c r="V43">
        <f t="shared" si="26"/>
        <v>12</v>
      </c>
      <c r="W43">
        <f t="shared" si="27"/>
        <v>27</v>
      </c>
      <c r="X43" t="str">
        <f t="shared" si="11"/>
        <v>SIM</v>
      </c>
      <c r="Z43" s="9">
        <v>313054</v>
      </c>
      <c r="AD43" s="15"/>
      <c r="AH43" s="15"/>
      <c r="AI43">
        <v>1</v>
      </c>
      <c r="AJ43">
        <v>8</v>
      </c>
      <c r="AK43">
        <v>7</v>
      </c>
      <c r="AL43" s="15">
        <v>16</v>
      </c>
      <c r="AM43">
        <v>3</v>
      </c>
      <c r="AO43">
        <v>12</v>
      </c>
      <c r="AP43" s="15">
        <v>15</v>
      </c>
      <c r="AQ43">
        <v>31</v>
      </c>
      <c r="AR43" t="str">
        <f t="shared" si="22"/>
        <v>SIM</v>
      </c>
      <c r="AS43" s="9">
        <v>313054</v>
      </c>
      <c r="AV43">
        <v>1</v>
      </c>
      <c r="AW43">
        <v>1</v>
      </c>
      <c r="AX43">
        <v>2</v>
      </c>
      <c r="AZ43" s="9">
        <v>313054</v>
      </c>
      <c r="BA43">
        <v>31</v>
      </c>
      <c r="BB43" t="str">
        <f>IF(AZ43=Tabela42[[#This Row],[Designação]],"SIM","NÃO")</f>
        <v>SIM</v>
      </c>
    </row>
    <row r="44" spans="2:54" ht="15.75" thickBot="1" x14ac:dyDescent="0.3">
      <c r="B44" s="13">
        <v>4</v>
      </c>
      <c r="C44" s="8">
        <v>410007</v>
      </c>
      <c r="D44" s="25" t="s">
        <v>41</v>
      </c>
      <c r="E44" s="29">
        <f>_xlfn.CEILING.MATH((Tabela4[[#This Row],[PEJA I - Bloco 1]]+S44),5)</f>
        <v>25</v>
      </c>
      <c r="F44" s="14">
        <f t="shared" si="12"/>
        <v>25</v>
      </c>
      <c r="G44" s="14">
        <f>Tabela4[[#This Row],[PEJA I - Bloco 1]]*2</f>
        <v>2</v>
      </c>
      <c r="H44" s="41">
        <f t="shared" si="13"/>
        <v>2</v>
      </c>
      <c r="I44" s="29">
        <f>_xlfn.CEILING.MATH(T44+(Tabela4[[#This Row],[PEJA I - Bloco 2]]),5)</f>
        <v>20</v>
      </c>
      <c r="J44" s="41">
        <f t="shared" si="14"/>
        <v>20</v>
      </c>
      <c r="K44" s="49">
        <f>_xlfn.CEILING.MATH(U44+(Tabela4[[#This Row],[PEJA II - Bloco 1]]),5)</f>
        <v>15</v>
      </c>
      <c r="L44" s="50">
        <f t="shared" si="15"/>
        <v>15</v>
      </c>
      <c r="M44" s="43">
        <f>_xlfn.CEILING.MATH(V44+(Tabela4[[#This Row],[PEJA II - Bloco 2]]),5)</f>
        <v>35</v>
      </c>
      <c r="N44" s="37">
        <f t="shared" si="16"/>
        <v>35</v>
      </c>
      <c r="O44" s="70">
        <f>_xlfn.CEILING.MATH(W44+Tabela4[[#This Row],[Total Geral]],5)</f>
        <v>90</v>
      </c>
      <c r="P44" s="65">
        <f>SUM(E44:O44)</f>
        <v>284</v>
      </c>
      <c r="R44" s="9">
        <v>410007</v>
      </c>
      <c r="S44">
        <f t="shared" si="23"/>
        <v>21</v>
      </c>
      <c r="T44">
        <f t="shared" si="24"/>
        <v>17</v>
      </c>
      <c r="U44">
        <f t="shared" si="25"/>
        <v>12</v>
      </c>
      <c r="V44">
        <f t="shared" si="26"/>
        <v>31</v>
      </c>
      <c r="W44">
        <f t="shared" si="27"/>
        <v>81</v>
      </c>
      <c r="X44" t="str">
        <f t="shared" si="11"/>
        <v>SIM</v>
      </c>
      <c r="Z44" s="9">
        <v>410007</v>
      </c>
      <c r="AA44">
        <v>1</v>
      </c>
      <c r="AB44">
        <v>12</v>
      </c>
      <c r="AC44">
        <v>9</v>
      </c>
      <c r="AD44" s="15">
        <v>22</v>
      </c>
      <c r="AE44">
        <v>1</v>
      </c>
      <c r="AF44">
        <v>12</v>
      </c>
      <c r="AG44">
        <v>5</v>
      </c>
      <c r="AH44" s="15">
        <v>18</v>
      </c>
      <c r="AI44">
        <v>7</v>
      </c>
      <c r="AJ44">
        <v>7</v>
      </c>
      <c r="AK44">
        <v>5</v>
      </c>
      <c r="AL44" s="15">
        <v>19</v>
      </c>
      <c r="AM44">
        <v>18</v>
      </c>
      <c r="AN44">
        <v>15</v>
      </c>
      <c r="AO44">
        <v>16</v>
      </c>
      <c r="AP44" s="15">
        <v>49</v>
      </c>
      <c r="AQ44">
        <v>108</v>
      </c>
      <c r="AR44" t="str">
        <f t="shared" si="22"/>
        <v>SIM</v>
      </c>
      <c r="AS44" s="9">
        <v>410007</v>
      </c>
      <c r="AT44">
        <v>1</v>
      </c>
      <c r="AU44">
        <v>1</v>
      </c>
      <c r="AV44">
        <v>2</v>
      </c>
      <c r="AW44">
        <v>2</v>
      </c>
      <c r="AX44">
        <v>6</v>
      </c>
      <c r="AZ44" s="9">
        <v>410007</v>
      </c>
      <c r="BA44">
        <v>108</v>
      </c>
      <c r="BB44" t="str">
        <f>IF(AZ44=Tabela42[[#This Row],[Designação]],"SIM","NÃO")</f>
        <v>SIM</v>
      </c>
    </row>
    <row r="45" spans="2:54" ht="15.75" thickBot="1" x14ac:dyDescent="0.3">
      <c r="B45" s="13">
        <v>4</v>
      </c>
      <c r="C45" s="8">
        <v>410009</v>
      </c>
      <c r="D45" s="25" t="s">
        <v>38</v>
      </c>
      <c r="E45" s="29">
        <f>_xlfn.CEILING.MATH((Tabela4[[#This Row],[PEJA I - Bloco 1]]+S45),5)</f>
        <v>0</v>
      </c>
      <c r="F45" s="14">
        <f t="shared" si="12"/>
        <v>0</v>
      </c>
      <c r="G45" s="14">
        <f>Tabela4[[#This Row],[PEJA I - Bloco 1]]*2</f>
        <v>0</v>
      </c>
      <c r="H45" s="41">
        <f t="shared" si="13"/>
        <v>0</v>
      </c>
      <c r="I45" s="29">
        <f>_xlfn.CEILING.MATH(T45+(Tabela4[[#This Row],[PEJA I - Bloco 2]]),5)</f>
        <v>0</v>
      </c>
      <c r="J45" s="41">
        <f t="shared" si="14"/>
        <v>0</v>
      </c>
      <c r="K45" s="49">
        <f>_xlfn.CEILING.MATH(U45+(Tabela4[[#This Row],[PEJA II - Bloco 1]]),5)</f>
        <v>15</v>
      </c>
      <c r="L45" s="50">
        <f t="shared" si="15"/>
        <v>15</v>
      </c>
      <c r="M45" s="43">
        <f>_xlfn.CEILING.MATH(V45+(Tabela4[[#This Row],[PEJA II - Bloco 2]]),5)</f>
        <v>50</v>
      </c>
      <c r="N45" s="37">
        <f t="shared" si="16"/>
        <v>50</v>
      </c>
      <c r="O45" s="70">
        <f>_xlfn.CEILING.MATH(W45+Tabela4[[#This Row],[Total Geral]],5)</f>
        <v>60</v>
      </c>
      <c r="P45" s="65">
        <f>SUM(E45:O45)</f>
        <v>190</v>
      </c>
      <c r="R45" s="9">
        <v>410009</v>
      </c>
      <c r="S45">
        <f t="shared" si="23"/>
        <v>0</v>
      </c>
      <c r="T45">
        <f t="shared" si="24"/>
        <v>0</v>
      </c>
      <c r="U45">
        <f t="shared" si="25"/>
        <v>11</v>
      </c>
      <c r="V45">
        <f t="shared" si="26"/>
        <v>44</v>
      </c>
      <c r="W45">
        <f t="shared" si="27"/>
        <v>55</v>
      </c>
      <c r="X45" t="str">
        <f t="shared" si="11"/>
        <v>SIM</v>
      </c>
      <c r="Z45" s="9">
        <v>410009</v>
      </c>
      <c r="AD45" s="15"/>
      <c r="AH45" s="15"/>
      <c r="AJ45">
        <v>1</v>
      </c>
      <c r="AK45">
        <v>10</v>
      </c>
      <c r="AL45" s="15">
        <v>11</v>
      </c>
      <c r="AM45">
        <v>1</v>
      </c>
      <c r="AN45">
        <v>2</v>
      </c>
      <c r="AO45">
        <v>42</v>
      </c>
      <c r="AP45" s="15">
        <v>45</v>
      </c>
      <c r="AQ45">
        <v>56</v>
      </c>
      <c r="AR45" t="str">
        <f t="shared" si="22"/>
        <v>SIM</v>
      </c>
      <c r="AS45" s="9">
        <v>410009</v>
      </c>
      <c r="AV45">
        <v>2</v>
      </c>
      <c r="AW45">
        <v>2</v>
      </c>
      <c r="AX45">
        <v>4</v>
      </c>
      <c r="AZ45" s="9">
        <v>410009</v>
      </c>
      <c r="BA45">
        <v>56</v>
      </c>
      <c r="BB45" t="str">
        <f>IF(AZ45=Tabela42[[#This Row],[Designação]],"SIM","NÃO")</f>
        <v>SIM</v>
      </c>
    </row>
    <row r="46" spans="2:54" ht="15.75" thickBot="1" x14ac:dyDescent="0.3">
      <c r="B46" s="13">
        <v>4</v>
      </c>
      <c r="C46" s="8">
        <v>410012</v>
      </c>
      <c r="D46" s="25" t="s">
        <v>36</v>
      </c>
      <c r="E46" s="29">
        <f>_xlfn.CEILING.MATH((Tabela4[[#This Row],[PEJA I - Bloco 1]]+S46),5)</f>
        <v>75</v>
      </c>
      <c r="F46" s="14">
        <f t="shared" si="12"/>
        <v>75</v>
      </c>
      <c r="G46" s="14">
        <f>Tabela4[[#This Row],[PEJA I - Bloco 1]]*2</f>
        <v>12</v>
      </c>
      <c r="H46" s="41">
        <f t="shared" si="13"/>
        <v>12</v>
      </c>
      <c r="I46" s="29">
        <f>_xlfn.CEILING.MATH(T46+(Tabela4[[#This Row],[PEJA I - Bloco 2]]),5)</f>
        <v>45</v>
      </c>
      <c r="J46" s="41">
        <f t="shared" si="14"/>
        <v>45</v>
      </c>
      <c r="K46" s="49">
        <f>_xlfn.CEILING.MATH(U46+(Tabela4[[#This Row],[PEJA II - Bloco 1]]),5)</f>
        <v>145</v>
      </c>
      <c r="L46" s="50">
        <f t="shared" si="15"/>
        <v>145</v>
      </c>
      <c r="M46" s="43">
        <f>_xlfn.CEILING.MATH(V46+(Tabela4[[#This Row],[PEJA II - Bloco 2]]),5)</f>
        <v>110</v>
      </c>
      <c r="N46" s="37">
        <f t="shared" si="16"/>
        <v>110</v>
      </c>
      <c r="O46" s="70">
        <f>_xlfn.CEILING.MATH(W46+Tabela4[[#This Row],[Total Geral]],5)</f>
        <v>370</v>
      </c>
      <c r="P46" s="65">
        <f>SUM(E46:O46)</f>
        <v>1144</v>
      </c>
      <c r="R46" s="9">
        <v>410012</v>
      </c>
      <c r="S46">
        <f t="shared" si="23"/>
        <v>66</v>
      </c>
      <c r="T46">
        <f t="shared" si="24"/>
        <v>39</v>
      </c>
      <c r="U46">
        <f t="shared" si="25"/>
        <v>126</v>
      </c>
      <c r="V46">
        <f t="shared" si="26"/>
        <v>94</v>
      </c>
      <c r="W46">
        <f t="shared" si="27"/>
        <v>325</v>
      </c>
      <c r="X46" t="str">
        <f t="shared" si="11"/>
        <v>SIM</v>
      </c>
      <c r="Z46" s="9">
        <v>410012</v>
      </c>
      <c r="AB46">
        <v>17</v>
      </c>
      <c r="AC46">
        <v>49</v>
      </c>
      <c r="AD46" s="15">
        <v>66</v>
      </c>
      <c r="AE46">
        <v>10</v>
      </c>
      <c r="AF46">
        <v>8</v>
      </c>
      <c r="AG46">
        <v>31</v>
      </c>
      <c r="AH46" s="15">
        <v>49</v>
      </c>
      <c r="AI46">
        <v>7</v>
      </c>
      <c r="AJ46">
        <v>32</v>
      </c>
      <c r="AK46">
        <v>94</v>
      </c>
      <c r="AL46" s="15">
        <v>133</v>
      </c>
      <c r="AM46">
        <v>22</v>
      </c>
      <c r="AN46">
        <v>30</v>
      </c>
      <c r="AO46">
        <v>64</v>
      </c>
      <c r="AP46" s="15">
        <v>116</v>
      </c>
      <c r="AQ46">
        <v>364</v>
      </c>
      <c r="AR46" t="str">
        <f t="shared" si="22"/>
        <v>SIM</v>
      </c>
      <c r="AS46" s="9">
        <v>410012</v>
      </c>
      <c r="AT46">
        <v>6</v>
      </c>
      <c r="AU46">
        <v>6</v>
      </c>
      <c r="AV46">
        <v>16</v>
      </c>
      <c r="AW46">
        <v>16</v>
      </c>
      <c r="AX46">
        <v>44</v>
      </c>
      <c r="AZ46" s="9">
        <v>410012</v>
      </c>
      <c r="BA46">
        <v>367</v>
      </c>
      <c r="BB46" t="str">
        <f>IF(AZ46=Tabela42[[#This Row],[Designação]],"SIM","NÃO")</f>
        <v>SIM</v>
      </c>
    </row>
    <row r="47" spans="2:54" ht="15.75" thickBot="1" x14ac:dyDescent="0.3">
      <c r="B47" s="13">
        <v>4</v>
      </c>
      <c r="C47" s="8">
        <v>410015</v>
      </c>
      <c r="D47" s="25" t="s">
        <v>49</v>
      </c>
      <c r="E47" s="29">
        <f>_xlfn.CEILING.MATH((Tabela4[[#This Row],[PEJA I - Bloco 1]]+S47),5)</f>
        <v>20</v>
      </c>
      <c r="F47" s="14">
        <f t="shared" si="12"/>
        <v>20</v>
      </c>
      <c r="G47" s="14">
        <f>Tabela4[[#This Row],[PEJA I - Bloco 1]]*2</f>
        <v>2</v>
      </c>
      <c r="H47" s="41">
        <f t="shared" si="13"/>
        <v>2</v>
      </c>
      <c r="I47" s="29">
        <f>_xlfn.CEILING.MATH(T47+(Tabela4[[#This Row],[PEJA I - Bloco 2]]),5)</f>
        <v>25</v>
      </c>
      <c r="J47" s="41">
        <f t="shared" si="14"/>
        <v>25</v>
      </c>
      <c r="K47" s="49">
        <f>_xlfn.CEILING.MATH(U47+(Tabela4[[#This Row],[PEJA II - Bloco 1]]),5)</f>
        <v>25</v>
      </c>
      <c r="L47" s="50">
        <f t="shared" si="15"/>
        <v>25</v>
      </c>
      <c r="M47" s="43">
        <f>_xlfn.CEILING.MATH(V47+(Tabela4[[#This Row],[PEJA II - Bloco 2]]),5)</f>
        <v>55</v>
      </c>
      <c r="N47" s="37">
        <f t="shared" si="16"/>
        <v>55</v>
      </c>
      <c r="O47" s="70">
        <f>_xlfn.CEILING.MATH(W47+Tabela4[[#This Row],[Total Geral]],5)</f>
        <v>125</v>
      </c>
      <c r="P47" s="65">
        <f>SUM(E47:O47)</f>
        <v>379</v>
      </c>
      <c r="R47" s="9">
        <v>410015</v>
      </c>
      <c r="S47">
        <f t="shared" si="23"/>
        <v>19</v>
      </c>
      <c r="T47">
        <f t="shared" si="24"/>
        <v>23</v>
      </c>
      <c r="U47">
        <f t="shared" si="25"/>
        <v>21</v>
      </c>
      <c r="V47">
        <f t="shared" si="26"/>
        <v>53</v>
      </c>
      <c r="W47">
        <f t="shared" si="27"/>
        <v>116</v>
      </c>
      <c r="X47" t="str">
        <f t="shared" si="11"/>
        <v>SIM</v>
      </c>
      <c r="Z47" s="9">
        <v>410015</v>
      </c>
      <c r="AA47">
        <v>1</v>
      </c>
      <c r="AB47">
        <v>6</v>
      </c>
      <c r="AC47">
        <v>13</v>
      </c>
      <c r="AD47" s="15">
        <v>20</v>
      </c>
      <c r="AE47">
        <v>7</v>
      </c>
      <c r="AF47">
        <v>7</v>
      </c>
      <c r="AG47">
        <v>16</v>
      </c>
      <c r="AH47" s="15">
        <v>30</v>
      </c>
      <c r="AI47">
        <v>11</v>
      </c>
      <c r="AJ47">
        <v>5</v>
      </c>
      <c r="AK47">
        <v>16</v>
      </c>
      <c r="AL47" s="15">
        <v>32</v>
      </c>
      <c r="AN47">
        <v>9</v>
      </c>
      <c r="AO47">
        <v>44</v>
      </c>
      <c r="AP47" s="15">
        <v>53</v>
      </c>
      <c r="AQ47">
        <v>135</v>
      </c>
      <c r="AR47" t="str">
        <f t="shared" si="22"/>
        <v>SIM</v>
      </c>
      <c r="AS47" s="9">
        <v>410015</v>
      </c>
      <c r="AT47">
        <v>1</v>
      </c>
      <c r="AU47">
        <v>1</v>
      </c>
      <c r="AV47">
        <v>2</v>
      </c>
      <c r="AW47">
        <v>2</v>
      </c>
      <c r="AX47">
        <v>6</v>
      </c>
      <c r="AZ47" s="9">
        <v>410015</v>
      </c>
      <c r="BA47">
        <v>135</v>
      </c>
      <c r="BB47" t="str">
        <f>IF(AZ47=Tabela42[[#This Row],[Designação]],"SIM","NÃO")</f>
        <v>SIM</v>
      </c>
    </row>
    <row r="48" spans="2:54" ht="15.75" thickBot="1" x14ac:dyDescent="0.3">
      <c r="B48" s="13">
        <v>4</v>
      </c>
      <c r="C48" s="8">
        <v>410018</v>
      </c>
      <c r="D48" s="25" t="s">
        <v>39</v>
      </c>
      <c r="E48" s="29">
        <f>_xlfn.CEILING.MATH((Tabela4[[#This Row],[PEJA I - Bloco 1]]+S48),5)</f>
        <v>25</v>
      </c>
      <c r="F48" s="14">
        <f t="shared" si="12"/>
        <v>25</v>
      </c>
      <c r="G48" s="14">
        <f>Tabela4[[#This Row],[PEJA I - Bloco 1]]*2</f>
        <v>2</v>
      </c>
      <c r="H48" s="41">
        <f t="shared" si="13"/>
        <v>2</v>
      </c>
      <c r="I48" s="29">
        <f>_xlfn.CEILING.MATH(T48+(Tabela4[[#This Row],[PEJA I - Bloco 2]]),5)</f>
        <v>20</v>
      </c>
      <c r="J48" s="41">
        <f t="shared" si="14"/>
        <v>20</v>
      </c>
      <c r="K48" s="49">
        <f>_xlfn.CEILING.MATH(U48+(Tabela4[[#This Row],[PEJA II - Bloco 1]]),5)</f>
        <v>25</v>
      </c>
      <c r="L48" s="50">
        <f t="shared" si="15"/>
        <v>25</v>
      </c>
      <c r="M48" s="43">
        <f>_xlfn.CEILING.MATH(V48+(Tabela4[[#This Row],[PEJA II - Bloco 2]]),5)</f>
        <v>30</v>
      </c>
      <c r="N48" s="37">
        <f t="shared" si="16"/>
        <v>30</v>
      </c>
      <c r="O48" s="70">
        <f>_xlfn.CEILING.MATH(W48+Tabela4[[#This Row],[Total Geral]],5)</f>
        <v>95</v>
      </c>
      <c r="P48" s="65">
        <f>SUM(E48:O48)</f>
        <v>299</v>
      </c>
      <c r="R48" s="9">
        <v>410018</v>
      </c>
      <c r="S48">
        <f t="shared" si="23"/>
        <v>20</v>
      </c>
      <c r="T48">
        <f t="shared" si="24"/>
        <v>18</v>
      </c>
      <c r="U48">
        <f t="shared" si="25"/>
        <v>23</v>
      </c>
      <c r="V48">
        <f t="shared" si="26"/>
        <v>27</v>
      </c>
      <c r="W48">
        <f t="shared" si="27"/>
        <v>88</v>
      </c>
      <c r="X48" t="str">
        <f t="shared" si="11"/>
        <v>SIM</v>
      </c>
      <c r="Z48" s="9">
        <v>410018</v>
      </c>
      <c r="AB48">
        <v>3</v>
      </c>
      <c r="AC48">
        <v>17</v>
      </c>
      <c r="AD48" s="15">
        <v>20</v>
      </c>
      <c r="AF48">
        <v>1</v>
      </c>
      <c r="AG48">
        <v>17</v>
      </c>
      <c r="AH48" s="15">
        <v>18</v>
      </c>
      <c r="AK48">
        <v>23</v>
      </c>
      <c r="AL48" s="15">
        <v>23</v>
      </c>
      <c r="AM48">
        <v>1</v>
      </c>
      <c r="AN48">
        <v>6</v>
      </c>
      <c r="AO48">
        <v>21</v>
      </c>
      <c r="AP48" s="15">
        <v>28</v>
      </c>
      <c r="AQ48">
        <v>89</v>
      </c>
      <c r="AR48" t="str">
        <f t="shared" si="22"/>
        <v>SIM</v>
      </c>
      <c r="AS48" s="9">
        <v>410018</v>
      </c>
      <c r="AT48">
        <v>1</v>
      </c>
      <c r="AU48">
        <v>1</v>
      </c>
      <c r="AV48">
        <v>2</v>
      </c>
      <c r="AW48">
        <v>2</v>
      </c>
      <c r="AX48">
        <v>6</v>
      </c>
      <c r="AZ48" s="9">
        <v>410018</v>
      </c>
      <c r="BA48">
        <v>89</v>
      </c>
      <c r="BB48" t="str">
        <f>IF(AZ48=Tabela42[[#This Row],[Designação]],"SIM","NÃO")</f>
        <v>SIM</v>
      </c>
    </row>
    <row r="49" spans="2:54" ht="15.75" thickBot="1" x14ac:dyDescent="0.3">
      <c r="B49" s="13">
        <v>4</v>
      </c>
      <c r="C49" s="8">
        <v>410021</v>
      </c>
      <c r="D49" s="25" t="s">
        <v>40</v>
      </c>
      <c r="E49" s="29">
        <f>_xlfn.CEILING.MATH((Tabela4[[#This Row],[PEJA I - Bloco 1]]+S49),5)</f>
        <v>15</v>
      </c>
      <c r="F49" s="14">
        <f t="shared" si="12"/>
        <v>15</v>
      </c>
      <c r="G49" s="14">
        <f>Tabela4[[#This Row],[PEJA I - Bloco 1]]*2</f>
        <v>2</v>
      </c>
      <c r="H49" s="41">
        <f t="shared" si="13"/>
        <v>2</v>
      </c>
      <c r="I49" s="29">
        <f>_xlfn.CEILING.MATH(T49+(Tabela4[[#This Row],[PEJA I - Bloco 2]]),5)</f>
        <v>15</v>
      </c>
      <c r="J49" s="41">
        <f t="shared" si="14"/>
        <v>15</v>
      </c>
      <c r="K49" s="49">
        <f>_xlfn.CEILING.MATH(U49+(Tabela4[[#This Row],[PEJA II - Bloco 1]]),5)</f>
        <v>10</v>
      </c>
      <c r="L49" s="50">
        <f t="shared" si="15"/>
        <v>10</v>
      </c>
      <c r="M49" s="43">
        <f>_xlfn.CEILING.MATH(V49+(Tabela4[[#This Row],[PEJA II - Bloco 2]]),5)</f>
        <v>10</v>
      </c>
      <c r="N49" s="37">
        <f t="shared" si="16"/>
        <v>10</v>
      </c>
      <c r="O49" s="70">
        <f>_xlfn.CEILING.MATH(W49+Tabela4[[#This Row],[Total Geral]],5)</f>
        <v>45</v>
      </c>
      <c r="P49" s="65">
        <f>SUM(E49:O49)</f>
        <v>149</v>
      </c>
      <c r="R49" s="9">
        <v>410021</v>
      </c>
      <c r="S49">
        <f t="shared" si="23"/>
        <v>11</v>
      </c>
      <c r="T49">
        <f t="shared" si="24"/>
        <v>11</v>
      </c>
      <c r="U49">
        <f t="shared" si="25"/>
        <v>7</v>
      </c>
      <c r="V49">
        <f t="shared" si="26"/>
        <v>7</v>
      </c>
      <c r="W49">
        <f t="shared" si="27"/>
        <v>36</v>
      </c>
      <c r="X49" t="str">
        <f t="shared" si="11"/>
        <v>SIM</v>
      </c>
      <c r="Z49" s="9">
        <v>410021</v>
      </c>
      <c r="AB49">
        <v>1</v>
      </c>
      <c r="AC49">
        <v>10</v>
      </c>
      <c r="AD49" s="15">
        <v>11</v>
      </c>
      <c r="AG49">
        <v>11</v>
      </c>
      <c r="AH49" s="15">
        <v>11</v>
      </c>
      <c r="AJ49">
        <v>4</v>
      </c>
      <c r="AK49">
        <v>3</v>
      </c>
      <c r="AL49" s="15">
        <v>7</v>
      </c>
      <c r="AM49">
        <v>8</v>
      </c>
      <c r="AN49">
        <v>1</v>
      </c>
      <c r="AO49">
        <v>6</v>
      </c>
      <c r="AP49" s="15">
        <v>15</v>
      </c>
      <c r="AQ49">
        <v>44</v>
      </c>
      <c r="AR49" t="str">
        <f t="shared" si="22"/>
        <v>SIM</v>
      </c>
      <c r="AS49" s="9">
        <v>410021</v>
      </c>
      <c r="AT49">
        <v>1</v>
      </c>
      <c r="AU49">
        <v>1</v>
      </c>
      <c r="AV49">
        <v>2</v>
      </c>
      <c r="AW49">
        <v>2</v>
      </c>
      <c r="AX49">
        <v>6</v>
      </c>
      <c r="AZ49" s="9">
        <v>410021</v>
      </c>
      <c r="BA49">
        <v>44</v>
      </c>
      <c r="BB49" t="str">
        <f>IF(AZ49=Tabela42[[#This Row],[Designação]],"SIM","NÃO")</f>
        <v>SIM</v>
      </c>
    </row>
    <row r="50" spans="2:54" ht="15.75" thickBot="1" x14ac:dyDescent="0.3">
      <c r="B50" s="13">
        <v>4</v>
      </c>
      <c r="C50" s="8">
        <v>410501</v>
      </c>
      <c r="D50" s="25" t="s">
        <v>37</v>
      </c>
      <c r="E50" s="29">
        <f>_xlfn.CEILING.MATH((Tabela4[[#This Row],[PEJA I - Bloco 1]]+S50),5)</f>
        <v>20</v>
      </c>
      <c r="F50" s="14">
        <f t="shared" si="12"/>
        <v>20</v>
      </c>
      <c r="G50" s="14">
        <f>Tabela4[[#This Row],[PEJA I - Bloco 1]]*2</f>
        <v>2</v>
      </c>
      <c r="H50" s="41">
        <f t="shared" si="13"/>
        <v>2</v>
      </c>
      <c r="I50" s="29">
        <f>_xlfn.CEILING.MATH(T50+(Tabela4[[#This Row],[PEJA I - Bloco 2]]),5)</f>
        <v>40</v>
      </c>
      <c r="J50" s="41">
        <f t="shared" si="14"/>
        <v>40</v>
      </c>
      <c r="K50" s="49">
        <f>_xlfn.CEILING.MATH(U50+(Tabela4[[#This Row],[PEJA II - Bloco 1]]),5)</f>
        <v>55</v>
      </c>
      <c r="L50" s="50">
        <f t="shared" si="15"/>
        <v>55</v>
      </c>
      <c r="M50" s="43">
        <f>_xlfn.CEILING.MATH(V50+(Tabela4[[#This Row],[PEJA II - Bloco 2]]),5)</f>
        <v>55</v>
      </c>
      <c r="N50" s="37">
        <f t="shared" si="16"/>
        <v>55</v>
      </c>
      <c r="O50" s="70">
        <f>_xlfn.CEILING.MATH(W50+Tabela4[[#This Row],[Total Geral]],5)</f>
        <v>160</v>
      </c>
      <c r="P50" s="65">
        <f>SUM(E50:O50)</f>
        <v>504</v>
      </c>
      <c r="R50" s="9">
        <v>410501</v>
      </c>
      <c r="S50">
        <f t="shared" si="23"/>
        <v>15</v>
      </c>
      <c r="T50">
        <f t="shared" si="24"/>
        <v>37</v>
      </c>
      <c r="U50">
        <f t="shared" si="25"/>
        <v>51</v>
      </c>
      <c r="V50">
        <f t="shared" si="26"/>
        <v>49</v>
      </c>
      <c r="W50">
        <f t="shared" si="27"/>
        <v>152</v>
      </c>
      <c r="X50" t="str">
        <f t="shared" si="11"/>
        <v>SIM</v>
      </c>
      <c r="Z50" s="9">
        <v>410501</v>
      </c>
      <c r="AA50">
        <v>1</v>
      </c>
      <c r="AB50">
        <v>6</v>
      </c>
      <c r="AC50">
        <v>9</v>
      </c>
      <c r="AD50" s="15">
        <v>16</v>
      </c>
      <c r="AE50">
        <v>1</v>
      </c>
      <c r="AF50">
        <v>16</v>
      </c>
      <c r="AG50">
        <v>21</v>
      </c>
      <c r="AH50" s="15">
        <v>38</v>
      </c>
      <c r="AI50">
        <v>6</v>
      </c>
      <c r="AJ50">
        <v>22</v>
      </c>
      <c r="AK50">
        <v>29</v>
      </c>
      <c r="AL50" s="15">
        <v>57</v>
      </c>
      <c r="AM50">
        <v>8</v>
      </c>
      <c r="AN50">
        <v>18</v>
      </c>
      <c r="AO50">
        <v>31</v>
      </c>
      <c r="AP50" s="15">
        <v>57</v>
      </c>
      <c r="AQ50">
        <v>168</v>
      </c>
      <c r="AR50" t="str">
        <f t="shared" si="22"/>
        <v>SIM</v>
      </c>
      <c r="AS50" s="9">
        <v>410501</v>
      </c>
      <c r="AT50">
        <v>1</v>
      </c>
      <c r="AU50">
        <v>1</v>
      </c>
      <c r="AV50">
        <v>2</v>
      </c>
      <c r="AW50">
        <v>2</v>
      </c>
      <c r="AX50">
        <v>6</v>
      </c>
      <c r="AZ50" s="9">
        <v>410501</v>
      </c>
      <c r="BA50">
        <v>168</v>
      </c>
      <c r="BB50" t="str">
        <f>IF(AZ50=Tabela42[[#This Row],[Designação]],"SIM","NÃO")</f>
        <v>SIM</v>
      </c>
    </row>
    <row r="51" spans="2:54" ht="15.75" thickBot="1" x14ac:dyDescent="0.3">
      <c r="B51" s="13">
        <v>4</v>
      </c>
      <c r="C51" s="8">
        <v>411015</v>
      </c>
      <c r="D51" s="25" t="s">
        <v>53</v>
      </c>
      <c r="E51" s="29">
        <f>_xlfn.CEILING.MATH((Tabela4[[#This Row],[PEJA I - Bloco 1]]+S51),5)</f>
        <v>20</v>
      </c>
      <c r="F51" s="14">
        <f t="shared" si="12"/>
        <v>20</v>
      </c>
      <c r="G51" s="14">
        <f>Tabela4[[#This Row],[PEJA I - Bloco 1]]*2</f>
        <v>2</v>
      </c>
      <c r="H51" s="41">
        <f t="shared" si="13"/>
        <v>2</v>
      </c>
      <c r="I51" s="29">
        <f>_xlfn.CEILING.MATH(T51+(Tabela4[[#This Row],[PEJA I - Bloco 2]]),5)</f>
        <v>25</v>
      </c>
      <c r="J51" s="41">
        <f t="shared" si="14"/>
        <v>25</v>
      </c>
      <c r="K51" s="49">
        <f>_xlfn.CEILING.MATH(U51+(Tabela4[[#This Row],[PEJA II - Bloco 1]]),5)</f>
        <v>30</v>
      </c>
      <c r="L51" s="50">
        <f t="shared" si="15"/>
        <v>30</v>
      </c>
      <c r="M51" s="43">
        <f>_xlfn.CEILING.MATH(V51+(Tabela4[[#This Row],[PEJA II - Bloco 2]]),5)</f>
        <v>55</v>
      </c>
      <c r="N51" s="37">
        <f t="shared" si="16"/>
        <v>55</v>
      </c>
      <c r="O51" s="70">
        <f>_xlfn.CEILING.MATH(W51+Tabela4[[#This Row],[Total Geral]],5)</f>
        <v>120</v>
      </c>
      <c r="P51" s="65">
        <f>SUM(E51:O51)</f>
        <v>384</v>
      </c>
      <c r="R51" s="9">
        <v>411015</v>
      </c>
      <c r="S51">
        <f t="shared" si="23"/>
        <v>15</v>
      </c>
      <c r="T51">
        <f t="shared" si="24"/>
        <v>21</v>
      </c>
      <c r="U51">
        <f t="shared" si="25"/>
        <v>26</v>
      </c>
      <c r="V51">
        <f t="shared" si="26"/>
        <v>51</v>
      </c>
      <c r="W51">
        <f t="shared" si="27"/>
        <v>113</v>
      </c>
      <c r="X51" t="str">
        <f t="shared" si="11"/>
        <v>SIM</v>
      </c>
      <c r="Z51" s="9">
        <v>411015</v>
      </c>
      <c r="AB51">
        <v>2</v>
      </c>
      <c r="AC51">
        <v>13</v>
      </c>
      <c r="AD51" s="15">
        <v>15</v>
      </c>
      <c r="AF51">
        <v>4</v>
      </c>
      <c r="AG51">
        <v>17</v>
      </c>
      <c r="AH51" s="15">
        <v>21</v>
      </c>
      <c r="AI51">
        <v>2</v>
      </c>
      <c r="AJ51">
        <v>1</v>
      </c>
      <c r="AK51">
        <v>25</v>
      </c>
      <c r="AL51" s="15">
        <v>28</v>
      </c>
      <c r="AM51">
        <v>4</v>
      </c>
      <c r="AN51">
        <v>17</v>
      </c>
      <c r="AO51">
        <v>34</v>
      </c>
      <c r="AP51" s="15">
        <v>55</v>
      </c>
      <c r="AQ51">
        <v>119</v>
      </c>
      <c r="AR51" t="str">
        <f t="shared" si="22"/>
        <v>SIM</v>
      </c>
      <c r="AS51" s="9">
        <v>411015</v>
      </c>
      <c r="AT51">
        <v>1</v>
      </c>
      <c r="AU51">
        <v>1</v>
      </c>
      <c r="AV51">
        <v>2</v>
      </c>
      <c r="AW51">
        <v>2</v>
      </c>
      <c r="AX51">
        <v>6</v>
      </c>
      <c r="AZ51" s="9">
        <v>411015</v>
      </c>
      <c r="BA51">
        <v>119</v>
      </c>
      <c r="BB51" t="str">
        <f>IF(AZ51=Tabela42[[#This Row],[Designação]],"SIM","NÃO")</f>
        <v>SIM</v>
      </c>
    </row>
    <row r="52" spans="2:54" ht="15.75" thickBot="1" x14ac:dyDescent="0.3">
      <c r="B52" s="13">
        <v>4</v>
      </c>
      <c r="C52" s="8">
        <v>411202</v>
      </c>
      <c r="D52" s="25" t="s">
        <v>51</v>
      </c>
      <c r="E52" s="29">
        <f>_xlfn.CEILING.MATH((Tabela4[[#This Row],[PEJA I - Bloco 1]]+S52),5)</f>
        <v>5</v>
      </c>
      <c r="F52" s="14">
        <f t="shared" si="12"/>
        <v>5</v>
      </c>
      <c r="G52" s="14">
        <f>Tabela4[[#This Row],[PEJA I - Bloco 1]]*2</f>
        <v>2</v>
      </c>
      <c r="H52" s="41">
        <f t="shared" si="13"/>
        <v>2</v>
      </c>
      <c r="I52" s="29">
        <f>_xlfn.CEILING.MATH(T52+(Tabela4[[#This Row],[PEJA I - Bloco 2]]),5)</f>
        <v>15</v>
      </c>
      <c r="J52" s="41">
        <f t="shared" si="14"/>
        <v>15</v>
      </c>
      <c r="K52" s="49">
        <f>_xlfn.CEILING.MATH(U52+(Tabela4[[#This Row],[PEJA II - Bloco 1]]),5)</f>
        <v>50</v>
      </c>
      <c r="L52" s="50">
        <f t="shared" si="15"/>
        <v>50</v>
      </c>
      <c r="M52" s="43">
        <f>_xlfn.CEILING.MATH(V52+(Tabela4[[#This Row],[PEJA II - Bloco 2]]),5)</f>
        <v>70</v>
      </c>
      <c r="N52" s="37">
        <f t="shared" si="16"/>
        <v>70</v>
      </c>
      <c r="O52" s="70">
        <f>_xlfn.CEILING.MATH(W52+Tabela4[[#This Row],[Total Geral]],5)</f>
        <v>135</v>
      </c>
      <c r="P52" s="65">
        <f>SUM(E52:O52)</f>
        <v>419</v>
      </c>
      <c r="R52" s="9">
        <v>411202</v>
      </c>
      <c r="S52">
        <f t="shared" si="23"/>
        <v>3</v>
      </c>
      <c r="T52">
        <f t="shared" si="24"/>
        <v>10</v>
      </c>
      <c r="U52">
        <f t="shared" si="25"/>
        <v>48</v>
      </c>
      <c r="V52">
        <f t="shared" si="26"/>
        <v>66</v>
      </c>
      <c r="W52">
        <f t="shared" si="27"/>
        <v>127</v>
      </c>
      <c r="X52" t="str">
        <f t="shared" si="11"/>
        <v>SIM</v>
      </c>
      <c r="Z52" s="9">
        <v>411202</v>
      </c>
      <c r="AA52">
        <v>13</v>
      </c>
      <c r="AB52">
        <v>1</v>
      </c>
      <c r="AC52">
        <v>2</v>
      </c>
      <c r="AD52" s="15">
        <v>16</v>
      </c>
      <c r="AE52">
        <v>18</v>
      </c>
      <c r="AF52">
        <v>3</v>
      </c>
      <c r="AG52">
        <v>7</v>
      </c>
      <c r="AH52" s="15">
        <v>28</v>
      </c>
      <c r="AI52">
        <v>3</v>
      </c>
      <c r="AJ52">
        <v>16</v>
      </c>
      <c r="AK52">
        <v>32</v>
      </c>
      <c r="AL52" s="15">
        <v>51</v>
      </c>
      <c r="AM52">
        <v>11</v>
      </c>
      <c r="AN52">
        <v>15</v>
      </c>
      <c r="AO52">
        <v>51</v>
      </c>
      <c r="AP52" s="15">
        <v>77</v>
      </c>
      <c r="AQ52">
        <v>172</v>
      </c>
      <c r="AR52" t="str">
        <f t="shared" si="22"/>
        <v>SIM</v>
      </c>
      <c r="AS52" s="9">
        <v>411202</v>
      </c>
      <c r="AT52">
        <v>1</v>
      </c>
      <c r="AU52">
        <v>1</v>
      </c>
      <c r="AV52">
        <v>2</v>
      </c>
      <c r="AW52">
        <v>2</v>
      </c>
      <c r="AX52">
        <v>6</v>
      </c>
      <c r="AZ52" s="9">
        <v>411202</v>
      </c>
      <c r="BA52">
        <v>172</v>
      </c>
      <c r="BB52" t="str">
        <f>IF(AZ52=Tabela42[[#This Row],[Designação]],"SIM","NÃO")</f>
        <v>SIM</v>
      </c>
    </row>
    <row r="53" spans="2:54" ht="15.75" thickBot="1" x14ac:dyDescent="0.3">
      <c r="B53" s="13">
        <v>4</v>
      </c>
      <c r="C53" s="8">
        <v>430015</v>
      </c>
      <c r="D53" s="25" t="s">
        <v>52</v>
      </c>
      <c r="E53" s="29">
        <f>_xlfn.CEILING.MATH((Tabela4[[#This Row],[PEJA I - Bloco 1]]+S53),5)</f>
        <v>10</v>
      </c>
      <c r="F53" s="14">
        <f t="shared" si="12"/>
        <v>10</v>
      </c>
      <c r="G53" s="14">
        <f>Tabela4[[#This Row],[PEJA I - Bloco 1]]*2</f>
        <v>2</v>
      </c>
      <c r="H53" s="41">
        <f t="shared" si="13"/>
        <v>2</v>
      </c>
      <c r="I53" s="29">
        <f>_xlfn.CEILING.MATH(T53+(Tabela4[[#This Row],[PEJA I - Bloco 2]]),5)</f>
        <v>20</v>
      </c>
      <c r="J53" s="41">
        <f t="shared" si="14"/>
        <v>20</v>
      </c>
      <c r="K53" s="49">
        <f>_xlfn.CEILING.MATH(U53+(Tabela4[[#This Row],[PEJA II - Bloco 1]]),5)</f>
        <v>25</v>
      </c>
      <c r="L53" s="50">
        <f t="shared" si="15"/>
        <v>25</v>
      </c>
      <c r="M53" s="43">
        <f>_xlfn.CEILING.MATH(V53+(Tabela4[[#This Row],[PEJA II - Bloco 2]]),5)</f>
        <v>25</v>
      </c>
      <c r="N53" s="37">
        <f t="shared" si="16"/>
        <v>25</v>
      </c>
      <c r="O53" s="70">
        <f>_xlfn.CEILING.MATH(W53+Tabela4[[#This Row],[Total Geral]],5)</f>
        <v>75</v>
      </c>
      <c r="P53" s="65">
        <f>SUM(E53:O53)</f>
        <v>239</v>
      </c>
      <c r="R53" s="9">
        <v>430015</v>
      </c>
      <c r="S53">
        <f t="shared" si="23"/>
        <v>7</v>
      </c>
      <c r="T53">
        <f t="shared" si="24"/>
        <v>15</v>
      </c>
      <c r="U53">
        <f t="shared" si="25"/>
        <v>23</v>
      </c>
      <c r="V53">
        <f t="shared" si="26"/>
        <v>20</v>
      </c>
      <c r="W53">
        <f t="shared" si="27"/>
        <v>65</v>
      </c>
      <c r="X53" t="str">
        <f t="shared" si="11"/>
        <v>SIM</v>
      </c>
      <c r="Z53" s="9">
        <v>430015</v>
      </c>
      <c r="AA53">
        <v>5</v>
      </c>
      <c r="AB53">
        <v>2</v>
      </c>
      <c r="AC53">
        <v>5</v>
      </c>
      <c r="AD53" s="15">
        <v>12</v>
      </c>
      <c r="AE53">
        <v>3</v>
      </c>
      <c r="AF53">
        <v>6</v>
      </c>
      <c r="AG53">
        <v>9</v>
      </c>
      <c r="AH53" s="15">
        <v>18</v>
      </c>
      <c r="AI53">
        <v>6</v>
      </c>
      <c r="AJ53">
        <v>8</v>
      </c>
      <c r="AK53">
        <v>15</v>
      </c>
      <c r="AL53" s="15">
        <v>29</v>
      </c>
      <c r="AM53">
        <v>8</v>
      </c>
      <c r="AN53">
        <v>6</v>
      </c>
      <c r="AO53">
        <v>14</v>
      </c>
      <c r="AP53" s="15">
        <v>28</v>
      </c>
      <c r="AQ53">
        <v>87</v>
      </c>
      <c r="AR53" t="str">
        <f t="shared" si="22"/>
        <v>SIM</v>
      </c>
      <c r="AS53" s="9">
        <v>430015</v>
      </c>
      <c r="AT53">
        <v>1</v>
      </c>
      <c r="AU53">
        <v>1</v>
      </c>
      <c r="AV53">
        <v>2</v>
      </c>
      <c r="AW53">
        <v>2</v>
      </c>
      <c r="AX53">
        <v>6</v>
      </c>
      <c r="AZ53" s="9">
        <v>430015</v>
      </c>
      <c r="BA53">
        <v>87</v>
      </c>
      <c r="BB53" t="str">
        <f>IF(AZ53=Tabela42[[#This Row],[Designação]],"SIM","NÃO")</f>
        <v>SIM</v>
      </c>
    </row>
    <row r="54" spans="2:54" ht="15.75" thickBot="1" x14ac:dyDescent="0.3">
      <c r="B54" s="13">
        <v>4</v>
      </c>
      <c r="C54" s="8">
        <v>430201</v>
      </c>
      <c r="D54" s="25" t="s">
        <v>46</v>
      </c>
      <c r="E54" s="29">
        <f>_xlfn.CEILING.MATH((Tabela4[[#This Row],[PEJA I - Bloco 1]]+S54),5)</f>
        <v>40</v>
      </c>
      <c r="F54" s="14">
        <f t="shared" si="12"/>
        <v>40</v>
      </c>
      <c r="G54" s="14">
        <f>Tabela4[[#This Row],[PEJA I - Bloco 1]]*2</f>
        <v>4</v>
      </c>
      <c r="H54" s="41">
        <f t="shared" si="13"/>
        <v>4</v>
      </c>
      <c r="I54" s="29">
        <f>_xlfn.CEILING.MATH(T54+(Tabela4[[#This Row],[PEJA I - Bloco 2]]),5)</f>
        <v>40</v>
      </c>
      <c r="J54" s="41">
        <f t="shared" si="14"/>
        <v>40</v>
      </c>
      <c r="K54" s="49">
        <f>_xlfn.CEILING.MATH(U54+(Tabela4[[#This Row],[PEJA II - Bloco 1]]),5)</f>
        <v>55</v>
      </c>
      <c r="L54" s="50">
        <f t="shared" si="15"/>
        <v>55</v>
      </c>
      <c r="M54" s="43">
        <f>_xlfn.CEILING.MATH(V54+(Tabela4[[#This Row],[PEJA II - Bloco 2]]),5)</f>
        <v>35</v>
      </c>
      <c r="N54" s="37">
        <f t="shared" si="16"/>
        <v>35</v>
      </c>
      <c r="O54" s="70">
        <f>_xlfn.CEILING.MATH(W54+Tabela4[[#This Row],[Total Geral]],5)</f>
        <v>160</v>
      </c>
      <c r="P54" s="65">
        <f>SUM(E54:O54)</f>
        <v>508</v>
      </c>
      <c r="R54" s="9">
        <v>430201</v>
      </c>
      <c r="S54">
        <f t="shared" si="23"/>
        <v>35</v>
      </c>
      <c r="T54">
        <f t="shared" si="24"/>
        <v>34</v>
      </c>
      <c r="U54">
        <f t="shared" si="25"/>
        <v>51</v>
      </c>
      <c r="V54">
        <f t="shared" si="26"/>
        <v>29</v>
      </c>
      <c r="W54">
        <f t="shared" si="27"/>
        <v>149</v>
      </c>
      <c r="X54" t="str">
        <f t="shared" si="11"/>
        <v>SIM</v>
      </c>
      <c r="Z54" s="9">
        <v>430201</v>
      </c>
      <c r="AB54">
        <v>1</v>
      </c>
      <c r="AC54">
        <v>34</v>
      </c>
      <c r="AD54" s="15">
        <v>35</v>
      </c>
      <c r="AE54">
        <v>1</v>
      </c>
      <c r="AF54">
        <v>8</v>
      </c>
      <c r="AG54">
        <v>26</v>
      </c>
      <c r="AH54" s="15">
        <v>35</v>
      </c>
      <c r="AI54">
        <v>4</v>
      </c>
      <c r="AJ54">
        <v>21</v>
      </c>
      <c r="AK54">
        <v>30</v>
      </c>
      <c r="AL54" s="15">
        <v>55</v>
      </c>
      <c r="AM54">
        <v>3</v>
      </c>
      <c r="AN54">
        <v>7</v>
      </c>
      <c r="AO54">
        <v>22</v>
      </c>
      <c r="AP54" s="15">
        <v>32</v>
      </c>
      <c r="AQ54">
        <v>157</v>
      </c>
      <c r="AR54" t="str">
        <f t="shared" si="22"/>
        <v>SIM</v>
      </c>
      <c r="AS54" s="9">
        <v>430201</v>
      </c>
      <c r="AT54">
        <v>2</v>
      </c>
      <c r="AU54">
        <v>2</v>
      </c>
      <c r="AV54">
        <v>2</v>
      </c>
      <c r="AW54">
        <v>2</v>
      </c>
      <c r="AX54">
        <v>8</v>
      </c>
      <c r="AZ54" s="9">
        <v>430201</v>
      </c>
      <c r="BA54">
        <v>157</v>
      </c>
      <c r="BB54" t="str">
        <f>IF(AZ54=Tabela42[[#This Row],[Designação]],"SIM","NÃO")</f>
        <v>SIM</v>
      </c>
    </row>
    <row r="55" spans="2:54" ht="15.75" thickBot="1" x14ac:dyDescent="0.3">
      <c r="B55" s="13">
        <v>4</v>
      </c>
      <c r="C55" s="8">
        <v>430503</v>
      </c>
      <c r="D55" s="25" t="s">
        <v>198</v>
      </c>
      <c r="E55" s="29">
        <f>_xlfn.CEILING.MATH((Tabela4[[#This Row],[PEJA I - Bloco 1]]+S55),5)</f>
        <v>15</v>
      </c>
      <c r="F55" s="14">
        <f t="shared" si="12"/>
        <v>15</v>
      </c>
      <c r="G55" s="14">
        <f>Tabela4[[#This Row],[PEJA I - Bloco 1]]*2</f>
        <v>2</v>
      </c>
      <c r="H55" s="41">
        <f t="shared" si="13"/>
        <v>2</v>
      </c>
      <c r="I55" s="29">
        <f>_xlfn.CEILING.MATH(T55+(Tabela4[[#This Row],[PEJA I - Bloco 2]]),5)</f>
        <v>30</v>
      </c>
      <c r="J55" s="41">
        <f t="shared" si="14"/>
        <v>30</v>
      </c>
      <c r="K55" s="49">
        <f>_xlfn.CEILING.MATH(U55+(Tabela4[[#This Row],[PEJA II - Bloco 1]]),5)</f>
        <v>30</v>
      </c>
      <c r="L55" s="50">
        <f t="shared" si="15"/>
        <v>30</v>
      </c>
      <c r="M55" s="43">
        <f>_xlfn.CEILING.MATH(V55+(Tabela4[[#This Row],[PEJA II - Bloco 2]]),5)</f>
        <v>25</v>
      </c>
      <c r="N55" s="37">
        <f t="shared" si="16"/>
        <v>25</v>
      </c>
      <c r="O55" s="70">
        <f>_xlfn.CEILING.MATH(W55+Tabela4[[#This Row],[Total Geral]],5)</f>
        <v>100</v>
      </c>
      <c r="P55" s="65">
        <f>SUM(E55:O55)</f>
        <v>304</v>
      </c>
      <c r="R55" s="9">
        <v>430503</v>
      </c>
      <c r="S55">
        <f t="shared" si="23"/>
        <v>14</v>
      </c>
      <c r="T55">
        <f t="shared" si="24"/>
        <v>28</v>
      </c>
      <c r="U55">
        <f t="shared" si="25"/>
        <v>28</v>
      </c>
      <c r="V55">
        <f t="shared" si="26"/>
        <v>22</v>
      </c>
      <c r="W55">
        <f t="shared" si="27"/>
        <v>92</v>
      </c>
      <c r="X55" t="str">
        <f t="shared" si="11"/>
        <v>SIM</v>
      </c>
      <c r="Z55" s="9">
        <v>430503</v>
      </c>
      <c r="AC55">
        <v>14</v>
      </c>
      <c r="AD55" s="15">
        <v>14</v>
      </c>
      <c r="AG55">
        <v>28</v>
      </c>
      <c r="AH55" s="15">
        <v>28</v>
      </c>
      <c r="AK55">
        <v>28</v>
      </c>
      <c r="AL55" s="15">
        <v>28</v>
      </c>
      <c r="AM55">
        <v>1</v>
      </c>
      <c r="AO55">
        <v>22</v>
      </c>
      <c r="AP55" s="15">
        <v>23</v>
      </c>
      <c r="AQ55">
        <v>93</v>
      </c>
      <c r="AR55" t="str">
        <f t="shared" si="22"/>
        <v>SIM</v>
      </c>
      <c r="AS55" s="9">
        <v>430503</v>
      </c>
      <c r="AT55">
        <v>1</v>
      </c>
      <c r="AU55">
        <v>1</v>
      </c>
      <c r="AV55">
        <v>1</v>
      </c>
      <c r="AW55">
        <v>1</v>
      </c>
      <c r="AX55">
        <v>4</v>
      </c>
      <c r="AZ55" s="9">
        <v>430503</v>
      </c>
      <c r="BA55">
        <v>93</v>
      </c>
      <c r="BB55" t="str">
        <f>IF(AZ55=Tabela42[[#This Row],[Designação]],"SIM","NÃO")</f>
        <v>SIM</v>
      </c>
    </row>
    <row r="56" spans="2:54" ht="15.75" thickBot="1" x14ac:dyDescent="0.3">
      <c r="B56" s="13">
        <v>4</v>
      </c>
      <c r="C56" s="8">
        <v>430701</v>
      </c>
      <c r="D56" s="25" t="s">
        <v>157</v>
      </c>
      <c r="E56" s="29">
        <f>_xlfn.CEILING.MATH((Tabela4[[#This Row],[PEJA I - Bloco 1]]+S56),5)</f>
        <v>50</v>
      </c>
      <c r="F56" s="14">
        <f t="shared" si="12"/>
        <v>50</v>
      </c>
      <c r="G56" s="14">
        <f>Tabela4[[#This Row],[PEJA I - Bloco 1]]*2</f>
        <v>8</v>
      </c>
      <c r="H56" s="41">
        <f t="shared" si="13"/>
        <v>8</v>
      </c>
      <c r="I56" s="29">
        <f>_xlfn.CEILING.MATH(T56+(Tabela4[[#This Row],[PEJA I - Bloco 2]]),5)</f>
        <v>75</v>
      </c>
      <c r="J56" s="41">
        <f t="shared" si="14"/>
        <v>75</v>
      </c>
      <c r="K56" s="49">
        <f>_xlfn.CEILING.MATH(U56+(Tabela4[[#This Row],[PEJA II - Bloco 1]]),5)</f>
        <v>115</v>
      </c>
      <c r="L56" s="50">
        <f t="shared" si="15"/>
        <v>115</v>
      </c>
      <c r="M56" s="43">
        <f>_xlfn.CEILING.MATH(V56+(Tabela4[[#This Row],[PEJA II - Bloco 2]]),5)</f>
        <v>145</v>
      </c>
      <c r="N56" s="37">
        <f t="shared" si="16"/>
        <v>145</v>
      </c>
      <c r="O56" s="70">
        <f>_xlfn.CEILING.MATH(W56+Tabela4[[#This Row],[Total Geral]],5)</f>
        <v>380</v>
      </c>
      <c r="P56" s="65">
        <f>SUM(E56:O56)</f>
        <v>1166</v>
      </c>
      <c r="R56" s="9">
        <v>430701</v>
      </c>
      <c r="S56">
        <f t="shared" si="23"/>
        <v>46</v>
      </c>
      <c r="T56">
        <f t="shared" si="24"/>
        <v>67</v>
      </c>
      <c r="U56">
        <f t="shared" si="25"/>
        <v>100</v>
      </c>
      <c r="V56">
        <f t="shared" si="26"/>
        <v>127</v>
      </c>
      <c r="W56">
        <f t="shared" si="27"/>
        <v>340</v>
      </c>
      <c r="X56" t="str">
        <f t="shared" si="11"/>
        <v>SIM</v>
      </c>
      <c r="Z56" s="9">
        <v>430701</v>
      </c>
      <c r="AA56">
        <v>5</v>
      </c>
      <c r="AB56">
        <v>4</v>
      </c>
      <c r="AC56">
        <v>42</v>
      </c>
      <c r="AD56" s="15">
        <v>51</v>
      </c>
      <c r="AE56">
        <v>4</v>
      </c>
      <c r="AF56">
        <v>13</v>
      </c>
      <c r="AG56">
        <v>54</v>
      </c>
      <c r="AH56" s="15">
        <v>71</v>
      </c>
      <c r="AI56">
        <v>11</v>
      </c>
      <c r="AJ56">
        <v>36</v>
      </c>
      <c r="AK56">
        <v>64</v>
      </c>
      <c r="AL56" s="15">
        <v>111</v>
      </c>
      <c r="AM56">
        <v>17</v>
      </c>
      <c r="AN56">
        <v>27</v>
      </c>
      <c r="AO56">
        <v>100</v>
      </c>
      <c r="AP56" s="15">
        <v>144</v>
      </c>
      <c r="AQ56">
        <v>377</v>
      </c>
      <c r="AR56" t="str">
        <f t="shared" si="22"/>
        <v>SIM</v>
      </c>
      <c r="AS56" s="9">
        <v>430701</v>
      </c>
      <c r="AT56">
        <v>4</v>
      </c>
      <c r="AU56">
        <v>6</v>
      </c>
      <c r="AV56">
        <v>12</v>
      </c>
      <c r="AW56">
        <v>15</v>
      </c>
      <c r="AX56">
        <v>37</v>
      </c>
      <c r="AZ56" s="9">
        <v>430701</v>
      </c>
      <c r="BA56">
        <v>377</v>
      </c>
      <c r="BB56" t="str">
        <f>IF(AZ56=Tabela42[[#This Row],[Designação]],"SIM","NÃO")</f>
        <v>SIM</v>
      </c>
    </row>
    <row r="57" spans="2:54" ht="15.75" thickBot="1" x14ac:dyDescent="0.3">
      <c r="B57" s="13">
        <v>4</v>
      </c>
      <c r="C57" s="8">
        <v>431003</v>
      </c>
      <c r="D57" s="25" t="s">
        <v>47</v>
      </c>
      <c r="E57" s="29">
        <f>_xlfn.CEILING.MATH((Tabela4[[#This Row],[PEJA I - Bloco 1]]+S57),5)</f>
        <v>10</v>
      </c>
      <c r="F57" s="14">
        <f t="shared" si="12"/>
        <v>10</v>
      </c>
      <c r="G57" s="14">
        <f>Tabela4[[#This Row],[PEJA I - Bloco 1]]*2</f>
        <v>2</v>
      </c>
      <c r="H57" s="41">
        <f t="shared" si="13"/>
        <v>2</v>
      </c>
      <c r="I57" s="29">
        <f>_xlfn.CEILING.MATH(T57+(Tabela4[[#This Row],[PEJA I - Bloco 2]]),5)</f>
        <v>10</v>
      </c>
      <c r="J57" s="41">
        <f t="shared" si="14"/>
        <v>10</v>
      </c>
      <c r="K57" s="49">
        <f>_xlfn.CEILING.MATH(U57+(Tabela4[[#This Row],[PEJA II - Bloco 1]]),5)</f>
        <v>25</v>
      </c>
      <c r="L57" s="50">
        <f t="shared" si="15"/>
        <v>25</v>
      </c>
      <c r="M57" s="43">
        <f>_xlfn.CEILING.MATH(V57+(Tabela4[[#This Row],[PEJA II - Bloco 2]]),5)</f>
        <v>30</v>
      </c>
      <c r="N57" s="37">
        <f t="shared" si="16"/>
        <v>30</v>
      </c>
      <c r="O57" s="70">
        <f>_xlfn.CEILING.MATH(W57+Tabela4[[#This Row],[Total Geral]],5)</f>
        <v>70</v>
      </c>
      <c r="P57" s="65">
        <f>SUM(E57:O57)</f>
        <v>224</v>
      </c>
      <c r="R57" s="9">
        <v>431003</v>
      </c>
      <c r="S57">
        <f t="shared" si="23"/>
        <v>6</v>
      </c>
      <c r="T57">
        <f t="shared" si="24"/>
        <v>8</v>
      </c>
      <c r="U57">
        <f t="shared" si="25"/>
        <v>22</v>
      </c>
      <c r="V57">
        <f t="shared" si="26"/>
        <v>26</v>
      </c>
      <c r="W57">
        <f t="shared" si="27"/>
        <v>62</v>
      </c>
      <c r="X57" t="str">
        <f t="shared" si="11"/>
        <v>SIM</v>
      </c>
      <c r="Z57" s="9">
        <v>431003</v>
      </c>
      <c r="AA57">
        <v>16</v>
      </c>
      <c r="AB57">
        <v>6</v>
      </c>
      <c r="AD57" s="15">
        <v>22</v>
      </c>
      <c r="AE57">
        <v>6</v>
      </c>
      <c r="AF57">
        <v>7</v>
      </c>
      <c r="AG57">
        <v>1</v>
      </c>
      <c r="AH57" s="15">
        <v>14</v>
      </c>
      <c r="AI57">
        <v>6</v>
      </c>
      <c r="AJ57">
        <v>11</v>
      </c>
      <c r="AK57">
        <v>11</v>
      </c>
      <c r="AL57" s="15">
        <v>28</v>
      </c>
      <c r="AM57">
        <v>14</v>
      </c>
      <c r="AN57">
        <v>13</v>
      </c>
      <c r="AO57">
        <v>13</v>
      </c>
      <c r="AP57" s="15">
        <v>40</v>
      </c>
      <c r="AQ57">
        <v>104</v>
      </c>
      <c r="AR57" t="str">
        <f t="shared" si="22"/>
        <v>SIM</v>
      </c>
      <c r="AS57" s="9">
        <v>431003</v>
      </c>
      <c r="AT57">
        <v>1</v>
      </c>
      <c r="AU57">
        <v>1</v>
      </c>
      <c r="AV57">
        <v>2</v>
      </c>
      <c r="AW57">
        <v>2</v>
      </c>
      <c r="AX57">
        <v>6</v>
      </c>
      <c r="AZ57" s="9">
        <v>431003</v>
      </c>
      <c r="BA57">
        <v>104</v>
      </c>
      <c r="BB57" t="str">
        <f>IF(AZ57=Tabela42[[#This Row],[Designação]],"SIM","NÃO")</f>
        <v>SIM</v>
      </c>
    </row>
    <row r="58" spans="2:54" ht="15.75" thickBot="1" x14ac:dyDescent="0.3">
      <c r="B58" s="13">
        <v>4</v>
      </c>
      <c r="C58" s="8">
        <v>431014</v>
      </c>
      <c r="D58" s="25" t="s">
        <v>43</v>
      </c>
      <c r="E58" s="29">
        <f>_xlfn.CEILING.MATH((Tabela4[[#This Row],[PEJA I - Bloco 1]]+S58),5)</f>
        <v>0</v>
      </c>
      <c r="F58" s="14">
        <f t="shared" si="12"/>
        <v>0</v>
      </c>
      <c r="G58" s="14">
        <f>Tabela4[[#This Row],[PEJA I - Bloco 1]]*2</f>
        <v>0</v>
      </c>
      <c r="H58" s="41">
        <f t="shared" si="13"/>
        <v>0</v>
      </c>
      <c r="I58" s="29">
        <f>_xlfn.CEILING.MATH(T58+(Tabela4[[#This Row],[PEJA I - Bloco 2]]),5)</f>
        <v>30</v>
      </c>
      <c r="J58" s="41">
        <f t="shared" si="14"/>
        <v>30</v>
      </c>
      <c r="K58" s="49">
        <f>_xlfn.CEILING.MATH(U58+(Tabela4[[#This Row],[PEJA II - Bloco 1]]),5)</f>
        <v>25</v>
      </c>
      <c r="L58" s="50">
        <f t="shared" si="15"/>
        <v>25</v>
      </c>
      <c r="M58" s="43">
        <f>_xlfn.CEILING.MATH(V58+(Tabela4[[#This Row],[PEJA II - Bloco 2]]),5)</f>
        <v>25</v>
      </c>
      <c r="N58" s="37">
        <f t="shared" si="16"/>
        <v>25</v>
      </c>
      <c r="O58" s="70">
        <f>_xlfn.CEILING.MATH(W58+Tabela4[[#This Row],[Total Geral]],5)</f>
        <v>80</v>
      </c>
      <c r="P58" s="65">
        <f>SUM(E58:O58)</f>
        <v>240</v>
      </c>
      <c r="R58" s="9">
        <v>431014</v>
      </c>
      <c r="S58">
        <f t="shared" si="23"/>
        <v>0</v>
      </c>
      <c r="T58">
        <f t="shared" si="24"/>
        <v>27</v>
      </c>
      <c r="U58">
        <f t="shared" si="25"/>
        <v>23</v>
      </c>
      <c r="V58">
        <f t="shared" si="26"/>
        <v>21</v>
      </c>
      <c r="W58">
        <f t="shared" si="27"/>
        <v>71</v>
      </c>
      <c r="X58" t="str">
        <f t="shared" si="11"/>
        <v>SIM</v>
      </c>
      <c r="Z58" s="9">
        <v>431014</v>
      </c>
      <c r="AD58" s="15"/>
      <c r="AF58">
        <v>7</v>
      </c>
      <c r="AG58">
        <v>20</v>
      </c>
      <c r="AH58" s="15">
        <v>27</v>
      </c>
      <c r="AI58">
        <v>2</v>
      </c>
      <c r="AJ58">
        <v>1</v>
      </c>
      <c r="AK58">
        <v>22</v>
      </c>
      <c r="AL58" s="15">
        <v>25</v>
      </c>
      <c r="AM58">
        <v>5</v>
      </c>
      <c r="AN58">
        <v>5</v>
      </c>
      <c r="AO58">
        <v>16</v>
      </c>
      <c r="AP58" s="15">
        <v>26</v>
      </c>
      <c r="AQ58">
        <v>78</v>
      </c>
      <c r="AR58" t="str">
        <f t="shared" si="22"/>
        <v>SIM</v>
      </c>
      <c r="AS58" s="9">
        <v>431014</v>
      </c>
      <c r="AU58">
        <v>1</v>
      </c>
      <c r="AV58">
        <v>2</v>
      </c>
      <c r="AW58">
        <v>2</v>
      </c>
      <c r="AX58">
        <v>5</v>
      </c>
      <c r="AZ58" s="9">
        <v>431014</v>
      </c>
      <c r="BA58">
        <v>78</v>
      </c>
      <c r="BB58" t="str">
        <f>IF(AZ58=Tabela42[[#This Row],[Designação]],"SIM","NÃO")</f>
        <v>SIM</v>
      </c>
    </row>
    <row r="59" spans="2:54" ht="15.75" thickBot="1" x14ac:dyDescent="0.3">
      <c r="B59" s="13">
        <v>4</v>
      </c>
      <c r="C59" s="8">
        <v>431018</v>
      </c>
      <c r="D59" s="25" t="s">
        <v>44</v>
      </c>
      <c r="E59" s="29">
        <f>_xlfn.CEILING.MATH((Tabela4[[#This Row],[PEJA I - Bloco 1]]+S59),5)</f>
        <v>15</v>
      </c>
      <c r="F59" s="14">
        <f t="shared" si="12"/>
        <v>15</v>
      </c>
      <c r="G59" s="14">
        <f>Tabela4[[#This Row],[PEJA I - Bloco 1]]*2</f>
        <v>2</v>
      </c>
      <c r="H59" s="41">
        <f t="shared" si="13"/>
        <v>2</v>
      </c>
      <c r="I59" s="29">
        <f>_xlfn.CEILING.MATH(T59+(Tabela4[[#This Row],[PEJA I - Bloco 2]]),5)</f>
        <v>15</v>
      </c>
      <c r="J59" s="41">
        <f t="shared" si="14"/>
        <v>15</v>
      </c>
      <c r="K59" s="49">
        <f>_xlfn.CEILING.MATH(U59+(Tabela4[[#This Row],[PEJA II - Bloco 1]]),5)</f>
        <v>15</v>
      </c>
      <c r="L59" s="50">
        <f t="shared" si="15"/>
        <v>15</v>
      </c>
      <c r="M59" s="43">
        <f>_xlfn.CEILING.MATH(V59+(Tabela4[[#This Row],[PEJA II - Bloco 2]]),5)</f>
        <v>20</v>
      </c>
      <c r="N59" s="37">
        <f t="shared" si="16"/>
        <v>20</v>
      </c>
      <c r="O59" s="70">
        <f>_xlfn.CEILING.MATH(W59+Tabela4[[#This Row],[Total Geral]],5)</f>
        <v>60</v>
      </c>
      <c r="P59" s="65">
        <f>SUM(E59:O59)</f>
        <v>194</v>
      </c>
      <c r="R59" s="9">
        <v>431018</v>
      </c>
      <c r="S59">
        <f t="shared" si="23"/>
        <v>14</v>
      </c>
      <c r="T59">
        <f t="shared" si="24"/>
        <v>11</v>
      </c>
      <c r="U59">
        <f t="shared" si="25"/>
        <v>11</v>
      </c>
      <c r="V59">
        <f t="shared" si="26"/>
        <v>18</v>
      </c>
      <c r="W59">
        <f t="shared" si="27"/>
        <v>54</v>
      </c>
      <c r="X59" t="str">
        <f t="shared" si="11"/>
        <v>SIM</v>
      </c>
      <c r="Z59" s="9">
        <v>431018</v>
      </c>
      <c r="AA59">
        <v>2</v>
      </c>
      <c r="AB59">
        <v>5</v>
      </c>
      <c r="AC59">
        <v>9</v>
      </c>
      <c r="AD59" s="15">
        <v>16</v>
      </c>
      <c r="AE59">
        <v>3</v>
      </c>
      <c r="AF59">
        <v>5</v>
      </c>
      <c r="AG59">
        <v>6</v>
      </c>
      <c r="AH59" s="15">
        <v>14</v>
      </c>
      <c r="AI59">
        <v>6</v>
      </c>
      <c r="AJ59">
        <v>5</v>
      </c>
      <c r="AK59">
        <v>6</v>
      </c>
      <c r="AL59" s="15">
        <v>17</v>
      </c>
      <c r="AM59">
        <v>10</v>
      </c>
      <c r="AN59">
        <v>4</v>
      </c>
      <c r="AO59">
        <v>14</v>
      </c>
      <c r="AP59" s="15">
        <v>28</v>
      </c>
      <c r="AQ59">
        <v>75</v>
      </c>
      <c r="AR59" t="str">
        <f t="shared" si="22"/>
        <v>SIM</v>
      </c>
      <c r="AS59" s="9">
        <v>431018</v>
      </c>
      <c r="AT59">
        <v>1</v>
      </c>
      <c r="AU59">
        <v>1</v>
      </c>
      <c r="AV59">
        <v>2</v>
      </c>
      <c r="AW59">
        <v>2</v>
      </c>
      <c r="AX59">
        <v>6</v>
      </c>
      <c r="AZ59" s="9">
        <v>431018</v>
      </c>
      <c r="BA59">
        <v>75</v>
      </c>
      <c r="BB59" t="str">
        <f>IF(AZ59=Tabela42[[#This Row],[Designação]],"SIM","NÃO")</f>
        <v>SIM</v>
      </c>
    </row>
    <row r="60" spans="2:54" ht="15.75" thickBot="1" x14ac:dyDescent="0.3">
      <c r="B60" s="13">
        <v>4</v>
      </c>
      <c r="C60" s="8">
        <v>431026</v>
      </c>
      <c r="D60" s="25" t="s">
        <v>42</v>
      </c>
      <c r="E60" s="29">
        <f>_xlfn.CEILING.MATH((Tabela4[[#This Row],[PEJA I - Bloco 1]]+S60),5)</f>
        <v>20</v>
      </c>
      <c r="F60" s="14">
        <f t="shared" si="12"/>
        <v>20</v>
      </c>
      <c r="G60" s="14">
        <f>Tabela4[[#This Row],[PEJA I - Bloco 1]]*2</f>
        <v>2</v>
      </c>
      <c r="H60" s="41">
        <f t="shared" si="13"/>
        <v>2</v>
      </c>
      <c r="I60" s="29">
        <f>_xlfn.CEILING.MATH(T60+(Tabela4[[#This Row],[PEJA I - Bloco 2]]),5)</f>
        <v>45</v>
      </c>
      <c r="J60" s="41">
        <f t="shared" si="14"/>
        <v>45</v>
      </c>
      <c r="K60" s="49">
        <f>_xlfn.CEILING.MATH(U60+(Tabela4[[#This Row],[PEJA II - Bloco 1]]),5)</f>
        <v>65</v>
      </c>
      <c r="L60" s="50">
        <f t="shared" si="15"/>
        <v>65</v>
      </c>
      <c r="M60" s="43">
        <f>_xlfn.CEILING.MATH(V60+(Tabela4[[#This Row],[PEJA II - Bloco 2]]),5)</f>
        <v>50</v>
      </c>
      <c r="N60" s="37">
        <f t="shared" si="16"/>
        <v>50</v>
      </c>
      <c r="O60" s="70">
        <f>_xlfn.CEILING.MATH(W60+Tabela4[[#This Row],[Total Geral]],5)</f>
        <v>170</v>
      </c>
      <c r="P60" s="65">
        <f>SUM(E60:O60)</f>
        <v>534</v>
      </c>
      <c r="R60" s="9">
        <v>431026</v>
      </c>
      <c r="S60">
        <f t="shared" si="23"/>
        <v>17</v>
      </c>
      <c r="T60">
        <f t="shared" si="24"/>
        <v>39</v>
      </c>
      <c r="U60">
        <f t="shared" si="25"/>
        <v>59</v>
      </c>
      <c r="V60">
        <f t="shared" si="26"/>
        <v>45</v>
      </c>
      <c r="W60">
        <f t="shared" si="27"/>
        <v>160</v>
      </c>
      <c r="X60" t="str">
        <f t="shared" si="11"/>
        <v>SIM</v>
      </c>
      <c r="Z60" s="9">
        <v>431026</v>
      </c>
      <c r="AC60">
        <v>17</v>
      </c>
      <c r="AD60" s="15">
        <v>17</v>
      </c>
      <c r="AE60">
        <v>1</v>
      </c>
      <c r="AF60">
        <v>1</v>
      </c>
      <c r="AG60">
        <v>38</v>
      </c>
      <c r="AH60" s="15">
        <v>40</v>
      </c>
      <c r="AJ60">
        <v>13</v>
      </c>
      <c r="AK60">
        <v>46</v>
      </c>
      <c r="AL60" s="15">
        <v>59</v>
      </c>
      <c r="AM60">
        <v>1</v>
      </c>
      <c r="AN60">
        <v>8</v>
      </c>
      <c r="AO60">
        <v>37</v>
      </c>
      <c r="AP60" s="15">
        <v>46</v>
      </c>
      <c r="AQ60">
        <v>162</v>
      </c>
      <c r="AR60" t="str">
        <f t="shared" si="22"/>
        <v>SIM</v>
      </c>
      <c r="AS60" s="9">
        <v>431026</v>
      </c>
      <c r="AT60">
        <v>1</v>
      </c>
      <c r="AU60">
        <v>2</v>
      </c>
      <c r="AV60">
        <v>2</v>
      </c>
      <c r="AW60">
        <v>2</v>
      </c>
      <c r="AX60">
        <v>7</v>
      </c>
      <c r="AZ60" s="9">
        <v>431026</v>
      </c>
      <c r="BA60">
        <v>162</v>
      </c>
      <c r="BB60" t="str">
        <f>IF(AZ60=Tabela42[[#This Row],[Designação]],"SIM","NÃO")</f>
        <v>SIM</v>
      </c>
    </row>
    <row r="61" spans="2:54" ht="15.75" thickBot="1" x14ac:dyDescent="0.3">
      <c r="B61" s="13">
        <v>4</v>
      </c>
      <c r="C61" s="8">
        <v>431502</v>
      </c>
      <c r="D61" s="25" t="s">
        <v>45</v>
      </c>
      <c r="E61" s="29">
        <f>_xlfn.CEILING.MATH((Tabela4[[#This Row],[PEJA I - Bloco 1]]+S61),5)</f>
        <v>40</v>
      </c>
      <c r="F61" s="14">
        <f t="shared" si="12"/>
        <v>40</v>
      </c>
      <c r="G61" s="14">
        <f>Tabela4[[#This Row],[PEJA I - Bloco 1]]*2</f>
        <v>4</v>
      </c>
      <c r="H61" s="41">
        <f t="shared" si="13"/>
        <v>4</v>
      </c>
      <c r="I61" s="29">
        <f>_xlfn.CEILING.MATH(T61+(Tabela4[[#This Row],[PEJA I - Bloco 2]]),5)</f>
        <v>25</v>
      </c>
      <c r="J61" s="41">
        <f t="shared" si="14"/>
        <v>25</v>
      </c>
      <c r="K61" s="49">
        <f>_xlfn.CEILING.MATH(U61+(Tabela4[[#This Row],[PEJA II - Bloco 1]]),5)</f>
        <v>25</v>
      </c>
      <c r="L61" s="50">
        <f t="shared" si="15"/>
        <v>25</v>
      </c>
      <c r="M61" s="43">
        <f>_xlfn.CEILING.MATH(V61+(Tabela4[[#This Row],[PEJA II - Bloco 2]]),5)</f>
        <v>35</v>
      </c>
      <c r="N61" s="37">
        <f t="shared" si="16"/>
        <v>35</v>
      </c>
      <c r="O61" s="70">
        <f>_xlfn.CEILING.MATH(W61+Tabela4[[#This Row],[Total Geral]],5)</f>
        <v>120</v>
      </c>
      <c r="P61" s="65">
        <f>SUM(E61:O61)</f>
        <v>378</v>
      </c>
      <c r="R61" s="9">
        <v>431502</v>
      </c>
      <c r="S61">
        <f t="shared" si="23"/>
        <v>36</v>
      </c>
      <c r="T61">
        <f t="shared" si="24"/>
        <v>23</v>
      </c>
      <c r="U61">
        <f t="shared" si="25"/>
        <v>21</v>
      </c>
      <c r="V61">
        <f t="shared" si="26"/>
        <v>32</v>
      </c>
      <c r="W61">
        <f t="shared" si="27"/>
        <v>112</v>
      </c>
      <c r="X61" t="str">
        <f t="shared" si="11"/>
        <v>SIM</v>
      </c>
      <c r="Z61" s="9">
        <v>431502</v>
      </c>
      <c r="AA61">
        <v>3</v>
      </c>
      <c r="AB61">
        <v>27</v>
      </c>
      <c r="AC61">
        <v>9</v>
      </c>
      <c r="AD61" s="15">
        <v>39</v>
      </c>
      <c r="AE61">
        <v>7</v>
      </c>
      <c r="AF61">
        <v>15</v>
      </c>
      <c r="AG61">
        <v>8</v>
      </c>
      <c r="AH61" s="15">
        <v>30</v>
      </c>
      <c r="AJ61">
        <v>12</v>
      </c>
      <c r="AK61">
        <v>9</v>
      </c>
      <c r="AL61" s="15">
        <v>21</v>
      </c>
      <c r="AM61">
        <v>11</v>
      </c>
      <c r="AN61">
        <v>8</v>
      </c>
      <c r="AO61">
        <v>24</v>
      </c>
      <c r="AP61" s="15">
        <v>43</v>
      </c>
      <c r="AQ61">
        <v>133</v>
      </c>
      <c r="AR61" t="str">
        <f t="shared" si="22"/>
        <v>SIM</v>
      </c>
      <c r="AS61" s="9">
        <v>431502</v>
      </c>
      <c r="AT61">
        <v>2</v>
      </c>
      <c r="AU61">
        <v>1</v>
      </c>
      <c r="AV61">
        <v>2</v>
      </c>
      <c r="AW61">
        <v>2</v>
      </c>
      <c r="AX61">
        <v>7</v>
      </c>
      <c r="AZ61" s="9">
        <v>431502</v>
      </c>
      <c r="BA61">
        <v>133</v>
      </c>
      <c r="BB61" t="str">
        <f>IF(AZ61=Tabela42[[#This Row],[Designação]],"SIM","NÃO")</f>
        <v>SIM</v>
      </c>
    </row>
    <row r="62" spans="2:54" ht="15.75" thickBot="1" x14ac:dyDescent="0.3">
      <c r="B62" s="13">
        <v>5</v>
      </c>
      <c r="C62" s="8">
        <v>514001</v>
      </c>
      <c r="D62" s="25" t="s">
        <v>65</v>
      </c>
      <c r="E62" s="29">
        <f>_xlfn.CEILING.MATH((Tabela4[[#This Row],[PEJA I - Bloco 1]]+S62),5)</f>
        <v>10</v>
      </c>
      <c r="F62" s="14">
        <f t="shared" si="12"/>
        <v>10</v>
      </c>
      <c r="G62" s="14">
        <f>Tabela4[[#This Row],[PEJA I - Bloco 1]]*2</f>
        <v>2</v>
      </c>
      <c r="H62" s="41">
        <f t="shared" si="13"/>
        <v>2</v>
      </c>
      <c r="I62" s="29">
        <f>_xlfn.CEILING.MATH(T62+(Tabela4[[#This Row],[PEJA I - Bloco 2]]),5)</f>
        <v>15</v>
      </c>
      <c r="J62" s="41">
        <f t="shared" si="14"/>
        <v>15</v>
      </c>
      <c r="K62" s="49">
        <f>_xlfn.CEILING.MATH(U62+(Tabela4[[#This Row],[PEJA II - Bloco 1]]),5)</f>
        <v>15</v>
      </c>
      <c r="L62" s="50">
        <f t="shared" si="15"/>
        <v>15</v>
      </c>
      <c r="M62" s="43">
        <f>_xlfn.CEILING.MATH(V62+(Tabela4[[#This Row],[PEJA II - Bloco 2]]),5)</f>
        <v>15</v>
      </c>
      <c r="N62" s="37">
        <f t="shared" si="16"/>
        <v>15</v>
      </c>
      <c r="O62" s="70">
        <f>_xlfn.CEILING.MATH(W62+Tabela4[[#This Row],[Total Geral]],5)</f>
        <v>50</v>
      </c>
      <c r="P62" s="65">
        <f>SUM(E62:O62)</f>
        <v>164</v>
      </c>
      <c r="R62" s="9">
        <v>514001</v>
      </c>
      <c r="S62">
        <f t="shared" si="23"/>
        <v>8</v>
      </c>
      <c r="T62">
        <f t="shared" si="24"/>
        <v>10</v>
      </c>
      <c r="U62">
        <f t="shared" si="25"/>
        <v>14</v>
      </c>
      <c r="V62">
        <f t="shared" si="26"/>
        <v>14</v>
      </c>
      <c r="W62">
        <f t="shared" si="27"/>
        <v>46</v>
      </c>
      <c r="X62" t="str">
        <f t="shared" si="11"/>
        <v>SIM</v>
      </c>
      <c r="Z62" s="9">
        <v>514001</v>
      </c>
      <c r="AA62">
        <v>1</v>
      </c>
      <c r="AB62">
        <v>3</v>
      </c>
      <c r="AC62">
        <v>5</v>
      </c>
      <c r="AD62" s="15">
        <v>9</v>
      </c>
      <c r="AF62">
        <v>2</v>
      </c>
      <c r="AG62">
        <v>8</v>
      </c>
      <c r="AH62" s="15">
        <v>10</v>
      </c>
      <c r="AI62">
        <v>2</v>
      </c>
      <c r="AJ62">
        <v>2</v>
      </c>
      <c r="AK62">
        <v>12</v>
      </c>
      <c r="AL62" s="15">
        <v>16</v>
      </c>
      <c r="AM62">
        <v>8</v>
      </c>
      <c r="AN62">
        <v>3</v>
      </c>
      <c r="AO62">
        <v>11</v>
      </c>
      <c r="AP62" s="15">
        <v>22</v>
      </c>
      <c r="AQ62">
        <v>57</v>
      </c>
      <c r="AR62" t="str">
        <f t="shared" si="22"/>
        <v>SIM</v>
      </c>
      <c r="AS62" s="9">
        <v>514001</v>
      </c>
      <c r="AT62">
        <v>1</v>
      </c>
      <c r="AU62">
        <v>1</v>
      </c>
      <c r="AV62">
        <v>1</v>
      </c>
      <c r="AW62">
        <v>1</v>
      </c>
      <c r="AX62">
        <v>4</v>
      </c>
      <c r="AZ62" s="9">
        <v>514001</v>
      </c>
      <c r="BA62">
        <v>57</v>
      </c>
      <c r="BB62" t="str">
        <f>IF(AZ62=Tabela42[[#This Row],[Designação]],"SIM","NÃO")</f>
        <v>SIM</v>
      </c>
    </row>
    <row r="63" spans="2:54" ht="15.75" thickBot="1" x14ac:dyDescent="0.3">
      <c r="B63" s="13">
        <v>5</v>
      </c>
      <c r="C63" s="8">
        <v>514002</v>
      </c>
      <c r="D63" s="25" t="s">
        <v>61</v>
      </c>
      <c r="E63" s="29">
        <f>_xlfn.CEILING.MATH((Tabela4[[#This Row],[PEJA I - Bloco 1]]+S63),5)</f>
        <v>10</v>
      </c>
      <c r="F63" s="14">
        <f t="shared" si="12"/>
        <v>10</v>
      </c>
      <c r="G63" s="14">
        <f>Tabela4[[#This Row],[PEJA I - Bloco 1]]*2</f>
        <v>2</v>
      </c>
      <c r="H63" s="41">
        <f t="shared" si="13"/>
        <v>2</v>
      </c>
      <c r="I63" s="29">
        <f>_xlfn.CEILING.MATH(T63+(Tabela4[[#This Row],[PEJA I - Bloco 2]]),5)</f>
        <v>10</v>
      </c>
      <c r="J63" s="41">
        <f t="shared" si="14"/>
        <v>10</v>
      </c>
      <c r="K63" s="49">
        <f>_xlfn.CEILING.MATH(U63+(Tabela4[[#This Row],[PEJA II - Bloco 1]]),5)</f>
        <v>30</v>
      </c>
      <c r="L63" s="50">
        <f t="shared" si="15"/>
        <v>30</v>
      </c>
      <c r="M63" s="43">
        <f>_xlfn.CEILING.MATH(V63+(Tabela4[[#This Row],[PEJA II - Bloco 2]]),5)</f>
        <v>40</v>
      </c>
      <c r="N63" s="37">
        <f t="shared" si="16"/>
        <v>40</v>
      </c>
      <c r="O63" s="70">
        <f>_xlfn.CEILING.MATH(W63+Tabela4[[#This Row],[Total Geral]],5)</f>
        <v>85</v>
      </c>
      <c r="P63" s="65">
        <f>SUM(E63:O63)</f>
        <v>269</v>
      </c>
      <c r="R63" s="9">
        <v>514002</v>
      </c>
      <c r="S63">
        <f t="shared" si="23"/>
        <v>8</v>
      </c>
      <c r="T63">
        <f t="shared" si="24"/>
        <v>9</v>
      </c>
      <c r="U63">
        <f t="shared" si="25"/>
        <v>27</v>
      </c>
      <c r="V63">
        <f t="shared" si="26"/>
        <v>34</v>
      </c>
      <c r="W63">
        <f t="shared" si="27"/>
        <v>78</v>
      </c>
      <c r="X63" t="str">
        <f t="shared" si="11"/>
        <v>SIM</v>
      </c>
      <c r="Z63" s="9">
        <v>514002</v>
      </c>
      <c r="AC63">
        <v>8</v>
      </c>
      <c r="AD63" s="15">
        <v>8</v>
      </c>
      <c r="AE63">
        <v>2</v>
      </c>
      <c r="AF63">
        <v>3</v>
      </c>
      <c r="AG63">
        <v>6</v>
      </c>
      <c r="AH63" s="15">
        <v>11</v>
      </c>
      <c r="AI63">
        <v>2</v>
      </c>
      <c r="AJ63">
        <v>4</v>
      </c>
      <c r="AK63">
        <v>23</v>
      </c>
      <c r="AL63" s="15">
        <v>29</v>
      </c>
      <c r="AM63">
        <v>4</v>
      </c>
      <c r="AN63">
        <v>6</v>
      </c>
      <c r="AO63">
        <v>28</v>
      </c>
      <c r="AP63" s="15">
        <v>38</v>
      </c>
      <c r="AQ63">
        <v>86</v>
      </c>
      <c r="AR63" t="str">
        <f t="shared" si="22"/>
        <v>SIM</v>
      </c>
      <c r="AS63" s="9">
        <v>514002</v>
      </c>
      <c r="AT63">
        <v>1</v>
      </c>
      <c r="AU63">
        <v>1</v>
      </c>
      <c r="AV63">
        <v>2</v>
      </c>
      <c r="AW63">
        <v>2</v>
      </c>
      <c r="AX63">
        <v>6</v>
      </c>
      <c r="AZ63" s="9">
        <v>514002</v>
      </c>
      <c r="BA63">
        <v>86</v>
      </c>
      <c r="BB63" t="str">
        <f>IF(AZ63=Tabela42[[#This Row],[Designação]],"SIM","NÃO")</f>
        <v>SIM</v>
      </c>
    </row>
    <row r="64" spans="2:54" ht="15.75" thickBot="1" x14ac:dyDescent="0.3">
      <c r="B64" s="13">
        <v>5</v>
      </c>
      <c r="C64" s="8">
        <v>514007</v>
      </c>
      <c r="D64" s="25" t="s">
        <v>66</v>
      </c>
      <c r="E64" s="29">
        <f>_xlfn.CEILING.MATH((Tabela4[[#This Row],[PEJA I - Bloco 1]]+S64),5)</f>
        <v>10</v>
      </c>
      <c r="F64" s="14">
        <f t="shared" si="12"/>
        <v>10</v>
      </c>
      <c r="G64" s="14">
        <f>Tabela4[[#This Row],[PEJA I - Bloco 1]]*2</f>
        <v>2</v>
      </c>
      <c r="H64" s="41">
        <f t="shared" si="13"/>
        <v>2</v>
      </c>
      <c r="I64" s="29">
        <f>_xlfn.CEILING.MATH(T64+(Tabela4[[#This Row],[PEJA I - Bloco 2]]),5)</f>
        <v>10</v>
      </c>
      <c r="J64" s="41">
        <f t="shared" si="14"/>
        <v>10</v>
      </c>
      <c r="K64" s="49">
        <f>_xlfn.CEILING.MATH(U64+(Tabela4[[#This Row],[PEJA II - Bloco 1]]),5)</f>
        <v>20</v>
      </c>
      <c r="L64" s="50">
        <f t="shared" si="15"/>
        <v>20</v>
      </c>
      <c r="M64" s="43">
        <f>_xlfn.CEILING.MATH(V64+(Tabela4[[#This Row],[PEJA II - Bloco 2]]),5)</f>
        <v>30</v>
      </c>
      <c r="N64" s="37">
        <f t="shared" si="16"/>
        <v>30</v>
      </c>
      <c r="O64" s="70">
        <f>_xlfn.CEILING.MATH(W64+Tabela4[[#This Row],[Total Geral]],5)</f>
        <v>60</v>
      </c>
      <c r="P64" s="65">
        <f>SUM(E64:O64)</f>
        <v>204</v>
      </c>
      <c r="R64" s="9">
        <v>514007</v>
      </c>
      <c r="S64">
        <f t="shared" si="23"/>
        <v>5</v>
      </c>
      <c r="T64">
        <f t="shared" si="24"/>
        <v>8</v>
      </c>
      <c r="U64">
        <f t="shared" si="25"/>
        <v>15</v>
      </c>
      <c r="V64">
        <f t="shared" si="26"/>
        <v>25</v>
      </c>
      <c r="W64">
        <f t="shared" si="27"/>
        <v>53</v>
      </c>
      <c r="X64" t="str">
        <f t="shared" si="11"/>
        <v>SIM</v>
      </c>
      <c r="Z64" s="9">
        <v>514007</v>
      </c>
      <c r="AA64">
        <v>1</v>
      </c>
      <c r="AB64">
        <v>5</v>
      </c>
      <c r="AD64" s="15">
        <v>6</v>
      </c>
      <c r="AE64">
        <v>1</v>
      </c>
      <c r="AF64">
        <v>8</v>
      </c>
      <c r="AH64" s="15">
        <v>9</v>
      </c>
      <c r="AJ64">
        <v>2</v>
      </c>
      <c r="AK64">
        <v>13</v>
      </c>
      <c r="AL64" s="15">
        <v>15</v>
      </c>
      <c r="AM64">
        <v>2</v>
      </c>
      <c r="AN64">
        <v>25</v>
      </c>
      <c r="AP64" s="15">
        <v>27</v>
      </c>
      <c r="AQ64">
        <v>57</v>
      </c>
      <c r="AR64" t="str">
        <f t="shared" si="22"/>
        <v>SIM</v>
      </c>
      <c r="AS64" s="9">
        <v>514007</v>
      </c>
      <c r="AT64">
        <v>1</v>
      </c>
      <c r="AU64">
        <v>1</v>
      </c>
      <c r="AV64">
        <v>1</v>
      </c>
      <c r="AW64">
        <v>1</v>
      </c>
      <c r="AX64">
        <v>4</v>
      </c>
      <c r="AZ64" s="9">
        <v>514007</v>
      </c>
      <c r="BA64">
        <v>57</v>
      </c>
      <c r="BB64" t="str">
        <f>IF(AZ64=Tabela42[[#This Row],[Designação]],"SIM","NÃO")</f>
        <v>SIM</v>
      </c>
    </row>
    <row r="65" spans="2:54" ht="15.75" thickBot="1" x14ac:dyDescent="0.3">
      <c r="B65" s="13">
        <v>5</v>
      </c>
      <c r="C65" s="8">
        <v>514009</v>
      </c>
      <c r="D65" s="25" t="s">
        <v>67</v>
      </c>
      <c r="E65" s="29">
        <f>_xlfn.CEILING.MATH((Tabela4[[#This Row],[PEJA I - Bloco 1]]+S65),5)</f>
        <v>15</v>
      </c>
      <c r="F65" s="14">
        <f t="shared" si="12"/>
        <v>15</v>
      </c>
      <c r="G65" s="14">
        <f>Tabela4[[#This Row],[PEJA I - Bloco 1]]*2</f>
        <v>2</v>
      </c>
      <c r="H65" s="41">
        <f t="shared" si="13"/>
        <v>2</v>
      </c>
      <c r="I65" s="29">
        <f>_xlfn.CEILING.MATH(T65+(Tabela4[[#This Row],[PEJA I - Bloco 2]]),5)</f>
        <v>15</v>
      </c>
      <c r="J65" s="41">
        <f t="shared" si="14"/>
        <v>15</v>
      </c>
      <c r="K65" s="49">
        <f>_xlfn.CEILING.MATH(U65+(Tabela4[[#This Row],[PEJA II - Bloco 1]]),5)</f>
        <v>0</v>
      </c>
      <c r="L65" s="50">
        <f t="shared" si="15"/>
        <v>0</v>
      </c>
      <c r="M65" s="43">
        <f>_xlfn.CEILING.MATH(V65+(Tabela4[[#This Row],[PEJA II - Bloco 2]]),5)</f>
        <v>0</v>
      </c>
      <c r="N65" s="37">
        <f t="shared" si="16"/>
        <v>0</v>
      </c>
      <c r="O65" s="70">
        <f>_xlfn.CEILING.MATH(W65+Tabela4[[#This Row],[Total Geral]],5)</f>
        <v>25</v>
      </c>
      <c r="P65" s="65">
        <f>SUM(E65:O65)</f>
        <v>89</v>
      </c>
      <c r="R65" s="9">
        <v>514009</v>
      </c>
      <c r="S65">
        <f t="shared" si="23"/>
        <v>11</v>
      </c>
      <c r="T65">
        <f t="shared" si="24"/>
        <v>12</v>
      </c>
      <c r="U65">
        <f t="shared" si="25"/>
        <v>0</v>
      </c>
      <c r="V65">
        <f t="shared" si="26"/>
        <v>0</v>
      </c>
      <c r="W65">
        <f t="shared" si="27"/>
        <v>23</v>
      </c>
      <c r="X65" t="str">
        <f t="shared" si="11"/>
        <v>SIM</v>
      </c>
      <c r="Z65" s="9">
        <v>514009</v>
      </c>
      <c r="AC65">
        <v>11</v>
      </c>
      <c r="AD65" s="15">
        <v>11</v>
      </c>
      <c r="AF65">
        <v>1</v>
      </c>
      <c r="AG65">
        <v>11</v>
      </c>
      <c r="AH65" s="15">
        <v>12</v>
      </c>
      <c r="AL65" s="15"/>
      <c r="AP65" s="15"/>
      <c r="AQ65">
        <v>23</v>
      </c>
      <c r="AR65" t="str">
        <f t="shared" si="22"/>
        <v>SIM</v>
      </c>
      <c r="AS65" s="9">
        <v>514009</v>
      </c>
      <c r="AT65">
        <v>1</v>
      </c>
      <c r="AU65">
        <v>1</v>
      </c>
      <c r="AX65">
        <v>2</v>
      </c>
      <c r="AZ65" s="9">
        <v>514009</v>
      </c>
      <c r="BA65">
        <v>23</v>
      </c>
      <c r="BB65" t="str">
        <f>IF(AZ65=Tabela42[[#This Row],[Designação]],"SIM","NÃO")</f>
        <v>SIM</v>
      </c>
    </row>
    <row r="66" spans="2:54" ht="15.75" thickBot="1" x14ac:dyDescent="0.3">
      <c r="B66" s="13">
        <v>5</v>
      </c>
      <c r="C66" s="8">
        <v>514010</v>
      </c>
      <c r="D66" s="25" t="s">
        <v>68</v>
      </c>
      <c r="E66" s="29">
        <f>_xlfn.CEILING.MATH((Tabela4[[#This Row],[PEJA I - Bloco 1]]+S66),5)</f>
        <v>0</v>
      </c>
      <c r="F66" s="14">
        <f t="shared" si="12"/>
        <v>0</v>
      </c>
      <c r="G66" s="14">
        <f>Tabela4[[#This Row],[PEJA I - Bloco 1]]*2</f>
        <v>0</v>
      </c>
      <c r="H66" s="41">
        <f t="shared" si="13"/>
        <v>0</v>
      </c>
      <c r="I66" s="29">
        <f>_xlfn.CEILING.MATH(T66+(Tabela4[[#This Row],[PEJA I - Bloco 2]]),5)</f>
        <v>0</v>
      </c>
      <c r="J66" s="41">
        <f t="shared" si="14"/>
        <v>0</v>
      </c>
      <c r="K66" s="49">
        <f>_xlfn.CEILING.MATH(U66+(Tabela4[[#This Row],[PEJA II - Bloco 1]]),5)</f>
        <v>20</v>
      </c>
      <c r="L66" s="50">
        <f t="shared" si="15"/>
        <v>20</v>
      </c>
      <c r="M66" s="43">
        <f>_xlfn.CEILING.MATH(V66+(Tabela4[[#This Row],[PEJA II - Bloco 2]]),5)</f>
        <v>35</v>
      </c>
      <c r="N66" s="37">
        <f t="shared" si="16"/>
        <v>35</v>
      </c>
      <c r="O66" s="70">
        <f>_xlfn.CEILING.MATH(W66+Tabela4[[#This Row],[Total Geral]],5)</f>
        <v>55</v>
      </c>
      <c r="P66" s="65">
        <f>SUM(E66:O66)</f>
        <v>165</v>
      </c>
      <c r="R66" s="9">
        <v>514010</v>
      </c>
      <c r="S66">
        <f t="shared" si="23"/>
        <v>0</v>
      </c>
      <c r="T66">
        <f t="shared" si="24"/>
        <v>0</v>
      </c>
      <c r="U66">
        <f t="shared" si="25"/>
        <v>19</v>
      </c>
      <c r="V66">
        <f t="shared" si="26"/>
        <v>32</v>
      </c>
      <c r="W66">
        <f t="shared" si="27"/>
        <v>51</v>
      </c>
      <c r="X66" t="str">
        <f t="shared" si="11"/>
        <v>SIM</v>
      </c>
      <c r="Z66" s="9">
        <v>514010</v>
      </c>
      <c r="AD66" s="15"/>
      <c r="AH66" s="15"/>
      <c r="AJ66">
        <v>2</v>
      </c>
      <c r="AK66">
        <v>17</v>
      </c>
      <c r="AL66" s="15">
        <v>19</v>
      </c>
      <c r="AN66">
        <v>6</v>
      </c>
      <c r="AO66">
        <v>26</v>
      </c>
      <c r="AP66" s="15">
        <v>32</v>
      </c>
      <c r="AQ66">
        <v>51</v>
      </c>
      <c r="AR66" t="str">
        <f t="shared" si="22"/>
        <v>SIM</v>
      </c>
      <c r="AS66" s="9">
        <v>514010</v>
      </c>
      <c r="AV66">
        <v>1</v>
      </c>
      <c r="AW66">
        <v>2</v>
      </c>
      <c r="AX66">
        <v>3</v>
      </c>
      <c r="AZ66" s="9">
        <v>514010</v>
      </c>
      <c r="BA66">
        <v>51</v>
      </c>
      <c r="BB66" t="str">
        <f>IF(AZ66=Tabela42[[#This Row],[Designação]],"SIM","NÃO")</f>
        <v>SIM</v>
      </c>
    </row>
    <row r="67" spans="2:54" ht="15.75" thickBot="1" x14ac:dyDescent="0.3">
      <c r="B67" s="13">
        <v>5</v>
      </c>
      <c r="C67" s="8">
        <v>514015</v>
      </c>
      <c r="D67" s="25" t="s">
        <v>58</v>
      </c>
      <c r="E67" s="29">
        <f>_xlfn.CEILING.MATH((Tabela4[[#This Row],[PEJA I - Bloco 1]]+S67),5)</f>
        <v>20</v>
      </c>
      <c r="F67" s="14">
        <f t="shared" si="12"/>
        <v>20</v>
      </c>
      <c r="G67" s="14">
        <f>Tabela4[[#This Row],[PEJA I - Bloco 1]]*2</f>
        <v>2</v>
      </c>
      <c r="H67" s="41">
        <f t="shared" si="13"/>
        <v>2</v>
      </c>
      <c r="I67" s="29">
        <f>_xlfn.CEILING.MATH(T67+(Tabela4[[#This Row],[PEJA I - Bloco 2]]),5)</f>
        <v>15</v>
      </c>
      <c r="J67" s="41">
        <f t="shared" si="14"/>
        <v>15</v>
      </c>
      <c r="K67" s="49">
        <f>_xlfn.CEILING.MATH(U67+(Tabela4[[#This Row],[PEJA II - Bloco 1]]),5)</f>
        <v>25</v>
      </c>
      <c r="L67" s="50">
        <f t="shared" si="15"/>
        <v>25</v>
      </c>
      <c r="M67" s="43">
        <f>_xlfn.CEILING.MATH(V67+(Tabela4[[#This Row],[PEJA II - Bloco 2]]),5)</f>
        <v>30</v>
      </c>
      <c r="N67" s="37">
        <f t="shared" si="16"/>
        <v>30</v>
      </c>
      <c r="O67" s="70">
        <f>_xlfn.CEILING.MATH(W67+Tabela4[[#This Row],[Total Geral]],5)</f>
        <v>85</v>
      </c>
      <c r="P67" s="65">
        <f>SUM(E67:O67)</f>
        <v>269</v>
      </c>
      <c r="R67" s="9">
        <v>514015</v>
      </c>
      <c r="S67">
        <f t="shared" si="23"/>
        <v>16</v>
      </c>
      <c r="T67">
        <f t="shared" si="24"/>
        <v>10</v>
      </c>
      <c r="U67">
        <f t="shared" si="25"/>
        <v>23</v>
      </c>
      <c r="V67">
        <f t="shared" si="26"/>
        <v>27</v>
      </c>
      <c r="W67">
        <f t="shared" si="27"/>
        <v>76</v>
      </c>
      <c r="X67" t="str">
        <f t="shared" si="11"/>
        <v>SIM</v>
      </c>
      <c r="Z67" s="9">
        <v>514015</v>
      </c>
      <c r="AB67">
        <v>5</v>
      </c>
      <c r="AC67">
        <v>11</v>
      </c>
      <c r="AD67" s="15">
        <v>16</v>
      </c>
      <c r="AE67">
        <v>3</v>
      </c>
      <c r="AF67">
        <v>3</v>
      </c>
      <c r="AG67">
        <v>7</v>
      </c>
      <c r="AH67" s="15">
        <v>13</v>
      </c>
      <c r="AI67">
        <v>4</v>
      </c>
      <c r="AJ67">
        <v>6</v>
      </c>
      <c r="AK67">
        <v>17</v>
      </c>
      <c r="AL67" s="15">
        <v>27</v>
      </c>
      <c r="AM67">
        <v>4</v>
      </c>
      <c r="AN67">
        <v>12</v>
      </c>
      <c r="AO67">
        <v>15</v>
      </c>
      <c r="AP67" s="15">
        <v>31</v>
      </c>
      <c r="AQ67">
        <v>87</v>
      </c>
      <c r="AR67" t="str">
        <f t="shared" si="22"/>
        <v>SIM</v>
      </c>
      <c r="AS67" s="9">
        <v>514015</v>
      </c>
      <c r="AT67">
        <v>1</v>
      </c>
      <c r="AU67">
        <v>1</v>
      </c>
      <c r="AV67">
        <v>1</v>
      </c>
      <c r="AW67">
        <v>2</v>
      </c>
      <c r="AX67">
        <v>5</v>
      </c>
      <c r="AZ67" s="9">
        <v>514015</v>
      </c>
      <c r="BA67">
        <v>87</v>
      </c>
      <c r="BB67" t="str">
        <f>IF(AZ67=Tabela42[[#This Row],[Designação]],"SIM","NÃO")</f>
        <v>SIM</v>
      </c>
    </row>
    <row r="68" spans="2:54" ht="15.75" thickBot="1" x14ac:dyDescent="0.3">
      <c r="B68" s="13">
        <v>5</v>
      </c>
      <c r="C68" s="8">
        <v>515001</v>
      </c>
      <c r="D68" s="25" t="s">
        <v>56</v>
      </c>
      <c r="E68" s="29">
        <f>_xlfn.CEILING.MATH((Tabela4[[#This Row],[PEJA I - Bloco 1]]+S68),5)</f>
        <v>20</v>
      </c>
      <c r="F68" s="14">
        <f t="shared" si="12"/>
        <v>20</v>
      </c>
      <c r="G68" s="14">
        <f>Tabela4[[#This Row],[PEJA I - Bloco 1]]*2</f>
        <v>2</v>
      </c>
      <c r="H68" s="41">
        <f t="shared" si="13"/>
        <v>2</v>
      </c>
      <c r="I68" s="29">
        <f>_xlfn.CEILING.MATH(T68+(Tabela4[[#This Row],[PEJA I - Bloco 2]]),5)</f>
        <v>65</v>
      </c>
      <c r="J68" s="41">
        <f t="shared" si="14"/>
        <v>65</v>
      </c>
      <c r="K68" s="49">
        <f>_xlfn.CEILING.MATH(U68+(Tabela4[[#This Row],[PEJA II - Bloco 1]]),5)</f>
        <v>50</v>
      </c>
      <c r="L68" s="50">
        <f t="shared" si="15"/>
        <v>50</v>
      </c>
      <c r="M68" s="43">
        <f>_xlfn.CEILING.MATH(V68+(Tabela4[[#This Row],[PEJA II - Bloco 2]]),5)</f>
        <v>65</v>
      </c>
      <c r="N68" s="37">
        <f t="shared" si="16"/>
        <v>65</v>
      </c>
      <c r="O68" s="70">
        <f>_xlfn.CEILING.MATH(W68+Tabela4[[#This Row],[Total Geral]],5)</f>
        <v>190</v>
      </c>
      <c r="P68" s="65">
        <f>SUM(E68:O68)</f>
        <v>594</v>
      </c>
      <c r="R68" s="9">
        <v>515001</v>
      </c>
      <c r="S68">
        <f t="shared" si="23"/>
        <v>15</v>
      </c>
      <c r="T68">
        <f t="shared" si="24"/>
        <v>60</v>
      </c>
      <c r="U68">
        <f t="shared" si="25"/>
        <v>45</v>
      </c>
      <c r="V68">
        <f t="shared" si="26"/>
        <v>63</v>
      </c>
      <c r="W68">
        <f t="shared" si="27"/>
        <v>183</v>
      </c>
      <c r="X68" t="str">
        <f t="shared" si="11"/>
        <v>SIM</v>
      </c>
      <c r="Z68" s="9">
        <v>515001</v>
      </c>
      <c r="AB68">
        <v>3</v>
      </c>
      <c r="AC68">
        <v>12</v>
      </c>
      <c r="AD68" s="15">
        <v>15</v>
      </c>
      <c r="AF68">
        <v>16</v>
      </c>
      <c r="AG68">
        <v>44</v>
      </c>
      <c r="AH68" s="15">
        <v>60</v>
      </c>
      <c r="AI68">
        <v>6</v>
      </c>
      <c r="AJ68">
        <v>14</v>
      </c>
      <c r="AK68">
        <v>31</v>
      </c>
      <c r="AL68" s="15">
        <v>51</v>
      </c>
      <c r="AM68">
        <v>8</v>
      </c>
      <c r="AN68">
        <v>21</v>
      </c>
      <c r="AO68">
        <v>42</v>
      </c>
      <c r="AP68" s="15">
        <v>71</v>
      </c>
      <c r="AQ68">
        <v>197</v>
      </c>
      <c r="AR68" t="str">
        <f t="shared" si="22"/>
        <v>SIM</v>
      </c>
      <c r="AS68" s="9">
        <v>515001</v>
      </c>
      <c r="AT68">
        <v>1</v>
      </c>
      <c r="AU68">
        <v>2</v>
      </c>
      <c r="AV68">
        <v>2</v>
      </c>
      <c r="AW68">
        <v>2</v>
      </c>
      <c r="AX68">
        <v>7</v>
      </c>
      <c r="AZ68" s="9">
        <v>515001</v>
      </c>
      <c r="BA68">
        <v>197</v>
      </c>
      <c r="BB68" t="str">
        <f>IF(AZ68=Tabela42[[#This Row],[Designação]],"SIM","NÃO")</f>
        <v>SIM</v>
      </c>
    </row>
    <row r="69" spans="2:54" ht="15.75" thickBot="1" x14ac:dyDescent="0.3">
      <c r="B69" s="13">
        <v>5</v>
      </c>
      <c r="C69" s="8">
        <v>515016</v>
      </c>
      <c r="D69" s="25" t="s">
        <v>54</v>
      </c>
      <c r="E69" s="29">
        <f>_xlfn.CEILING.MATH((Tabela4[[#This Row],[PEJA I - Bloco 1]]+S69),5)</f>
        <v>5</v>
      </c>
      <c r="F69" s="14">
        <f t="shared" si="12"/>
        <v>5</v>
      </c>
      <c r="G69" s="14">
        <f>Tabela4[[#This Row],[PEJA I - Bloco 1]]*2</f>
        <v>2</v>
      </c>
      <c r="H69" s="41">
        <f t="shared" si="13"/>
        <v>2</v>
      </c>
      <c r="I69" s="29">
        <f>_xlfn.CEILING.MATH(T69+(Tabela4[[#This Row],[PEJA I - Bloco 2]]),5)</f>
        <v>15</v>
      </c>
      <c r="J69" s="41">
        <f t="shared" si="14"/>
        <v>15</v>
      </c>
      <c r="K69" s="49">
        <f>_xlfn.CEILING.MATH(U69+(Tabela4[[#This Row],[PEJA II - Bloco 1]]),5)</f>
        <v>20</v>
      </c>
      <c r="L69" s="50">
        <f t="shared" si="15"/>
        <v>20</v>
      </c>
      <c r="M69" s="43">
        <f>_xlfn.CEILING.MATH(V69+(Tabela4[[#This Row],[PEJA II - Bloco 2]]),5)</f>
        <v>20</v>
      </c>
      <c r="N69" s="37">
        <f t="shared" si="16"/>
        <v>20</v>
      </c>
      <c r="O69" s="70">
        <f>_xlfn.CEILING.MATH(W69+Tabela4[[#This Row],[Total Geral]],5)</f>
        <v>55</v>
      </c>
      <c r="P69" s="65">
        <f>SUM(E69:O69)</f>
        <v>179</v>
      </c>
      <c r="R69" s="9">
        <v>515016</v>
      </c>
      <c r="S69">
        <f t="shared" si="23"/>
        <v>3</v>
      </c>
      <c r="T69">
        <f t="shared" si="24"/>
        <v>10</v>
      </c>
      <c r="U69">
        <f t="shared" si="25"/>
        <v>19</v>
      </c>
      <c r="V69">
        <f t="shared" si="26"/>
        <v>16</v>
      </c>
      <c r="W69">
        <f t="shared" si="27"/>
        <v>48</v>
      </c>
      <c r="X69" t="str">
        <f t="shared" si="11"/>
        <v>SIM</v>
      </c>
      <c r="Z69" s="9">
        <v>515016</v>
      </c>
      <c r="AB69">
        <v>1</v>
      </c>
      <c r="AC69">
        <v>2</v>
      </c>
      <c r="AD69" s="15">
        <v>3</v>
      </c>
      <c r="AF69">
        <v>1</v>
      </c>
      <c r="AG69">
        <v>9</v>
      </c>
      <c r="AH69" s="15">
        <v>10</v>
      </c>
      <c r="AI69">
        <v>1</v>
      </c>
      <c r="AJ69">
        <v>4</v>
      </c>
      <c r="AK69">
        <v>15</v>
      </c>
      <c r="AL69" s="15">
        <v>20</v>
      </c>
      <c r="AM69">
        <v>5</v>
      </c>
      <c r="AN69">
        <v>5</v>
      </c>
      <c r="AO69">
        <v>11</v>
      </c>
      <c r="AP69" s="15">
        <v>21</v>
      </c>
      <c r="AQ69">
        <v>54</v>
      </c>
      <c r="AR69" t="str">
        <f t="shared" si="22"/>
        <v>SIM</v>
      </c>
      <c r="AS69" s="9">
        <v>515016</v>
      </c>
      <c r="AT69">
        <v>1</v>
      </c>
      <c r="AU69">
        <v>1</v>
      </c>
      <c r="AV69">
        <v>1</v>
      </c>
      <c r="AW69">
        <v>1</v>
      </c>
      <c r="AX69">
        <v>4</v>
      </c>
      <c r="AZ69" s="9">
        <v>515016</v>
      </c>
      <c r="BA69">
        <v>54</v>
      </c>
      <c r="BB69" t="str">
        <f>IF(AZ69=Tabela42[[#This Row],[Designação]],"SIM","NÃO")</f>
        <v>SIM</v>
      </c>
    </row>
    <row r="70" spans="2:54" ht="15.75" thickBot="1" x14ac:dyDescent="0.3">
      <c r="B70" s="13">
        <v>5</v>
      </c>
      <c r="C70" s="8">
        <v>515020</v>
      </c>
      <c r="D70" s="25" t="s">
        <v>63</v>
      </c>
      <c r="E70" s="29">
        <f>_xlfn.CEILING.MATH((Tabela4[[#This Row],[PEJA I - Bloco 1]]+S70),5)</f>
        <v>10</v>
      </c>
      <c r="F70" s="14">
        <f t="shared" si="12"/>
        <v>10</v>
      </c>
      <c r="G70" s="14">
        <f>Tabela4[[#This Row],[PEJA I - Bloco 1]]*2</f>
        <v>2</v>
      </c>
      <c r="H70" s="41">
        <f t="shared" si="13"/>
        <v>2</v>
      </c>
      <c r="I70" s="29">
        <f>_xlfn.CEILING.MATH(T70+(Tabela4[[#This Row],[PEJA I - Bloco 2]]),5)</f>
        <v>5</v>
      </c>
      <c r="J70" s="41">
        <f t="shared" si="14"/>
        <v>5</v>
      </c>
      <c r="K70" s="49">
        <f>_xlfn.CEILING.MATH(U70+(Tabela4[[#This Row],[PEJA II - Bloco 1]]),5)</f>
        <v>15</v>
      </c>
      <c r="L70" s="50">
        <f t="shared" si="15"/>
        <v>15</v>
      </c>
      <c r="M70" s="43">
        <f>_xlfn.CEILING.MATH(V70+(Tabela4[[#This Row],[PEJA II - Bloco 2]]),5)</f>
        <v>20</v>
      </c>
      <c r="N70" s="37">
        <f t="shared" si="16"/>
        <v>20</v>
      </c>
      <c r="O70" s="70">
        <f>_xlfn.CEILING.MATH(W70+Tabela4[[#This Row],[Total Geral]],5)</f>
        <v>45</v>
      </c>
      <c r="P70" s="65">
        <f>SUM(E70:O70)</f>
        <v>149</v>
      </c>
      <c r="R70" s="9">
        <v>515020</v>
      </c>
      <c r="S70">
        <f t="shared" si="23"/>
        <v>9</v>
      </c>
      <c r="T70">
        <f t="shared" si="24"/>
        <v>4</v>
      </c>
      <c r="U70">
        <f t="shared" si="25"/>
        <v>11</v>
      </c>
      <c r="V70">
        <f t="shared" si="26"/>
        <v>15</v>
      </c>
      <c r="W70">
        <f t="shared" si="27"/>
        <v>39</v>
      </c>
      <c r="X70" t="str">
        <f t="shared" si="11"/>
        <v>SIM</v>
      </c>
      <c r="Z70" s="9">
        <v>515020</v>
      </c>
      <c r="AB70">
        <v>8</v>
      </c>
      <c r="AC70">
        <v>1</v>
      </c>
      <c r="AD70" s="15">
        <v>9</v>
      </c>
      <c r="AE70">
        <v>7</v>
      </c>
      <c r="AF70">
        <v>3</v>
      </c>
      <c r="AG70">
        <v>1</v>
      </c>
      <c r="AH70" s="15">
        <v>11</v>
      </c>
      <c r="AI70">
        <v>2</v>
      </c>
      <c r="AJ70">
        <v>4</v>
      </c>
      <c r="AK70">
        <v>7</v>
      </c>
      <c r="AL70" s="15">
        <v>13</v>
      </c>
      <c r="AM70">
        <v>3</v>
      </c>
      <c r="AN70">
        <v>6</v>
      </c>
      <c r="AO70">
        <v>9</v>
      </c>
      <c r="AP70" s="15">
        <v>18</v>
      </c>
      <c r="AQ70">
        <v>51</v>
      </c>
      <c r="AR70" t="str">
        <f t="shared" si="22"/>
        <v>SIM</v>
      </c>
      <c r="AS70" s="9">
        <v>515020</v>
      </c>
      <c r="AT70">
        <v>1</v>
      </c>
      <c r="AU70">
        <v>1</v>
      </c>
      <c r="AV70">
        <v>1</v>
      </c>
      <c r="AW70">
        <v>1</v>
      </c>
      <c r="AX70">
        <v>4</v>
      </c>
      <c r="AZ70" s="9">
        <v>515020</v>
      </c>
      <c r="BA70">
        <v>51</v>
      </c>
      <c r="BB70" t="str">
        <f>IF(AZ70=Tabela42[[#This Row],[Designação]],"SIM","NÃO")</f>
        <v>SIM</v>
      </c>
    </row>
    <row r="71" spans="2:54" ht="15.75" thickBot="1" x14ac:dyDescent="0.3">
      <c r="B71" s="13">
        <v>5</v>
      </c>
      <c r="C71" s="8">
        <v>515028</v>
      </c>
      <c r="D71" s="25" t="s">
        <v>64</v>
      </c>
      <c r="E71" s="29">
        <f>_xlfn.CEILING.MATH((Tabela4[[#This Row],[PEJA I - Bloco 1]]+S71),5)</f>
        <v>5</v>
      </c>
      <c r="F71" s="14">
        <f t="shared" si="12"/>
        <v>5</v>
      </c>
      <c r="G71" s="14">
        <f>Tabela4[[#This Row],[PEJA I - Bloco 1]]*2</f>
        <v>2</v>
      </c>
      <c r="H71" s="41">
        <f t="shared" si="13"/>
        <v>2</v>
      </c>
      <c r="I71" s="29">
        <f>_xlfn.CEILING.MATH(T71+(Tabela4[[#This Row],[PEJA I - Bloco 2]]),5)</f>
        <v>10</v>
      </c>
      <c r="J71" s="41">
        <f t="shared" si="14"/>
        <v>10</v>
      </c>
      <c r="K71" s="49">
        <f>_xlfn.CEILING.MATH(U71+(Tabela4[[#This Row],[PEJA II - Bloco 1]]),5)</f>
        <v>20</v>
      </c>
      <c r="L71" s="50">
        <f t="shared" si="15"/>
        <v>20</v>
      </c>
      <c r="M71" s="43">
        <f>_xlfn.CEILING.MATH(V71+(Tabela4[[#This Row],[PEJA II - Bloco 2]]),5)</f>
        <v>45</v>
      </c>
      <c r="N71" s="37">
        <f t="shared" si="16"/>
        <v>45</v>
      </c>
      <c r="O71" s="70">
        <f>_xlfn.CEILING.MATH(W71+Tabela4[[#This Row],[Total Geral]],5)</f>
        <v>75</v>
      </c>
      <c r="P71" s="65">
        <f>SUM(E71:O71)</f>
        <v>239</v>
      </c>
      <c r="R71" s="9">
        <v>515028</v>
      </c>
      <c r="S71">
        <f t="shared" si="23"/>
        <v>3</v>
      </c>
      <c r="T71">
        <f t="shared" si="24"/>
        <v>9</v>
      </c>
      <c r="U71">
        <f t="shared" si="25"/>
        <v>15</v>
      </c>
      <c r="V71">
        <f t="shared" si="26"/>
        <v>39</v>
      </c>
      <c r="W71">
        <f t="shared" si="27"/>
        <v>66</v>
      </c>
      <c r="X71" t="str">
        <f t="shared" si="11"/>
        <v>SIM</v>
      </c>
      <c r="Z71" s="9">
        <v>515028</v>
      </c>
      <c r="AA71">
        <v>2</v>
      </c>
      <c r="AB71">
        <v>3</v>
      </c>
      <c r="AD71" s="15">
        <v>5</v>
      </c>
      <c r="AE71">
        <v>3</v>
      </c>
      <c r="AF71">
        <v>4</v>
      </c>
      <c r="AG71">
        <v>5</v>
      </c>
      <c r="AH71" s="15">
        <v>12</v>
      </c>
      <c r="AI71">
        <v>6</v>
      </c>
      <c r="AJ71">
        <v>10</v>
      </c>
      <c r="AK71">
        <v>5</v>
      </c>
      <c r="AL71" s="15">
        <v>21</v>
      </c>
      <c r="AM71">
        <v>8</v>
      </c>
      <c r="AN71">
        <v>21</v>
      </c>
      <c r="AO71">
        <v>18</v>
      </c>
      <c r="AP71" s="15">
        <v>47</v>
      </c>
      <c r="AQ71">
        <v>85</v>
      </c>
      <c r="AR71" t="str">
        <f t="shared" si="22"/>
        <v>SIM</v>
      </c>
      <c r="AS71" s="9">
        <v>515028</v>
      </c>
      <c r="AT71">
        <v>1</v>
      </c>
      <c r="AU71">
        <v>1</v>
      </c>
      <c r="AV71">
        <v>2</v>
      </c>
      <c r="AW71">
        <v>2</v>
      </c>
      <c r="AX71">
        <v>6</v>
      </c>
      <c r="AZ71" s="9">
        <v>515028</v>
      </c>
      <c r="BA71">
        <v>85</v>
      </c>
      <c r="BB71" t="str">
        <f>IF(AZ71=Tabela42[[#This Row],[Designação]],"SIM","NÃO")</f>
        <v>SIM</v>
      </c>
    </row>
    <row r="72" spans="2:54" ht="15.75" thickBot="1" x14ac:dyDescent="0.3">
      <c r="B72" s="13">
        <v>5</v>
      </c>
      <c r="C72" s="8">
        <v>515030</v>
      </c>
      <c r="D72" s="25" t="s">
        <v>62</v>
      </c>
      <c r="E72" s="29">
        <f>_xlfn.CEILING.MATH((Tabela4[[#This Row],[PEJA I - Bloco 1]]+S72),5)</f>
        <v>15</v>
      </c>
      <c r="F72" s="14">
        <f t="shared" si="12"/>
        <v>15</v>
      </c>
      <c r="G72" s="14">
        <f>Tabela4[[#This Row],[PEJA I - Bloco 1]]*2</f>
        <v>2</v>
      </c>
      <c r="H72" s="41">
        <f t="shared" si="13"/>
        <v>2</v>
      </c>
      <c r="I72" s="29">
        <f>_xlfn.CEILING.MATH(T72+(Tabela4[[#This Row],[PEJA I - Bloco 2]]),5)</f>
        <v>35</v>
      </c>
      <c r="J72" s="41">
        <f t="shared" si="14"/>
        <v>35</v>
      </c>
      <c r="K72" s="49">
        <f>_xlfn.CEILING.MATH(U72+(Tabela4[[#This Row],[PEJA II - Bloco 1]]),5)</f>
        <v>30</v>
      </c>
      <c r="L72" s="50">
        <f t="shared" si="15"/>
        <v>30</v>
      </c>
      <c r="M72" s="43">
        <f>_xlfn.CEILING.MATH(V72+(Tabela4[[#This Row],[PEJA II - Bloco 2]]),5)</f>
        <v>30</v>
      </c>
      <c r="N72" s="37">
        <f t="shared" si="16"/>
        <v>30</v>
      </c>
      <c r="O72" s="70">
        <f>_xlfn.CEILING.MATH(W72+Tabela4[[#This Row],[Total Geral]],5)</f>
        <v>110</v>
      </c>
      <c r="P72" s="65">
        <f>SUM(E72:O72)</f>
        <v>334</v>
      </c>
      <c r="R72" s="9">
        <v>515030</v>
      </c>
      <c r="S72">
        <f t="shared" si="23"/>
        <v>13</v>
      </c>
      <c r="T72">
        <f t="shared" si="24"/>
        <v>32</v>
      </c>
      <c r="U72">
        <f t="shared" si="25"/>
        <v>27</v>
      </c>
      <c r="V72">
        <f t="shared" si="26"/>
        <v>27</v>
      </c>
      <c r="W72">
        <f t="shared" si="27"/>
        <v>99</v>
      </c>
      <c r="X72" t="str">
        <f t="shared" si="11"/>
        <v>SIM</v>
      </c>
      <c r="Z72" s="9">
        <v>515030</v>
      </c>
      <c r="AA72">
        <v>1</v>
      </c>
      <c r="AB72">
        <v>3</v>
      </c>
      <c r="AC72">
        <v>10</v>
      </c>
      <c r="AD72" s="15">
        <v>14</v>
      </c>
      <c r="AF72">
        <v>3</v>
      </c>
      <c r="AG72">
        <v>29</v>
      </c>
      <c r="AH72" s="15">
        <v>32</v>
      </c>
      <c r="AI72">
        <v>1</v>
      </c>
      <c r="AJ72">
        <v>7</v>
      </c>
      <c r="AK72">
        <v>20</v>
      </c>
      <c r="AL72" s="15">
        <v>28</v>
      </c>
      <c r="AM72">
        <v>10</v>
      </c>
      <c r="AN72">
        <v>7</v>
      </c>
      <c r="AO72">
        <v>20</v>
      </c>
      <c r="AP72" s="15">
        <v>37</v>
      </c>
      <c r="AQ72">
        <v>111</v>
      </c>
      <c r="AR72" t="str">
        <f t="shared" si="22"/>
        <v>SIM</v>
      </c>
      <c r="AS72" s="9">
        <v>515030</v>
      </c>
      <c r="AT72">
        <v>1</v>
      </c>
      <c r="AU72">
        <v>2</v>
      </c>
      <c r="AV72">
        <v>2</v>
      </c>
      <c r="AW72">
        <v>2</v>
      </c>
      <c r="AX72">
        <v>7</v>
      </c>
      <c r="AZ72" s="9">
        <v>515030</v>
      </c>
      <c r="BA72">
        <v>112</v>
      </c>
      <c r="BB72" t="str">
        <f>IF(AZ72=Tabela42[[#This Row],[Designação]],"SIM","NÃO")</f>
        <v>SIM</v>
      </c>
    </row>
    <row r="73" spans="2:54" ht="15.75" thickBot="1" x14ac:dyDescent="0.3">
      <c r="B73" s="13">
        <v>5</v>
      </c>
      <c r="C73" s="8">
        <v>515045</v>
      </c>
      <c r="D73" s="25" t="s">
        <v>59</v>
      </c>
      <c r="E73" s="29">
        <f>_xlfn.CEILING.MATH((Tabela4[[#This Row],[PEJA I - Bloco 1]]+S73),5)</f>
        <v>0</v>
      </c>
      <c r="F73" s="14">
        <f t="shared" si="12"/>
        <v>0</v>
      </c>
      <c r="G73" s="14">
        <f>Tabela4[[#This Row],[PEJA I - Bloco 1]]*2</f>
        <v>0</v>
      </c>
      <c r="H73" s="41">
        <f t="shared" si="13"/>
        <v>0</v>
      </c>
      <c r="I73" s="29">
        <f>_xlfn.CEILING.MATH(T73+(Tabela4[[#This Row],[PEJA I - Bloco 2]]),5)</f>
        <v>0</v>
      </c>
      <c r="J73" s="41">
        <f t="shared" si="14"/>
        <v>0</v>
      </c>
      <c r="K73" s="49">
        <f>_xlfn.CEILING.MATH(U73+(Tabela4[[#This Row],[PEJA II - Bloco 1]]),5)</f>
        <v>10</v>
      </c>
      <c r="L73" s="50">
        <f t="shared" si="15"/>
        <v>10</v>
      </c>
      <c r="M73" s="43">
        <f>_xlfn.CEILING.MATH(V73+(Tabela4[[#This Row],[PEJA II - Bloco 2]]),5)</f>
        <v>15</v>
      </c>
      <c r="N73" s="37">
        <f t="shared" si="16"/>
        <v>15</v>
      </c>
      <c r="O73" s="70">
        <f>_xlfn.CEILING.MATH(W73+Tabela4[[#This Row],[Total Geral]],5)</f>
        <v>25</v>
      </c>
      <c r="P73" s="65">
        <f>SUM(E73:O73)</f>
        <v>75</v>
      </c>
      <c r="R73" s="9">
        <v>515045</v>
      </c>
      <c r="S73">
        <f t="shared" si="23"/>
        <v>0</v>
      </c>
      <c r="T73">
        <f t="shared" si="24"/>
        <v>0</v>
      </c>
      <c r="U73">
        <f t="shared" si="25"/>
        <v>8</v>
      </c>
      <c r="V73">
        <f t="shared" si="26"/>
        <v>12</v>
      </c>
      <c r="W73">
        <f t="shared" si="27"/>
        <v>20</v>
      </c>
      <c r="X73" t="str">
        <f t="shared" ref="X73:X136" si="28">IF(R73=Z73,"SIM","N")</f>
        <v>SIM</v>
      </c>
      <c r="Z73" s="9">
        <v>515045</v>
      </c>
      <c r="AD73" s="15"/>
      <c r="AH73" s="15"/>
      <c r="AJ73">
        <v>3</v>
      </c>
      <c r="AK73">
        <v>5</v>
      </c>
      <c r="AL73" s="15">
        <v>8</v>
      </c>
      <c r="AM73">
        <v>7</v>
      </c>
      <c r="AN73">
        <v>9</v>
      </c>
      <c r="AO73">
        <v>3</v>
      </c>
      <c r="AP73" s="15">
        <v>19</v>
      </c>
      <c r="AQ73">
        <v>27</v>
      </c>
      <c r="AR73" t="str">
        <f t="shared" si="22"/>
        <v>SIM</v>
      </c>
      <c r="AS73" s="9">
        <v>515045</v>
      </c>
      <c r="AV73">
        <v>1</v>
      </c>
      <c r="AW73">
        <v>1</v>
      </c>
      <c r="AX73">
        <v>2</v>
      </c>
      <c r="AZ73" s="9">
        <v>515045</v>
      </c>
      <c r="BA73">
        <v>27</v>
      </c>
      <c r="BB73" t="str">
        <f>IF(AZ73=Tabela42[[#This Row],[Designação]],"SIM","NÃO")</f>
        <v>SIM</v>
      </c>
    </row>
    <row r="74" spans="2:54" ht="15.75" thickBot="1" x14ac:dyDescent="0.3">
      <c r="B74" s="13">
        <v>5</v>
      </c>
      <c r="C74" s="8">
        <v>515052</v>
      </c>
      <c r="D74" s="25" t="s">
        <v>55</v>
      </c>
      <c r="E74" s="29">
        <f>_xlfn.CEILING.MATH((Tabela4[[#This Row],[PEJA I - Bloco 1]]+S74),5)</f>
        <v>25</v>
      </c>
      <c r="F74" s="14">
        <f t="shared" si="12"/>
        <v>25</v>
      </c>
      <c r="G74" s="14">
        <f>Tabela4[[#This Row],[PEJA I - Bloco 1]]*2</f>
        <v>2</v>
      </c>
      <c r="H74" s="41">
        <f t="shared" si="13"/>
        <v>2</v>
      </c>
      <c r="I74" s="29">
        <f>_xlfn.CEILING.MATH(T74+(Tabela4[[#This Row],[PEJA I - Bloco 2]]),5)</f>
        <v>30</v>
      </c>
      <c r="J74" s="41">
        <f t="shared" si="14"/>
        <v>30</v>
      </c>
      <c r="K74" s="49">
        <f>_xlfn.CEILING.MATH(U74+(Tabela4[[#This Row],[PEJA II - Bloco 1]]),5)</f>
        <v>35</v>
      </c>
      <c r="L74" s="50">
        <f t="shared" si="15"/>
        <v>35</v>
      </c>
      <c r="M74" s="43">
        <f>_xlfn.CEILING.MATH(V74+(Tabela4[[#This Row],[PEJA II - Bloco 2]]),5)</f>
        <v>35</v>
      </c>
      <c r="N74" s="37">
        <f t="shared" si="16"/>
        <v>35</v>
      </c>
      <c r="O74" s="70">
        <f>_xlfn.CEILING.MATH(W74+Tabela4[[#This Row],[Total Geral]],5)</f>
        <v>115</v>
      </c>
      <c r="P74" s="65">
        <f>SUM(E74:O74)</f>
        <v>369</v>
      </c>
      <c r="R74" s="9">
        <v>515052</v>
      </c>
      <c r="S74">
        <f t="shared" si="23"/>
        <v>23</v>
      </c>
      <c r="T74">
        <f t="shared" si="24"/>
        <v>25</v>
      </c>
      <c r="U74">
        <f t="shared" si="25"/>
        <v>30</v>
      </c>
      <c r="V74">
        <f t="shared" si="26"/>
        <v>31</v>
      </c>
      <c r="W74">
        <f t="shared" si="27"/>
        <v>109</v>
      </c>
      <c r="X74" t="str">
        <f t="shared" si="28"/>
        <v>SIM</v>
      </c>
      <c r="Z74" s="9">
        <v>515052</v>
      </c>
      <c r="AA74">
        <v>5</v>
      </c>
      <c r="AB74">
        <v>3</v>
      </c>
      <c r="AC74">
        <v>20</v>
      </c>
      <c r="AD74" s="15">
        <v>28</v>
      </c>
      <c r="AE74">
        <v>1</v>
      </c>
      <c r="AF74">
        <v>7</v>
      </c>
      <c r="AG74">
        <v>18</v>
      </c>
      <c r="AH74" s="15">
        <v>26</v>
      </c>
      <c r="AI74">
        <v>7</v>
      </c>
      <c r="AJ74">
        <v>8</v>
      </c>
      <c r="AK74">
        <v>22</v>
      </c>
      <c r="AL74" s="15">
        <v>37</v>
      </c>
      <c r="AM74">
        <v>2</v>
      </c>
      <c r="AN74">
        <v>10</v>
      </c>
      <c r="AO74">
        <v>21</v>
      </c>
      <c r="AP74" s="15">
        <v>33</v>
      </c>
      <c r="AQ74">
        <v>124</v>
      </c>
      <c r="AR74" t="str">
        <f t="shared" si="22"/>
        <v>SIM</v>
      </c>
      <c r="AS74" s="9">
        <v>515052</v>
      </c>
      <c r="AT74">
        <v>1</v>
      </c>
      <c r="AU74">
        <v>1</v>
      </c>
      <c r="AV74">
        <v>2</v>
      </c>
      <c r="AW74">
        <v>2</v>
      </c>
      <c r="AX74">
        <v>6</v>
      </c>
      <c r="AZ74" s="9">
        <v>515052</v>
      </c>
      <c r="BA74">
        <v>124</v>
      </c>
      <c r="BB74" t="str">
        <f>IF(AZ74=Tabela42[[#This Row],[Designação]],"SIM","NÃO")</f>
        <v>SIM</v>
      </c>
    </row>
    <row r="75" spans="2:54" ht="15.75" thickBot="1" x14ac:dyDescent="0.3">
      <c r="B75" s="13">
        <v>5</v>
      </c>
      <c r="C75" s="8">
        <v>515055</v>
      </c>
      <c r="D75" s="25" t="s">
        <v>60</v>
      </c>
      <c r="E75" s="29">
        <f>_xlfn.CEILING.MATH((Tabela4[[#This Row],[PEJA I - Bloco 1]]+S75),5)</f>
        <v>15</v>
      </c>
      <c r="F75" s="14">
        <f t="shared" si="12"/>
        <v>15</v>
      </c>
      <c r="G75" s="14">
        <f>Tabela4[[#This Row],[PEJA I - Bloco 1]]*2</f>
        <v>2</v>
      </c>
      <c r="H75" s="41">
        <f t="shared" si="13"/>
        <v>2</v>
      </c>
      <c r="I75" s="29">
        <f>_xlfn.CEILING.MATH(T75+(Tabela4[[#This Row],[PEJA I - Bloco 2]]),5)</f>
        <v>25</v>
      </c>
      <c r="J75" s="41">
        <f t="shared" si="14"/>
        <v>25</v>
      </c>
      <c r="K75" s="49">
        <f>_xlfn.CEILING.MATH(U75+(Tabela4[[#This Row],[PEJA II - Bloco 1]]),5)</f>
        <v>35</v>
      </c>
      <c r="L75" s="50">
        <f t="shared" si="15"/>
        <v>35</v>
      </c>
      <c r="M75" s="43">
        <f>_xlfn.CEILING.MATH(V75+(Tabela4[[#This Row],[PEJA II - Bloco 2]]),5)</f>
        <v>35</v>
      </c>
      <c r="N75" s="37">
        <f t="shared" si="16"/>
        <v>35</v>
      </c>
      <c r="O75" s="70">
        <f>_xlfn.CEILING.MATH(W75+Tabela4[[#This Row],[Total Geral]],5)</f>
        <v>105</v>
      </c>
      <c r="P75" s="65">
        <f>SUM(E75:O75)</f>
        <v>329</v>
      </c>
      <c r="R75" s="9">
        <v>515055</v>
      </c>
      <c r="S75">
        <f t="shared" si="23"/>
        <v>12</v>
      </c>
      <c r="T75">
        <f t="shared" si="24"/>
        <v>22</v>
      </c>
      <c r="U75">
        <f t="shared" si="25"/>
        <v>33</v>
      </c>
      <c r="V75">
        <f t="shared" si="26"/>
        <v>29</v>
      </c>
      <c r="W75">
        <f t="shared" si="27"/>
        <v>96</v>
      </c>
      <c r="X75" t="str">
        <f t="shared" si="28"/>
        <v>SIM</v>
      </c>
      <c r="Z75" s="9">
        <v>515055</v>
      </c>
      <c r="AA75">
        <v>1</v>
      </c>
      <c r="AB75">
        <v>4</v>
      </c>
      <c r="AC75">
        <v>8</v>
      </c>
      <c r="AD75" s="15">
        <v>13</v>
      </c>
      <c r="AF75">
        <v>11</v>
      </c>
      <c r="AG75">
        <v>11</v>
      </c>
      <c r="AH75" s="15">
        <v>22</v>
      </c>
      <c r="AI75">
        <v>6</v>
      </c>
      <c r="AJ75">
        <v>13</v>
      </c>
      <c r="AK75">
        <v>20</v>
      </c>
      <c r="AL75" s="15">
        <v>39</v>
      </c>
      <c r="AM75">
        <v>15</v>
      </c>
      <c r="AN75">
        <v>9</v>
      </c>
      <c r="AO75">
        <v>20</v>
      </c>
      <c r="AP75" s="15">
        <v>44</v>
      </c>
      <c r="AQ75">
        <v>118</v>
      </c>
      <c r="AR75" t="str">
        <f t="shared" si="22"/>
        <v>SIM</v>
      </c>
      <c r="AS75" s="9">
        <v>515055</v>
      </c>
      <c r="AT75">
        <v>1</v>
      </c>
      <c r="AU75">
        <v>1</v>
      </c>
      <c r="AV75">
        <v>2</v>
      </c>
      <c r="AW75">
        <v>2</v>
      </c>
      <c r="AX75">
        <v>6</v>
      </c>
      <c r="AZ75" s="9">
        <v>515055</v>
      </c>
      <c r="BA75">
        <v>119</v>
      </c>
      <c r="BB75" t="str">
        <f>IF(AZ75=Tabela42[[#This Row],[Designação]],"SIM","NÃO")</f>
        <v>SIM</v>
      </c>
    </row>
    <row r="76" spans="2:54" ht="15.75" thickBot="1" x14ac:dyDescent="0.3">
      <c r="B76" s="13">
        <v>5</v>
      </c>
      <c r="C76" s="8">
        <v>515062</v>
      </c>
      <c r="D76" s="25" t="s">
        <v>57</v>
      </c>
      <c r="E76" s="29">
        <f>_xlfn.CEILING.MATH((Tabela4[[#This Row],[PEJA I - Bloco 1]]+S76),5)</f>
        <v>0</v>
      </c>
      <c r="F76" s="14">
        <f t="shared" si="12"/>
        <v>0</v>
      </c>
      <c r="G76" s="14">
        <f>Tabela4[[#This Row],[PEJA I - Bloco 1]]*2</f>
        <v>0</v>
      </c>
      <c r="H76" s="41">
        <f t="shared" si="13"/>
        <v>0</v>
      </c>
      <c r="I76" s="29">
        <f>_xlfn.CEILING.MATH(T76+(Tabela4[[#This Row],[PEJA I - Bloco 2]]),5)</f>
        <v>0</v>
      </c>
      <c r="J76" s="41">
        <f t="shared" si="14"/>
        <v>0</v>
      </c>
      <c r="K76" s="49">
        <f>_xlfn.CEILING.MATH(U76+(Tabela4[[#This Row],[PEJA II - Bloco 1]]),5)</f>
        <v>5</v>
      </c>
      <c r="L76" s="50">
        <f t="shared" si="15"/>
        <v>5</v>
      </c>
      <c r="M76" s="43">
        <f>_xlfn.CEILING.MATH(V76+(Tabela4[[#This Row],[PEJA II - Bloco 2]]),5)</f>
        <v>25</v>
      </c>
      <c r="N76" s="37">
        <f t="shared" si="16"/>
        <v>25</v>
      </c>
      <c r="O76" s="70">
        <f>_xlfn.CEILING.MATH(W76+Tabela4[[#This Row],[Total Geral]],5)</f>
        <v>30</v>
      </c>
      <c r="P76" s="65">
        <f>SUM(E76:O76)</f>
        <v>90</v>
      </c>
      <c r="R76" s="9">
        <v>515062</v>
      </c>
      <c r="S76">
        <f t="shared" si="23"/>
        <v>0</v>
      </c>
      <c r="T76">
        <f t="shared" si="24"/>
        <v>0</v>
      </c>
      <c r="U76">
        <f t="shared" si="25"/>
        <v>4</v>
      </c>
      <c r="V76">
        <f t="shared" si="26"/>
        <v>21</v>
      </c>
      <c r="W76">
        <f t="shared" si="27"/>
        <v>25</v>
      </c>
      <c r="X76" t="str">
        <f t="shared" si="28"/>
        <v>SIM</v>
      </c>
      <c r="Z76" s="9">
        <v>515062</v>
      </c>
      <c r="AD76" s="15"/>
      <c r="AH76" s="15"/>
      <c r="AK76">
        <v>4</v>
      </c>
      <c r="AL76" s="15">
        <v>4</v>
      </c>
      <c r="AM76">
        <v>1</v>
      </c>
      <c r="AN76">
        <v>2</v>
      </c>
      <c r="AO76">
        <v>19</v>
      </c>
      <c r="AP76" s="15">
        <v>22</v>
      </c>
      <c r="AQ76">
        <v>26</v>
      </c>
      <c r="AR76" t="str">
        <f t="shared" si="22"/>
        <v>SIM</v>
      </c>
      <c r="AS76" s="9">
        <v>515062</v>
      </c>
      <c r="AV76">
        <v>1</v>
      </c>
      <c r="AW76">
        <v>1</v>
      </c>
      <c r="AX76">
        <v>2</v>
      </c>
      <c r="AZ76" s="9">
        <v>515062</v>
      </c>
      <c r="BA76">
        <v>26</v>
      </c>
      <c r="BB76" t="str">
        <f>IF(AZ76=Tabela42[[#This Row],[Designação]],"SIM","NÃO")</f>
        <v>SIM</v>
      </c>
    </row>
    <row r="77" spans="2:54" ht="15.75" thickBot="1" x14ac:dyDescent="0.3">
      <c r="B77" s="13">
        <v>6</v>
      </c>
      <c r="C77" s="8">
        <v>622006</v>
      </c>
      <c r="D77" s="25" t="s">
        <v>73</v>
      </c>
      <c r="E77" s="29">
        <f>_xlfn.CEILING.MATH((Tabela4[[#This Row],[PEJA I - Bloco 1]]+S77),5)</f>
        <v>10</v>
      </c>
      <c r="F77" s="14">
        <f t="shared" si="12"/>
        <v>10</v>
      </c>
      <c r="G77" s="14">
        <f>Tabela4[[#This Row],[PEJA I - Bloco 1]]*2</f>
        <v>2</v>
      </c>
      <c r="H77" s="41">
        <f t="shared" si="13"/>
        <v>2</v>
      </c>
      <c r="I77" s="29">
        <f>_xlfn.CEILING.MATH(T77+(Tabela4[[#This Row],[PEJA I - Bloco 2]]),5)</f>
        <v>20</v>
      </c>
      <c r="J77" s="41">
        <f t="shared" si="14"/>
        <v>20</v>
      </c>
      <c r="K77" s="49">
        <f>_xlfn.CEILING.MATH(U77+(Tabela4[[#This Row],[PEJA II - Bloco 1]]),5)</f>
        <v>35</v>
      </c>
      <c r="L77" s="50">
        <f t="shared" si="15"/>
        <v>35</v>
      </c>
      <c r="M77" s="43">
        <f>_xlfn.CEILING.MATH(V77+(Tabela4[[#This Row],[PEJA II - Bloco 2]]),5)</f>
        <v>40</v>
      </c>
      <c r="N77" s="37">
        <f t="shared" si="16"/>
        <v>40</v>
      </c>
      <c r="O77" s="70">
        <f>_xlfn.CEILING.MATH(W77+Tabela4[[#This Row],[Total Geral]],5)</f>
        <v>95</v>
      </c>
      <c r="P77" s="65">
        <f>SUM(E77:O77)</f>
        <v>309</v>
      </c>
      <c r="R77" s="9">
        <v>622006</v>
      </c>
      <c r="S77">
        <f t="shared" si="23"/>
        <v>7</v>
      </c>
      <c r="T77">
        <f t="shared" si="24"/>
        <v>15</v>
      </c>
      <c r="U77">
        <f t="shared" si="25"/>
        <v>30</v>
      </c>
      <c r="V77">
        <f t="shared" si="26"/>
        <v>36</v>
      </c>
      <c r="W77">
        <f t="shared" si="27"/>
        <v>88</v>
      </c>
      <c r="X77" t="str">
        <f t="shared" si="28"/>
        <v>SIM</v>
      </c>
      <c r="Z77" s="9">
        <v>622006</v>
      </c>
      <c r="AA77">
        <v>10</v>
      </c>
      <c r="AB77">
        <v>2</v>
      </c>
      <c r="AC77">
        <v>5</v>
      </c>
      <c r="AD77" s="15">
        <v>17</v>
      </c>
      <c r="AE77">
        <v>14</v>
      </c>
      <c r="AF77">
        <v>9</v>
      </c>
      <c r="AG77">
        <v>6</v>
      </c>
      <c r="AH77" s="15">
        <v>29</v>
      </c>
      <c r="AI77">
        <v>1</v>
      </c>
      <c r="AJ77">
        <v>13</v>
      </c>
      <c r="AK77">
        <v>17</v>
      </c>
      <c r="AL77" s="15">
        <v>31</v>
      </c>
      <c r="AM77">
        <v>16</v>
      </c>
      <c r="AN77">
        <v>10</v>
      </c>
      <c r="AO77">
        <v>26</v>
      </c>
      <c r="AP77" s="15">
        <v>52</v>
      </c>
      <c r="AQ77">
        <v>129</v>
      </c>
      <c r="AR77" t="str">
        <f t="shared" si="22"/>
        <v>SIM</v>
      </c>
      <c r="AS77" s="9">
        <v>622006</v>
      </c>
      <c r="AT77">
        <v>1</v>
      </c>
      <c r="AU77">
        <v>1</v>
      </c>
      <c r="AV77">
        <v>2</v>
      </c>
      <c r="AW77">
        <v>2</v>
      </c>
      <c r="AX77">
        <v>6</v>
      </c>
      <c r="AZ77" s="9">
        <v>622006</v>
      </c>
      <c r="BA77">
        <v>129</v>
      </c>
      <c r="BB77" t="str">
        <f>IF(AZ77=Tabela42[[#This Row],[Designação]],"SIM","NÃO")</f>
        <v>SIM</v>
      </c>
    </row>
    <row r="78" spans="2:54" ht="15.75" thickBot="1" x14ac:dyDescent="0.3">
      <c r="B78" s="13">
        <v>6</v>
      </c>
      <c r="C78" s="8">
        <v>622007</v>
      </c>
      <c r="D78" s="25" t="s">
        <v>71</v>
      </c>
      <c r="E78" s="29">
        <f>_xlfn.CEILING.MATH((Tabela4[[#This Row],[PEJA I - Bloco 1]]+S78),5)</f>
        <v>15</v>
      </c>
      <c r="F78" s="14">
        <f t="shared" si="12"/>
        <v>15</v>
      </c>
      <c r="G78" s="14">
        <f>Tabela4[[#This Row],[PEJA I - Bloco 1]]*2</f>
        <v>2</v>
      </c>
      <c r="H78" s="41">
        <f t="shared" si="13"/>
        <v>2</v>
      </c>
      <c r="I78" s="29">
        <f>_xlfn.CEILING.MATH(T78+(Tabela4[[#This Row],[PEJA I - Bloco 2]]),5)</f>
        <v>20</v>
      </c>
      <c r="J78" s="41">
        <f t="shared" si="14"/>
        <v>20</v>
      </c>
      <c r="K78" s="49">
        <f>_xlfn.CEILING.MATH(U78+(Tabela4[[#This Row],[PEJA II - Bloco 1]]),5)</f>
        <v>25</v>
      </c>
      <c r="L78" s="50">
        <f t="shared" si="15"/>
        <v>25</v>
      </c>
      <c r="M78" s="43">
        <f>_xlfn.CEILING.MATH(V78+(Tabela4[[#This Row],[PEJA II - Bloco 2]]),5)</f>
        <v>35</v>
      </c>
      <c r="N78" s="37">
        <f t="shared" si="16"/>
        <v>35</v>
      </c>
      <c r="O78" s="70">
        <f>_xlfn.CEILING.MATH(W78+Tabela4[[#This Row],[Total Geral]],5)</f>
        <v>95</v>
      </c>
      <c r="P78" s="65">
        <f>SUM(E78:O78)</f>
        <v>289</v>
      </c>
      <c r="R78" s="9">
        <v>622007</v>
      </c>
      <c r="S78">
        <f t="shared" si="23"/>
        <v>13</v>
      </c>
      <c r="T78">
        <f t="shared" si="24"/>
        <v>18</v>
      </c>
      <c r="U78">
        <f t="shared" si="25"/>
        <v>23</v>
      </c>
      <c r="V78">
        <f t="shared" si="26"/>
        <v>31</v>
      </c>
      <c r="W78">
        <f t="shared" si="27"/>
        <v>85</v>
      </c>
      <c r="X78" t="str">
        <f t="shared" si="28"/>
        <v>SIM</v>
      </c>
      <c r="Z78" s="9">
        <v>622007</v>
      </c>
      <c r="AA78">
        <v>2</v>
      </c>
      <c r="AB78">
        <v>2</v>
      </c>
      <c r="AC78">
        <v>11</v>
      </c>
      <c r="AD78" s="15">
        <v>15</v>
      </c>
      <c r="AE78">
        <v>2</v>
      </c>
      <c r="AF78">
        <v>3</v>
      </c>
      <c r="AG78">
        <v>15</v>
      </c>
      <c r="AH78" s="15">
        <v>20</v>
      </c>
      <c r="AI78">
        <v>6</v>
      </c>
      <c r="AJ78">
        <v>11</v>
      </c>
      <c r="AK78">
        <v>12</v>
      </c>
      <c r="AL78" s="15">
        <v>29</v>
      </c>
      <c r="AM78">
        <v>13</v>
      </c>
      <c r="AN78">
        <v>14</v>
      </c>
      <c r="AO78">
        <v>17</v>
      </c>
      <c r="AP78" s="15">
        <v>44</v>
      </c>
      <c r="AQ78">
        <v>108</v>
      </c>
      <c r="AR78" t="str">
        <f t="shared" si="22"/>
        <v>SIM</v>
      </c>
      <c r="AS78" s="9">
        <v>622007</v>
      </c>
      <c r="AT78">
        <v>1</v>
      </c>
      <c r="AU78">
        <v>1</v>
      </c>
      <c r="AV78">
        <v>2</v>
      </c>
      <c r="AW78">
        <v>2</v>
      </c>
      <c r="AX78">
        <v>6</v>
      </c>
      <c r="AZ78" s="9">
        <v>622007</v>
      </c>
      <c r="BA78">
        <v>108</v>
      </c>
      <c r="BB78" t="str">
        <f>IF(AZ78=Tabela42[[#This Row],[Designação]],"SIM","NÃO")</f>
        <v>SIM</v>
      </c>
    </row>
    <row r="79" spans="2:54" ht="15.75" thickBot="1" x14ac:dyDescent="0.3">
      <c r="B79" s="13">
        <v>6</v>
      </c>
      <c r="C79" s="8">
        <v>622022</v>
      </c>
      <c r="D79" s="25" t="s">
        <v>70</v>
      </c>
      <c r="E79" s="29">
        <f>_xlfn.CEILING.MATH((Tabela4[[#This Row],[PEJA I - Bloco 1]]+S79),5)</f>
        <v>25</v>
      </c>
      <c r="F79" s="14">
        <f t="shared" si="12"/>
        <v>25</v>
      </c>
      <c r="G79" s="14">
        <f>Tabela4[[#This Row],[PEJA I - Bloco 1]]*2</f>
        <v>2</v>
      </c>
      <c r="H79" s="41">
        <f t="shared" si="13"/>
        <v>2</v>
      </c>
      <c r="I79" s="29">
        <f>_xlfn.CEILING.MATH(T79+(Tabela4[[#This Row],[PEJA I - Bloco 2]]),5)</f>
        <v>15</v>
      </c>
      <c r="J79" s="41">
        <f t="shared" si="14"/>
        <v>15</v>
      </c>
      <c r="K79" s="49">
        <f>_xlfn.CEILING.MATH(U79+(Tabela4[[#This Row],[PEJA II - Bloco 1]]),5)</f>
        <v>55</v>
      </c>
      <c r="L79" s="50">
        <f t="shared" si="15"/>
        <v>55</v>
      </c>
      <c r="M79" s="43">
        <f>_xlfn.CEILING.MATH(V79+(Tabela4[[#This Row],[PEJA II - Bloco 2]]),5)</f>
        <v>50</v>
      </c>
      <c r="N79" s="37">
        <f t="shared" si="16"/>
        <v>50</v>
      </c>
      <c r="O79" s="70">
        <f>_xlfn.CEILING.MATH(W79+Tabela4[[#This Row],[Total Geral]],5)</f>
        <v>145</v>
      </c>
      <c r="P79" s="65">
        <f>SUM(E79:O79)</f>
        <v>439</v>
      </c>
      <c r="R79" s="9">
        <v>622022</v>
      </c>
      <c r="S79">
        <f t="shared" si="23"/>
        <v>22</v>
      </c>
      <c r="T79">
        <f t="shared" si="24"/>
        <v>14</v>
      </c>
      <c r="U79">
        <f t="shared" si="25"/>
        <v>52</v>
      </c>
      <c r="V79">
        <f t="shared" si="26"/>
        <v>48</v>
      </c>
      <c r="W79">
        <f t="shared" si="27"/>
        <v>136</v>
      </c>
      <c r="X79" t="str">
        <f t="shared" si="28"/>
        <v>SIM</v>
      </c>
      <c r="Z79" s="9">
        <v>622022</v>
      </c>
      <c r="AA79">
        <v>1</v>
      </c>
      <c r="AB79">
        <v>3</v>
      </c>
      <c r="AC79">
        <v>19</v>
      </c>
      <c r="AD79" s="15">
        <v>23</v>
      </c>
      <c r="AE79">
        <v>1</v>
      </c>
      <c r="AF79">
        <v>1</v>
      </c>
      <c r="AG79">
        <v>13</v>
      </c>
      <c r="AH79" s="15">
        <v>15</v>
      </c>
      <c r="AI79">
        <v>2</v>
      </c>
      <c r="AJ79">
        <v>20</v>
      </c>
      <c r="AK79">
        <v>32</v>
      </c>
      <c r="AL79" s="15">
        <v>54</v>
      </c>
      <c r="AM79">
        <v>1</v>
      </c>
      <c r="AN79">
        <v>15</v>
      </c>
      <c r="AO79">
        <v>33</v>
      </c>
      <c r="AP79" s="15">
        <v>49</v>
      </c>
      <c r="AQ79">
        <v>141</v>
      </c>
      <c r="AR79" t="str">
        <f t="shared" si="22"/>
        <v>SIM</v>
      </c>
      <c r="AS79" s="9">
        <v>622022</v>
      </c>
      <c r="AT79">
        <v>1</v>
      </c>
      <c r="AU79">
        <v>1</v>
      </c>
      <c r="AV79">
        <v>2</v>
      </c>
      <c r="AW79">
        <v>2</v>
      </c>
      <c r="AX79">
        <v>6</v>
      </c>
      <c r="AZ79" s="9">
        <v>622022</v>
      </c>
      <c r="BA79">
        <v>141</v>
      </c>
      <c r="BB79" t="str">
        <f>IF(AZ79=Tabela42[[#This Row],[Designação]],"SIM","NÃO")</f>
        <v>SIM</v>
      </c>
    </row>
    <row r="80" spans="2:54" ht="15.75" thickBot="1" x14ac:dyDescent="0.3">
      <c r="B80" s="13">
        <v>6</v>
      </c>
      <c r="C80" s="8">
        <v>625005</v>
      </c>
      <c r="D80" s="25" t="s">
        <v>72</v>
      </c>
      <c r="E80" s="29">
        <f>_xlfn.CEILING.MATH((Tabela4[[#This Row],[PEJA I - Bloco 1]]+S80),5)</f>
        <v>15</v>
      </c>
      <c r="F80" s="14">
        <f t="shared" si="12"/>
        <v>15</v>
      </c>
      <c r="G80" s="14">
        <f>Tabela4[[#This Row],[PEJA I - Bloco 1]]*2</f>
        <v>2</v>
      </c>
      <c r="H80" s="41">
        <f t="shared" si="13"/>
        <v>2</v>
      </c>
      <c r="I80" s="29">
        <f>_xlfn.CEILING.MATH(T80+(Tabela4[[#This Row],[PEJA I - Bloco 2]]),5)</f>
        <v>15</v>
      </c>
      <c r="J80" s="41">
        <f t="shared" si="14"/>
        <v>15</v>
      </c>
      <c r="K80" s="49">
        <f>_xlfn.CEILING.MATH(U80+(Tabela4[[#This Row],[PEJA II - Bloco 1]]),5)</f>
        <v>25</v>
      </c>
      <c r="L80" s="50">
        <f t="shared" si="15"/>
        <v>25</v>
      </c>
      <c r="M80" s="43">
        <f>_xlfn.CEILING.MATH(V80+(Tabela4[[#This Row],[PEJA II - Bloco 2]]),5)</f>
        <v>40</v>
      </c>
      <c r="N80" s="37">
        <f t="shared" si="16"/>
        <v>40</v>
      </c>
      <c r="O80" s="70">
        <f>_xlfn.CEILING.MATH(W80+Tabela4[[#This Row],[Total Geral]],5)</f>
        <v>85</v>
      </c>
      <c r="P80" s="65">
        <f>SUM(E80:O80)</f>
        <v>279</v>
      </c>
      <c r="R80" s="9">
        <v>625005</v>
      </c>
      <c r="S80">
        <f t="shared" si="23"/>
        <v>12</v>
      </c>
      <c r="T80">
        <f t="shared" si="24"/>
        <v>11</v>
      </c>
      <c r="U80">
        <f t="shared" si="25"/>
        <v>21</v>
      </c>
      <c r="V80">
        <f t="shared" si="26"/>
        <v>35</v>
      </c>
      <c r="W80">
        <f t="shared" si="27"/>
        <v>79</v>
      </c>
      <c r="X80" t="str">
        <f t="shared" si="28"/>
        <v>SIM</v>
      </c>
      <c r="Z80" s="9">
        <v>625005</v>
      </c>
      <c r="AA80">
        <v>2</v>
      </c>
      <c r="AB80">
        <v>1</v>
      </c>
      <c r="AC80">
        <v>11</v>
      </c>
      <c r="AD80" s="15">
        <v>14</v>
      </c>
      <c r="AE80">
        <v>2</v>
      </c>
      <c r="AF80">
        <v>6</v>
      </c>
      <c r="AG80">
        <v>5</v>
      </c>
      <c r="AH80" s="15">
        <v>13</v>
      </c>
      <c r="AI80">
        <v>1</v>
      </c>
      <c r="AJ80">
        <v>11</v>
      </c>
      <c r="AK80">
        <v>10</v>
      </c>
      <c r="AL80" s="15">
        <v>22</v>
      </c>
      <c r="AM80">
        <v>1</v>
      </c>
      <c r="AN80">
        <v>9</v>
      </c>
      <c r="AO80">
        <v>26</v>
      </c>
      <c r="AP80" s="15">
        <v>36</v>
      </c>
      <c r="AQ80">
        <v>85</v>
      </c>
      <c r="AR80" t="str">
        <f t="shared" si="22"/>
        <v>SIM</v>
      </c>
      <c r="AS80" s="9">
        <v>625005</v>
      </c>
      <c r="AT80">
        <v>1</v>
      </c>
      <c r="AU80">
        <v>1</v>
      </c>
      <c r="AV80">
        <v>2</v>
      </c>
      <c r="AW80">
        <v>2</v>
      </c>
      <c r="AX80">
        <v>6</v>
      </c>
      <c r="AZ80" s="9">
        <v>625005</v>
      </c>
      <c r="BA80">
        <v>85</v>
      </c>
      <c r="BB80" t="str">
        <f>IF(AZ80=Tabela42[[#This Row],[Designação]],"SIM","NÃO")</f>
        <v>SIM</v>
      </c>
    </row>
    <row r="81" spans="2:54" ht="15.75" thickBot="1" x14ac:dyDescent="0.3">
      <c r="B81" s="13">
        <v>6</v>
      </c>
      <c r="C81" s="8">
        <v>625018</v>
      </c>
      <c r="D81" s="25" t="s">
        <v>74</v>
      </c>
      <c r="E81" s="29">
        <f>_xlfn.CEILING.MATH((Tabela4[[#This Row],[PEJA I - Bloco 1]]+S81),5)</f>
        <v>35</v>
      </c>
      <c r="F81" s="14">
        <f t="shared" si="12"/>
        <v>35</v>
      </c>
      <c r="G81" s="14">
        <f>Tabela4[[#This Row],[PEJA I - Bloco 1]]*2</f>
        <v>2</v>
      </c>
      <c r="H81" s="41">
        <f t="shared" si="13"/>
        <v>2</v>
      </c>
      <c r="I81" s="29">
        <f>_xlfn.CEILING.MATH(T81+(Tabela4[[#This Row],[PEJA I - Bloco 2]]),5)</f>
        <v>65</v>
      </c>
      <c r="J81" s="41">
        <f t="shared" si="14"/>
        <v>65</v>
      </c>
      <c r="K81" s="49">
        <f>_xlfn.CEILING.MATH(U81+(Tabela4[[#This Row],[PEJA II - Bloco 1]]),5)</f>
        <v>95</v>
      </c>
      <c r="L81" s="50">
        <f t="shared" si="15"/>
        <v>95</v>
      </c>
      <c r="M81" s="43">
        <f>_xlfn.CEILING.MATH(V81+(Tabela4[[#This Row],[PEJA II - Bloco 2]]),5)</f>
        <v>95</v>
      </c>
      <c r="N81" s="37">
        <f t="shared" si="16"/>
        <v>95</v>
      </c>
      <c r="O81" s="70">
        <f>_xlfn.CEILING.MATH(W81+Tabela4[[#This Row],[Total Geral]],5)</f>
        <v>280</v>
      </c>
      <c r="P81" s="65">
        <f>SUM(E81:O81)</f>
        <v>864</v>
      </c>
      <c r="R81" s="9">
        <v>625018</v>
      </c>
      <c r="S81">
        <f t="shared" si="23"/>
        <v>30</v>
      </c>
      <c r="T81">
        <f t="shared" si="24"/>
        <v>59</v>
      </c>
      <c r="U81">
        <f t="shared" si="25"/>
        <v>87</v>
      </c>
      <c r="V81">
        <f t="shared" si="26"/>
        <v>91</v>
      </c>
      <c r="W81">
        <f t="shared" si="27"/>
        <v>267</v>
      </c>
      <c r="X81" t="str">
        <f t="shared" si="28"/>
        <v>SIM</v>
      </c>
      <c r="Z81" s="9">
        <v>625018</v>
      </c>
      <c r="AB81">
        <v>4</v>
      </c>
      <c r="AC81">
        <v>26</v>
      </c>
      <c r="AD81" s="15">
        <v>30</v>
      </c>
      <c r="AE81">
        <v>10</v>
      </c>
      <c r="AF81">
        <v>15</v>
      </c>
      <c r="AG81">
        <v>44</v>
      </c>
      <c r="AH81" s="15">
        <v>69</v>
      </c>
      <c r="AI81">
        <v>4</v>
      </c>
      <c r="AJ81">
        <v>28</v>
      </c>
      <c r="AK81">
        <v>59</v>
      </c>
      <c r="AL81" s="15">
        <v>91</v>
      </c>
      <c r="AM81">
        <v>19</v>
      </c>
      <c r="AN81">
        <v>32</v>
      </c>
      <c r="AO81">
        <v>59</v>
      </c>
      <c r="AP81" s="15">
        <v>110</v>
      </c>
      <c r="AQ81">
        <v>300</v>
      </c>
      <c r="AR81" t="str">
        <f t="shared" si="22"/>
        <v>SIM</v>
      </c>
      <c r="AS81" s="9">
        <v>625018</v>
      </c>
      <c r="AT81">
        <v>1</v>
      </c>
      <c r="AU81">
        <v>2</v>
      </c>
      <c r="AV81">
        <v>4</v>
      </c>
      <c r="AW81">
        <v>4</v>
      </c>
      <c r="AX81">
        <v>11</v>
      </c>
      <c r="AZ81" s="9">
        <v>625018</v>
      </c>
      <c r="BA81">
        <v>300</v>
      </c>
      <c r="BB81" t="str">
        <f>IF(AZ81=Tabela42[[#This Row],[Designação]],"SIM","NÃO")</f>
        <v>SIM</v>
      </c>
    </row>
    <row r="82" spans="2:54" ht="15.75" thickBot="1" x14ac:dyDescent="0.3">
      <c r="B82" s="13">
        <v>6</v>
      </c>
      <c r="C82" s="8">
        <v>625028</v>
      </c>
      <c r="D82" s="25" t="s">
        <v>69</v>
      </c>
      <c r="E82" s="29">
        <f>_xlfn.CEILING.MATH((Tabela4[[#This Row],[PEJA I - Bloco 1]]+S82),5)</f>
        <v>0</v>
      </c>
      <c r="F82" s="14">
        <f t="shared" si="12"/>
        <v>0</v>
      </c>
      <c r="G82" s="14">
        <f>Tabela4[[#This Row],[PEJA I - Bloco 1]]*2</f>
        <v>0</v>
      </c>
      <c r="H82" s="41">
        <f t="shared" si="13"/>
        <v>0</v>
      </c>
      <c r="I82" s="29">
        <f>_xlfn.CEILING.MATH(T82+(Tabela4[[#This Row],[PEJA I - Bloco 2]]),5)</f>
        <v>0</v>
      </c>
      <c r="J82" s="41">
        <f t="shared" si="14"/>
        <v>0</v>
      </c>
      <c r="K82" s="49">
        <f>_xlfn.CEILING.MATH(U82+(Tabela4[[#This Row],[PEJA II - Bloco 1]]),5)</f>
        <v>30</v>
      </c>
      <c r="L82" s="50">
        <f t="shared" si="15"/>
        <v>30</v>
      </c>
      <c r="M82" s="43">
        <f>_xlfn.CEILING.MATH(V82+(Tabela4[[#This Row],[PEJA II - Bloco 2]]),5)</f>
        <v>55</v>
      </c>
      <c r="N82" s="37">
        <f t="shared" si="16"/>
        <v>55</v>
      </c>
      <c r="O82" s="70">
        <f>_xlfn.CEILING.MATH(W82+Tabela4[[#This Row],[Total Geral]],5)</f>
        <v>85</v>
      </c>
      <c r="P82" s="65">
        <f>SUM(E82:O82)</f>
        <v>255</v>
      </c>
      <c r="R82" s="9">
        <v>625028</v>
      </c>
      <c r="S82">
        <f t="shared" si="23"/>
        <v>0</v>
      </c>
      <c r="T82">
        <f t="shared" si="24"/>
        <v>0</v>
      </c>
      <c r="U82">
        <f t="shared" si="25"/>
        <v>25</v>
      </c>
      <c r="V82">
        <f t="shared" si="26"/>
        <v>53</v>
      </c>
      <c r="W82">
        <f t="shared" si="27"/>
        <v>78</v>
      </c>
      <c r="X82" t="str">
        <f t="shared" si="28"/>
        <v>SIM</v>
      </c>
      <c r="Z82" s="9">
        <v>625028</v>
      </c>
      <c r="AD82" s="15"/>
      <c r="AH82" s="15"/>
      <c r="AI82">
        <v>9</v>
      </c>
      <c r="AJ82">
        <v>5</v>
      </c>
      <c r="AK82">
        <v>20</v>
      </c>
      <c r="AL82" s="15">
        <v>34</v>
      </c>
      <c r="AM82">
        <v>10</v>
      </c>
      <c r="AN82">
        <v>15</v>
      </c>
      <c r="AO82">
        <v>38</v>
      </c>
      <c r="AP82" s="15">
        <v>63</v>
      </c>
      <c r="AQ82">
        <v>97</v>
      </c>
      <c r="AR82" t="str">
        <f t="shared" si="22"/>
        <v>SIM</v>
      </c>
      <c r="AS82" s="9">
        <v>625028</v>
      </c>
      <c r="AV82">
        <v>2</v>
      </c>
      <c r="AW82">
        <v>2</v>
      </c>
      <c r="AX82">
        <v>4</v>
      </c>
      <c r="AZ82" s="9">
        <v>625028</v>
      </c>
      <c r="BA82">
        <v>97</v>
      </c>
      <c r="BB82" t="str">
        <f>IF(AZ82=Tabela42[[#This Row],[Designação]],"SIM","NÃO")</f>
        <v>SIM</v>
      </c>
    </row>
    <row r="83" spans="2:54" ht="15.75" thickBot="1" x14ac:dyDescent="0.3">
      <c r="B83" s="13">
        <v>6</v>
      </c>
      <c r="C83" s="8">
        <v>625205</v>
      </c>
      <c r="D83" s="25" t="s">
        <v>75</v>
      </c>
      <c r="E83" s="29">
        <f>_xlfn.CEILING.MATH((Tabela4[[#This Row],[PEJA I - Bloco 1]]+S83),5)</f>
        <v>10</v>
      </c>
      <c r="F83" s="14">
        <f t="shared" si="12"/>
        <v>10</v>
      </c>
      <c r="G83" s="14">
        <f>Tabela4[[#This Row],[PEJA I - Bloco 1]]*2</f>
        <v>2</v>
      </c>
      <c r="H83" s="41">
        <f t="shared" si="13"/>
        <v>2</v>
      </c>
      <c r="I83" s="29">
        <f>_xlfn.CEILING.MATH(T83+(Tabela4[[#This Row],[PEJA I - Bloco 2]]),5)</f>
        <v>15</v>
      </c>
      <c r="J83" s="41">
        <f t="shared" si="14"/>
        <v>15</v>
      </c>
      <c r="K83" s="49">
        <f>_xlfn.CEILING.MATH(U83+(Tabela4[[#This Row],[PEJA II - Bloco 1]]),5)</f>
        <v>30</v>
      </c>
      <c r="L83" s="50">
        <f t="shared" si="15"/>
        <v>30</v>
      </c>
      <c r="M83" s="43">
        <f>_xlfn.CEILING.MATH(V83+(Tabela4[[#This Row],[PEJA II - Bloco 2]]),5)</f>
        <v>30</v>
      </c>
      <c r="N83" s="37">
        <f t="shared" si="16"/>
        <v>30</v>
      </c>
      <c r="O83" s="70">
        <f>_xlfn.CEILING.MATH(W83+Tabela4[[#This Row],[Total Geral]],5)</f>
        <v>80</v>
      </c>
      <c r="P83" s="65">
        <f>SUM(E83:O83)</f>
        <v>254</v>
      </c>
      <c r="R83" s="9">
        <v>625205</v>
      </c>
      <c r="S83">
        <f t="shared" si="23"/>
        <v>5</v>
      </c>
      <c r="T83">
        <f t="shared" si="24"/>
        <v>13</v>
      </c>
      <c r="U83">
        <f t="shared" si="25"/>
        <v>26</v>
      </c>
      <c r="V83">
        <f t="shared" si="26"/>
        <v>28</v>
      </c>
      <c r="W83">
        <f t="shared" si="27"/>
        <v>72</v>
      </c>
      <c r="X83" t="str">
        <f t="shared" si="28"/>
        <v>SIM</v>
      </c>
      <c r="Z83" s="9">
        <v>625205</v>
      </c>
      <c r="AB83">
        <v>4</v>
      </c>
      <c r="AC83">
        <v>1</v>
      </c>
      <c r="AD83" s="15">
        <v>5</v>
      </c>
      <c r="AE83">
        <v>1</v>
      </c>
      <c r="AF83">
        <v>6</v>
      </c>
      <c r="AG83">
        <v>7</v>
      </c>
      <c r="AH83" s="15">
        <v>14</v>
      </c>
      <c r="AI83">
        <v>3</v>
      </c>
      <c r="AJ83">
        <v>5</v>
      </c>
      <c r="AK83">
        <v>21</v>
      </c>
      <c r="AL83" s="15">
        <v>29</v>
      </c>
      <c r="AM83">
        <v>2</v>
      </c>
      <c r="AN83">
        <v>9</v>
      </c>
      <c r="AO83">
        <v>19</v>
      </c>
      <c r="AP83" s="15">
        <v>30</v>
      </c>
      <c r="AQ83">
        <v>78</v>
      </c>
      <c r="AR83" t="str">
        <f t="shared" si="22"/>
        <v>SIM</v>
      </c>
      <c r="AS83" s="9">
        <v>625205</v>
      </c>
      <c r="AT83">
        <v>1</v>
      </c>
      <c r="AU83">
        <v>1</v>
      </c>
      <c r="AV83">
        <v>2</v>
      </c>
      <c r="AW83">
        <v>2</v>
      </c>
      <c r="AX83">
        <v>6</v>
      </c>
      <c r="AZ83" s="9">
        <v>625205</v>
      </c>
      <c r="BA83">
        <v>78</v>
      </c>
      <c r="BB83" t="str">
        <f>IF(AZ83=Tabela42[[#This Row],[Designação]],"SIM","NÃO")</f>
        <v>SIM</v>
      </c>
    </row>
    <row r="84" spans="2:54" ht="15.75" thickBot="1" x14ac:dyDescent="0.3">
      <c r="B84" s="13">
        <v>6</v>
      </c>
      <c r="C84" s="8">
        <v>625701</v>
      </c>
      <c r="D84" s="25" t="s">
        <v>158</v>
      </c>
      <c r="E84" s="29">
        <f>_xlfn.CEILING.MATH((Tabela4[[#This Row],[PEJA I - Bloco 1]]+S84),5)</f>
        <v>35</v>
      </c>
      <c r="F84" s="14">
        <f t="shared" si="12"/>
        <v>35</v>
      </c>
      <c r="G84" s="14">
        <f>Tabela4[[#This Row],[PEJA I - Bloco 1]]*2</f>
        <v>6</v>
      </c>
      <c r="H84" s="41">
        <f t="shared" si="13"/>
        <v>6</v>
      </c>
      <c r="I84" s="29">
        <f>_xlfn.CEILING.MATH(T84+(Tabela4[[#This Row],[PEJA I - Bloco 2]]),5)</f>
        <v>40</v>
      </c>
      <c r="J84" s="41">
        <f t="shared" si="14"/>
        <v>40</v>
      </c>
      <c r="K84" s="49">
        <f>_xlfn.CEILING.MATH(U84+(Tabela4[[#This Row],[PEJA II - Bloco 1]]),5)</f>
        <v>60</v>
      </c>
      <c r="L84" s="50">
        <f t="shared" si="15"/>
        <v>60</v>
      </c>
      <c r="M84" s="43">
        <f>_xlfn.CEILING.MATH(V84+(Tabela4[[#This Row],[PEJA II - Bloco 2]]),5)</f>
        <v>95</v>
      </c>
      <c r="N84" s="37">
        <f t="shared" si="16"/>
        <v>95</v>
      </c>
      <c r="O84" s="70">
        <f>_xlfn.CEILING.MATH(W84+Tabela4[[#This Row],[Total Geral]],5)</f>
        <v>225</v>
      </c>
      <c r="P84" s="65">
        <f>SUM(E84:O84)</f>
        <v>697</v>
      </c>
      <c r="R84" s="9">
        <v>625701</v>
      </c>
      <c r="S84">
        <f t="shared" si="23"/>
        <v>32</v>
      </c>
      <c r="T84">
        <f t="shared" si="24"/>
        <v>35</v>
      </c>
      <c r="U84">
        <f t="shared" si="25"/>
        <v>49</v>
      </c>
      <c r="V84">
        <f t="shared" si="26"/>
        <v>87</v>
      </c>
      <c r="W84">
        <f t="shared" si="27"/>
        <v>203</v>
      </c>
      <c r="X84" t="str">
        <f t="shared" si="28"/>
        <v>SIM</v>
      </c>
      <c r="Z84" s="9">
        <v>625701</v>
      </c>
      <c r="AA84">
        <v>6</v>
      </c>
      <c r="AB84">
        <v>12</v>
      </c>
      <c r="AC84">
        <v>20</v>
      </c>
      <c r="AD84" s="15">
        <v>38</v>
      </c>
      <c r="AE84">
        <v>4</v>
      </c>
      <c r="AF84">
        <v>18</v>
      </c>
      <c r="AG84">
        <v>17</v>
      </c>
      <c r="AH84" s="15">
        <v>39</v>
      </c>
      <c r="AI84">
        <v>5</v>
      </c>
      <c r="AJ84">
        <v>10</v>
      </c>
      <c r="AK84">
        <v>39</v>
      </c>
      <c r="AL84" s="15">
        <v>54</v>
      </c>
      <c r="AM84">
        <v>20</v>
      </c>
      <c r="AN84">
        <v>32</v>
      </c>
      <c r="AO84">
        <v>55</v>
      </c>
      <c r="AP84" s="15">
        <v>107</v>
      </c>
      <c r="AQ84">
        <v>238</v>
      </c>
      <c r="AR84" t="str">
        <f t="shared" si="22"/>
        <v>SIM</v>
      </c>
      <c r="AS84" s="9">
        <v>625701</v>
      </c>
      <c r="AT84">
        <v>3</v>
      </c>
      <c r="AU84">
        <v>3</v>
      </c>
      <c r="AV84">
        <v>8</v>
      </c>
      <c r="AW84">
        <v>8</v>
      </c>
      <c r="AX84">
        <v>22</v>
      </c>
      <c r="AZ84" s="9">
        <v>625701</v>
      </c>
      <c r="BA84">
        <v>238</v>
      </c>
      <c r="BB84" t="str">
        <f>IF(AZ84=Tabela42[[#This Row],[Designação]],"SIM","NÃO")</f>
        <v>SIM</v>
      </c>
    </row>
    <row r="85" spans="2:54" ht="15.75" thickBot="1" x14ac:dyDescent="0.3">
      <c r="B85" s="13">
        <v>7</v>
      </c>
      <c r="C85" s="8">
        <v>716041</v>
      </c>
      <c r="D85" s="25" t="s">
        <v>78</v>
      </c>
      <c r="E85" s="29">
        <f>_xlfn.CEILING.MATH((Tabela4[[#This Row],[PEJA I - Bloco 1]]+S85),5)</f>
        <v>10</v>
      </c>
      <c r="F85" s="14">
        <f t="shared" ref="F85:F141" si="29">E85</f>
        <v>10</v>
      </c>
      <c r="G85" s="14">
        <f>Tabela4[[#This Row],[PEJA I - Bloco 1]]*2</f>
        <v>2</v>
      </c>
      <c r="H85" s="41">
        <f t="shared" ref="H85:H141" si="30">G85</f>
        <v>2</v>
      </c>
      <c r="I85" s="29">
        <f>_xlfn.CEILING.MATH(T85+(Tabela4[[#This Row],[PEJA I - Bloco 2]]),5)</f>
        <v>20</v>
      </c>
      <c r="J85" s="41">
        <f t="shared" ref="J85:J141" si="31">I85</f>
        <v>20</v>
      </c>
      <c r="K85" s="49">
        <f>_xlfn.CEILING.MATH(U85+(Tabela4[[#This Row],[PEJA II - Bloco 1]]),5)</f>
        <v>25</v>
      </c>
      <c r="L85" s="50">
        <f t="shared" ref="L85:L141" si="32">K85</f>
        <v>25</v>
      </c>
      <c r="M85" s="43">
        <f>_xlfn.CEILING.MATH(V85+(Tabela4[[#This Row],[PEJA II - Bloco 2]]),5)</f>
        <v>40</v>
      </c>
      <c r="N85" s="37">
        <f t="shared" ref="N85:N141" si="33">M85</f>
        <v>40</v>
      </c>
      <c r="O85" s="70">
        <f>_xlfn.CEILING.MATH(W85+Tabela4[[#This Row],[Total Geral]],5)</f>
        <v>95</v>
      </c>
      <c r="P85" s="65">
        <f>SUM(E85:O85)</f>
        <v>289</v>
      </c>
      <c r="R85" s="9">
        <v>716041</v>
      </c>
      <c r="S85">
        <f t="shared" si="23"/>
        <v>9</v>
      </c>
      <c r="T85">
        <f t="shared" si="24"/>
        <v>19</v>
      </c>
      <c r="U85">
        <f t="shared" si="25"/>
        <v>23</v>
      </c>
      <c r="V85">
        <f t="shared" si="26"/>
        <v>34</v>
      </c>
      <c r="W85">
        <f t="shared" si="27"/>
        <v>85</v>
      </c>
      <c r="X85" t="str">
        <f t="shared" si="28"/>
        <v>SIM</v>
      </c>
      <c r="Z85" s="9">
        <v>716041</v>
      </c>
      <c r="AA85">
        <v>1</v>
      </c>
      <c r="AB85">
        <v>5</v>
      </c>
      <c r="AC85">
        <v>4</v>
      </c>
      <c r="AD85" s="15">
        <v>10</v>
      </c>
      <c r="AE85">
        <v>1</v>
      </c>
      <c r="AF85">
        <v>12</v>
      </c>
      <c r="AG85">
        <v>7</v>
      </c>
      <c r="AH85" s="15">
        <v>20</v>
      </c>
      <c r="AI85">
        <v>9</v>
      </c>
      <c r="AJ85">
        <v>6</v>
      </c>
      <c r="AK85">
        <v>17</v>
      </c>
      <c r="AL85" s="15">
        <v>32</v>
      </c>
      <c r="AM85">
        <v>9</v>
      </c>
      <c r="AN85">
        <v>6</v>
      </c>
      <c r="AO85">
        <v>28</v>
      </c>
      <c r="AP85" s="15">
        <v>43</v>
      </c>
      <c r="AQ85">
        <v>105</v>
      </c>
      <c r="AR85" t="str">
        <f t="shared" ref="AR85:AR143" si="34">IF(R85=AS85,"SIM","N")</f>
        <v>SIM</v>
      </c>
      <c r="AS85" s="9">
        <v>716041</v>
      </c>
      <c r="AT85">
        <v>1</v>
      </c>
      <c r="AU85">
        <v>1</v>
      </c>
      <c r="AV85">
        <v>2</v>
      </c>
      <c r="AW85">
        <v>2</v>
      </c>
      <c r="AX85">
        <v>6</v>
      </c>
      <c r="AZ85" s="9">
        <v>716041</v>
      </c>
      <c r="BA85">
        <v>105</v>
      </c>
      <c r="BB85" t="str">
        <f>IF(AZ85=Tabela42[[#This Row],[Designação]],"SIM","NÃO")</f>
        <v>SIM</v>
      </c>
    </row>
    <row r="86" spans="2:54" ht="15.75" thickBot="1" x14ac:dyDescent="0.3">
      <c r="B86" s="13">
        <v>7</v>
      </c>
      <c r="C86" s="8">
        <v>716049</v>
      </c>
      <c r="D86" s="25" t="s">
        <v>89</v>
      </c>
      <c r="E86" s="29">
        <f>_xlfn.CEILING.MATH((Tabela4[[#This Row],[PEJA I - Bloco 1]]+S86),5)</f>
        <v>25</v>
      </c>
      <c r="F86" s="14">
        <f t="shared" si="29"/>
        <v>25</v>
      </c>
      <c r="G86" s="14">
        <f>Tabela4[[#This Row],[PEJA I - Bloco 1]]*2</f>
        <v>2</v>
      </c>
      <c r="H86" s="41">
        <f t="shared" si="30"/>
        <v>2</v>
      </c>
      <c r="I86" s="29">
        <f>_xlfn.CEILING.MATH(T86+(Tabela4[[#This Row],[PEJA I - Bloco 2]]),5)</f>
        <v>25</v>
      </c>
      <c r="J86" s="41">
        <f t="shared" si="31"/>
        <v>25</v>
      </c>
      <c r="K86" s="49">
        <f>_xlfn.CEILING.MATH(U86+(Tabela4[[#This Row],[PEJA II - Bloco 1]]),5)</f>
        <v>90</v>
      </c>
      <c r="L86" s="50">
        <f t="shared" si="32"/>
        <v>90</v>
      </c>
      <c r="M86" s="43">
        <f>_xlfn.CEILING.MATH(V86+(Tabela4[[#This Row],[PEJA II - Bloco 2]]),5)</f>
        <v>130</v>
      </c>
      <c r="N86" s="37">
        <f t="shared" si="33"/>
        <v>130</v>
      </c>
      <c r="O86" s="70">
        <f>_xlfn.CEILING.MATH(W86+Tabela4[[#This Row],[Total Geral]],5)</f>
        <v>260</v>
      </c>
      <c r="P86" s="65">
        <f>SUM(E86:O86)</f>
        <v>804</v>
      </c>
      <c r="R86" s="9">
        <v>716049</v>
      </c>
      <c r="S86">
        <f t="shared" si="23"/>
        <v>20</v>
      </c>
      <c r="T86">
        <f t="shared" si="24"/>
        <v>22</v>
      </c>
      <c r="U86">
        <f t="shared" si="25"/>
        <v>82</v>
      </c>
      <c r="V86">
        <f t="shared" si="26"/>
        <v>122</v>
      </c>
      <c r="W86">
        <f t="shared" si="27"/>
        <v>246</v>
      </c>
      <c r="X86" t="str">
        <f t="shared" si="28"/>
        <v>SIM</v>
      </c>
      <c r="Z86" s="9">
        <v>716049</v>
      </c>
      <c r="AB86">
        <v>2</v>
      </c>
      <c r="AC86">
        <v>18</v>
      </c>
      <c r="AD86" s="15">
        <v>20</v>
      </c>
      <c r="AF86">
        <v>8</v>
      </c>
      <c r="AG86">
        <v>14</v>
      </c>
      <c r="AH86" s="15">
        <v>22</v>
      </c>
      <c r="AI86">
        <v>1</v>
      </c>
      <c r="AJ86">
        <v>28</v>
      </c>
      <c r="AK86">
        <v>54</v>
      </c>
      <c r="AL86" s="15">
        <v>83</v>
      </c>
      <c r="AM86">
        <v>8</v>
      </c>
      <c r="AN86">
        <v>26</v>
      </c>
      <c r="AO86">
        <v>96</v>
      </c>
      <c r="AP86" s="15">
        <v>130</v>
      </c>
      <c r="AQ86">
        <v>255</v>
      </c>
      <c r="AR86" t="str">
        <f t="shared" si="34"/>
        <v>SIM</v>
      </c>
      <c r="AS86" s="9">
        <v>716049</v>
      </c>
      <c r="AT86">
        <v>1</v>
      </c>
      <c r="AU86">
        <v>2</v>
      </c>
      <c r="AV86">
        <v>4</v>
      </c>
      <c r="AW86">
        <v>4</v>
      </c>
      <c r="AX86">
        <v>11</v>
      </c>
      <c r="AZ86" s="9">
        <v>716049</v>
      </c>
      <c r="BA86">
        <v>255</v>
      </c>
      <c r="BB86" t="str">
        <f>IF(AZ86=Tabela42[[#This Row],[Designação]],"SIM","NÃO")</f>
        <v>SIM</v>
      </c>
    </row>
    <row r="87" spans="2:54" ht="15.75" thickBot="1" x14ac:dyDescent="0.3">
      <c r="B87" s="13">
        <v>7</v>
      </c>
      <c r="C87" s="8">
        <v>716054</v>
      </c>
      <c r="D87" s="25" t="s">
        <v>76</v>
      </c>
      <c r="E87" s="29">
        <f>_xlfn.CEILING.MATH((Tabela4[[#This Row],[PEJA I - Bloco 1]]+S87),5)</f>
        <v>20</v>
      </c>
      <c r="F87" s="14">
        <f t="shared" si="29"/>
        <v>20</v>
      </c>
      <c r="G87" s="14">
        <f>Tabela4[[#This Row],[PEJA I - Bloco 1]]*2</f>
        <v>2</v>
      </c>
      <c r="H87" s="41">
        <f t="shared" si="30"/>
        <v>2</v>
      </c>
      <c r="I87" s="29">
        <f>_xlfn.CEILING.MATH(T87+(Tabela4[[#This Row],[PEJA I - Bloco 2]]),5)</f>
        <v>20</v>
      </c>
      <c r="J87" s="41">
        <f t="shared" si="31"/>
        <v>20</v>
      </c>
      <c r="K87" s="49">
        <f>_xlfn.CEILING.MATH(U87+(Tabela4[[#This Row],[PEJA II - Bloco 1]]),5)</f>
        <v>45</v>
      </c>
      <c r="L87" s="50">
        <f t="shared" si="32"/>
        <v>45</v>
      </c>
      <c r="M87" s="43">
        <f>_xlfn.CEILING.MATH(V87+(Tabela4[[#This Row],[PEJA II - Bloco 2]]),5)</f>
        <v>55</v>
      </c>
      <c r="N87" s="37">
        <f t="shared" si="33"/>
        <v>55</v>
      </c>
      <c r="O87" s="70">
        <f>_xlfn.CEILING.MATH(W87+Tabela4[[#This Row],[Total Geral]],5)</f>
        <v>135</v>
      </c>
      <c r="P87" s="65">
        <f>SUM(E87:O87)</f>
        <v>419</v>
      </c>
      <c r="R87" s="9">
        <v>716054</v>
      </c>
      <c r="S87">
        <f t="shared" ref="S87:S142" si="35">SUM(AB87:AC87)</f>
        <v>18</v>
      </c>
      <c r="T87">
        <f t="shared" ref="T87:T142" si="36">SUM(AF87:AG87)</f>
        <v>19</v>
      </c>
      <c r="U87">
        <f t="shared" ref="U87:U142" si="37">SUM(AJ87:AK87)</f>
        <v>39</v>
      </c>
      <c r="V87">
        <f t="shared" ref="V87:V142" si="38">SUM(AN87:AO87)</f>
        <v>53</v>
      </c>
      <c r="W87">
        <f t="shared" ref="W87:W142" si="39">SUM(S87:V87)</f>
        <v>129</v>
      </c>
      <c r="X87" t="str">
        <f t="shared" si="28"/>
        <v>SIM</v>
      </c>
      <c r="Z87" s="9">
        <v>716054</v>
      </c>
      <c r="AB87">
        <v>1</v>
      </c>
      <c r="AC87">
        <v>17</v>
      </c>
      <c r="AD87" s="15">
        <v>18</v>
      </c>
      <c r="AE87">
        <v>2</v>
      </c>
      <c r="AF87">
        <v>5</v>
      </c>
      <c r="AG87">
        <v>14</v>
      </c>
      <c r="AH87" s="15">
        <v>21</v>
      </c>
      <c r="AI87">
        <v>2</v>
      </c>
      <c r="AJ87">
        <v>6</v>
      </c>
      <c r="AK87">
        <v>33</v>
      </c>
      <c r="AL87" s="15">
        <v>41</v>
      </c>
      <c r="AM87">
        <v>8</v>
      </c>
      <c r="AN87">
        <v>16</v>
      </c>
      <c r="AO87">
        <v>37</v>
      </c>
      <c r="AP87" s="15">
        <v>61</v>
      </c>
      <c r="AQ87">
        <v>141</v>
      </c>
      <c r="AR87" t="str">
        <f t="shared" si="34"/>
        <v>SIM</v>
      </c>
      <c r="AS87" s="9">
        <v>716054</v>
      </c>
      <c r="AT87">
        <v>1</v>
      </c>
      <c r="AU87">
        <v>1</v>
      </c>
      <c r="AV87">
        <v>2</v>
      </c>
      <c r="AW87">
        <v>2</v>
      </c>
      <c r="AX87">
        <v>6</v>
      </c>
      <c r="AZ87" s="9">
        <v>716054</v>
      </c>
      <c r="BA87">
        <v>141</v>
      </c>
      <c r="BB87" t="str">
        <f>IF(AZ87=Tabela42[[#This Row],[Designação]],"SIM","NÃO")</f>
        <v>SIM</v>
      </c>
    </row>
    <row r="88" spans="2:54" ht="15.75" thickBot="1" x14ac:dyDescent="0.3">
      <c r="B88" s="13">
        <v>7</v>
      </c>
      <c r="C88" s="8">
        <v>716063</v>
      </c>
      <c r="D88" s="25" t="s">
        <v>84</v>
      </c>
      <c r="E88" s="29">
        <f>_xlfn.CEILING.MATH((Tabela4[[#This Row],[PEJA I - Bloco 1]]+S88),5)</f>
        <v>0</v>
      </c>
      <c r="F88" s="14">
        <f t="shared" si="29"/>
        <v>0</v>
      </c>
      <c r="G88" s="14">
        <f>Tabela4[[#This Row],[PEJA I - Bloco 1]]*2</f>
        <v>0</v>
      </c>
      <c r="H88" s="41">
        <f t="shared" si="30"/>
        <v>0</v>
      </c>
      <c r="I88" s="29">
        <f>_xlfn.CEILING.MATH(T88+(Tabela4[[#This Row],[PEJA I - Bloco 2]]),5)</f>
        <v>0</v>
      </c>
      <c r="J88" s="41">
        <f t="shared" si="31"/>
        <v>0</v>
      </c>
      <c r="K88" s="49">
        <f>_xlfn.CEILING.MATH(U88+(Tabela4[[#This Row],[PEJA II - Bloco 1]]),5)</f>
        <v>15</v>
      </c>
      <c r="L88" s="50">
        <f t="shared" si="32"/>
        <v>15</v>
      </c>
      <c r="M88" s="43">
        <f>_xlfn.CEILING.MATH(V88+(Tabela4[[#This Row],[PEJA II - Bloco 2]]),5)</f>
        <v>55</v>
      </c>
      <c r="N88" s="37">
        <f t="shared" si="33"/>
        <v>55</v>
      </c>
      <c r="O88" s="70">
        <f>_xlfn.CEILING.MATH(W88+Tabela4[[#This Row],[Total Geral]],5)</f>
        <v>65</v>
      </c>
      <c r="P88" s="65">
        <f>SUM(E88:O88)</f>
        <v>205</v>
      </c>
      <c r="R88" s="9">
        <v>716063</v>
      </c>
      <c r="S88">
        <f t="shared" si="35"/>
        <v>0</v>
      </c>
      <c r="T88">
        <f t="shared" si="36"/>
        <v>0</v>
      </c>
      <c r="U88">
        <f t="shared" si="37"/>
        <v>11</v>
      </c>
      <c r="V88">
        <f t="shared" si="38"/>
        <v>49</v>
      </c>
      <c r="W88">
        <f t="shared" si="39"/>
        <v>60</v>
      </c>
      <c r="X88" t="str">
        <f t="shared" si="28"/>
        <v>SIM</v>
      </c>
      <c r="Z88" s="9">
        <v>716063</v>
      </c>
      <c r="AD88" s="15"/>
      <c r="AH88" s="15"/>
      <c r="AI88">
        <v>1</v>
      </c>
      <c r="AJ88">
        <v>7</v>
      </c>
      <c r="AK88">
        <v>4</v>
      </c>
      <c r="AL88" s="15">
        <v>12</v>
      </c>
      <c r="AM88">
        <v>10</v>
      </c>
      <c r="AN88">
        <v>30</v>
      </c>
      <c r="AO88">
        <v>19</v>
      </c>
      <c r="AP88" s="15">
        <v>59</v>
      </c>
      <c r="AQ88">
        <v>71</v>
      </c>
      <c r="AR88" t="str">
        <f t="shared" si="34"/>
        <v>SIM</v>
      </c>
      <c r="AS88" s="9">
        <v>716063</v>
      </c>
      <c r="AV88">
        <v>1</v>
      </c>
      <c r="AW88">
        <v>3</v>
      </c>
      <c r="AX88">
        <v>4</v>
      </c>
      <c r="AZ88" s="9">
        <v>716063</v>
      </c>
      <c r="BA88">
        <v>71</v>
      </c>
      <c r="BB88" t="str">
        <f>IF(AZ88=Tabela42[[#This Row],[Designação]],"SIM","NÃO")</f>
        <v>SIM</v>
      </c>
    </row>
    <row r="89" spans="2:54" ht="15.75" thickBot="1" x14ac:dyDescent="0.3">
      <c r="B89" s="13">
        <v>7</v>
      </c>
      <c r="C89" s="8">
        <v>716070</v>
      </c>
      <c r="D89" s="25" t="s">
        <v>147</v>
      </c>
      <c r="E89" s="29">
        <f>_xlfn.CEILING.MATH((Tabela4[[#This Row],[PEJA I - Bloco 1]]+S89),5)</f>
        <v>25</v>
      </c>
      <c r="F89" s="14">
        <f t="shared" si="29"/>
        <v>25</v>
      </c>
      <c r="G89" s="14">
        <f>Tabela4[[#This Row],[PEJA I - Bloco 1]]*2</f>
        <v>4</v>
      </c>
      <c r="H89" s="41">
        <f t="shared" si="30"/>
        <v>4</v>
      </c>
      <c r="I89" s="29">
        <f>_xlfn.CEILING.MATH(T89+(Tabela4[[#This Row],[PEJA I - Bloco 2]]),5)</f>
        <v>40</v>
      </c>
      <c r="J89" s="41">
        <f t="shared" si="31"/>
        <v>40</v>
      </c>
      <c r="K89" s="49">
        <f>_xlfn.CEILING.MATH(U89+(Tabela4[[#This Row],[PEJA II - Bloco 1]]),5)</f>
        <v>0</v>
      </c>
      <c r="L89" s="50">
        <f t="shared" si="32"/>
        <v>0</v>
      </c>
      <c r="M89" s="43">
        <f>_xlfn.CEILING.MATH(V89+(Tabela4[[#This Row],[PEJA II - Bloco 2]]),5)</f>
        <v>0</v>
      </c>
      <c r="N89" s="37">
        <f t="shared" si="33"/>
        <v>0</v>
      </c>
      <c r="O89" s="70">
        <f>_xlfn.CEILING.MATH(W89+Tabela4[[#This Row],[Total Geral]],5)</f>
        <v>60</v>
      </c>
      <c r="P89" s="65">
        <f>SUM(E89:O89)</f>
        <v>198</v>
      </c>
      <c r="R89" s="9">
        <v>716070</v>
      </c>
      <c r="S89">
        <f t="shared" si="35"/>
        <v>20</v>
      </c>
      <c r="T89">
        <f t="shared" si="36"/>
        <v>35</v>
      </c>
      <c r="U89">
        <f t="shared" si="37"/>
        <v>0</v>
      </c>
      <c r="V89">
        <f t="shared" si="38"/>
        <v>0</v>
      </c>
      <c r="W89">
        <f t="shared" si="39"/>
        <v>55</v>
      </c>
      <c r="X89" t="str">
        <f t="shared" si="28"/>
        <v>SIM</v>
      </c>
      <c r="Z89" s="9">
        <v>716070</v>
      </c>
      <c r="AA89">
        <v>16</v>
      </c>
      <c r="AB89">
        <v>1</v>
      </c>
      <c r="AC89">
        <v>19</v>
      </c>
      <c r="AD89" s="15">
        <v>36</v>
      </c>
      <c r="AE89">
        <v>2</v>
      </c>
      <c r="AF89">
        <v>5</v>
      </c>
      <c r="AG89">
        <v>30</v>
      </c>
      <c r="AH89" s="15">
        <v>37</v>
      </c>
      <c r="AL89" s="15"/>
      <c r="AP89" s="15"/>
      <c r="AQ89">
        <v>73</v>
      </c>
      <c r="AR89" t="str">
        <f t="shared" si="34"/>
        <v>SIM</v>
      </c>
      <c r="AS89" s="9">
        <v>716070</v>
      </c>
      <c r="AT89">
        <v>2</v>
      </c>
      <c r="AU89">
        <v>2</v>
      </c>
      <c r="AX89">
        <v>4</v>
      </c>
      <c r="AZ89" s="9">
        <v>716070</v>
      </c>
      <c r="BA89">
        <v>73</v>
      </c>
      <c r="BB89" t="str">
        <f>IF(AZ89=Tabela42[[#This Row],[Designação]],"SIM","NÃO")</f>
        <v>SIM</v>
      </c>
    </row>
    <row r="90" spans="2:54" ht="15.75" thickBot="1" x14ac:dyDescent="0.3">
      <c r="B90" s="13">
        <v>7</v>
      </c>
      <c r="C90" s="8">
        <v>716203</v>
      </c>
      <c r="D90" s="25" t="s">
        <v>86</v>
      </c>
      <c r="E90" s="29">
        <f>_xlfn.CEILING.MATH((Tabela4[[#This Row],[PEJA I - Bloco 1]]+S90),5)</f>
        <v>70</v>
      </c>
      <c r="F90" s="14">
        <f t="shared" si="29"/>
        <v>70</v>
      </c>
      <c r="G90" s="14">
        <f>Tabela4[[#This Row],[PEJA I - Bloco 1]]*2</f>
        <v>8</v>
      </c>
      <c r="H90" s="41">
        <f t="shared" si="30"/>
        <v>8</v>
      </c>
      <c r="I90" s="29">
        <f>_xlfn.CEILING.MATH(T90+(Tabela4[[#This Row],[PEJA I - Bloco 2]]),5)</f>
        <v>115</v>
      </c>
      <c r="J90" s="41">
        <f t="shared" si="31"/>
        <v>115</v>
      </c>
      <c r="K90" s="49">
        <f>_xlfn.CEILING.MATH(U90+(Tabela4[[#This Row],[PEJA II - Bloco 1]]),5)</f>
        <v>140</v>
      </c>
      <c r="L90" s="50">
        <f t="shared" si="32"/>
        <v>140</v>
      </c>
      <c r="M90" s="43">
        <f>_xlfn.CEILING.MATH(V90+(Tabela4[[#This Row],[PEJA II - Bloco 2]]),5)</f>
        <v>165</v>
      </c>
      <c r="N90" s="37">
        <f t="shared" si="33"/>
        <v>165</v>
      </c>
      <c r="O90" s="70">
        <f>_xlfn.CEILING.MATH(W90+Tabela4[[#This Row],[Total Geral]],5)</f>
        <v>480</v>
      </c>
      <c r="P90" s="65">
        <f>SUM(E90:O90)</f>
        <v>1476</v>
      </c>
      <c r="R90" s="9">
        <v>716203</v>
      </c>
      <c r="S90">
        <f t="shared" si="35"/>
        <v>62</v>
      </c>
      <c r="T90">
        <f t="shared" si="36"/>
        <v>111</v>
      </c>
      <c r="U90">
        <f t="shared" si="37"/>
        <v>130</v>
      </c>
      <c r="V90">
        <f t="shared" si="38"/>
        <v>156</v>
      </c>
      <c r="W90">
        <f t="shared" si="39"/>
        <v>459</v>
      </c>
      <c r="X90" t="str">
        <f t="shared" si="28"/>
        <v>SIM</v>
      </c>
      <c r="Z90" s="9">
        <v>716203</v>
      </c>
      <c r="AA90">
        <v>4</v>
      </c>
      <c r="AB90">
        <v>9</v>
      </c>
      <c r="AC90">
        <v>53</v>
      </c>
      <c r="AD90" s="15">
        <v>66</v>
      </c>
      <c r="AE90">
        <v>1</v>
      </c>
      <c r="AF90">
        <v>26</v>
      </c>
      <c r="AG90">
        <v>85</v>
      </c>
      <c r="AH90" s="15">
        <v>112</v>
      </c>
      <c r="AI90">
        <v>5</v>
      </c>
      <c r="AJ90">
        <v>33</v>
      </c>
      <c r="AK90">
        <v>97</v>
      </c>
      <c r="AL90" s="15">
        <v>135</v>
      </c>
      <c r="AM90">
        <v>17</v>
      </c>
      <c r="AN90">
        <v>29</v>
      </c>
      <c r="AO90">
        <v>127</v>
      </c>
      <c r="AP90" s="15">
        <v>173</v>
      </c>
      <c r="AQ90">
        <v>486</v>
      </c>
      <c r="AR90" t="str">
        <f t="shared" si="34"/>
        <v>SIM</v>
      </c>
      <c r="AS90" s="9">
        <v>716203</v>
      </c>
      <c r="AT90">
        <v>4</v>
      </c>
      <c r="AU90">
        <v>4</v>
      </c>
      <c r="AV90">
        <v>6</v>
      </c>
      <c r="AW90">
        <v>6</v>
      </c>
      <c r="AX90">
        <v>20</v>
      </c>
      <c r="AZ90" s="9">
        <v>716203</v>
      </c>
      <c r="BA90">
        <v>486</v>
      </c>
      <c r="BB90" t="str">
        <f>IF(AZ90=Tabela42[[#This Row],[Designação]],"SIM","NÃO")</f>
        <v>SIM</v>
      </c>
    </row>
    <row r="91" spans="2:54" ht="15.75" thickBot="1" x14ac:dyDescent="0.3">
      <c r="B91" s="13">
        <v>7</v>
      </c>
      <c r="C91" s="8">
        <v>716205</v>
      </c>
      <c r="D91" s="25" t="s">
        <v>79</v>
      </c>
      <c r="E91" s="29">
        <f>_xlfn.CEILING.MATH((Tabela4[[#This Row],[PEJA I - Bloco 1]]+S91),5)</f>
        <v>25</v>
      </c>
      <c r="F91" s="14">
        <f t="shared" si="29"/>
        <v>25</v>
      </c>
      <c r="G91" s="14">
        <f>Tabela4[[#This Row],[PEJA I - Bloco 1]]*2</f>
        <v>2</v>
      </c>
      <c r="H91" s="41">
        <f t="shared" si="30"/>
        <v>2</v>
      </c>
      <c r="I91" s="29">
        <f>_xlfn.CEILING.MATH(T91+(Tabela4[[#This Row],[PEJA I - Bloco 2]]),5)</f>
        <v>65</v>
      </c>
      <c r="J91" s="41">
        <f t="shared" si="31"/>
        <v>65</v>
      </c>
      <c r="K91" s="49">
        <f>_xlfn.CEILING.MATH(U91+(Tabela4[[#This Row],[PEJA II - Bloco 1]]),5)</f>
        <v>85</v>
      </c>
      <c r="L91" s="50">
        <f t="shared" si="32"/>
        <v>85</v>
      </c>
      <c r="M91" s="43">
        <f>_xlfn.CEILING.MATH(V91+(Tabela4[[#This Row],[PEJA II - Bloco 2]]),5)</f>
        <v>120</v>
      </c>
      <c r="N91" s="37">
        <f t="shared" si="33"/>
        <v>120</v>
      </c>
      <c r="O91" s="70">
        <f>_xlfn.CEILING.MATH(W91+Tabela4[[#This Row],[Total Geral]],5)</f>
        <v>285</v>
      </c>
      <c r="P91" s="65">
        <f>SUM(E91:O91)</f>
        <v>879</v>
      </c>
      <c r="R91" s="9">
        <v>716205</v>
      </c>
      <c r="S91">
        <f t="shared" si="35"/>
        <v>20</v>
      </c>
      <c r="T91">
        <f t="shared" si="36"/>
        <v>59</v>
      </c>
      <c r="U91">
        <f t="shared" si="37"/>
        <v>80</v>
      </c>
      <c r="V91">
        <f t="shared" si="38"/>
        <v>115</v>
      </c>
      <c r="W91">
        <f t="shared" si="39"/>
        <v>274</v>
      </c>
      <c r="X91" t="str">
        <f t="shared" si="28"/>
        <v>SIM</v>
      </c>
      <c r="Z91" s="9">
        <v>716205</v>
      </c>
      <c r="AB91">
        <v>5</v>
      </c>
      <c r="AC91">
        <v>15</v>
      </c>
      <c r="AD91" s="15">
        <v>20</v>
      </c>
      <c r="AE91">
        <v>1</v>
      </c>
      <c r="AF91">
        <v>10</v>
      </c>
      <c r="AG91">
        <v>49</v>
      </c>
      <c r="AH91" s="15">
        <v>60</v>
      </c>
      <c r="AI91">
        <v>2</v>
      </c>
      <c r="AJ91">
        <v>14</v>
      </c>
      <c r="AK91">
        <v>66</v>
      </c>
      <c r="AL91" s="15">
        <v>82</v>
      </c>
      <c r="AM91">
        <v>18</v>
      </c>
      <c r="AN91">
        <v>25</v>
      </c>
      <c r="AO91">
        <v>90</v>
      </c>
      <c r="AP91" s="15">
        <v>133</v>
      </c>
      <c r="AQ91">
        <v>295</v>
      </c>
      <c r="AR91" t="str">
        <f t="shared" si="34"/>
        <v>SIM</v>
      </c>
      <c r="AS91" s="9">
        <v>716205</v>
      </c>
      <c r="AT91">
        <v>1</v>
      </c>
      <c r="AU91">
        <v>2</v>
      </c>
      <c r="AV91">
        <v>3</v>
      </c>
      <c r="AW91">
        <v>5</v>
      </c>
      <c r="AX91">
        <v>11</v>
      </c>
      <c r="AZ91" s="9">
        <v>716205</v>
      </c>
      <c r="BA91">
        <v>295</v>
      </c>
      <c r="BB91" t="str">
        <f>IF(AZ91=Tabela42[[#This Row],[Designação]],"SIM","NÃO")</f>
        <v>SIM</v>
      </c>
    </row>
    <row r="92" spans="2:54" ht="15.75" thickBot="1" x14ac:dyDescent="0.3">
      <c r="B92" s="13">
        <v>7</v>
      </c>
      <c r="C92" s="8">
        <v>716211</v>
      </c>
      <c r="D92" s="25" t="s">
        <v>77</v>
      </c>
      <c r="E92" s="29">
        <f>_xlfn.CEILING.MATH((Tabela4[[#This Row],[PEJA I - Bloco 1]]+S92),5)</f>
        <v>25</v>
      </c>
      <c r="F92" s="14">
        <f t="shared" si="29"/>
        <v>25</v>
      </c>
      <c r="G92" s="14">
        <f>Tabela4[[#This Row],[PEJA I - Bloco 1]]*2</f>
        <v>2</v>
      </c>
      <c r="H92" s="41">
        <f t="shared" si="30"/>
        <v>2</v>
      </c>
      <c r="I92" s="29">
        <f>_xlfn.CEILING.MATH(T92+(Tabela4[[#This Row],[PEJA I - Bloco 2]]),5)</f>
        <v>30</v>
      </c>
      <c r="J92" s="41">
        <f t="shared" si="31"/>
        <v>30</v>
      </c>
      <c r="K92" s="49">
        <f>_xlfn.CEILING.MATH(U92+(Tabela4[[#This Row],[PEJA II - Bloco 1]]),5)</f>
        <v>55</v>
      </c>
      <c r="L92" s="50">
        <f t="shared" si="32"/>
        <v>55</v>
      </c>
      <c r="M92" s="43">
        <f>_xlfn.CEILING.MATH(V92+(Tabela4[[#This Row],[PEJA II - Bloco 2]]),5)</f>
        <v>70</v>
      </c>
      <c r="N92" s="37">
        <f t="shared" si="33"/>
        <v>70</v>
      </c>
      <c r="O92" s="70">
        <f>_xlfn.CEILING.MATH(W92+Tabela4[[#This Row],[Total Geral]],5)</f>
        <v>180</v>
      </c>
      <c r="P92" s="65">
        <f>SUM(E92:O92)</f>
        <v>544</v>
      </c>
      <c r="R92" s="9">
        <v>716211</v>
      </c>
      <c r="S92">
        <f t="shared" si="35"/>
        <v>24</v>
      </c>
      <c r="T92">
        <f t="shared" si="36"/>
        <v>26</v>
      </c>
      <c r="U92">
        <f t="shared" si="37"/>
        <v>52</v>
      </c>
      <c r="V92">
        <f t="shared" si="38"/>
        <v>68</v>
      </c>
      <c r="W92">
        <f t="shared" si="39"/>
        <v>170</v>
      </c>
      <c r="X92" t="str">
        <f t="shared" si="28"/>
        <v>SIM</v>
      </c>
      <c r="Z92" s="9">
        <v>716211</v>
      </c>
      <c r="AA92">
        <v>3</v>
      </c>
      <c r="AB92">
        <v>6</v>
      </c>
      <c r="AC92">
        <v>18</v>
      </c>
      <c r="AD92" s="15">
        <v>27</v>
      </c>
      <c r="AE92">
        <v>2</v>
      </c>
      <c r="AF92">
        <v>16</v>
      </c>
      <c r="AG92">
        <v>10</v>
      </c>
      <c r="AH92" s="15">
        <v>28</v>
      </c>
      <c r="AI92">
        <v>8</v>
      </c>
      <c r="AJ92">
        <v>25</v>
      </c>
      <c r="AK92">
        <v>27</v>
      </c>
      <c r="AL92" s="15">
        <v>60</v>
      </c>
      <c r="AM92">
        <v>17</v>
      </c>
      <c r="AN92">
        <v>26</v>
      </c>
      <c r="AO92">
        <v>42</v>
      </c>
      <c r="AP92" s="15">
        <v>85</v>
      </c>
      <c r="AQ92">
        <v>200</v>
      </c>
      <c r="AR92" t="str">
        <f t="shared" si="34"/>
        <v>SIM</v>
      </c>
      <c r="AS92" s="9">
        <v>716211</v>
      </c>
      <c r="AT92">
        <v>1</v>
      </c>
      <c r="AU92">
        <v>1</v>
      </c>
      <c r="AV92">
        <v>2</v>
      </c>
      <c r="AW92">
        <v>2</v>
      </c>
      <c r="AX92">
        <v>6</v>
      </c>
      <c r="AZ92" s="9">
        <v>716211</v>
      </c>
      <c r="BA92">
        <v>200</v>
      </c>
      <c r="BB92" t="str">
        <f>IF(AZ92=Tabela42[[#This Row],[Designação]],"SIM","NÃO")</f>
        <v>SIM</v>
      </c>
    </row>
    <row r="93" spans="2:54" ht="15.75" thickBot="1" x14ac:dyDescent="0.3">
      <c r="B93" s="13">
        <v>7</v>
      </c>
      <c r="C93" s="8">
        <v>716501</v>
      </c>
      <c r="D93" s="25" t="s">
        <v>81</v>
      </c>
      <c r="E93" s="29">
        <f>_xlfn.CEILING.MATH((Tabela4[[#This Row],[PEJA I - Bloco 1]]+S93),5)</f>
        <v>30</v>
      </c>
      <c r="F93" s="14">
        <f t="shared" si="29"/>
        <v>30</v>
      </c>
      <c r="G93" s="14">
        <f>Tabela4[[#This Row],[PEJA I - Bloco 1]]*2</f>
        <v>4</v>
      </c>
      <c r="H93" s="41">
        <f t="shared" si="30"/>
        <v>4</v>
      </c>
      <c r="I93" s="29">
        <f>_xlfn.CEILING.MATH(T93+(Tabela4[[#This Row],[PEJA I - Bloco 2]]),5)</f>
        <v>25</v>
      </c>
      <c r="J93" s="41">
        <f t="shared" si="31"/>
        <v>25</v>
      </c>
      <c r="K93" s="49">
        <f>_xlfn.CEILING.MATH(U93+(Tabela4[[#This Row],[PEJA II - Bloco 1]]),5)</f>
        <v>20</v>
      </c>
      <c r="L93" s="50">
        <f t="shared" si="32"/>
        <v>20</v>
      </c>
      <c r="M93" s="43">
        <f>_xlfn.CEILING.MATH(V93+(Tabela4[[#This Row],[PEJA II - Bloco 2]]),5)</f>
        <v>40</v>
      </c>
      <c r="N93" s="37">
        <f t="shared" si="33"/>
        <v>40</v>
      </c>
      <c r="O93" s="70">
        <f>_xlfn.CEILING.MATH(W93+Tabela4[[#This Row],[Total Geral]],5)</f>
        <v>105</v>
      </c>
      <c r="P93" s="65">
        <f>SUM(E93:O93)</f>
        <v>343</v>
      </c>
      <c r="R93" s="9">
        <v>716501</v>
      </c>
      <c r="S93">
        <f t="shared" si="35"/>
        <v>28</v>
      </c>
      <c r="T93">
        <f t="shared" si="36"/>
        <v>20</v>
      </c>
      <c r="U93">
        <f t="shared" si="37"/>
        <v>14</v>
      </c>
      <c r="V93">
        <f t="shared" si="38"/>
        <v>35</v>
      </c>
      <c r="W93">
        <f t="shared" si="39"/>
        <v>97</v>
      </c>
      <c r="X93" t="str">
        <f t="shared" si="28"/>
        <v>SIM</v>
      </c>
      <c r="Z93" s="9">
        <v>716501</v>
      </c>
      <c r="AA93">
        <v>14</v>
      </c>
      <c r="AB93">
        <v>12</v>
      </c>
      <c r="AC93">
        <v>16</v>
      </c>
      <c r="AD93" s="15">
        <v>42</v>
      </c>
      <c r="AE93">
        <v>3</v>
      </c>
      <c r="AF93">
        <v>11</v>
      </c>
      <c r="AG93">
        <v>9</v>
      </c>
      <c r="AH93" s="15">
        <v>23</v>
      </c>
      <c r="AI93">
        <v>10</v>
      </c>
      <c r="AJ93">
        <v>5</v>
      </c>
      <c r="AK93">
        <v>9</v>
      </c>
      <c r="AL93" s="15">
        <v>24</v>
      </c>
      <c r="AM93">
        <v>15</v>
      </c>
      <c r="AN93">
        <v>11</v>
      </c>
      <c r="AO93">
        <v>24</v>
      </c>
      <c r="AP93" s="15">
        <v>50</v>
      </c>
      <c r="AQ93">
        <v>139</v>
      </c>
      <c r="AR93" t="str">
        <f t="shared" si="34"/>
        <v>SIM</v>
      </c>
      <c r="AS93" s="9">
        <v>716501</v>
      </c>
      <c r="AT93">
        <v>2</v>
      </c>
      <c r="AU93">
        <v>1</v>
      </c>
      <c r="AV93">
        <v>2</v>
      </c>
      <c r="AW93">
        <v>2</v>
      </c>
      <c r="AX93">
        <v>7</v>
      </c>
      <c r="AZ93" s="9">
        <v>716501</v>
      </c>
      <c r="BA93">
        <v>139</v>
      </c>
      <c r="BB93" t="str">
        <f>IF(AZ93=Tabela42[[#This Row],[Designação]],"SIM","NÃO")</f>
        <v>SIM</v>
      </c>
    </row>
    <row r="94" spans="2:54" ht="15.75" thickBot="1" x14ac:dyDescent="0.3">
      <c r="B94" s="13">
        <v>7</v>
      </c>
      <c r="C94" s="8">
        <v>724010</v>
      </c>
      <c r="D94" s="25" t="s">
        <v>83</v>
      </c>
      <c r="E94" s="29">
        <f>_xlfn.CEILING.MATH((Tabela4[[#This Row],[PEJA I - Bloco 1]]+S94),5)</f>
        <v>0</v>
      </c>
      <c r="F94" s="14">
        <f t="shared" si="29"/>
        <v>0</v>
      </c>
      <c r="G94" s="14">
        <f>Tabela4[[#This Row],[PEJA I - Bloco 1]]*2</f>
        <v>0</v>
      </c>
      <c r="H94" s="41">
        <f t="shared" si="30"/>
        <v>0</v>
      </c>
      <c r="I94" s="29">
        <f>_xlfn.CEILING.MATH(T94+(Tabela4[[#This Row],[PEJA I - Bloco 2]]),5)</f>
        <v>25</v>
      </c>
      <c r="J94" s="41">
        <f t="shared" si="31"/>
        <v>25</v>
      </c>
      <c r="K94" s="49">
        <f>_xlfn.CEILING.MATH(U94+(Tabela4[[#This Row],[PEJA II - Bloco 1]]),5)</f>
        <v>20</v>
      </c>
      <c r="L94" s="50">
        <f t="shared" si="32"/>
        <v>20</v>
      </c>
      <c r="M94" s="43">
        <f>_xlfn.CEILING.MATH(V94+(Tabela4[[#This Row],[PEJA II - Bloco 2]]),5)</f>
        <v>25</v>
      </c>
      <c r="N94" s="37">
        <f t="shared" si="33"/>
        <v>25</v>
      </c>
      <c r="O94" s="70">
        <f>_xlfn.CEILING.MATH(W94+Tabela4[[#This Row],[Total Geral]],5)</f>
        <v>65</v>
      </c>
      <c r="P94" s="65">
        <f>SUM(E94:O94)</f>
        <v>205</v>
      </c>
      <c r="R94" s="9">
        <v>724010</v>
      </c>
      <c r="S94">
        <f t="shared" si="35"/>
        <v>0</v>
      </c>
      <c r="T94">
        <f t="shared" si="36"/>
        <v>22</v>
      </c>
      <c r="U94">
        <f t="shared" si="37"/>
        <v>16</v>
      </c>
      <c r="V94">
        <f t="shared" si="38"/>
        <v>23</v>
      </c>
      <c r="W94">
        <f t="shared" si="39"/>
        <v>61</v>
      </c>
      <c r="X94" t="str">
        <f t="shared" si="28"/>
        <v>SIM</v>
      </c>
      <c r="Z94" s="9">
        <v>724010</v>
      </c>
      <c r="AD94" s="15"/>
      <c r="AG94">
        <v>22</v>
      </c>
      <c r="AH94" s="15">
        <v>22</v>
      </c>
      <c r="AI94">
        <v>1</v>
      </c>
      <c r="AJ94">
        <v>3</v>
      </c>
      <c r="AK94">
        <v>13</v>
      </c>
      <c r="AL94" s="15">
        <v>17</v>
      </c>
      <c r="AM94">
        <v>3</v>
      </c>
      <c r="AN94">
        <v>4</v>
      </c>
      <c r="AO94">
        <v>19</v>
      </c>
      <c r="AP94" s="15">
        <v>26</v>
      </c>
      <c r="AQ94">
        <v>65</v>
      </c>
      <c r="AR94" t="str">
        <f t="shared" si="34"/>
        <v>SIM</v>
      </c>
      <c r="AS94" s="9">
        <v>724010</v>
      </c>
      <c r="AU94">
        <v>1</v>
      </c>
      <c r="AV94">
        <v>1</v>
      </c>
      <c r="AW94">
        <v>1</v>
      </c>
      <c r="AX94">
        <v>3</v>
      </c>
      <c r="AZ94" s="9">
        <v>724010</v>
      </c>
      <c r="BA94">
        <v>65</v>
      </c>
      <c r="BB94" t="str">
        <f>IF(AZ94=Tabela42[[#This Row],[Designação]],"SIM","NÃO")</f>
        <v>SIM</v>
      </c>
    </row>
    <row r="95" spans="2:54" ht="15.75" thickBot="1" x14ac:dyDescent="0.3">
      <c r="B95" s="13">
        <v>7</v>
      </c>
      <c r="C95" s="8">
        <v>724022</v>
      </c>
      <c r="D95" s="25" t="s">
        <v>85</v>
      </c>
      <c r="E95" s="29">
        <f>_xlfn.CEILING.MATH((Tabela4[[#This Row],[PEJA I - Bloco 1]]+S95),5)</f>
        <v>20</v>
      </c>
      <c r="F95" s="14">
        <f t="shared" si="29"/>
        <v>20</v>
      </c>
      <c r="G95" s="14">
        <f>Tabela4[[#This Row],[PEJA I - Bloco 1]]*2</f>
        <v>2</v>
      </c>
      <c r="H95" s="41">
        <f t="shared" si="30"/>
        <v>2</v>
      </c>
      <c r="I95" s="29">
        <f>_xlfn.CEILING.MATH(T95+(Tabela4[[#This Row],[PEJA I - Bloco 2]]),5)</f>
        <v>25</v>
      </c>
      <c r="J95" s="41">
        <f t="shared" si="31"/>
        <v>25</v>
      </c>
      <c r="K95" s="49">
        <f>_xlfn.CEILING.MATH(U95+(Tabela4[[#This Row],[PEJA II - Bloco 1]]),5)</f>
        <v>35</v>
      </c>
      <c r="L95" s="50">
        <f t="shared" si="32"/>
        <v>35</v>
      </c>
      <c r="M95" s="43">
        <f>_xlfn.CEILING.MATH(V95+(Tabela4[[#This Row],[PEJA II - Bloco 2]]),5)</f>
        <v>60</v>
      </c>
      <c r="N95" s="37">
        <f t="shared" si="33"/>
        <v>60</v>
      </c>
      <c r="O95" s="70">
        <f>_xlfn.CEILING.MATH(W95+Tabela4[[#This Row],[Total Geral]],5)</f>
        <v>135</v>
      </c>
      <c r="P95" s="65">
        <f>SUM(E95:O95)</f>
        <v>419</v>
      </c>
      <c r="R95" s="9">
        <v>724022</v>
      </c>
      <c r="S95">
        <f t="shared" si="35"/>
        <v>15</v>
      </c>
      <c r="T95">
        <f t="shared" si="36"/>
        <v>24</v>
      </c>
      <c r="U95">
        <f t="shared" si="37"/>
        <v>32</v>
      </c>
      <c r="V95">
        <f t="shared" si="38"/>
        <v>57</v>
      </c>
      <c r="W95">
        <f t="shared" si="39"/>
        <v>128</v>
      </c>
      <c r="X95" t="str">
        <f t="shared" si="28"/>
        <v>SIM</v>
      </c>
      <c r="Z95" s="9">
        <v>724022</v>
      </c>
      <c r="AB95">
        <v>7</v>
      </c>
      <c r="AC95">
        <v>8</v>
      </c>
      <c r="AD95" s="15">
        <v>15</v>
      </c>
      <c r="AE95">
        <v>3</v>
      </c>
      <c r="AF95">
        <v>10</v>
      </c>
      <c r="AG95">
        <v>14</v>
      </c>
      <c r="AH95" s="15">
        <v>27</v>
      </c>
      <c r="AI95">
        <v>5</v>
      </c>
      <c r="AJ95">
        <v>8</v>
      </c>
      <c r="AK95">
        <v>24</v>
      </c>
      <c r="AL95" s="15">
        <v>37</v>
      </c>
      <c r="AM95">
        <v>18</v>
      </c>
      <c r="AN95">
        <v>9</v>
      </c>
      <c r="AO95">
        <v>48</v>
      </c>
      <c r="AP95" s="15">
        <v>75</v>
      </c>
      <c r="AQ95">
        <v>154</v>
      </c>
      <c r="AR95" t="str">
        <f t="shared" si="34"/>
        <v>SIM</v>
      </c>
      <c r="AS95" s="9">
        <v>724022</v>
      </c>
      <c r="AT95">
        <v>1</v>
      </c>
      <c r="AU95">
        <v>1</v>
      </c>
      <c r="AV95">
        <v>2</v>
      </c>
      <c r="AW95">
        <v>2</v>
      </c>
      <c r="AX95">
        <v>6</v>
      </c>
      <c r="AZ95" s="9">
        <v>724022</v>
      </c>
      <c r="BA95">
        <v>154</v>
      </c>
      <c r="BB95" t="str">
        <f>IF(AZ95=Tabela42[[#This Row],[Designação]],"SIM","NÃO")</f>
        <v>SIM</v>
      </c>
    </row>
    <row r="96" spans="2:54" ht="15.75" thickBot="1" x14ac:dyDescent="0.3">
      <c r="B96" s="13">
        <v>7</v>
      </c>
      <c r="C96" s="8">
        <v>724026</v>
      </c>
      <c r="D96" s="25" t="s">
        <v>80</v>
      </c>
      <c r="E96" s="29">
        <f>_xlfn.CEILING.MATH((Tabela4[[#This Row],[PEJA I - Bloco 1]]+S96),5)</f>
        <v>30</v>
      </c>
      <c r="F96" s="14">
        <f t="shared" si="29"/>
        <v>30</v>
      </c>
      <c r="G96" s="14">
        <f>Tabela4[[#This Row],[PEJA I - Bloco 1]]*2</f>
        <v>2</v>
      </c>
      <c r="H96" s="41">
        <f t="shared" si="30"/>
        <v>2</v>
      </c>
      <c r="I96" s="29">
        <f>_xlfn.CEILING.MATH(T96+(Tabela4[[#This Row],[PEJA I - Bloco 2]]),5)</f>
        <v>20</v>
      </c>
      <c r="J96" s="41">
        <f t="shared" si="31"/>
        <v>20</v>
      </c>
      <c r="K96" s="49">
        <f>_xlfn.CEILING.MATH(U96+(Tabela4[[#This Row],[PEJA II - Bloco 1]]),5)</f>
        <v>35</v>
      </c>
      <c r="L96" s="50">
        <f t="shared" si="32"/>
        <v>35</v>
      </c>
      <c r="M96" s="43">
        <f>_xlfn.CEILING.MATH(V96+(Tabela4[[#This Row],[PEJA II - Bloco 2]]),5)</f>
        <v>25</v>
      </c>
      <c r="N96" s="37">
        <f t="shared" si="33"/>
        <v>25</v>
      </c>
      <c r="O96" s="70">
        <f>_xlfn.CEILING.MATH(W96+Tabela4[[#This Row],[Total Geral]],5)</f>
        <v>105</v>
      </c>
      <c r="P96" s="65">
        <f>SUM(E96:O96)</f>
        <v>329</v>
      </c>
      <c r="R96" s="9">
        <v>724026</v>
      </c>
      <c r="S96">
        <f t="shared" si="35"/>
        <v>28</v>
      </c>
      <c r="T96">
        <f t="shared" si="36"/>
        <v>17</v>
      </c>
      <c r="U96">
        <f t="shared" si="37"/>
        <v>32</v>
      </c>
      <c r="V96">
        <f t="shared" si="38"/>
        <v>22</v>
      </c>
      <c r="W96">
        <f t="shared" si="39"/>
        <v>99</v>
      </c>
      <c r="X96" t="str">
        <f t="shared" si="28"/>
        <v>SIM</v>
      </c>
      <c r="Z96" s="9">
        <v>724026</v>
      </c>
      <c r="AB96">
        <v>2</v>
      </c>
      <c r="AC96">
        <v>26</v>
      </c>
      <c r="AD96" s="15">
        <v>28</v>
      </c>
      <c r="AE96">
        <v>1</v>
      </c>
      <c r="AF96">
        <v>3</v>
      </c>
      <c r="AG96">
        <v>14</v>
      </c>
      <c r="AH96" s="15">
        <v>18</v>
      </c>
      <c r="AI96">
        <v>2</v>
      </c>
      <c r="AJ96">
        <v>11</v>
      </c>
      <c r="AK96">
        <v>21</v>
      </c>
      <c r="AL96" s="15">
        <v>34</v>
      </c>
      <c r="AM96">
        <v>1</v>
      </c>
      <c r="AN96">
        <v>6</v>
      </c>
      <c r="AO96">
        <v>16</v>
      </c>
      <c r="AP96" s="15">
        <v>23</v>
      </c>
      <c r="AQ96">
        <v>103</v>
      </c>
      <c r="AR96" t="str">
        <f t="shared" si="34"/>
        <v>SIM</v>
      </c>
      <c r="AS96" s="9">
        <v>724026</v>
      </c>
      <c r="AT96">
        <v>1</v>
      </c>
      <c r="AU96">
        <v>1</v>
      </c>
      <c r="AV96">
        <v>1</v>
      </c>
      <c r="AW96">
        <v>1</v>
      </c>
      <c r="AX96">
        <v>4</v>
      </c>
      <c r="AZ96" s="9">
        <v>724026</v>
      </c>
      <c r="BA96">
        <v>103</v>
      </c>
      <c r="BB96" t="str">
        <f>IF(AZ96=Tabela42[[#This Row],[Designação]],"SIM","NÃO")</f>
        <v>SIM</v>
      </c>
    </row>
    <row r="97" spans="2:54" ht="15.75" thickBot="1" x14ac:dyDescent="0.3">
      <c r="B97" s="13">
        <v>7</v>
      </c>
      <c r="C97" s="8">
        <v>724502</v>
      </c>
      <c r="D97" s="25" t="s">
        <v>88</v>
      </c>
      <c r="E97" s="29">
        <f>_xlfn.CEILING.MATH((Tabela4[[#This Row],[PEJA I - Bloco 1]]+S97),5)</f>
        <v>40</v>
      </c>
      <c r="F97" s="14">
        <f t="shared" si="29"/>
        <v>40</v>
      </c>
      <c r="G97" s="14">
        <f>Tabela4[[#This Row],[PEJA I - Bloco 1]]*2</f>
        <v>4</v>
      </c>
      <c r="H97" s="41">
        <f t="shared" si="30"/>
        <v>4</v>
      </c>
      <c r="I97" s="29">
        <f>_xlfn.CEILING.MATH(T97+(Tabela4[[#This Row],[PEJA I - Bloco 2]]),5)</f>
        <v>30</v>
      </c>
      <c r="J97" s="41">
        <f t="shared" si="31"/>
        <v>30</v>
      </c>
      <c r="K97" s="49">
        <f>_xlfn.CEILING.MATH(U97+(Tabela4[[#This Row],[PEJA II - Bloco 1]]),5)</f>
        <v>20</v>
      </c>
      <c r="L97" s="50">
        <f t="shared" si="32"/>
        <v>20</v>
      </c>
      <c r="M97" s="43">
        <f>_xlfn.CEILING.MATH(V97+(Tabela4[[#This Row],[PEJA II - Bloco 2]]),5)</f>
        <v>25</v>
      </c>
      <c r="N97" s="37">
        <f t="shared" si="33"/>
        <v>25</v>
      </c>
      <c r="O97" s="70">
        <f>_xlfn.CEILING.MATH(W97+Tabela4[[#This Row],[Total Geral]],5)</f>
        <v>105</v>
      </c>
      <c r="P97" s="65">
        <f>SUM(E97:O97)</f>
        <v>343</v>
      </c>
      <c r="R97" s="9">
        <v>724502</v>
      </c>
      <c r="S97">
        <f t="shared" si="35"/>
        <v>34</v>
      </c>
      <c r="T97">
        <f t="shared" si="36"/>
        <v>26</v>
      </c>
      <c r="U97">
        <f t="shared" si="37"/>
        <v>15</v>
      </c>
      <c r="V97">
        <f t="shared" si="38"/>
        <v>23</v>
      </c>
      <c r="W97">
        <f t="shared" si="39"/>
        <v>98</v>
      </c>
      <c r="X97" t="str">
        <f t="shared" si="28"/>
        <v>SIM</v>
      </c>
      <c r="Z97" s="9">
        <v>724502</v>
      </c>
      <c r="AB97">
        <v>8</v>
      </c>
      <c r="AC97">
        <v>26</v>
      </c>
      <c r="AD97" s="15">
        <v>34</v>
      </c>
      <c r="AF97">
        <v>6</v>
      </c>
      <c r="AG97">
        <v>20</v>
      </c>
      <c r="AH97" s="15">
        <v>26</v>
      </c>
      <c r="AJ97">
        <v>4</v>
      </c>
      <c r="AK97">
        <v>11</v>
      </c>
      <c r="AL97" s="15">
        <v>15</v>
      </c>
      <c r="AM97">
        <v>1</v>
      </c>
      <c r="AN97">
        <v>10</v>
      </c>
      <c r="AO97">
        <v>13</v>
      </c>
      <c r="AP97" s="15">
        <v>24</v>
      </c>
      <c r="AQ97">
        <v>99</v>
      </c>
      <c r="AR97" t="str">
        <f t="shared" si="34"/>
        <v>SIM</v>
      </c>
      <c r="AS97" s="9">
        <v>724502</v>
      </c>
      <c r="AT97">
        <v>2</v>
      </c>
      <c r="AU97">
        <v>1</v>
      </c>
      <c r="AV97">
        <v>1</v>
      </c>
      <c r="AW97">
        <v>1</v>
      </c>
      <c r="AX97">
        <v>5</v>
      </c>
      <c r="AZ97" s="9">
        <v>724502</v>
      </c>
      <c r="BA97">
        <v>99</v>
      </c>
      <c r="BB97" t="str">
        <f>IF(AZ97=Tabela42[[#This Row],[Designação]],"SIM","NÃO")</f>
        <v>SIM</v>
      </c>
    </row>
    <row r="98" spans="2:54" ht="15.75" thickBot="1" x14ac:dyDescent="0.3">
      <c r="B98" s="13">
        <v>7</v>
      </c>
      <c r="C98" s="8">
        <v>734010</v>
      </c>
      <c r="D98" s="25" t="s">
        <v>82</v>
      </c>
      <c r="E98" s="29">
        <f>_xlfn.CEILING.MATH((Tabela4[[#This Row],[PEJA I - Bloco 1]]+S98),5)</f>
        <v>5</v>
      </c>
      <c r="F98" s="14">
        <f t="shared" si="29"/>
        <v>5</v>
      </c>
      <c r="G98" s="14">
        <f>Tabela4[[#This Row],[PEJA I - Bloco 1]]*2</f>
        <v>2</v>
      </c>
      <c r="H98" s="41">
        <f t="shared" si="30"/>
        <v>2</v>
      </c>
      <c r="I98" s="29">
        <f>_xlfn.CEILING.MATH(T98+(Tabela4[[#This Row],[PEJA I - Bloco 2]]),5)</f>
        <v>20</v>
      </c>
      <c r="J98" s="41">
        <f t="shared" si="31"/>
        <v>20</v>
      </c>
      <c r="K98" s="49">
        <f>_xlfn.CEILING.MATH(U98+(Tabela4[[#This Row],[PEJA II - Bloco 1]]),5)</f>
        <v>55</v>
      </c>
      <c r="L98" s="50">
        <f t="shared" si="32"/>
        <v>55</v>
      </c>
      <c r="M98" s="43">
        <f>_xlfn.CEILING.MATH(V98+(Tabela4[[#This Row],[PEJA II - Bloco 2]]),5)</f>
        <v>55</v>
      </c>
      <c r="N98" s="37">
        <f t="shared" si="33"/>
        <v>55</v>
      </c>
      <c r="O98" s="70">
        <f>_xlfn.CEILING.MATH(W98+Tabela4[[#This Row],[Total Geral]],5)</f>
        <v>130</v>
      </c>
      <c r="P98" s="65">
        <f>SUM(E98:O98)</f>
        <v>404</v>
      </c>
      <c r="R98" s="9">
        <v>734010</v>
      </c>
      <c r="S98">
        <f t="shared" si="35"/>
        <v>2</v>
      </c>
      <c r="T98">
        <f t="shared" si="36"/>
        <v>16</v>
      </c>
      <c r="U98">
        <f t="shared" si="37"/>
        <v>51</v>
      </c>
      <c r="V98">
        <f t="shared" si="38"/>
        <v>52</v>
      </c>
      <c r="W98">
        <f t="shared" si="39"/>
        <v>121</v>
      </c>
      <c r="X98" t="str">
        <f t="shared" si="28"/>
        <v>SIM</v>
      </c>
      <c r="Z98" s="9">
        <v>734010</v>
      </c>
      <c r="AA98">
        <v>4</v>
      </c>
      <c r="AB98">
        <v>2</v>
      </c>
      <c r="AD98" s="15">
        <v>6</v>
      </c>
      <c r="AE98">
        <v>4</v>
      </c>
      <c r="AF98">
        <v>12</v>
      </c>
      <c r="AG98">
        <v>4</v>
      </c>
      <c r="AH98" s="15">
        <v>20</v>
      </c>
      <c r="AI98">
        <v>9</v>
      </c>
      <c r="AJ98">
        <v>44</v>
      </c>
      <c r="AK98">
        <v>7</v>
      </c>
      <c r="AL98" s="15">
        <v>60</v>
      </c>
      <c r="AM98">
        <v>14</v>
      </c>
      <c r="AN98">
        <v>47</v>
      </c>
      <c r="AO98">
        <v>5</v>
      </c>
      <c r="AP98" s="15">
        <v>66</v>
      </c>
      <c r="AQ98">
        <v>152</v>
      </c>
      <c r="AR98" t="str">
        <f t="shared" si="34"/>
        <v>SIM</v>
      </c>
      <c r="AS98" s="9">
        <v>734010</v>
      </c>
      <c r="AT98">
        <v>1</v>
      </c>
      <c r="AU98">
        <v>1</v>
      </c>
      <c r="AV98">
        <v>2</v>
      </c>
      <c r="AW98">
        <v>2</v>
      </c>
      <c r="AX98">
        <v>6</v>
      </c>
      <c r="AZ98" s="9">
        <v>734010</v>
      </c>
      <c r="BA98">
        <v>152</v>
      </c>
      <c r="BB98" t="str">
        <f>IF(AZ98=Tabela42[[#This Row],[Designação]],"SIM","NÃO")</f>
        <v>SIM</v>
      </c>
    </row>
    <row r="99" spans="2:54" ht="15.75" thickBot="1" x14ac:dyDescent="0.3">
      <c r="B99" s="13">
        <v>8</v>
      </c>
      <c r="C99" s="8">
        <v>817027</v>
      </c>
      <c r="D99" s="25" t="s">
        <v>96</v>
      </c>
      <c r="E99" s="29">
        <f>_xlfn.CEILING.MATH((Tabela4[[#This Row],[PEJA I - Bloco 1]]+S99),5)</f>
        <v>15</v>
      </c>
      <c r="F99" s="14">
        <f t="shared" si="29"/>
        <v>15</v>
      </c>
      <c r="G99" s="14">
        <f>Tabela4[[#This Row],[PEJA I - Bloco 1]]*2</f>
        <v>2</v>
      </c>
      <c r="H99" s="41">
        <f t="shared" si="30"/>
        <v>2</v>
      </c>
      <c r="I99" s="29">
        <f>_xlfn.CEILING.MATH(T99+(Tabela4[[#This Row],[PEJA I - Bloco 2]]),5)</f>
        <v>20</v>
      </c>
      <c r="J99" s="41">
        <f t="shared" si="31"/>
        <v>20</v>
      </c>
      <c r="K99" s="49">
        <f>_xlfn.CEILING.MATH(U99+(Tabela4[[#This Row],[PEJA II - Bloco 1]]),5)</f>
        <v>45</v>
      </c>
      <c r="L99" s="50">
        <f t="shared" si="32"/>
        <v>45</v>
      </c>
      <c r="M99" s="43">
        <f>_xlfn.CEILING.MATH(V99+(Tabela4[[#This Row],[PEJA II - Bloco 2]]),5)</f>
        <v>55</v>
      </c>
      <c r="N99" s="37">
        <f t="shared" si="33"/>
        <v>55</v>
      </c>
      <c r="O99" s="70">
        <f>_xlfn.CEILING.MATH(W99+Tabela4[[#This Row],[Total Geral]],5)</f>
        <v>135</v>
      </c>
      <c r="P99" s="65">
        <f>SUM(E99:O99)</f>
        <v>409</v>
      </c>
      <c r="R99" s="9">
        <v>817027</v>
      </c>
      <c r="S99">
        <f t="shared" si="35"/>
        <v>14</v>
      </c>
      <c r="T99">
        <f t="shared" si="36"/>
        <v>19</v>
      </c>
      <c r="U99">
        <f t="shared" si="37"/>
        <v>42</v>
      </c>
      <c r="V99">
        <f t="shared" si="38"/>
        <v>49</v>
      </c>
      <c r="W99">
        <f t="shared" si="39"/>
        <v>124</v>
      </c>
      <c r="X99" t="str">
        <f t="shared" si="28"/>
        <v>SIM</v>
      </c>
      <c r="Z99" s="9">
        <v>817027</v>
      </c>
      <c r="AA99">
        <v>1</v>
      </c>
      <c r="AB99">
        <v>1</v>
      </c>
      <c r="AC99">
        <v>13</v>
      </c>
      <c r="AD99" s="15">
        <v>15</v>
      </c>
      <c r="AF99">
        <v>5</v>
      </c>
      <c r="AG99">
        <v>14</v>
      </c>
      <c r="AH99" s="15">
        <v>19</v>
      </c>
      <c r="AI99">
        <v>2</v>
      </c>
      <c r="AJ99">
        <v>9</v>
      </c>
      <c r="AK99">
        <v>33</v>
      </c>
      <c r="AL99" s="15">
        <v>44</v>
      </c>
      <c r="AM99">
        <v>18</v>
      </c>
      <c r="AN99">
        <v>11</v>
      </c>
      <c r="AO99">
        <v>38</v>
      </c>
      <c r="AP99" s="15">
        <v>67</v>
      </c>
      <c r="AQ99">
        <v>145</v>
      </c>
      <c r="AR99" t="str">
        <f t="shared" si="34"/>
        <v>SIM</v>
      </c>
      <c r="AS99" s="9">
        <v>817027</v>
      </c>
      <c r="AT99">
        <v>1</v>
      </c>
      <c r="AU99">
        <v>1</v>
      </c>
      <c r="AV99">
        <v>2</v>
      </c>
      <c r="AW99">
        <v>4</v>
      </c>
      <c r="AX99">
        <v>8</v>
      </c>
      <c r="AZ99" s="9">
        <v>817027</v>
      </c>
      <c r="BA99">
        <v>146</v>
      </c>
      <c r="BB99" t="str">
        <f>IF(AZ99=Tabela42[[#This Row],[Designação]],"SIM","NÃO")</f>
        <v>SIM</v>
      </c>
    </row>
    <row r="100" spans="2:54" ht="15.75" thickBot="1" x14ac:dyDescent="0.3">
      <c r="B100" s="13">
        <v>8</v>
      </c>
      <c r="C100" s="8">
        <v>817034</v>
      </c>
      <c r="D100" s="25" t="s">
        <v>99</v>
      </c>
      <c r="E100" s="29">
        <f>_xlfn.CEILING.MATH((Tabela4[[#This Row],[PEJA I - Bloco 1]]+S100),5)</f>
        <v>0</v>
      </c>
      <c r="F100" s="14">
        <f t="shared" si="29"/>
        <v>0</v>
      </c>
      <c r="G100" s="14">
        <f>Tabela4[[#This Row],[PEJA I - Bloco 1]]*2</f>
        <v>0</v>
      </c>
      <c r="H100" s="41">
        <f t="shared" si="30"/>
        <v>0</v>
      </c>
      <c r="I100" s="29">
        <f>_xlfn.CEILING.MATH(T100+(Tabela4[[#This Row],[PEJA I - Bloco 2]]),5)</f>
        <v>30</v>
      </c>
      <c r="J100" s="41">
        <f t="shared" si="31"/>
        <v>30</v>
      </c>
      <c r="K100" s="49">
        <f>_xlfn.CEILING.MATH(U100+(Tabela4[[#This Row],[PEJA II - Bloco 1]]),5)</f>
        <v>25</v>
      </c>
      <c r="L100" s="50">
        <f t="shared" si="32"/>
        <v>25</v>
      </c>
      <c r="M100" s="43">
        <f>_xlfn.CEILING.MATH(V100+(Tabela4[[#This Row],[PEJA II - Bloco 2]]),5)</f>
        <v>25</v>
      </c>
      <c r="N100" s="37">
        <f t="shared" si="33"/>
        <v>25</v>
      </c>
      <c r="O100" s="70">
        <f>_xlfn.CEILING.MATH(W100+Tabela4[[#This Row],[Total Geral]],5)</f>
        <v>75</v>
      </c>
      <c r="P100" s="65">
        <f>SUM(E100:O100)</f>
        <v>235</v>
      </c>
      <c r="R100" s="9">
        <v>817034</v>
      </c>
      <c r="S100">
        <f t="shared" si="35"/>
        <v>0</v>
      </c>
      <c r="T100">
        <f t="shared" si="36"/>
        <v>25</v>
      </c>
      <c r="U100">
        <f t="shared" si="37"/>
        <v>21</v>
      </c>
      <c r="V100">
        <f t="shared" si="38"/>
        <v>24</v>
      </c>
      <c r="W100">
        <f t="shared" si="39"/>
        <v>70</v>
      </c>
      <c r="X100" t="str">
        <f t="shared" si="28"/>
        <v>SIM</v>
      </c>
      <c r="Z100" s="9">
        <v>817034</v>
      </c>
      <c r="AD100" s="15"/>
      <c r="AE100">
        <v>1</v>
      </c>
      <c r="AF100">
        <v>6</v>
      </c>
      <c r="AG100">
        <v>19</v>
      </c>
      <c r="AH100" s="15">
        <v>26</v>
      </c>
      <c r="AI100">
        <v>2</v>
      </c>
      <c r="AJ100">
        <v>6</v>
      </c>
      <c r="AK100">
        <v>15</v>
      </c>
      <c r="AL100" s="15">
        <v>23</v>
      </c>
      <c r="AM100">
        <v>7</v>
      </c>
      <c r="AN100">
        <v>7</v>
      </c>
      <c r="AO100">
        <v>17</v>
      </c>
      <c r="AP100" s="15">
        <v>31</v>
      </c>
      <c r="AQ100">
        <v>80</v>
      </c>
      <c r="AR100" t="str">
        <f t="shared" si="34"/>
        <v>SIM</v>
      </c>
      <c r="AS100" s="9">
        <v>817034</v>
      </c>
      <c r="AU100">
        <v>1</v>
      </c>
      <c r="AV100">
        <v>1</v>
      </c>
      <c r="AW100">
        <v>1</v>
      </c>
      <c r="AX100">
        <v>3</v>
      </c>
      <c r="AZ100" s="9">
        <v>817034</v>
      </c>
      <c r="BA100">
        <v>80</v>
      </c>
      <c r="BB100" t="str">
        <f>IF(AZ100=Tabela42[[#This Row],[Designação]],"SIM","NÃO")</f>
        <v>SIM</v>
      </c>
    </row>
    <row r="101" spans="2:54" ht="15.75" thickBot="1" x14ac:dyDescent="0.3">
      <c r="B101" s="13">
        <v>8</v>
      </c>
      <c r="C101" s="8">
        <v>817039</v>
      </c>
      <c r="D101" s="25" t="s">
        <v>100</v>
      </c>
      <c r="E101" s="29">
        <f>_xlfn.CEILING.MATH((Tabela4[[#This Row],[PEJA I - Bloco 1]]+S101),5)</f>
        <v>0</v>
      </c>
      <c r="F101" s="14">
        <f t="shared" si="29"/>
        <v>0</v>
      </c>
      <c r="G101" s="14">
        <f>Tabela4[[#This Row],[PEJA I - Bloco 1]]*2</f>
        <v>0</v>
      </c>
      <c r="H101" s="41">
        <f t="shared" si="30"/>
        <v>0</v>
      </c>
      <c r="I101" s="29">
        <f>_xlfn.CEILING.MATH(T101+(Tabela4[[#This Row],[PEJA I - Bloco 2]]),5)</f>
        <v>20</v>
      </c>
      <c r="J101" s="41">
        <f t="shared" si="31"/>
        <v>20</v>
      </c>
      <c r="K101" s="49">
        <f>_xlfn.CEILING.MATH(U101+(Tabela4[[#This Row],[PEJA II - Bloco 1]]),5)</f>
        <v>50</v>
      </c>
      <c r="L101" s="50">
        <f t="shared" si="32"/>
        <v>50</v>
      </c>
      <c r="M101" s="43">
        <f>_xlfn.CEILING.MATH(V101+(Tabela4[[#This Row],[PEJA II - Bloco 2]]),5)</f>
        <v>40</v>
      </c>
      <c r="N101" s="37">
        <f t="shared" si="33"/>
        <v>40</v>
      </c>
      <c r="O101" s="70">
        <f>_xlfn.CEILING.MATH(W101+Tabela4[[#This Row],[Total Geral]],5)</f>
        <v>100</v>
      </c>
      <c r="P101" s="65">
        <f>SUM(E101:O101)</f>
        <v>320</v>
      </c>
      <c r="R101" s="9">
        <v>817039</v>
      </c>
      <c r="S101">
        <f t="shared" si="35"/>
        <v>0</v>
      </c>
      <c r="T101">
        <f t="shared" si="36"/>
        <v>15</v>
      </c>
      <c r="U101">
        <f t="shared" si="37"/>
        <v>45</v>
      </c>
      <c r="V101">
        <f t="shared" si="38"/>
        <v>34</v>
      </c>
      <c r="W101">
        <f t="shared" si="39"/>
        <v>94</v>
      </c>
      <c r="X101" t="str">
        <f t="shared" si="28"/>
        <v>SIM</v>
      </c>
      <c r="Z101" s="9">
        <v>817039</v>
      </c>
      <c r="AD101" s="15"/>
      <c r="AE101">
        <v>2</v>
      </c>
      <c r="AF101">
        <v>2</v>
      </c>
      <c r="AG101">
        <v>13</v>
      </c>
      <c r="AH101" s="15">
        <v>17</v>
      </c>
      <c r="AI101">
        <v>2</v>
      </c>
      <c r="AJ101">
        <v>9</v>
      </c>
      <c r="AK101">
        <v>36</v>
      </c>
      <c r="AL101" s="15">
        <v>47</v>
      </c>
      <c r="AM101">
        <v>1</v>
      </c>
      <c r="AN101">
        <v>10</v>
      </c>
      <c r="AO101">
        <v>24</v>
      </c>
      <c r="AP101" s="15">
        <v>35</v>
      </c>
      <c r="AQ101">
        <v>99</v>
      </c>
      <c r="AR101" t="str">
        <f t="shared" si="34"/>
        <v>SIM</v>
      </c>
      <c r="AS101" s="9">
        <v>817039</v>
      </c>
      <c r="AU101">
        <v>1</v>
      </c>
      <c r="AV101">
        <v>2</v>
      </c>
      <c r="AW101">
        <v>2</v>
      </c>
      <c r="AX101">
        <v>5</v>
      </c>
      <c r="AZ101" s="9">
        <v>817039</v>
      </c>
      <c r="BA101">
        <v>99</v>
      </c>
      <c r="BB101" t="str">
        <f>IF(AZ101=Tabela42[[#This Row],[Designação]],"SIM","NÃO")</f>
        <v>SIM</v>
      </c>
    </row>
    <row r="102" spans="2:54" ht="15.75" thickBot="1" x14ac:dyDescent="0.3">
      <c r="B102" s="13">
        <v>8</v>
      </c>
      <c r="C102" s="8">
        <v>817064</v>
      </c>
      <c r="D102" s="25" t="s">
        <v>104</v>
      </c>
      <c r="E102" s="29">
        <f>_xlfn.CEILING.MATH((Tabela4[[#This Row],[PEJA I - Bloco 1]]+S102),5)</f>
        <v>30</v>
      </c>
      <c r="F102" s="14">
        <f t="shared" si="29"/>
        <v>30</v>
      </c>
      <c r="G102" s="14">
        <f>Tabela4[[#This Row],[PEJA I - Bloco 1]]*2</f>
        <v>2</v>
      </c>
      <c r="H102" s="41">
        <f t="shared" si="30"/>
        <v>2</v>
      </c>
      <c r="I102" s="29">
        <f>_xlfn.CEILING.MATH(T102+(Tabela4[[#This Row],[PEJA I - Bloco 2]]),5)</f>
        <v>25</v>
      </c>
      <c r="J102" s="41">
        <f t="shared" si="31"/>
        <v>25</v>
      </c>
      <c r="K102" s="49">
        <f>_xlfn.CEILING.MATH(U102+(Tabela4[[#This Row],[PEJA II - Bloco 1]]),5)</f>
        <v>45</v>
      </c>
      <c r="L102" s="50">
        <f t="shared" si="32"/>
        <v>45</v>
      </c>
      <c r="M102" s="43">
        <f>_xlfn.CEILING.MATH(V102+(Tabela4[[#This Row],[PEJA II - Bloco 2]]),5)</f>
        <v>55</v>
      </c>
      <c r="N102" s="37">
        <f t="shared" si="33"/>
        <v>55</v>
      </c>
      <c r="O102" s="70">
        <f>_xlfn.CEILING.MATH(W102+Tabela4[[#This Row],[Total Geral]],5)</f>
        <v>150</v>
      </c>
      <c r="P102" s="65">
        <f>SUM(E102:O102)</f>
        <v>464</v>
      </c>
      <c r="R102" s="9">
        <v>817064</v>
      </c>
      <c r="S102">
        <f t="shared" si="35"/>
        <v>29</v>
      </c>
      <c r="T102">
        <f t="shared" si="36"/>
        <v>24</v>
      </c>
      <c r="U102">
        <f t="shared" si="37"/>
        <v>39</v>
      </c>
      <c r="V102">
        <f t="shared" si="38"/>
        <v>49</v>
      </c>
      <c r="W102">
        <f t="shared" si="39"/>
        <v>141</v>
      </c>
      <c r="X102" t="str">
        <f t="shared" si="28"/>
        <v>SIM</v>
      </c>
      <c r="Z102" s="9">
        <v>817064</v>
      </c>
      <c r="AB102">
        <v>16</v>
      </c>
      <c r="AC102">
        <v>13</v>
      </c>
      <c r="AD102" s="15">
        <v>29</v>
      </c>
      <c r="AF102">
        <v>10</v>
      </c>
      <c r="AG102">
        <v>14</v>
      </c>
      <c r="AH102" s="15">
        <v>24</v>
      </c>
      <c r="AI102">
        <v>7</v>
      </c>
      <c r="AJ102">
        <v>15</v>
      </c>
      <c r="AK102">
        <v>24</v>
      </c>
      <c r="AL102" s="15">
        <v>46</v>
      </c>
      <c r="AM102">
        <v>5</v>
      </c>
      <c r="AN102">
        <v>15</v>
      </c>
      <c r="AO102">
        <v>34</v>
      </c>
      <c r="AP102" s="15">
        <v>54</v>
      </c>
      <c r="AQ102">
        <v>153</v>
      </c>
      <c r="AR102" t="str">
        <f t="shared" si="34"/>
        <v>SIM</v>
      </c>
      <c r="AS102" s="9">
        <v>817064</v>
      </c>
      <c r="AT102">
        <v>1</v>
      </c>
      <c r="AU102">
        <v>1</v>
      </c>
      <c r="AV102">
        <v>2</v>
      </c>
      <c r="AW102">
        <v>2</v>
      </c>
      <c r="AX102">
        <v>6</v>
      </c>
      <c r="AZ102" s="9">
        <v>817064</v>
      </c>
      <c r="BA102">
        <v>153</v>
      </c>
      <c r="BB102" t="str">
        <f>IF(AZ102=Tabela42[[#This Row],[Designação]],"SIM","NÃO")</f>
        <v>SIM</v>
      </c>
    </row>
    <row r="103" spans="2:54" ht="15.75" thickBot="1" x14ac:dyDescent="0.3">
      <c r="B103" s="13">
        <v>8</v>
      </c>
      <c r="C103" s="8">
        <v>817074</v>
      </c>
      <c r="D103" s="25" t="s">
        <v>92</v>
      </c>
      <c r="E103" s="29">
        <f>_xlfn.CEILING.MATH((Tabela4[[#This Row],[PEJA I - Bloco 1]]+S103),5)</f>
        <v>0</v>
      </c>
      <c r="F103" s="14">
        <f t="shared" si="29"/>
        <v>0</v>
      </c>
      <c r="G103" s="14">
        <f>Tabela4[[#This Row],[PEJA I - Bloco 1]]*2</f>
        <v>0</v>
      </c>
      <c r="H103" s="41">
        <f t="shared" si="30"/>
        <v>0</v>
      </c>
      <c r="I103" s="29">
        <f>_xlfn.CEILING.MATH(T103+(Tabela4[[#This Row],[PEJA I - Bloco 2]]),5)</f>
        <v>25</v>
      </c>
      <c r="J103" s="41">
        <f t="shared" si="31"/>
        <v>25</v>
      </c>
      <c r="K103" s="49">
        <f>_xlfn.CEILING.MATH(U103+(Tabela4[[#This Row],[PEJA II - Bloco 1]]),5)</f>
        <v>35</v>
      </c>
      <c r="L103" s="50">
        <f t="shared" si="32"/>
        <v>35</v>
      </c>
      <c r="M103" s="43">
        <f>_xlfn.CEILING.MATH(V103+(Tabela4[[#This Row],[PEJA II - Bloco 2]]),5)</f>
        <v>30</v>
      </c>
      <c r="N103" s="37">
        <f t="shared" si="33"/>
        <v>30</v>
      </c>
      <c r="O103" s="70">
        <f>_xlfn.CEILING.MATH(W103+Tabela4[[#This Row],[Total Geral]],5)</f>
        <v>85</v>
      </c>
      <c r="P103" s="65">
        <f>SUM(E103:O103)</f>
        <v>265</v>
      </c>
      <c r="R103" s="9">
        <v>817074</v>
      </c>
      <c r="S103">
        <f t="shared" si="35"/>
        <v>0</v>
      </c>
      <c r="T103">
        <f t="shared" si="36"/>
        <v>20</v>
      </c>
      <c r="U103">
        <f t="shared" si="37"/>
        <v>33</v>
      </c>
      <c r="V103">
        <f t="shared" si="38"/>
        <v>27</v>
      </c>
      <c r="W103">
        <f t="shared" si="39"/>
        <v>80</v>
      </c>
      <c r="X103" t="str">
        <f t="shared" si="28"/>
        <v>SIM</v>
      </c>
      <c r="Z103" s="9">
        <v>817074</v>
      </c>
      <c r="AD103" s="15"/>
      <c r="AE103">
        <v>1</v>
      </c>
      <c r="AF103">
        <v>5</v>
      </c>
      <c r="AG103">
        <v>15</v>
      </c>
      <c r="AH103" s="15">
        <v>21</v>
      </c>
      <c r="AI103">
        <v>2</v>
      </c>
      <c r="AJ103">
        <v>6</v>
      </c>
      <c r="AK103">
        <v>27</v>
      </c>
      <c r="AL103" s="15">
        <v>35</v>
      </c>
      <c r="AM103">
        <v>8</v>
      </c>
      <c r="AN103">
        <v>8</v>
      </c>
      <c r="AO103">
        <v>19</v>
      </c>
      <c r="AP103" s="15">
        <v>35</v>
      </c>
      <c r="AQ103">
        <v>91</v>
      </c>
      <c r="AR103" t="str">
        <f t="shared" si="34"/>
        <v>SIM</v>
      </c>
      <c r="AS103" s="9">
        <v>817074</v>
      </c>
      <c r="AU103">
        <v>1</v>
      </c>
      <c r="AV103">
        <v>1</v>
      </c>
      <c r="AW103">
        <v>1</v>
      </c>
      <c r="AX103">
        <v>3</v>
      </c>
      <c r="AZ103" s="9">
        <v>817074</v>
      </c>
      <c r="BA103">
        <v>91</v>
      </c>
      <c r="BB103" t="str">
        <f>IF(AZ103=Tabela42[[#This Row],[Designação]],"SIM","NÃO")</f>
        <v>SIM</v>
      </c>
    </row>
    <row r="104" spans="2:54" ht="15.75" thickBot="1" x14ac:dyDescent="0.3">
      <c r="B104" s="13">
        <v>8</v>
      </c>
      <c r="C104" s="8">
        <v>817075</v>
      </c>
      <c r="D104" s="25" t="s">
        <v>94</v>
      </c>
      <c r="E104" s="29">
        <f>_xlfn.CEILING.MATH((Tabela4[[#This Row],[PEJA I - Bloco 1]]+S104),5)</f>
        <v>15</v>
      </c>
      <c r="F104" s="14">
        <f t="shared" si="29"/>
        <v>15</v>
      </c>
      <c r="G104" s="14">
        <f>Tabela4[[#This Row],[PEJA I - Bloco 1]]*2</f>
        <v>2</v>
      </c>
      <c r="H104" s="41">
        <f t="shared" si="30"/>
        <v>2</v>
      </c>
      <c r="I104" s="29">
        <f>_xlfn.CEILING.MATH(T104+(Tabela4[[#This Row],[PEJA I - Bloco 2]]),5)</f>
        <v>15</v>
      </c>
      <c r="J104" s="41">
        <f t="shared" si="31"/>
        <v>15</v>
      </c>
      <c r="K104" s="49">
        <f>_xlfn.CEILING.MATH(U104+(Tabela4[[#This Row],[PEJA II - Bloco 1]]),5)</f>
        <v>55</v>
      </c>
      <c r="L104" s="50">
        <f t="shared" si="32"/>
        <v>55</v>
      </c>
      <c r="M104" s="43">
        <f>_xlfn.CEILING.MATH(V104+(Tabela4[[#This Row],[PEJA II - Bloco 2]]),5)</f>
        <v>55</v>
      </c>
      <c r="N104" s="37">
        <f t="shared" si="33"/>
        <v>55</v>
      </c>
      <c r="O104" s="70">
        <f>_xlfn.CEILING.MATH(W104+Tabela4[[#This Row],[Total Geral]],5)</f>
        <v>130</v>
      </c>
      <c r="P104" s="65">
        <f>SUM(E104:O104)</f>
        <v>414</v>
      </c>
      <c r="R104" s="9">
        <v>817075</v>
      </c>
      <c r="S104">
        <f t="shared" si="35"/>
        <v>12</v>
      </c>
      <c r="T104">
        <f t="shared" si="36"/>
        <v>10</v>
      </c>
      <c r="U104">
        <f t="shared" si="37"/>
        <v>51</v>
      </c>
      <c r="V104">
        <f t="shared" si="38"/>
        <v>50</v>
      </c>
      <c r="W104">
        <f t="shared" si="39"/>
        <v>123</v>
      </c>
      <c r="X104" t="str">
        <f t="shared" si="28"/>
        <v>SIM</v>
      </c>
      <c r="Z104" s="9">
        <v>817075</v>
      </c>
      <c r="AA104">
        <v>6</v>
      </c>
      <c r="AB104">
        <v>3</v>
      </c>
      <c r="AC104">
        <v>9</v>
      </c>
      <c r="AD104" s="15">
        <v>18</v>
      </c>
      <c r="AE104">
        <v>7</v>
      </c>
      <c r="AF104">
        <v>3</v>
      </c>
      <c r="AG104">
        <v>7</v>
      </c>
      <c r="AH104" s="15">
        <v>17</v>
      </c>
      <c r="AI104">
        <v>4</v>
      </c>
      <c r="AJ104">
        <v>24</v>
      </c>
      <c r="AK104">
        <v>27</v>
      </c>
      <c r="AL104" s="15">
        <v>55</v>
      </c>
      <c r="AM104">
        <v>14</v>
      </c>
      <c r="AN104">
        <v>15</v>
      </c>
      <c r="AO104">
        <v>35</v>
      </c>
      <c r="AP104" s="15">
        <v>64</v>
      </c>
      <c r="AQ104">
        <v>154</v>
      </c>
      <c r="AR104" t="str">
        <f t="shared" si="34"/>
        <v>SIM</v>
      </c>
      <c r="AS104" s="9">
        <v>817075</v>
      </c>
      <c r="AT104">
        <v>1</v>
      </c>
      <c r="AU104">
        <v>1</v>
      </c>
      <c r="AV104">
        <v>2</v>
      </c>
      <c r="AW104">
        <v>2</v>
      </c>
      <c r="AX104">
        <v>6</v>
      </c>
      <c r="AZ104" s="9">
        <v>817075</v>
      </c>
      <c r="BA104">
        <v>154</v>
      </c>
      <c r="BB104" t="str">
        <f>IF(AZ104=Tabela42[[#This Row],[Designação]],"SIM","NÃO")</f>
        <v>SIM</v>
      </c>
    </row>
    <row r="105" spans="2:54" ht="15.75" thickBot="1" x14ac:dyDescent="0.3">
      <c r="B105" s="13">
        <v>8</v>
      </c>
      <c r="C105" s="8">
        <v>817083</v>
      </c>
      <c r="D105" s="25" t="s">
        <v>93</v>
      </c>
      <c r="E105" s="29">
        <f>_xlfn.CEILING.MATH((Tabela4[[#This Row],[PEJA I - Bloco 1]]+S105),5)</f>
        <v>0</v>
      </c>
      <c r="F105" s="14">
        <f t="shared" si="29"/>
        <v>0</v>
      </c>
      <c r="G105" s="14">
        <f>Tabela4[[#This Row],[PEJA I - Bloco 1]]*2</f>
        <v>0</v>
      </c>
      <c r="H105" s="41">
        <f t="shared" si="30"/>
        <v>0</v>
      </c>
      <c r="I105" s="29">
        <f>_xlfn.CEILING.MATH(T105+(Tabela4[[#This Row],[PEJA I - Bloco 2]]),5)</f>
        <v>20</v>
      </c>
      <c r="J105" s="41">
        <f t="shared" si="31"/>
        <v>20</v>
      </c>
      <c r="K105" s="49">
        <f>_xlfn.CEILING.MATH(U105+(Tabela4[[#This Row],[PEJA II - Bloco 1]]),5)</f>
        <v>25</v>
      </c>
      <c r="L105" s="50">
        <f t="shared" si="32"/>
        <v>25</v>
      </c>
      <c r="M105" s="43">
        <f>_xlfn.CEILING.MATH(V105+(Tabela4[[#This Row],[PEJA II - Bloco 2]]),5)</f>
        <v>45</v>
      </c>
      <c r="N105" s="37">
        <f t="shared" si="33"/>
        <v>45</v>
      </c>
      <c r="O105" s="70">
        <f>_xlfn.CEILING.MATH(W105+Tabela4[[#This Row],[Total Geral]],5)</f>
        <v>85</v>
      </c>
      <c r="P105" s="65">
        <f>SUM(E105:O105)</f>
        <v>265</v>
      </c>
      <c r="R105" s="9">
        <v>817083</v>
      </c>
      <c r="S105">
        <f t="shared" si="35"/>
        <v>0</v>
      </c>
      <c r="T105">
        <f t="shared" si="36"/>
        <v>19</v>
      </c>
      <c r="U105">
        <f t="shared" si="37"/>
        <v>21</v>
      </c>
      <c r="V105">
        <f t="shared" si="38"/>
        <v>41</v>
      </c>
      <c r="W105">
        <f t="shared" si="39"/>
        <v>81</v>
      </c>
      <c r="X105" t="str">
        <f t="shared" si="28"/>
        <v>SIM</v>
      </c>
      <c r="Z105" s="9">
        <v>817083</v>
      </c>
      <c r="AD105" s="15"/>
      <c r="AE105">
        <v>1</v>
      </c>
      <c r="AF105">
        <v>6</v>
      </c>
      <c r="AG105">
        <v>13</v>
      </c>
      <c r="AH105" s="15">
        <v>20</v>
      </c>
      <c r="AI105">
        <v>6</v>
      </c>
      <c r="AJ105">
        <v>15</v>
      </c>
      <c r="AK105">
        <v>6</v>
      </c>
      <c r="AL105" s="15">
        <v>27</v>
      </c>
      <c r="AM105">
        <v>11</v>
      </c>
      <c r="AN105">
        <v>19</v>
      </c>
      <c r="AO105">
        <v>22</v>
      </c>
      <c r="AP105" s="15">
        <v>52</v>
      </c>
      <c r="AQ105">
        <v>99</v>
      </c>
      <c r="AR105" t="str">
        <f t="shared" si="34"/>
        <v>SIM</v>
      </c>
      <c r="AS105" s="9">
        <v>817083</v>
      </c>
      <c r="AU105">
        <v>1</v>
      </c>
      <c r="AV105">
        <v>1</v>
      </c>
      <c r="AW105">
        <v>2</v>
      </c>
      <c r="AX105">
        <v>4</v>
      </c>
      <c r="AZ105" s="9">
        <v>817083</v>
      </c>
      <c r="BA105">
        <v>99</v>
      </c>
      <c r="BB105" t="str">
        <f>IF(AZ105=Tabela42[[#This Row],[Designação]],"SIM","NÃO")</f>
        <v>SIM</v>
      </c>
    </row>
    <row r="106" spans="2:54" ht="15.75" thickBot="1" x14ac:dyDescent="0.3">
      <c r="B106" s="13">
        <v>8</v>
      </c>
      <c r="C106" s="8">
        <v>817207</v>
      </c>
      <c r="D106" s="25" t="s">
        <v>101</v>
      </c>
      <c r="E106" s="29">
        <f>_xlfn.CEILING.MATH((Tabela4[[#This Row],[PEJA I - Bloco 1]]+S106),5)</f>
        <v>20</v>
      </c>
      <c r="F106" s="14">
        <f t="shared" si="29"/>
        <v>20</v>
      </c>
      <c r="G106" s="14">
        <f>Tabela4[[#This Row],[PEJA I - Bloco 1]]*2</f>
        <v>2</v>
      </c>
      <c r="H106" s="41">
        <f t="shared" si="30"/>
        <v>2</v>
      </c>
      <c r="I106" s="29">
        <f>_xlfn.CEILING.MATH(T106+(Tabela4[[#This Row],[PEJA I - Bloco 2]]),5)</f>
        <v>35</v>
      </c>
      <c r="J106" s="41">
        <f t="shared" si="31"/>
        <v>35</v>
      </c>
      <c r="K106" s="49">
        <f>_xlfn.CEILING.MATH(U106+(Tabela4[[#This Row],[PEJA II - Bloco 1]]),5)</f>
        <v>45</v>
      </c>
      <c r="L106" s="50">
        <f t="shared" si="32"/>
        <v>45</v>
      </c>
      <c r="M106" s="43">
        <f>_xlfn.CEILING.MATH(V106+(Tabela4[[#This Row],[PEJA II - Bloco 2]]),5)</f>
        <v>40</v>
      </c>
      <c r="N106" s="37">
        <f t="shared" si="33"/>
        <v>40</v>
      </c>
      <c r="O106" s="70">
        <f>_xlfn.CEILING.MATH(W106+Tabela4[[#This Row],[Total Geral]],5)</f>
        <v>135</v>
      </c>
      <c r="P106" s="65">
        <f>SUM(E106:O106)</f>
        <v>419</v>
      </c>
      <c r="R106" s="9">
        <v>817207</v>
      </c>
      <c r="S106">
        <f t="shared" si="35"/>
        <v>18</v>
      </c>
      <c r="T106">
        <f t="shared" si="36"/>
        <v>33</v>
      </c>
      <c r="U106">
        <f t="shared" si="37"/>
        <v>39</v>
      </c>
      <c r="V106">
        <f t="shared" si="38"/>
        <v>36</v>
      </c>
      <c r="W106">
        <f t="shared" si="39"/>
        <v>126</v>
      </c>
      <c r="X106" t="str">
        <f t="shared" si="28"/>
        <v>SIM</v>
      </c>
      <c r="Z106" s="9">
        <v>817207</v>
      </c>
      <c r="AA106">
        <v>2</v>
      </c>
      <c r="AB106">
        <v>1</v>
      </c>
      <c r="AC106">
        <v>17</v>
      </c>
      <c r="AD106" s="15">
        <v>20</v>
      </c>
      <c r="AE106">
        <v>2</v>
      </c>
      <c r="AF106">
        <v>5</v>
      </c>
      <c r="AG106">
        <v>28</v>
      </c>
      <c r="AH106" s="15">
        <v>35</v>
      </c>
      <c r="AI106">
        <v>1</v>
      </c>
      <c r="AJ106">
        <v>8</v>
      </c>
      <c r="AK106">
        <v>31</v>
      </c>
      <c r="AL106" s="15">
        <v>40</v>
      </c>
      <c r="AM106">
        <v>5</v>
      </c>
      <c r="AN106">
        <v>4</v>
      </c>
      <c r="AO106">
        <v>32</v>
      </c>
      <c r="AP106" s="15">
        <v>41</v>
      </c>
      <c r="AQ106">
        <v>136</v>
      </c>
      <c r="AR106" t="str">
        <f t="shared" si="34"/>
        <v>SIM</v>
      </c>
      <c r="AS106" s="9">
        <v>817207</v>
      </c>
      <c r="AT106">
        <v>1</v>
      </c>
      <c r="AU106">
        <v>2</v>
      </c>
      <c r="AV106">
        <v>2</v>
      </c>
      <c r="AW106">
        <v>2</v>
      </c>
      <c r="AX106">
        <v>7</v>
      </c>
      <c r="AZ106" s="9">
        <v>817207</v>
      </c>
      <c r="BA106">
        <v>136</v>
      </c>
      <c r="BB106" t="str">
        <f>IF(AZ106=Tabela42[[#This Row],[Designação]],"SIM","NÃO")</f>
        <v>SIM</v>
      </c>
    </row>
    <row r="107" spans="2:54" ht="15.75" thickBot="1" x14ac:dyDescent="0.3">
      <c r="B107" s="13">
        <v>8</v>
      </c>
      <c r="C107" s="8">
        <v>817501</v>
      </c>
      <c r="D107" s="25" t="s">
        <v>103</v>
      </c>
      <c r="E107" s="29">
        <f>_xlfn.CEILING.MATH((Tabela4[[#This Row],[PEJA I - Bloco 1]]+S107),5)</f>
        <v>0</v>
      </c>
      <c r="F107" s="14">
        <f t="shared" si="29"/>
        <v>0</v>
      </c>
      <c r="G107" s="14">
        <f>Tabela4[[#This Row],[PEJA I - Bloco 1]]*2</f>
        <v>0</v>
      </c>
      <c r="H107" s="41">
        <f t="shared" si="30"/>
        <v>0</v>
      </c>
      <c r="I107" s="29">
        <f>_xlfn.CEILING.MATH(T107+(Tabela4[[#This Row],[PEJA I - Bloco 2]]),5)</f>
        <v>0</v>
      </c>
      <c r="J107" s="41">
        <f t="shared" si="31"/>
        <v>0</v>
      </c>
      <c r="K107" s="49">
        <f>_xlfn.CEILING.MATH(U107+(Tabela4[[#This Row],[PEJA II - Bloco 1]]),5)</f>
        <v>20</v>
      </c>
      <c r="L107" s="50">
        <f t="shared" si="32"/>
        <v>20</v>
      </c>
      <c r="M107" s="43">
        <f>_xlfn.CEILING.MATH(V107+(Tabela4[[#This Row],[PEJA II - Bloco 2]]),5)</f>
        <v>20</v>
      </c>
      <c r="N107" s="37">
        <f t="shared" si="33"/>
        <v>20</v>
      </c>
      <c r="O107" s="70">
        <f>_xlfn.CEILING.MATH(W107+Tabela4[[#This Row],[Total Geral]],5)</f>
        <v>35</v>
      </c>
      <c r="P107" s="65">
        <f>SUM(E107:O107)</f>
        <v>115</v>
      </c>
      <c r="R107" s="9">
        <v>817501</v>
      </c>
      <c r="S107">
        <f t="shared" si="35"/>
        <v>0</v>
      </c>
      <c r="T107">
        <f t="shared" si="36"/>
        <v>0</v>
      </c>
      <c r="U107">
        <f t="shared" si="37"/>
        <v>15</v>
      </c>
      <c r="V107">
        <f t="shared" si="38"/>
        <v>18</v>
      </c>
      <c r="W107">
        <f t="shared" si="39"/>
        <v>33</v>
      </c>
      <c r="X107" t="str">
        <f t="shared" si="28"/>
        <v>SIM</v>
      </c>
      <c r="Z107" s="9">
        <v>817501</v>
      </c>
      <c r="AD107" s="15"/>
      <c r="AH107" s="15"/>
      <c r="AK107">
        <v>15</v>
      </c>
      <c r="AL107" s="15">
        <v>15</v>
      </c>
      <c r="AM107">
        <v>1</v>
      </c>
      <c r="AN107">
        <v>5</v>
      </c>
      <c r="AO107">
        <v>13</v>
      </c>
      <c r="AP107" s="15">
        <v>19</v>
      </c>
      <c r="AQ107">
        <v>34</v>
      </c>
      <c r="AR107" t="str">
        <f t="shared" si="34"/>
        <v>SIM</v>
      </c>
      <c r="AS107" s="9">
        <v>817501</v>
      </c>
      <c r="AV107">
        <v>1</v>
      </c>
      <c r="AW107">
        <v>1</v>
      </c>
      <c r="AX107">
        <v>2</v>
      </c>
      <c r="AZ107" s="9">
        <v>817501</v>
      </c>
      <c r="BA107">
        <v>34</v>
      </c>
      <c r="BB107" t="str">
        <f>IF(AZ107=Tabela42[[#This Row],[Designação]],"SIM","NÃO")</f>
        <v>SIM</v>
      </c>
    </row>
    <row r="108" spans="2:54" ht="15.75" thickBot="1" x14ac:dyDescent="0.3">
      <c r="B108" s="13">
        <v>8</v>
      </c>
      <c r="C108" s="8">
        <v>817502</v>
      </c>
      <c r="D108" s="25" t="s">
        <v>98</v>
      </c>
      <c r="E108" s="29">
        <f>_xlfn.CEILING.MATH((Tabela4[[#This Row],[PEJA I - Bloco 1]]+S108),5)</f>
        <v>15</v>
      </c>
      <c r="F108" s="14">
        <f t="shared" si="29"/>
        <v>15</v>
      </c>
      <c r="G108" s="14">
        <f>Tabela4[[#This Row],[PEJA I - Bloco 1]]*2</f>
        <v>2</v>
      </c>
      <c r="H108" s="41">
        <f t="shared" si="30"/>
        <v>2</v>
      </c>
      <c r="I108" s="29">
        <f>_xlfn.CEILING.MATH(T108+(Tabela4[[#This Row],[PEJA I - Bloco 2]]),5)</f>
        <v>20</v>
      </c>
      <c r="J108" s="41">
        <f t="shared" si="31"/>
        <v>20</v>
      </c>
      <c r="K108" s="49">
        <f>_xlfn.CEILING.MATH(U108+(Tabela4[[#This Row],[PEJA II - Bloco 1]]),5)</f>
        <v>25</v>
      </c>
      <c r="L108" s="50">
        <f t="shared" si="32"/>
        <v>25</v>
      </c>
      <c r="M108" s="43">
        <f>_xlfn.CEILING.MATH(V108+(Tabela4[[#This Row],[PEJA II - Bloco 2]]),5)</f>
        <v>25</v>
      </c>
      <c r="N108" s="37">
        <f t="shared" si="33"/>
        <v>25</v>
      </c>
      <c r="O108" s="70">
        <f>_xlfn.CEILING.MATH(W108+Tabela4[[#This Row],[Total Geral]],5)</f>
        <v>75</v>
      </c>
      <c r="P108" s="65">
        <f>SUM(E108:O108)</f>
        <v>249</v>
      </c>
      <c r="R108" s="9">
        <v>817502</v>
      </c>
      <c r="S108">
        <f t="shared" si="35"/>
        <v>12</v>
      </c>
      <c r="T108">
        <f t="shared" si="36"/>
        <v>16</v>
      </c>
      <c r="U108">
        <f t="shared" si="37"/>
        <v>20</v>
      </c>
      <c r="V108">
        <f t="shared" si="38"/>
        <v>23</v>
      </c>
      <c r="W108">
        <f t="shared" si="39"/>
        <v>71</v>
      </c>
      <c r="X108" t="str">
        <f t="shared" si="28"/>
        <v>SIM</v>
      </c>
      <c r="Z108" s="9">
        <v>817502</v>
      </c>
      <c r="AA108">
        <v>2</v>
      </c>
      <c r="AB108">
        <v>8</v>
      </c>
      <c r="AC108">
        <v>4</v>
      </c>
      <c r="AD108" s="15">
        <v>14</v>
      </c>
      <c r="AE108">
        <v>6</v>
      </c>
      <c r="AF108">
        <v>6</v>
      </c>
      <c r="AG108">
        <v>10</v>
      </c>
      <c r="AH108" s="15">
        <v>22</v>
      </c>
      <c r="AI108">
        <v>1</v>
      </c>
      <c r="AJ108">
        <v>7</v>
      </c>
      <c r="AK108">
        <v>13</v>
      </c>
      <c r="AL108" s="15">
        <v>21</v>
      </c>
      <c r="AM108">
        <v>1</v>
      </c>
      <c r="AN108">
        <v>8</v>
      </c>
      <c r="AO108">
        <v>15</v>
      </c>
      <c r="AP108" s="15">
        <v>24</v>
      </c>
      <c r="AQ108">
        <v>81</v>
      </c>
      <c r="AR108" t="str">
        <f t="shared" si="34"/>
        <v>SIM</v>
      </c>
      <c r="AS108" s="9">
        <v>817502</v>
      </c>
      <c r="AT108">
        <v>1</v>
      </c>
      <c r="AU108">
        <v>1</v>
      </c>
      <c r="AV108">
        <v>1</v>
      </c>
      <c r="AW108">
        <v>1</v>
      </c>
      <c r="AX108">
        <v>4</v>
      </c>
      <c r="AZ108" s="9">
        <v>817502</v>
      </c>
      <c r="BA108">
        <v>81</v>
      </c>
      <c r="BB108" t="str">
        <f>IF(AZ108=Tabela42[[#This Row],[Designação]],"SIM","NÃO")</f>
        <v>SIM</v>
      </c>
    </row>
    <row r="109" spans="2:54" ht="15.75" thickBot="1" x14ac:dyDescent="0.3">
      <c r="B109" s="13">
        <v>8</v>
      </c>
      <c r="C109" s="8">
        <v>817503</v>
      </c>
      <c r="D109" s="25" t="s">
        <v>106</v>
      </c>
      <c r="E109" s="29">
        <f>_xlfn.CEILING.MATH((Tabela4[[#This Row],[PEJA I - Bloco 1]]+S109),5)</f>
        <v>10</v>
      </c>
      <c r="F109" s="14">
        <f t="shared" si="29"/>
        <v>10</v>
      </c>
      <c r="G109" s="14">
        <f>Tabela4[[#This Row],[PEJA I - Bloco 1]]*2</f>
        <v>2</v>
      </c>
      <c r="H109" s="41">
        <f t="shared" si="30"/>
        <v>2</v>
      </c>
      <c r="I109" s="29">
        <f>_xlfn.CEILING.MATH(T109+(Tabela4[[#This Row],[PEJA I - Bloco 2]]),5)</f>
        <v>20</v>
      </c>
      <c r="J109" s="41">
        <f t="shared" si="31"/>
        <v>20</v>
      </c>
      <c r="K109" s="49">
        <f>_xlfn.CEILING.MATH(U109+(Tabela4[[#This Row],[PEJA II - Bloco 1]]),5)</f>
        <v>20</v>
      </c>
      <c r="L109" s="50">
        <f t="shared" si="32"/>
        <v>20</v>
      </c>
      <c r="M109" s="43">
        <f>_xlfn.CEILING.MATH(V109+(Tabela4[[#This Row],[PEJA II - Bloco 2]]),5)</f>
        <v>25</v>
      </c>
      <c r="N109" s="37">
        <f t="shared" si="33"/>
        <v>25</v>
      </c>
      <c r="O109" s="70">
        <f>_xlfn.CEILING.MATH(W109+Tabela4[[#This Row],[Total Geral]],5)</f>
        <v>60</v>
      </c>
      <c r="P109" s="65">
        <f>SUM(E109:O109)</f>
        <v>214</v>
      </c>
      <c r="R109" s="9">
        <v>817503</v>
      </c>
      <c r="S109">
        <f t="shared" si="35"/>
        <v>5</v>
      </c>
      <c r="T109">
        <f t="shared" si="36"/>
        <v>15</v>
      </c>
      <c r="U109">
        <f t="shared" si="37"/>
        <v>16</v>
      </c>
      <c r="V109">
        <f t="shared" si="38"/>
        <v>20</v>
      </c>
      <c r="W109">
        <f t="shared" si="39"/>
        <v>56</v>
      </c>
      <c r="X109" t="str">
        <f t="shared" si="28"/>
        <v>SIM</v>
      </c>
      <c r="Z109" s="9">
        <v>817503</v>
      </c>
      <c r="AA109">
        <v>8</v>
      </c>
      <c r="AC109">
        <v>5</v>
      </c>
      <c r="AD109" s="15">
        <v>13</v>
      </c>
      <c r="AE109">
        <v>4</v>
      </c>
      <c r="AF109">
        <v>2</v>
      </c>
      <c r="AG109">
        <v>13</v>
      </c>
      <c r="AH109" s="15">
        <v>19</v>
      </c>
      <c r="AI109">
        <v>5</v>
      </c>
      <c r="AJ109">
        <v>6</v>
      </c>
      <c r="AK109">
        <v>10</v>
      </c>
      <c r="AL109" s="15">
        <v>21</v>
      </c>
      <c r="AM109">
        <v>4</v>
      </c>
      <c r="AN109">
        <v>11</v>
      </c>
      <c r="AO109">
        <v>9</v>
      </c>
      <c r="AP109" s="15">
        <v>24</v>
      </c>
      <c r="AQ109">
        <v>77</v>
      </c>
      <c r="AR109" t="str">
        <f t="shared" si="34"/>
        <v>SIM</v>
      </c>
      <c r="AS109" s="9">
        <v>817503</v>
      </c>
      <c r="AT109">
        <v>1</v>
      </c>
      <c r="AU109">
        <v>1</v>
      </c>
      <c r="AV109">
        <v>1</v>
      </c>
      <c r="AW109">
        <v>1</v>
      </c>
      <c r="AX109">
        <v>4</v>
      </c>
      <c r="AZ109" s="9">
        <v>817503</v>
      </c>
      <c r="BA109">
        <v>77</v>
      </c>
      <c r="BB109" t="str">
        <f>IF(AZ109=Tabela42[[#This Row],[Designação]],"SIM","NÃO")</f>
        <v>SIM</v>
      </c>
    </row>
    <row r="110" spans="2:54" ht="15.75" thickBot="1" x14ac:dyDescent="0.3">
      <c r="B110" s="13">
        <v>8</v>
      </c>
      <c r="C110" s="8">
        <v>817505</v>
      </c>
      <c r="D110" s="25" t="s">
        <v>102</v>
      </c>
      <c r="E110" s="29">
        <f>_xlfn.CEILING.MATH((Tabela4[[#This Row],[PEJA I - Bloco 1]]+S110),5)</f>
        <v>15</v>
      </c>
      <c r="F110" s="14">
        <f t="shared" si="29"/>
        <v>15</v>
      </c>
      <c r="G110" s="14">
        <f>Tabela4[[#This Row],[PEJA I - Bloco 1]]*2</f>
        <v>2</v>
      </c>
      <c r="H110" s="41">
        <f t="shared" si="30"/>
        <v>2</v>
      </c>
      <c r="I110" s="29">
        <f>_xlfn.CEILING.MATH(T110+(Tabela4[[#This Row],[PEJA I - Bloco 2]]),5)</f>
        <v>15</v>
      </c>
      <c r="J110" s="41">
        <f t="shared" si="31"/>
        <v>15</v>
      </c>
      <c r="K110" s="49">
        <f>_xlfn.CEILING.MATH(U110+(Tabela4[[#This Row],[PEJA II - Bloco 1]]),5)</f>
        <v>20</v>
      </c>
      <c r="L110" s="50">
        <f t="shared" si="32"/>
        <v>20</v>
      </c>
      <c r="M110" s="43">
        <f>_xlfn.CEILING.MATH(V110+(Tabela4[[#This Row],[PEJA II - Bloco 2]]),5)</f>
        <v>30</v>
      </c>
      <c r="N110" s="37">
        <f t="shared" si="33"/>
        <v>30</v>
      </c>
      <c r="O110" s="70">
        <f>_xlfn.CEILING.MATH(W110+Tabela4[[#This Row],[Total Geral]],5)</f>
        <v>70</v>
      </c>
      <c r="P110" s="65">
        <f>SUM(E110:O110)</f>
        <v>234</v>
      </c>
      <c r="R110" s="9">
        <v>817505</v>
      </c>
      <c r="S110">
        <f t="shared" si="35"/>
        <v>10</v>
      </c>
      <c r="T110">
        <f t="shared" si="36"/>
        <v>12</v>
      </c>
      <c r="U110">
        <f t="shared" si="37"/>
        <v>16</v>
      </c>
      <c r="V110">
        <f t="shared" si="38"/>
        <v>26</v>
      </c>
      <c r="W110">
        <f t="shared" si="39"/>
        <v>64</v>
      </c>
      <c r="X110" t="str">
        <f t="shared" si="28"/>
        <v>SIM</v>
      </c>
      <c r="Z110" s="9">
        <v>817505</v>
      </c>
      <c r="AB110">
        <v>2</v>
      </c>
      <c r="AC110">
        <v>8</v>
      </c>
      <c r="AD110" s="15">
        <v>10</v>
      </c>
      <c r="AF110">
        <v>1</v>
      </c>
      <c r="AG110">
        <v>11</v>
      </c>
      <c r="AH110" s="15">
        <v>12</v>
      </c>
      <c r="AI110">
        <v>2</v>
      </c>
      <c r="AJ110">
        <v>3</v>
      </c>
      <c r="AK110">
        <v>13</v>
      </c>
      <c r="AL110" s="15">
        <v>18</v>
      </c>
      <c r="AN110">
        <v>3</v>
      </c>
      <c r="AO110">
        <v>23</v>
      </c>
      <c r="AP110" s="15">
        <v>26</v>
      </c>
      <c r="AQ110">
        <v>66</v>
      </c>
      <c r="AR110" t="str">
        <f t="shared" si="34"/>
        <v>SIM</v>
      </c>
      <c r="AS110" s="9">
        <v>817505</v>
      </c>
      <c r="AT110">
        <v>1</v>
      </c>
      <c r="AU110">
        <v>1</v>
      </c>
      <c r="AV110">
        <v>1</v>
      </c>
      <c r="AW110">
        <v>1</v>
      </c>
      <c r="AX110">
        <v>4</v>
      </c>
      <c r="AZ110" s="9">
        <v>817505</v>
      </c>
      <c r="BA110">
        <v>66</v>
      </c>
      <c r="BB110" t="str">
        <f>IF(AZ110=Tabela42[[#This Row],[Designação]],"SIM","NÃO")</f>
        <v>SIM</v>
      </c>
    </row>
    <row r="111" spans="2:54" ht="15.75" thickBot="1" x14ac:dyDescent="0.3">
      <c r="B111" s="13">
        <v>8</v>
      </c>
      <c r="C111" s="8">
        <v>817509</v>
      </c>
      <c r="D111" s="25" t="s">
        <v>90</v>
      </c>
      <c r="E111" s="29">
        <f>_xlfn.CEILING.MATH((Tabela4[[#This Row],[PEJA I - Bloco 1]]+S111),5)</f>
        <v>0</v>
      </c>
      <c r="F111" s="14">
        <f t="shared" si="29"/>
        <v>0</v>
      </c>
      <c r="G111" s="14">
        <f>Tabela4[[#This Row],[PEJA I - Bloco 1]]*2</f>
        <v>0</v>
      </c>
      <c r="H111" s="41">
        <f t="shared" si="30"/>
        <v>0</v>
      </c>
      <c r="I111" s="29">
        <f>_xlfn.CEILING.MATH(T111+(Tabela4[[#This Row],[PEJA I - Bloco 2]]),5)</f>
        <v>15</v>
      </c>
      <c r="J111" s="41">
        <f t="shared" si="31"/>
        <v>15</v>
      </c>
      <c r="K111" s="49">
        <f>_xlfn.CEILING.MATH(U111+(Tabela4[[#This Row],[PEJA II - Bloco 1]]),5)</f>
        <v>30</v>
      </c>
      <c r="L111" s="50">
        <f t="shared" si="32"/>
        <v>30</v>
      </c>
      <c r="M111" s="43">
        <f>_xlfn.CEILING.MATH(V111+(Tabela4[[#This Row],[PEJA II - Bloco 2]]),5)</f>
        <v>40</v>
      </c>
      <c r="N111" s="37">
        <f t="shared" si="33"/>
        <v>40</v>
      </c>
      <c r="O111" s="70">
        <f>_xlfn.CEILING.MATH(W111+Tabela4[[#This Row],[Total Geral]],5)</f>
        <v>85</v>
      </c>
      <c r="P111" s="65">
        <f>SUM(E111:O111)</f>
        <v>255</v>
      </c>
      <c r="R111" s="9">
        <v>817509</v>
      </c>
      <c r="S111">
        <f t="shared" si="35"/>
        <v>0</v>
      </c>
      <c r="T111">
        <f t="shared" si="36"/>
        <v>14</v>
      </c>
      <c r="U111">
        <f t="shared" si="37"/>
        <v>28</v>
      </c>
      <c r="V111">
        <f t="shared" si="38"/>
        <v>36</v>
      </c>
      <c r="W111">
        <f t="shared" si="39"/>
        <v>78</v>
      </c>
      <c r="X111" t="str">
        <f t="shared" si="28"/>
        <v>SIM</v>
      </c>
      <c r="Z111" s="9">
        <v>817509</v>
      </c>
      <c r="AD111" s="15"/>
      <c r="AE111">
        <v>1</v>
      </c>
      <c r="AF111">
        <v>6</v>
      </c>
      <c r="AG111">
        <v>8</v>
      </c>
      <c r="AH111" s="15">
        <v>15</v>
      </c>
      <c r="AI111">
        <v>3</v>
      </c>
      <c r="AJ111">
        <v>6</v>
      </c>
      <c r="AK111">
        <v>22</v>
      </c>
      <c r="AL111" s="15">
        <v>31</v>
      </c>
      <c r="AM111">
        <v>5</v>
      </c>
      <c r="AN111">
        <v>11</v>
      </c>
      <c r="AO111">
        <v>25</v>
      </c>
      <c r="AP111" s="15">
        <v>41</v>
      </c>
      <c r="AQ111">
        <v>87</v>
      </c>
      <c r="AR111" t="str">
        <f t="shared" si="34"/>
        <v>SIM</v>
      </c>
      <c r="AS111" s="9">
        <v>817509</v>
      </c>
      <c r="AU111">
        <v>1</v>
      </c>
      <c r="AV111">
        <v>2</v>
      </c>
      <c r="AW111">
        <v>2</v>
      </c>
      <c r="AX111">
        <v>5</v>
      </c>
      <c r="AZ111" s="9">
        <v>817509</v>
      </c>
      <c r="BA111">
        <v>87</v>
      </c>
      <c r="BB111" t="str">
        <f>IF(AZ111=Tabela42[[#This Row],[Designação]],"SIM","NÃO")</f>
        <v>SIM</v>
      </c>
    </row>
    <row r="112" spans="2:54" ht="15.75" thickBot="1" x14ac:dyDescent="0.3">
      <c r="B112" s="13">
        <v>8</v>
      </c>
      <c r="C112" s="8">
        <v>833031</v>
      </c>
      <c r="D112" s="25" t="s">
        <v>95</v>
      </c>
      <c r="E112" s="29">
        <f>_xlfn.CEILING.MATH((Tabela4[[#This Row],[PEJA I - Bloco 1]]+S112),5)</f>
        <v>25</v>
      </c>
      <c r="F112" s="14">
        <f t="shared" si="29"/>
        <v>25</v>
      </c>
      <c r="G112" s="14">
        <f>Tabela4[[#This Row],[PEJA I - Bloco 1]]*2</f>
        <v>2</v>
      </c>
      <c r="H112" s="41">
        <f t="shared" si="30"/>
        <v>2</v>
      </c>
      <c r="I112" s="29">
        <f>_xlfn.CEILING.MATH(T112+(Tabela4[[#This Row],[PEJA I - Bloco 2]]),5)</f>
        <v>30</v>
      </c>
      <c r="J112" s="41">
        <f t="shared" si="31"/>
        <v>30</v>
      </c>
      <c r="K112" s="49">
        <f>_xlfn.CEILING.MATH(U112+(Tabela4[[#This Row],[PEJA II - Bloco 1]]),5)</f>
        <v>25</v>
      </c>
      <c r="L112" s="50">
        <f t="shared" si="32"/>
        <v>25</v>
      </c>
      <c r="M112" s="43">
        <f>_xlfn.CEILING.MATH(V112+(Tabela4[[#This Row],[PEJA II - Bloco 2]]),5)</f>
        <v>55</v>
      </c>
      <c r="N112" s="37">
        <f t="shared" si="33"/>
        <v>55</v>
      </c>
      <c r="O112" s="70">
        <f>_xlfn.CEILING.MATH(W112+Tabela4[[#This Row],[Total Geral]],5)</f>
        <v>130</v>
      </c>
      <c r="P112" s="65">
        <f>SUM(E112:O112)</f>
        <v>404</v>
      </c>
      <c r="R112" s="9">
        <v>833031</v>
      </c>
      <c r="S112">
        <f t="shared" si="35"/>
        <v>23</v>
      </c>
      <c r="T112">
        <f t="shared" si="36"/>
        <v>25</v>
      </c>
      <c r="U112">
        <f t="shared" si="37"/>
        <v>24</v>
      </c>
      <c r="V112">
        <f t="shared" si="38"/>
        <v>52</v>
      </c>
      <c r="W112">
        <f t="shared" si="39"/>
        <v>124</v>
      </c>
      <c r="X112" t="str">
        <f t="shared" si="28"/>
        <v>SIM</v>
      </c>
      <c r="Z112" s="9">
        <v>833031</v>
      </c>
      <c r="AB112">
        <v>1</v>
      </c>
      <c r="AC112">
        <v>22</v>
      </c>
      <c r="AD112" s="15">
        <v>23</v>
      </c>
      <c r="AF112">
        <v>3</v>
      </c>
      <c r="AG112">
        <v>22</v>
      </c>
      <c r="AH112" s="15">
        <v>25</v>
      </c>
      <c r="AI112">
        <v>2</v>
      </c>
      <c r="AJ112">
        <v>4</v>
      </c>
      <c r="AK112">
        <v>20</v>
      </c>
      <c r="AL112" s="15">
        <v>26</v>
      </c>
      <c r="AN112">
        <v>7</v>
      </c>
      <c r="AO112">
        <v>45</v>
      </c>
      <c r="AP112" s="15">
        <v>52</v>
      </c>
      <c r="AQ112">
        <v>126</v>
      </c>
      <c r="AR112" t="str">
        <f t="shared" si="34"/>
        <v>SIM</v>
      </c>
      <c r="AS112" s="9">
        <v>833031</v>
      </c>
      <c r="AT112">
        <v>1</v>
      </c>
      <c r="AU112">
        <v>1</v>
      </c>
      <c r="AV112">
        <v>1</v>
      </c>
      <c r="AW112">
        <v>2</v>
      </c>
      <c r="AX112">
        <v>5</v>
      </c>
      <c r="AZ112" s="9">
        <v>833031</v>
      </c>
      <c r="BA112">
        <v>126</v>
      </c>
      <c r="BB112" t="str">
        <f>IF(AZ112=Tabela42[[#This Row],[Designação]],"SIM","NÃO")</f>
        <v>SIM</v>
      </c>
    </row>
    <row r="113" spans="2:54" ht="15.75" thickBot="1" x14ac:dyDescent="0.3">
      <c r="B113" s="13">
        <v>8</v>
      </c>
      <c r="C113" s="8">
        <v>833201</v>
      </c>
      <c r="D113" s="25" t="s">
        <v>91</v>
      </c>
      <c r="E113" s="29">
        <f>_xlfn.CEILING.MATH((Tabela4[[#This Row],[PEJA I - Bloco 1]]+S113),5)</f>
        <v>0</v>
      </c>
      <c r="F113" s="14">
        <f t="shared" si="29"/>
        <v>0</v>
      </c>
      <c r="G113" s="14">
        <f>Tabela4[[#This Row],[PEJA I - Bloco 1]]*2</f>
        <v>0</v>
      </c>
      <c r="H113" s="41">
        <f t="shared" si="30"/>
        <v>0</v>
      </c>
      <c r="I113" s="29">
        <f>_xlfn.CEILING.MATH(T113+(Tabela4[[#This Row],[PEJA I - Bloco 2]]),5)</f>
        <v>20</v>
      </c>
      <c r="J113" s="41">
        <f t="shared" si="31"/>
        <v>20</v>
      </c>
      <c r="K113" s="49">
        <f>_xlfn.CEILING.MATH(U113+(Tabela4[[#This Row],[PEJA II - Bloco 1]]),5)</f>
        <v>25</v>
      </c>
      <c r="L113" s="50">
        <f t="shared" si="32"/>
        <v>25</v>
      </c>
      <c r="M113" s="43">
        <f>_xlfn.CEILING.MATH(V113+(Tabela4[[#This Row],[PEJA II - Bloco 2]]),5)</f>
        <v>30</v>
      </c>
      <c r="N113" s="37">
        <f t="shared" si="33"/>
        <v>30</v>
      </c>
      <c r="O113" s="70">
        <f>_xlfn.CEILING.MATH(W113+Tabela4[[#This Row],[Total Geral]],5)</f>
        <v>65</v>
      </c>
      <c r="P113" s="65">
        <f>SUM(E113:O113)</f>
        <v>215</v>
      </c>
      <c r="R113" s="9">
        <v>833201</v>
      </c>
      <c r="S113">
        <f t="shared" si="35"/>
        <v>0</v>
      </c>
      <c r="T113">
        <f t="shared" si="36"/>
        <v>15</v>
      </c>
      <c r="U113">
        <f t="shared" si="37"/>
        <v>20</v>
      </c>
      <c r="V113">
        <f t="shared" si="38"/>
        <v>25</v>
      </c>
      <c r="W113">
        <f t="shared" si="39"/>
        <v>60</v>
      </c>
      <c r="X113" t="str">
        <f t="shared" si="28"/>
        <v>SIM</v>
      </c>
      <c r="Z113" s="9">
        <v>833201</v>
      </c>
      <c r="AD113" s="15"/>
      <c r="AE113">
        <v>9</v>
      </c>
      <c r="AF113">
        <v>10</v>
      </c>
      <c r="AG113">
        <v>5</v>
      </c>
      <c r="AH113" s="15">
        <v>24</v>
      </c>
      <c r="AJ113">
        <v>4</v>
      </c>
      <c r="AK113">
        <v>16</v>
      </c>
      <c r="AL113" s="15">
        <v>20</v>
      </c>
      <c r="AM113">
        <v>3</v>
      </c>
      <c r="AN113">
        <v>7</v>
      </c>
      <c r="AO113">
        <v>18</v>
      </c>
      <c r="AP113" s="15">
        <v>28</v>
      </c>
      <c r="AQ113">
        <v>72</v>
      </c>
      <c r="AR113" t="str">
        <f t="shared" si="34"/>
        <v>SIM</v>
      </c>
      <c r="AS113" s="9">
        <v>833201</v>
      </c>
      <c r="AU113">
        <v>1</v>
      </c>
      <c r="AV113">
        <v>1</v>
      </c>
      <c r="AW113">
        <v>1</v>
      </c>
      <c r="AX113">
        <v>3</v>
      </c>
      <c r="AZ113" s="9">
        <v>833201</v>
      </c>
      <c r="BA113">
        <v>72</v>
      </c>
      <c r="BB113" t="str">
        <f>IF(AZ113=Tabela42[[#This Row],[Designação]],"SIM","NÃO")</f>
        <v>SIM</v>
      </c>
    </row>
    <row r="114" spans="2:54" ht="15.75" thickBot="1" x14ac:dyDescent="0.3">
      <c r="B114" s="13">
        <v>8</v>
      </c>
      <c r="C114" s="8">
        <v>833503</v>
      </c>
      <c r="D114" s="25" t="s">
        <v>105</v>
      </c>
      <c r="E114" s="29">
        <f>_xlfn.CEILING.MATH((Tabela4[[#This Row],[PEJA I - Bloco 1]]+S114),5)</f>
        <v>10</v>
      </c>
      <c r="F114" s="14">
        <f t="shared" si="29"/>
        <v>10</v>
      </c>
      <c r="G114" s="14">
        <f>Tabela4[[#This Row],[PEJA I - Bloco 1]]*2</f>
        <v>2</v>
      </c>
      <c r="H114" s="41">
        <f t="shared" si="30"/>
        <v>2</v>
      </c>
      <c r="I114" s="29">
        <f>_xlfn.CEILING.MATH(T114+(Tabela4[[#This Row],[PEJA I - Bloco 2]]),5)</f>
        <v>15</v>
      </c>
      <c r="J114" s="41">
        <f t="shared" si="31"/>
        <v>15</v>
      </c>
      <c r="K114" s="49">
        <f>_xlfn.CEILING.MATH(U114+(Tabela4[[#This Row],[PEJA II - Bloco 1]]),5)</f>
        <v>30</v>
      </c>
      <c r="L114" s="50">
        <f t="shared" si="32"/>
        <v>30</v>
      </c>
      <c r="M114" s="43">
        <f>_xlfn.CEILING.MATH(V114+(Tabela4[[#This Row],[PEJA II - Bloco 2]]),5)</f>
        <v>25</v>
      </c>
      <c r="N114" s="37">
        <f t="shared" si="33"/>
        <v>25</v>
      </c>
      <c r="O114" s="70">
        <f>_xlfn.CEILING.MATH(W114+Tabela4[[#This Row],[Total Geral]],5)</f>
        <v>75</v>
      </c>
      <c r="P114" s="65">
        <f>SUM(E114:O114)</f>
        <v>239</v>
      </c>
      <c r="R114" s="9">
        <v>833503</v>
      </c>
      <c r="S114">
        <f t="shared" si="35"/>
        <v>6</v>
      </c>
      <c r="T114">
        <f t="shared" si="36"/>
        <v>11</v>
      </c>
      <c r="U114">
        <f t="shared" si="37"/>
        <v>26</v>
      </c>
      <c r="V114">
        <f t="shared" si="38"/>
        <v>24</v>
      </c>
      <c r="W114">
        <f t="shared" si="39"/>
        <v>67</v>
      </c>
      <c r="X114" t="str">
        <f t="shared" si="28"/>
        <v>SIM</v>
      </c>
      <c r="Z114" s="9">
        <v>833503</v>
      </c>
      <c r="AA114">
        <v>1</v>
      </c>
      <c r="AB114">
        <v>2</v>
      </c>
      <c r="AC114">
        <v>4</v>
      </c>
      <c r="AD114" s="15">
        <v>7</v>
      </c>
      <c r="AF114">
        <v>3</v>
      </c>
      <c r="AG114">
        <v>8</v>
      </c>
      <c r="AH114" s="15">
        <v>11</v>
      </c>
      <c r="AI114">
        <v>1</v>
      </c>
      <c r="AJ114">
        <v>15</v>
      </c>
      <c r="AK114">
        <v>11</v>
      </c>
      <c r="AL114" s="15">
        <v>27</v>
      </c>
      <c r="AM114">
        <v>12</v>
      </c>
      <c r="AN114">
        <v>7</v>
      </c>
      <c r="AO114">
        <v>17</v>
      </c>
      <c r="AP114" s="15">
        <v>36</v>
      </c>
      <c r="AQ114">
        <v>81</v>
      </c>
      <c r="AR114" t="str">
        <f t="shared" si="34"/>
        <v>SIM</v>
      </c>
      <c r="AS114" s="9">
        <v>833503</v>
      </c>
      <c r="AT114">
        <v>1</v>
      </c>
      <c r="AU114">
        <v>1</v>
      </c>
      <c r="AV114">
        <v>1</v>
      </c>
      <c r="AW114">
        <v>1</v>
      </c>
      <c r="AX114">
        <v>4</v>
      </c>
      <c r="AZ114" s="9">
        <v>833503</v>
      </c>
      <c r="BA114">
        <v>81</v>
      </c>
      <c r="BB114" t="str">
        <f>IF(AZ114=Tabela42[[#This Row],[Designação]],"SIM","NÃO")</f>
        <v>SIM</v>
      </c>
    </row>
    <row r="115" spans="2:54" ht="15.75" thickBot="1" x14ac:dyDescent="0.3">
      <c r="B115" s="13">
        <v>8</v>
      </c>
      <c r="C115" s="8">
        <v>833504</v>
      </c>
      <c r="D115" s="25" t="s">
        <v>97</v>
      </c>
      <c r="E115" s="29">
        <f>_xlfn.CEILING.MATH((Tabela4[[#This Row],[PEJA I - Bloco 1]]+S115),5)</f>
        <v>15</v>
      </c>
      <c r="F115" s="14">
        <f t="shared" si="29"/>
        <v>15</v>
      </c>
      <c r="G115" s="14">
        <f>Tabela4[[#This Row],[PEJA I - Bloco 1]]*2</f>
        <v>2</v>
      </c>
      <c r="H115" s="41">
        <f t="shared" si="30"/>
        <v>2</v>
      </c>
      <c r="I115" s="29">
        <f>_xlfn.CEILING.MATH(T115+(Tabela4[[#This Row],[PEJA I - Bloco 2]]),5)</f>
        <v>25</v>
      </c>
      <c r="J115" s="41">
        <f t="shared" si="31"/>
        <v>25</v>
      </c>
      <c r="K115" s="49">
        <f>_xlfn.CEILING.MATH(U115+(Tabela4[[#This Row],[PEJA II - Bloco 1]]),5)</f>
        <v>10</v>
      </c>
      <c r="L115" s="50">
        <f t="shared" si="32"/>
        <v>10</v>
      </c>
      <c r="M115" s="43">
        <f>_xlfn.CEILING.MATH(V115+(Tabela4[[#This Row],[PEJA II - Bloco 2]]),5)</f>
        <v>20</v>
      </c>
      <c r="N115" s="37">
        <f t="shared" si="33"/>
        <v>20</v>
      </c>
      <c r="O115" s="70">
        <f>_xlfn.CEILING.MATH(W115+Tabela4[[#This Row],[Total Geral]],5)</f>
        <v>65</v>
      </c>
      <c r="P115" s="65">
        <f>SUM(E115:O115)</f>
        <v>209</v>
      </c>
      <c r="R115" s="9">
        <v>833504</v>
      </c>
      <c r="S115">
        <f t="shared" si="35"/>
        <v>13</v>
      </c>
      <c r="T115">
        <f t="shared" si="36"/>
        <v>20</v>
      </c>
      <c r="U115">
        <f t="shared" si="37"/>
        <v>6</v>
      </c>
      <c r="V115">
        <f t="shared" si="38"/>
        <v>19</v>
      </c>
      <c r="W115">
        <f t="shared" si="39"/>
        <v>58</v>
      </c>
      <c r="X115" t="str">
        <f t="shared" si="28"/>
        <v>SIM</v>
      </c>
      <c r="Z115" s="9">
        <v>833504</v>
      </c>
      <c r="AA115">
        <v>5</v>
      </c>
      <c r="AC115">
        <v>13</v>
      </c>
      <c r="AD115" s="15">
        <v>18</v>
      </c>
      <c r="AF115">
        <v>7</v>
      </c>
      <c r="AG115">
        <v>13</v>
      </c>
      <c r="AH115" s="15">
        <v>20</v>
      </c>
      <c r="AI115">
        <v>2</v>
      </c>
      <c r="AJ115">
        <v>2</v>
      </c>
      <c r="AK115">
        <v>4</v>
      </c>
      <c r="AL115" s="15">
        <v>8</v>
      </c>
      <c r="AM115">
        <v>6</v>
      </c>
      <c r="AN115">
        <v>5</v>
      </c>
      <c r="AO115">
        <v>14</v>
      </c>
      <c r="AP115" s="15">
        <v>25</v>
      </c>
      <c r="AQ115">
        <v>71</v>
      </c>
      <c r="AR115" t="str">
        <f t="shared" si="34"/>
        <v>SIM</v>
      </c>
      <c r="AS115" s="9">
        <v>833504</v>
      </c>
      <c r="AT115">
        <v>1</v>
      </c>
      <c r="AU115">
        <v>1</v>
      </c>
      <c r="AV115">
        <v>1</v>
      </c>
      <c r="AW115">
        <v>1</v>
      </c>
      <c r="AX115">
        <v>4</v>
      </c>
      <c r="AZ115" s="9">
        <v>833504</v>
      </c>
      <c r="BA115">
        <v>71</v>
      </c>
      <c r="BB115" t="str">
        <f>IF(AZ115=Tabela42[[#This Row],[Designação]],"SIM","NÃO")</f>
        <v>SIM</v>
      </c>
    </row>
    <row r="116" spans="2:54" ht="15.75" thickBot="1" x14ac:dyDescent="0.3">
      <c r="B116" s="13">
        <v>9</v>
      </c>
      <c r="C116" s="8">
        <v>918027</v>
      </c>
      <c r="D116" s="25" t="s">
        <v>107</v>
      </c>
      <c r="E116" s="29">
        <f>_xlfn.CEILING.MATH((Tabela4[[#This Row],[PEJA I - Bloco 1]]+S116),5)</f>
        <v>10</v>
      </c>
      <c r="F116" s="14">
        <f t="shared" si="29"/>
        <v>10</v>
      </c>
      <c r="G116" s="14">
        <f>Tabela4[[#This Row],[PEJA I - Bloco 1]]*2</f>
        <v>2</v>
      </c>
      <c r="H116" s="41">
        <f t="shared" si="30"/>
        <v>2</v>
      </c>
      <c r="I116" s="29">
        <f>_xlfn.CEILING.MATH(T116+(Tabela4[[#This Row],[PEJA I - Bloco 2]]),5)</f>
        <v>15</v>
      </c>
      <c r="J116" s="41">
        <f t="shared" si="31"/>
        <v>15</v>
      </c>
      <c r="K116" s="49">
        <f>_xlfn.CEILING.MATH(U116+(Tabela4[[#This Row],[PEJA II - Bloco 1]]),5)</f>
        <v>25</v>
      </c>
      <c r="L116" s="50">
        <f t="shared" si="32"/>
        <v>25</v>
      </c>
      <c r="M116" s="43">
        <f>_xlfn.CEILING.MATH(V116+(Tabela4[[#This Row],[PEJA II - Bloco 2]]),5)</f>
        <v>25</v>
      </c>
      <c r="N116" s="37">
        <f t="shared" si="33"/>
        <v>25</v>
      </c>
      <c r="O116" s="70">
        <f>_xlfn.CEILING.MATH(W116+Tabela4[[#This Row],[Total Geral]],5)</f>
        <v>70</v>
      </c>
      <c r="P116" s="65">
        <f>SUM(E116:O116)</f>
        <v>224</v>
      </c>
      <c r="R116" s="9">
        <v>918027</v>
      </c>
      <c r="S116">
        <f t="shared" si="35"/>
        <v>9</v>
      </c>
      <c r="T116">
        <f t="shared" si="36"/>
        <v>14</v>
      </c>
      <c r="U116">
        <f t="shared" si="37"/>
        <v>19</v>
      </c>
      <c r="V116">
        <f t="shared" si="38"/>
        <v>20</v>
      </c>
      <c r="W116">
        <f t="shared" si="39"/>
        <v>62</v>
      </c>
      <c r="X116" t="str">
        <f t="shared" si="28"/>
        <v>SIM</v>
      </c>
      <c r="Z116" s="9">
        <v>918027</v>
      </c>
      <c r="AA116">
        <v>1</v>
      </c>
      <c r="AB116">
        <v>3</v>
      </c>
      <c r="AC116">
        <v>6</v>
      </c>
      <c r="AD116" s="15">
        <v>10</v>
      </c>
      <c r="AG116">
        <v>14</v>
      </c>
      <c r="AH116" s="15">
        <v>14</v>
      </c>
      <c r="AI116">
        <v>2</v>
      </c>
      <c r="AJ116">
        <v>2</v>
      </c>
      <c r="AK116">
        <v>17</v>
      </c>
      <c r="AL116" s="15">
        <v>21</v>
      </c>
      <c r="AM116">
        <v>1</v>
      </c>
      <c r="AN116">
        <v>2</v>
      </c>
      <c r="AO116">
        <v>18</v>
      </c>
      <c r="AP116" s="15">
        <v>21</v>
      </c>
      <c r="AQ116">
        <v>66</v>
      </c>
      <c r="AR116" t="str">
        <f t="shared" si="34"/>
        <v>SIM</v>
      </c>
      <c r="AS116" s="9">
        <v>918027</v>
      </c>
      <c r="AT116">
        <v>1</v>
      </c>
      <c r="AU116">
        <v>1</v>
      </c>
      <c r="AV116">
        <v>2</v>
      </c>
      <c r="AW116">
        <v>2</v>
      </c>
      <c r="AX116">
        <v>6</v>
      </c>
      <c r="AZ116" s="9">
        <v>918027</v>
      </c>
      <c r="BA116">
        <v>66</v>
      </c>
      <c r="BB116" t="str">
        <f>IF(AZ116=Tabela42[[#This Row],[Designação]],"SIM","NÃO")</f>
        <v>SIM</v>
      </c>
    </row>
    <row r="117" spans="2:54" ht="15.75" thickBot="1" x14ac:dyDescent="0.3">
      <c r="B117" s="13">
        <v>9</v>
      </c>
      <c r="C117" s="8">
        <v>918028</v>
      </c>
      <c r="D117" s="25" t="s">
        <v>108</v>
      </c>
      <c r="E117" s="29">
        <f>_xlfn.CEILING.MATH((Tabela4[[#This Row],[PEJA I - Bloco 1]]+S117),5)</f>
        <v>0</v>
      </c>
      <c r="F117" s="14">
        <f t="shared" si="29"/>
        <v>0</v>
      </c>
      <c r="G117" s="14">
        <f>Tabela4[[#This Row],[PEJA I - Bloco 1]]*2</f>
        <v>0</v>
      </c>
      <c r="H117" s="41">
        <f t="shared" si="30"/>
        <v>0</v>
      </c>
      <c r="I117" s="29">
        <f>_xlfn.CEILING.MATH(T117+(Tabela4[[#This Row],[PEJA I - Bloco 2]]),5)</f>
        <v>0</v>
      </c>
      <c r="J117" s="41">
        <f t="shared" si="31"/>
        <v>0</v>
      </c>
      <c r="K117" s="49">
        <f>_xlfn.CEILING.MATH(U117+(Tabela4[[#This Row],[PEJA II - Bloco 1]]),5)</f>
        <v>15</v>
      </c>
      <c r="L117" s="50">
        <f t="shared" si="32"/>
        <v>15</v>
      </c>
      <c r="M117" s="43">
        <f>_xlfn.CEILING.MATH(V117+(Tabela4[[#This Row],[PEJA II - Bloco 2]]),5)</f>
        <v>25</v>
      </c>
      <c r="N117" s="37">
        <f t="shared" si="33"/>
        <v>25</v>
      </c>
      <c r="O117" s="70">
        <f>_xlfn.CEILING.MATH(W117+Tabela4[[#This Row],[Total Geral]],5)</f>
        <v>35</v>
      </c>
      <c r="P117" s="65">
        <f>SUM(E117:O117)</f>
        <v>115</v>
      </c>
      <c r="R117" s="9">
        <v>918028</v>
      </c>
      <c r="S117">
        <f t="shared" si="35"/>
        <v>0</v>
      </c>
      <c r="T117">
        <f t="shared" si="36"/>
        <v>0</v>
      </c>
      <c r="U117">
        <f t="shared" si="37"/>
        <v>10</v>
      </c>
      <c r="V117">
        <f t="shared" si="38"/>
        <v>20</v>
      </c>
      <c r="W117">
        <f t="shared" si="39"/>
        <v>30</v>
      </c>
      <c r="X117" t="str">
        <f t="shared" si="28"/>
        <v>SIM</v>
      </c>
      <c r="Z117" s="9">
        <v>918028</v>
      </c>
      <c r="AD117" s="15"/>
      <c r="AH117" s="15"/>
      <c r="AJ117">
        <v>2</v>
      </c>
      <c r="AK117">
        <v>8</v>
      </c>
      <c r="AL117" s="15">
        <v>10</v>
      </c>
      <c r="AN117">
        <v>3</v>
      </c>
      <c r="AO117">
        <v>17</v>
      </c>
      <c r="AP117" s="15">
        <v>20</v>
      </c>
      <c r="AQ117">
        <v>30</v>
      </c>
      <c r="AR117" t="str">
        <f t="shared" si="34"/>
        <v>SIM</v>
      </c>
      <c r="AS117" s="9">
        <v>918028</v>
      </c>
      <c r="AV117">
        <v>1</v>
      </c>
      <c r="AW117">
        <v>1</v>
      </c>
      <c r="AX117">
        <v>2</v>
      </c>
      <c r="AZ117" s="9">
        <v>918028</v>
      </c>
      <c r="BA117">
        <v>30</v>
      </c>
      <c r="BB117" t="str">
        <f>IF(AZ117=Tabela42[[#This Row],[Designação]],"SIM","NÃO")</f>
        <v>SIM</v>
      </c>
    </row>
    <row r="118" spans="2:54" ht="15.75" thickBot="1" x14ac:dyDescent="0.3">
      <c r="B118" s="13">
        <v>9</v>
      </c>
      <c r="C118" s="8">
        <v>918033</v>
      </c>
      <c r="D118" s="25" t="s">
        <v>110</v>
      </c>
      <c r="E118" s="29">
        <f>_xlfn.CEILING.MATH((Tabela4[[#This Row],[PEJA I - Bloco 1]]+S118),5)</f>
        <v>20</v>
      </c>
      <c r="F118" s="14">
        <f t="shared" si="29"/>
        <v>20</v>
      </c>
      <c r="G118" s="14">
        <f>Tabela4[[#This Row],[PEJA I - Bloco 1]]*2</f>
        <v>2</v>
      </c>
      <c r="H118" s="41">
        <f t="shared" si="30"/>
        <v>2</v>
      </c>
      <c r="I118" s="29">
        <f>_xlfn.CEILING.MATH(T118+(Tabela4[[#This Row],[PEJA I - Bloco 2]]),5)</f>
        <v>25</v>
      </c>
      <c r="J118" s="41">
        <f t="shared" si="31"/>
        <v>25</v>
      </c>
      <c r="K118" s="49">
        <f>_xlfn.CEILING.MATH(U118+(Tabela4[[#This Row],[PEJA II - Bloco 1]]),5)</f>
        <v>40</v>
      </c>
      <c r="L118" s="50">
        <f t="shared" si="32"/>
        <v>40</v>
      </c>
      <c r="M118" s="43">
        <f>_xlfn.CEILING.MATH(V118+(Tabela4[[#This Row],[PEJA II - Bloco 2]]),5)</f>
        <v>50</v>
      </c>
      <c r="N118" s="37">
        <f t="shared" si="33"/>
        <v>50</v>
      </c>
      <c r="O118" s="70">
        <f>_xlfn.CEILING.MATH(W118+Tabela4[[#This Row],[Total Geral]],5)</f>
        <v>130</v>
      </c>
      <c r="P118" s="65">
        <f>SUM(E118:O118)</f>
        <v>404</v>
      </c>
      <c r="R118" s="9">
        <v>918033</v>
      </c>
      <c r="S118">
        <f t="shared" si="35"/>
        <v>15</v>
      </c>
      <c r="T118">
        <f t="shared" si="36"/>
        <v>23</v>
      </c>
      <c r="U118">
        <f t="shared" si="37"/>
        <v>36</v>
      </c>
      <c r="V118">
        <f t="shared" si="38"/>
        <v>47</v>
      </c>
      <c r="W118">
        <f t="shared" si="39"/>
        <v>121</v>
      </c>
      <c r="X118" t="str">
        <f t="shared" si="28"/>
        <v>SIM</v>
      </c>
      <c r="Z118" s="9">
        <v>918033</v>
      </c>
      <c r="AB118">
        <v>3</v>
      </c>
      <c r="AC118">
        <v>12</v>
      </c>
      <c r="AD118" s="15">
        <v>15</v>
      </c>
      <c r="AF118">
        <v>6</v>
      </c>
      <c r="AG118">
        <v>17</v>
      </c>
      <c r="AH118" s="15">
        <v>23</v>
      </c>
      <c r="AI118">
        <v>1</v>
      </c>
      <c r="AJ118">
        <v>8</v>
      </c>
      <c r="AK118">
        <v>28</v>
      </c>
      <c r="AL118" s="15">
        <v>37</v>
      </c>
      <c r="AM118">
        <v>5</v>
      </c>
      <c r="AN118">
        <v>23</v>
      </c>
      <c r="AO118">
        <v>24</v>
      </c>
      <c r="AP118" s="15">
        <v>52</v>
      </c>
      <c r="AQ118">
        <v>127</v>
      </c>
      <c r="AR118" t="str">
        <f t="shared" si="34"/>
        <v>SIM</v>
      </c>
      <c r="AS118" s="9">
        <v>918033</v>
      </c>
      <c r="AT118">
        <v>1</v>
      </c>
      <c r="AU118">
        <v>1</v>
      </c>
      <c r="AV118">
        <v>2</v>
      </c>
      <c r="AW118">
        <v>2</v>
      </c>
      <c r="AX118">
        <v>6</v>
      </c>
      <c r="AZ118" s="9">
        <v>918033</v>
      </c>
      <c r="BA118">
        <v>127</v>
      </c>
      <c r="BB118" t="str">
        <f>IF(AZ118=Tabela42[[#This Row],[Designação]],"SIM","NÃO")</f>
        <v>SIM</v>
      </c>
    </row>
    <row r="119" spans="2:54" ht="15.75" thickBot="1" x14ac:dyDescent="0.3">
      <c r="B119" s="13">
        <v>9</v>
      </c>
      <c r="C119" s="8">
        <v>918041</v>
      </c>
      <c r="D119" s="25" t="s">
        <v>115</v>
      </c>
      <c r="E119" s="29">
        <f>_xlfn.CEILING.MATH((Tabela4[[#This Row],[PEJA I - Bloco 1]]+S119),5)</f>
        <v>25</v>
      </c>
      <c r="F119" s="14">
        <f t="shared" si="29"/>
        <v>25</v>
      </c>
      <c r="G119" s="14">
        <f>Tabela4[[#This Row],[PEJA I - Bloco 1]]*2</f>
        <v>2</v>
      </c>
      <c r="H119" s="41">
        <f t="shared" si="30"/>
        <v>2</v>
      </c>
      <c r="I119" s="29">
        <f>_xlfn.CEILING.MATH(T119+(Tabela4[[#This Row],[PEJA I - Bloco 2]]),5)</f>
        <v>55</v>
      </c>
      <c r="J119" s="41">
        <f t="shared" si="31"/>
        <v>55</v>
      </c>
      <c r="K119" s="49">
        <f>_xlfn.CEILING.MATH(U119+(Tabela4[[#This Row],[PEJA II - Bloco 1]]),5)</f>
        <v>45</v>
      </c>
      <c r="L119" s="50">
        <f t="shared" si="32"/>
        <v>45</v>
      </c>
      <c r="M119" s="43">
        <f>_xlfn.CEILING.MATH(V119+(Tabela4[[#This Row],[PEJA II - Bloco 2]]),5)</f>
        <v>50</v>
      </c>
      <c r="N119" s="37">
        <f t="shared" si="33"/>
        <v>50</v>
      </c>
      <c r="O119" s="70">
        <f>_xlfn.CEILING.MATH(W119+Tabela4[[#This Row],[Total Geral]],5)</f>
        <v>165</v>
      </c>
      <c r="P119" s="65">
        <f>SUM(E119:O119)</f>
        <v>519</v>
      </c>
      <c r="R119" s="9">
        <v>918041</v>
      </c>
      <c r="S119">
        <f t="shared" si="35"/>
        <v>21</v>
      </c>
      <c r="T119">
        <f t="shared" si="36"/>
        <v>49</v>
      </c>
      <c r="U119">
        <f t="shared" si="37"/>
        <v>41</v>
      </c>
      <c r="V119">
        <f t="shared" si="38"/>
        <v>46</v>
      </c>
      <c r="W119">
        <f t="shared" si="39"/>
        <v>157</v>
      </c>
      <c r="X119" t="str">
        <f t="shared" si="28"/>
        <v>SIM</v>
      </c>
      <c r="Z119" s="9">
        <v>918041</v>
      </c>
      <c r="AB119">
        <v>1</v>
      </c>
      <c r="AC119">
        <v>20</v>
      </c>
      <c r="AD119" s="15">
        <v>21</v>
      </c>
      <c r="AE119">
        <v>1</v>
      </c>
      <c r="AF119">
        <v>7</v>
      </c>
      <c r="AG119">
        <v>42</v>
      </c>
      <c r="AH119" s="15">
        <v>50</v>
      </c>
      <c r="AI119">
        <v>2</v>
      </c>
      <c r="AJ119">
        <v>7</v>
      </c>
      <c r="AK119">
        <v>34</v>
      </c>
      <c r="AL119" s="15">
        <v>43</v>
      </c>
      <c r="AM119">
        <v>7</v>
      </c>
      <c r="AN119">
        <v>15</v>
      </c>
      <c r="AO119">
        <v>31</v>
      </c>
      <c r="AP119" s="15">
        <v>53</v>
      </c>
      <c r="AQ119">
        <v>167</v>
      </c>
      <c r="AR119" t="str">
        <f t="shared" si="34"/>
        <v>SIM</v>
      </c>
      <c r="AS119" s="9">
        <v>918041</v>
      </c>
      <c r="AT119">
        <v>1</v>
      </c>
      <c r="AU119">
        <v>2</v>
      </c>
      <c r="AV119">
        <v>2</v>
      </c>
      <c r="AW119">
        <v>2</v>
      </c>
      <c r="AX119">
        <v>7</v>
      </c>
      <c r="AZ119" s="9">
        <v>918041</v>
      </c>
      <c r="BA119">
        <v>167</v>
      </c>
      <c r="BB119" t="str">
        <f>IF(AZ119=Tabela42[[#This Row],[Designação]],"SIM","NÃO")</f>
        <v>SIM</v>
      </c>
    </row>
    <row r="120" spans="2:54" ht="15.75" thickBot="1" x14ac:dyDescent="0.3">
      <c r="B120" s="13">
        <v>9</v>
      </c>
      <c r="C120" s="8">
        <v>918076</v>
      </c>
      <c r="D120" s="25" t="s">
        <v>109</v>
      </c>
      <c r="E120" s="29">
        <f>_xlfn.CEILING.MATH((Tabela4[[#This Row],[PEJA I - Bloco 1]]+S120),5)</f>
        <v>0</v>
      </c>
      <c r="F120" s="14">
        <f t="shared" si="29"/>
        <v>0</v>
      </c>
      <c r="G120" s="14">
        <f>Tabela4[[#This Row],[PEJA I - Bloco 1]]*2</f>
        <v>0</v>
      </c>
      <c r="H120" s="41">
        <f t="shared" si="30"/>
        <v>0</v>
      </c>
      <c r="I120" s="29">
        <f>_xlfn.CEILING.MATH(T120+(Tabela4[[#This Row],[PEJA I - Bloco 2]]),5)</f>
        <v>0</v>
      </c>
      <c r="J120" s="41">
        <f t="shared" si="31"/>
        <v>0</v>
      </c>
      <c r="K120" s="49">
        <f>_xlfn.CEILING.MATH(U120+(Tabela4[[#This Row],[PEJA II - Bloco 1]]),5)</f>
        <v>10</v>
      </c>
      <c r="L120" s="50">
        <f t="shared" si="32"/>
        <v>10</v>
      </c>
      <c r="M120" s="43">
        <f>_xlfn.CEILING.MATH(V120+(Tabela4[[#This Row],[PEJA II - Bloco 2]]),5)</f>
        <v>20</v>
      </c>
      <c r="N120" s="37">
        <f t="shared" si="33"/>
        <v>20</v>
      </c>
      <c r="O120" s="70">
        <f>_xlfn.CEILING.MATH(W120+Tabela4[[#This Row],[Total Geral]],5)</f>
        <v>25</v>
      </c>
      <c r="P120" s="65">
        <f>SUM(E120:O120)</f>
        <v>85</v>
      </c>
      <c r="R120" s="9">
        <v>918076</v>
      </c>
      <c r="S120">
        <f t="shared" si="35"/>
        <v>0</v>
      </c>
      <c r="T120">
        <f t="shared" si="36"/>
        <v>0</v>
      </c>
      <c r="U120">
        <f t="shared" si="37"/>
        <v>5</v>
      </c>
      <c r="V120">
        <f t="shared" si="38"/>
        <v>16</v>
      </c>
      <c r="W120">
        <f t="shared" si="39"/>
        <v>21</v>
      </c>
      <c r="X120" t="str">
        <f t="shared" si="28"/>
        <v>SIM</v>
      </c>
      <c r="Z120" s="9">
        <v>918076</v>
      </c>
      <c r="AD120" s="15"/>
      <c r="AH120" s="15"/>
      <c r="AI120">
        <v>1</v>
      </c>
      <c r="AJ120">
        <v>1</v>
      </c>
      <c r="AK120">
        <v>4</v>
      </c>
      <c r="AL120" s="15">
        <v>6</v>
      </c>
      <c r="AM120">
        <v>2</v>
      </c>
      <c r="AN120">
        <v>3</v>
      </c>
      <c r="AO120">
        <v>13</v>
      </c>
      <c r="AP120" s="15">
        <v>18</v>
      </c>
      <c r="AQ120">
        <v>24</v>
      </c>
      <c r="AR120" t="str">
        <f t="shared" si="34"/>
        <v>SIM</v>
      </c>
      <c r="AS120" s="9">
        <v>918076</v>
      </c>
      <c r="AV120">
        <v>1</v>
      </c>
      <c r="AW120">
        <v>1</v>
      </c>
      <c r="AX120">
        <v>2</v>
      </c>
      <c r="AZ120" s="9">
        <v>918076</v>
      </c>
      <c r="BA120">
        <v>24</v>
      </c>
      <c r="BB120" t="str">
        <f>IF(AZ120=Tabela42[[#This Row],[Designação]],"SIM","NÃO")</f>
        <v>SIM</v>
      </c>
    </row>
    <row r="121" spans="2:54" ht="15.75" thickBot="1" x14ac:dyDescent="0.3">
      <c r="B121" s="13">
        <v>9</v>
      </c>
      <c r="C121" s="8">
        <v>918086</v>
      </c>
      <c r="D121" s="25" t="s">
        <v>118</v>
      </c>
      <c r="E121" s="29">
        <f>_xlfn.CEILING.MATH((Tabela4[[#This Row],[PEJA I - Bloco 1]]+S121),5)</f>
        <v>25</v>
      </c>
      <c r="F121" s="14">
        <f t="shared" si="29"/>
        <v>25</v>
      </c>
      <c r="G121" s="14">
        <f>Tabela4[[#This Row],[PEJA I - Bloco 1]]*2</f>
        <v>2</v>
      </c>
      <c r="H121" s="41">
        <f t="shared" si="30"/>
        <v>2</v>
      </c>
      <c r="I121" s="29">
        <f>_xlfn.CEILING.MATH(T121+(Tabela4[[#This Row],[PEJA I - Bloco 2]]),5)</f>
        <v>40</v>
      </c>
      <c r="J121" s="41">
        <f t="shared" si="31"/>
        <v>40</v>
      </c>
      <c r="K121" s="49">
        <f>_xlfn.CEILING.MATH(U121+(Tabela4[[#This Row],[PEJA II - Bloco 1]]),5)</f>
        <v>50</v>
      </c>
      <c r="L121" s="50">
        <f t="shared" si="32"/>
        <v>50</v>
      </c>
      <c r="M121" s="43">
        <f>_xlfn.CEILING.MATH(V121+(Tabela4[[#This Row],[PEJA II - Bloco 2]]),5)</f>
        <v>40</v>
      </c>
      <c r="N121" s="37">
        <f t="shared" si="33"/>
        <v>40</v>
      </c>
      <c r="O121" s="70">
        <f>_xlfn.CEILING.MATH(W121+Tabela4[[#This Row],[Total Geral]],5)</f>
        <v>150</v>
      </c>
      <c r="P121" s="65">
        <f>SUM(E121:O121)</f>
        <v>464</v>
      </c>
      <c r="R121" s="9">
        <v>918086</v>
      </c>
      <c r="S121">
        <f t="shared" si="35"/>
        <v>20</v>
      </c>
      <c r="T121">
        <f t="shared" si="36"/>
        <v>37</v>
      </c>
      <c r="U121">
        <f t="shared" si="37"/>
        <v>48</v>
      </c>
      <c r="V121">
        <f t="shared" si="38"/>
        <v>37</v>
      </c>
      <c r="W121">
        <f t="shared" si="39"/>
        <v>142</v>
      </c>
      <c r="X121" t="str">
        <f t="shared" si="28"/>
        <v>SIM</v>
      </c>
      <c r="Z121" s="9">
        <v>918086</v>
      </c>
      <c r="AA121">
        <v>1</v>
      </c>
      <c r="AB121">
        <v>2</v>
      </c>
      <c r="AC121">
        <v>18</v>
      </c>
      <c r="AD121" s="15">
        <v>21</v>
      </c>
      <c r="AE121">
        <v>3</v>
      </c>
      <c r="AF121">
        <v>11</v>
      </c>
      <c r="AG121">
        <v>26</v>
      </c>
      <c r="AH121" s="15">
        <v>40</v>
      </c>
      <c r="AI121">
        <v>1</v>
      </c>
      <c r="AJ121">
        <v>14</v>
      </c>
      <c r="AK121">
        <v>34</v>
      </c>
      <c r="AL121" s="15">
        <v>49</v>
      </c>
      <c r="AM121">
        <v>6</v>
      </c>
      <c r="AN121">
        <v>11</v>
      </c>
      <c r="AO121">
        <v>26</v>
      </c>
      <c r="AP121" s="15">
        <v>43</v>
      </c>
      <c r="AQ121">
        <v>153</v>
      </c>
      <c r="AR121" t="str">
        <f t="shared" si="34"/>
        <v>SIM</v>
      </c>
      <c r="AS121" s="9">
        <v>918086</v>
      </c>
      <c r="AT121">
        <v>1</v>
      </c>
      <c r="AU121">
        <v>2</v>
      </c>
      <c r="AV121">
        <v>2</v>
      </c>
      <c r="AW121">
        <v>2</v>
      </c>
      <c r="AX121">
        <v>7</v>
      </c>
      <c r="AZ121" s="9">
        <v>918086</v>
      </c>
      <c r="BA121">
        <v>153</v>
      </c>
      <c r="BB121" t="str">
        <f>IF(AZ121=Tabela42[[#This Row],[Designação]],"SIM","NÃO")</f>
        <v>SIM</v>
      </c>
    </row>
    <row r="122" spans="2:54" ht="15.75" thickBot="1" x14ac:dyDescent="0.3">
      <c r="B122" s="13">
        <v>9</v>
      </c>
      <c r="C122" s="8">
        <v>918201</v>
      </c>
      <c r="D122" s="25" t="s">
        <v>112</v>
      </c>
      <c r="E122" s="29">
        <f>_xlfn.CEILING.MATH((Tabela4[[#This Row],[PEJA I - Bloco 1]]+S122),5)</f>
        <v>15</v>
      </c>
      <c r="F122" s="14">
        <f t="shared" si="29"/>
        <v>15</v>
      </c>
      <c r="G122" s="14">
        <f>Tabela4[[#This Row],[PEJA I - Bloco 1]]*2</f>
        <v>2</v>
      </c>
      <c r="H122" s="41">
        <f t="shared" si="30"/>
        <v>2</v>
      </c>
      <c r="I122" s="29">
        <f>_xlfn.CEILING.MATH(T122+(Tabela4[[#This Row],[PEJA I - Bloco 2]]),5)</f>
        <v>20</v>
      </c>
      <c r="J122" s="41">
        <f t="shared" si="31"/>
        <v>20</v>
      </c>
      <c r="K122" s="49">
        <f>_xlfn.CEILING.MATH(U122+(Tabela4[[#This Row],[PEJA II - Bloco 1]]),5)</f>
        <v>30</v>
      </c>
      <c r="L122" s="50">
        <f t="shared" si="32"/>
        <v>30</v>
      </c>
      <c r="M122" s="43">
        <f>_xlfn.CEILING.MATH(V122+(Tabela4[[#This Row],[PEJA II - Bloco 2]]),5)</f>
        <v>40</v>
      </c>
      <c r="N122" s="37">
        <f t="shared" si="33"/>
        <v>40</v>
      </c>
      <c r="O122" s="70">
        <f>_xlfn.CEILING.MATH(W122+Tabela4[[#This Row],[Total Geral]],5)</f>
        <v>100</v>
      </c>
      <c r="P122" s="65">
        <f>SUM(E122:O122)</f>
        <v>314</v>
      </c>
      <c r="R122" s="9">
        <v>918201</v>
      </c>
      <c r="S122">
        <f t="shared" si="35"/>
        <v>13</v>
      </c>
      <c r="T122">
        <f t="shared" si="36"/>
        <v>19</v>
      </c>
      <c r="U122">
        <f t="shared" si="37"/>
        <v>25</v>
      </c>
      <c r="V122">
        <f t="shared" si="38"/>
        <v>36</v>
      </c>
      <c r="W122">
        <f t="shared" si="39"/>
        <v>93</v>
      </c>
      <c r="X122" t="str">
        <f t="shared" si="28"/>
        <v>SIM</v>
      </c>
      <c r="Z122" s="9">
        <v>918201</v>
      </c>
      <c r="AB122">
        <v>3</v>
      </c>
      <c r="AC122">
        <v>10</v>
      </c>
      <c r="AD122" s="15">
        <v>13</v>
      </c>
      <c r="AE122">
        <v>4</v>
      </c>
      <c r="AF122">
        <v>7</v>
      </c>
      <c r="AG122">
        <v>12</v>
      </c>
      <c r="AH122" s="15">
        <v>23</v>
      </c>
      <c r="AI122">
        <v>9</v>
      </c>
      <c r="AJ122">
        <v>14</v>
      </c>
      <c r="AK122">
        <v>11</v>
      </c>
      <c r="AL122" s="15">
        <v>34</v>
      </c>
      <c r="AM122">
        <v>22</v>
      </c>
      <c r="AN122">
        <v>10</v>
      </c>
      <c r="AO122">
        <v>26</v>
      </c>
      <c r="AP122" s="15">
        <v>58</v>
      </c>
      <c r="AQ122">
        <v>128</v>
      </c>
      <c r="AR122" t="str">
        <f t="shared" si="34"/>
        <v>SIM</v>
      </c>
      <c r="AS122" s="9">
        <v>918201</v>
      </c>
      <c r="AT122">
        <v>1</v>
      </c>
      <c r="AU122">
        <v>1</v>
      </c>
      <c r="AV122">
        <v>2</v>
      </c>
      <c r="AW122">
        <v>2</v>
      </c>
      <c r="AX122">
        <v>6</v>
      </c>
      <c r="AZ122" s="9">
        <v>918201</v>
      </c>
      <c r="BA122">
        <v>128</v>
      </c>
      <c r="BB122" t="str">
        <f>IF(AZ122=Tabela42[[#This Row],[Designação]],"SIM","NÃO")</f>
        <v>SIM</v>
      </c>
    </row>
    <row r="123" spans="2:54" ht="15.75" thickBot="1" x14ac:dyDescent="0.3">
      <c r="B123" s="13">
        <v>9</v>
      </c>
      <c r="C123" s="8">
        <v>918203</v>
      </c>
      <c r="D123" s="25" t="s">
        <v>111</v>
      </c>
      <c r="E123" s="29">
        <f>_xlfn.CEILING.MATH((Tabela4[[#This Row],[PEJA I - Bloco 1]]+S123),5)</f>
        <v>35</v>
      </c>
      <c r="F123" s="14">
        <f t="shared" si="29"/>
        <v>35</v>
      </c>
      <c r="G123" s="14">
        <f>Tabela4[[#This Row],[PEJA I - Bloco 1]]*2</f>
        <v>2</v>
      </c>
      <c r="H123" s="41">
        <f t="shared" si="30"/>
        <v>2</v>
      </c>
      <c r="I123" s="29">
        <f>_xlfn.CEILING.MATH(T123+(Tabela4[[#This Row],[PEJA I - Bloco 2]]),5)</f>
        <v>30</v>
      </c>
      <c r="J123" s="41">
        <f t="shared" si="31"/>
        <v>30</v>
      </c>
      <c r="K123" s="49">
        <f>_xlfn.CEILING.MATH(U123+(Tabela4[[#This Row],[PEJA II - Bloco 1]]),5)</f>
        <v>85</v>
      </c>
      <c r="L123" s="50">
        <f t="shared" si="32"/>
        <v>85</v>
      </c>
      <c r="M123" s="43">
        <f>_xlfn.CEILING.MATH(V123+(Tabela4[[#This Row],[PEJA II - Bloco 2]]),5)</f>
        <v>100</v>
      </c>
      <c r="N123" s="37">
        <f t="shared" si="33"/>
        <v>100</v>
      </c>
      <c r="O123" s="70">
        <f>_xlfn.CEILING.MATH(W123+Tabela4[[#This Row],[Total Geral]],5)</f>
        <v>250</v>
      </c>
      <c r="P123" s="65">
        <f>SUM(E123:O123)</f>
        <v>754</v>
      </c>
      <c r="R123" s="9">
        <v>918203</v>
      </c>
      <c r="S123">
        <f t="shared" si="35"/>
        <v>33</v>
      </c>
      <c r="T123">
        <f t="shared" si="36"/>
        <v>26</v>
      </c>
      <c r="U123">
        <f t="shared" si="37"/>
        <v>82</v>
      </c>
      <c r="V123">
        <f t="shared" si="38"/>
        <v>96</v>
      </c>
      <c r="W123">
        <f t="shared" si="39"/>
        <v>237</v>
      </c>
      <c r="X123" t="str">
        <f t="shared" si="28"/>
        <v>SIM</v>
      </c>
      <c r="Z123" s="9">
        <v>918203</v>
      </c>
      <c r="AB123">
        <v>4</v>
      </c>
      <c r="AC123">
        <v>29</v>
      </c>
      <c r="AD123" s="15">
        <v>33</v>
      </c>
      <c r="AE123">
        <v>1</v>
      </c>
      <c r="AF123">
        <v>4</v>
      </c>
      <c r="AG123">
        <v>22</v>
      </c>
      <c r="AH123" s="15">
        <v>27</v>
      </c>
      <c r="AI123">
        <v>4</v>
      </c>
      <c r="AJ123">
        <v>10</v>
      </c>
      <c r="AK123">
        <v>72</v>
      </c>
      <c r="AL123" s="15">
        <v>86</v>
      </c>
      <c r="AM123">
        <v>7</v>
      </c>
      <c r="AN123">
        <v>18</v>
      </c>
      <c r="AO123">
        <v>78</v>
      </c>
      <c r="AP123" s="15">
        <v>103</v>
      </c>
      <c r="AQ123">
        <v>249</v>
      </c>
      <c r="AR123" t="str">
        <f t="shared" si="34"/>
        <v>SIM</v>
      </c>
      <c r="AS123" s="9">
        <v>918203</v>
      </c>
      <c r="AT123">
        <v>1</v>
      </c>
      <c r="AU123">
        <v>1</v>
      </c>
      <c r="AV123">
        <v>3</v>
      </c>
      <c r="AW123">
        <v>4</v>
      </c>
      <c r="AX123">
        <v>9</v>
      </c>
      <c r="AZ123" s="9">
        <v>918203</v>
      </c>
      <c r="BA123">
        <v>249</v>
      </c>
      <c r="BB123" t="str">
        <f>IF(AZ123=Tabela42[[#This Row],[Designação]],"SIM","NÃO")</f>
        <v>SIM</v>
      </c>
    </row>
    <row r="124" spans="2:54" ht="15.75" thickBot="1" x14ac:dyDescent="0.3">
      <c r="B124" s="13">
        <v>9</v>
      </c>
      <c r="C124" s="8">
        <v>918505</v>
      </c>
      <c r="D124" s="25" t="s">
        <v>113</v>
      </c>
      <c r="E124" s="29">
        <f>_xlfn.CEILING.MATH((Tabela4[[#This Row],[PEJA I - Bloco 1]]+S124),5)</f>
        <v>25</v>
      </c>
      <c r="F124" s="14">
        <f t="shared" si="29"/>
        <v>25</v>
      </c>
      <c r="G124" s="14">
        <f>Tabela4[[#This Row],[PEJA I - Bloco 1]]*2</f>
        <v>2</v>
      </c>
      <c r="H124" s="41">
        <f t="shared" si="30"/>
        <v>2</v>
      </c>
      <c r="I124" s="29">
        <f>_xlfn.CEILING.MATH(T124+(Tabela4[[#This Row],[PEJA I - Bloco 2]]),5)</f>
        <v>20</v>
      </c>
      <c r="J124" s="41">
        <f t="shared" si="31"/>
        <v>20</v>
      </c>
      <c r="K124" s="49">
        <f>_xlfn.CEILING.MATH(U124+(Tabela4[[#This Row],[PEJA II - Bloco 1]]),5)</f>
        <v>25</v>
      </c>
      <c r="L124" s="50">
        <f t="shared" si="32"/>
        <v>25</v>
      </c>
      <c r="M124" s="43">
        <f>_xlfn.CEILING.MATH(V124+(Tabela4[[#This Row],[PEJA II - Bloco 2]]),5)</f>
        <v>20</v>
      </c>
      <c r="N124" s="37">
        <f t="shared" si="33"/>
        <v>20</v>
      </c>
      <c r="O124" s="70">
        <f>_xlfn.CEILING.MATH(W124+Tabela4[[#This Row],[Total Geral]],5)</f>
        <v>85</v>
      </c>
      <c r="P124" s="65">
        <f>SUM(E124:O124)</f>
        <v>269</v>
      </c>
      <c r="R124" s="9">
        <v>918505</v>
      </c>
      <c r="S124">
        <f t="shared" si="35"/>
        <v>23</v>
      </c>
      <c r="T124">
        <f t="shared" si="36"/>
        <v>17</v>
      </c>
      <c r="U124">
        <f t="shared" si="37"/>
        <v>21</v>
      </c>
      <c r="V124">
        <f t="shared" si="38"/>
        <v>16</v>
      </c>
      <c r="W124">
        <f t="shared" si="39"/>
        <v>77</v>
      </c>
      <c r="X124" t="str">
        <f t="shared" si="28"/>
        <v>SIM</v>
      </c>
      <c r="Z124" s="9">
        <v>918505</v>
      </c>
      <c r="AC124">
        <v>23</v>
      </c>
      <c r="AD124" s="15">
        <v>23</v>
      </c>
      <c r="AE124">
        <v>1</v>
      </c>
      <c r="AF124">
        <v>3</v>
      </c>
      <c r="AG124">
        <v>14</v>
      </c>
      <c r="AH124" s="15">
        <v>18</v>
      </c>
      <c r="AK124">
        <v>21</v>
      </c>
      <c r="AL124" s="15">
        <v>21</v>
      </c>
      <c r="AO124">
        <v>16</v>
      </c>
      <c r="AP124" s="15">
        <v>16</v>
      </c>
      <c r="AQ124">
        <v>78</v>
      </c>
      <c r="AR124" t="str">
        <f t="shared" si="34"/>
        <v>SIM</v>
      </c>
      <c r="AS124" s="9">
        <v>918505</v>
      </c>
      <c r="AT124">
        <v>1</v>
      </c>
      <c r="AU124">
        <v>1</v>
      </c>
      <c r="AV124">
        <v>1</v>
      </c>
      <c r="AW124">
        <v>1</v>
      </c>
      <c r="AX124">
        <v>4</v>
      </c>
      <c r="AZ124" s="9">
        <v>918505</v>
      </c>
      <c r="BA124">
        <v>78</v>
      </c>
      <c r="BB124" t="str">
        <f>IF(AZ124=Tabela42[[#This Row],[Designação]],"SIM","NÃO")</f>
        <v>SIM</v>
      </c>
    </row>
    <row r="125" spans="2:54" ht="15.75" thickBot="1" x14ac:dyDescent="0.3">
      <c r="B125" s="13">
        <v>9</v>
      </c>
      <c r="C125" s="8">
        <v>918506</v>
      </c>
      <c r="D125" s="25" t="s">
        <v>116</v>
      </c>
      <c r="E125" s="29">
        <f>_xlfn.CEILING.MATH((Tabela4[[#This Row],[PEJA I - Bloco 1]]+S125),5)</f>
        <v>25</v>
      </c>
      <c r="F125" s="14">
        <f t="shared" si="29"/>
        <v>25</v>
      </c>
      <c r="G125" s="14">
        <f>Tabela4[[#This Row],[PEJA I - Bloco 1]]*2</f>
        <v>2</v>
      </c>
      <c r="H125" s="41">
        <f t="shared" si="30"/>
        <v>2</v>
      </c>
      <c r="I125" s="29">
        <f>_xlfn.CEILING.MATH(T125+(Tabela4[[#This Row],[PEJA I - Bloco 2]]),5)</f>
        <v>30</v>
      </c>
      <c r="J125" s="41">
        <f t="shared" si="31"/>
        <v>30</v>
      </c>
      <c r="K125" s="49">
        <f>_xlfn.CEILING.MATH(U125+(Tabela4[[#This Row],[PEJA II - Bloco 1]]),5)</f>
        <v>20</v>
      </c>
      <c r="L125" s="50">
        <f t="shared" si="32"/>
        <v>20</v>
      </c>
      <c r="M125" s="43">
        <f>_xlfn.CEILING.MATH(V125+(Tabela4[[#This Row],[PEJA II - Bloco 2]]),5)</f>
        <v>40</v>
      </c>
      <c r="N125" s="37">
        <f t="shared" si="33"/>
        <v>40</v>
      </c>
      <c r="O125" s="70">
        <f>_xlfn.CEILING.MATH(W125+Tabela4[[#This Row],[Total Geral]],5)</f>
        <v>110</v>
      </c>
      <c r="P125" s="65">
        <f>SUM(E125:O125)</f>
        <v>344</v>
      </c>
      <c r="R125" s="9">
        <v>918506</v>
      </c>
      <c r="S125">
        <f t="shared" si="35"/>
        <v>22</v>
      </c>
      <c r="T125">
        <f t="shared" si="36"/>
        <v>25</v>
      </c>
      <c r="U125">
        <f t="shared" si="37"/>
        <v>18</v>
      </c>
      <c r="V125">
        <f t="shared" si="38"/>
        <v>36</v>
      </c>
      <c r="W125">
        <f t="shared" si="39"/>
        <v>101</v>
      </c>
      <c r="X125" t="str">
        <f t="shared" si="28"/>
        <v>SIM</v>
      </c>
      <c r="Z125" s="9">
        <v>918506</v>
      </c>
      <c r="AB125">
        <v>9</v>
      </c>
      <c r="AC125">
        <v>13</v>
      </c>
      <c r="AD125" s="15">
        <v>22</v>
      </c>
      <c r="AF125">
        <v>5</v>
      </c>
      <c r="AG125">
        <v>20</v>
      </c>
      <c r="AH125" s="15">
        <v>25</v>
      </c>
      <c r="AI125">
        <v>4</v>
      </c>
      <c r="AJ125">
        <v>6</v>
      </c>
      <c r="AK125">
        <v>12</v>
      </c>
      <c r="AL125" s="15">
        <v>22</v>
      </c>
      <c r="AM125">
        <v>4</v>
      </c>
      <c r="AN125">
        <v>14</v>
      </c>
      <c r="AO125">
        <v>22</v>
      </c>
      <c r="AP125" s="15">
        <v>40</v>
      </c>
      <c r="AQ125">
        <v>109</v>
      </c>
      <c r="AR125" t="str">
        <f t="shared" si="34"/>
        <v>SIM</v>
      </c>
      <c r="AS125" s="9">
        <v>918506</v>
      </c>
      <c r="AT125">
        <v>1</v>
      </c>
      <c r="AU125">
        <v>1</v>
      </c>
      <c r="AV125">
        <v>1</v>
      </c>
      <c r="AW125">
        <v>2</v>
      </c>
      <c r="AX125">
        <v>5</v>
      </c>
      <c r="AZ125" s="9">
        <v>918506</v>
      </c>
      <c r="BA125">
        <v>109</v>
      </c>
      <c r="BB125" t="str">
        <f>IF(AZ125=Tabela42[[#This Row],[Designação]],"SIM","NÃO")</f>
        <v>SIM</v>
      </c>
    </row>
    <row r="126" spans="2:54" ht="15.75" thickBot="1" x14ac:dyDescent="0.3">
      <c r="B126" s="13">
        <v>9</v>
      </c>
      <c r="C126" s="8">
        <v>918508</v>
      </c>
      <c r="D126" s="25" t="s">
        <v>117</v>
      </c>
      <c r="E126" s="29">
        <f>_xlfn.CEILING.MATH((Tabela4[[#This Row],[PEJA I - Bloco 1]]+S126),5)</f>
        <v>15</v>
      </c>
      <c r="F126" s="14">
        <f t="shared" si="29"/>
        <v>15</v>
      </c>
      <c r="G126" s="14">
        <f>Tabela4[[#This Row],[PEJA I - Bloco 1]]*2</f>
        <v>2</v>
      </c>
      <c r="H126" s="41">
        <f t="shared" si="30"/>
        <v>2</v>
      </c>
      <c r="I126" s="29">
        <f>_xlfn.CEILING.MATH(T126+(Tabela4[[#This Row],[PEJA I - Bloco 2]]),5)</f>
        <v>45</v>
      </c>
      <c r="J126" s="41">
        <f t="shared" si="31"/>
        <v>45</v>
      </c>
      <c r="K126" s="49">
        <f>_xlfn.CEILING.MATH(U126+(Tabela4[[#This Row],[PEJA II - Bloco 1]]),5)</f>
        <v>60</v>
      </c>
      <c r="L126" s="50">
        <f t="shared" si="32"/>
        <v>60</v>
      </c>
      <c r="M126" s="43">
        <f>_xlfn.CEILING.MATH(V126+(Tabela4[[#This Row],[PEJA II - Bloco 2]]),5)</f>
        <v>55</v>
      </c>
      <c r="N126" s="37">
        <f t="shared" si="33"/>
        <v>55</v>
      </c>
      <c r="O126" s="70">
        <f>_xlfn.CEILING.MATH(W126+Tabela4[[#This Row],[Total Geral]],5)</f>
        <v>170</v>
      </c>
      <c r="P126" s="65">
        <f>SUM(E126:O126)</f>
        <v>524</v>
      </c>
      <c r="R126" s="9">
        <v>918508</v>
      </c>
      <c r="S126">
        <f t="shared" si="35"/>
        <v>13</v>
      </c>
      <c r="T126">
        <f t="shared" si="36"/>
        <v>39</v>
      </c>
      <c r="U126">
        <f t="shared" si="37"/>
        <v>55</v>
      </c>
      <c r="V126">
        <f t="shared" si="38"/>
        <v>50</v>
      </c>
      <c r="W126">
        <f t="shared" si="39"/>
        <v>157</v>
      </c>
      <c r="X126" t="str">
        <f t="shared" si="28"/>
        <v>SIM</v>
      </c>
      <c r="Z126" s="9">
        <v>918508</v>
      </c>
      <c r="AB126">
        <v>3</v>
      </c>
      <c r="AC126">
        <v>10</v>
      </c>
      <c r="AD126" s="15">
        <v>13</v>
      </c>
      <c r="AE126">
        <v>2</v>
      </c>
      <c r="AF126">
        <v>10</v>
      </c>
      <c r="AG126">
        <v>29</v>
      </c>
      <c r="AH126" s="15">
        <v>41</v>
      </c>
      <c r="AI126">
        <v>19</v>
      </c>
      <c r="AJ126">
        <v>23</v>
      </c>
      <c r="AK126">
        <v>32</v>
      </c>
      <c r="AL126" s="15">
        <v>74</v>
      </c>
      <c r="AM126">
        <v>19</v>
      </c>
      <c r="AN126">
        <v>9</v>
      </c>
      <c r="AO126">
        <v>41</v>
      </c>
      <c r="AP126" s="15">
        <v>69</v>
      </c>
      <c r="AQ126">
        <v>197</v>
      </c>
      <c r="AR126" t="str">
        <f t="shared" si="34"/>
        <v>SIM</v>
      </c>
      <c r="AS126" s="9">
        <v>918508</v>
      </c>
      <c r="AT126">
        <v>1</v>
      </c>
      <c r="AU126">
        <v>2</v>
      </c>
      <c r="AV126">
        <v>3</v>
      </c>
      <c r="AW126">
        <v>3</v>
      </c>
      <c r="AX126">
        <v>9</v>
      </c>
      <c r="AZ126" s="9">
        <v>918508</v>
      </c>
      <c r="BA126">
        <v>197</v>
      </c>
      <c r="BB126" t="str">
        <f>IF(AZ126=Tabela42[[#This Row],[Designação]],"SIM","NÃO")</f>
        <v>SIM</v>
      </c>
    </row>
    <row r="127" spans="2:54" ht="15.75" thickBot="1" x14ac:dyDescent="0.3">
      <c r="B127" s="13">
        <v>9</v>
      </c>
      <c r="C127" s="8">
        <v>918510</v>
      </c>
      <c r="D127" s="25" t="s">
        <v>114</v>
      </c>
      <c r="E127" s="29">
        <f>_xlfn.CEILING.MATH((Tabela4[[#This Row],[PEJA I - Bloco 1]]+S127),5)</f>
        <v>25</v>
      </c>
      <c r="F127" s="14">
        <f t="shared" si="29"/>
        <v>25</v>
      </c>
      <c r="G127" s="14">
        <f>Tabela4[[#This Row],[PEJA I - Bloco 1]]*2</f>
        <v>2</v>
      </c>
      <c r="H127" s="41">
        <f t="shared" si="30"/>
        <v>2</v>
      </c>
      <c r="I127" s="29">
        <f>_xlfn.CEILING.MATH(T127+(Tabela4[[#This Row],[PEJA I - Bloco 2]]),5)</f>
        <v>35</v>
      </c>
      <c r="J127" s="41">
        <f t="shared" si="31"/>
        <v>35</v>
      </c>
      <c r="K127" s="49">
        <f>_xlfn.CEILING.MATH(U127+(Tabela4[[#This Row],[PEJA II - Bloco 1]]),5)</f>
        <v>45</v>
      </c>
      <c r="L127" s="50">
        <f t="shared" si="32"/>
        <v>45</v>
      </c>
      <c r="M127" s="43">
        <f>_xlfn.CEILING.MATH(V127+(Tabela4[[#This Row],[PEJA II - Bloco 2]]),5)</f>
        <v>40</v>
      </c>
      <c r="N127" s="37">
        <f t="shared" si="33"/>
        <v>40</v>
      </c>
      <c r="O127" s="70">
        <f>_xlfn.CEILING.MATH(W127+Tabela4[[#This Row],[Total Geral]],5)</f>
        <v>140</v>
      </c>
      <c r="P127" s="65">
        <f>SUM(E127:O127)</f>
        <v>434</v>
      </c>
      <c r="R127" s="9">
        <v>918510</v>
      </c>
      <c r="S127">
        <f t="shared" si="35"/>
        <v>20</v>
      </c>
      <c r="T127">
        <f t="shared" si="36"/>
        <v>32</v>
      </c>
      <c r="U127">
        <f t="shared" si="37"/>
        <v>43</v>
      </c>
      <c r="V127">
        <f t="shared" si="38"/>
        <v>38</v>
      </c>
      <c r="W127">
        <f t="shared" si="39"/>
        <v>133</v>
      </c>
      <c r="X127" t="str">
        <f t="shared" si="28"/>
        <v>SIM</v>
      </c>
      <c r="Z127" s="9">
        <v>918510</v>
      </c>
      <c r="AB127">
        <v>3</v>
      </c>
      <c r="AC127">
        <v>17</v>
      </c>
      <c r="AD127" s="15">
        <v>20</v>
      </c>
      <c r="AF127">
        <v>8</v>
      </c>
      <c r="AG127">
        <v>24</v>
      </c>
      <c r="AH127" s="15">
        <v>32</v>
      </c>
      <c r="AI127">
        <v>6</v>
      </c>
      <c r="AJ127">
        <v>12</v>
      </c>
      <c r="AK127">
        <v>31</v>
      </c>
      <c r="AL127" s="15">
        <v>49</v>
      </c>
      <c r="AM127">
        <v>4</v>
      </c>
      <c r="AN127">
        <v>12</v>
      </c>
      <c r="AO127">
        <v>26</v>
      </c>
      <c r="AP127" s="15">
        <v>42</v>
      </c>
      <c r="AQ127">
        <v>143</v>
      </c>
      <c r="AR127" t="str">
        <f t="shared" si="34"/>
        <v>SIM</v>
      </c>
      <c r="AS127" s="9">
        <v>918510</v>
      </c>
      <c r="AT127">
        <v>1</v>
      </c>
      <c r="AU127">
        <v>2</v>
      </c>
      <c r="AV127">
        <v>2</v>
      </c>
      <c r="AW127">
        <v>2</v>
      </c>
      <c r="AX127">
        <v>7</v>
      </c>
      <c r="AZ127" s="9">
        <v>918510</v>
      </c>
      <c r="BA127">
        <v>143</v>
      </c>
      <c r="BB127" t="str">
        <f>IF(AZ127=Tabela42[[#This Row],[Designação]],"SIM","NÃO")</f>
        <v>SIM</v>
      </c>
    </row>
    <row r="128" spans="2:54" ht="15.75" thickBot="1" x14ac:dyDescent="0.3">
      <c r="B128" s="13">
        <v>10</v>
      </c>
      <c r="C128" s="8">
        <v>1019008</v>
      </c>
      <c r="D128" s="25" t="s">
        <v>120</v>
      </c>
      <c r="E128" s="29">
        <f>_xlfn.CEILING.MATH((Tabela4[[#This Row],[PEJA I - Bloco 1]]+S128),5)</f>
        <v>0</v>
      </c>
      <c r="F128" s="14">
        <f t="shared" si="29"/>
        <v>0</v>
      </c>
      <c r="G128" s="14">
        <f>Tabela4[[#This Row],[PEJA I - Bloco 1]]*2</f>
        <v>0</v>
      </c>
      <c r="H128" s="41">
        <f t="shared" si="30"/>
        <v>0</v>
      </c>
      <c r="I128" s="29">
        <f>_xlfn.CEILING.MATH(T128+(Tabela4[[#This Row],[PEJA I - Bloco 2]]),5)</f>
        <v>0</v>
      </c>
      <c r="J128" s="41">
        <f t="shared" si="31"/>
        <v>0</v>
      </c>
      <c r="K128" s="49">
        <f>_xlfn.CEILING.MATH(U128+(Tabela4[[#This Row],[PEJA II - Bloco 1]]),5)</f>
        <v>30</v>
      </c>
      <c r="L128" s="50">
        <f t="shared" si="32"/>
        <v>30</v>
      </c>
      <c r="M128" s="43">
        <f>_xlfn.CEILING.MATH(V128+(Tabela4[[#This Row],[PEJA II - Bloco 2]]),5)</f>
        <v>60</v>
      </c>
      <c r="N128" s="37">
        <f t="shared" si="33"/>
        <v>60</v>
      </c>
      <c r="O128" s="70">
        <f>_xlfn.CEILING.MATH(W128+Tabela4[[#This Row],[Total Geral]],5)</f>
        <v>90</v>
      </c>
      <c r="P128" s="65">
        <f>SUM(E128:O128)</f>
        <v>270</v>
      </c>
      <c r="R128" s="9">
        <v>1019008</v>
      </c>
      <c r="S128">
        <f t="shared" si="35"/>
        <v>0</v>
      </c>
      <c r="T128">
        <f t="shared" si="36"/>
        <v>0</v>
      </c>
      <c r="U128">
        <f t="shared" si="37"/>
        <v>28</v>
      </c>
      <c r="V128">
        <f t="shared" si="38"/>
        <v>55</v>
      </c>
      <c r="W128">
        <f t="shared" si="39"/>
        <v>83</v>
      </c>
      <c r="X128" t="str">
        <f t="shared" si="28"/>
        <v>SIM</v>
      </c>
      <c r="Z128" s="9">
        <v>1019008</v>
      </c>
      <c r="AD128" s="15"/>
      <c r="AH128" s="15"/>
      <c r="AJ128">
        <v>7</v>
      </c>
      <c r="AK128">
        <v>21</v>
      </c>
      <c r="AL128" s="15">
        <v>28</v>
      </c>
      <c r="AM128">
        <v>31</v>
      </c>
      <c r="AN128">
        <v>17</v>
      </c>
      <c r="AO128">
        <v>38</v>
      </c>
      <c r="AP128" s="15">
        <v>86</v>
      </c>
      <c r="AQ128">
        <v>114</v>
      </c>
      <c r="AR128" t="str">
        <f t="shared" si="34"/>
        <v>SIM</v>
      </c>
      <c r="AS128" s="9">
        <v>1019008</v>
      </c>
      <c r="AV128">
        <v>2</v>
      </c>
      <c r="AW128">
        <v>2</v>
      </c>
      <c r="AX128">
        <v>4</v>
      </c>
      <c r="AZ128" s="9">
        <v>1019008</v>
      </c>
      <c r="BA128">
        <v>114</v>
      </c>
      <c r="BB128" t="str">
        <f>IF(AZ128=Tabela42[[#This Row],[Designação]],"SIM","NÃO")</f>
        <v>SIM</v>
      </c>
    </row>
    <row r="129" spans="2:54" ht="15.75" thickBot="1" x14ac:dyDescent="0.3">
      <c r="B129" s="13">
        <v>10</v>
      </c>
      <c r="C129" s="8">
        <v>1019013</v>
      </c>
      <c r="D129" s="25" t="s">
        <v>123</v>
      </c>
      <c r="E129" s="29">
        <f>_xlfn.CEILING.MATH((Tabela4[[#This Row],[PEJA I - Bloco 1]]+S129),5)</f>
        <v>35</v>
      </c>
      <c r="F129" s="14">
        <f t="shared" si="29"/>
        <v>35</v>
      </c>
      <c r="G129" s="14">
        <f>Tabela4[[#This Row],[PEJA I - Bloco 1]]*2</f>
        <v>4</v>
      </c>
      <c r="H129" s="41">
        <f t="shared" si="30"/>
        <v>4</v>
      </c>
      <c r="I129" s="29">
        <f>_xlfn.CEILING.MATH(T129+(Tabela4[[#This Row],[PEJA I - Bloco 2]]),5)</f>
        <v>50</v>
      </c>
      <c r="J129" s="41">
        <f t="shared" si="31"/>
        <v>50</v>
      </c>
      <c r="K129" s="49">
        <f>_xlfn.CEILING.MATH(U129+(Tabela4[[#This Row],[PEJA II - Bloco 1]]),5)</f>
        <v>50</v>
      </c>
      <c r="L129" s="50">
        <f t="shared" si="32"/>
        <v>50</v>
      </c>
      <c r="M129" s="43">
        <f>_xlfn.CEILING.MATH(V129+(Tabela4[[#This Row],[PEJA II - Bloco 2]]),5)</f>
        <v>65</v>
      </c>
      <c r="N129" s="37">
        <f t="shared" si="33"/>
        <v>65</v>
      </c>
      <c r="O129" s="70">
        <f>_xlfn.CEILING.MATH(W129+Tabela4[[#This Row],[Total Geral]],5)</f>
        <v>195</v>
      </c>
      <c r="P129" s="65">
        <f>SUM(E129:O129)</f>
        <v>603</v>
      </c>
      <c r="R129" s="9">
        <v>1019013</v>
      </c>
      <c r="S129">
        <f t="shared" si="35"/>
        <v>29</v>
      </c>
      <c r="T129">
        <f t="shared" si="36"/>
        <v>45</v>
      </c>
      <c r="U129">
        <f t="shared" si="37"/>
        <v>46</v>
      </c>
      <c r="V129">
        <f t="shared" si="38"/>
        <v>63</v>
      </c>
      <c r="W129">
        <f t="shared" si="39"/>
        <v>183</v>
      </c>
      <c r="X129" t="str">
        <f t="shared" si="28"/>
        <v>SIM</v>
      </c>
      <c r="Z129" s="9">
        <v>1019013</v>
      </c>
      <c r="AA129">
        <v>2</v>
      </c>
      <c r="AB129">
        <v>6</v>
      </c>
      <c r="AC129">
        <v>23</v>
      </c>
      <c r="AD129" s="15">
        <v>31</v>
      </c>
      <c r="AF129">
        <v>7</v>
      </c>
      <c r="AG129">
        <v>38</v>
      </c>
      <c r="AH129" s="15">
        <v>45</v>
      </c>
      <c r="AJ129">
        <v>15</v>
      </c>
      <c r="AK129">
        <v>31</v>
      </c>
      <c r="AL129" s="15">
        <v>46</v>
      </c>
      <c r="AM129">
        <v>3</v>
      </c>
      <c r="AN129">
        <v>33</v>
      </c>
      <c r="AO129">
        <v>30</v>
      </c>
      <c r="AP129" s="15">
        <v>66</v>
      </c>
      <c r="AQ129">
        <v>188</v>
      </c>
      <c r="AR129" t="str">
        <f t="shared" si="34"/>
        <v>SIM</v>
      </c>
      <c r="AS129" s="9">
        <v>1019013</v>
      </c>
      <c r="AT129">
        <v>2</v>
      </c>
      <c r="AU129">
        <v>2</v>
      </c>
      <c r="AV129">
        <v>2</v>
      </c>
      <c r="AW129">
        <v>2</v>
      </c>
      <c r="AX129">
        <v>8</v>
      </c>
      <c r="AZ129" s="9">
        <v>1019013</v>
      </c>
      <c r="BA129">
        <v>188</v>
      </c>
      <c r="BB129" t="str">
        <f>IF(AZ129=Tabela42[[#This Row],[Designação]],"SIM","NÃO")</f>
        <v>SIM</v>
      </c>
    </row>
    <row r="130" spans="2:54" ht="15.75" thickBot="1" x14ac:dyDescent="0.3">
      <c r="B130" s="13">
        <v>10</v>
      </c>
      <c r="C130" s="8">
        <v>1019019</v>
      </c>
      <c r="D130" s="25" t="s">
        <v>121</v>
      </c>
      <c r="E130" s="29">
        <f>_xlfn.CEILING.MATH((Tabela4[[#This Row],[PEJA I - Bloco 1]]+S130),5)</f>
        <v>0</v>
      </c>
      <c r="F130" s="14">
        <f t="shared" si="29"/>
        <v>0</v>
      </c>
      <c r="G130" s="14">
        <f>Tabela4[[#This Row],[PEJA I - Bloco 1]]*2</f>
        <v>0</v>
      </c>
      <c r="H130" s="41">
        <f t="shared" si="30"/>
        <v>0</v>
      </c>
      <c r="I130" s="29">
        <f>_xlfn.CEILING.MATH(T130+(Tabela4[[#This Row],[PEJA I - Bloco 2]]),5)</f>
        <v>30</v>
      </c>
      <c r="J130" s="41">
        <f t="shared" si="31"/>
        <v>30</v>
      </c>
      <c r="K130" s="49">
        <f>_xlfn.CEILING.MATH(U130+(Tabela4[[#This Row],[PEJA II - Bloco 1]]),5)</f>
        <v>75</v>
      </c>
      <c r="L130" s="50">
        <f t="shared" si="32"/>
        <v>75</v>
      </c>
      <c r="M130" s="43">
        <f>_xlfn.CEILING.MATH(V130+(Tabela4[[#This Row],[PEJA II - Bloco 2]]),5)</f>
        <v>75</v>
      </c>
      <c r="N130" s="37">
        <f t="shared" si="33"/>
        <v>75</v>
      </c>
      <c r="O130" s="70">
        <f>_xlfn.CEILING.MATH(W130+Tabela4[[#This Row],[Total Geral]],5)</f>
        <v>175</v>
      </c>
      <c r="P130" s="65">
        <f>SUM(E130:O130)</f>
        <v>535</v>
      </c>
      <c r="R130" s="9">
        <v>1019019</v>
      </c>
      <c r="S130">
        <f t="shared" si="35"/>
        <v>0</v>
      </c>
      <c r="T130">
        <f t="shared" si="36"/>
        <v>26</v>
      </c>
      <c r="U130">
        <f t="shared" si="37"/>
        <v>72</v>
      </c>
      <c r="V130">
        <f t="shared" si="38"/>
        <v>71</v>
      </c>
      <c r="W130">
        <f t="shared" si="39"/>
        <v>169</v>
      </c>
      <c r="X130" t="str">
        <f t="shared" si="28"/>
        <v>SIM</v>
      </c>
      <c r="Z130" s="9">
        <v>1019019</v>
      </c>
      <c r="AD130" s="15"/>
      <c r="AF130">
        <v>1</v>
      </c>
      <c r="AG130">
        <v>25</v>
      </c>
      <c r="AH130" s="15">
        <v>26</v>
      </c>
      <c r="AI130">
        <v>3</v>
      </c>
      <c r="AJ130">
        <v>4</v>
      </c>
      <c r="AK130">
        <v>68</v>
      </c>
      <c r="AL130" s="15">
        <v>75</v>
      </c>
      <c r="AM130">
        <v>7</v>
      </c>
      <c r="AN130">
        <v>25</v>
      </c>
      <c r="AO130">
        <v>46</v>
      </c>
      <c r="AP130" s="15">
        <v>78</v>
      </c>
      <c r="AQ130">
        <v>179</v>
      </c>
      <c r="AR130" t="str">
        <f t="shared" si="34"/>
        <v>SIM</v>
      </c>
      <c r="AS130" s="9">
        <v>1019019</v>
      </c>
      <c r="AU130">
        <v>1</v>
      </c>
      <c r="AV130">
        <v>2</v>
      </c>
      <c r="AW130">
        <v>2</v>
      </c>
      <c r="AX130">
        <v>5</v>
      </c>
      <c r="AZ130" s="9">
        <v>1019019</v>
      </c>
      <c r="BA130">
        <v>179</v>
      </c>
      <c r="BB130" t="str">
        <f>IF(AZ130=Tabela42[[#This Row],[Designação]],"SIM","NÃO")</f>
        <v>SIM</v>
      </c>
    </row>
    <row r="131" spans="2:54" ht="15.75" thickBot="1" x14ac:dyDescent="0.3">
      <c r="B131" s="13">
        <v>10</v>
      </c>
      <c r="C131" s="8">
        <v>1019031</v>
      </c>
      <c r="D131" s="25" t="s">
        <v>119</v>
      </c>
      <c r="E131" s="29">
        <f>_xlfn.CEILING.MATH((Tabela4[[#This Row],[PEJA I - Bloco 1]]+S131),5)</f>
        <v>25</v>
      </c>
      <c r="F131" s="14">
        <f t="shared" si="29"/>
        <v>25</v>
      </c>
      <c r="G131" s="14">
        <f>Tabela4[[#This Row],[PEJA I - Bloco 1]]*2</f>
        <v>2</v>
      </c>
      <c r="H131" s="41">
        <f t="shared" si="30"/>
        <v>2</v>
      </c>
      <c r="I131" s="29">
        <f>_xlfn.CEILING.MATH(T131+(Tabela4[[#This Row],[PEJA I - Bloco 2]]),5)</f>
        <v>25</v>
      </c>
      <c r="J131" s="41">
        <f t="shared" si="31"/>
        <v>25</v>
      </c>
      <c r="K131" s="49">
        <f>_xlfn.CEILING.MATH(U131+(Tabela4[[#This Row],[PEJA II - Bloco 1]]),5)</f>
        <v>65</v>
      </c>
      <c r="L131" s="50">
        <f t="shared" si="32"/>
        <v>65</v>
      </c>
      <c r="M131" s="43">
        <f>_xlfn.CEILING.MATH(V131+(Tabela4[[#This Row],[PEJA II - Bloco 2]]),5)</f>
        <v>90</v>
      </c>
      <c r="N131" s="37">
        <f t="shared" si="33"/>
        <v>90</v>
      </c>
      <c r="O131" s="70">
        <f>_xlfn.CEILING.MATH(W131+Tabela4[[#This Row],[Total Geral]],5)</f>
        <v>195</v>
      </c>
      <c r="P131" s="65">
        <f>SUM(E131:O131)</f>
        <v>609</v>
      </c>
      <c r="R131" s="9">
        <v>1019031</v>
      </c>
      <c r="S131">
        <f t="shared" si="35"/>
        <v>21</v>
      </c>
      <c r="T131">
        <f t="shared" si="36"/>
        <v>20</v>
      </c>
      <c r="U131">
        <f t="shared" si="37"/>
        <v>60</v>
      </c>
      <c r="V131">
        <f t="shared" si="38"/>
        <v>83</v>
      </c>
      <c r="W131">
        <f t="shared" si="39"/>
        <v>184</v>
      </c>
      <c r="X131" t="str">
        <f t="shared" si="28"/>
        <v>SIM</v>
      </c>
      <c r="Z131" s="9">
        <v>1019031</v>
      </c>
      <c r="AA131">
        <v>3</v>
      </c>
      <c r="AB131">
        <v>8</v>
      </c>
      <c r="AC131">
        <v>13</v>
      </c>
      <c r="AD131" s="15">
        <v>24</v>
      </c>
      <c r="AE131">
        <v>3</v>
      </c>
      <c r="AF131">
        <v>2</v>
      </c>
      <c r="AG131">
        <v>18</v>
      </c>
      <c r="AH131" s="15">
        <v>23</v>
      </c>
      <c r="AI131">
        <v>10</v>
      </c>
      <c r="AJ131">
        <v>14</v>
      </c>
      <c r="AK131">
        <v>46</v>
      </c>
      <c r="AL131" s="15">
        <v>70</v>
      </c>
      <c r="AM131">
        <v>10</v>
      </c>
      <c r="AN131">
        <v>20</v>
      </c>
      <c r="AO131">
        <v>63</v>
      </c>
      <c r="AP131" s="15">
        <v>93</v>
      </c>
      <c r="AQ131">
        <v>210</v>
      </c>
      <c r="AR131" t="str">
        <f t="shared" si="34"/>
        <v>SIM</v>
      </c>
      <c r="AS131" s="9">
        <v>1019031</v>
      </c>
      <c r="AT131">
        <v>1</v>
      </c>
      <c r="AU131">
        <v>2</v>
      </c>
      <c r="AV131">
        <v>3</v>
      </c>
      <c r="AW131">
        <v>4</v>
      </c>
      <c r="AX131">
        <v>10</v>
      </c>
      <c r="AZ131" s="9">
        <v>1019031</v>
      </c>
      <c r="BA131">
        <v>210</v>
      </c>
      <c r="BB131" t="str">
        <f>IF(AZ131=Tabela42[[#This Row],[Designação]],"SIM","NÃO")</f>
        <v>SIM</v>
      </c>
    </row>
    <row r="132" spans="2:54" ht="15.75" thickBot="1" x14ac:dyDescent="0.3">
      <c r="B132" s="13">
        <v>10</v>
      </c>
      <c r="C132" s="8">
        <v>1019047</v>
      </c>
      <c r="D132" s="25" t="s">
        <v>125</v>
      </c>
      <c r="E132" s="29">
        <f>_xlfn.CEILING.MATH((Tabela4[[#This Row],[PEJA I - Bloco 1]]+S132),5)</f>
        <v>5</v>
      </c>
      <c r="F132" s="14">
        <f t="shared" si="29"/>
        <v>5</v>
      </c>
      <c r="G132" s="14">
        <f>Tabela4[[#This Row],[PEJA I - Bloco 1]]*2</f>
        <v>4</v>
      </c>
      <c r="H132" s="41">
        <f t="shared" si="30"/>
        <v>4</v>
      </c>
      <c r="I132" s="29">
        <f>_xlfn.CEILING.MATH(T132+(Tabela4[[#This Row],[PEJA I - Bloco 2]]),5)</f>
        <v>5</v>
      </c>
      <c r="J132" s="41">
        <f t="shared" si="31"/>
        <v>5</v>
      </c>
      <c r="K132" s="49">
        <f>_xlfn.CEILING.MATH(U132+(Tabela4[[#This Row],[PEJA II - Bloco 1]]),5)</f>
        <v>10</v>
      </c>
      <c r="L132" s="50">
        <f t="shared" si="32"/>
        <v>10</v>
      </c>
      <c r="M132" s="43">
        <f>_xlfn.CEILING.MATH(V132+(Tabela4[[#This Row],[PEJA II - Bloco 2]]),5)</f>
        <v>20</v>
      </c>
      <c r="N132" s="37">
        <f t="shared" si="33"/>
        <v>20</v>
      </c>
      <c r="O132" s="70">
        <f>_xlfn.CEILING.MATH(W132+Tabela4[[#This Row],[Total Geral]],5)</f>
        <v>30</v>
      </c>
      <c r="P132" s="65">
        <f>SUM(E132:O132)</f>
        <v>118</v>
      </c>
      <c r="R132" s="9">
        <v>1019047</v>
      </c>
      <c r="S132">
        <f t="shared" si="35"/>
        <v>0</v>
      </c>
      <c r="T132">
        <f t="shared" si="36"/>
        <v>0</v>
      </c>
      <c r="U132">
        <f t="shared" si="37"/>
        <v>6</v>
      </c>
      <c r="V132">
        <f t="shared" si="38"/>
        <v>12</v>
      </c>
      <c r="W132">
        <f t="shared" si="39"/>
        <v>18</v>
      </c>
      <c r="X132" t="str">
        <f t="shared" si="28"/>
        <v>SIM</v>
      </c>
      <c r="Z132" s="9">
        <v>1019047</v>
      </c>
      <c r="AA132">
        <v>35</v>
      </c>
      <c r="AD132" s="15">
        <v>35</v>
      </c>
      <c r="AE132">
        <v>63</v>
      </c>
      <c r="AH132" s="15">
        <v>63</v>
      </c>
      <c r="AI132">
        <v>107</v>
      </c>
      <c r="AJ132">
        <v>2</v>
      </c>
      <c r="AK132">
        <v>4</v>
      </c>
      <c r="AL132" s="15">
        <v>113</v>
      </c>
      <c r="AM132">
        <v>99</v>
      </c>
      <c r="AN132">
        <v>1</v>
      </c>
      <c r="AO132">
        <v>11</v>
      </c>
      <c r="AP132" s="15">
        <v>111</v>
      </c>
      <c r="AQ132">
        <v>322</v>
      </c>
      <c r="AR132" t="str">
        <f t="shared" si="34"/>
        <v>SIM</v>
      </c>
      <c r="AS132" s="9">
        <v>1019047</v>
      </c>
      <c r="AT132">
        <v>2</v>
      </c>
      <c r="AU132">
        <v>2</v>
      </c>
      <c r="AV132">
        <v>4</v>
      </c>
      <c r="AW132">
        <v>4</v>
      </c>
      <c r="AX132">
        <v>12</v>
      </c>
      <c r="AZ132" s="9">
        <v>1019047</v>
      </c>
      <c r="BA132">
        <v>322</v>
      </c>
      <c r="BB132" t="str">
        <f>IF(AZ132=Tabela42[[#This Row],[Designação]],"SIM","NÃO")</f>
        <v>SIM</v>
      </c>
    </row>
    <row r="133" spans="2:54" ht="15.75" thickBot="1" x14ac:dyDescent="0.3">
      <c r="B133" s="13">
        <v>10</v>
      </c>
      <c r="C133" s="8">
        <v>1019075</v>
      </c>
      <c r="D133" s="25" t="s">
        <v>126</v>
      </c>
      <c r="E133" s="29">
        <f>_xlfn.CEILING.MATH((Tabela4[[#This Row],[PEJA I - Bloco 1]]+S133),5)</f>
        <v>0</v>
      </c>
      <c r="F133" s="14">
        <f t="shared" si="29"/>
        <v>0</v>
      </c>
      <c r="G133" s="14">
        <f>Tabela4[[#This Row],[PEJA I - Bloco 1]]*2</f>
        <v>0</v>
      </c>
      <c r="H133" s="41">
        <f t="shared" si="30"/>
        <v>0</v>
      </c>
      <c r="I133" s="29">
        <f>_xlfn.CEILING.MATH(T133+(Tabela4[[#This Row],[PEJA I - Bloco 2]]),5)</f>
        <v>0</v>
      </c>
      <c r="J133" s="41">
        <f t="shared" si="31"/>
        <v>0</v>
      </c>
      <c r="K133" s="49">
        <f>_xlfn.CEILING.MATH(U133+(Tabela4[[#This Row],[PEJA II - Bloco 1]]),5)</f>
        <v>30</v>
      </c>
      <c r="L133" s="50">
        <f t="shared" si="32"/>
        <v>30</v>
      </c>
      <c r="M133" s="43">
        <f>_xlfn.CEILING.MATH(V133+(Tabela4[[#This Row],[PEJA II - Bloco 2]]),5)</f>
        <v>50</v>
      </c>
      <c r="N133" s="37">
        <f t="shared" si="33"/>
        <v>50</v>
      </c>
      <c r="O133" s="70">
        <f>_xlfn.CEILING.MATH(W133+Tabela4[[#This Row],[Total Geral]],5)</f>
        <v>75</v>
      </c>
      <c r="P133" s="65">
        <f>SUM(E133:O133)</f>
        <v>235</v>
      </c>
      <c r="R133" s="9">
        <v>1019075</v>
      </c>
      <c r="S133">
        <f t="shared" si="35"/>
        <v>0</v>
      </c>
      <c r="T133">
        <f t="shared" si="36"/>
        <v>0</v>
      </c>
      <c r="U133">
        <f t="shared" si="37"/>
        <v>24</v>
      </c>
      <c r="V133">
        <f t="shared" si="38"/>
        <v>47</v>
      </c>
      <c r="W133">
        <f t="shared" si="39"/>
        <v>71</v>
      </c>
      <c r="X133" t="str">
        <f t="shared" si="28"/>
        <v>SIM</v>
      </c>
      <c r="Z133" s="9">
        <v>1019075</v>
      </c>
      <c r="AD133" s="15"/>
      <c r="AH133" s="15"/>
      <c r="AI133">
        <v>1</v>
      </c>
      <c r="AJ133">
        <v>9</v>
      </c>
      <c r="AK133">
        <v>15</v>
      </c>
      <c r="AL133" s="15">
        <v>25</v>
      </c>
      <c r="AM133">
        <v>3</v>
      </c>
      <c r="AN133">
        <v>12</v>
      </c>
      <c r="AO133">
        <v>35</v>
      </c>
      <c r="AP133" s="15">
        <v>50</v>
      </c>
      <c r="AQ133">
        <v>75</v>
      </c>
      <c r="AR133" t="str">
        <f t="shared" si="34"/>
        <v>SIM</v>
      </c>
      <c r="AS133" s="9">
        <v>1019075</v>
      </c>
      <c r="AV133">
        <v>2</v>
      </c>
      <c r="AW133">
        <v>2</v>
      </c>
      <c r="AX133">
        <v>4</v>
      </c>
      <c r="AZ133" s="9">
        <v>1019075</v>
      </c>
      <c r="BA133">
        <v>75</v>
      </c>
      <c r="BB133" t="str">
        <f>IF(AZ133=Tabela42[[#This Row],[Designação]],"SIM","NÃO")</f>
        <v>SIM</v>
      </c>
    </row>
    <row r="134" spans="2:54" ht="15.75" thickBot="1" x14ac:dyDescent="0.3">
      <c r="B134" s="13">
        <v>10</v>
      </c>
      <c r="C134" s="8">
        <v>1019202</v>
      </c>
      <c r="D134" s="25" t="s">
        <v>132</v>
      </c>
      <c r="E134" s="29">
        <f>_xlfn.CEILING.MATH((Tabela4[[#This Row],[PEJA I - Bloco 1]]+S134),5)</f>
        <v>0</v>
      </c>
      <c r="F134" s="14">
        <f t="shared" si="29"/>
        <v>0</v>
      </c>
      <c r="G134" s="14">
        <f>Tabela4[[#This Row],[PEJA I - Bloco 1]]*2</f>
        <v>0</v>
      </c>
      <c r="H134" s="41">
        <f t="shared" si="30"/>
        <v>0</v>
      </c>
      <c r="I134" s="29">
        <f>_xlfn.CEILING.MATH(T134+(Tabela4[[#This Row],[PEJA I - Bloco 2]]),5)</f>
        <v>25</v>
      </c>
      <c r="J134" s="41">
        <f t="shared" si="31"/>
        <v>25</v>
      </c>
      <c r="K134" s="49">
        <f>_xlfn.CEILING.MATH(U134+(Tabela4[[#This Row],[PEJA II - Bloco 1]]),5)</f>
        <v>30</v>
      </c>
      <c r="L134" s="50">
        <f t="shared" si="32"/>
        <v>30</v>
      </c>
      <c r="M134" s="43">
        <f>_xlfn.CEILING.MATH(V134+(Tabela4[[#This Row],[PEJA II - Bloco 2]]),5)</f>
        <v>55</v>
      </c>
      <c r="N134" s="37">
        <f t="shared" si="33"/>
        <v>55</v>
      </c>
      <c r="O134" s="70">
        <f>_xlfn.CEILING.MATH(W134+Tabela4[[#This Row],[Total Geral]],5)</f>
        <v>105</v>
      </c>
      <c r="P134" s="65">
        <f>SUM(E134:O134)</f>
        <v>325</v>
      </c>
      <c r="R134" s="9">
        <v>1019202</v>
      </c>
      <c r="S134">
        <f t="shared" si="35"/>
        <v>0</v>
      </c>
      <c r="T134">
        <f t="shared" si="36"/>
        <v>20</v>
      </c>
      <c r="U134">
        <f t="shared" si="37"/>
        <v>26</v>
      </c>
      <c r="V134">
        <f t="shared" si="38"/>
        <v>51</v>
      </c>
      <c r="W134">
        <f t="shared" si="39"/>
        <v>97</v>
      </c>
      <c r="X134" t="str">
        <f t="shared" si="28"/>
        <v>SIM</v>
      </c>
      <c r="Z134" s="9">
        <v>1019202</v>
      </c>
      <c r="AD134" s="15"/>
      <c r="AF134">
        <v>3</v>
      </c>
      <c r="AG134">
        <v>17</v>
      </c>
      <c r="AH134" s="15">
        <v>20</v>
      </c>
      <c r="AI134">
        <v>7</v>
      </c>
      <c r="AJ134">
        <v>5</v>
      </c>
      <c r="AK134">
        <v>21</v>
      </c>
      <c r="AL134" s="15">
        <v>33</v>
      </c>
      <c r="AM134">
        <v>9</v>
      </c>
      <c r="AN134">
        <v>13</v>
      </c>
      <c r="AO134">
        <v>38</v>
      </c>
      <c r="AP134" s="15">
        <v>60</v>
      </c>
      <c r="AQ134">
        <v>113</v>
      </c>
      <c r="AR134" t="str">
        <f t="shared" si="34"/>
        <v>SIM</v>
      </c>
      <c r="AS134" s="9">
        <v>1019202</v>
      </c>
      <c r="AU134">
        <v>1</v>
      </c>
      <c r="AV134">
        <v>2</v>
      </c>
      <c r="AW134">
        <v>2</v>
      </c>
      <c r="AX134">
        <v>5</v>
      </c>
      <c r="AZ134" s="9">
        <v>1019202</v>
      </c>
      <c r="BA134">
        <v>113</v>
      </c>
      <c r="BB134" t="str">
        <f>IF(AZ134=Tabela42[[#This Row],[Designação]],"SIM","NÃO")</f>
        <v>SIM</v>
      </c>
    </row>
    <row r="135" spans="2:54" ht="15.75" thickBot="1" x14ac:dyDescent="0.3">
      <c r="B135" s="13">
        <v>10</v>
      </c>
      <c r="C135" s="8">
        <v>1019207</v>
      </c>
      <c r="D135" s="25" t="s">
        <v>130</v>
      </c>
      <c r="E135" s="29">
        <f>_xlfn.CEILING.MATH((Tabela4[[#This Row],[PEJA I - Bloco 1]]+S135),5)</f>
        <v>15</v>
      </c>
      <c r="F135" s="14">
        <f t="shared" si="29"/>
        <v>15</v>
      </c>
      <c r="G135" s="14">
        <f>Tabela4[[#This Row],[PEJA I - Bloco 1]]*2</f>
        <v>2</v>
      </c>
      <c r="H135" s="41">
        <f t="shared" si="30"/>
        <v>2</v>
      </c>
      <c r="I135" s="29">
        <f>_xlfn.CEILING.MATH(T135+(Tabela4[[#This Row],[PEJA I - Bloco 2]]),5)</f>
        <v>35</v>
      </c>
      <c r="J135" s="41">
        <f t="shared" si="31"/>
        <v>35</v>
      </c>
      <c r="K135" s="49">
        <f>_xlfn.CEILING.MATH(U135+(Tabela4[[#This Row],[PEJA II - Bloco 1]]),5)</f>
        <v>55</v>
      </c>
      <c r="L135" s="50">
        <f t="shared" si="32"/>
        <v>55</v>
      </c>
      <c r="M135" s="43">
        <f>_xlfn.CEILING.MATH(V135+(Tabela4[[#This Row],[PEJA II - Bloco 2]]),5)</f>
        <v>100</v>
      </c>
      <c r="N135" s="37">
        <f t="shared" si="33"/>
        <v>100</v>
      </c>
      <c r="O135" s="70">
        <f>_xlfn.CEILING.MATH(W135+Tabela4[[#This Row],[Total Geral]],5)</f>
        <v>200</v>
      </c>
      <c r="P135" s="65">
        <f>SUM(E135:O135)</f>
        <v>614</v>
      </c>
      <c r="R135" s="9">
        <v>1019207</v>
      </c>
      <c r="S135">
        <f t="shared" si="35"/>
        <v>11</v>
      </c>
      <c r="T135">
        <f t="shared" si="36"/>
        <v>31</v>
      </c>
      <c r="U135">
        <f t="shared" si="37"/>
        <v>50</v>
      </c>
      <c r="V135">
        <f t="shared" si="38"/>
        <v>95</v>
      </c>
      <c r="W135">
        <f t="shared" si="39"/>
        <v>187</v>
      </c>
      <c r="X135" t="str">
        <f t="shared" si="28"/>
        <v>SIM</v>
      </c>
      <c r="Z135" s="9">
        <v>1019207</v>
      </c>
      <c r="AA135">
        <v>3</v>
      </c>
      <c r="AB135">
        <v>1</v>
      </c>
      <c r="AC135">
        <v>10</v>
      </c>
      <c r="AD135" s="15">
        <v>14</v>
      </c>
      <c r="AE135">
        <v>3</v>
      </c>
      <c r="AF135">
        <v>13</v>
      </c>
      <c r="AG135">
        <v>18</v>
      </c>
      <c r="AH135" s="15">
        <v>34</v>
      </c>
      <c r="AI135">
        <v>4</v>
      </c>
      <c r="AJ135">
        <v>18</v>
      </c>
      <c r="AK135">
        <v>32</v>
      </c>
      <c r="AL135" s="15">
        <v>54</v>
      </c>
      <c r="AM135">
        <v>27</v>
      </c>
      <c r="AN135">
        <v>22</v>
      </c>
      <c r="AO135">
        <v>73</v>
      </c>
      <c r="AP135" s="15">
        <v>122</v>
      </c>
      <c r="AQ135">
        <v>224</v>
      </c>
      <c r="AR135" t="str">
        <f t="shared" si="34"/>
        <v>SIM</v>
      </c>
      <c r="AS135" s="9">
        <v>1019207</v>
      </c>
      <c r="AT135">
        <v>1</v>
      </c>
      <c r="AU135">
        <v>2</v>
      </c>
      <c r="AV135">
        <v>4</v>
      </c>
      <c r="AW135">
        <v>4</v>
      </c>
      <c r="AX135">
        <v>11</v>
      </c>
      <c r="AZ135" s="9">
        <v>1019207</v>
      </c>
      <c r="BA135">
        <v>224</v>
      </c>
      <c r="BB135" t="str">
        <f>IF(AZ135=Tabela42[[#This Row],[Designação]],"SIM","NÃO")</f>
        <v>SIM</v>
      </c>
    </row>
    <row r="136" spans="2:54" ht="15.75" thickBot="1" x14ac:dyDescent="0.3">
      <c r="B136" s="13">
        <v>10</v>
      </c>
      <c r="C136" s="8">
        <v>1019210</v>
      </c>
      <c r="D136" s="25" t="s">
        <v>129</v>
      </c>
      <c r="E136" s="29">
        <f>_xlfn.CEILING.MATH((Tabela4[[#This Row],[PEJA I - Bloco 1]]+S136),5)</f>
        <v>25</v>
      </c>
      <c r="F136" s="14">
        <f t="shared" si="29"/>
        <v>25</v>
      </c>
      <c r="G136" s="14">
        <f>Tabela4[[#This Row],[PEJA I - Bloco 1]]*2</f>
        <v>2</v>
      </c>
      <c r="H136" s="41">
        <f t="shared" si="30"/>
        <v>2</v>
      </c>
      <c r="I136" s="29">
        <f>_xlfn.CEILING.MATH(T136+(Tabela4[[#This Row],[PEJA I - Bloco 2]]),5)</f>
        <v>30</v>
      </c>
      <c r="J136" s="41">
        <f t="shared" si="31"/>
        <v>30</v>
      </c>
      <c r="K136" s="49">
        <f>_xlfn.CEILING.MATH(U136+(Tabela4[[#This Row],[PEJA II - Bloco 1]]),5)</f>
        <v>45</v>
      </c>
      <c r="L136" s="50">
        <f t="shared" si="32"/>
        <v>45</v>
      </c>
      <c r="M136" s="43">
        <f>_xlfn.CEILING.MATH(V136+(Tabela4[[#This Row],[PEJA II - Bloco 2]]),5)</f>
        <v>50</v>
      </c>
      <c r="N136" s="37">
        <f t="shared" si="33"/>
        <v>50</v>
      </c>
      <c r="O136" s="70">
        <f>_xlfn.CEILING.MATH(W136+Tabela4[[#This Row],[Total Geral]],5)</f>
        <v>140</v>
      </c>
      <c r="P136" s="65">
        <f>SUM(E136:O136)</f>
        <v>444</v>
      </c>
      <c r="R136" s="9">
        <v>1019210</v>
      </c>
      <c r="S136">
        <f t="shared" si="35"/>
        <v>20</v>
      </c>
      <c r="T136">
        <f t="shared" si="36"/>
        <v>28</v>
      </c>
      <c r="U136">
        <f t="shared" si="37"/>
        <v>39</v>
      </c>
      <c r="V136">
        <f t="shared" si="38"/>
        <v>47</v>
      </c>
      <c r="W136">
        <f t="shared" si="39"/>
        <v>134</v>
      </c>
      <c r="X136" t="str">
        <f t="shared" si="28"/>
        <v>SIM</v>
      </c>
      <c r="Z136" s="9">
        <v>1019210</v>
      </c>
      <c r="AB136">
        <v>9</v>
      </c>
      <c r="AC136">
        <v>11</v>
      </c>
      <c r="AD136" s="15">
        <v>20</v>
      </c>
      <c r="AF136">
        <v>9</v>
      </c>
      <c r="AG136">
        <v>19</v>
      </c>
      <c r="AH136" s="15">
        <v>28</v>
      </c>
      <c r="AJ136">
        <v>16</v>
      </c>
      <c r="AK136">
        <v>23</v>
      </c>
      <c r="AL136" s="15">
        <v>39</v>
      </c>
      <c r="AM136">
        <v>19</v>
      </c>
      <c r="AN136">
        <v>6</v>
      </c>
      <c r="AO136">
        <v>41</v>
      </c>
      <c r="AP136" s="15">
        <v>66</v>
      </c>
      <c r="AQ136">
        <v>153</v>
      </c>
      <c r="AR136" t="str">
        <f t="shared" si="34"/>
        <v>SIM</v>
      </c>
      <c r="AS136" s="9">
        <v>1019210</v>
      </c>
      <c r="AT136">
        <v>1</v>
      </c>
      <c r="AU136">
        <v>1</v>
      </c>
      <c r="AV136">
        <v>2</v>
      </c>
      <c r="AW136">
        <v>2</v>
      </c>
      <c r="AX136">
        <v>6</v>
      </c>
      <c r="AZ136" s="9">
        <v>1019210</v>
      </c>
      <c r="BA136">
        <v>153</v>
      </c>
      <c r="BB136" t="str">
        <f>IF(AZ136=Tabela42[[#This Row],[Designação]],"SIM","NÃO")</f>
        <v>SIM</v>
      </c>
    </row>
    <row r="137" spans="2:54" ht="15.75" thickBot="1" x14ac:dyDescent="0.3">
      <c r="B137" s="13">
        <v>10</v>
      </c>
      <c r="C137" s="8">
        <v>1019211</v>
      </c>
      <c r="D137" s="25" t="s">
        <v>131</v>
      </c>
      <c r="E137" s="29">
        <f>_xlfn.CEILING.MATH((Tabela4[[#This Row],[PEJA I - Bloco 1]]+S137),5)</f>
        <v>10</v>
      </c>
      <c r="F137" s="14">
        <f t="shared" si="29"/>
        <v>10</v>
      </c>
      <c r="G137" s="14">
        <f>Tabela4[[#This Row],[PEJA I - Bloco 1]]*2</f>
        <v>2</v>
      </c>
      <c r="H137" s="41">
        <f t="shared" si="30"/>
        <v>2</v>
      </c>
      <c r="I137" s="29">
        <f>_xlfn.CEILING.MATH(T137+(Tabela4[[#This Row],[PEJA I - Bloco 2]]),5)</f>
        <v>15</v>
      </c>
      <c r="J137" s="41">
        <f t="shared" si="31"/>
        <v>15</v>
      </c>
      <c r="K137" s="49">
        <f>_xlfn.CEILING.MATH(U137+(Tabela4[[#This Row],[PEJA II - Bloco 1]]),5)</f>
        <v>20</v>
      </c>
      <c r="L137" s="50">
        <f t="shared" si="32"/>
        <v>20</v>
      </c>
      <c r="M137" s="43">
        <f>_xlfn.CEILING.MATH(V137+(Tabela4[[#This Row],[PEJA II - Bloco 2]]),5)</f>
        <v>35</v>
      </c>
      <c r="N137" s="37">
        <f t="shared" si="33"/>
        <v>35</v>
      </c>
      <c r="O137" s="70">
        <f>_xlfn.CEILING.MATH(W137+Tabela4[[#This Row],[Total Geral]],5)</f>
        <v>70</v>
      </c>
      <c r="P137" s="65">
        <f>SUM(E137:O137)</f>
        <v>234</v>
      </c>
      <c r="R137" s="9">
        <v>1019211</v>
      </c>
      <c r="S137">
        <f t="shared" si="35"/>
        <v>6</v>
      </c>
      <c r="T137">
        <f t="shared" si="36"/>
        <v>12</v>
      </c>
      <c r="U137">
        <f t="shared" si="37"/>
        <v>16</v>
      </c>
      <c r="V137">
        <f t="shared" si="38"/>
        <v>31</v>
      </c>
      <c r="W137">
        <f t="shared" si="39"/>
        <v>65</v>
      </c>
      <c r="X137" t="str">
        <f t="shared" ref="X137:X142" si="40">IF(R137=Z137,"SIM","N")</f>
        <v>SIM</v>
      </c>
      <c r="Z137" s="9">
        <v>1019211</v>
      </c>
      <c r="AA137">
        <v>2</v>
      </c>
      <c r="AB137">
        <v>2</v>
      </c>
      <c r="AC137">
        <v>4</v>
      </c>
      <c r="AD137" s="15">
        <v>8</v>
      </c>
      <c r="AE137">
        <v>1</v>
      </c>
      <c r="AF137">
        <v>4</v>
      </c>
      <c r="AG137">
        <v>8</v>
      </c>
      <c r="AH137" s="15">
        <v>13</v>
      </c>
      <c r="AJ137">
        <v>4</v>
      </c>
      <c r="AK137">
        <v>12</v>
      </c>
      <c r="AL137" s="15">
        <v>16</v>
      </c>
      <c r="AM137">
        <v>3</v>
      </c>
      <c r="AN137">
        <v>11</v>
      </c>
      <c r="AO137">
        <v>20</v>
      </c>
      <c r="AP137" s="15">
        <v>34</v>
      </c>
      <c r="AQ137">
        <v>71</v>
      </c>
      <c r="AR137" t="str">
        <f t="shared" si="34"/>
        <v>SIM</v>
      </c>
      <c r="AS137" s="9">
        <v>1019211</v>
      </c>
      <c r="AT137">
        <v>1</v>
      </c>
      <c r="AU137">
        <v>1</v>
      </c>
      <c r="AV137">
        <v>1</v>
      </c>
      <c r="AW137">
        <v>2</v>
      </c>
      <c r="AX137">
        <v>5</v>
      </c>
      <c r="AZ137" s="9">
        <v>1019211</v>
      </c>
      <c r="BA137">
        <v>71</v>
      </c>
      <c r="BB137" t="str">
        <f>IF(AZ137=Tabela42[[#This Row],[Designação]],"SIM","NÃO")</f>
        <v>SIM</v>
      </c>
    </row>
    <row r="138" spans="2:54" ht="15.75" thickBot="1" x14ac:dyDescent="0.3">
      <c r="B138" s="13">
        <v>10</v>
      </c>
      <c r="C138" s="8">
        <v>1026003</v>
      </c>
      <c r="D138" s="25" t="s">
        <v>128</v>
      </c>
      <c r="E138" s="29">
        <f>_xlfn.CEILING.MATH((Tabela4[[#This Row],[PEJA I - Bloco 1]]+S138),5)</f>
        <v>0</v>
      </c>
      <c r="F138" s="14">
        <f t="shared" si="29"/>
        <v>0</v>
      </c>
      <c r="G138" s="14">
        <f>Tabela4[[#This Row],[PEJA I - Bloco 1]]*2</f>
        <v>0</v>
      </c>
      <c r="H138" s="41">
        <f t="shared" si="30"/>
        <v>0</v>
      </c>
      <c r="I138" s="29">
        <f>_xlfn.CEILING.MATH(T138+(Tabela4[[#This Row],[PEJA I - Bloco 2]]),5)</f>
        <v>25</v>
      </c>
      <c r="J138" s="41">
        <f t="shared" si="31"/>
        <v>25</v>
      </c>
      <c r="K138" s="49">
        <f>_xlfn.CEILING.MATH(U138+(Tabela4[[#This Row],[PEJA II - Bloco 1]]),5)</f>
        <v>25</v>
      </c>
      <c r="L138" s="50">
        <f t="shared" si="32"/>
        <v>25</v>
      </c>
      <c r="M138" s="43">
        <f>_xlfn.CEILING.MATH(V138+(Tabela4[[#This Row],[PEJA II - Bloco 2]]),5)</f>
        <v>25</v>
      </c>
      <c r="N138" s="37">
        <f t="shared" si="33"/>
        <v>25</v>
      </c>
      <c r="O138" s="70">
        <f>_xlfn.CEILING.MATH(W138+Tabela4[[#This Row],[Total Geral]],5)</f>
        <v>70</v>
      </c>
      <c r="P138" s="65">
        <f>SUM(E138:O138)</f>
        <v>220</v>
      </c>
      <c r="R138" s="9">
        <v>1026003</v>
      </c>
      <c r="S138">
        <f t="shared" si="35"/>
        <v>0</v>
      </c>
      <c r="T138">
        <f t="shared" si="36"/>
        <v>22</v>
      </c>
      <c r="U138">
        <f t="shared" si="37"/>
        <v>21</v>
      </c>
      <c r="V138">
        <f t="shared" si="38"/>
        <v>22</v>
      </c>
      <c r="W138">
        <f t="shared" si="39"/>
        <v>65</v>
      </c>
      <c r="X138" t="str">
        <f t="shared" si="40"/>
        <v>SIM</v>
      </c>
      <c r="Z138" s="9">
        <v>1026003</v>
      </c>
      <c r="AD138" s="15"/>
      <c r="AF138">
        <v>1</v>
      </c>
      <c r="AG138">
        <v>21</v>
      </c>
      <c r="AH138" s="15">
        <v>22</v>
      </c>
      <c r="AI138">
        <v>2</v>
      </c>
      <c r="AJ138">
        <v>3</v>
      </c>
      <c r="AK138">
        <v>18</v>
      </c>
      <c r="AL138" s="15">
        <v>23</v>
      </c>
      <c r="AM138">
        <v>6</v>
      </c>
      <c r="AN138">
        <v>5</v>
      </c>
      <c r="AO138">
        <v>17</v>
      </c>
      <c r="AP138" s="15">
        <v>28</v>
      </c>
      <c r="AQ138">
        <v>73</v>
      </c>
      <c r="AR138" t="str">
        <f t="shared" si="34"/>
        <v>SIM</v>
      </c>
      <c r="AS138" s="9">
        <v>1026003</v>
      </c>
      <c r="AU138">
        <v>1</v>
      </c>
      <c r="AV138">
        <v>1</v>
      </c>
      <c r="AW138">
        <v>1</v>
      </c>
      <c r="AX138">
        <v>3</v>
      </c>
      <c r="AZ138" s="9">
        <v>1026003</v>
      </c>
      <c r="BA138">
        <v>74</v>
      </c>
      <c r="BB138" t="str">
        <f>IF(AZ138=Tabela42[[#This Row],[Designação]],"SIM","NÃO")</f>
        <v>SIM</v>
      </c>
    </row>
    <row r="139" spans="2:54" ht="15.75" thickBot="1" x14ac:dyDescent="0.3">
      <c r="B139" s="13">
        <v>10</v>
      </c>
      <c r="C139" s="8">
        <v>1026008</v>
      </c>
      <c r="D139" s="25" t="s">
        <v>127</v>
      </c>
      <c r="E139" s="29">
        <f>_xlfn.CEILING.MATH((Tabela4[[#This Row],[PEJA I - Bloco 1]]+S139),5)</f>
        <v>20</v>
      </c>
      <c r="F139" s="14">
        <f t="shared" si="29"/>
        <v>20</v>
      </c>
      <c r="G139" s="14">
        <f>Tabela4[[#This Row],[PEJA I - Bloco 1]]*2</f>
        <v>2</v>
      </c>
      <c r="H139" s="41">
        <f t="shared" si="30"/>
        <v>2</v>
      </c>
      <c r="I139" s="29">
        <f>_xlfn.CEILING.MATH(T139+(Tabela4[[#This Row],[PEJA I - Bloco 2]]),5)</f>
        <v>50</v>
      </c>
      <c r="J139" s="41">
        <f t="shared" si="31"/>
        <v>50</v>
      </c>
      <c r="K139" s="49">
        <f>_xlfn.CEILING.MATH(U139+(Tabela4[[#This Row],[PEJA II - Bloco 1]]),5)</f>
        <v>55</v>
      </c>
      <c r="L139" s="50">
        <f t="shared" si="32"/>
        <v>55</v>
      </c>
      <c r="M139" s="43">
        <f>_xlfn.CEILING.MATH(V139+(Tabela4[[#This Row],[PEJA II - Bloco 2]]),5)</f>
        <v>65</v>
      </c>
      <c r="N139" s="37">
        <f t="shared" si="33"/>
        <v>65</v>
      </c>
      <c r="O139" s="70">
        <f>_xlfn.CEILING.MATH(W139+Tabela4[[#This Row],[Total Geral]],5)</f>
        <v>180</v>
      </c>
      <c r="P139" s="65">
        <f>SUM(E139:O139)</f>
        <v>564</v>
      </c>
      <c r="R139" s="9">
        <v>1026008</v>
      </c>
      <c r="S139">
        <f t="shared" si="35"/>
        <v>18</v>
      </c>
      <c r="T139">
        <f t="shared" si="36"/>
        <v>45</v>
      </c>
      <c r="U139">
        <f t="shared" si="37"/>
        <v>50</v>
      </c>
      <c r="V139">
        <f t="shared" si="38"/>
        <v>60</v>
      </c>
      <c r="W139">
        <f t="shared" si="39"/>
        <v>173</v>
      </c>
      <c r="X139" t="str">
        <f t="shared" si="40"/>
        <v>SIM</v>
      </c>
      <c r="Z139" s="9">
        <v>1026008</v>
      </c>
      <c r="AA139">
        <v>11</v>
      </c>
      <c r="AB139">
        <v>5</v>
      </c>
      <c r="AC139">
        <v>13</v>
      </c>
      <c r="AD139" s="15">
        <v>29</v>
      </c>
      <c r="AE139">
        <v>11</v>
      </c>
      <c r="AF139">
        <v>16</v>
      </c>
      <c r="AG139">
        <v>29</v>
      </c>
      <c r="AH139" s="15">
        <v>56</v>
      </c>
      <c r="AI139">
        <v>12</v>
      </c>
      <c r="AJ139">
        <v>19</v>
      </c>
      <c r="AK139">
        <v>31</v>
      </c>
      <c r="AL139" s="15">
        <v>62</v>
      </c>
      <c r="AM139">
        <v>14</v>
      </c>
      <c r="AN139">
        <v>18</v>
      </c>
      <c r="AO139">
        <v>42</v>
      </c>
      <c r="AP139" s="15">
        <v>74</v>
      </c>
      <c r="AQ139">
        <v>221</v>
      </c>
      <c r="AR139" t="str">
        <f t="shared" si="34"/>
        <v>SIM</v>
      </c>
      <c r="AS139" s="9">
        <v>1026008</v>
      </c>
      <c r="AT139">
        <v>1</v>
      </c>
      <c r="AU139">
        <v>2</v>
      </c>
      <c r="AV139">
        <v>2</v>
      </c>
      <c r="AW139">
        <v>2</v>
      </c>
      <c r="AX139">
        <v>7</v>
      </c>
      <c r="AZ139" s="9">
        <v>1026008</v>
      </c>
      <c r="BA139">
        <v>221</v>
      </c>
      <c r="BB139" t="str">
        <f>IF(AZ139=Tabela42[[#This Row],[Designação]],"SIM","NÃO")</f>
        <v>SIM</v>
      </c>
    </row>
    <row r="140" spans="2:54" ht="15.75" thickBot="1" x14ac:dyDescent="0.3">
      <c r="B140" s="13">
        <v>10</v>
      </c>
      <c r="C140" s="8">
        <v>1026024</v>
      </c>
      <c r="D140" s="25" t="s">
        <v>124</v>
      </c>
      <c r="E140" s="29">
        <f>_xlfn.CEILING.MATH((Tabela4[[#This Row],[PEJA I - Bloco 1]]+S140),5)</f>
        <v>0</v>
      </c>
      <c r="F140" s="14">
        <f t="shared" si="29"/>
        <v>0</v>
      </c>
      <c r="G140" s="14">
        <f>Tabela4[[#This Row],[PEJA I - Bloco 1]]*2</f>
        <v>0</v>
      </c>
      <c r="H140" s="41">
        <f t="shared" si="30"/>
        <v>0</v>
      </c>
      <c r="I140" s="29">
        <f>_xlfn.CEILING.MATH(T140+(Tabela4[[#This Row],[PEJA I - Bloco 2]]),5)</f>
        <v>0</v>
      </c>
      <c r="J140" s="41">
        <f t="shared" si="31"/>
        <v>0</v>
      </c>
      <c r="K140" s="49">
        <f>_xlfn.CEILING.MATH(U140+(Tabela4[[#This Row],[PEJA II - Bloco 1]]),5)</f>
        <v>55</v>
      </c>
      <c r="L140" s="50">
        <f t="shared" si="32"/>
        <v>55</v>
      </c>
      <c r="M140" s="43">
        <f>_xlfn.CEILING.MATH(V140+(Tabela4[[#This Row],[PEJA II - Bloco 2]]),5)</f>
        <v>80</v>
      </c>
      <c r="N140" s="37">
        <f t="shared" si="33"/>
        <v>80</v>
      </c>
      <c r="O140" s="70">
        <f>_xlfn.CEILING.MATH(W140+Tabela4[[#This Row],[Total Geral]],5)</f>
        <v>135</v>
      </c>
      <c r="P140" s="65">
        <f>SUM(E140:O140)</f>
        <v>405</v>
      </c>
      <c r="R140" s="9">
        <v>1026024</v>
      </c>
      <c r="S140">
        <f t="shared" si="35"/>
        <v>0</v>
      </c>
      <c r="T140">
        <f t="shared" si="36"/>
        <v>0</v>
      </c>
      <c r="U140">
        <f t="shared" si="37"/>
        <v>50</v>
      </c>
      <c r="V140">
        <f t="shared" si="38"/>
        <v>78</v>
      </c>
      <c r="W140">
        <f t="shared" si="39"/>
        <v>128</v>
      </c>
      <c r="X140" t="str">
        <f t="shared" si="40"/>
        <v>SIM</v>
      </c>
      <c r="Z140" s="9">
        <v>1026024</v>
      </c>
      <c r="AD140" s="15"/>
      <c r="AH140" s="15"/>
      <c r="AJ140">
        <v>6</v>
      </c>
      <c r="AK140">
        <v>44</v>
      </c>
      <c r="AL140" s="15">
        <v>50</v>
      </c>
      <c r="AM140">
        <v>5</v>
      </c>
      <c r="AN140">
        <v>11</v>
      </c>
      <c r="AO140">
        <v>67</v>
      </c>
      <c r="AP140" s="15">
        <v>83</v>
      </c>
      <c r="AQ140">
        <v>133</v>
      </c>
      <c r="AR140" t="str">
        <f t="shared" si="34"/>
        <v>SIM</v>
      </c>
      <c r="AS140" s="9">
        <v>1026024</v>
      </c>
      <c r="AV140">
        <v>2</v>
      </c>
      <c r="AW140">
        <v>2</v>
      </c>
      <c r="AX140">
        <v>4</v>
      </c>
      <c r="AZ140" s="9">
        <v>1026024</v>
      </c>
      <c r="BA140">
        <v>133</v>
      </c>
      <c r="BB140" t="str">
        <f>IF(AZ140=Tabela42[[#This Row],[Designação]],"SIM","NÃO")</f>
        <v>SIM</v>
      </c>
    </row>
    <row r="141" spans="2:54" ht="15.75" thickBot="1" x14ac:dyDescent="0.3">
      <c r="B141" s="13">
        <v>10</v>
      </c>
      <c r="C141" s="8">
        <v>1026029</v>
      </c>
      <c r="D141" s="25" t="s">
        <v>122</v>
      </c>
      <c r="E141" s="29">
        <f>_xlfn.CEILING.MATH((Tabela4[[#This Row],[PEJA I - Bloco 1]]+S141),5)</f>
        <v>25</v>
      </c>
      <c r="F141" s="14">
        <f t="shared" si="29"/>
        <v>25</v>
      </c>
      <c r="G141" s="14">
        <f>Tabela4[[#This Row],[PEJA I - Bloco 1]]*2</f>
        <v>2</v>
      </c>
      <c r="H141" s="41">
        <f t="shared" si="30"/>
        <v>2</v>
      </c>
      <c r="I141" s="29">
        <f>_xlfn.CEILING.MATH(T141+(Tabela4[[#This Row],[PEJA I - Bloco 2]]),5)</f>
        <v>25</v>
      </c>
      <c r="J141" s="41">
        <f t="shared" si="31"/>
        <v>25</v>
      </c>
      <c r="K141" s="49">
        <f>_xlfn.CEILING.MATH(U141+(Tabela4[[#This Row],[PEJA II - Bloco 1]]),5)</f>
        <v>55</v>
      </c>
      <c r="L141" s="50">
        <f t="shared" si="32"/>
        <v>55</v>
      </c>
      <c r="M141" s="43">
        <f>_xlfn.CEILING.MATH(V141+(Tabela4[[#This Row],[PEJA II - Bloco 2]]),5)</f>
        <v>80</v>
      </c>
      <c r="N141" s="37">
        <f t="shared" si="33"/>
        <v>80</v>
      </c>
      <c r="O141" s="70">
        <f>_xlfn.CEILING.MATH(W141+Tabela4[[#This Row],[Total Geral]],5)</f>
        <v>175</v>
      </c>
      <c r="P141" s="65">
        <f>SUM(E141:O141)</f>
        <v>549</v>
      </c>
      <c r="R141" s="9">
        <v>1026029</v>
      </c>
      <c r="S141">
        <f t="shared" si="35"/>
        <v>21</v>
      </c>
      <c r="T141">
        <f t="shared" si="36"/>
        <v>24</v>
      </c>
      <c r="U141">
        <f t="shared" si="37"/>
        <v>47</v>
      </c>
      <c r="V141">
        <f t="shared" si="38"/>
        <v>72</v>
      </c>
      <c r="W141">
        <f t="shared" si="39"/>
        <v>164</v>
      </c>
      <c r="X141" t="str">
        <f t="shared" si="40"/>
        <v>SIM</v>
      </c>
      <c r="Z141" s="9">
        <v>1026029</v>
      </c>
      <c r="AB141">
        <v>19</v>
      </c>
      <c r="AC141">
        <v>2</v>
      </c>
      <c r="AD141" s="15">
        <v>21</v>
      </c>
      <c r="AE141">
        <v>11</v>
      </c>
      <c r="AF141">
        <v>11</v>
      </c>
      <c r="AG141">
        <v>13</v>
      </c>
      <c r="AH141" s="15">
        <v>35</v>
      </c>
      <c r="AI141">
        <v>7</v>
      </c>
      <c r="AJ141">
        <v>11</v>
      </c>
      <c r="AK141">
        <v>36</v>
      </c>
      <c r="AL141" s="15">
        <v>54</v>
      </c>
      <c r="AM141">
        <v>11</v>
      </c>
      <c r="AN141">
        <v>23</v>
      </c>
      <c r="AO141">
        <v>49</v>
      </c>
      <c r="AP141" s="15">
        <v>83</v>
      </c>
      <c r="AQ141">
        <v>193</v>
      </c>
      <c r="AR141" t="str">
        <f t="shared" si="34"/>
        <v>SIM</v>
      </c>
      <c r="AS141" s="9">
        <v>1026029</v>
      </c>
      <c r="AT141">
        <v>1</v>
      </c>
      <c r="AU141">
        <v>1</v>
      </c>
      <c r="AV141">
        <v>4</v>
      </c>
      <c r="AW141">
        <v>4</v>
      </c>
      <c r="AX141">
        <v>10</v>
      </c>
      <c r="AZ141" s="9">
        <v>1026029</v>
      </c>
      <c r="BA141">
        <v>193</v>
      </c>
      <c r="BB141" t="str">
        <f>IF(AZ141=Tabela42[[#This Row],[Designação]],"SIM","NÃO")</f>
        <v>SIM</v>
      </c>
    </row>
    <row r="142" spans="2:54" ht="15.75" thickBot="1" x14ac:dyDescent="0.3">
      <c r="B142" s="13">
        <v>11</v>
      </c>
      <c r="C142" s="8">
        <v>1120012</v>
      </c>
      <c r="D142" s="25" t="s">
        <v>135</v>
      </c>
      <c r="E142" s="29">
        <f>_xlfn.CEILING.MATH((Tabela4[[#This Row],[PEJA I - Bloco 1]]+S142),5)</f>
        <v>10</v>
      </c>
      <c r="F142" s="14">
        <f t="shared" ref="F142" si="41">E142</f>
        <v>10</v>
      </c>
      <c r="G142" s="14">
        <f>Tabela4[[#This Row],[PEJA I - Bloco 1]]*2</f>
        <v>2</v>
      </c>
      <c r="H142" s="41">
        <f t="shared" ref="H142" si="42">G142</f>
        <v>2</v>
      </c>
      <c r="I142" s="29">
        <f>_xlfn.CEILING.MATH(T142+(Tabela4[[#This Row],[PEJA I - Bloco 2]]),5)</f>
        <v>15</v>
      </c>
      <c r="J142" s="41">
        <f t="shared" ref="J142" si="43">I142</f>
        <v>15</v>
      </c>
      <c r="K142" s="49">
        <f>_xlfn.CEILING.MATH(U142+(Tabela4[[#This Row],[PEJA II - Bloco 1]]),5)</f>
        <v>20</v>
      </c>
      <c r="L142" s="50">
        <f t="shared" ref="L142" si="44">K142</f>
        <v>20</v>
      </c>
      <c r="M142" s="43">
        <f>_xlfn.CEILING.MATH(V142+(Tabela4[[#This Row],[PEJA II - Bloco 2]]),5)</f>
        <v>20</v>
      </c>
      <c r="N142" s="37">
        <f t="shared" ref="N142" si="45">M142</f>
        <v>20</v>
      </c>
      <c r="O142" s="70">
        <f>_xlfn.CEILING.MATH(W142+Tabela4[[#This Row],[Total Geral]],5)</f>
        <v>65</v>
      </c>
      <c r="P142" s="65">
        <f>SUM(E142:O142)</f>
        <v>199</v>
      </c>
      <c r="R142" s="9">
        <v>1120012</v>
      </c>
      <c r="S142">
        <f t="shared" si="35"/>
        <v>7</v>
      </c>
      <c r="T142">
        <f t="shared" si="36"/>
        <v>14</v>
      </c>
      <c r="U142">
        <f t="shared" si="37"/>
        <v>19</v>
      </c>
      <c r="V142">
        <f t="shared" si="38"/>
        <v>18</v>
      </c>
      <c r="W142">
        <f t="shared" si="39"/>
        <v>58</v>
      </c>
      <c r="X142" t="str">
        <f t="shared" si="40"/>
        <v>SIM</v>
      </c>
      <c r="Z142" s="9">
        <v>1120012</v>
      </c>
      <c r="AC142">
        <v>7</v>
      </c>
      <c r="AD142" s="15">
        <v>7</v>
      </c>
      <c r="AG142">
        <v>14</v>
      </c>
      <c r="AH142" s="15">
        <v>14</v>
      </c>
      <c r="AJ142">
        <v>1</v>
      </c>
      <c r="AK142">
        <v>18</v>
      </c>
      <c r="AL142" s="15">
        <v>19</v>
      </c>
      <c r="AM142">
        <v>1</v>
      </c>
      <c r="AO142">
        <v>18</v>
      </c>
      <c r="AP142" s="15">
        <v>19</v>
      </c>
      <c r="AQ142">
        <v>59</v>
      </c>
      <c r="AR142" t="str">
        <f t="shared" si="34"/>
        <v>SIM</v>
      </c>
      <c r="AS142" s="9">
        <v>1120012</v>
      </c>
      <c r="AT142">
        <v>1</v>
      </c>
      <c r="AU142">
        <v>1</v>
      </c>
      <c r="AV142">
        <v>1</v>
      </c>
      <c r="AW142">
        <v>1</v>
      </c>
      <c r="AX142">
        <v>4</v>
      </c>
      <c r="AZ142" s="9">
        <v>1120012</v>
      </c>
      <c r="BA142">
        <v>59</v>
      </c>
      <c r="BB142" t="str">
        <f>IF(AZ142=Tabela42[[#This Row],[Designação]],"SIM","NÃO")</f>
        <v>SIM</v>
      </c>
    </row>
    <row r="143" spans="2:54" ht="15.75" thickBot="1" x14ac:dyDescent="0.3">
      <c r="B143" s="13">
        <v>11</v>
      </c>
      <c r="C143" s="8">
        <v>1120019</v>
      </c>
      <c r="D143" s="25" t="s">
        <v>134</v>
      </c>
      <c r="E143" s="29">
        <f>_xlfn.CEILING.MATH((Tabela4[[#This Row],[PEJA I - Bloco 1]]+S143),5)</f>
        <v>25</v>
      </c>
      <c r="F143" s="14">
        <f t="shared" ref="F143:F145" si="46">E143</f>
        <v>25</v>
      </c>
      <c r="G143" s="14">
        <f>Tabela4[[#This Row],[PEJA I - Bloco 1]]*2</f>
        <v>2</v>
      </c>
      <c r="H143" s="41">
        <f t="shared" ref="H143:H145" si="47">G143</f>
        <v>2</v>
      </c>
      <c r="I143" s="29">
        <f>_xlfn.CEILING.MATH(T143+(Tabela4[[#This Row],[PEJA I - Bloco 2]]),5)</f>
        <v>25</v>
      </c>
      <c r="J143" s="41">
        <f t="shared" ref="J143:J145" si="48">I143</f>
        <v>25</v>
      </c>
      <c r="K143" s="49">
        <f>_xlfn.CEILING.MATH(U143+(Tabela4[[#This Row],[PEJA II - Bloco 1]]),5)</f>
        <v>40</v>
      </c>
      <c r="L143" s="50">
        <f t="shared" ref="L143:L145" si="49">K143</f>
        <v>40</v>
      </c>
      <c r="M143" s="43">
        <f>_xlfn.CEILING.MATH(V143+(Tabela4[[#This Row],[PEJA II - Bloco 2]]),5)</f>
        <v>55</v>
      </c>
      <c r="N143" s="37">
        <f t="shared" ref="N143:N145" si="50">M143</f>
        <v>55</v>
      </c>
      <c r="O143" s="70">
        <f>_xlfn.CEILING.MATH(W143+Tabela4[[#This Row],[Total Geral]],5)</f>
        <v>135</v>
      </c>
      <c r="P143" s="65">
        <f>SUM(E143:O143)</f>
        <v>429</v>
      </c>
      <c r="R143" s="9">
        <v>1120019</v>
      </c>
      <c r="S143">
        <f>SUM(AB143:AC143)</f>
        <v>20</v>
      </c>
      <c r="T143">
        <f>SUM(AF143:AG143)</f>
        <v>20</v>
      </c>
      <c r="U143">
        <f>SUM(AJ143:AK143)</f>
        <v>36</v>
      </c>
      <c r="V143">
        <f>SUM(AN143:AO143)</f>
        <v>50</v>
      </c>
      <c r="W143">
        <f t="shared" ref="W143:W146" si="51">SUM(S143:V143)</f>
        <v>126</v>
      </c>
      <c r="X143" t="str">
        <f>IF(R143=Z143,"SIM","N")</f>
        <v>SIM</v>
      </c>
      <c r="Z143" s="9">
        <v>1120019</v>
      </c>
      <c r="AA143">
        <v>2</v>
      </c>
      <c r="AB143">
        <v>10</v>
      </c>
      <c r="AC143">
        <v>10</v>
      </c>
      <c r="AD143" s="15">
        <v>22</v>
      </c>
      <c r="AE143">
        <v>4</v>
      </c>
      <c r="AF143">
        <v>10</v>
      </c>
      <c r="AG143">
        <v>10</v>
      </c>
      <c r="AH143" s="15">
        <v>24</v>
      </c>
      <c r="AJ143">
        <v>13</v>
      </c>
      <c r="AK143">
        <v>23</v>
      </c>
      <c r="AL143" s="15">
        <v>36</v>
      </c>
      <c r="AM143">
        <v>14</v>
      </c>
      <c r="AN143">
        <v>21</v>
      </c>
      <c r="AO143">
        <v>29</v>
      </c>
      <c r="AP143" s="15">
        <v>64</v>
      </c>
      <c r="AQ143">
        <v>146</v>
      </c>
      <c r="AR143" t="str">
        <f t="shared" si="34"/>
        <v>SIM</v>
      </c>
      <c r="AS143" s="9">
        <v>1120019</v>
      </c>
      <c r="AT143">
        <v>1</v>
      </c>
      <c r="AU143">
        <v>1</v>
      </c>
      <c r="AV143">
        <v>2</v>
      </c>
      <c r="AW143">
        <v>2</v>
      </c>
      <c r="AX143">
        <v>6</v>
      </c>
      <c r="AZ143" s="9">
        <v>1120019</v>
      </c>
      <c r="BA143">
        <v>146</v>
      </c>
      <c r="BB143" t="str">
        <f>IF(AZ143=Tabela42[[#This Row],[Designação]],"SIM","NÃO")</f>
        <v>SIM</v>
      </c>
    </row>
    <row r="144" spans="2:54" ht="15.75" thickBot="1" x14ac:dyDescent="0.3">
      <c r="B144" s="13">
        <v>11</v>
      </c>
      <c r="C144" s="8">
        <v>1120502</v>
      </c>
      <c r="D144" s="25" t="s">
        <v>136</v>
      </c>
      <c r="E144" s="29">
        <f>_xlfn.CEILING.MATH((Tabela4[[#This Row],[PEJA I - Bloco 1]]+S144),5)</f>
        <v>25</v>
      </c>
      <c r="F144" s="14">
        <f t="shared" si="46"/>
        <v>25</v>
      </c>
      <c r="G144" s="14">
        <f>Tabela4[[#This Row],[PEJA I - Bloco 1]]*2</f>
        <v>2</v>
      </c>
      <c r="H144" s="41">
        <f t="shared" si="47"/>
        <v>2</v>
      </c>
      <c r="I144" s="29">
        <f>_xlfn.CEILING.MATH(T144+(Tabela4[[#This Row],[PEJA I - Bloco 2]]),5)</f>
        <v>20</v>
      </c>
      <c r="J144" s="41">
        <f t="shared" si="48"/>
        <v>20</v>
      </c>
      <c r="K144" s="49">
        <f>_xlfn.CEILING.MATH(U144+(Tabela4[[#This Row],[PEJA II - Bloco 1]]),5)</f>
        <v>35</v>
      </c>
      <c r="L144" s="50">
        <f t="shared" si="49"/>
        <v>35</v>
      </c>
      <c r="M144" s="43">
        <f>_xlfn.CEILING.MATH(V144+(Tabela4[[#This Row],[PEJA II - Bloco 2]]),5)</f>
        <v>40</v>
      </c>
      <c r="N144" s="37">
        <f t="shared" si="50"/>
        <v>40</v>
      </c>
      <c r="O144" s="70">
        <f>_xlfn.CEILING.MATH(W144+Tabela4[[#This Row],[Total Geral]],5)</f>
        <v>115</v>
      </c>
      <c r="P144" s="65">
        <f>SUM(E144:O144)</f>
        <v>359</v>
      </c>
      <c r="R144" s="9">
        <v>1120502</v>
      </c>
      <c r="S144">
        <f>SUM(AB144:AC144)</f>
        <v>22</v>
      </c>
      <c r="T144">
        <f>SUM(AF144:AG144)</f>
        <v>18</v>
      </c>
      <c r="U144">
        <f>SUM(AJ144:AK144)</f>
        <v>30</v>
      </c>
      <c r="V144">
        <f>SUM(AN144:AO144)</f>
        <v>36</v>
      </c>
      <c r="W144">
        <f t="shared" si="51"/>
        <v>106</v>
      </c>
      <c r="X144" t="str">
        <f>IF(R144=Z144,"SIM","N")</f>
        <v>SIM</v>
      </c>
      <c r="Z144" s="9">
        <v>1120502</v>
      </c>
      <c r="AA144">
        <v>1</v>
      </c>
      <c r="AB144">
        <v>3</v>
      </c>
      <c r="AC144">
        <v>19</v>
      </c>
      <c r="AD144" s="15">
        <v>23</v>
      </c>
      <c r="AE144">
        <v>5</v>
      </c>
      <c r="AF144">
        <v>6</v>
      </c>
      <c r="AG144">
        <v>12</v>
      </c>
      <c r="AH144" s="15">
        <v>23</v>
      </c>
      <c r="AI144">
        <v>14</v>
      </c>
      <c r="AJ144">
        <v>10</v>
      </c>
      <c r="AK144">
        <v>20</v>
      </c>
      <c r="AL144" s="15">
        <v>44</v>
      </c>
      <c r="AM144">
        <v>6</v>
      </c>
      <c r="AN144">
        <v>19</v>
      </c>
      <c r="AO144">
        <v>17</v>
      </c>
      <c r="AP144" s="15">
        <v>42</v>
      </c>
      <c r="AQ144">
        <v>132</v>
      </c>
      <c r="AR144" t="str">
        <f>IF(R144=AS144,"SIM","N")</f>
        <v>SIM</v>
      </c>
      <c r="AS144" s="9">
        <v>1120502</v>
      </c>
      <c r="AT144">
        <v>1</v>
      </c>
      <c r="AU144">
        <v>1</v>
      </c>
      <c r="AV144">
        <v>2</v>
      </c>
      <c r="AW144">
        <v>2</v>
      </c>
      <c r="AX144">
        <v>6</v>
      </c>
      <c r="AZ144" s="9">
        <v>1120502</v>
      </c>
      <c r="BA144">
        <v>132</v>
      </c>
      <c r="BB144" t="str">
        <f>IF(AZ144=Tabela42[[#This Row],[Designação]],"SIM","NÃO")</f>
        <v>SIM</v>
      </c>
    </row>
    <row r="145" spans="2:54" ht="15.75" thickBot="1" x14ac:dyDescent="0.3">
      <c r="B145" s="53">
        <v>12</v>
      </c>
      <c r="C145" s="11">
        <v>1202701</v>
      </c>
      <c r="D145" s="54" t="s">
        <v>155</v>
      </c>
      <c r="E145" s="29">
        <f>_xlfn.CEILING.MATH((Tabela4[[#This Row],[PEJA I - Bloco 1]]+S145),5)</f>
        <v>30</v>
      </c>
      <c r="F145" s="14">
        <f t="shared" si="46"/>
        <v>30</v>
      </c>
      <c r="G145" s="14">
        <f>Tabela4[[#This Row],[PEJA I - Bloco 1]]*2</f>
        <v>6</v>
      </c>
      <c r="H145" s="41">
        <f t="shared" si="47"/>
        <v>6</v>
      </c>
      <c r="I145" s="29">
        <f>_xlfn.CEILING.MATH(T145+(Tabela4[[#This Row],[PEJA I - Bloco 2]]),5)</f>
        <v>60</v>
      </c>
      <c r="J145" s="41">
        <f t="shared" si="48"/>
        <v>60</v>
      </c>
      <c r="K145" s="49">
        <f>_xlfn.CEILING.MATH(U145+(Tabela4[[#This Row],[PEJA II - Bloco 1]]),5)</f>
        <v>70</v>
      </c>
      <c r="L145" s="50">
        <f t="shared" si="49"/>
        <v>70</v>
      </c>
      <c r="M145" s="43">
        <f>_xlfn.CEILING.MATH(V145+(Tabela4[[#This Row],[PEJA II - Bloco 2]]),5)</f>
        <v>115</v>
      </c>
      <c r="N145" s="37">
        <f t="shared" si="50"/>
        <v>115</v>
      </c>
      <c r="O145" s="70">
        <f>_xlfn.CEILING.MATH(W145+Tabela4[[#This Row],[Total Geral]],5)</f>
        <v>270</v>
      </c>
      <c r="P145" s="65">
        <f>SUM(E145:O145)</f>
        <v>832</v>
      </c>
      <c r="R145" s="9">
        <v>1202701</v>
      </c>
      <c r="S145">
        <f>SUM(AB145:AC145)</f>
        <v>25</v>
      </c>
      <c r="T145">
        <f>SUM(AF145:AG145)</f>
        <v>55</v>
      </c>
      <c r="U145">
        <f>SUM(AJ145:AK145)</f>
        <v>60</v>
      </c>
      <c r="V145">
        <f>SUM(AN145:AO145)</f>
        <v>95</v>
      </c>
      <c r="W145">
        <f t="shared" si="51"/>
        <v>235</v>
      </c>
      <c r="X145" t="str">
        <f>IF(R145=Z145,"SIM","N")</f>
        <v>SIM</v>
      </c>
      <c r="Z145" s="9">
        <v>1202701</v>
      </c>
      <c r="AA145">
        <v>4</v>
      </c>
      <c r="AB145">
        <v>17</v>
      </c>
      <c r="AC145">
        <v>8</v>
      </c>
      <c r="AD145" s="15">
        <v>29</v>
      </c>
      <c r="AE145">
        <v>3</v>
      </c>
      <c r="AF145">
        <v>27</v>
      </c>
      <c r="AG145">
        <v>28</v>
      </c>
      <c r="AH145" s="15">
        <v>58</v>
      </c>
      <c r="AI145">
        <v>4</v>
      </c>
      <c r="AJ145">
        <v>25</v>
      </c>
      <c r="AK145">
        <v>35</v>
      </c>
      <c r="AL145" s="15">
        <v>64</v>
      </c>
      <c r="AM145">
        <v>26</v>
      </c>
      <c r="AN145">
        <v>38</v>
      </c>
      <c r="AO145">
        <v>57</v>
      </c>
      <c r="AP145" s="15">
        <v>121</v>
      </c>
      <c r="AQ145">
        <v>272</v>
      </c>
      <c r="AR145" t="str">
        <f>IF(R145=AS145,"SIM","N")</f>
        <v>SIM</v>
      </c>
      <c r="AS145" s="9">
        <v>1202701</v>
      </c>
      <c r="AT145">
        <v>3</v>
      </c>
      <c r="AU145">
        <v>5</v>
      </c>
      <c r="AV145">
        <v>8</v>
      </c>
      <c r="AW145">
        <v>16</v>
      </c>
      <c r="AX145">
        <v>32</v>
      </c>
      <c r="AZ145" s="9">
        <v>1202701</v>
      </c>
      <c r="BA145">
        <v>272</v>
      </c>
      <c r="BB145" t="str">
        <f>IF(AZ145=Tabela42[[#This Row],[Designação]],"SIM","NÃO")</f>
        <v>SIM</v>
      </c>
    </row>
    <row r="146" spans="2:54" ht="15.75" thickBot="1" x14ac:dyDescent="0.3">
      <c r="B146" s="56">
        <v>1</v>
      </c>
      <c r="C146" s="57" t="s">
        <v>170</v>
      </c>
      <c r="D146" s="58" t="s">
        <v>173</v>
      </c>
      <c r="E146" s="47">
        <f>_xlfn.CEILING.MATH(ROUND(SUMIFS(E$8:E$145,$B$8:$B$145,1)*0.1,0),5)</f>
        <v>20</v>
      </c>
      <c r="F146" s="28">
        <f>_xlfn.CEILING.MATH(ROUND(SUMIFS(F$8:F$145,$B$8:$B$145,1)*0.1,0),5)</f>
        <v>20</v>
      </c>
      <c r="G146" s="28">
        <f>ROUND(SUMIFS(G$8:G$145,$B$8:$B$145,1)*0.1,0)</f>
        <v>2</v>
      </c>
      <c r="H146" s="48">
        <f>ROUND(SUMIFS(H$8:H$145,$B$8:$B$145,1)*0.1,0)</f>
        <v>2</v>
      </c>
      <c r="I146" s="42">
        <f t="shared" ref="I146:N146" si="52">_xlfn.CEILING.MATH(ROUND(SUMIFS(I$8:I$145,$B$8:$B$145,1)*0.1,0),5)</f>
        <v>25</v>
      </c>
      <c r="J146" s="36">
        <f t="shared" si="52"/>
        <v>25</v>
      </c>
      <c r="K146" s="47">
        <f t="shared" si="52"/>
        <v>30</v>
      </c>
      <c r="L146" s="48">
        <f t="shared" si="52"/>
        <v>30</v>
      </c>
      <c r="M146" s="42">
        <f t="shared" si="52"/>
        <v>35</v>
      </c>
      <c r="N146" s="36">
        <f t="shared" si="52"/>
        <v>35</v>
      </c>
      <c r="O146" s="71">
        <f>_xlfn.CEILING.MATH(ROUND(SUMIFS(O$8:O$145,$B$8:$B$145,1)*0.05,0),5)</f>
        <v>50</v>
      </c>
      <c r="P146" s="65">
        <f>SUM(E146:O146)</f>
        <v>274</v>
      </c>
      <c r="R146" s="9" t="s">
        <v>2</v>
      </c>
      <c r="S146">
        <f>SUM(AB146:AC146)</f>
        <v>2153</v>
      </c>
      <c r="T146">
        <f>SUM(AF146:AG146)</f>
        <v>2995</v>
      </c>
      <c r="U146">
        <f>SUM(AJ146:AK146)</f>
        <v>4303</v>
      </c>
      <c r="V146">
        <f>SUM(AN146:AO146)</f>
        <v>5555</v>
      </c>
      <c r="W146">
        <f t="shared" si="51"/>
        <v>15006</v>
      </c>
      <c r="X146" t="str">
        <f>IF(R146=Z146,"SIM","N")</f>
        <v>SIM</v>
      </c>
      <c r="Z146" s="16" t="s">
        <v>2</v>
      </c>
      <c r="AA146" s="17">
        <v>258</v>
      </c>
      <c r="AB146" s="17">
        <v>589</v>
      </c>
      <c r="AC146" s="17">
        <v>1564</v>
      </c>
      <c r="AD146" s="17">
        <v>2411</v>
      </c>
      <c r="AE146" s="17">
        <v>384</v>
      </c>
      <c r="AF146" s="17">
        <v>868</v>
      </c>
      <c r="AG146" s="17">
        <v>2127</v>
      </c>
      <c r="AH146" s="17">
        <v>3379</v>
      </c>
      <c r="AI146" s="17">
        <v>579</v>
      </c>
      <c r="AJ146" s="17">
        <v>1260</v>
      </c>
      <c r="AK146" s="17">
        <v>3043</v>
      </c>
      <c r="AL146" s="17">
        <v>4882</v>
      </c>
      <c r="AM146" s="17">
        <v>1058</v>
      </c>
      <c r="AN146" s="17">
        <v>1600</v>
      </c>
      <c r="AO146" s="17">
        <v>3955</v>
      </c>
      <c r="AP146" s="17">
        <v>6613</v>
      </c>
      <c r="AQ146" s="17">
        <v>17285</v>
      </c>
      <c r="AR146" t="str">
        <f>IF(R146=AS146,"SIM","N")</f>
        <v>SIM</v>
      </c>
      <c r="AS146" s="9" t="s">
        <v>2</v>
      </c>
      <c r="AT146">
        <v>143</v>
      </c>
      <c r="AU146">
        <v>170</v>
      </c>
      <c r="AV146">
        <v>277</v>
      </c>
      <c r="AW146">
        <v>305</v>
      </c>
      <c r="AX146">
        <v>895</v>
      </c>
      <c r="AZ146" s="9" t="s">
        <v>2</v>
      </c>
      <c r="BA146">
        <v>17293</v>
      </c>
      <c r="BB146" t="str">
        <f>IF(AZ146=Tabela42[[#This Row],[Designação]],"SIM","NÃO")</f>
        <v>NÃO</v>
      </c>
    </row>
    <row r="147" spans="2:54" ht="15.75" thickBot="1" x14ac:dyDescent="0.3">
      <c r="B147" s="55">
        <v>2</v>
      </c>
      <c r="C147" s="11" t="s">
        <v>171</v>
      </c>
      <c r="D147" s="26" t="s">
        <v>174</v>
      </c>
      <c r="E147" s="49">
        <f>_xlfn.CEILING.MATH(ROUND(SUMIFS(E$8:E$145,$B$8:$B$145,2)*0.1,0),5)</f>
        <v>40</v>
      </c>
      <c r="F147" s="8">
        <f>_xlfn.CEILING.MATH(ROUND(SUMIFS(F$8:F$145,$B$8:$B$145,2)*0.1,0),5)</f>
        <v>40</v>
      </c>
      <c r="G147" s="8">
        <f>ROUND(SUMIFS(G$8:G$145,$B$8:$B$145,2)*0.1,0)</f>
        <v>3</v>
      </c>
      <c r="H147" s="50">
        <f>ROUND(SUMIFS(H$8:H$145,$B$8:$B$145,2)*0.1,0)</f>
        <v>3</v>
      </c>
      <c r="I147" s="43">
        <f t="shared" ref="I147:N147" si="53">_xlfn.CEILING.MATH(ROUND(SUMIFS(I$8:I$145,$B$8:$B$145,2)*0.1,0),5)</f>
        <v>30</v>
      </c>
      <c r="J147" s="37">
        <f t="shared" si="53"/>
        <v>30</v>
      </c>
      <c r="K147" s="49">
        <f t="shared" si="53"/>
        <v>35</v>
      </c>
      <c r="L147" s="50">
        <f t="shared" si="53"/>
        <v>35</v>
      </c>
      <c r="M147" s="43">
        <f t="shared" si="53"/>
        <v>50</v>
      </c>
      <c r="N147" s="37">
        <f t="shared" si="53"/>
        <v>50</v>
      </c>
      <c r="O147" s="70">
        <f>_xlfn.CEILING.MATH(ROUND(SUMIFS(O$8:O$145,$B$8:$B$145,2)*0.05,0),5)</f>
        <v>70</v>
      </c>
      <c r="P147" s="65">
        <f>SUM(E147:O147)</f>
        <v>386</v>
      </c>
      <c r="Z147" s="23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2"/>
      <c r="AS147" s="22"/>
    </row>
    <row r="148" spans="2:54" ht="15.75" thickBot="1" x14ac:dyDescent="0.3">
      <c r="B148" s="55">
        <v>3</v>
      </c>
      <c r="C148" s="11" t="s">
        <v>172</v>
      </c>
      <c r="D148" s="26" t="s">
        <v>175</v>
      </c>
      <c r="E148" s="49">
        <f>_xlfn.CEILING.MATH(ROUND(SUMIFS(E$8:E$145,$B$8:$B$145,3)*0.1,0),5)</f>
        <v>35</v>
      </c>
      <c r="F148" s="8">
        <f>_xlfn.CEILING.MATH(ROUND(SUMIFS(F$8:F$145,$B$8:$B$145,3)*0.1,0),5)</f>
        <v>35</v>
      </c>
      <c r="G148" s="8">
        <f>ROUND(SUMIFS(G$8:G$145,$B$8:$B$145,3)*0.1,0)</f>
        <v>4</v>
      </c>
      <c r="H148" s="50">
        <f>ROUND(SUMIFS(H$8:H$145,$B$8:$B$145,3)*0.1,0)</f>
        <v>4</v>
      </c>
      <c r="I148" s="43">
        <f t="shared" ref="I148:N148" si="54">_xlfn.CEILING.MATH(ROUND(SUMIFS(I$8:I$145,$B$8:$B$145,3)*0.1,0),5)</f>
        <v>45</v>
      </c>
      <c r="J148" s="37">
        <f t="shared" si="54"/>
        <v>45</v>
      </c>
      <c r="K148" s="49">
        <f t="shared" si="54"/>
        <v>45</v>
      </c>
      <c r="L148" s="50">
        <f t="shared" si="54"/>
        <v>45</v>
      </c>
      <c r="M148" s="43">
        <f t="shared" si="54"/>
        <v>55</v>
      </c>
      <c r="N148" s="37">
        <f t="shared" si="54"/>
        <v>55</v>
      </c>
      <c r="O148" s="70">
        <f>_xlfn.CEILING.MATH(ROUND(SUMIFS(O$8:O$145,$B$8:$B$145,3)*0.05,0),5)</f>
        <v>80</v>
      </c>
      <c r="P148" s="65">
        <f>SUM(E148:O148)</f>
        <v>448</v>
      </c>
    </row>
    <row r="149" spans="2:54" ht="15.75" thickBot="1" x14ac:dyDescent="0.3">
      <c r="B149" s="55">
        <v>4</v>
      </c>
      <c r="C149" s="11" t="s">
        <v>184</v>
      </c>
      <c r="D149" s="26" t="s">
        <v>176</v>
      </c>
      <c r="E149" s="49">
        <f>_xlfn.CEILING.MATH(ROUND(SUMIFS(E$8:E$145,$B$8:$B$145,4)*0.1,0),5)</f>
        <v>45</v>
      </c>
      <c r="F149" s="8">
        <f>_xlfn.CEILING.MATH(ROUND(SUMIFS(F$8:F$145,$B$8:$B$145,4)*0.1,0),5)</f>
        <v>45</v>
      </c>
      <c r="G149" s="8">
        <f>ROUND(SUMIFS(G$8:G$145,$B$8:$B$145,4)*0.1,0)</f>
        <v>5</v>
      </c>
      <c r="H149" s="50">
        <f>ROUND(SUMIFS(H$8:H$145,$B$8:$B$145,4)*0.1,0)</f>
        <v>5</v>
      </c>
      <c r="I149" s="43">
        <f t="shared" ref="I149:N149" si="55">_xlfn.CEILING.MATH(ROUND(SUMIFS(I$8:I$145,$B$8:$B$145,4)*0.1,0),5)</f>
        <v>50</v>
      </c>
      <c r="J149" s="37">
        <f t="shared" si="55"/>
        <v>50</v>
      </c>
      <c r="K149" s="49">
        <f t="shared" si="55"/>
        <v>75</v>
      </c>
      <c r="L149" s="50">
        <f t="shared" si="55"/>
        <v>75</v>
      </c>
      <c r="M149" s="43">
        <f t="shared" si="55"/>
        <v>90</v>
      </c>
      <c r="N149" s="37">
        <f t="shared" si="55"/>
        <v>90</v>
      </c>
      <c r="O149" s="70">
        <f>_xlfn.CEILING.MATH(ROUND(SUMIFS(O$8:O$145,$B$8:$B$145,4)*0.05,0),5)</f>
        <v>125</v>
      </c>
      <c r="P149" s="65">
        <f>SUM(E149:O149)</f>
        <v>655</v>
      </c>
    </row>
    <row r="150" spans="2:54" ht="15.75" thickBot="1" x14ac:dyDescent="0.3">
      <c r="B150" s="55">
        <v>5</v>
      </c>
      <c r="C150" s="11" t="s">
        <v>185</v>
      </c>
      <c r="D150" s="26" t="s">
        <v>177</v>
      </c>
      <c r="E150" s="49">
        <f>_xlfn.CEILING.MATH(ROUND(SUMIFS(E$8:E$145,$B$8:$B$145,5)*0.1,0),5)</f>
        <v>20</v>
      </c>
      <c r="F150" s="8">
        <f>_xlfn.CEILING.MATH(ROUND(SUMIFS(F$8:F$145,$B$8:$B$145,5)*0.1,0),5)</f>
        <v>20</v>
      </c>
      <c r="G150" s="8">
        <f>ROUND(SUMIFS(G$8:G$145,$B$8:$B$145,5)*0.1,0)</f>
        <v>2</v>
      </c>
      <c r="H150" s="50">
        <f>ROUND(SUMIFS(H$8:H$145,$B$8:$B$145,5)*0.1,0)</f>
        <v>2</v>
      </c>
      <c r="I150" s="43">
        <f t="shared" ref="I150:N150" si="56">_xlfn.CEILING.MATH(ROUND(SUMIFS(I$8:I$145,$B$8:$B$145,5)*0.1,0),5)</f>
        <v>25</v>
      </c>
      <c r="J150" s="37">
        <f t="shared" si="56"/>
        <v>25</v>
      </c>
      <c r="K150" s="49">
        <f t="shared" si="56"/>
        <v>35</v>
      </c>
      <c r="L150" s="50">
        <f t="shared" si="56"/>
        <v>35</v>
      </c>
      <c r="M150" s="43">
        <f t="shared" si="56"/>
        <v>45</v>
      </c>
      <c r="N150" s="37">
        <f t="shared" si="56"/>
        <v>45</v>
      </c>
      <c r="O150" s="70">
        <f>_xlfn.CEILING.MATH(ROUND(SUMIFS(O$8:O$145,$B$8:$B$145,5)*0.05,0),5)</f>
        <v>60</v>
      </c>
      <c r="P150" s="65">
        <f>SUM(E150:O150)</f>
        <v>314</v>
      </c>
    </row>
    <row r="151" spans="2:54" ht="15.75" thickBot="1" x14ac:dyDescent="0.3">
      <c r="B151" s="55">
        <v>6</v>
      </c>
      <c r="C151" s="11" t="s">
        <v>186</v>
      </c>
      <c r="D151" s="26" t="s">
        <v>178</v>
      </c>
      <c r="E151" s="49">
        <f>_xlfn.CEILING.MATH(ROUND(SUMIFS(E$8:E$145,$B$8:$B$145,6)*0.1,0),5)</f>
        <v>15</v>
      </c>
      <c r="F151" s="8">
        <f>_xlfn.CEILING.MATH(ROUND(SUMIFS(F$8:F$145,$B$8:$B$145,6)*0.1,0),5)</f>
        <v>15</v>
      </c>
      <c r="G151" s="8">
        <f>ROUND(SUMIFS(G$8:G$145,$B$8:$B$145,6)*0.1,0)</f>
        <v>2</v>
      </c>
      <c r="H151" s="50">
        <f>ROUND(SUMIFS(H$8:H$145,$B$8:$B$145,6)*0.1,0)</f>
        <v>2</v>
      </c>
      <c r="I151" s="43">
        <f t="shared" ref="I151:N151" si="57">_xlfn.CEILING.MATH(ROUND(SUMIFS(I$8:I$145,$B$8:$B$145,6)*0.1,0),5)</f>
        <v>20</v>
      </c>
      <c r="J151" s="37">
        <f t="shared" si="57"/>
        <v>20</v>
      </c>
      <c r="K151" s="49">
        <f t="shared" si="57"/>
        <v>40</v>
      </c>
      <c r="L151" s="50">
        <f t="shared" si="57"/>
        <v>40</v>
      </c>
      <c r="M151" s="43">
        <f t="shared" si="57"/>
        <v>45</v>
      </c>
      <c r="N151" s="37">
        <f t="shared" si="57"/>
        <v>45</v>
      </c>
      <c r="O151" s="70">
        <f>_xlfn.CEILING.MATH(ROUND(SUMIFS(O$8:O$145,$B$8:$B$145,6)*0.05,0),5)</f>
        <v>55</v>
      </c>
      <c r="P151" s="65">
        <f>SUM(E151:O151)</f>
        <v>299</v>
      </c>
    </row>
    <row r="152" spans="2:54" ht="15.75" thickBot="1" x14ac:dyDescent="0.3">
      <c r="B152" s="55">
        <v>7</v>
      </c>
      <c r="C152" s="11" t="s">
        <v>187</v>
      </c>
      <c r="D152" s="26" t="s">
        <v>179</v>
      </c>
      <c r="E152" s="49">
        <f>_xlfn.CEILING.MATH(ROUND(SUMIFS(E$8:E$145,$B$8:$B$145,7)*0.1,0),5)</f>
        <v>35</v>
      </c>
      <c r="F152" s="8">
        <f>_xlfn.CEILING.MATH(ROUND(SUMIFS(F$8:F$145,$B$8:$B$145,7)*0.1,0),5)</f>
        <v>35</v>
      </c>
      <c r="G152" s="8">
        <f>ROUND(SUMIFS(G$8:G$145,$B$8:$B$145,7)*0.1,0)</f>
        <v>4</v>
      </c>
      <c r="H152" s="50">
        <f>ROUND(SUMIFS(H$8:H$145,$B$8:$B$145,7)*0.1,0)</f>
        <v>4</v>
      </c>
      <c r="I152" s="43">
        <f t="shared" ref="I152:N152" si="58">_xlfn.CEILING.MATH(ROUND(SUMIFS(I$8:I$145,$B$8:$B$145,7)*0.1,0),5)</f>
        <v>50</v>
      </c>
      <c r="J152" s="37">
        <f t="shared" si="58"/>
        <v>50</v>
      </c>
      <c r="K152" s="49">
        <f t="shared" si="58"/>
        <v>65</v>
      </c>
      <c r="L152" s="50">
        <f t="shared" si="58"/>
        <v>65</v>
      </c>
      <c r="M152" s="43">
        <f t="shared" si="58"/>
        <v>90</v>
      </c>
      <c r="N152" s="37">
        <f t="shared" si="58"/>
        <v>90</v>
      </c>
      <c r="O152" s="70">
        <f>_xlfn.CEILING.MATH(ROUND(SUMIFS(O$8:O$145,$B$8:$B$145,7)*0.05,0),5)</f>
        <v>110</v>
      </c>
      <c r="P152" s="65">
        <f>SUM(E152:O152)</f>
        <v>598</v>
      </c>
    </row>
    <row r="153" spans="2:54" ht="15.75" thickBot="1" x14ac:dyDescent="0.3">
      <c r="B153" s="55">
        <v>8</v>
      </c>
      <c r="C153" s="11" t="s">
        <v>188</v>
      </c>
      <c r="D153" s="26" t="s">
        <v>180</v>
      </c>
      <c r="E153" s="49">
        <f>_xlfn.CEILING.MATH(ROUND(SUMIFS(E$8:E$145,$B$8:$B$145,8)*0.1,0),5)</f>
        <v>20</v>
      </c>
      <c r="F153" s="8">
        <f>_xlfn.CEILING.MATH(ROUND(SUMIFS(F$8:F$145,$B$8:$B$145,8)*0.1,0),5)</f>
        <v>20</v>
      </c>
      <c r="G153" s="8">
        <f>ROUND(SUMIFS(G$8:G$145,$B$8:$B$145,8)*0.1,0)</f>
        <v>2</v>
      </c>
      <c r="H153" s="50">
        <f>ROUND(SUMIFS(H$8:H$145,$B$8:$B$145,8)*0.1,0)</f>
        <v>2</v>
      </c>
      <c r="I153" s="43">
        <f t="shared" ref="I153:N153" si="59">_xlfn.CEILING.MATH(ROUND(SUMIFS(I$8:I$145,$B$8:$B$145,8)*0.1,0),5)</f>
        <v>35</v>
      </c>
      <c r="J153" s="37">
        <f t="shared" si="59"/>
        <v>35</v>
      </c>
      <c r="K153" s="49">
        <f t="shared" si="59"/>
        <v>55</v>
      </c>
      <c r="L153" s="50">
        <f t="shared" si="59"/>
        <v>55</v>
      </c>
      <c r="M153" s="43">
        <f t="shared" si="59"/>
        <v>65</v>
      </c>
      <c r="N153" s="37">
        <f t="shared" si="59"/>
        <v>65</v>
      </c>
      <c r="O153" s="70">
        <f>_xlfn.CEILING.MATH(ROUND(SUMIFS(O$8:O$145,$B$8:$B$145,8)*0.05,0),5)</f>
        <v>80</v>
      </c>
      <c r="P153" s="65">
        <f>SUM(E153:O153)</f>
        <v>434</v>
      </c>
    </row>
    <row r="154" spans="2:54" ht="15.75" thickBot="1" x14ac:dyDescent="0.3">
      <c r="B154" s="55">
        <v>9</v>
      </c>
      <c r="C154" s="11" t="s">
        <v>189</v>
      </c>
      <c r="D154" s="26" t="s">
        <v>181</v>
      </c>
      <c r="E154" s="49">
        <f>_xlfn.CEILING.MATH(ROUND(SUMIFS(E$8:E$145,$B$8:$B$145,9)*0.1,0),5)</f>
        <v>25</v>
      </c>
      <c r="F154" s="8">
        <f>_xlfn.CEILING.MATH(ROUND(SUMIFS(F$8:F$145,$B$8:$B$145,9)*0.1,0),5)</f>
        <v>25</v>
      </c>
      <c r="G154" s="8">
        <f>ROUND(SUMIFS(G$8:G$145,$B$8:$B$145,9)*0.1,0)</f>
        <v>2</v>
      </c>
      <c r="H154" s="50">
        <f>ROUND(SUMIFS(H$8:H$145,$B$8:$B$145,9)*0.1,0)</f>
        <v>2</v>
      </c>
      <c r="I154" s="43">
        <f t="shared" ref="I154:N154" si="60">_xlfn.CEILING.MATH(ROUND(SUMIFS(I$8:I$145,$B$8:$B$145,9)*0.1,0),5)</f>
        <v>35</v>
      </c>
      <c r="J154" s="37">
        <f t="shared" si="60"/>
        <v>35</v>
      </c>
      <c r="K154" s="49">
        <f t="shared" si="60"/>
        <v>45</v>
      </c>
      <c r="L154" s="50">
        <f t="shared" si="60"/>
        <v>45</v>
      </c>
      <c r="M154" s="43">
        <f t="shared" si="60"/>
        <v>55</v>
      </c>
      <c r="N154" s="37">
        <f t="shared" si="60"/>
        <v>55</v>
      </c>
      <c r="O154" s="70">
        <f>_xlfn.CEILING.MATH(ROUND(SUMIFS(O$8:O$145,$B$8:$B$145,9)*0.05,0),5)</f>
        <v>75</v>
      </c>
      <c r="P154" s="65">
        <f>SUM(E154:O154)</f>
        <v>399</v>
      </c>
    </row>
    <row r="155" spans="2:54" ht="15.75" thickBot="1" x14ac:dyDescent="0.3">
      <c r="B155" s="55">
        <v>10</v>
      </c>
      <c r="C155" s="11" t="s">
        <v>190</v>
      </c>
      <c r="D155" s="26" t="s">
        <v>182</v>
      </c>
      <c r="E155" s="49">
        <f>_xlfn.CEILING.MATH(ROUND(SUMIFS(E$8:E$145,$B$8:$B$145,10)*0.1,0),5)</f>
        <v>20</v>
      </c>
      <c r="F155" s="8">
        <f>_xlfn.CEILING.MATH(ROUND(SUMIFS(F$8:F$145,$B$8:$B$145,10)*0.1,0),5)</f>
        <v>20</v>
      </c>
      <c r="G155" s="8">
        <f>ROUND(SUMIFS(G$8:G$145,$B$8:$B$145,10)*0.1,0)</f>
        <v>2</v>
      </c>
      <c r="H155" s="50">
        <f>ROUND(SUMIFS(H$8:H$145,$B$8:$B$145,10)*0.1,0)</f>
        <v>2</v>
      </c>
      <c r="I155" s="43">
        <f t="shared" ref="I155:N155" si="61">_xlfn.CEILING.MATH(ROUND(SUMIFS(I$8:I$145,$B$8:$B$145,10)*0.1,0),5)</f>
        <v>35</v>
      </c>
      <c r="J155" s="37">
        <f t="shared" si="61"/>
        <v>35</v>
      </c>
      <c r="K155" s="49">
        <f t="shared" si="61"/>
        <v>60</v>
      </c>
      <c r="L155" s="50">
        <f t="shared" si="61"/>
        <v>60</v>
      </c>
      <c r="M155" s="43">
        <f t="shared" si="61"/>
        <v>85</v>
      </c>
      <c r="N155" s="37">
        <f t="shared" si="61"/>
        <v>85</v>
      </c>
      <c r="O155" s="70">
        <f>_xlfn.CEILING.MATH(ROUND(SUMIFS(O$8:O$145,$B$8:$B$145,10)*0.05,0),5)</f>
        <v>95</v>
      </c>
      <c r="P155" s="65">
        <f>SUM(E155:O155)</f>
        <v>499</v>
      </c>
    </row>
    <row r="156" spans="2:54" ht="15.75" thickBot="1" x14ac:dyDescent="0.3">
      <c r="B156" s="51">
        <v>11</v>
      </c>
      <c r="C156" s="30" t="s">
        <v>191</v>
      </c>
      <c r="D156" s="59" t="s">
        <v>183</v>
      </c>
      <c r="E156" s="51">
        <f>_xlfn.CEILING.MATH(ROUND(SUMIFS(E$8:E$145,$B$8:$B$145,11)*0.1,0),5)</f>
        <v>10</v>
      </c>
      <c r="F156" s="30">
        <f>_xlfn.CEILING.MATH(ROUND(SUMIFS(F$8:F$145,$B$8:$B$145,11)*0.1,0),5)</f>
        <v>10</v>
      </c>
      <c r="G156" s="30">
        <f>ROUND(SUMIFS(G$8:G$145,$B$8:$B$145,11)*0.1,0)</f>
        <v>1</v>
      </c>
      <c r="H156" s="52">
        <f>ROUND(SUMIFS(H$8:H$145,$B$8:$B$145,11)*0.1,0)</f>
        <v>1</v>
      </c>
      <c r="I156" s="44">
        <f t="shared" ref="I156:N156" si="62">_xlfn.CEILING.MATH(ROUND(SUMIFS(I$8:I$145,$B$8:$B$145,11)*0.1,0),5)</f>
        <v>10</v>
      </c>
      <c r="J156" s="38">
        <f t="shared" si="62"/>
        <v>10</v>
      </c>
      <c r="K156" s="51">
        <f t="shared" si="62"/>
        <v>10</v>
      </c>
      <c r="L156" s="52">
        <f t="shared" si="62"/>
        <v>10</v>
      </c>
      <c r="M156" s="44">
        <f t="shared" si="62"/>
        <v>15</v>
      </c>
      <c r="N156" s="38">
        <f t="shared" si="62"/>
        <v>15</v>
      </c>
      <c r="O156" s="72">
        <f>_xlfn.CEILING.MATH(ROUND(SUMIFS(O$8:O$145,$B$8:$B$145,11)*0.05,0),5)</f>
        <v>20</v>
      </c>
      <c r="P156" s="65">
        <f>SUM(E156:O156)</f>
        <v>112</v>
      </c>
    </row>
    <row r="157" spans="2:54" ht="15.75" thickBot="1" x14ac:dyDescent="0.3">
      <c r="B157" s="66" t="s">
        <v>137</v>
      </c>
      <c r="C157" s="67"/>
      <c r="D157" s="68"/>
      <c r="E157" s="2">
        <f t="shared" ref="E157:O157" si="63">SUBTOTAL(109,E$8:E$156)</f>
        <v>2820</v>
      </c>
      <c r="F157" s="2">
        <f t="shared" si="63"/>
        <v>2820</v>
      </c>
      <c r="G157" s="2">
        <f t="shared" si="63"/>
        <v>315</v>
      </c>
      <c r="H157" s="2">
        <f t="shared" si="63"/>
        <v>315</v>
      </c>
      <c r="I157" s="2">
        <f t="shared" si="63"/>
        <v>3775</v>
      </c>
      <c r="J157" s="2">
        <f t="shared" si="63"/>
        <v>3775</v>
      </c>
      <c r="K157" s="2">
        <f t="shared" si="63"/>
        <v>5345</v>
      </c>
      <c r="L157" s="2">
        <f t="shared" si="63"/>
        <v>5345</v>
      </c>
      <c r="M157" s="2">
        <f t="shared" si="63"/>
        <v>6745</v>
      </c>
      <c r="N157" s="2">
        <f t="shared" si="63"/>
        <v>6745</v>
      </c>
      <c r="O157" s="63">
        <f t="shared" si="63"/>
        <v>17000</v>
      </c>
      <c r="P157" s="27">
        <f>SUM(E157:O157)</f>
        <v>55000</v>
      </c>
    </row>
    <row r="158" spans="2:54" x14ac:dyDescent="0.25"/>
    <row r="161" ht="9.75" hidden="1" customHeight="1" x14ac:dyDescent="0.25"/>
  </sheetData>
  <mergeCells count="1">
    <mergeCell ref="B157:D157"/>
  </mergeCells>
  <phoneticPr fontId="6" type="noConversion"/>
  <conditionalFormatting sqref="E8:P156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scale="19" fitToHeight="0" orientation="portrait" r:id="rId2"/>
  <ignoredErrors>
    <ignoredError sqref="F157:J157" emptyCellReference="1"/>
    <ignoredError sqref="L8 J8" formula="1"/>
  </ignoredErrors>
  <drawing r:id="rId3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B7DFA-FB90-4949-9858-701297169756}">
  <dimension ref="A1:I142"/>
  <sheetViews>
    <sheetView workbookViewId="0">
      <selection activeCell="B2" sqref="B2:B142"/>
    </sheetView>
  </sheetViews>
  <sheetFormatPr defaultRowHeight="15" x14ac:dyDescent="0.25"/>
  <cols>
    <col min="3" max="3" width="11.5703125" customWidth="1"/>
    <col min="4" max="4" width="56.7109375" customWidth="1"/>
    <col min="5" max="5" width="12.85546875" customWidth="1"/>
    <col min="7" max="7" width="18.42578125" customWidth="1"/>
  </cols>
  <sheetData>
    <row r="1" spans="1:9" x14ac:dyDescent="0.25">
      <c r="A1" t="s">
        <v>138</v>
      </c>
      <c r="B1" t="s">
        <v>0</v>
      </c>
      <c r="C1" t="s">
        <v>139</v>
      </c>
      <c r="D1" t="s">
        <v>140</v>
      </c>
      <c r="E1" t="s">
        <v>159</v>
      </c>
      <c r="F1" t="s">
        <v>141</v>
      </c>
      <c r="G1" t="s">
        <v>142</v>
      </c>
      <c r="H1" t="s">
        <v>143</v>
      </c>
      <c r="I1" t="s">
        <v>144</v>
      </c>
    </row>
    <row r="2" spans="1:9" x14ac:dyDescent="0.25">
      <c r="A2">
        <v>101501</v>
      </c>
      <c r="B2">
        <v>1</v>
      </c>
      <c r="C2">
        <v>101501</v>
      </c>
      <c r="D2" t="s">
        <v>7</v>
      </c>
      <c r="E2">
        <v>101501</v>
      </c>
      <c r="F2">
        <v>171</v>
      </c>
      <c r="G2" t="s">
        <v>145</v>
      </c>
      <c r="H2" t="s">
        <v>146</v>
      </c>
      <c r="I2">
        <v>2</v>
      </c>
    </row>
    <row r="3" spans="1:9" x14ac:dyDescent="0.25">
      <c r="A3">
        <v>102005</v>
      </c>
      <c r="B3">
        <v>1</v>
      </c>
      <c r="C3">
        <v>102005</v>
      </c>
      <c r="D3" t="s">
        <v>4</v>
      </c>
      <c r="E3">
        <v>102005</v>
      </c>
      <c r="F3">
        <v>171</v>
      </c>
      <c r="G3" t="s">
        <v>145</v>
      </c>
      <c r="H3" t="s">
        <v>146</v>
      </c>
      <c r="I3">
        <v>1</v>
      </c>
    </row>
    <row r="4" spans="1:9" x14ac:dyDescent="0.25">
      <c r="A4">
        <v>102007</v>
      </c>
      <c r="B4">
        <v>1</v>
      </c>
      <c r="C4">
        <v>102007</v>
      </c>
      <c r="D4" t="s">
        <v>3</v>
      </c>
      <c r="E4">
        <v>102007</v>
      </c>
      <c r="F4">
        <v>171</v>
      </c>
      <c r="G4" t="s">
        <v>145</v>
      </c>
      <c r="H4" t="s">
        <v>148</v>
      </c>
      <c r="I4">
        <v>3</v>
      </c>
    </row>
    <row r="5" spans="1:9" x14ac:dyDescent="0.25">
      <c r="A5">
        <v>102504</v>
      </c>
      <c r="B5">
        <v>1</v>
      </c>
      <c r="C5">
        <v>102504</v>
      </c>
      <c r="D5" t="s">
        <v>151</v>
      </c>
      <c r="E5">
        <v>102504</v>
      </c>
      <c r="F5">
        <v>171</v>
      </c>
      <c r="G5" t="s">
        <v>145</v>
      </c>
      <c r="H5" t="s">
        <v>148</v>
      </c>
      <c r="I5">
        <v>2</v>
      </c>
    </row>
    <row r="6" spans="1:9" x14ac:dyDescent="0.25">
      <c r="A6">
        <v>102505</v>
      </c>
      <c r="B6">
        <v>1</v>
      </c>
      <c r="C6">
        <v>102505</v>
      </c>
      <c r="D6" t="s">
        <v>8</v>
      </c>
      <c r="E6">
        <v>102505</v>
      </c>
      <c r="F6">
        <v>171</v>
      </c>
      <c r="G6" t="s">
        <v>145</v>
      </c>
      <c r="H6" t="s">
        <v>146</v>
      </c>
      <c r="I6">
        <v>3</v>
      </c>
    </row>
    <row r="7" spans="1:9" x14ac:dyDescent="0.25">
      <c r="A7">
        <v>107001</v>
      </c>
      <c r="B7">
        <v>1</v>
      </c>
      <c r="C7">
        <v>107001</v>
      </c>
      <c r="D7" t="s">
        <v>5</v>
      </c>
      <c r="E7">
        <v>107001</v>
      </c>
      <c r="F7">
        <v>171</v>
      </c>
      <c r="G7" t="s">
        <v>145</v>
      </c>
      <c r="H7" t="s">
        <v>146</v>
      </c>
      <c r="I7">
        <v>1</v>
      </c>
    </row>
    <row r="8" spans="1:9" x14ac:dyDescent="0.25">
      <c r="A8">
        <v>107017</v>
      </c>
      <c r="B8">
        <v>1</v>
      </c>
      <c r="C8">
        <v>107017</v>
      </c>
      <c r="D8" t="s">
        <v>6</v>
      </c>
      <c r="E8">
        <v>107017</v>
      </c>
      <c r="F8">
        <v>171</v>
      </c>
      <c r="G8" t="s">
        <v>145</v>
      </c>
      <c r="H8" t="s">
        <v>146</v>
      </c>
      <c r="I8">
        <v>1</v>
      </c>
    </row>
    <row r="9" spans="1:9" x14ac:dyDescent="0.25">
      <c r="A9">
        <v>204012</v>
      </c>
      <c r="B9">
        <v>2</v>
      </c>
      <c r="C9">
        <v>204012</v>
      </c>
      <c r="D9" t="s">
        <v>18</v>
      </c>
      <c r="E9">
        <v>204012</v>
      </c>
      <c r="F9">
        <v>171</v>
      </c>
      <c r="G9" t="s">
        <v>145</v>
      </c>
      <c r="H9" t="s">
        <v>146</v>
      </c>
      <c r="I9">
        <v>1</v>
      </c>
    </row>
    <row r="10" spans="1:9" x14ac:dyDescent="0.25">
      <c r="A10">
        <v>204014</v>
      </c>
      <c r="B10">
        <v>2</v>
      </c>
      <c r="C10">
        <v>204014</v>
      </c>
      <c r="D10" t="s">
        <v>13</v>
      </c>
      <c r="E10">
        <v>204014</v>
      </c>
      <c r="F10">
        <v>152</v>
      </c>
      <c r="G10" t="s">
        <v>154</v>
      </c>
      <c r="H10" t="s">
        <v>149</v>
      </c>
      <c r="I10">
        <v>3</v>
      </c>
    </row>
    <row r="11" spans="1:9" x14ac:dyDescent="0.25">
      <c r="A11">
        <v>204501</v>
      </c>
      <c r="B11">
        <v>2</v>
      </c>
      <c r="C11">
        <v>204501</v>
      </c>
      <c r="D11" t="s">
        <v>16</v>
      </c>
      <c r="E11">
        <v>204501</v>
      </c>
      <c r="F11">
        <v>171</v>
      </c>
      <c r="G11" t="s">
        <v>145</v>
      </c>
      <c r="H11" t="s">
        <v>146</v>
      </c>
      <c r="I11">
        <v>3</v>
      </c>
    </row>
    <row r="12" spans="1:9" x14ac:dyDescent="0.25">
      <c r="A12">
        <v>205003</v>
      </c>
      <c r="B12">
        <v>2</v>
      </c>
      <c r="C12">
        <v>205003</v>
      </c>
      <c r="D12" t="s">
        <v>14</v>
      </c>
      <c r="E12">
        <v>205003</v>
      </c>
      <c r="F12">
        <v>172</v>
      </c>
      <c r="G12" t="s">
        <v>145</v>
      </c>
      <c r="H12" t="s">
        <v>146</v>
      </c>
      <c r="I12">
        <v>1</v>
      </c>
    </row>
    <row r="13" spans="1:9" x14ac:dyDescent="0.25">
      <c r="A13">
        <v>205004</v>
      </c>
      <c r="B13">
        <v>2</v>
      </c>
      <c r="C13">
        <v>205004</v>
      </c>
      <c r="D13" t="s">
        <v>9</v>
      </c>
      <c r="E13">
        <v>205004</v>
      </c>
      <c r="F13">
        <v>152</v>
      </c>
      <c r="G13" t="s">
        <v>154</v>
      </c>
      <c r="H13" t="s">
        <v>146</v>
      </c>
      <c r="I13">
        <v>3</v>
      </c>
    </row>
    <row r="14" spans="1:9" x14ac:dyDescent="0.25">
      <c r="A14">
        <v>205009</v>
      </c>
      <c r="B14">
        <v>2</v>
      </c>
      <c r="C14">
        <v>205009</v>
      </c>
      <c r="D14" t="s">
        <v>12</v>
      </c>
      <c r="E14">
        <v>205009</v>
      </c>
      <c r="F14">
        <v>152</v>
      </c>
      <c r="G14" t="s">
        <v>154</v>
      </c>
      <c r="H14" t="s">
        <v>146</v>
      </c>
      <c r="I14">
        <v>3</v>
      </c>
    </row>
    <row r="15" spans="1:9" x14ac:dyDescent="0.25">
      <c r="A15">
        <v>206502</v>
      </c>
      <c r="B15">
        <v>2</v>
      </c>
      <c r="C15">
        <v>206502</v>
      </c>
      <c r="D15" t="s">
        <v>17</v>
      </c>
      <c r="E15">
        <v>206502</v>
      </c>
      <c r="F15">
        <v>171</v>
      </c>
      <c r="G15" t="s">
        <v>145</v>
      </c>
      <c r="H15" t="s">
        <v>146</v>
      </c>
      <c r="I15">
        <v>1</v>
      </c>
    </row>
    <row r="16" spans="1:9" x14ac:dyDescent="0.25">
      <c r="A16">
        <v>208012</v>
      </c>
      <c r="B16">
        <v>2</v>
      </c>
      <c r="C16">
        <v>208012</v>
      </c>
      <c r="D16" t="s">
        <v>10</v>
      </c>
      <c r="E16">
        <v>208012</v>
      </c>
      <c r="F16">
        <v>171</v>
      </c>
      <c r="G16" t="s">
        <v>145</v>
      </c>
      <c r="H16" t="s">
        <v>146</v>
      </c>
      <c r="I16">
        <v>3</v>
      </c>
    </row>
    <row r="17" spans="1:9" x14ac:dyDescent="0.25">
      <c r="A17">
        <v>208501</v>
      </c>
      <c r="B17">
        <v>2</v>
      </c>
      <c r="C17">
        <v>208501</v>
      </c>
      <c r="D17" t="s">
        <v>15</v>
      </c>
      <c r="E17">
        <v>208501</v>
      </c>
      <c r="F17">
        <v>171</v>
      </c>
      <c r="G17" t="s">
        <v>145</v>
      </c>
      <c r="H17" t="s">
        <v>146</v>
      </c>
      <c r="I17">
        <v>2</v>
      </c>
    </row>
    <row r="18" spans="1:9" x14ac:dyDescent="0.25">
      <c r="A18">
        <v>209003</v>
      </c>
      <c r="B18">
        <v>2</v>
      </c>
      <c r="C18">
        <v>209003</v>
      </c>
      <c r="D18" t="s">
        <v>152</v>
      </c>
      <c r="E18">
        <v>209003</v>
      </c>
      <c r="F18">
        <v>172</v>
      </c>
      <c r="G18" t="s">
        <v>145</v>
      </c>
      <c r="H18" t="s">
        <v>148</v>
      </c>
      <c r="I18">
        <v>3</v>
      </c>
    </row>
    <row r="19" spans="1:9" x14ac:dyDescent="0.25">
      <c r="A19">
        <v>209026</v>
      </c>
      <c r="B19">
        <v>2</v>
      </c>
      <c r="C19">
        <v>209026</v>
      </c>
      <c r="D19" t="s">
        <v>11</v>
      </c>
      <c r="E19">
        <v>209026</v>
      </c>
      <c r="F19">
        <v>171</v>
      </c>
      <c r="G19" t="s">
        <v>145</v>
      </c>
      <c r="H19" t="s">
        <v>146</v>
      </c>
      <c r="I19">
        <v>2</v>
      </c>
    </row>
    <row r="20" spans="1:9" x14ac:dyDescent="0.25">
      <c r="A20">
        <v>227004</v>
      </c>
      <c r="B20">
        <v>2</v>
      </c>
      <c r="C20">
        <v>227004</v>
      </c>
      <c r="D20" t="s">
        <v>150</v>
      </c>
      <c r="E20">
        <v>227004</v>
      </c>
      <c r="F20">
        <v>171</v>
      </c>
      <c r="G20" t="s">
        <v>145</v>
      </c>
      <c r="H20" t="s">
        <v>149</v>
      </c>
      <c r="I20">
        <v>1</v>
      </c>
    </row>
    <row r="21" spans="1:9" x14ac:dyDescent="0.25">
      <c r="A21">
        <v>312002</v>
      </c>
      <c r="B21">
        <v>3</v>
      </c>
      <c r="C21">
        <v>312002</v>
      </c>
      <c r="D21" t="s">
        <v>19</v>
      </c>
      <c r="E21">
        <v>312002</v>
      </c>
      <c r="F21">
        <v>171</v>
      </c>
      <c r="G21" t="s">
        <v>145</v>
      </c>
      <c r="H21" t="s">
        <v>146</v>
      </c>
      <c r="I21">
        <v>1</v>
      </c>
    </row>
    <row r="22" spans="1:9" x14ac:dyDescent="0.25">
      <c r="A22">
        <v>312009</v>
      </c>
      <c r="B22">
        <v>3</v>
      </c>
      <c r="C22">
        <v>312009</v>
      </c>
      <c r="D22" t="s">
        <v>26</v>
      </c>
      <c r="E22">
        <v>312009</v>
      </c>
      <c r="F22">
        <v>172</v>
      </c>
      <c r="G22" t="s">
        <v>145</v>
      </c>
      <c r="H22" t="s">
        <v>146</v>
      </c>
      <c r="I22">
        <v>3</v>
      </c>
    </row>
    <row r="23" spans="1:9" x14ac:dyDescent="0.25">
      <c r="A23">
        <v>312010</v>
      </c>
      <c r="B23">
        <v>3</v>
      </c>
      <c r="C23">
        <v>312010</v>
      </c>
      <c r="D23" t="s">
        <v>35</v>
      </c>
      <c r="E23">
        <v>312010</v>
      </c>
      <c r="F23">
        <v>171</v>
      </c>
      <c r="G23" t="s">
        <v>145</v>
      </c>
      <c r="H23" t="s">
        <v>146</v>
      </c>
      <c r="I23">
        <v>1</v>
      </c>
    </row>
    <row r="24" spans="1:9" x14ac:dyDescent="0.25">
      <c r="A24">
        <v>312014</v>
      </c>
      <c r="B24">
        <v>3</v>
      </c>
      <c r="C24">
        <v>312014</v>
      </c>
      <c r="D24" t="s">
        <v>27</v>
      </c>
      <c r="E24">
        <v>312014</v>
      </c>
      <c r="F24">
        <v>172</v>
      </c>
      <c r="G24" t="s">
        <v>145</v>
      </c>
      <c r="H24" t="s">
        <v>146</v>
      </c>
      <c r="I24">
        <v>2</v>
      </c>
    </row>
    <row r="25" spans="1:9" x14ac:dyDescent="0.25">
      <c r="A25">
        <v>312022</v>
      </c>
      <c r="B25">
        <v>3</v>
      </c>
      <c r="C25">
        <v>312022</v>
      </c>
      <c r="D25" t="s">
        <v>30</v>
      </c>
      <c r="E25">
        <v>312022</v>
      </c>
      <c r="F25">
        <v>171</v>
      </c>
      <c r="G25" t="s">
        <v>145</v>
      </c>
      <c r="H25" t="s">
        <v>146</v>
      </c>
      <c r="I25">
        <v>2</v>
      </c>
    </row>
    <row r="26" spans="1:9" x14ac:dyDescent="0.25">
      <c r="A26">
        <v>312031</v>
      </c>
      <c r="B26">
        <v>3</v>
      </c>
      <c r="C26">
        <v>312031</v>
      </c>
      <c r="D26" t="s">
        <v>25</v>
      </c>
      <c r="E26">
        <v>312031</v>
      </c>
      <c r="F26">
        <v>171</v>
      </c>
      <c r="G26" t="s">
        <v>145</v>
      </c>
      <c r="H26" t="s">
        <v>146</v>
      </c>
      <c r="I26">
        <v>1</v>
      </c>
    </row>
    <row r="27" spans="1:9" x14ac:dyDescent="0.25">
      <c r="A27">
        <v>312501</v>
      </c>
      <c r="B27">
        <v>3</v>
      </c>
      <c r="C27">
        <v>312501</v>
      </c>
      <c r="D27" t="s">
        <v>31</v>
      </c>
      <c r="E27">
        <v>312501</v>
      </c>
      <c r="F27">
        <v>171</v>
      </c>
      <c r="G27" t="s">
        <v>145</v>
      </c>
      <c r="H27" t="s">
        <v>146</v>
      </c>
      <c r="I27">
        <v>1</v>
      </c>
    </row>
    <row r="28" spans="1:9" x14ac:dyDescent="0.25">
      <c r="A28">
        <v>313002</v>
      </c>
      <c r="B28">
        <v>3</v>
      </c>
      <c r="C28">
        <v>313002</v>
      </c>
      <c r="D28" t="s">
        <v>22</v>
      </c>
      <c r="E28">
        <v>313002</v>
      </c>
      <c r="F28">
        <v>171</v>
      </c>
      <c r="G28" t="s">
        <v>145</v>
      </c>
      <c r="H28" t="s">
        <v>149</v>
      </c>
      <c r="I28">
        <v>3</v>
      </c>
    </row>
    <row r="29" spans="1:9" x14ac:dyDescent="0.25">
      <c r="A29">
        <v>313007</v>
      </c>
      <c r="B29">
        <v>3</v>
      </c>
      <c r="C29">
        <v>313007</v>
      </c>
      <c r="D29" t="s">
        <v>34</v>
      </c>
      <c r="E29">
        <v>313007</v>
      </c>
      <c r="F29">
        <v>172</v>
      </c>
      <c r="G29" t="s">
        <v>145</v>
      </c>
      <c r="H29" t="s">
        <v>146</v>
      </c>
      <c r="I29">
        <v>1</v>
      </c>
    </row>
    <row r="30" spans="1:9" x14ac:dyDescent="0.25">
      <c r="A30">
        <v>313018</v>
      </c>
      <c r="B30">
        <v>3</v>
      </c>
      <c r="C30">
        <v>313018</v>
      </c>
      <c r="D30" t="s">
        <v>32</v>
      </c>
      <c r="E30">
        <v>313018</v>
      </c>
      <c r="F30">
        <v>171</v>
      </c>
      <c r="G30" t="s">
        <v>145</v>
      </c>
      <c r="H30" t="s">
        <v>146</v>
      </c>
      <c r="I30">
        <v>2</v>
      </c>
    </row>
    <row r="31" spans="1:9" x14ac:dyDescent="0.25">
      <c r="A31">
        <v>313021</v>
      </c>
      <c r="B31">
        <v>3</v>
      </c>
      <c r="C31">
        <v>313021</v>
      </c>
      <c r="D31" t="s">
        <v>28</v>
      </c>
      <c r="E31">
        <v>313021</v>
      </c>
      <c r="F31">
        <v>152</v>
      </c>
      <c r="G31" t="s">
        <v>154</v>
      </c>
      <c r="H31" t="s">
        <v>149</v>
      </c>
      <c r="I31">
        <v>2</v>
      </c>
    </row>
    <row r="32" spans="1:9" x14ac:dyDescent="0.25">
      <c r="A32">
        <v>313024</v>
      </c>
      <c r="B32">
        <v>3</v>
      </c>
      <c r="C32">
        <v>313024</v>
      </c>
      <c r="D32" t="s">
        <v>29</v>
      </c>
      <c r="E32">
        <v>313024</v>
      </c>
      <c r="F32">
        <v>171</v>
      </c>
      <c r="G32" t="s">
        <v>145</v>
      </c>
      <c r="H32" t="s">
        <v>148</v>
      </c>
      <c r="I32">
        <v>2</v>
      </c>
    </row>
    <row r="33" spans="1:9" x14ac:dyDescent="0.25">
      <c r="A33">
        <v>313029</v>
      </c>
      <c r="B33">
        <v>3</v>
      </c>
      <c r="C33">
        <v>313029</v>
      </c>
      <c r="D33" t="s">
        <v>24</v>
      </c>
      <c r="E33">
        <v>313029</v>
      </c>
      <c r="F33">
        <v>171</v>
      </c>
      <c r="G33" t="s">
        <v>145</v>
      </c>
      <c r="H33" t="s">
        <v>146</v>
      </c>
      <c r="I33">
        <v>2</v>
      </c>
    </row>
    <row r="34" spans="1:9" x14ac:dyDescent="0.25">
      <c r="A34">
        <v>313035</v>
      </c>
      <c r="B34">
        <v>3</v>
      </c>
      <c r="C34">
        <v>313035</v>
      </c>
      <c r="D34" t="s">
        <v>21</v>
      </c>
      <c r="E34">
        <v>313035</v>
      </c>
      <c r="F34">
        <v>171</v>
      </c>
      <c r="G34" t="s">
        <v>145</v>
      </c>
      <c r="H34" t="s">
        <v>146</v>
      </c>
      <c r="I34">
        <v>2</v>
      </c>
    </row>
    <row r="35" spans="1:9" x14ac:dyDescent="0.25">
      <c r="A35">
        <v>313046</v>
      </c>
      <c r="B35">
        <v>3</v>
      </c>
      <c r="C35">
        <v>313046</v>
      </c>
      <c r="D35" t="s">
        <v>20</v>
      </c>
      <c r="E35">
        <v>313046</v>
      </c>
      <c r="F35">
        <v>171</v>
      </c>
      <c r="G35" t="s">
        <v>145</v>
      </c>
      <c r="H35" t="s">
        <v>146</v>
      </c>
      <c r="I35">
        <v>1</v>
      </c>
    </row>
    <row r="36" spans="1:9" x14ac:dyDescent="0.25">
      <c r="A36">
        <v>313051</v>
      </c>
      <c r="B36">
        <v>3</v>
      </c>
      <c r="C36">
        <v>313051</v>
      </c>
      <c r="D36" t="s">
        <v>33</v>
      </c>
      <c r="E36">
        <v>313051</v>
      </c>
      <c r="F36">
        <v>171</v>
      </c>
      <c r="G36" t="s">
        <v>145</v>
      </c>
      <c r="H36" t="s">
        <v>146</v>
      </c>
      <c r="I36">
        <v>3</v>
      </c>
    </row>
    <row r="37" spans="1:9" x14ac:dyDescent="0.25">
      <c r="A37">
        <v>313054</v>
      </c>
      <c r="B37">
        <v>3</v>
      </c>
      <c r="C37">
        <v>313054</v>
      </c>
      <c r="D37" t="s">
        <v>23</v>
      </c>
      <c r="E37">
        <v>313054</v>
      </c>
      <c r="F37">
        <v>152</v>
      </c>
      <c r="G37" t="s">
        <v>154</v>
      </c>
      <c r="H37" t="s">
        <v>149</v>
      </c>
      <c r="I37">
        <v>3</v>
      </c>
    </row>
    <row r="38" spans="1:9" x14ac:dyDescent="0.25">
      <c r="A38">
        <v>410007</v>
      </c>
      <c r="B38">
        <v>4</v>
      </c>
      <c r="C38">
        <v>410007</v>
      </c>
      <c r="D38" t="s">
        <v>41</v>
      </c>
      <c r="E38">
        <v>410007</v>
      </c>
      <c r="F38">
        <v>171</v>
      </c>
      <c r="G38" t="s">
        <v>145</v>
      </c>
      <c r="H38" t="s">
        <v>146</v>
      </c>
      <c r="I38">
        <v>3</v>
      </c>
    </row>
    <row r="39" spans="1:9" x14ac:dyDescent="0.25">
      <c r="A39">
        <v>410009</v>
      </c>
      <c r="B39">
        <v>4</v>
      </c>
      <c r="C39">
        <v>410009</v>
      </c>
      <c r="D39" t="s">
        <v>38</v>
      </c>
      <c r="E39">
        <v>410009</v>
      </c>
      <c r="F39">
        <v>151</v>
      </c>
      <c r="G39" t="s">
        <v>154</v>
      </c>
      <c r="H39" t="s">
        <v>148</v>
      </c>
      <c r="I39">
        <v>3</v>
      </c>
    </row>
    <row r="40" spans="1:9" x14ac:dyDescent="0.25">
      <c r="A40">
        <v>410012</v>
      </c>
      <c r="B40">
        <v>4</v>
      </c>
      <c r="C40">
        <v>410012</v>
      </c>
      <c r="D40" t="s">
        <v>36</v>
      </c>
      <c r="E40">
        <v>410012</v>
      </c>
      <c r="F40">
        <v>171</v>
      </c>
      <c r="G40" t="s">
        <v>145</v>
      </c>
      <c r="H40" t="s">
        <v>146</v>
      </c>
      <c r="I40">
        <v>3</v>
      </c>
    </row>
    <row r="41" spans="1:9" x14ac:dyDescent="0.25">
      <c r="A41">
        <v>410015</v>
      </c>
      <c r="B41">
        <v>4</v>
      </c>
      <c r="C41">
        <v>410015</v>
      </c>
      <c r="D41" t="s">
        <v>49</v>
      </c>
      <c r="E41">
        <v>410015</v>
      </c>
      <c r="F41">
        <v>171</v>
      </c>
      <c r="G41" t="s">
        <v>145</v>
      </c>
      <c r="H41" t="s">
        <v>146</v>
      </c>
      <c r="I41">
        <v>0</v>
      </c>
    </row>
    <row r="42" spans="1:9" x14ac:dyDescent="0.25">
      <c r="A42">
        <v>410018</v>
      </c>
      <c r="B42">
        <v>4</v>
      </c>
      <c r="C42">
        <v>410018</v>
      </c>
      <c r="D42" t="s">
        <v>39</v>
      </c>
      <c r="E42">
        <v>410018</v>
      </c>
      <c r="F42">
        <v>171</v>
      </c>
      <c r="G42" t="s">
        <v>145</v>
      </c>
      <c r="H42" t="s">
        <v>146</v>
      </c>
      <c r="I42">
        <v>3</v>
      </c>
    </row>
    <row r="43" spans="1:9" x14ac:dyDescent="0.25">
      <c r="A43">
        <v>410021</v>
      </c>
      <c r="B43">
        <v>4</v>
      </c>
      <c r="C43">
        <v>410021</v>
      </c>
      <c r="D43" t="s">
        <v>40</v>
      </c>
      <c r="E43">
        <v>410021</v>
      </c>
      <c r="F43">
        <v>171</v>
      </c>
      <c r="G43" t="s">
        <v>145</v>
      </c>
      <c r="H43" t="s">
        <v>146</v>
      </c>
      <c r="I43">
        <v>3</v>
      </c>
    </row>
    <row r="44" spans="1:9" x14ac:dyDescent="0.25">
      <c r="A44">
        <v>410202</v>
      </c>
      <c r="B44">
        <v>4</v>
      </c>
      <c r="C44">
        <v>410202</v>
      </c>
      <c r="D44" t="s">
        <v>48</v>
      </c>
      <c r="E44">
        <v>410202</v>
      </c>
      <c r="F44">
        <v>171</v>
      </c>
      <c r="G44" t="s">
        <v>145</v>
      </c>
      <c r="H44" t="s">
        <v>146</v>
      </c>
      <c r="I44">
        <v>3</v>
      </c>
    </row>
    <row r="45" spans="1:9" x14ac:dyDescent="0.25">
      <c r="A45">
        <v>410501</v>
      </c>
      <c r="B45">
        <v>4</v>
      </c>
      <c r="C45">
        <v>410501</v>
      </c>
      <c r="D45" t="s">
        <v>37</v>
      </c>
      <c r="E45">
        <v>410501</v>
      </c>
      <c r="F45">
        <v>171</v>
      </c>
      <c r="G45" t="s">
        <v>145</v>
      </c>
      <c r="H45" t="s">
        <v>146</v>
      </c>
      <c r="I45">
        <v>3</v>
      </c>
    </row>
    <row r="46" spans="1:9" x14ac:dyDescent="0.25">
      <c r="A46">
        <v>411015</v>
      </c>
      <c r="B46">
        <v>4</v>
      </c>
      <c r="C46">
        <v>411015</v>
      </c>
      <c r="D46" t="s">
        <v>53</v>
      </c>
      <c r="E46">
        <v>411015</v>
      </c>
      <c r="F46">
        <v>171</v>
      </c>
      <c r="G46" t="s">
        <v>145</v>
      </c>
      <c r="H46" t="s">
        <v>146</v>
      </c>
      <c r="I46">
        <v>3</v>
      </c>
    </row>
    <row r="47" spans="1:9" x14ac:dyDescent="0.25">
      <c r="A47">
        <v>411202</v>
      </c>
      <c r="B47">
        <v>4</v>
      </c>
      <c r="C47">
        <v>411202</v>
      </c>
      <c r="D47" t="s">
        <v>51</v>
      </c>
      <c r="E47">
        <v>411202</v>
      </c>
      <c r="F47">
        <v>171</v>
      </c>
      <c r="G47" t="s">
        <v>145</v>
      </c>
      <c r="H47" t="s">
        <v>146</v>
      </c>
      <c r="I47">
        <v>3</v>
      </c>
    </row>
    <row r="48" spans="1:9" x14ac:dyDescent="0.25">
      <c r="A48">
        <v>430015</v>
      </c>
      <c r="B48">
        <v>4</v>
      </c>
      <c r="C48">
        <v>430015</v>
      </c>
      <c r="D48" t="s">
        <v>52</v>
      </c>
      <c r="E48">
        <v>430015</v>
      </c>
      <c r="F48">
        <v>171</v>
      </c>
      <c r="G48" t="s">
        <v>145</v>
      </c>
      <c r="H48" t="s">
        <v>149</v>
      </c>
      <c r="I48">
        <v>3</v>
      </c>
    </row>
    <row r="49" spans="1:9" x14ac:dyDescent="0.25">
      <c r="A49">
        <v>430201</v>
      </c>
      <c r="B49">
        <v>4</v>
      </c>
      <c r="C49">
        <v>430201</v>
      </c>
      <c r="D49" t="s">
        <v>46</v>
      </c>
      <c r="E49">
        <v>430201</v>
      </c>
      <c r="F49">
        <v>171</v>
      </c>
      <c r="G49" t="s">
        <v>145</v>
      </c>
      <c r="H49" t="s">
        <v>146</v>
      </c>
      <c r="I49">
        <v>3</v>
      </c>
    </row>
    <row r="50" spans="1:9" x14ac:dyDescent="0.25">
      <c r="A50">
        <v>430503</v>
      </c>
      <c r="B50">
        <v>4</v>
      </c>
      <c r="C50">
        <v>430503</v>
      </c>
      <c r="D50" t="s">
        <v>50</v>
      </c>
      <c r="E50">
        <v>430503</v>
      </c>
      <c r="F50">
        <v>171</v>
      </c>
      <c r="G50" t="s">
        <v>145</v>
      </c>
      <c r="H50" t="s">
        <v>146</v>
      </c>
      <c r="I50">
        <v>1</v>
      </c>
    </row>
    <row r="51" spans="1:9" x14ac:dyDescent="0.25">
      <c r="A51">
        <v>430701</v>
      </c>
      <c r="B51">
        <v>4</v>
      </c>
      <c r="C51">
        <v>430701</v>
      </c>
      <c r="D51" t="s">
        <v>157</v>
      </c>
      <c r="E51">
        <v>430701</v>
      </c>
      <c r="F51">
        <v>363</v>
      </c>
      <c r="G51" t="s">
        <v>156</v>
      </c>
      <c r="H51" t="s">
        <v>146</v>
      </c>
      <c r="I51">
        <v>3</v>
      </c>
    </row>
    <row r="52" spans="1:9" x14ac:dyDescent="0.25">
      <c r="A52">
        <v>431003</v>
      </c>
      <c r="B52">
        <v>4</v>
      </c>
      <c r="C52">
        <v>431003</v>
      </c>
      <c r="D52" t="s">
        <v>47</v>
      </c>
      <c r="E52">
        <v>431003</v>
      </c>
      <c r="F52">
        <v>171</v>
      </c>
      <c r="G52" t="s">
        <v>145</v>
      </c>
      <c r="H52" t="s">
        <v>146</v>
      </c>
      <c r="I52">
        <v>3</v>
      </c>
    </row>
    <row r="53" spans="1:9" x14ac:dyDescent="0.25">
      <c r="A53">
        <v>431014</v>
      </c>
      <c r="B53">
        <v>4</v>
      </c>
      <c r="C53">
        <v>431014</v>
      </c>
      <c r="D53" t="s">
        <v>43</v>
      </c>
      <c r="E53">
        <v>431014</v>
      </c>
      <c r="F53">
        <v>191</v>
      </c>
      <c r="G53" t="s">
        <v>153</v>
      </c>
      <c r="H53" t="s">
        <v>149</v>
      </c>
      <c r="I53">
        <v>3</v>
      </c>
    </row>
    <row r="54" spans="1:9" x14ac:dyDescent="0.25">
      <c r="A54">
        <v>431018</v>
      </c>
      <c r="B54">
        <v>4</v>
      </c>
      <c r="C54">
        <v>431018</v>
      </c>
      <c r="D54" t="s">
        <v>44</v>
      </c>
      <c r="E54">
        <v>431018</v>
      </c>
      <c r="F54">
        <v>171</v>
      </c>
      <c r="G54" t="s">
        <v>145</v>
      </c>
      <c r="H54" t="s">
        <v>146</v>
      </c>
      <c r="I54">
        <v>1</v>
      </c>
    </row>
    <row r="55" spans="1:9" x14ac:dyDescent="0.25">
      <c r="A55">
        <v>431026</v>
      </c>
      <c r="B55">
        <v>4</v>
      </c>
      <c r="C55">
        <v>431026</v>
      </c>
      <c r="D55" t="s">
        <v>42</v>
      </c>
      <c r="E55">
        <v>431026</v>
      </c>
      <c r="F55">
        <v>171</v>
      </c>
      <c r="G55" t="s">
        <v>145</v>
      </c>
      <c r="H55" t="s">
        <v>146</v>
      </c>
      <c r="I55">
        <v>2</v>
      </c>
    </row>
    <row r="56" spans="1:9" x14ac:dyDescent="0.25">
      <c r="A56">
        <v>431502</v>
      </c>
      <c r="B56">
        <v>4</v>
      </c>
      <c r="C56">
        <v>431502</v>
      </c>
      <c r="D56" t="s">
        <v>45</v>
      </c>
      <c r="E56">
        <v>431502</v>
      </c>
      <c r="F56">
        <v>171</v>
      </c>
      <c r="G56" t="s">
        <v>145</v>
      </c>
      <c r="H56" t="s">
        <v>146</v>
      </c>
      <c r="I56">
        <v>1</v>
      </c>
    </row>
    <row r="57" spans="1:9" x14ac:dyDescent="0.25">
      <c r="A57">
        <v>514001</v>
      </c>
      <c r="B57">
        <v>5</v>
      </c>
      <c r="C57">
        <v>514001</v>
      </c>
      <c r="D57" t="s">
        <v>65</v>
      </c>
      <c r="E57">
        <v>514001</v>
      </c>
      <c r="F57">
        <v>171</v>
      </c>
      <c r="G57" t="s">
        <v>145</v>
      </c>
      <c r="H57" t="s">
        <v>146</v>
      </c>
      <c r="I57">
        <v>3</v>
      </c>
    </row>
    <row r="58" spans="1:9" x14ac:dyDescent="0.25">
      <c r="A58">
        <v>514002</v>
      </c>
      <c r="B58">
        <v>5</v>
      </c>
      <c r="C58">
        <v>514002</v>
      </c>
      <c r="D58" t="s">
        <v>61</v>
      </c>
      <c r="E58">
        <v>514002</v>
      </c>
      <c r="F58">
        <v>171</v>
      </c>
      <c r="G58" t="s">
        <v>145</v>
      </c>
      <c r="H58" t="s">
        <v>149</v>
      </c>
      <c r="I58">
        <v>3</v>
      </c>
    </row>
    <row r="59" spans="1:9" x14ac:dyDescent="0.25">
      <c r="A59">
        <v>514007</v>
      </c>
      <c r="B59">
        <v>5</v>
      </c>
      <c r="C59">
        <v>514007</v>
      </c>
      <c r="D59" t="s">
        <v>66</v>
      </c>
      <c r="E59">
        <v>514007</v>
      </c>
      <c r="F59">
        <v>171</v>
      </c>
      <c r="G59" t="s">
        <v>145</v>
      </c>
      <c r="H59" t="s">
        <v>146</v>
      </c>
      <c r="I59">
        <v>1</v>
      </c>
    </row>
    <row r="60" spans="1:9" x14ac:dyDescent="0.25">
      <c r="A60">
        <v>514009</v>
      </c>
      <c r="B60">
        <v>5</v>
      </c>
      <c r="C60">
        <v>514009</v>
      </c>
      <c r="D60" t="s">
        <v>67</v>
      </c>
      <c r="E60">
        <v>514009</v>
      </c>
      <c r="F60">
        <v>171</v>
      </c>
      <c r="G60" t="s">
        <v>145</v>
      </c>
      <c r="H60" t="s">
        <v>149</v>
      </c>
      <c r="I60">
        <v>1</v>
      </c>
    </row>
    <row r="61" spans="1:9" x14ac:dyDescent="0.25">
      <c r="A61">
        <v>514010</v>
      </c>
      <c r="B61">
        <v>5</v>
      </c>
      <c r="C61">
        <v>514010</v>
      </c>
      <c r="D61" t="s">
        <v>68</v>
      </c>
      <c r="E61">
        <v>514010</v>
      </c>
      <c r="F61">
        <v>152</v>
      </c>
      <c r="G61" t="s">
        <v>154</v>
      </c>
      <c r="H61" t="s">
        <v>146</v>
      </c>
      <c r="I61">
        <v>3</v>
      </c>
    </row>
    <row r="62" spans="1:9" x14ac:dyDescent="0.25">
      <c r="A62">
        <v>514015</v>
      </c>
      <c r="B62">
        <v>5</v>
      </c>
      <c r="C62">
        <v>514015</v>
      </c>
      <c r="D62" t="s">
        <v>58</v>
      </c>
      <c r="E62">
        <v>514015</v>
      </c>
      <c r="F62">
        <v>171</v>
      </c>
      <c r="G62" t="s">
        <v>145</v>
      </c>
      <c r="H62" t="s">
        <v>146</v>
      </c>
      <c r="I62">
        <v>3</v>
      </c>
    </row>
    <row r="63" spans="1:9" x14ac:dyDescent="0.25">
      <c r="A63">
        <v>515001</v>
      </c>
      <c r="B63">
        <v>5</v>
      </c>
      <c r="C63">
        <v>515001</v>
      </c>
      <c r="D63" t="s">
        <v>56</v>
      </c>
      <c r="E63">
        <v>515001</v>
      </c>
      <c r="F63">
        <v>172</v>
      </c>
      <c r="G63" t="s">
        <v>145</v>
      </c>
      <c r="H63" t="s">
        <v>146</v>
      </c>
      <c r="I63">
        <v>1</v>
      </c>
    </row>
    <row r="64" spans="1:9" x14ac:dyDescent="0.25">
      <c r="A64">
        <v>515016</v>
      </c>
      <c r="B64">
        <v>5</v>
      </c>
      <c r="C64">
        <v>515016</v>
      </c>
      <c r="D64" t="s">
        <v>54</v>
      </c>
      <c r="E64">
        <v>515016</v>
      </c>
      <c r="F64">
        <v>171</v>
      </c>
      <c r="G64" t="s">
        <v>145</v>
      </c>
      <c r="H64" t="s">
        <v>146</v>
      </c>
      <c r="I64">
        <v>3</v>
      </c>
    </row>
    <row r="65" spans="1:9" x14ac:dyDescent="0.25">
      <c r="A65">
        <v>515020</v>
      </c>
      <c r="B65">
        <v>5</v>
      </c>
      <c r="C65">
        <v>515020</v>
      </c>
      <c r="D65" t="s">
        <v>63</v>
      </c>
      <c r="E65">
        <v>515020</v>
      </c>
      <c r="F65">
        <v>171</v>
      </c>
      <c r="G65" t="s">
        <v>145</v>
      </c>
      <c r="H65" t="s">
        <v>146</v>
      </c>
      <c r="I65">
        <v>3</v>
      </c>
    </row>
    <row r="66" spans="1:9" x14ac:dyDescent="0.25">
      <c r="A66">
        <v>515028</v>
      </c>
      <c r="B66">
        <v>5</v>
      </c>
      <c r="C66">
        <v>515028</v>
      </c>
      <c r="D66" t="s">
        <v>64</v>
      </c>
      <c r="E66">
        <v>515028</v>
      </c>
      <c r="F66">
        <v>171</v>
      </c>
      <c r="G66" t="s">
        <v>145</v>
      </c>
      <c r="H66" t="s">
        <v>146</v>
      </c>
      <c r="I66">
        <v>3</v>
      </c>
    </row>
    <row r="67" spans="1:9" x14ac:dyDescent="0.25">
      <c r="A67">
        <v>515030</v>
      </c>
      <c r="B67">
        <v>5</v>
      </c>
      <c r="C67">
        <v>515030</v>
      </c>
      <c r="D67" t="s">
        <v>62</v>
      </c>
      <c r="E67">
        <v>515030</v>
      </c>
      <c r="F67">
        <v>171</v>
      </c>
      <c r="G67" t="s">
        <v>145</v>
      </c>
      <c r="H67" t="s">
        <v>146</v>
      </c>
      <c r="I67">
        <v>3</v>
      </c>
    </row>
    <row r="68" spans="1:9" x14ac:dyDescent="0.25">
      <c r="A68">
        <v>515045</v>
      </c>
      <c r="B68">
        <v>5</v>
      </c>
      <c r="C68">
        <v>515045</v>
      </c>
      <c r="D68" t="s">
        <v>59</v>
      </c>
      <c r="E68">
        <v>515045</v>
      </c>
      <c r="F68">
        <v>151</v>
      </c>
      <c r="G68" t="s">
        <v>154</v>
      </c>
      <c r="H68" t="s">
        <v>146</v>
      </c>
      <c r="I68">
        <v>2</v>
      </c>
    </row>
    <row r="69" spans="1:9" x14ac:dyDescent="0.25">
      <c r="A69">
        <v>515052</v>
      </c>
      <c r="B69">
        <v>5</v>
      </c>
      <c r="C69">
        <v>515052</v>
      </c>
      <c r="D69" t="s">
        <v>55</v>
      </c>
      <c r="E69">
        <v>515052</v>
      </c>
      <c r="F69">
        <v>171</v>
      </c>
      <c r="G69" t="s">
        <v>145</v>
      </c>
      <c r="H69" t="s">
        <v>146</v>
      </c>
      <c r="I69">
        <v>3</v>
      </c>
    </row>
    <row r="70" spans="1:9" x14ac:dyDescent="0.25">
      <c r="A70">
        <v>515055</v>
      </c>
      <c r="B70">
        <v>5</v>
      </c>
      <c r="C70">
        <v>515055</v>
      </c>
      <c r="D70" t="s">
        <v>60</v>
      </c>
      <c r="E70">
        <v>515055</v>
      </c>
      <c r="F70">
        <v>171</v>
      </c>
      <c r="G70" t="s">
        <v>145</v>
      </c>
      <c r="H70" t="s">
        <v>148</v>
      </c>
      <c r="I70">
        <v>2</v>
      </c>
    </row>
    <row r="71" spans="1:9" x14ac:dyDescent="0.25">
      <c r="A71">
        <v>515062</v>
      </c>
      <c r="B71">
        <v>5</v>
      </c>
      <c r="C71">
        <v>515062</v>
      </c>
      <c r="D71" t="s">
        <v>57</v>
      </c>
      <c r="E71">
        <v>515062</v>
      </c>
      <c r="F71">
        <v>152</v>
      </c>
      <c r="G71" t="s">
        <v>154</v>
      </c>
      <c r="H71" t="s">
        <v>148</v>
      </c>
      <c r="I71">
        <v>1</v>
      </c>
    </row>
    <row r="72" spans="1:9" x14ac:dyDescent="0.25">
      <c r="A72">
        <v>622006</v>
      </c>
      <c r="B72">
        <v>6</v>
      </c>
      <c r="C72">
        <v>622006</v>
      </c>
      <c r="D72" t="s">
        <v>73</v>
      </c>
      <c r="E72">
        <v>622006</v>
      </c>
      <c r="F72">
        <v>171</v>
      </c>
      <c r="G72" t="s">
        <v>145</v>
      </c>
      <c r="H72" t="s">
        <v>146</v>
      </c>
      <c r="I72">
        <v>1</v>
      </c>
    </row>
    <row r="73" spans="1:9" x14ac:dyDescent="0.25">
      <c r="A73">
        <v>622007</v>
      </c>
      <c r="B73">
        <v>6</v>
      </c>
      <c r="C73">
        <v>622007</v>
      </c>
      <c r="D73" t="s">
        <v>71</v>
      </c>
      <c r="E73">
        <v>622007</v>
      </c>
      <c r="F73">
        <v>171</v>
      </c>
      <c r="G73" t="s">
        <v>145</v>
      </c>
      <c r="H73" t="s">
        <v>146</v>
      </c>
      <c r="I73">
        <v>3</v>
      </c>
    </row>
    <row r="74" spans="1:9" x14ac:dyDescent="0.25">
      <c r="A74">
        <v>622022</v>
      </c>
      <c r="B74">
        <v>6</v>
      </c>
      <c r="C74">
        <v>622022</v>
      </c>
      <c r="D74" t="s">
        <v>70</v>
      </c>
      <c r="E74">
        <v>622022</v>
      </c>
      <c r="F74">
        <v>171</v>
      </c>
      <c r="G74" t="s">
        <v>145</v>
      </c>
      <c r="H74" t="s">
        <v>149</v>
      </c>
      <c r="I74">
        <v>3</v>
      </c>
    </row>
    <row r="75" spans="1:9" x14ac:dyDescent="0.25">
      <c r="A75">
        <v>625005</v>
      </c>
      <c r="B75">
        <v>6</v>
      </c>
      <c r="C75">
        <v>625005</v>
      </c>
      <c r="D75" t="s">
        <v>72</v>
      </c>
      <c r="E75">
        <v>625005</v>
      </c>
      <c r="F75">
        <v>171</v>
      </c>
      <c r="G75" t="s">
        <v>145</v>
      </c>
      <c r="H75" t="s">
        <v>146</v>
      </c>
      <c r="I75">
        <v>1</v>
      </c>
    </row>
    <row r="76" spans="1:9" x14ac:dyDescent="0.25">
      <c r="A76">
        <v>625018</v>
      </c>
      <c r="B76">
        <v>6</v>
      </c>
      <c r="C76">
        <v>625018</v>
      </c>
      <c r="D76" t="s">
        <v>74</v>
      </c>
      <c r="E76">
        <v>625018</v>
      </c>
      <c r="F76">
        <v>171</v>
      </c>
      <c r="G76" t="s">
        <v>145</v>
      </c>
      <c r="H76" t="s">
        <v>146</v>
      </c>
      <c r="I76">
        <v>3</v>
      </c>
    </row>
    <row r="77" spans="1:9" x14ac:dyDescent="0.25">
      <c r="A77">
        <v>625028</v>
      </c>
      <c r="B77">
        <v>6</v>
      </c>
      <c r="C77">
        <v>625028</v>
      </c>
      <c r="D77" t="s">
        <v>69</v>
      </c>
      <c r="E77">
        <v>625028</v>
      </c>
      <c r="F77">
        <v>151</v>
      </c>
      <c r="G77" t="s">
        <v>154</v>
      </c>
      <c r="H77" t="s">
        <v>146</v>
      </c>
      <c r="I77">
        <v>1</v>
      </c>
    </row>
    <row r="78" spans="1:9" x14ac:dyDescent="0.25">
      <c r="A78">
        <v>625205</v>
      </c>
      <c r="B78">
        <v>6</v>
      </c>
      <c r="C78">
        <v>625205</v>
      </c>
      <c r="D78" t="s">
        <v>75</v>
      </c>
      <c r="E78">
        <v>625205</v>
      </c>
      <c r="F78">
        <v>171</v>
      </c>
      <c r="G78" t="s">
        <v>145</v>
      </c>
      <c r="H78" t="s">
        <v>146</v>
      </c>
      <c r="I78">
        <v>3</v>
      </c>
    </row>
    <row r="79" spans="1:9" x14ac:dyDescent="0.25">
      <c r="A79">
        <v>625701</v>
      </c>
      <c r="B79">
        <v>6</v>
      </c>
      <c r="C79">
        <v>625701</v>
      </c>
      <c r="D79" t="s">
        <v>158</v>
      </c>
      <c r="E79">
        <v>625701</v>
      </c>
      <c r="F79">
        <v>272</v>
      </c>
      <c r="G79" t="s">
        <v>145</v>
      </c>
      <c r="H79" t="s">
        <v>146</v>
      </c>
      <c r="I79">
        <v>3</v>
      </c>
    </row>
    <row r="80" spans="1:9" x14ac:dyDescent="0.25">
      <c r="A80">
        <v>716041</v>
      </c>
      <c r="B80">
        <v>7</v>
      </c>
      <c r="C80">
        <v>716041</v>
      </c>
      <c r="D80" t="s">
        <v>78</v>
      </c>
      <c r="E80">
        <v>716041</v>
      </c>
      <c r="F80">
        <v>171</v>
      </c>
      <c r="G80" t="s">
        <v>145</v>
      </c>
      <c r="H80" t="s">
        <v>148</v>
      </c>
      <c r="I80">
        <v>2</v>
      </c>
    </row>
    <row r="81" spans="1:9" x14ac:dyDescent="0.25">
      <c r="A81">
        <v>716049</v>
      </c>
      <c r="B81">
        <v>7</v>
      </c>
      <c r="C81">
        <v>716049</v>
      </c>
      <c r="D81" t="s">
        <v>89</v>
      </c>
      <c r="E81">
        <v>716049</v>
      </c>
      <c r="F81">
        <v>172</v>
      </c>
      <c r="G81" t="s">
        <v>145</v>
      </c>
      <c r="H81" t="s">
        <v>146</v>
      </c>
      <c r="I81">
        <v>1</v>
      </c>
    </row>
    <row r="82" spans="1:9" x14ac:dyDescent="0.25">
      <c r="A82">
        <v>716054</v>
      </c>
      <c r="B82">
        <v>7</v>
      </c>
      <c r="C82">
        <v>716054</v>
      </c>
      <c r="D82" t="s">
        <v>76</v>
      </c>
      <c r="E82">
        <v>716054</v>
      </c>
      <c r="F82">
        <v>171</v>
      </c>
      <c r="G82" t="s">
        <v>145</v>
      </c>
      <c r="H82" t="s">
        <v>146</v>
      </c>
      <c r="I82">
        <v>1</v>
      </c>
    </row>
    <row r="83" spans="1:9" x14ac:dyDescent="0.25">
      <c r="A83">
        <v>716063</v>
      </c>
      <c r="B83">
        <v>7</v>
      </c>
      <c r="C83">
        <v>716063</v>
      </c>
      <c r="D83" t="s">
        <v>84</v>
      </c>
      <c r="E83">
        <v>716063</v>
      </c>
      <c r="F83">
        <v>171</v>
      </c>
      <c r="G83" t="s">
        <v>145</v>
      </c>
      <c r="H83" t="s">
        <v>148</v>
      </c>
      <c r="I83">
        <v>3</v>
      </c>
    </row>
    <row r="84" spans="1:9" x14ac:dyDescent="0.25">
      <c r="A84">
        <v>716070</v>
      </c>
      <c r="B84">
        <v>7</v>
      </c>
      <c r="C84">
        <v>716070</v>
      </c>
      <c r="D84" t="s">
        <v>147</v>
      </c>
      <c r="E84">
        <v>716070</v>
      </c>
      <c r="F84">
        <v>172</v>
      </c>
      <c r="G84" t="s">
        <v>145</v>
      </c>
      <c r="H84" t="s">
        <v>148</v>
      </c>
      <c r="I84">
        <v>1</v>
      </c>
    </row>
    <row r="85" spans="1:9" x14ac:dyDescent="0.25">
      <c r="A85">
        <v>716203</v>
      </c>
      <c r="B85">
        <v>7</v>
      </c>
      <c r="C85">
        <v>716203</v>
      </c>
      <c r="D85" t="s">
        <v>86</v>
      </c>
      <c r="E85">
        <v>716203</v>
      </c>
      <c r="F85">
        <v>171</v>
      </c>
      <c r="G85" t="s">
        <v>145</v>
      </c>
      <c r="H85" t="s">
        <v>146</v>
      </c>
      <c r="I85">
        <v>3</v>
      </c>
    </row>
    <row r="86" spans="1:9" x14ac:dyDescent="0.25">
      <c r="A86">
        <v>716205</v>
      </c>
      <c r="B86">
        <v>7</v>
      </c>
      <c r="C86">
        <v>716205</v>
      </c>
      <c r="D86" t="s">
        <v>79</v>
      </c>
      <c r="E86">
        <v>716205</v>
      </c>
      <c r="F86">
        <v>172</v>
      </c>
      <c r="G86" t="s">
        <v>145</v>
      </c>
      <c r="H86" t="s">
        <v>146</v>
      </c>
      <c r="I86">
        <v>3</v>
      </c>
    </row>
    <row r="87" spans="1:9" x14ac:dyDescent="0.25">
      <c r="A87">
        <v>716211</v>
      </c>
      <c r="B87">
        <v>7</v>
      </c>
      <c r="C87">
        <v>716211</v>
      </c>
      <c r="D87" t="s">
        <v>77</v>
      </c>
      <c r="E87">
        <v>716211</v>
      </c>
      <c r="F87">
        <v>171</v>
      </c>
      <c r="G87" t="s">
        <v>145</v>
      </c>
      <c r="H87" t="s">
        <v>146</v>
      </c>
      <c r="I87">
        <v>2</v>
      </c>
    </row>
    <row r="88" spans="1:9" x14ac:dyDescent="0.25">
      <c r="A88">
        <v>716501</v>
      </c>
      <c r="B88">
        <v>7</v>
      </c>
      <c r="C88">
        <v>716501</v>
      </c>
      <c r="D88" t="s">
        <v>81</v>
      </c>
      <c r="E88">
        <v>716501</v>
      </c>
      <c r="F88">
        <v>171</v>
      </c>
      <c r="G88" t="s">
        <v>145</v>
      </c>
      <c r="H88" t="s">
        <v>146</v>
      </c>
      <c r="I88">
        <v>3</v>
      </c>
    </row>
    <row r="89" spans="1:9" x14ac:dyDescent="0.25">
      <c r="A89">
        <v>716503</v>
      </c>
      <c r="B89">
        <v>7</v>
      </c>
      <c r="C89">
        <v>716503</v>
      </c>
      <c r="D89" t="s">
        <v>87</v>
      </c>
      <c r="E89">
        <v>716503</v>
      </c>
      <c r="F89">
        <v>171</v>
      </c>
      <c r="G89" t="s">
        <v>145</v>
      </c>
      <c r="H89" t="s">
        <v>146</v>
      </c>
      <c r="I89">
        <v>2</v>
      </c>
    </row>
    <row r="90" spans="1:9" x14ac:dyDescent="0.25">
      <c r="A90">
        <v>724010</v>
      </c>
      <c r="B90">
        <v>7</v>
      </c>
      <c r="C90">
        <v>724010</v>
      </c>
      <c r="D90" t="s">
        <v>83</v>
      </c>
      <c r="E90">
        <v>724010</v>
      </c>
      <c r="F90">
        <v>171</v>
      </c>
      <c r="G90" t="s">
        <v>145</v>
      </c>
      <c r="H90" t="s">
        <v>146</v>
      </c>
      <c r="I90">
        <v>3</v>
      </c>
    </row>
    <row r="91" spans="1:9" x14ac:dyDescent="0.25">
      <c r="A91">
        <v>724022</v>
      </c>
      <c r="B91">
        <v>7</v>
      </c>
      <c r="C91">
        <v>724022</v>
      </c>
      <c r="D91" t="s">
        <v>85</v>
      </c>
      <c r="E91">
        <v>724022</v>
      </c>
      <c r="F91">
        <v>171</v>
      </c>
      <c r="G91" t="s">
        <v>145</v>
      </c>
      <c r="H91" t="s">
        <v>146</v>
      </c>
      <c r="I91">
        <v>2</v>
      </c>
    </row>
    <row r="92" spans="1:9" x14ac:dyDescent="0.25">
      <c r="A92">
        <v>724026</v>
      </c>
      <c r="B92">
        <v>7</v>
      </c>
      <c r="C92">
        <v>724026</v>
      </c>
      <c r="D92" t="s">
        <v>80</v>
      </c>
      <c r="E92">
        <v>724026</v>
      </c>
      <c r="F92">
        <v>171</v>
      </c>
      <c r="G92" t="s">
        <v>145</v>
      </c>
      <c r="H92" t="s">
        <v>146</v>
      </c>
      <c r="I92">
        <v>3</v>
      </c>
    </row>
    <row r="93" spans="1:9" x14ac:dyDescent="0.25">
      <c r="A93">
        <v>724502</v>
      </c>
      <c r="B93">
        <v>7</v>
      </c>
      <c r="C93">
        <v>724502</v>
      </c>
      <c r="D93" t="s">
        <v>88</v>
      </c>
      <c r="E93">
        <v>724502</v>
      </c>
      <c r="F93">
        <v>171</v>
      </c>
      <c r="G93" t="s">
        <v>145</v>
      </c>
      <c r="H93" t="s">
        <v>146</v>
      </c>
      <c r="I93">
        <v>2</v>
      </c>
    </row>
    <row r="94" spans="1:9" x14ac:dyDescent="0.25">
      <c r="A94">
        <v>734010</v>
      </c>
      <c r="B94">
        <v>7</v>
      </c>
      <c r="C94">
        <v>734010</v>
      </c>
      <c r="D94" t="s">
        <v>82</v>
      </c>
      <c r="E94">
        <v>734010</v>
      </c>
      <c r="F94">
        <v>171</v>
      </c>
      <c r="G94" t="s">
        <v>145</v>
      </c>
      <c r="H94" t="s">
        <v>149</v>
      </c>
      <c r="I94">
        <v>3</v>
      </c>
    </row>
    <row r="95" spans="1:9" x14ac:dyDescent="0.25">
      <c r="A95">
        <v>817027</v>
      </c>
      <c r="B95">
        <v>8</v>
      </c>
      <c r="C95">
        <v>817027</v>
      </c>
      <c r="D95" t="s">
        <v>96</v>
      </c>
      <c r="E95">
        <v>817027</v>
      </c>
      <c r="F95">
        <v>171</v>
      </c>
      <c r="G95" t="s">
        <v>145</v>
      </c>
      <c r="H95" t="s">
        <v>146</v>
      </c>
      <c r="I95">
        <v>1</v>
      </c>
    </row>
    <row r="96" spans="1:9" x14ac:dyDescent="0.25">
      <c r="A96">
        <v>817034</v>
      </c>
      <c r="B96">
        <v>8</v>
      </c>
      <c r="C96">
        <v>817034</v>
      </c>
      <c r="D96" t="s">
        <v>99</v>
      </c>
      <c r="E96">
        <v>817034</v>
      </c>
      <c r="F96">
        <v>171</v>
      </c>
      <c r="G96" t="s">
        <v>145</v>
      </c>
      <c r="H96" t="s">
        <v>146</v>
      </c>
      <c r="I96">
        <v>1</v>
      </c>
    </row>
    <row r="97" spans="1:9" x14ac:dyDescent="0.25">
      <c r="A97">
        <v>817039</v>
      </c>
      <c r="B97">
        <v>8</v>
      </c>
      <c r="C97">
        <v>817039</v>
      </c>
      <c r="D97" t="s">
        <v>100</v>
      </c>
      <c r="E97">
        <v>817039</v>
      </c>
      <c r="F97">
        <v>171</v>
      </c>
      <c r="G97" t="s">
        <v>145</v>
      </c>
      <c r="H97" t="s">
        <v>146</v>
      </c>
      <c r="I97">
        <v>3</v>
      </c>
    </row>
    <row r="98" spans="1:9" x14ac:dyDescent="0.25">
      <c r="A98">
        <v>817064</v>
      </c>
      <c r="B98">
        <v>8</v>
      </c>
      <c r="C98">
        <v>817064</v>
      </c>
      <c r="D98" t="s">
        <v>104</v>
      </c>
      <c r="E98">
        <v>817064</v>
      </c>
      <c r="F98">
        <v>171</v>
      </c>
      <c r="G98" t="s">
        <v>145</v>
      </c>
      <c r="H98" t="s">
        <v>146</v>
      </c>
      <c r="I98">
        <v>2</v>
      </c>
    </row>
    <row r="99" spans="1:9" x14ac:dyDescent="0.25">
      <c r="A99">
        <v>817074</v>
      </c>
      <c r="B99">
        <v>8</v>
      </c>
      <c r="C99">
        <v>817074</v>
      </c>
      <c r="D99" t="s">
        <v>92</v>
      </c>
      <c r="E99">
        <v>817074</v>
      </c>
      <c r="F99">
        <v>191</v>
      </c>
      <c r="G99" t="s">
        <v>153</v>
      </c>
      <c r="H99" t="s">
        <v>146</v>
      </c>
      <c r="I99">
        <v>1</v>
      </c>
    </row>
    <row r="100" spans="1:9" x14ac:dyDescent="0.25">
      <c r="A100">
        <v>817075</v>
      </c>
      <c r="B100">
        <v>8</v>
      </c>
      <c r="C100">
        <v>817075</v>
      </c>
      <c r="D100" t="s">
        <v>94</v>
      </c>
      <c r="E100">
        <v>817075</v>
      </c>
      <c r="F100">
        <v>171</v>
      </c>
      <c r="G100" t="s">
        <v>145</v>
      </c>
      <c r="H100" t="s">
        <v>146</v>
      </c>
      <c r="I100">
        <v>2</v>
      </c>
    </row>
    <row r="101" spans="1:9" x14ac:dyDescent="0.25">
      <c r="A101">
        <v>817083</v>
      </c>
      <c r="B101">
        <v>8</v>
      </c>
      <c r="C101">
        <v>817083</v>
      </c>
      <c r="D101" t="s">
        <v>93</v>
      </c>
      <c r="E101">
        <v>817083</v>
      </c>
      <c r="F101">
        <v>171</v>
      </c>
      <c r="G101" t="s">
        <v>145</v>
      </c>
      <c r="H101" t="s">
        <v>146</v>
      </c>
      <c r="I101">
        <v>3</v>
      </c>
    </row>
    <row r="102" spans="1:9" x14ac:dyDescent="0.25">
      <c r="A102">
        <v>817207</v>
      </c>
      <c r="B102">
        <v>8</v>
      </c>
      <c r="C102">
        <v>817207</v>
      </c>
      <c r="D102" t="s">
        <v>101</v>
      </c>
      <c r="E102">
        <v>817207</v>
      </c>
      <c r="F102">
        <v>171</v>
      </c>
      <c r="G102" t="s">
        <v>145</v>
      </c>
      <c r="H102" t="s">
        <v>146</v>
      </c>
      <c r="I102">
        <v>1</v>
      </c>
    </row>
    <row r="103" spans="1:9" x14ac:dyDescent="0.25">
      <c r="A103">
        <v>817501</v>
      </c>
      <c r="B103">
        <v>8</v>
      </c>
      <c r="C103">
        <v>817501</v>
      </c>
      <c r="D103" t="s">
        <v>103</v>
      </c>
      <c r="E103">
        <v>817501</v>
      </c>
      <c r="F103">
        <v>151</v>
      </c>
      <c r="G103" t="s">
        <v>154</v>
      </c>
      <c r="H103" t="s">
        <v>146</v>
      </c>
      <c r="I103">
        <v>2</v>
      </c>
    </row>
    <row r="104" spans="1:9" x14ac:dyDescent="0.25">
      <c r="A104">
        <v>817502</v>
      </c>
      <c r="B104">
        <v>8</v>
      </c>
      <c r="C104">
        <v>817502</v>
      </c>
      <c r="D104" t="s">
        <v>98</v>
      </c>
      <c r="E104">
        <v>817502</v>
      </c>
      <c r="F104">
        <v>171</v>
      </c>
      <c r="G104" t="s">
        <v>145</v>
      </c>
      <c r="H104" t="s">
        <v>146</v>
      </c>
      <c r="I104">
        <v>3</v>
      </c>
    </row>
    <row r="105" spans="1:9" x14ac:dyDescent="0.25">
      <c r="A105">
        <v>817503</v>
      </c>
      <c r="B105">
        <v>8</v>
      </c>
      <c r="C105">
        <v>817503</v>
      </c>
      <c r="D105" t="s">
        <v>106</v>
      </c>
      <c r="E105">
        <v>817503</v>
      </c>
      <c r="F105">
        <v>171</v>
      </c>
      <c r="G105" t="s">
        <v>145</v>
      </c>
      <c r="H105" t="s">
        <v>146</v>
      </c>
      <c r="I105">
        <v>1</v>
      </c>
    </row>
    <row r="106" spans="1:9" x14ac:dyDescent="0.25">
      <c r="A106">
        <v>817505</v>
      </c>
      <c r="B106">
        <v>8</v>
      </c>
      <c r="C106">
        <v>817505</v>
      </c>
      <c r="D106" t="s">
        <v>102</v>
      </c>
      <c r="E106">
        <v>817505</v>
      </c>
      <c r="F106">
        <v>171</v>
      </c>
      <c r="G106" t="s">
        <v>145</v>
      </c>
      <c r="H106" t="s">
        <v>146</v>
      </c>
      <c r="I106">
        <v>3</v>
      </c>
    </row>
    <row r="107" spans="1:9" x14ac:dyDescent="0.25">
      <c r="A107">
        <v>817509</v>
      </c>
      <c r="B107">
        <v>8</v>
      </c>
      <c r="C107">
        <v>817509</v>
      </c>
      <c r="D107" t="s">
        <v>90</v>
      </c>
      <c r="E107">
        <v>817509</v>
      </c>
      <c r="F107">
        <v>191</v>
      </c>
      <c r="G107" t="s">
        <v>153</v>
      </c>
      <c r="H107" t="s">
        <v>146</v>
      </c>
      <c r="I107">
        <v>3</v>
      </c>
    </row>
    <row r="108" spans="1:9" x14ac:dyDescent="0.25">
      <c r="A108">
        <v>833031</v>
      </c>
      <c r="B108">
        <v>8</v>
      </c>
      <c r="C108">
        <v>833031</v>
      </c>
      <c r="D108" t="s">
        <v>95</v>
      </c>
      <c r="E108">
        <v>833031</v>
      </c>
      <c r="F108">
        <v>171</v>
      </c>
      <c r="G108" t="s">
        <v>145</v>
      </c>
      <c r="H108" t="s">
        <v>146</v>
      </c>
      <c r="I108">
        <v>1</v>
      </c>
    </row>
    <row r="109" spans="1:9" x14ac:dyDescent="0.25">
      <c r="A109">
        <v>833201</v>
      </c>
      <c r="B109">
        <v>8</v>
      </c>
      <c r="C109">
        <v>833201</v>
      </c>
      <c r="D109" t="s">
        <v>91</v>
      </c>
      <c r="E109">
        <v>833201</v>
      </c>
      <c r="F109">
        <v>172</v>
      </c>
      <c r="G109" t="s">
        <v>145</v>
      </c>
      <c r="H109" t="s">
        <v>146</v>
      </c>
      <c r="I109">
        <v>3</v>
      </c>
    </row>
    <row r="110" spans="1:9" x14ac:dyDescent="0.25">
      <c r="A110">
        <v>833503</v>
      </c>
      <c r="B110">
        <v>8</v>
      </c>
      <c r="C110">
        <v>833503</v>
      </c>
      <c r="D110" t="s">
        <v>105</v>
      </c>
      <c r="E110">
        <v>833503</v>
      </c>
      <c r="F110">
        <v>171</v>
      </c>
      <c r="G110" t="s">
        <v>145</v>
      </c>
      <c r="H110" t="s">
        <v>146</v>
      </c>
      <c r="I110">
        <v>1</v>
      </c>
    </row>
    <row r="111" spans="1:9" x14ac:dyDescent="0.25">
      <c r="A111">
        <v>833504</v>
      </c>
      <c r="B111">
        <v>8</v>
      </c>
      <c r="C111">
        <v>833504</v>
      </c>
      <c r="D111" t="s">
        <v>97</v>
      </c>
      <c r="E111">
        <v>833504</v>
      </c>
      <c r="F111">
        <v>171</v>
      </c>
      <c r="G111" t="s">
        <v>145</v>
      </c>
      <c r="H111" t="s">
        <v>146</v>
      </c>
      <c r="I111">
        <v>2</v>
      </c>
    </row>
    <row r="112" spans="1:9" x14ac:dyDescent="0.25">
      <c r="A112">
        <v>918027</v>
      </c>
      <c r="B112">
        <v>9</v>
      </c>
      <c r="C112">
        <v>918027</v>
      </c>
      <c r="D112" t="s">
        <v>107</v>
      </c>
      <c r="E112">
        <v>918027</v>
      </c>
      <c r="F112">
        <v>171</v>
      </c>
      <c r="G112" t="s">
        <v>145</v>
      </c>
      <c r="H112" t="s">
        <v>146</v>
      </c>
      <c r="I112">
        <v>3</v>
      </c>
    </row>
    <row r="113" spans="1:9" x14ac:dyDescent="0.25">
      <c r="A113">
        <v>918028</v>
      </c>
      <c r="B113">
        <v>9</v>
      </c>
      <c r="C113">
        <v>918028</v>
      </c>
      <c r="D113" t="s">
        <v>108</v>
      </c>
      <c r="E113">
        <v>918028</v>
      </c>
      <c r="F113">
        <v>151</v>
      </c>
      <c r="G113" t="s">
        <v>154</v>
      </c>
      <c r="H113" t="s">
        <v>149</v>
      </c>
      <c r="I113">
        <v>3</v>
      </c>
    </row>
    <row r="114" spans="1:9" x14ac:dyDescent="0.25">
      <c r="A114">
        <v>918033</v>
      </c>
      <c r="B114">
        <v>9</v>
      </c>
      <c r="C114">
        <v>918033</v>
      </c>
      <c r="D114" t="s">
        <v>110</v>
      </c>
      <c r="E114">
        <v>918033</v>
      </c>
      <c r="F114">
        <v>171</v>
      </c>
      <c r="G114" t="s">
        <v>145</v>
      </c>
      <c r="H114" t="s">
        <v>146</v>
      </c>
      <c r="I114">
        <v>1</v>
      </c>
    </row>
    <row r="115" spans="1:9" x14ac:dyDescent="0.25">
      <c r="A115">
        <v>918041</v>
      </c>
      <c r="B115">
        <v>9</v>
      </c>
      <c r="C115">
        <v>918041</v>
      </c>
      <c r="D115" t="s">
        <v>115</v>
      </c>
      <c r="E115">
        <v>918041</v>
      </c>
      <c r="F115">
        <v>171</v>
      </c>
      <c r="G115" t="s">
        <v>145</v>
      </c>
      <c r="H115" t="s">
        <v>146</v>
      </c>
      <c r="I115">
        <v>3</v>
      </c>
    </row>
    <row r="116" spans="1:9" x14ac:dyDescent="0.25">
      <c r="A116">
        <v>918076</v>
      </c>
      <c r="B116">
        <v>9</v>
      </c>
      <c r="C116">
        <v>918076</v>
      </c>
      <c r="D116" t="s">
        <v>109</v>
      </c>
      <c r="E116">
        <v>918076</v>
      </c>
      <c r="F116">
        <v>151</v>
      </c>
      <c r="G116" t="s">
        <v>154</v>
      </c>
      <c r="H116" t="s">
        <v>148</v>
      </c>
      <c r="I116">
        <v>1</v>
      </c>
    </row>
    <row r="117" spans="1:9" x14ac:dyDescent="0.25">
      <c r="A117">
        <v>918086</v>
      </c>
      <c r="B117">
        <v>9</v>
      </c>
      <c r="C117">
        <v>918086</v>
      </c>
      <c r="D117" t="s">
        <v>118</v>
      </c>
      <c r="E117">
        <v>918086</v>
      </c>
      <c r="F117">
        <v>172</v>
      </c>
      <c r="G117" t="s">
        <v>145</v>
      </c>
      <c r="H117" t="s">
        <v>146</v>
      </c>
      <c r="I117">
        <v>3</v>
      </c>
    </row>
    <row r="118" spans="1:9" x14ac:dyDescent="0.25">
      <c r="A118">
        <v>918201</v>
      </c>
      <c r="B118">
        <v>9</v>
      </c>
      <c r="C118">
        <v>918201</v>
      </c>
      <c r="D118" t="s">
        <v>112</v>
      </c>
      <c r="E118">
        <v>918201</v>
      </c>
      <c r="F118">
        <v>171</v>
      </c>
      <c r="G118" t="s">
        <v>145</v>
      </c>
      <c r="H118" t="s">
        <v>146</v>
      </c>
      <c r="I118">
        <v>3</v>
      </c>
    </row>
    <row r="119" spans="1:9" x14ac:dyDescent="0.25">
      <c r="A119">
        <v>918203</v>
      </c>
      <c r="B119">
        <v>9</v>
      </c>
      <c r="C119">
        <v>918203</v>
      </c>
      <c r="D119" t="s">
        <v>111</v>
      </c>
      <c r="E119">
        <v>918203</v>
      </c>
      <c r="F119">
        <v>171</v>
      </c>
      <c r="G119" t="s">
        <v>145</v>
      </c>
      <c r="H119" t="s">
        <v>146</v>
      </c>
      <c r="I119">
        <v>3</v>
      </c>
    </row>
    <row r="120" spans="1:9" x14ac:dyDescent="0.25">
      <c r="A120">
        <v>918505</v>
      </c>
      <c r="B120">
        <v>9</v>
      </c>
      <c r="C120">
        <v>918505</v>
      </c>
      <c r="D120" t="s">
        <v>113</v>
      </c>
      <c r="E120">
        <v>918505</v>
      </c>
      <c r="F120">
        <v>171</v>
      </c>
      <c r="G120" t="s">
        <v>145</v>
      </c>
      <c r="H120" t="s">
        <v>146</v>
      </c>
      <c r="I120">
        <v>3</v>
      </c>
    </row>
    <row r="121" spans="1:9" x14ac:dyDescent="0.25">
      <c r="A121">
        <v>918506</v>
      </c>
      <c r="B121">
        <v>9</v>
      </c>
      <c r="C121">
        <v>918506</v>
      </c>
      <c r="D121" t="s">
        <v>116</v>
      </c>
      <c r="E121">
        <v>918506</v>
      </c>
      <c r="F121">
        <v>171</v>
      </c>
      <c r="G121" t="s">
        <v>145</v>
      </c>
      <c r="H121" t="s">
        <v>146</v>
      </c>
      <c r="I121">
        <v>3</v>
      </c>
    </row>
    <row r="122" spans="1:9" x14ac:dyDescent="0.25">
      <c r="A122">
        <v>918508</v>
      </c>
      <c r="B122">
        <v>9</v>
      </c>
      <c r="C122">
        <v>918508</v>
      </c>
      <c r="D122" t="s">
        <v>117</v>
      </c>
      <c r="E122">
        <v>918508</v>
      </c>
      <c r="F122">
        <v>171</v>
      </c>
      <c r="G122" t="s">
        <v>145</v>
      </c>
      <c r="H122" t="s">
        <v>146</v>
      </c>
      <c r="I122">
        <v>3</v>
      </c>
    </row>
    <row r="123" spans="1:9" x14ac:dyDescent="0.25">
      <c r="A123">
        <v>918510</v>
      </c>
      <c r="B123">
        <v>9</v>
      </c>
      <c r="C123">
        <v>918510</v>
      </c>
      <c r="D123" t="s">
        <v>114</v>
      </c>
      <c r="E123">
        <v>918510</v>
      </c>
      <c r="F123">
        <v>171</v>
      </c>
      <c r="G123" t="s">
        <v>145</v>
      </c>
      <c r="H123" t="s">
        <v>146</v>
      </c>
      <c r="I123">
        <v>3</v>
      </c>
    </row>
    <row r="124" spans="1:9" x14ac:dyDescent="0.25">
      <c r="A124">
        <v>1019008</v>
      </c>
      <c r="B124">
        <v>10</v>
      </c>
      <c r="C124">
        <v>1019008</v>
      </c>
      <c r="D124" t="s">
        <v>120</v>
      </c>
      <c r="E124">
        <v>1019008</v>
      </c>
      <c r="F124">
        <v>151</v>
      </c>
      <c r="G124" t="s">
        <v>154</v>
      </c>
      <c r="H124" t="s">
        <v>146</v>
      </c>
      <c r="I124">
        <v>1</v>
      </c>
    </row>
    <row r="125" spans="1:9" x14ac:dyDescent="0.25">
      <c r="A125">
        <v>1019013</v>
      </c>
      <c r="B125">
        <v>10</v>
      </c>
      <c r="C125">
        <v>1019013</v>
      </c>
      <c r="D125" t="s">
        <v>123</v>
      </c>
      <c r="E125">
        <v>1019013</v>
      </c>
      <c r="F125">
        <v>171</v>
      </c>
      <c r="G125" t="s">
        <v>145</v>
      </c>
      <c r="H125" t="s">
        <v>146</v>
      </c>
      <c r="I125">
        <v>3</v>
      </c>
    </row>
    <row r="126" spans="1:9" x14ac:dyDescent="0.25">
      <c r="A126">
        <v>1019019</v>
      </c>
      <c r="B126">
        <v>10</v>
      </c>
      <c r="C126">
        <v>1019019</v>
      </c>
      <c r="D126" t="s">
        <v>121</v>
      </c>
      <c r="E126">
        <v>1019019</v>
      </c>
      <c r="F126">
        <v>171</v>
      </c>
      <c r="G126" t="s">
        <v>145</v>
      </c>
      <c r="H126" t="s">
        <v>148</v>
      </c>
      <c r="I126">
        <v>2</v>
      </c>
    </row>
    <row r="127" spans="1:9" x14ac:dyDescent="0.25">
      <c r="A127">
        <v>1019031</v>
      </c>
      <c r="B127">
        <v>10</v>
      </c>
      <c r="C127">
        <v>1019031</v>
      </c>
      <c r="D127" t="s">
        <v>119</v>
      </c>
      <c r="E127">
        <v>1019031</v>
      </c>
      <c r="F127">
        <v>171</v>
      </c>
      <c r="G127" t="s">
        <v>145</v>
      </c>
      <c r="H127" t="s">
        <v>146</v>
      </c>
      <c r="I127">
        <v>1</v>
      </c>
    </row>
    <row r="128" spans="1:9" x14ac:dyDescent="0.25">
      <c r="A128">
        <v>1019047</v>
      </c>
      <c r="B128">
        <v>10</v>
      </c>
      <c r="C128">
        <v>1019047</v>
      </c>
      <c r="D128" t="s">
        <v>125</v>
      </c>
      <c r="E128">
        <v>1019047</v>
      </c>
      <c r="F128">
        <v>171</v>
      </c>
      <c r="G128" t="s">
        <v>145</v>
      </c>
      <c r="H128" t="s">
        <v>146</v>
      </c>
      <c r="I128">
        <v>3</v>
      </c>
    </row>
    <row r="129" spans="1:9" x14ac:dyDescent="0.25">
      <c r="A129">
        <v>1019075</v>
      </c>
      <c r="B129">
        <v>10</v>
      </c>
      <c r="C129">
        <v>1019075</v>
      </c>
      <c r="D129" t="s">
        <v>126</v>
      </c>
      <c r="E129">
        <v>1019075</v>
      </c>
      <c r="F129">
        <v>152</v>
      </c>
      <c r="G129" t="s">
        <v>154</v>
      </c>
      <c r="H129" t="s">
        <v>146</v>
      </c>
      <c r="I129">
        <v>1</v>
      </c>
    </row>
    <row r="130" spans="1:9" x14ac:dyDescent="0.25">
      <c r="A130">
        <v>1019202</v>
      </c>
      <c r="B130">
        <v>10</v>
      </c>
      <c r="C130">
        <v>1019202</v>
      </c>
      <c r="D130" t="s">
        <v>132</v>
      </c>
      <c r="E130">
        <v>1019202</v>
      </c>
      <c r="F130">
        <v>171</v>
      </c>
      <c r="G130" t="s">
        <v>145</v>
      </c>
      <c r="H130" t="s">
        <v>149</v>
      </c>
      <c r="I130">
        <v>1</v>
      </c>
    </row>
    <row r="131" spans="1:9" x14ac:dyDescent="0.25">
      <c r="A131">
        <v>1019207</v>
      </c>
      <c r="B131">
        <v>10</v>
      </c>
      <c r="C131">
        <v>1019207</v>
      </c>
      <c r="D131" t="s">
        <v>130</v>
      </c>
      <c r="E131">
        <v>1019207</v>
      </c>
      <c r="F131">
        <v>172</v>
      </c>
      <c r="G131" t="s">
        <v>145</v>
      </c>
      <c r="H131" t="s">
        <v>146</v>
      </c>
      <c r="I131">
        <v>2</v>
      </c>
    </row>
    <row r="132" spans="1:9" x14ac:dyDescent="0.25">
      <c r="A132">
        <v>1019210</v>
      </c>
      <c r="B132">
        <v>10</v>
      </c>
      <c r="C132">
        <v>1019210</v>
      </c>
      <c r="D132" t="s">
        <v>129</v>
      </c>
      <c r="E132">
        <v>1019210</v>
      </c>
      <c r="F132">
        <v>171</v>
      </c>
      <c r="G132" t="s">
        <v>145</v>
      </c>
      <c r="H132" t="s">
        <v>146</v>
      </c>
      <c r="I132">
        <v>3</v>
      </c>
    </row>
    <row r="133" spans="1:9" x14ac:dyDescent="0.25">
      <c r="A133">
        <v>1019211</v>
      </c>
      <c r="B133">
        <v>10</v>
      </c>
      <c r="C133">
        <v>1019211</v>
      </c>
      <c r="D133" t="s">
        <v>131</v>
      </c>
      <c r="E133">
        <v>1019211</v>
      </c>
      <c r="F133">
        <v>171</v>
      </c>
      <c r="G133" t="s">
        <v>145</v>
      </c>
      <c r="H133" t="s">
        <v>146</v>
      </c>
      <c r="I133">
        <v>1</v>
      </c>
    </row>
    <row r="134" spans="1:9" x14ac:dyDescent="0.25">
      <c r="A134">
        <v>1026003</v>
      </c>
      <c r="B134">
        <v>10</v>
      </c>
      <c r="C134">
        <v>1026003</v>
      </c>
      <c r="D134" t="s">
        <v>128</v>
      </c>
      <c r="E134">
        <v>1026003</v>
      </c>
      <c r="F134">
        <v>171</v>
      </c>
      <c r="G134" t="s">
        <v>145</v>
      </c>
      <c r="H134" t="s">
        <v>146</v>
      </c>
      <c r="I134">
        <v>1</v>
      </c>
    </row>
    <row r="135" spans="1:9" x14ac:dyDescent="0.25">
      <c r="A135">
        <v>1026008</v>
      </c>
      <c r="B135">
        <v>10</v>
      </c>
      <c r="C135">
        <v>1026008</v>
      </c>
      <c r="D135" t="s">
        <v>127</v>
      </c>
      <c r="E135">
        <v>1026008</v>
      </c>
      <c r="F135">
        <v>171</v>
      </c>
      <c r="G135" t="s">
        <v>145</v>
      </c>
      <c r="H135" t="s">
        <v>146</v>
      </c>
      <c r="I135">
        <v>2</v>
      </c>
    </row>
    <row r="136" spans="1:9" x14ac:dyDescent="0.25">
      <c r="A136">
        <v>1026024</v>
      </c>
      <c r="B136">
        <v>10</v>
      </c>
      <c r="C136">
        <v>1026024</v>
      </c>
      <c r="D136" t="s">
        <v>124</v>
      </c>
      <c r="E136">
        <v>1026024</v>
      </c>
      <c r="F136">
        <v>151</v>
      </c>
      <c r="G136" t="s">
        <v>154</v>
      </c>
      <c r="H136" t="s">
        <v>149</v>
      </c>
      <c r="I136">
        <v>1</v>
      </c>
    </row>
    <row r="137" spans="1:9" x14ac:dyDescent="0.25">
      <c r="A137">
        <v>1026029</v>
      </c>
      <c r="B137">
        <v>10</v>
      </c>
      <c r="C137">
        <v>1026029</v>
      </c>
      <c r="D137" t="s">
        <v>122</v>
      </c>
      <c r="E137">
        <v>1026029</v>
      </c>
      <c r="F137">
        <v>171</v>
      </c>
      <c r="G137" t="s">
        <v>145</v>
      </c>
      <c r="H137" t="s">
        <v>146</v>
      </c>
      <c r="I137">
        <v>1</v>
      </c>
    </row>
    <row r="138" spans="1:9" x14ac:dyDescent="0.25">
      <c r="A138">
        <v>1120012</v>
      </c>
      <c r="B138">
        <v>11</v>
      </c>
      <c r="C138">
        <v>1120012</v>
      </c>
      <c r="D138" t="s">
        <v>135</v>
      </c>
      <c r="E138">
        <v>1120012</v>
      </c>
      <c r="F138">
        <v>172</v>
      </c>
      <c r="G138" t="s">
        <v>145</v>
      </c>
      <c r="H138" t="s">
        <v>149</v>
      </c>
      <c r="I138">
        <v>2</v>
      </c>
    </row>
    <row r="139" spans="1:9" x14ac:dyDescent="0.25">
      <c r="A139">
        <v>1120017</v>
      </c>
      <c r="B139">
        <v>11</v>
      </c>
      <c r="C139">
        <v>1120017</v>
      </c>
      <c r="D139" t="s">
        <v>133</v>
      </c>
      <c r="E139">
        <v>1120017</v>
      </c>
      <c r="F139">
        <v>191</v>
      </c>
      <c r="G139" t="s">
        <v>153</v>
      </c>
      <c r="H139" t="s">
        <v>146</v>
      </c>
      <c r="I139">
        <v>3</v>
      </c>
    </row>
    <row r="140" spans="1:9" x14ac:dyDescent="0.25">
      <c r="A140">
        <v>1120019</v>
      </c>
      <c r="B140">
        <v>11</v>
      </c>
      <c r="C140">
        <v>1120019</v>
      </c>
      <c r="D140" t="s">
        <v>134</v>
      </c>
      <c r="E140">
        <v>1120019</v>
      </c>
      <c r="F140">
        <v>171</v>
      </c>
      <c r="G140" t="s">
        <v>145</v>
      </c>
      <c r="H140" t="s">
        <v>146</v>
      </c>
      <c r="I140">
        <v>2</v>
      </c>
    </row>
    <row r="141" spans="1:9" x14ac:dyDescent="0.25">
      <c r="A141">
        <v>1120502</v>
      </c>
      <c r="B141">
        <v>11</v>
      </c>
      <c r="C141">
        <v>1120502</v>
      </c>
      <c r="D141" t="s">
        <v>136</v>
      </c>
      <c r="E141">
        <v>1120502</v>
      </c>
      <c r="F141">
        <v>172</v>
      </c>
      <c r="G141" t="s">
        <v>145</v>
      </c>
      <c r="H141" t="s">
        <v>146</v>
      </c>
      <c r="I141">
        <v>3</v>
      </c>
    </row>
    <row r="142" spans="1:9" x14ac:dyDescent="0.25">
      <c r="A142">
        <v>1202701</v>
      </c>
      <c r="B142">
        <v>12</v>
      </c>
      <c r="C142">
        <v>1202701</v>
      </c>
      <c r="D142" t="s">
        <v>155</v>
      </c>
      <c r="E142">
        <v>1202701</v>
      </c>
      <c r="F142">
        <v>368</v>
      </c>
      <c r="G142" t="s">
        <v>156</v>
      </c>
      <c r="H142" t="s">
        <v>148</v>
      </c>
      <c r="I142">
        <v>3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FE45C-C47A-438D-A07F-EE65C9AA5EB9}">
  <dimension ref="A1:H1008"/>
  <sheetViews>
    <sheetView workbookViewId="0">
      <selection activeCell="B58" sqref="B58:B1008"/>
    </sheetView>
  </sheetViews>
  <sheetFormatPr defaultRowHeight="15" x14ac:dyDescent="0.25"/>
  <cols>
    <col min="1" max="1" width="11.85546875" customWidth="1"/>
    <col min="2" max="2" width="11.140625" customWidth="1"/>
    <col min="3" max="3" width="13.140625" customWidth="1"/>
    <col min="4" max="4" width="56.42578125" customWidth="1"/>
    <col min="6" max="6" width="21.42578125" customWidth="1"/>
  </cols>
  <sheetData>
    <row r="1" spans="1:8" x14ac:dyDescent="0.25">
      <c r="A1" t="s">
        <v>138</v>
      </c>
      <c r="B1" t="s">
        <v>0</v>
      </c>
      <c r="C1" t="s">
        <v>139</v>
      </c>
      <c r="D1" t="s">
        <v>140</v>
      </c>
      <c r="E1" t="s">
        <v>141</v>
      </c>
      <c r="F1" t="s">
        <v>142</v>
      </c>
      <c r="G1" t="s">
        <v>143</v>
      </c>
      <c r="H1" t="s">
        <v>144</v>
      </c>
    </row>
    <row r="2" spans="1:8" x14ac:dyDescent="0.25">
      <c r="A2">
        <v>101501</v>
      </c>
      <c r="B2">
        <v>1</v>
      </c>
      <c r="C2">
        <v>101501</v>
      </c>
      <c r="D2" t="s">
        <v>7</v>
      </c>
      <c r="E2">
        <v>171</v>
      </c>
      <c r="F2" t="s">
        <v>145</v>
      </c>
      <c r="G2" t="s">
        <v>146</v>
      </c>
      <c r="H2">
        <v>2</v>
      </c>
    </row>
    <row r="3" spans="1:8" x14ac:dyDescent="0.25">
      <c r="A3">
        <v>101501</v>
      </c>
      <c r="B3">
        <v>1</v>
      </c>
      <c r="C3">
        <v>101501</v>
      </c>
      <c r="D3" t="s">
        <v>7</v>
      </c>
      <c r="E3">
        <v>191</v>
      </c>
      <c r="F3" t="s">
        <v>153</v>
      </c>
      <c r="G3" t="s">
        <v>146</v>
      </c>
      <c r="H3">
        <v>2</v>
      </c>
    </row>
    <row r="4" spans="1:8" x14ac:dyDescent="0.25">
      <c r="A4">
        <v>101501</v>
      </c>
      <c r="B4">
        <v>1</v>
      </c>
      <c r="C4">
        <v>101501</v>
      </c>
      <c r="D4" t="s">
        <v>7</v>
      </c>
      <c r="E4">
        <v>151</v>
      </c>
      <c r="F4" t="s">
        <v>154</v>
      </c>
      <c r="G4" t="s">
        <v>146</v>
      </c>
      <c r="H4">
        <v>3</v>
      </c>
    </row>
    <row r="5" spans="1:8" x14ac:dyDescent="0.25">
      <c r="A5">
        <v>101501</v>
      </c>
      <c r="B5">
        <v>1</v>
      </c>
      <c r="C5">
        <v>101501</v>
      </c>
      <c r="D5" t="s">
        <v>7</v>
      </c>
      <c r="E5">
        <v>152</v>
      </c>
      <c r="F5" t="s">
        <v>154</v>
      </c>
      <c r="G5" t="s">
        <v>146</v>
      </c>
      <c r="H5">
        <v>1</v>
      </c>
    </row>
    <row r="6" spans="1:8" x14ac:dyDescent="0.25">
      <c r="A6">
        <v>101501</v>
      </c>
      <c r="B6">
        <v>1</v>
      </c>
      <c r="C6">
        <v>101501</v>
      </c>
      <c r="D6" t="s">
        <v>7</v>
      </c>
      <c r="E6">
        <v>161</v>
      </c>
      <c r="F6" t="s">
        <v>156</v>
      </c>
      <c r="G6" t="s">
        <v>146</v>
      </c>
      <c r="H6">
        <v>1</v>
      </c>
    </row>
    <row r="7" spans="1:8" x14ac:dyDescent="0.25">
      <c r="A7">
        <v>101501</v>
      </c>
      <c r="B7">
        <v>1</v>
      </c>
      <c r="C7">
        <v>101501</v>
      </c>
      <c r="D7" t="s">
        <v>7</v>
      </c>
      <c r="E7">
        <v>162</v>
      </c>
      <c r="F7" t="s">
        <v>156</v>
      </c>
      <c r="G7" t="s">
        <v>146</v>
      </c>
      <c r="H7">
        <v>2</v>
      </c>
    </row>
    <row r="8" spans="1:8" x14ac:dyDescent="0.25">
      <c r="A8">
        <v>102005</v>
      </c>
      <c r="B8">
        <v>1</v>
      </c>
      <c r="C8">
        <v>102005</v>
      </c>
      <c r="D8" t="s">
        <v>4</v>
      </c>
      <c r="E8">
        <v>171</v>
      </c>
      <c r="F8" t="s">
        <v>145</v>
      </c>
      <c r="G8" t="s">
        <v>146</v>
      </c>
      <c r="H8">
        <v>1</v>
      </c>
    </row>
    <row r="9" spans="1:8" x14ac:dyDescent="0.25">
      <c r="A9">
        <v>102005</v>
      </c>
      <c r="B9">
        <v>1</v>
      </c>
      <c r="C9">
        <v>102005</v>
      </c>
      <c r="D9" t="s">
        <v>4</v>
      </c>
      <c r="E9">
        <v>192</v>
      </c>
      <c r="F9" t="s">
        <v>153</v>
      </c>
      <c r="G9" t="s">
        <v>146</v>
      </c>
      <c r="H9">
        <v>3</v>
      </c>
    </row>
    <row r="10" spans="1:8" x14ac:dyDescent="0.25">
      <c r="A10">
        <v>102005</v>
      </c>
      <c r="B10">
        <v>1</v>
      </c>
      <c r="C10">
        <v>102005</v>
      </c>
      <c r="D10" t="s">
        <v>4</v>
      </c>
      <c r="E10">
        <v>191</v>
      </c>
      <c r="F10" t="s">
        <v>153</v>
      </c>
      <c r="G10" t="s">
        <v>146</v>
      </c>
      <c r="H10">
        <v>3</v>
      </c>
    </row>
    <row r="11" spans="1:8" x14ac:dyDescent="0.25">
      <c r="A11">
        <v>102005</v>
      </c>
      <c r="B11">
        <v>1</v>
      </c>
      <c r="C11">
        <v>102005</v>
      </c>
      <c r="D11" t="s">
        <v>4</v>
      </c>
      <c r="E11">
        <v>152</v>
      </c>
      <c r="F11" t="s">
        <v>154</v>
      </c>
      <c r="G11" t="s">
        <v>146</v>
      </c>
      <c r="H11">
        <v>3</v>
      </c>
    </row>
    <row r="12" spans="1:8" x14ac:dyDescent="0.25">
      <c r="A12">
        <v>102005</v>
      </c>
      <c r="B12">
        <v>1</v>
      </c>
      <c r="C12">
        <v>102005</v>
      </c>
      <c r="D12" t="s">
        <v>4</v>
      </c>
      <c r="E12">
        <v>151</v>
      </c>
      <c r="F12" t="s">
        <v>154</v>
      </c>
      <c r="G12" t="s">
        <v>146</v>
      </c>
      <c r="H12">
        <v>1</v>
      </c>
    </row>
    <row r="13" spans="1:8" x14ac:dyDescent="0.25">
      <c r="A13">
        <v>102005</v>
      </c>
      <c r="B13">
        <v>1</v>
      </c>
      <c r="C13">
        <v>102005</v>
      </c>
      <c r="D13" t="s">
        <v>4</v>
      </c>
      <c r="E13">
        <v>161</v>
      </c>
      <c r="F13" t="s">
        <v>156</v>
      </c>
      <c r="G13" t="s">
        <v>146</v>
      </c>
      <c r="H13">
        <v>1</v>
      </c>
    </row>
    <row r="14" spans="1:8" x14ac:dyDescent="0.25">
      <c r="A14">
        <v>102005</v>
      </c>
      <c r="B14">
        <v>1</v>
      </c>
      <c r="C14">
        <v>102005</v>
      </c>
      <c r="D14" t="s">
        <v>4</v>
      </c>
      <c r="E14">
        <v>162</v>
      </c>
      <c r="F14" t="s">
        <v>156</v>
      </c>
      <c r="G14" t="s">
        <v>146</v>
      </c>
      <c r="H14">
        <v>2</v>
      </c>
    </row>
    <row r="15" spans="1:8" x14ac:dyDescent="0.25">
      <c r="A15">
        <v>102005</v>
      </c>
      <c r="B15">
        <v>1</v>
      </c>
      <c r="C15">
        <v>102005</v>
      </c>
      <c r="D15" t="s">
        <v>4</v>
      </c>
      <c r="E15">
        <v>163</v>
      </c>
      <c r="F15" t="s">
        <v>156</v>
      </c>
      <c r="G15" t="s">
        <v>146</v>
      </c>
      <c r="H15">
        <v>3</v>
      </c>
    </row>
    <row r="16" spans="1:8" x14ac:dyDescent="0.25">
      <c r="A16">
        <v>102005</v>
      </c>
      <c r="B16">
        <v>1</v>
      </c>
      <c r="C16">
        <v>102005</v>
      </c>
      <c r="D16" t="s">
        <v>4</v>
      </c>
      <c r="E16">
        <v>164</v>
      </c>
      <c r="F16" t="s">
        <v>156</v>
      </c>
      <c r="G16" t="s">
        <v>146</v>
      </c>
      <c r="H16">
        <v>2</v>
      </c>
    </row>
    <row r="17" spans="1:8" x14ac:dyDescent="0.25">
      <c r="A17">
        <v>102007</v>
      </c>
      <c r="B17">
        <v>1</v>
      </c>
      <c r="C17">
        <v>102007</v>
      </c>
      <c r="D17" t="s">
        <v>3</v>
      </c>
      <c r="E17">
        <v>171</v>
      </c>
      <c r="F17" t="s">
        <v>145</v>
      </c>
      <c r="G17" t="s">
        <v>148</v>
      </c>
      <c r="H17">
        <v>3</v>
      </c>
    </row>
    <row r="18" spans="1:8" x14ac:dyDescent="0.25">
      <c r="A18">
        <v>102007</v>
      </c>
      <c r="B18">
        <v>1</v>
      </c>
      <c r="C18">
        <v>102007</v>
      </c>
      <c r="D18" t="s">
        <v>3</v>
      </c>
      <c r="E18">
        <v>173</v>
      </c>
      <c r="F18" t="s">
        <v>145</v>
      </c>
      <c r="G18" t="s">
        <v>146</v>
      </c>
      <c r="H18">
        <v>1</v>
      </c>
    </row>
    <row r="19" spans="1:8" x14ac:dyDescent="0.25">
      <c r="A19">
        <v>102007</v>
      </c>
      <c r="B19">
        <v>1</v>
      </c>
      <c r="C19">
        <v>102007</v>
      </c>
      <c r="D19" t="s">
        <v>3</v>
      </c>
      <c r="E19">
        <v>172</v>
      </c>
      <c r="F19" t="s">
        <v>145</v>
      </c>
      <c r="G19" t="s">
        <v>146</v>
      </c>
      <c r="H19">
        <v>3</v>
      </c>
    </row>
    <row r="20" spans="1:8" x14ac:dyDescent="0.25">
      <c r="A20">
        <v>102007</v>
      </c>
      <c r="B20">
        <v>1</v>
      </c>
      <c r="C20">
        <v>102007</v>
      </c>
      <c r="D20" t="s">
        <v>3</v>
      </c>
      <c r="E20">
        <v>192</v>
      </c>
      <c r="F20" t="s">
        <v>153</v>
      </c>
      <c r="G20" t="s">
        <v>146</v>
      </c>
      <c r="H20">
        <v>3</v>
      </c>
    </row>
    <row r="21" spans="1:8" x14ac:dyDescent="0.25">
      <c r="A21">
        <v>102007</v>
      </c>
      <c r="B21">
        <v>1</v>
      </c>
      <c r="C21">
        <v>102007</v>
      </c>
      <c r="D21" t="s">
        <v>3</v>
      </c>
      <c r="E21">
        <v>191</v>
      </c>
      <c r="F21" t="s">
        <v>153</v>
      </c>
      <c r="G21" t="s">
        <v>148</v>
      </c>
      <c r="H21">
        <v>3</v>
      </c>
    </row>
    <row r="22" spans="1:8" x14ac:dyDescent="0.25">
      <c r="A22">
        <v>102007</v>
      </c>
      <c r="B22">
        <v>1</v>
      </c>
      <c r="C22">
        <v>102007</v>
      </c>
      <c r="D22" t="s">
        <v>3</v>
      </c>
      <c r="E22">
        <v>193</v>
      </c>
      <c r="F22" t="s">
        <v>153</v>
      </c>
      <c r="G22" t="s">
        <v>146</v>
      </c>
      <c r="H22">
        <v>3</v>
      </c>
    </row>
    <row r="23" spans="1:8" x14ac:dyDescent="0.25">
      <c r="A23">
        <v>102007</v>
      </c>
      <c r="B23">
        <v>1</v>
      </c>
      <c r="C23">
        <v>102007</v>
      </c>
      <c r="D23" t="s">
        <v>3</v>
      </c>
      <c r="E23">
        <v>151</v>
      </c>
      <c r="F23" t="s">
        <v>154</v>
      </c>
      <c r="G23" t="s">
        <v>148</v>
      </c>
      <c r="H23">
        <v>3</v>
      </c>
    </row>
    <row r="24" spans="1:8" x14ac:dyDescent="0.25">
      <c r="A24">
        <v>102007</v>
      </c>
      <c r="B24">
        <v>1</v>
      </c>
      <c r="C24">
        <v>102007</v>
      </c>
      <c r="D24" t="s">
        <v>3</v>
      </c>
      <c r="E24">
        <v>153</v>
      </c>
      <c r="F24" t="s">
        <v>154</v>
      </c>
      <c r="G24" t="s">
        <v>146</v>
      </c>
      <c r="H24">
        <v>3</v>
      </c>
    </row>
    <row r="25" spans="1:8" x14ac:dyDescent="0.25">
      <c r="A25">
        <v>102007</v>
      </c>
      <c r="B25">
        <v>1</v>
      </c>
      <c r="C25">
        <v>102007</v>
      </c>
      <c r="D25" t="s">
        <v>3</v>
      </c>
      <c r="E25">
        <v>152</v>
      </c>
      <c r="F25" t="s">
        <v>154</v>
      </c>
      <c r="G25" t="s">
        <v>146</v>
      </c>
      <c r="H25">
        <v>3</v>
      </c>
    </row>
    <row r="26" spans="1:8" x14ac:dyDescent="0.25">
      <c r="A26">
        <v>102007</v>
      </c>
      <c r="B26">
        <v>1</v>
      </c>
      <c r="C26">
        <v>102007</v>
      </c>
      <c r="D26" t="s">
        <v>3</v>
      </c>
      <c r="E26">
        <v>163</v>
      </c>
      <c r="F26" t="s">
        <v>156</v>
      </c>
      <c r="G26" t="s">
        <v>146</v>
      </c>
      <c r="H26">
        <v>3</v>
      </c>
    </row>
    <row r="27" spans="1:8" x14ac:dyDescent="0.25">
      <c r="A27">
        <v>102007</v>
      </c>
      <c r="B27">
        <v>1</v>
      </c>
      <c r="C27">
        <v>102007</v>
      </c>
      <c r="D27" t="s">
        <v>3</v>
      </c>
      <c r="E27">
        <v>161</v>
      </c>
      <c r="F27" t="s">
        <v>156</v>
      </c>
      <c r="G27" t="s">
        <v>148</v>
      </c>
      <c r="H27">
        <v>1</v>
      </c>
    </row>
    <row r="28" spans="1:8" x14ac:dyDescent="0.25">
      <c r="A28">
        <v>102007</v>
      </c>
      <c r="B28">
        <v>1</v>
      </c>
      <c r="C28">
        <v>102007</v>
      </c>
      <c r="D28" t="s">
        <v>3</v>
      </c>
      <c r="E28">
        <v>162</v>
      </c>
      <c r="F28" t="s">
        <v>156</v>
      </c>
      <c r="G28" t="s">
        <v>146</v>
      </c>
      <c r="H28">
        <v>1</v>
      </c>
    </row>
    <row r="29" spans="1:8" x14ac:dyDescent="0.25">
      <c r="A29">
        <v>102504</v>
      </c>
      <c r="B29">
        <v>1</v>
      </c>
      <c r="C29">
        <v>102504</v>
      </c>
      <c r="D29" t="s">
        <v>151</v>
      </c>
      <c r="E29">
        <v>171</v>
      </c>
      <c r="F29" t="s">
        <v>145</v>
      </c>
      <c r="G29" t="s">
        <v>148</v>
      </c>
      <c r="H29">
        <v>2</v>
      </c>
    </row>
    <row r="30" spans="1:8" x14ac:dyDescent="0.25">
      <c r="A30">
        <v>102504</v>
      </c>
      <c r="B30">
        <v>1</v>
      </c>
      <c r="C30">
        <v>102504</v>
      </c>
      <c r="D30" t="s">
        <v>151</v>
      </c>
      <c r="E30">
        <v>172</v>
      </c>
      <c r="F30" t="s">
        <v>145</v>
      </c>
      <c r="G30" t="s">
        <v>148</v>
      </c>
      <c r="H30">
        <v>3</v>
      </c>
    </row>
    <row r="31" spans="1:8" x14ac:dyDescent="0.25">
      <c r="A31">
        <v>102504</v>
      </c>
      <c r="B31">
        <v>1</v>
      </c>
      <c r="C31">
        <v>102504</v>
      </c>
      <c r="D31" t="s">
        <v>151</v>
      </c>
      <c r="E31">
        <v>191</v>
      </c>
      <c r="F31" t="s">
        <v>153</v>
      </c>
      <c r="G31" t="s">
        <v>148</v>
      </c>
      <c r="H31">
        <v>3</v>
      </c>
    </row>
    <row r="32" spans="1:8" x14ac:dyDescent="0.25">
      <c r="A32">
        <v>102504</v>
      </c>
      <c r="B32">
        <v>1</v>
      </c>
      <c r="C32">
        <v>102504</v>
      </c>
      <c r="D32" t="s">
        <v>151</v>
      </c>
      <c r="E32">
        <v>192</v>
      </c>
      <c r="F32" t="s">
        <v>153</v>
      </c>
      <c r="G32" t="s">
        <v>148</v>
      </c>
      <c r="H32">
        <v>3</v>
      </c>
    </row>
    <row r="33" spans="1:8" x14ac:dyDescent="0.25">
      <c r="A33">
        <v>102504</v>
      </c>
      <c r="B33">
        <v>1</v>
      </c>
      <c r="C33">
        <v>102504</v>
      </c>
      <c r="D33" t="s">
        <v>151</v>
      </c>
      <c r="E33">
        <v>152</v>
      </c>
      <c r="F33" t="s">
        <v>154</v>
      </c>
      <c r="G33" t="s">
        <v>149</v>
      </c>
      <c r="H33">
        <v>1</v>
      </c>
    </row>
    <row r="34" spans="1:8" x14ac:dyDescent="0.25">
      <c r="A34">
        <v>102504</v>
      </c>
      <c r="B34">
        <v>1</v>
      </c>
      <c r="C34">
        <v>102504</v>
      </c>
      <c r="D34" t="s">
        <v>151</v>
      </c>
      <c r="E34">
        <v>151</v>
      </c>
      <c r="F34" t="s">
        <v>154</v>
      </c>
      <c r="G34" t="s">
        <v>149</v>
      </c>
      <c r="H34">
        <v>3</v>
      </c>
    </row>
    <row r="35" spans="1:8" x14ac:dyDescent="0.25">
      <c r="A35">
        <v>102504</v>
      </c>
      <c r="B35">
        <v>1</v>
      </c>
      <c r="C35">
        <v>102504</v>
      </c>
      <c r="D35" t="s">
        <v>151</v>
      </c>
      <c r="E35">
        <v>162</v>
      </c>
      <c r="F35" t="s">
        <v>156</v>
      </c>
      <c r="G35" t="s">
        <v>149</v>
      </c>
      <c r="H35">
        <v>3</v>
      </c>
    </row>
    <row r="36" spans="1:8" x14ac:dyDescent="0.25">
      <c r="A36">
        <v>102504</v>
      </c>
      <c r="B36">
        <v>1</v>
      </c>
      <c r="C36">
        <v>102504</v>
      </c>
      <c r="D36" t="s">
        <v>151</v>
      </c>
      <c r="E36">
        <v>161</v>
      </c>
      <c r="F36" t="s">
        <v>156</v>
      </c>
      <c r="G36" t="s">
        <v>149</v>
      </c>
      <c r="H36">
        <v>1</v>
      </c>
    </row>
    <row r="37" spans="1:8" x14ac:dyDescent="0.25">
      <c r="A37">
        <v>102505</v>
      </c>
      <c r="B37">
        <v>1</v>
      </c>
      <c r="C37">
        <v>102505</v>
      </c>
      <c r="D37" t="s">
        <v>8</v>
      </c>
      <c r="E37">
        <v>171</v>
      </c>
      <c r="F37" t="s">
        <v>145</v>
      </c>
      <c r="G37" t="s">
        <v>146</v>
      </c>
      <c r="H37">
        <v>3</v>
      </c>
    </row>
    <row r="38" spans="1:8" x14ac:dyDescent="0.25">
      <c r="A38">
        <v>102505</v>
      </c>
      <c r="B38">
        <v>1</v>
      </c>
      <c r="C38">
        <v>102505</v>
      </c>
      <c r="D38" t="s">
        <v>8</v>
      </c>
      <c r="E38">
        <v>172</v>
      </c>
      <c r="F38" t="s">
        <v>145</v>
      </c>
      <c r="G38" t="s">
        <v>146</v>
      </c>
      <c r="H38">
        <v>2</v>
      </c>
    </row>
    <row r="39" spans="1:8" x14ac:dyDescent="0.25">
      <c r="A39">
        <v>102505</v>
      </c>
      <c r="B39">
        <v>1</v>
      </c>
      <c r="C39">
        <v>102505</v>
      </c>
      <c r="D39" t="s">
        <v>8</v>
      </c>
      <c r="E39">
        <v>191</v>
      </c>
      <c r="F39" t="s">
        <v>153</v>
      </c>
      <c r="G39" t="s">
        <v>146</v>
      </c>
      <c r="H39">
        <v>3</v>
      </c>
    </row>
    <row r="40" spans="1:8" x14ac:dyDescent="0.25">
      <c r="A40">
        <v>102505</v>
      </c>
      <c r="B40">
        <v>1</v>
      </c>
      <c r="C40">
        <v>102505</v>
      </c>
      <c r="D40" t="s">
        <v>8</v>
      </c>
      <c r="E40">
        <v>151</v>
      </c>
      <c r="F40" t="s">
        <v>154</v>
      </c>
      <c r="G40" t="s">
        <v>146</v>
      </c>
      <c r="H40">
        <v>3</v>
      </c>
    </row>
    <row r="41" spans="1:8" x14ac:dyDescent="0.25">
      <c r="A41">
        <v>102505</v>
      </c>
      <c r="B41">
        <v>1</v>
      </c>
      <c r="C41">
        <v>102505</v>
      </c>
      <c r="D41" t="s">
        <v>8</v>
      </c>
      <c r="E41">
        <v>152</v>
      </c>
      <c r="F41" t="s">
        <v>154</v>
      </c>
      <c r="G41" t="s">
        <v>146</v>
      </c>
      <c r="H41">
        <v>1</v>
      </c>
    </row>
    <row r="42" spans="1:8" x14ac:dyDescent="0.25">
      <c r="A42">
        <v>102505</v>
      </c>
      <c r="B42">
        <v>1</v>
      </c>
      <c r="C42">
        <v>102505</v>
      </c>
      <c r="D42" t="s">
        <v>8</v>
      </c>
      <c r="E42">
        <v>162</v>
      </c>
      <c r="F42" t="s">
        <v>156</v>
      </c>
      <c r="G42" t="s">
        <v>146</v>
      </c>
      <c r="H42">
        <v>2</v>
      </c>
    </row>
    <row r="43" spans="1:8" x14ac:dyDescent="0.25">
      <c r="A43">
        <v>102505</v>
      </c>
      <c r="B43">
        <v>1</v>
      </c>
      <c r="C43">
        <v>102505</v>
      </c>
      <c r="D43" t="s">
        <v>8</v>
      </c>
      <c r="E43">
        <v>161</v>
      </c>
      <c r="F43" t="s">
        <v>156</v>
      </c>
      <c r="G43" t="s">
        <v>146</v>
      </c>
      <c r="H43">
        <v>1</v>
      </c>
    </row>
    <row r="44" spans="1:8" x14ac:dyDescent="0.25">
      <c r="A44">
        <v>107001</v>
      </c>
      <c r="B44">
        <v>1</v>
      </c>
      <c r="C44">
        <v>107001</v>
      </c>
      <c r="D44" t="s">
        <v>5</v>
      </c>
      <c r="E44">
        <v>171</v>
      </c>
      <c r="F44" t="s">
        <v>145</v>
      </c>
      <c r="G44" t="s">
        <v>146</v>
      </c>
      <c r="H44">
        <v>1</v>
      </c>
    </row>
    <row r="45" spans="1:8" x14ac:dyDescent="0.25">
      <c r="A45">
        <v>107001</v>
      </c>
      <c r="B45">
        <v>1</v>
      </c>
      <c r="C45">
        <v>107001</v>
      </c>
      <c r="D45" t="s">
        <v>5</v>
      </c>
      <c r="E45">
        <v>191</v>
      </c>
      <c r="F45" t="s">
        <v>153</v>
      </c>
      <c r="G45" t="s">
        <v>146</v>
      </c>
      <c r="H45">
        <v>3</v>
      </c>
    </row>
    <row r="46" spans="1:8" x14ac:dyDescent="0.25">
      <c r="A46">
        <v>107001</v>
      </c>
      <c r="B46">
        <v>1</v>
      </c>
      <c r="C46">
        <v>107001</v>
      </c>
      <c r="D46" t="s">
        <v>5</v>
      </c>
      <c r="E46">
        <v>151</v>
      </c>
      <c r="F46" t="s">
        <v>154</v>
      </c>
      <c r="G46" t="s">
        <v>146</v>
      </c>
      <c r="H46">
        <v>1</v>
      </c>
    </row>
    <row r="47" spans="1:8" x14ac:dyDescent="0.25">
      <c r="A47">
        <v>107001</v>
      </c>
      <c r="B47">
        <v>1</v>
      </c>
      <c r="C47">
        <v>107001</v>
      </c>
      <c r="D47" t="s">
        <v>5</v>
      </c>
      <c r="E47">
        <v>152</v>
      </c>
      <c r="F47" t="s">
        <v>154</v>
      </c>
      <c r="G47" t="s">
        <v>146</v>
      </c>
      <c r="H47">
        <v>1</v>
      </c>
    </row>
    <row r="48" spans="1:8" x14ac:dyDescent="0.25">
      <c r="A48">
        <v>107001</v>
      </c>
      <c r="B48">
        <v>1</v>
      </c>
      <c r="C48">
        <v>107001</v>
      </c>
      <c r="D48" t="s">
        <v>5</v>
      </c>
      <c r="E48">
        <v>161</v>
      </c>
      <c r="F48" t="s">
        <v>156</v>
      </c>
      <c r="G48" t="s">
        <v>146</v>
      </c>
      <c r="H48">
        <v>1</v>
      </c>
    </row>
    <row r="49" spans="1:8" x14ac:dyDescent="0.25">
      <c r="A49">
        <v>107001</v>
      </c>
      <c r="B49">
        <v>1</v>
      </c>
      <c r="C49">
        <v>107001</v>
      </c>
      <c r="D49" t="s">
        <v>5</v>
      </c>
      <c r="E49">
        <v>162</v>
      </c>
      <c r="F49" t="s">
        <v>156</v>
      </c>
      <c r="G49" t="s">
        <v>146</v>
      </c>
      <c r="H49">
        <v>1</v>
      </c>
    </row>
    <row r="50" spans="1:8" x14ac:dyDescent="0.25">
      <c r="A50">
        <v>107017</v>
      </c>
      <c r="B50">
        <v>1</v>
      </c>
      <c r="C50">
        <v>107017</v>
      </c>
      <c r="D50" t="s">
        <v>6</v>
      </c>
      <c r="E50">
        <v>171</v>
      </c>
      <c r="F50" t="s">
        <v>145</v>
      </c>
      <c r="G50" t="s">
        <v>146</v>
      </c>
      <c r="H50">
        <v>1</v>
      </c>
    </row>
    <row r="51" spans="1:8" x14ac:dyDescent="0.25">
      <c r="A51">
        <v>107017</v>
      </c>
      <c r="B51">
        <v>1</v>
      </c>
      <c r="C51">
        <v>107017</v>
      </c>
      <c r="D51" t="s">
        <v>6</v>
      </c>
      <c r="E51">
        <v>191</v>
      </c>
      <c r="F51" t="s">
        <v>153</v>
      </c>
      <c r="G51" t="s">
        <v>146</v>
      </c>
      <c r="H51">
        <v>3</v>
      </c>
    </row>
    <row r="52" spans="1:8" x14ac:dyDescent="0.25">
      <c r="A52">
        <v>107017</v>
      </c>
      <c r="B52">
        <v>1</v>
      </c>
      <c r="C52">
        <v>107017</v>
      </c>
      <c r="D52" t="s">
        <v>6</v>
      </c>
      <c r="E52">
        <v>152</v>
      </c>
      <c r="F52" t="s">
        <v>154</v>
      </c>
      <c r="G52" t="s">
        <v>146</v>
      </c>
      <c r="H52">
        <v>1</v>
      </c>
    </row>
    <row r="53" spans="1:8" x14ac:dyDescent="0.25">
      <c r="A53">
        <v>107017</v>
      </c>
      <c r="B53">
        <v>1</v>
      </c>
      <c r="C53">
        <v>107017</v>
      </c>
      <c r="D53" t="s">
        <v>6</v>
      </c>
      <c r="E53">
        <v>151</v>
      </c>
      <c r="F53" t="s">
        <v>154</v>
      </c>
      <c r="G53" t="s">
        <v>146</v>
      </c>
      <c r="H53">
        <v>2</v>
      </c>
    </row>
    <row r="54" spans="1:8" x14ac:dyDescent="0.25">
      <c r="A54">
        <v>107017</v>
      </c>
      <c r="B54">
        <v>1</v>
      </c>
      <c r="C54">
        <v>107017</v>
      </c>
      <c r="D54" t="s">
        <v>6</v>
      </c>
      <c r="E54">
        <v>163</v>
      </c>
      <c r="F54" t="s">
        <v>156</v>
      </c>
      <c r="G54" t="s">
        <v>146</v>
      </c>
      <c r="H54">
        <v>2</v>
      </c>
    </row>
    <row r="55" spans="1:8" x14ac:dyDescent="0.25">
      <c r="A55">
        <v>107017</v>
      </c>
      <c r="B55">
        <v>1</v>
      </c>
      <c r="C55">
        <v>107017</v>
      </c>
      <c r="D55" t="s">
        <v>6</v>
      </c>
      <c r="E55">
        <v>164</v>
      </c>
      <c r="F55" t="s">
        <v>156</v>
      </c>
      <c r="G55" t="s">
        <v>146</v>
      </c>
      <c r="H55">
        <v>1</v>
      </c>
    </row>
    <row r="56" spans="1:8" x14ac:dyDescent="0.25">
      <c r="A56">
        <v>107017</v>
      </c>
      <c r="B56">
        <v>1</v>
      </c>
      <c r="C56">
        <v>107017</v>
      </c>
      <c r="D56" t="s">
        <v>6</v>
      </c>
      <c r="E56">
        <v>161</v>
      </c>
      <c r="F56" t="s">
        <v>156</v>
      </c>
      <c r="G56" t="s">
        <v>146</v>
      </c>
      <c r="H56">
        <v>1</v>
      </c>
    </row>
    <row r="57" spans="1:8" x14ac:dyDescent="0.25">
      <c r="A57">
        <v>107017</v>
      </c>
      <c r="B57">
        <v>1</v>
      </c>
      <c r="C57">
        <v>107017</v>
      </c>
      <c r="D57" t="s">
        <v>6</v>
      </c>
      <c r="E57">
        <v>162</v>
      </c>
      <c r="F57" t="s">
        <v>156</v>
      </c>
      <c r="G57" t="s">
        <v>146</v>
      </c>
      <c r="H57">
        <v>1</v>
      </c>
    </row>
    <row r="58" spans="1:8" x14ac:dyDescent="0.25">
      <c r="A58">
        <v>204012</v>
      </c>
      <c r="B58">
        <v>2</v>
      </c>
      <c r="C58">
        <v>204012</v>
      </c>
      <c r="D58" t="s">
        <v>18</v>
      </c>
      <c r="E58">
        <v>171</v>
      </c>
      <c r="F58" t="s">
        <v>145</v>
      </c>
      <c r="G58" t="s">
        <v>146</v>
      </c>
      <c r="H58">
        <v>1</v>
      </c>
    </row>
    <row r="59" spans="1:8" x14ac:dyDescent="0.25">
      <c r="A59">
        <v>204012</v>
      </c>
      <c r="B59">
        <v>2</v>
      </c>
      <c r="C59">
        <v>204012</v>
      </c>
      <c r="D59" t="s">
        <v>18</v>
      </c>
      <c r="E59">
        <v>191</v>
      </c>
      <c r="F59" t="s">
        <v>153</v>
      </c>
      <c r="G59" t="s">
        <v>146</v>
      </c>
      <c r="H59">
        <v>1</v>
      </c>
    </row>
    <row r="60" spans="1:8" x14ac:dyDescent="0.25">
      <c r="A60">
        <v>204012</v>
      </c>
      <c r="B60">
        <v>2</v>
      </c>
      <c r="C60">
        <v>204012</v>
      </c>
      <c r="D60" t="s">
        <v>18</v>
      </c>
      <c r="E60">
        <v>151</v>
      </c>
      <c r="F60" t="s">
        <v>154</v>
      </c>
      <c r="G60" t="s">
        <v>146</v>
      </c>
      <c r="H60">
        <v>1</v>
      </c>
    </row>
    <row r="61" spans="1:8" x14ac:dyDescent="0.25">
      <c r="A61">
        <v>204012</v>
      </c>
      <c r="B61">
        <v>2</v>
      </c>
      <c r="C61">
        <v>204012</v>
      </c>
      <c r="D61" t="s">
        <v>18</v>
      </c>
      <c r="E61">
        <v>152</v>
      </c>
      <c r="F61" t="s">
        <v>154</v>
      </c>
      <c r="G61" t="s">
        <v>146</v>
      </c>
      <c r="H61">
        <v>2</v>
      </c>
    </row>
    <row r="62" spans="1:8" x14ac:dyDescent="0.25">
      <c r="A62">
        <v>204012</v>
      </c>
      <c r="B62">
        <v>2</v>
      </c>
      <c r="C62">
        <v>204012</v>
      </c>
      <c r="D62" t="s">
        <v>18</v>
      </c>
      <c r="E62">
        <v>161</v>
      </c>
      <c r="F62" t="s">
        <v>156</v>
      </c>
      <c r="G62" t="s">
        <v>146</v>
      </c>
      <c r="H62">
        <v>1</v>
      </c>
    </row>
    <row r="63" spans="1:8" x14ac:dyDescent="0.25">
      <c r="A63">
        <v>204012</v>
      </c>
      <c r="B63">
        <v>2</v>
      </c>
      <c r="C63">
        <v>204012</v>
      </c>
      <c r="D63" t="s">
        <v>18</v>
      </c>
      <c r="E63">
        <v>162</v>
      </c>
      <c r="F63" t="s">
        <v>156</v>
      </c>
      <c r="G63" t="s">
        <v>146</v>
      </c>
      <c r="H63">
        <v>2</v>
      </c>
    </row>
    <row r="64" spans="1:8" x14ac:dyDescent="0.25">
      <c r="A64">
        <v>204014</v>
      </c>
      <c r="B64">
        <v>2</v>
      </c>
      <c r="C64">
        <v>204014</v>
      </c>
      <c r="D64" t="s">
        <v>13</v>
      </c>
      <c r="E64">
        <v>152</v>
      </c>
      <c r="F64" t="s">
        <v>154</v>
      </c>
      <c r="G64" t="s">
        <v>149</v>
      </c>
      <c r="H64">
        <v>3</v>
      </c>
    </row>
    <row r="65" spans="1:8" x14ac:dyDescent="0.25">
      <c r="A65">
        <v>204014</v>
      </c>
      <c r="B65">
        <v>2</v>
      </c>
      <c r="C65">
        <v>204014</v>
      </c>
      <c r="D65" t="s">
        <v>13</v>
      </c>
      <c r="E65">
        <v>151</v>
      </c>
      <c r="F65" t="s">
        <v>154</v>
      </c>
      <c r="G65" t="s">
        <v>149</v>
      </c>
      <c r="H65">
        <v>1</v>
      </c>
    </row>
    <row r="66" spans="1:8" x14ac:dyDescent="0.25">
      <c r="A66">
        <v>204014</v>
      </c>
      <c r="B66">
        <v>2</v>
      </c>
      <c r="C66">
        <v>204014</v>
      </c>
      <c r="D66" t="s">
        <v>13</v>
      </c>
      <c r="E66">
        <v>162</v>
      </c>
      <c r="F66" t="s">
        <v>156</v>
      </c>
      <c r="G66" t="s">
        <v>149</v>
      </c>
      <c r="H66">
        <v>1</v>
      </c>
    </row>
    <row r="67" spans="1:8" x14ac:dyDescent="0.25">
      <c r="A67">
        <v>204014</v>
      </c>
      <c r="B67">
        <v>2</v>
      </c>
      <c r="C67">
        <v>204014</v>
      </c>
      <c r="D67" t="s">
        <v>13</v>
      </c>
      <c r="E67">
        <v>161</v>
      </c>
      <c r="F67" t="s">
        <v>156</v>
      </c>
      <c r="G67" t="s">
        <v>149</v>
      </c>
      <c r="H67">
        <v>1</v>
      </c>
    </row>
    <row r="68" spans="1:8" x14ac:dyDescent="0.25">
      <c r="A68">
        <v>204501</v>
      </c>
      <c r="B68">
        <v>2</v>
      </c>
      <c r="C68">
        <v>204501</v>
      </c>
      <c r="D68" t="s">
        <v>16</v>
      </c>
      <c r="E68">
        <v>171</v>
      </c>
      <c r="F68" t="s">
        <v>145</v>
      </c>
      <c r="G68" t="s">
        <v>146</v>
      </c>
      <c r="H68">
        <v>3</v>
      </c>
    </row>
    <row r="69" spans="1:8" x14ac:dyDescent="0.25">
      <c r="A69">
        <v>204501</v>
      </c>
      <c r="B69">
        <v>2</v>
      </c>
      <c r="C69">
        <v>204501</v>
      </c>
      <c r="D69" t="s">
        <v>16</v>
      </c>
      <c r="E69">
        <v>191</v>
      </c>
      <c r="F69" t="s">
        <v>153</v>
      </c>
      <c r="G69" t="s">
        <v>146</v>
      </c>
      <c r="H69">
        <v>3</v>
      </c>
    </row>
    <row r="70" spans="1:8" x14ac:dyDescent="0.25">
      <c r="A70">
        <v>204501</v>
      </c>
      <c r="B70">
        <v>2</v>
      </c>
      <c r="C70">
        <v>204501</v>
      </c>
      <c r="D70" t="s">
        <v>16</v>
      </c>
      <c r="E70">
        <v>152</v>
      </c>
      <c r="F70" t="s">
        <v>154</v>
      </c>
      <c r="G70" t="s">
        <v>146</v>
      </c>
      <c r="H70">
        <v>3</v>
      </c>
    </row>
    <row r="71" spans="1:8" x14ac:dyDescent="0.25">
      <c r="A71">
        <v>204501</v>
      </c>
      <c r="B71">
        <v>2</v>
      </c>
      <c r="C71">
        <v>204501</v>
      </c>
      <c r="D71" t="s">
        <v>16</v>
      </c>
      <c r="E71">
        <v>151</v>
      </c>
      <c r="F71" t="s">
        <v>154</v>
      </c>
      <c r="G71" t="s">
        <v>146</v>
      </c>
      <c r="H71">
        <v>1</v>
      </c>
    </row>
    <row r="72" spans="1:8" x14ac:dyDescent="0.25">
      <c r="A72">
        <v>204501</v>
      </c>
      <c r="B72">
        <v>2</v>
      </c>
      <c r="C72">
        <v>204501</v>
      </c>
      <c r="D72" t="s">
        <v>16</v>
      </c>
      <c r="E72">
        <v>162</v>
      </c>
      <c r="F72" t="s">
        <v>156</v>
      </c>
      <c r="G72" t="s">
        <v>146</v>
      </c>
      <c r="H72">
        <v>3</v>
      </c>
    </row>
    <row r="73" spans="1:8" x14ac:dyDescent="0.25">
      <c r="A73">
        <v>204501</v>
      </c>
      <c r="B73">
        <v>2</v>
      </c>
      <c r="C73">
        <v>204501</v>
      </c>
      <c r="D73" t="s">
        <v>16</v>
      </c>
      <c r="E73">
        <v>161</v>
      </c>
      <c r="F73" t="s">
        <v>156</v>
      </c>
      <c r="G73" t="s">
        <v>146</v>
      </c>
      <c r="H73">
        <v>1</v>
      </c>
    </row>
    <row r="74" spans="1:8" x14ac:dyDescent="0.25">
      <c r="A74">
        <v>205003</v>
      </c>
      <c r="B74">
        <v>2</v>
      </c>
      <c r="C74">
        <v>205003</v>
      </c>
      <c r="D74" t="s">
        <v>14</v>
      </c>
      <c r="E74">
        <v>172</v>
      </c>
      <c r="F74" t="s">
        <v>145</v>
      </c>
      <c r="G74" t="s">
        <v>146</v>
      </c>
      <c r="H74">
        <v>1</v>
      </c>
    </row>
    <row r="75" spans="1:8" x14ac:dyDescent="0.25">
      <c r="A75">
        <v>205003</v>
      </c>
      <c r="B75">
        <v>2</v>
      </c>
      <c r="C75">
        <v>205003</v>
      </c>
      <c r="D75" t="s">
        <v>14</v>
      </c>
      <c r="E75">
        <v>174</v>
      </c>
      <c r="F75" t="s">
        <v>145</v>
      </c>
      <c r="G75" t="s">
        <v>146</v>
      </c>
      <c r="H75">
        <v>1</v>
      </c>
    </row>
    <row r="76" spans="1:8" x14ac:dyDescent="0.25">
      <c r="A76">
        <v>205003</v>
      </c>
      <c r="B76">
        <v>2</v>
      </c>
      <c r="C76">
        <v>205003</v>
      </c>
      <c r="D76" t="s">
        <v>14</v>
      </c>
      <c r="E76">
        <v>173</v>
      </c>
      <c r="F76" t="s">
        <v>145</v>
      </c>
      <c r="G76" t="s">
        <v>146</v>
      </c>
      <c r="H76">
        <v>1</v>
      </c>
    </row>
    <row r="77" spans="1:8" x14ac:dyDescent="0.25">
      <c r="A77">
        <v>205003</v>
      </c>
      <c r="B77">
        <v>2</v>
      </c>
      <c r="C77">
        <v>205003</v>
      </c>
      <c r="D77" t="s">
        <v>14</v>
      </c>
      <c r="E77">
        <v>171</v>
      </c>
      <c r="F77" t="s">
        <v>145</v>
      </c>
      <c r="G77" t="s">
        <v>146</v>
      </c>
      <c r="H77">
        <v>1</v>
      </c>
    </row>
    <row r="78" spans="1:8" x14ac:dyDescent="0.25">
      <c r="A78">
        <v>205003</v>
      </c>
      <c r="B78">
        <v>2</v>
      </c>
      <c r="C78">
        <v>205003</v>
      </c>
      <c r="D78" t="s">
        <v>14</v>
      </c>
      <c r="E78">
        <v>192</v>
      </c>
      <c r="F78" t="s">
        <v>153</v>
      </c>
      <c r="G78" t="s">
        <v>146</v>
      </c>
      <c r="H78">
        <v>1</v>
      </c>
    </row>
    <row r="79" spans="1:8" x14ac:dyDescent="0.25">
      <c r="A79">
        <v>205003</v>
      </c>
      <c r="B79">
        <v>2</v>
      </c>
      <c r="C79">
        <v>205003</v>
      </c>
      <c r="D79" t="s">
        <v>14</v>
      </c>
      <c r="E79">
        <v>191</v>
      </c>
      <c r="F79" t="s">
        <v>153</v>
      </c>
      <c r="G79" t="s">
        <v>146</v>
      </c>
      <c r="H79">
        <v>2</v>
      </c>
    </row>
    <row r="80" spans="1:8" x14ac:dyDescent="0.25">
      <c r="A80">
        <v>205004</v>
      </c>
      <c r="B80">
        <v>2</v>
      </c>
      <c r="C80">
        <v>205004</v>
      </c>
      <c r="D80" t="s">
        <v>9</v>
      </c>
      <c r="E80">
        <v>152</v>
      </c>
      <c r="F80" t="s">
        <v>154</v>
      </c>
      <c r="G80" t="s">
        <v>146</v>
      </c>
      <c r="H80">
        <v>3</v>
      </c>
    </row>
    <row r="81" spans="1:8" x14ac:dyDescent="0.25">
      <c r="A81">
        <v>205004</v>
      </c>
      <c r="B81">
        <v>2</v>
      </c>
      <c r="C81">
        <v>205004</v>
      </c>
      <c r="D81" t="s">
        <v>9</v>
      </c>
      <c r="E81">
        <v>151</v>
      </c>
      <c r="F81" t="s">
        <v>154</v>
      </c>
      <c r="G81" t="s">
        <v>146</v>
      </c>
      <c r="H81">
        <v>1</v>
      </c>
    </row>
    <row r="82" spans="1:8" x14ac:dyDescent="0.25">
      <c r="A82">
        <v>205004</v>
      </c>
      <c r="B82">
        <v>2</v>
      </c>
      <c r="C82">
        <v>205004</v>
      </c>
      <c r="D82" t="s">
        <v>9</v>
      </c>
      <c r="E82">
        <v>161</v>
      </c>
      <c r="F82" t="s">
        <v>156</v>
      </c>
      <c r="G82" t="s">
        <v>146</v>
      </c>
      <c r="H82">
        <v>1</v>
      </c>
    </row>
    <row r="83" spans="1:8" x14ac:dyDescent="0.25">
      <c r="A83">
        <v>205004</v>
      </c>
      <c r="B83">
        <v>2</v>
      </c>
      <c r="C83">
        <v>205004</v>
      </c>
      <c r="D83" t="s">
        <v>9</v>
      </c>
      <c r="E83">
        <v>162</v>
      </c>
      <c r="F83" t="s">
        <v>156</v>
      </c>
      <c r="G83" t="s">
        <v>146</v>
      </c>
      <c r="H83">
        <v>3</v>
      </c>
    </row>
    <row r="84" spans="1:8" x14ac:dyDescent="0.25">
      <c r="A84">
        <v>205009</v>
      </c>
      <c r="B84">
        <v>2</v>
      </c>
      <c r="C84">
        <v>205009</v>
      </c>
      <c r="D84" t="s">
        <v>12</v>
      </c>
      <c r="E84">
        <v>152</v>
      </c>
      <c r="F84" t="s">
        <v>154</v>
      </c>
      <c r="G84" t="s">
        <v>146</v>
      </c>
      <c r="H84">
        <v>3</v>
      </c>
    </row>
    <row r="85" spans="1:8" x14ac:dyDescent="0.25">
      <c r="A85">
        <v>205009</v>
      </c>
      <c r="B85">
        <v>2</v>
      </c>
      <c r="C85">
        <v>205009</v>
      </c>
      <c r="D85" t="s">
        <v>12</v>
      </c>
      <c r="E85">
        <v>151</v>
      </c>
      <c r="F85" t="s">
        <v>154</v>
      </c>
      <c r="G85" t="s">
        <v>146</v>
      </c>
      <c r="H85">
        <v>3</v>
      </c>
    </row>
    <row r="86" spans="1:8" x14ac:dyDescent="0.25">
      <c r="A86">
        <v>205009</v>
      </c>
      <c r="B86">
        <v>2</v>
      </c>
      <c r="C86">
        <v>205009</v>
      </c>
      <c r="D86" t="s">
        <v>12</v>
      </c>
      <c r="E86">
        <v>162</v>
      </c>
      <c r="F86" t="s">
        <v>156</v>
      </c>
      <c r="G86" t="s">
        <v>146</v>
      </c>
      <c r="H86">
        <v>3</v>
      </c>
    </row>
    <row r="87" spans="1:8" x14ac:dyDescent="0.25">
      <c r="A87">
        <v>205009</v>
      </c>
      <c r="B87">
        <v>2</v>
      </c>
      <c r="C87">
        <v>205009</v>
      </c>
      <c r="D87" t="s">
        <v>12</v>
      </c>
      <c r="E87">
        <v>161</v>
      </c>
      <c r="F87" t="s">
        <v>156</v>
      </c>
      <c r="G87" t="s">
        <v>146</v>
      </c>
      <c r="H87">
        <v>3</v>
      </c>
    </row>
    <row r="88" spans="1:8" x14ac:dyDescent="0.25">
      <c r="A88">
        <v>206502</v>
      </c>
      <c r="B88">
        <v>2</v>
      </c>
      <c r="C88">
        <v>206502</v>
      </c>
      <c r="D88" t="s">
        <v>17</v>
      </c>
      <c r="E88">
        <v>171</v>
      </c>
      <c r="F88" t="s">
        <v>145</v>
      </c>
      <c r="G88" t="s">
        <v>146</v>
      </c>
      <c r="H88">
        <v>1</v>
      </c>
    </row>
    <row r="89" spans="1:8" x14ac:dyDescent="0.25">
      <c r="A89">
        <v>206502</v>
      </c>
      <c r="B89">
        <v>2</v>
      </c>
      <c r="C89">
        <v>206502</v>
      </c>
      <c r="D89" t="s">
        <v>17</v>
      </c>
      <c r="E89">
        <v>192</v>
      </c>
      <c r="F89" t="s">
        <v>153</v>
      </c>
      <c r="G89" t="s">
        <v>146</v>
      </c>
      <c r="H89">
        <v>3</v>
      </c>
    </row>
    <row r="90" spans="1:8" x14ac:dyDescent="0.25">
      <c r="A90">
        <v>206502</v>
      </c>
      <c r="B90">
        <v>2</v>
      </c>
      <c r="C90">
        <v>206502</v>
      </c>
      <c r="D90" t="s">
        <v>17</v>
      </c>
      <c r="E90">
        <v>191</v>
      </c>
      <c r="F90" t="s">
        <v>153</v>
      </c>
      <c r="G90" t="s">
        <v>146</v>
      </c>
      <c r="H90">
        <v>2</v>
      </c>
    </row>
    <row r="91" spans="1:8" x14ac:dyDescent="0.25">
      <c r="A91">
        <v>206502</v>
      </c>
      <c r="B91">
        <v>2</v>
      </c>
      <c r="C91">
        <v>206502</v>
      </c>
      <c r="D91" t="s">
        <v>17</v>
      </c>
      <c r="E91">
        <v>152</v>
      </c>
      <c r="F91" t="s">
        <v>154</v>
      </c>
      <c r="G91" t="s">
        <v>146</v>
      </c>
      <c r="H91">
        <v>1</v>
      </c>
    </row>
    <row r="92" spans="1:8" x14ac:dyDescent="0.25">
      <c r="A92">
        <v>206502</v>
      </c>
      <c r="B92">
        <v>2</v>
      </c>
      <c r="C92">
        <v>206502</v>
      </c>
      <c r="D92" t="s">
        <v>17</v>
      </c>
      <c r="E92">
        <v>151</v>
      </c>
      <c r="F92" t="s">
        <v>154</v>
      </c>
      <c r="G92" t="s">
        <v>146</v>
      </c>
      <c r="H92">
        <v>1</v>
      </c>
    </row>
    <row r="93" spans="1:8" x14ac:dyDescent="0.25">
      <c r="A93">
        <v>206502</v>
      </c>
      <c r="B93">
        <v>2</v>
      </c>
      <c r="C93">
        <v>206502</v>
      </c>
      <c r="D93" t="s">
        <v>17</v>
      </c>
      <c r="E93">
        <v>153</v>
      </c>
      <c r="F93" t="s">
        <v>154</v>
      </c>
      <c r="G93" t="s">
        <v>146</v>
      </c>
      <c r="H93">
        <v>1</v>
      </c>
    </row>
    <row r="94" spans="1:8" x14ac:dyDescent="0.25">
      <c r="A94">
        <v>206502</v>
      </c>
      <c r="B94">
        <v>2</v>
      </c>
      <c r="C94">
        <v>206502</v>
      </c>
      <c r="D94" t="s">
        <v>17</v>
      </c>
      <c r="E94">
        <v>154</v>
      </c>
      <c r="F94" t="s">
        <v>154</v>
      </c>
      <c r="G94" t="s">
        <v>146</v>
      </c>
      <c r="H94">
        <v>3</v>
      </c>
    </row>
    <row r="95" spans="1:8" x14ac:dyDescent="0.25">
      <c r="A95">
        <v>206502</v>
      </c>
      <c r="B95">
        <v>2</v>
      </c>
      <c r="C95">
        <v>206502</v>
      </c>
      <c r="D95" t="s">
        <v>17</v>
      </c>
      <c r="E95">
        <v>164</v>
      </c>
      <c r="F95" t="s">
        <v>156</v>
      </c>
      <c r="G95" t="s">
        <v>146</v>
      </c>
      <c r="H95">
        <v>3</v>
      </c>
    </row>
    <row r="96" spans="1:8" x14ac:dyDescent="0.25">
      <c r="A96">
        <v>206502</v>
      </c>
      <c r="B96">
        <v>2</v>
      </c>
      <c r="C96">
        <v>206502</v>
      </c>
      <c r="D96" t="s">
        <v>17</v>
      </c>
      <c r="E96">
        <v>163</v>
      </c>
      <c r="F96" t="s">
        <v>156</v>
      </c>
      <c r="G96" t="s">
        <v>146</v>
      </c>
      <c r="H96">
        <v>1</v>
      </c>
    </row>
    <row r="97" spans="1:8" x14ac:dyDescent="0.25">
      <c r="A97">
        <v>206502</v>
      </c>
      <c r="B97">
        <v>2</v>
      </c>
      <c r="C97">
        <v>206502</v>
      </c>
      <c r="D97" t="s">
        <v>17</v>
      </c>
      <c r="E97">
        <v>162</v>
      </c>
      <c r="F97" t="s">
        <v>156</v>
      </c>
      <c r="G97" t="s">
        <v>146</v>
      </c>
      <c r="H97">
        <v>1</v>
      </c>
    </row>
    <row r="98" spans="1:8" x14ac:dyDescent="0.25">
      <c r="A98">
        <v>206502</v>
      </c>
      <c r="B98">
        <v>2</v>
      </c>
      <c r="C98">
        <v>206502</v>
      </c>
      <c r="D98" t="s">
        <v>17</v>
      </c>
      <c r="E98">
        <v>161</v>
      </c>
      <c r="F98" t="s">
        <v>156</v>
      </c>
      <c r="G98" t="s">
        <v>146</v>
      </c>
      <c r="H98">
        <v>1</v>
      </c>
    </row>
    <row r="99" spans="1:8" x14ac:dyDescent="0.25">
      <c r="A99">
        <v>208012</v>
      </c>
      <c r="B99">
        <v>2</v>
      </c>
      <c r="C99">
        <v>208012</v>
      </c>
      <c r="D99" t="s">
        <v>10</v>
      </c>
      <c r="E99">
        <v>171</v>
      </c>
      <c r="F99" t="s">
        <v>145</v>
      </c>
      <c r="G99" t="s">
        <v>146</v>
      </c>
      <c r="H99">
        <v>3</v>
      </c>
    </row>
    <row r="100" spans="1:8" x14ac:dyDescent="0.25">
      <c r="A100">
        <v>208012</v>
      </c>
      <c r="B100">
        <v>2</v>
      </c>
      <c r="C100">
        <v>208012</v>
      </c>
      <c r="D100" t="s">
        <v>10</v>
      </c>
      <c r="E100">
        <v>191</v>
      </c>
      <c r="F100" t="s">
        <v>153</v>
      </c>
      <c r="G100" t="s">
        <v>146</v>
      </c>
      <c r="H100">
        <v>3</v>
      </c>
    </row>
    <row r="101" spans="1:8" x14ac:dyDescent="0.25">
      <c r="A101">
        <v>208012</v>
      </c>
      <c r="B101">
        <v>2</v>
      </c>
      <c r="C101">
        <v>208012</v>
      </c>
      <c r="D101" t="s">
        <v>10</v>
      </c>
      <c r="E101">
        <v>151</v>
      </c>
      <c r="F101" t="s">
        <v>154</v>
      </c>
      <c r="G101" t="s">
        <v>146</v>
      </c>
      <c r="H101">
        <v>2</v>
      </c>
    </row>
    <row r="102" spans="1:8" x14ac:dyDescent="0.25">
      <c r="A102">
        <v>208012</v>
      </c>
      <c r="B102">
        <v>2</v>
      </c>
      <c r="C102">
        <v>208012</v>
      </c>
      <c r="D102" t="s">
        <v>10</v>
      </c>
      <c r="E102">
        <v>152</v>
      </c>
      <c r="F102" t="s">
        <v>154</v>
      </c>
      <c r="G102" t="s">
        <v>146</v>
      </c>
      <c r="H102">
        <v>3</v>
      </c>
    </row>
    <row r="103" spans="1:8" x14ac:dyDescent="0.25">
      <c r="A103">
        <v>208012</v>
      </c>
      <c r="B103">
        <v>2</v>
      </c>
      <c r="C103">
        <v>208012</v>
      </c>
      <c r="D103" t="s">
        <v>10</v>
      </c>
      <c r="E103">
        <v>161</v>
      </c>
      <c r="F103" t="s">
        <v>156</v>
      </c>
      <c r="G103" t="s">
        <v>146</v>
      </c>
      <c r="H103">
        <v>2</v>
      </c>
    </row>
    <row r="104" spans="1:8" x14ac:dyDescent="0.25">
      <c r="A104">
        <v>208012</v>
      </c>
      <c r="B104">
        <v>2</v>
      </c>
      <c r="C104">
        <v>208012</v>
      </c>
      <c r="D104" t="s">
        <v>10</v>
      </c>
      <c r="E104">
        <v>162</v>
      </c>
      <c r="F104" t="s">
        <v>156</v>
      </c>
      <c r="G104" t="s">
        <v>146</v>
      </c>
      <c r="H104">
        <v>2</v>
      </c>
    </row>
    <row r="105" spans="1:8" x14ac:dyDescent="0.25">
      <c r="A105">
        <v>208501</v>
      </c>
      <c r="B105">
        <v>2</v>
      </c>
      <c r="C105">
        <v>208501</v>
      </c>
      <c r="D105" t="s">
        <v>15</v>
      </c>
      <c r="E105">
        <v>171</v>
      </c>
      <c r="F105" t="s">
        <v>145</v>
      </c>
      <c r="G105" t="s">
        <v>146</v>
      </c>
      <c r="H105">
        <v>2</v>
      </c>
    </row>
    <row r="106" spans="1:8" x14ac:dyDescent="0.25">
      <c r="A106">
        <v>208501</v>
      </c>
      <c r="B106">
        <v>2</v>
      </c>
      <c r="C106">
        <v>208501</v>
      </c>
      <c r="D106" t="s">
        <v>15</v>
      </c>
      <c r="E106">
        <v>191</v>
      </c>
      <c r="F106" t="s">
        <v>153</v>
      </c>
      <c r="G106" t="s">
        <v>146</v>
      </c>
      <c r="H106">
        <v>2</v>
      </c>
    </row>
    <row r="107" spans="1:8" x14ac:dyDescent="0.25">
      <c r="A107">
        <v>208501</v>
      </c>
      <c r="B107">
        <v>2</v>
      </c>
      <c r="C107">
        <v>208501</v>
      </c>
      <c r="D107" t="s">
        <v>15</v>
      </c>
      <c r="E107">
        <v>152</v>
      </c>
      <c r="F107" t="s">
        <v>154</v>
      </c>
      <c r="G107" t="s">
        <v>146</v>
      </c>
      <c r="H107">
        <v>2</v>
      </c>
    </row>
    <row r="108" spans="1:8" x14ac:dyDescent="0.25">
      <c r="A108">
        <v>208501</v>
      </c>
      <c r="B108">
        <v>2</v>
      </c>
      <c r="C108">
        <v>208501</v>
      </c>
      <c r="D108" t="s">
        <v>15</v>
      </c>
      <c r="E108">
        <v>151</v>
      </c>
      <c r="F108" t="s">
        <v>154</v>
      </c>
      <c r="G108" t="s">
        <v>146</v>
      </c>
      <c r="H108">
        <v>1</v>
      </c>
    </row>
    <row r="109" spans="1:8" x14ac:dyDescent="0.25">
      <c r="A109">
        <v>208501</v>
      </c>
      <c r="B109">
        <v>2</v>
      </c>
      <c r="C109">
        <v>208501</v>
      </c>
      <c r="D109" t="s">
        <v>15</v>
      </c>
      <c r="E109">
        <v>161</v>
      </c>
      <c r="F109" t="s">
        <v>156</v>
      </c>
      <c r="G109" t="s">
        <v>146</v>
      </c>
      <c r="H109">
        <v>2</v>
      </c>
    </row>
    <row r="110" spans="1:8" x14ac:dyDescent="0.25">
      <c r="A110">
        <v>208501</v>
      </c>
      <c r="B110">
        <v>2</v>
      </c>
      <c r="C110">
        <v>208501</v>
      </c>
      <c r="D110" t="s">
        <v>15</v>
      </c>
      <c r="E110">
        <v>162</v>
      </c>
      <c r="F110" t="s">
        <v>156</v>
      </c>
      <c r="G110" t="s">
        <v>146</v>
      </c>
      <c r="H110">
        <v>3</v>
      </c>
    </row>
    <row r="111" spans="1:8" x14ac:dyDescent="0.25">
      <c r="A111">
        <v>209003</v>
      </c>
      <c r="B111">
        <v>2</v>
      </c>
      <c r="C111">
        <v>209003</v>
      </c>
      <c r="D111" t="s">
        <v>152</v>
      </c>
      <c r="E111">
        <v>172</v>
      </c>
      <c r="F111" t="s">
        <v>145</v>
      </c>
      <c r="G111" t="s">
        <v>148</v>
      </c>
      <c r="H111">
        <v>3</v>
      </c>
    </row>
    <row r="112" spans="1:8" x14ac:dyDescent="0.25">
      <c r="A112">
        <v>209003</v>
      </c>
      <c r="B112">
        <v>2</v>
      </c>
      <c r="C112">
        <v>209003</v>
      </c>
      <c r="D112" t="s">
        <v>152</v>
      </c>
      <c r="E112">
        <v>171</v>
      </c>
      <c r="F112" t="s">
        <v>145</v>
      </c>
      <c r="G112" t="s">
        <v>148</v>
      </c>
      <c r="H112">
        <v>1</v>
      </c>
    </row>
    <row r="113" spans="1:8" x14ac:dyDescent="0.25">
      <c r="A113">
        <v>209003</v>
      </c>
      <c r="B113">
        <v>2</v>
      </c>
      <c r="C113">
        <v>209003</v>
      </c>
      <c r="D113" t="s">
        <v>152</v>
      </c>
      <c r="E113">
        <v>191</v>
      </c>
      <c r="F113" t="s">
        <v>153</v>
      </c>
      <c r="G113" t="s">
        <v>148</v>
      </c>
      <c r="H113">
        <v>1</v>
      </c>
    </row>
    <row r="114" spans="1:8" x14ac:dyDescent="0.25">
      <c r="A114">
        <v>209003</v>
      </c>
      <c r="B114">
        <v>2</v>
      </c>
      <c r="C114">
        <v>209003</v>
      </c>
      <c r="D114" t="s">
        <v>152</v>
      </c>
      <c r="E114">
        <v>192</v>
      </c>
      <c r="F114" t="s">
        <v>153</v>
      </c>
      <c r="G114" t="s">
        <v>148</v>
      </c>
      <c r="H114">
        <v>1</v>
      </c>
    </row>
    <row r="115" spans="1:8" x14ac:dyDescent="0.25">
      <c r="A115">
        <v>209003</v>
      </c>
      <c r="B115">
        <v>2</v>
      </c>
      <c r="C115">
        <v>209003</v>
      </c>
      <c r="D115" t="s">
        <v>152</v>
      </c>
      <c r="E115">
        <v>152</v>
      </c>
      <c r="F115" t="s">
        <v>154</v>
      </c>
      <c r="G115" t="s">
        <v>149</v>
      </c>
      <c r="H115">
        <v>1</v>
      </c>
    </row>
    <row r="116" spans="1:8" x14ac:dyDescent="0.25">
      <c r="A116">
        <v>209003</v>
      </c>
      <c r="B116">
        <v>2</v>
      </c>
      <c r="C116">
        <v>209003</v>
      </c>
      <c r="D116" t="s">
        <v>152</v>
      </c>
      <c r="E116">
        <v>151</v>
      </c>
      <c r="F116" t="s">
        <v>154</v>
      </c>
      <c r="G116" t="s">
        <v>149</v>
      </c>
      <c r="H116">
        <v>1</v>
      </c>
    </row>
    <row r="117" spans="1:8" x14ac:dyDescent="0.25">
      <c r="A117">
        <v>209003</v>
      </c>
      <c r="B117">
        <v>2</v>
      </c>
      <c r="C117">
        <v>209003</v>
      </c>
      <c r="D117" t="s">
        <v>152</v>
      </c>
      <c r="E117">
        <v>162</v>
      </c>
      <c r="F117" t="s">
        <v>156</v>
      </c>
      <c r="G117" t="s">
        <v>149</v>
      </c>
      <c r="H117">
        <v>2</v>
      </c>
    </row>
    <row r="118" spans="1:8" x14ac:dyDescent="0.25">
      <c r="A118">
        <v>209003</v>
      </c>
      <c r="B118">
        <v>2</v>
      </c>
      <c r="C118">
        <v>209003</v>
      </c>
      <c r="D118" t="s">
        <v>152</v>
      </c>
      <c r="E118">
        <v>161</v>
      </c>
      <c r="F118" t="s">
        <v>156</v>
      </c>
      <c r="G118" t="s">
        <v>149</v>
      </c>
      <c r="H118">
        <v>1</v>
      </c>
    </row>
    <row r="119" spans="1:8" x14ac:dyDescent="0.25">
      <c r="A119">
        <v>209026</v>
      </c>
      <c r="B119">
        <v>2</v>
      </c>
      <c r="C119">
        <v>209026</v>
      </c>
      <c r="D119" t="s">
        <v>11</v>
      </c>
      <c r="E119">
        <v>171</v>
      </c>
      <c r="F119" t="s">
        <v>145</v>
      </c>
      <c r="G119" t="s">
        <v>146</v>
      </c>
      <c r="H119">
        <v>2</v>
      </c>
    </row>
    <row r="120" spans="1:8" x14ac:dyDescent="0.25">
      <c r="A120">
        <v>209026</v>
      </c>
      <c r="B120">
        <v>2</v>
      </c>
      <c r="C120">
        <v>209026</v>
      </c>
      <c r="D120" t="s">
        <v>11</v>
      </c>
      <c r="E120">
        <v>191</v>
      </c>
      <c r="F120" t="s">
        <v>153</v>
      </c>
      <c r="G120" t="s">
        <v>146</v>
      </c>
      <c r="H120">
        <v>3</v>
      </c>
    </row>
    <row r="121" spans="1:8" x14ac:dyDescent="0.25">
      <c r="A121">
        <v>209026</v>
      </c>
      <c r="B121">
        <v>2</v>
      </c>
      <c r="C121">
        <v>209026</v>
      </c>
      <c r="D121" t="s">
        <v>11</v>
      </c>
      <c r="E121">
        <v>151</v>
      </c>
      <c r="F121" t="s">
        <v>154</v>
      </c>
      <c r="G121" t="s">
        <v>146</v>
      </c>
      <c r="H121">
        <v>3</v>
      </c>
    </row>
    <row r="122" spans="1:8" x14ac:dyDescent="0.25">
      <c r="A122">
        <v>209026</v>
      </c>
      <c r="B122">
        <v>2</v>
      </c>
      <c r="C122">
        <v>209026</v>
      </c>
      <c r="D122" t="s">
        <v>11</v>
      </c>
      <c r="E122">
        <v>152</v>
      </c>
      <c r="F122" t="s">
        <v>154</v>
      </c>
      <c r="G122" t="s">
        <v>146</v>
      </c>
      <c r="H122">
        <v>1</v>
      </c>
    </row>
    <row r="123" spans="1:8" x14ac:dyDescent="0.25">
      <c r="A123">
        <v>209026</v>
      </c>
      <c r="B123">
        <v>2</v>
      </c>
      <c r="C123">
        <v>209026</v>
      </c>
      <c r="D123" t="s">
        <v>11</v>
      </c>
      <c r="E123">
        <v>161</v>
      </c>
      <c r="F123" t="s">
        <v>156</v>
      </c>
      <c r="G123" t="s">
        <v>146</v>
      </c>
      <c r="H123">
        <v>2</v>
      </c>
    </row>
    <row r="124" spans="1:8" x14ac:dyDescent="0.25">
      <c r="A124">
        <v>209026</v>
      </c>
      <c r="B124">
        <v>2</v>
      </c>
      <c r="C124">
        <v>209026</v>
      </c>
      <c r="D124" t="s">
        <v>11</v>
      </c>
      <c r="E124">
        <v>162</v>
      </c>
      <c r="F124" t="s">
        <v>156</v>
      </c>
      <c r="G124" t="s">
        <v>146</v>
      </c>
      <c r="H124">
        <v>1</v>
      </c>
    </row>
    <row r="125" spans="1:8" x14ac:dyDescent="0.25">
      <c r="A125">
        <v>227004</v>
      </c>
      <c r="B125">
        <v>2</v>
      </c>
      <c r="C125">
        <v>227004</v>
      </c>
      <c r="D125" t="s">
        <v>150</v>
      </c>
      <c r="E125">
        <v>171</v>
      </c>
      <c r="F125" t="s">
        <v>145</v>
      </c>
      <c r="G125" t="s">
        <v>149</v>
      </c>
      <c r="H125">
        <v>1</v>
      </c>
    </row>
    <row r="126" spans="1:8" x14ac:dyDescent="0.25">
      <c r="A126">
        <v>227004</v>
      </c>
      <c r="B126">
        <v>2</v>
      </c>
      <c r="C126">
        <v>227004</v>
      </c>
      <c r="D126" t="s">
        <v>150</v>
      </c>
      <c r="E126">
        <v>172</v>
      </c>
      <c r="F126" t="s">
        <v>145</v>
      </c>
      <c r="G126" t="s">
        <v>146</v>
      </c>
      <c r="H126">
        <v>2</v>
      </c>
    </row>
    <row r="127" spans="1:8" x14ac:dyDescent="0.25">
      <c r="A127">
        <v>227004</v>
      </c>
      <c r="B127">
        <v>2</v>
      </c>
      <c r="C127">
        <v>227004</v>
      </c>
      <c r="D127" t="s">
        <v>150</v>
      </c>
      <c r="E127">
        <v>191</v>
      </c>
      <c r="F127" t="s">
        <v>153</v>
      </c>
      <c r="G127" t="s">
        <v>149</v>
      </c>
      <c r="H127">
        <v>2</v>
      </c>
    </row>
    <row r="128" spans="1:8" x14ac:dyDescent="0.25">
      <c r="A128">
        <v>227004</v>
      </c>
      <c r="B128">
        <v>2</v>
      </c>
      <c r="C128">
        <v>227004</v>
      </c>
      <c r="D128" t="s">
        <v>150</v>
      </c>
      <c r="E128">
        <v>192</v>
      </c>
      <c r="F128" t="s">
        <v>153</v>
      </c>
      <c r="G128" t="s">
        <v>146</v>
      </c>
      <c r="H128">
        <v>3</v>
      </c>
    </row>
    <row r="129" spans="1:8" x14ac:dyDescent="0.25">
      <c r="A129">
        <v>227004</v>
      </c>
      <c r="B129">
        <v>2</v>
      </c>
      <c r="C129">
        <v>227004</v>
      </c>
      <c r="D129" t="s">
        <v>150</v>
      </c>
      <c r="E129">
        <v>151</v>
      </c>
      <c r="F129" t="s">
        <v>154</v>
      </c>
      <c r="G129" t="s">
        <v>149</v>
      </c>
      <c r="H129">
        <v>1</v>
      </c>
    </row>
    <row r="130" spans="1:8" x14ac:dyDescent="0.25">
      <c r="A130">
        <v>227004</v>
      </c>
      <c r="B130">
        <v>2</v>
      </c>
      <c r="C130">
        <v>227004</v>
      </c>
      <c r="D130" t="s">
        <v>150</v>
      </c>
      <c r="E130">
        <v>152</v>
      </c>
      <c r="F130" t="s">
        <v>154</v>
      </c>
      <c r="G130" t="s">
        <v>146</v>
      </c>
      <c r="H130">
        <v>2</v>
      </c>
    </row>
    <row r="131" spans="1:8" x14ac:dyDescent="0.25">
      <c r="A131">
        <v>227004</v>
      </c>
      <c r="B131">
        <v>2</v>
      </c>
      <c r="C131">
        <v>227004</v>
      </c>
      <c r="D131" t="s">
        <v>150</v>
      </c>
      <c r="E131">
        <v>162</v>
      </c>
      <c r="F131" t="s">
        <v>156</v>
      </c>
      <c r="G131" t="s">
        <v>146</v>
      </c>
      <c r="H131">
        <v>2</v>
      </c>
    </row>
    <row r="132" spans="1:8" x14ac:dyDescent="0.25">
      <c r="A132">
        <v>227004</v>
      </c>
      <c r="B132">
        <v>2</v>
      </c>
      <c r="C132">
        <v>227004</v>
      </c>
      <c r="D132" t="s">
        <v>150</v>
      </c>
      <c r="E132">
        <v>161</v>
      </c>
      <c r="F132" t="s">
        <v>156</v>
      </c>
      <c r="G132" t="s">
        <v>149</v>
      </c>
      <c r="H132">
        <v>1</v>
      </c>
    </row>
    <row r="133" spans="1:8" x14ac:dyDescent="0.25">
      <c r="A133">
        <v>312002</v>
      </c>
      <c r="B133">
        <v>3</v>
      </c>
      <c r="C133">
        <v>312002</v>
      </c>
      <c r="D133" t="s">
        <v>19</v>
      </c>
      <c r="E133">
        <v>171</v>
      </c>
      <c r="F133" t="s">
        <v>145</v>
      </c>
      <c r="G133" t="s">
        <v>146</v>
      </c>
      <c r="H133">
        <v>1</v>
      </c>
    </row>
    <row r="134" spans="1:8" x14ac:dyDescent="0.25">
      <c r="A134">
        <v>312002</v>
      </c>
      <c r="B134">
        <v>3</v>
      </c>
      <c r="C134">
        <v>312002</v>
      </c>
      <c r="D134" t="s">
        <v>19</v>
      </c>
      <c r="E134">
        <v>191</v>
      </c>
      <c r="F134" t="s">
        <v>153</v>
      </c>
      <c r="G134" t="s">
        <v>146</v>
      </c>
      <c r="H134">
        <v>3</v>
      </c>
    </row>
    <row r="135" spans="1:8" x14ac:dyDescent="0.25">
      <c r="A135">
        <v>312002</v>
      </c>
      <c r="B135">
        <v>3</v>
      </c>
      <c r="C135">
        <v>312002</v>
      </c>
      <c r="D135" t="s">
        <v>19</v>
      </c>
      <c r="E135">
        <v>152</v>
      </c>
      <c r="F135" t="s">
        <v>154</v>
      </c>
      <c r="G135" t="s">
        <v>146</v>
      </c>
      <c r="H135">
        <v>2</v>
      </c>
    </row>
    <row r="136" spans="1:8" x14ac:dyDescent="0.25">
      <c r="A136">
        <v>312002</v>
      </c>
      <c r="B136">
        <v>3</v>
      </c>
      <c r="C136">
        <v>312002</v>
      </c>
      <c r="D136" t="s">
        <v>19</v>
      </c>
      <c r="E136">
        <v>151</v>
      </c>
      <c r="F136" t="s">
        <v>154</v>
      </c>
      <c r="G136" t="s">
        <v>146</v>
      </c>
      <c r="H136">
        <v>1</v>
      </c>
    </row>
    <row r="137" spans="1:8" x14ac:dyDescent="0.25">
      <c r="A137">
        <v>312002</v>
      </c>
      <c r="B137">
        <v>3</v>
      </c>
      <c r="C137">
        <v>312002</v>
      </c>
      <c r="D137" t="s">
        <v>19</v>
      </c>
      <c r="E137">
        <v>162</v>
      </c>
      <c r="F137" t="s">
        <v>156</v>
      </c>
      <c r="G137" t="s">
        <v>146</v>
      </c>
      <c r="H137">
        <v>3</v>
      </c>
    </row>
    <row r="138" spans="1:8" x14ac:dyDescent="0.25">
      <c r="A138">
        <v>312002</v>
      </c>
      <c r="B138">
        <v>3</v>
      </c>
      <c r="C138">
        <v>312002</v>
      </c>
      <c r="D138" t="s">
        <v>19</v>
      </c>
      <c r="E138">
        <v>161</v>
      </c>
      <c r="F138" t="s">
        <v>156</v>
      </c>
      <c r="G138" t="s">
        <v>146</v>
      </c>
      <c r="H138">
        <v>2</v>
      </c>
    </row>
    <row r="139" spans="1:8" x14ac:dyDescent="0.25">
      <c r="A139">
        <v>312009</v>
      </c>
      <c r="B139">
        <v>3</v>
      </c>
      <c r="C139">
        <v>312009</v>
      </c>
      <c r="D139" t="s">
        <v>26</v>
      </c>
      <c r="E139">
        <v>172</v>
      </c>
      <c r="F139" t="s">
        <v>145</v>
      </c>
      <c r="G139" t="s">
        <v>146</v>
      </c>
      <c r="H139">
        <v>3</v>
      </c>
    </row>
    <row r="140" spans="1:8" x14ac:dyDescent="0.25">
      <c r="A140">
        <v>312009</v>
      </c>
      <c r="B140">
        <v>3</v>
      </c>
      <c r="C140">
        <v>312009</v>
      </c>
      <c r="D140" t="s">
        <v>26</v>
      </c>
      <c r="E140">
        <v>171</v>
      </c>
      <c r="F140" t="s">
        <v>145</v>
      </c>
      <c r="G140" t="s">
        <v>146</v>
      </c>
      <c r="H140">
        <v>3</v>
      </c>
    </row>
    <row r="141" spans="1:8" x14ac:dyDescent="0.25">
      <c r="A141">
        <v>312009</v>
      </c>
      <c r="B141">
        <v>3</v>
      </c>
      <c r="C141">
        <v>312009</v>
      </c>
      <c r="D141" t="s">
        <v>26</v>
      </c>
      <c r="E141">
        <v>191</v>
      </c>
      <c r="F141" t="s">
        <v>153</v>
      </c>
      <c r="G141" t="s">
        <v>146</v>
      </c>
      <c r="H141">
        <v>1</v>
      </c>
    </row>
    <row r="142" spans="1:8" x14ac:dyDescent="0.25">
      <c r="A142">
        <v>312009</v>
      </c>
      <c r="B142">
        <v>3</v>
      </c>
      <c r="C142">
        <v>312009</v>
      </c>
      <c r="D142" t="s">
        <v>26</v>
      </c>
      <c r="E142">
        <v>192</v>
      </c>
      <c r="F142" t="s">
        <v>153</v>
      </c>
      <c r="G142" t="s">
        <v>146</v>
      </c>
      <c r="H142">
        <v>2</v>
      </c>
    </row>
    <row r="143" spans="1:8" x14ac:dyDescent="0.25">
      <c r="A143">
        <v>312009</v>
      </c>
      <c r="B143">
        <v>3</v>
      </c>
      <c r="C143">
        <v>312009</v>
      </c>
      <c r="D143" t="s">
        <v>26</v>
      </c>
      <c r="E143">
        <v>151</v>
      </c>
      <c r="F143" t="s">
        <v>154</v>
      </c>
      <c r="G143" t="s">
        <v>146</v>
      </c>
      <c r="H143">
        <v>1</v>
      </c>
    </row>
    <row r="144" spans="1:8" x14ac:dyDescent="0.25">
      <c r="A144">
        <v>312009</v>
      </c>
      <c r="B144">
        <v>3</v>
      </c>
      <c r="C144">
        <v>312009</v>
      </c>
      <c r="D144" t="s">
        <v>26</v>
      </c>
      <c r="E144">
        <v>152</v>
      </c>
      <c r="F144" t="s">
        <v>154</v>
      </c>
      <c r="G144" t="s">
        <v>146</v>
      </c>
      <c r="H144">
        <v>1</v>
      </c>
    </row>
    <row r="145" spans="1:8" x14ac:dyDescent="0.25">
      <c r="A145">
        <v>312009</v>
      </c>
      <c r="B145">
        <v>3</v>
      </c>
      <c r="C145">
        <v>312009</v>
      </c>
      <c r="D145" t="s">
        <v>26</v>
      </c>
      <c r="E145">
        <v>162</v>
      </c>
      <c r="F145" t="s">
        <v>156</v>
      </c>
      <c r="G145" t="s">
        <v>146</v>
      </c>
      <c r="H145">
        <v>1</v>
      </c>
    </row>
    <row r="146" spans="1:8" x14ac:dyDescent="0.25">
      <c r="A146">
        <v>312009</v>
      </c>
      <c r="B146">
        <v>3</v>
      </c>
      <c r="C146">
        <v>312009</v>
      </c>
      <c r="D146" t="s">
        <v>26</v>
      </c>
      <c r="E146">
        <v>161</v>
      </c>
      <c r="F146" t="s">
        <v>156</v>
      </c>
      <c r="G146" t="s">
        <v>146</v>
      </c>
      <c r="H146">
        <v>3</v>
      </c>
    </row>
    <row r="147" spans="1:8" x14ac:dyDescent="0.25">
      <c r="A147">
        <v>312010</v>
      </c>
      <c r="B147">
        <v>3</v>
      </c>
      <c r="C147">
        <v>312010</v>
      </c>
      <c r="D147" t="s">
        <v>35</v>
      </c>
      <c r="E147">
        <v>171</v>
      </c>
      <c r="F147" t="s">
        <v>145</v>
      </c>
      <c r="G147" t="s">
        <v>146</v>
      </c>
      <c r="H147">
        <v>1</v>
      </c>
    </row>
    <row r="148" spans="1:8" x14ac:dyDescent="0.25">
      <c r="A148">
        <v>312014</v>
      </c>
      <c r="B148">
        <v>3</v>
      </c>
      <c r="C148">
        <v>312014</v>
      </c>
      <c r="D148" t="s">
        <v>27</v>
      </c>
      <c r="E148">
        <v>172</v>
      </c>
      <c r="F148" t="s">
        <v>145</v>
      </c>
      <c r="G148" t="s">
        <v>146</v>
      </c>
      <c r="H148">
        <v>2</v>
      </c>
    </row>
    <row r="149" spans="1:8" x14ac:dyDescent="0.25">
      <c r="A149">
        <v>312014</v>
      </c>
      <c r="B149">
        <v>3</v>
      </c>
      <c r="C149">
        <v>312014</v>
      </c>
      <c r="D149" t="s">
        <v>27</v>
      </c>
      <c r="E149">
        <v>171</v>
      </c>
      <c r="F149" t="s">
        <v>145</v>
      </c>
      <c r="G149" t="s">
        <v>146</v>
      </c>
      <c r="H149">
        <v>3</v>
      </c>
    </row>
    <row r="150" spans="1:8" x14ac:dyDescent="0.25">
      <c r="A150">
        <v>312014</v>
      </c>
      <c r="B150">
        <v>3</v>
      </c>
      <c r="C150">
        <v>312014</v>
      </c>
      <c r="D150" t="s">
        <v>27</v>
      </c>
      <c r="E150">
        <v>191</v>
      </c>
      <c r="F150" t="s">
        <v>153</v>
      </c>
      <c r="G150" t="s">
        <v>146</v>
      </c>
      <c r="H150">
        <v>1</v>
      </c>
    </row>
    <row r="151" spans="1:8" x14ac:dyDescent="0.25">
      <c r="A151">
        <v>312014</v>
      </c>
      <c r="B151">
        <v>3</v>
      </c>
      <c r="C151">
        <v>312014</v>
      </c>
      <c r="D151" t="s">
        <v>27</v>
      </c>
      <c r="E151">
        <v>192</v>
      </c>
      <c r="F151" t="s">
        <v>153</v>
      </c>
      <c r="G151" t="s">
        <v>146</v>
      </c>
      <c r="H151">
        <v>3</v>
      </c>
    </row>
    <row r="152" spans="1:8" x14ac:dyDescent="0.25">
      <c r="A152">
        <v>312014</v>
      </c>
      <c r="B152">
        <v>3</v>
      </c>
      <c r="C152">
        <v>312014</v>
      </c>
      <c r="D152" t="s">
        <v>27</v>
      </c>
      <c r="E152">
        <v>152</v>
      </c>
      <c r="F152" t="s">
        <v>154</v>
      </c>
      <c r="G152" t="s">
        <v>146</v>
      </c>
      <c r="H152">
        <v>1</v>
      </c>
    </row>
    <row r="153" spans="1:8" x14ac:dyDescent="0.25">
      <c r="A153">
        <v>312014</v>
      </c>
      <c r="B153">
        <v>3</v>
      </c>
      <c r="C153">
        <v>312014</v>
      </c>
      <c r="D153" t="s">
        <v>27</v>
      </c>
      <c r="E153">
        <v>153</v>
      </c>
      <c r="F153" t="s">
        <v>154</v>
      </c>
      <c r="G153" t="s">
        <v>146</v>
      </c>
      <c r="H153">
        <v>1</v>
      </c>
    </row>
    <row r="154" spans="1:8" x14ac:dyDescent="0.25">
      <c r="A154">
        <v>312014</v>
      </c>
      <c r="B154">
        <v>3</v>
      </c>
      <c r="C154">
        <v>312014</v>
      </c>
      <c r="D154" t="s">
        <v>27</v>
      </c>
      <c r="E154">
        <v>154</v>
      </c>
      <c r="F154" t="s">
        <v>154</v>
      </c>
      <c r="G154" t="s">
        <v>146</v>
      </c>
      <c r="H154">
        <v>2</v>
      </c>
    </row>
    <row r="155" spans="1:8" x14ac:dyDescent="0.25">
      <c r="A155">
        <v>312014</v>
      </c>
      <c r="B155">
        <v>3</v>
      </c>
      <c r="C155">
        <v>312014</v>
      </c>
      <c r="D155" t="s">
        <v>27</v>
      </c>
      <c r="E155">
        <v>151</v>
      </c>
      <c r="F155" t="s">
        <v>154</v>
      </c>
      <c r="G155" t="s">
        <v>146</v>
      </c>
      <c r="H155">
        <v>3</v>
      </c>
    </row>
    <row r="156" spans="1:8" x14ac:dyDescent="0.25">
      <c r="A156">
        <v>312014</v>
      </c>
      <c r="B156">
        <v>3</v>
      </c>
      <c r="C156">
        <v>312014</v>
      </c>
      <c r="D156" t="s">
        <v>27</v>
      </c>
      <c r="E156">
        <v>162</v>
      </c>
      <c r="F156" t="s">
        <v>156</v>
      </c>
      <c r="G156" t="s">
        <v>146</v>
      </c>
      <c r="H156">
        <v>1</v>
      </c>
    </row>
    <row r="157" spans="1:8" x14ac:dyDescent="0.25">
      <c r="A157">
        <v>312014</v>
      </c>
      <c r="B157">
        <v>3</v>
      </c>
      <c r="C157">
        <v>312014</v>
      </c>
      <c r="D157" t="s">
        <v>27</v>
      </c>
      <c r="E157">
        <v>164</v>
      </c>
      <c r="F157" t="s">
        <v>156</v>
      </c>
      <c r="G157" t="s">
        <v>146</v>
      </c>
      <c r="H157">
        <v>1</v>
      </c>
    </row>
    <row r="158" spans="1:8" x14ac:dyDescent="0.25">
      <c r="A158">
        <v>312014</v>
      </c>
      <c r="B158">
        <v>3</v>
      </c>
      <c r="C158">
        <v>312014</v>
      </c>
      <c r="D158" t="s">
        <v>27</v>
      </c>
      <c r="E158">
        <v>161</v>
      </c>
      <c r="F158" t="s">
        <v>156</v>
      </c>
      <c r="G158" t="s">
        <v>146</v>
      </c>
      <c r="H158">
        <v>1</v>
      </c>
    </row>
    <row r="159" spans="1:8" x14ac:dyDescent="0.25">
      <c r="A159">
        <v>312014</v>
      </c>
      <c r="B159">
        <v>3</v>
      </c>
      <c r="C159">
        <v>312014</v>
      </c>
      <c r="D159" t="s">
        <v>27</v>
      </c>
      <c r="E159">
        <v>163</v>
      </c>
      <c r="F159" t="s">
        <v>156</v>
      </c>
      <c r="G159" t="s">
        <v>146</v>
      </c>
      <c r="H159">
        <v>1</v>
      </c>
    </row>
    <row r="160" spans="1:8" x14ac:dyDescent="0.25">
      <c r="A160">
        <v>312022</v>
      </c>
      <c r="B160">
        <v>3</v>
      </c>
      <c r="C160">
        <v>312022</v>
      </c>
      <c r="D160" t="s">
        <v>30</v>
      </c>
      <c r="E160">
        <v>171</v>
      </c>
      <c r="F160" t="s">
        <v>145</v>
      </c>
      <c r="G160" t="s">
        <v>146</v>
      </c>
      <c r="H160">
        <v>2</v>
      </c>
    </row>
    <row r="161" spans="1:8" x14ac:dyDescent="0.25">
      <c r="A161">
        <v>312022</v>
      </c>
      <c r="B161">
        <v>3</v>
      </c>
      <c r="C161">
        <v>312022</v>
      </c>
      <c r="D161" t="s">
        <v>30</v>
      </c>
      <c r="E161">
        <v>172</v>
      </c>
      <c r="F161" t="s">
        <v>145</v>
      </c>
      <c r="G161" t="s">
        <v>146</v>
      </c>
      <c r="H161">
        <v>2</v>
      </c>
    </row>
    <row r="162" spans="1:8" x14ac:dyDescent="0.25">
      <c r="A162">
        <v>312022</v>
      </c>
      <c r="B162">
        <v>3</v>
      </c>
      <c r="C162">
        <v>312022</v>
      </c>
      <c r="D162" t="s">
        <v>30</v>
      </c>
      <c r="E162">
        <v>191</v>
      </c>
      <c r="F162" t="s">
        <v>153</v>
      </c>
      <c r="G162" t="s">
        <v>146</v>
      </c>
      <c r="H162">
        <v>2</v>
      </c>
    </row>
    <row r="163" spans="1:8" x14ac:dyDescent="0.25">
      <c r="A163">
        <v>312022</v>
      </c>
      <c r="B163">
        <v>3</v>
      </c>
      <c r="C163">
        <v>312022</v>
      </c>
      <c r="D163" t="s">
        <v>30</v>
      </c>
      <c r="E163">
        <v>192</v>
      </c>
      <c r="F163" t="s">
        <v>153</v>
      </c>
      <c r="G163" t="s">
        <v>146</v>
      </c>
      <c r="H163">
        <v>1</v>
      </c>
    </row>
    <row r="164" spans="1:8" x14ac:dyDescent="0.25">
      <c r="A164">
        <v>312022</v>
      </c>
      <c r="B164">
        <v>3</v>
      </c>
      <c r="C164">
        <v>312022</v>
      </c>
      <c r="D164" t="s">
        <v>30</v>
      </c>
      <c r="E164">
        <v>151</v>
      </c>
      <c r="F164" t="s">
        <v>154</v>
      </c>
      <c r="G164" t="s">
        <v>146</v>
      </c>
      <c r="H164">
        <v>1</v>
      </c>
    </row>
    <row r="165" spans="1:8" x14ac:dyDescent="0.25">
      <c r="A165">
        <v>312022</v>
      </c>
      <c r="B165">
        <v>3</v>
      </c>
      <c r="C165">
        <v>312022</v>
      </c>
      <c r="D165" t="s">
        <v>30</v>
      </c>
      <c r="E165">
        <v>152</v>
      </c>
      <c r="F165" t="s">
        <v>154</v>
      </c>
      <c r="G165" t="s">
        <v>146</v>
      </c>
      <c r="H165">
        <v>2</v>
      </c>
    </row>
    <row r="166" spans="1:8" x14ac:dyDescent="0.25">
      <c r="A166">
        <v>312022</v>
      </c>
      <c r="B166">
        <v>3</v>
      </c>
      <c r="C166">
        <v>312022</v>
      </c>
      <c r="D166" t="s">
        <v>30</v>
      </c>
      <c r="E166">
        <v>162</v>
      </c>
      <c r="F166" t="s">
        <v>156</v>
      </c>
      <c r="G166" t="s">
        <v>146</v>
      </c>
      <c r="H166">
        <v>2</v>
      </c>
    </row>
    <row r="167" spans="1:8" x14ac:dyDescent="0.25">
      <c r="A167">
        <v>312022</v>
      </c>
      <c r="B167">
        <v>3</v>
      </c>
      <c r="C167">
        <v>312022</v>
      </c>
      <c r="D167" t="s">
        <v>30</v>
      </c>
      <c r="E167">
        <v>161</v>
      </c>
      <c r="F167" t="s">
        <v>156</v>
      </c>
      <c r="G167" t="s">
        <v>146</v>
      </c>
      <c r="H167">
        <v>3</v>
      </c>
    </row>
    <row r="168" spans="1:8" x14ac:dyDescent="0.25">
      <c r="A168">
        <v>312031</v>
      </c>
      <c r="B168">
        <v>3</v>
      </c>
      <c r="C168">
        <v>312031</v>
      </c>
      <c r="D168" t="s">
        <v>25</v>
      </c>
      <c r="E168">
        <v>171</v>
      </c>
      <c r="F168" t="s">
        <v>145</v>
      </c>
      <c r="G168" t="s">
        <v>146</v>
      </c>
      <c r="H168">
        <v>1</v>
      </c>
    </row>
    <row r="169" spans="1:8" x14ac:dyDescent="0.25">
      <c r="A169">
        <v>312031</v>
      </c>
      <c r="B169">
        <v>3</v>
      </c>
      <c r="C169">
        <v>312031</v>
      </c>
      <c r="D169" t="s">
        <v>25</v>
      </c>
      <c r="E169">
        <v>191</v>
      </c>
      <c r="F169" t="s">
        <v>153</v>
      </c>
      <c r="G169" t="s">
        <v>146</v>
      </c>
      <c r="H169">
        <v>1</v>
      </c>
    </row>
    <row r="170" spans="1:8" x14ac:dyDescent="0.25">
      <c r="A170">
        <v>312031</v>
      </c>
      <c r="B170">
        <v>3</v>
      </c>
      <c r="C170">
        <v>312031</v>
      </c>
      <c r="D170" t="s">
        <v>25</v>
      </c>
      <c r="E170">
        <v>151</v>
      </c>
      <c r="F170" t="s">
        <v>154</v>
      </c>
      <c r="G170" t="s">
        <v>146</v>
      </c>
      <c r="H170">
        <v>2</v>
      </c>
    </row>
    <row r="171" spans="1:8" x14ac:dyDescent="0.25">
      <c r="A171">
        <v>312031</v>
      </c>
      <c r="B171">
        <v>3</v>
      </c>
      <c r="C171">
        <v>312031</v>
      </c>
      <c r="D171" t="s">
        <v>25</v>
      </c>
      <c r="E171">
        <v>152</v>
      </c>
      <c r="F171" t="s">
        <v>154</v>
      </c>
      <c r="G171" t="s">
        <v>146</v>
      </c>
      <c r="H171">
        <v>3</v>
      </c>
    </row>
    <row r="172" spans="1:8" x14ac:dyDescent="0.25">
      <c r="A172">
        <v>312031</v>
      </c>
      <c r="B172">
        <v>3</v>
      </c>
      <c r="C172">
        <v>312031</v>
      </c>
      <c r="D172" t="s">
        <v>25</v>
      </c>
      <c r="E172">
        <v>162</v>
      </c>
      <c r="F172" t="s">
        <v>156</v>
      </c>
      <c r="G172" t="s">
        <v>146</v>
      </c>
      <c r="H172">
        <v>3</v>
      </c>
    </row>
    <row r="173" spans="1:8" x14ac:dyDescent="0.25">
      <c r="A173">
        <v>312031</v>
      </c>
      <c r="B173">
        <v>3</v>
      </c>
      <c r="C173">
        <v>312031</v>
      </c>
      <c r="D173" t="s">
        <v>25</v>
      </c>
      <c r="E173">
        <v>161</v>
      </c>
      <c r="F173" t="s">
        <v>156</v>
      </c>
      <c r="G173" t="s">
        <v>146</v>
      </c>
      <c r="H173">
        <v>2</v>
      </c>
    </row>
    <row r="174" spans="1:8" x14ac:dyDescent="0.25">
      <c r="A174">
        <v>312501</v>
      </c>
      <c r="B174">
        <v>3</v>
      </c>
      <c r="C174">
        <v>312501</v>
      </c>
      <c r="D174" t="s">
        <v>31</v>
      </c>
      <c r="E174">
        <v>171</v>
      </c>
      <c r="F174" t="s">
        <v>145</v>
      </c>
      <c r="G174" t="s">
        <v>146</v>
      </c>
      <c r="H174">
        <v>1</v>
      </c>
    </row>
    <row r="175" spans="1:8" x14ac:dyDescent="0.25">
      <c r="A175">
        <v>312501</v>
      </c>
      <c r="B175">
        <v>3</v>
      </c>
      <c r="C175">
        <v>312501</v>
      </c>
      <c r="D175" t="s">
        <v>31</v>
      </c>
      <c r="E175">
        <v>191</v>
      </c>
      <c r="F175" t="s">
        <v>153</v>
      </c>
      <c r="G175" t="s">
        <v>146</v>
      </c>
      <c r="H175">
        <v>1</v>
      </c>
    </row>
    <row r="176" spans="1:8" x14ac:dyDescent="0.25">
      <c r="A176">
        <v>312501</v>
      </c>
      <c r="B176">
        <v>3</v>
      </c>
      <c r="C176">
        <v>312501</v>
      </c>
      <c r="D176" t="s">
        <v>31</v>
      </c>
      <c r="E176">
        <v>151</v>
      </c>
      <c r="F176" t="s">
        <v>154</v>
      </c>
      <c r="G176" t="s">
        <v>146</v>
      </c>
      <c r="H176">
        <v>3</v>
      </c>
    </row>
    <row r="177" spans="1:8" x14ac:dyDescent="0.25">
      <c r="A177">
        <v>312501</v>
      </c>
      <c r="B177">
        <v>3</v>
      </c>
      <c r="C177">
        <v>312501</v>
      </c>
      <c r="D177" t="s">
        <v>31</v>
      </c>
      <c r="E177">
        <v>152</v>
      </c>
      <c r="F177" t="s">
        <v>154</v>
      </c>
      <c r="G177" t="s">
        <v>146</v>
      </c>
      <c r="H177">
        <v>3</v>
      </c>
    </row>
    <row r="178" spans="1:8" x14ac:dyDescent="0.25">
      <c r="A178">
        <v>312501</v>
      </c>
      <c r="B178">
        <v>3</v>
      </c>
      <c r="C178">
        <v>312501</v>
      </c>
      <c r="D178" t="s">
        <v>31</v>
      </c>
      <c r="E178">
        <v>161</v>
      </c>
      <c r="F178" t="s">
        <v>156</v>
      </c>
      <c r="G178" t="s">
        <v>146</v>
      </c>
      <c r="H178">
        <v>1</v>
      </c>
    </row>
    <row r="179" spans="1:8" x14ac:dyDescent="0.25">
      <c r="A179">
        <v>312501</v>
      </c>
      <c r="B179">
        <v>3</v>
      </c>
      <c r="C179">
        <v>312501</v>
      </c>
      <c r="D179" t="s">
        <v>31</v>
      </c>
      <c r="E179">
        <v>162</v>
      </c>
      <c r="F179" t="s">
        <v>156</v>
      </c>
      <c r="G179" t="s">
        <v>146</v>
      </c>
      <c r="H179">
        <v>3</v>
      </c>
    </row>
    <row r="180" spans="1:8" x14ac:dyDescent="0.25">
      <c r="A180">
        <v>313002</v>
      </c>
      <c r="B180">
        <v>3</v>
      </c>
      <c r="C180">
        <v>313002</v>
      </c>
      <c r="D180" t="s">
        <v>22</v>
      </c>
      <c r="E180">
        <v>171</v>
      </c>
      <c r="F180" t="s">
        <v>145</v>
      </c>
      <c r="G180" t="s">
        <v>149</v>
      </c>
      <c r="H180">
        <v>3</v>
      </c>
    </row>
    <row r="181" spans="1:8" x14ac:dyDescent="0.25">
      <c r="A181">
        <v>313002</v>
      </c>
      <c r="B181">
        <v>3</v>
      </c>
      <c r="C181">
        <v>313002</v>
      </c>
      <c r="D181" t="s">
        <v>22</v>
      </c>
      <c r="E181">
        <v>191</v>
      </c>
      <c r="F181" t="s">
        <v>153</v>
      </c>
      <c r="G181" t="s">
        <v>149</v>
      </c>
      <c r="H181">
        <v>3</v>
      </c>
    </row>
    <row r="182" spans="1:8" x14ac:dyDescent="0.25">
      <c r="A182">
        <v>313002</v>
      </c>
      <c r="B182">
        <v>3</v>
      </c>
      <c r="C182">
        <v>313002</v>
      </c>
      <c r="D182" t="s">
        <v>22</v>
      </c>
      <c r="E182">
        <v>151</v>
      </c>
      <c r="F182" t="s">
        <v>154</v>
      </c>
      <c r="G182" t="s">
        <v>149</v>
      </c>
      <c r="H182">
        <v>3</v>
      </c>
    </row>
    <row r="183" spans="1:8" x14ac:dyDescent="0.25">
      <c r="A183">
        <v>313002</v>
      </c>
      <c r="B183">
        <v>3</v>
      </c>
      <c r="C183">
        <v>313002</v>
      </c>
      <c r="D183" t="s">
        <v>22</v>
      </c>
      <c r="E183">
        <v>152</v>
      </c>
      <c r="F183" t="s">
        <v>154</v>
      </c>
      <c r="G183" t="s">
        <v>149</v>
      </c>
      <c r="H183">
        <v>3</v>
      </c>
    </row>
    <row r="184" spans="1:8" x14ac:dyDescent="0.25">
      <c r="A184">
        <v>313002</v>
      </c>
      <c r="B184">
        <v>3</v>
      </c>
      <c r="C184">
        <v>313002</v>
      </c>
      <c r="D184" t="s">
        <v>22</v>
      </c>
      <c r="E184">
        <v>161</v>
      </c>
      <c r="F184" t="s">
        <v>156</v>
      </c>
      <c r="G184" t="s">
        <v>149</v>
      </c>
      <c r="H184">
        <v>3</v>
      </c>
    </row>
    <row r="185" spans="1:8" x14ac:dyDescent="0.25">
      <c r="A185">
        <v>313002</v>
      </c>
      <c r="B185">
        <v>3</v>
      </c>
      <c r="C185">
        <v>313002</v>
      </c>
      <c r="D185" t="s">
        <v>22</v>
      </c>
      <c r="E185">
        <v>162</v>
      </c>
      <c r="F185" t="s">
        <v>156</v>
      </c>
      <c r="G185" t="s">
        <v>149</v>
      </c>
      <c r="H185">
        <v>3</v>
      </c>
    </row>
    <row r="186" spans="1:8" x14ac:dyDescent="0.25">
      <c r="A186">
        <v>313007</v>
      </c>
      <c r="B186">
        <v>3</v>
      </c>
      <c r="C186">
        <v>313007</v>
      </c>
      <c r="D186" t="s">
        <v>34</v>
      </c>
      <c r="E186">
        <v>172</v>
      </c>
      <c r="F186" t="s">
        <v>145</v>
      </c>
      <c r="G186" t="s">
        <v>146</v>
      </c>
      <c r="H186">
        <v>1</v>
      </c>
    </row>
    <row r="187" spans="1:8" x14ac:dyDescent="0.25">
      <c r="A187">
        <v>313007</v>
      </c>
      <c r="B187">
        <v>3</v>
      </c>
      <c r="C187">
        <v>313007</v>
      </c>
      <c r="D187" t="s">
        <v>34</v>
      </c>
      <c r="E187">
        <v>171</v>
      </c>
      <c r="F187" t="s">
        <v>145</v>
      </c>
      <c r="G187" t="s">
        <v>146</v>
      </c>
      <c r="H187">
        <v>1</v>
      </c>
    </row>
    <row r="188" spans="1:8" x14ac:dyDescent="0.25">
      <c r="A188">
        <v>313007</v>
      </c>
      <c r="B188">
        <v>3</v>
      </c>
      <c r="C188">
        <v>313007</v>
      </c>
      <c r="D188" t="s">
        <v>34</v>
      </c>
      <c r="E188">
        <v>191</v>
      </c>
      <c r="F188" t="s">
        <v>153</v>
      </c>
      <c r="G188" t="s">
        <v>146</v>
      </c>
      <c r="H188">
        <v>1</v>
      </c>
    </row>
    <row r="189" spans="1:8" x14ac:dyDescent="0.25">
      <c r="A189">
        <v>313007</v>
      </c>
      <c r="B189">
        <v>3</v>
      </c>
      <c r="C189">
        <v>313007</v>
      </c>
      <c r="D189" t="s">
        <v>34</v>
      </c>
      <c r="E189">
        <v>192</v>
      </c>
      <c r="F189" t="s">
        <v>153</v>
      </c>
      <c r="G189" t="s">
        <v>146</v>
      </c>
      <c r="H189">
        <v>3</v>
      </c>
    </row>
    <row r="190" spans="1:8" x14ac:dyDescent="0.25">
      <c r="A190">
        <v>313007</v>
      </c>
      <c r="B190">
        <v>3</v>
      </c>
      <c r="C190">
        <v>313007</v>
      </c>
      <c r="D190" t="s">
        <v>34</v>
      </c>
      <c r="E190">
        <v>151</v>
      </c>
      <c r="F190" t="s">
        <v>154</v>
      </c>
      <c r="G190" t="s">
        <v>146</v>
      </c>
      <c r="H190">
        <v>1</v>
      </c>
    </row>
    <row r="191" spans="1:8" x14ac:dyDescent="0.25">
      <c r="A191">
        <v>313007</v>
      </c>
      <c r="B191">
        <v>3</v>
      </c>
      <c r="C191">
        <v>313007</v>
      </c>
      <c r="D191" t="s">
        <v>34</v>
      </c>
      <c r="E191">
        <v>152</v>
      </c>
      <c r="F191" t="s">
        <v>154</v>
      </c>
      <c r="G191" t="s">
        <v>146</v>
      </c>
      <c r="H191">
        <v>1</v>
      </c>
    </row>
    <row r="192" spans="1:8" x14ac:dyDescent="0.25">
      <c r="A192">
        <v>313007</v>
      </c>
      <c r="B192">
        <v>3</v>
      </c>
      <c r="C192">
        <v>313007</v>
      </c>
      <c r="D192" t="s">
        <v>34</v>
      </c>
      <c r="E192">
        <v>162</v>
      </c>
      <c r="F192" t="s">
        <v>156</v>
      </c>
      <c r="G192" t="s">
        <v>146</v>
      </c>
      <c r="H192">
        <v>3</v>
      </c>
    </row>
    <row r="193" spans="1:8" x14ac:dyDescent="0.25">
      <c r="A193">
        <v>313007</v>
      </c>
      <c r="B193">
        <v>3</v>
      </c>
      <c r="C193">
        <v>313007</v>
      </c>
      <c r="D193" t="s">
        <v>34</v>
      </c>
      <c r="E193">
        <v>161</v>
      </c>
      <c r="F193" t="s">
        <v>156</v>
      </c>
      <c r="G193" t="s">
        <v>146</v>
      </c>
      <c r="H193">
        <v>1</v>
      </c>
    </row>
    <row r="194" spans="1:8" x14ac:dyDescent="0.25">
      <c r="A194">
        <v>313018</v>
      </c>
      <c r="B194">
        <v>3</v>
      </c>
      <c r="C194">
        <v>313018</v>
      </c>
      <c r="D194" t="s">
        <v>32</v>
      </c>
      <c r="E194">
        <v>171</v>
      </c>
      <c r="F194" t="s">
        <v>145</v>
      </c>
      <c r="G194" t="s">
        <v>146</v>
      </c>
      <c r="H194">
        <v>2</v>
      </c>
    </row>
    <row r="195" spans="1:8" x14ac:dyDescent="0.25">
      <c r="A195">
        <v>313018</v>
      </c>
      <c r="B195">
        <v>3</v>
      </c>
      <c r="C195">
        <v>313018</v>
      </c>
      <c r="D195" t="s">
        <v>32</v>
      </c>
      <c r="E195">
        <v>191</v>
      </c>
      <c r="F195" t="s">
        <v>153</v>
      </c>
      <c r="G195" t="s">
        <v>146</v>
      </c>
      <c r="H195">
        <v>3</v>
      </c>
    </row>
    <row r="196" spans="1:8" x14ac:dyDescent="0.25">
      <c r="A196">
        <v>313018</v>
      </c>
      <c r="B196">
        <v>3</v>
      </c>
      <c r="C196">
        <v>313018</v>
      </c>
      <c r="D196" t="s">
        <v>32</v>
      </c>
      <c r="E196">
        <v>152</v>
      </c>
      <c r="F196" t="s">
        <v>154</v>
      </c>
      <c r="G196" t="s">
        <v>146</v>
      </c>
      <c r="H196">
        <v>3</v>
      </c>
    </row>
    <row r="197" spans="1:8" x14ac:dyDescent="0.25">
      <c r="A197">
        <v>313018</v>
      </c>
      <c r="B197">
        <v>3</v>
      </c>
      <c r="C197">
        <v>313018</v>
      </c>
      <c r="D197" t="s">
        <v>32</v>
      </c>
      <c r="E197">
        <v>151</v>
      </c>
      <c r="F197" t="s">
        <v>154</v>
      </c>
      <c r="G197" t="s">
        <v>146</v>
      </c>
      <c r="H197">
        <v>3</v>
      </c>
    </row>
    <row r="198" spans="1:8" x14ac:dyDescent="0.25">
      <c r="A198">
        <v>313018</v>
      </c>
      <c r="B198">
        <v>3</v>
      </c>
      <c r="C198">
        <v>313018</v>
      </c>
      <c r="D198" t="s">
        <v>32</v>
      </c>
      <c r="E198">
        <v>162</v>
      </c>
      <c r="F198" t="s">
        <v>156</v>
      </c>
      <c r="G198" t="s">
        <v>146</v>
      </c>
      <c r="H198">
        <v>1</v>
      </c>
    </row>
    <row r="199" spans="1:8" x14ac:dyDescent="0.25">
      <c r="A199">
        <v>313018</v>
      </c>
      <c r="B199">
        <v>3</v>
      </c>
      <c r="C199">
        <v>313018</v>
      </c>
      <c r="D199" t="s">
        <v>32</v>
      </c>
      <c r="E199">
        <v>161</v>
      </c>
      <c r="F199" t="s">
        <v>156</v>
      </c>
      <c r="G199" t="s">
        <v>146</v>
      </c>
      <c r="H199">
        <v>1</v>
      </c>
    </row>
    <row r="200" spans="1:8" x14ac:dyDescent="0.25">
      <c r="A200">
        <v>313021</v>
      </c>
      <c r="B200">
        <v>3</v>
      </c>
      <c r="C200">
        <v>313021</v>
      </c>
      <c r="D200" t="s">
        <v>28</v>
      </c>
      <c r="E200">
        <v>152</v>
      </c>
      <c r="F200" t="s">
        <v>154</v>
      </c>
      <c r="G200" t="s">
        <v>149</v>
      </c>
      <c r="H200">
        <v>2</v>
      </c>
    </row>
    <row r="201" spans="1:8" x14ac:dyDescent="0.25">
      <c r="A201">
        <v>313021</v>
      </c>
      <c r="B201">
        <v>3</v>
      </c>
      <c r="C201">
        <v>313021</v>
      </c>
      <c r="D201" t="s">
        <v>28</v>
      </c>
      <c r="E201">
        <v>151</v>
      </c>
      <c r="F201" t="s">
        <v>154</v>
      </c>
      <c r="G201" t="s">
        <v>149</v>
      </c>
      <c r="H201">
        <v>1</v>
      </c>
    </row>
    <row r="202" spans="1:8" x14ac:dyDescent="0.25">
      <c r="A202">
        <v>313021</v>
      </c>
      <c r="B202">
        <v>3</v>
      </c>
      <c r="C202">
        <v>313021</v>
      </c>
      <c r="D202" t="s">
        <v>28</v>
      </c>
      <c r="E202">
        <v>161</v>
      </c>
      <c r="F202" t="s">
        <v>156</v>
      </c>
      <c r="G202" t="s">
        <v>149</v>
      </c>
      <c r="H202">
        <v>1</v>
      </c>
    </row>
    <row r="203" spans="1:8" x14ac:dyDescent="0.25">
      <c r="A203">
        <v>313021</v>
      </c>
      <c r="B203">
        <v>3</v>
      </c>
      <c r="C203">
        <v>313021</v>
      </c>
      <c r="D203" t="s">
        <v>28</v>
      </c>
      <c r="E203">
        <v>162</v>
      </c>
      <c r="F203" t="s">
        <v>156</v>
      </c>
      <c r="G203" t="s">
        <v>149</v>
      </c>
      <c r="H203">
        <v>1</v>
      </c>
    </row>
    <row r="204" spans="1:8" x14ac:dyDescent="0.25">
      <c r="A204">
        <v>313024</v>
      </c>
      <c r="B204">
        <v>3</v>
      </c>
      <c r="C204">
        <v>313024</v>
      </c>
      <c r="D204" t="s">
        <v>29</v>
      </c>
      <c r="E204">
        <v>171</v>
      </c>
      <c r="F204" t="s">
        <v>145</v>
      </c>
      <c r="G204" t="s">
        <v>148</v>
      </c>
      <c r="H204">
        <v>2</v>
      </c>
    </row>
    <row r="205" spans="1:8" x14ac:dyDescent="0.25">
      <c r="A205">
        <v>313024</v>
      </c>
      <c r="B205">
        <v>3</v>
      </c>
      <c r="C205">
        <v>313024</v>
      </c>
      <c r="D205" t="s">
        <v>29</v>
      </c>
      <c r="E205">
        <v>191</v>
      </c>
      <c r="F205" t="s">
        <v>153</v>
      </c>
      <c r="G205" t="s">
        <v>148</v>
      </c>
      <c r="H205">
        <v>3</v>
      </c>
    </row>
    <row r="206" spans="1:8" x14ac:dyDescent="0.25">
      <c r="A206">
        <v>313024</v>
      </c>
      <c r="B206">
        <v>3</v>
      </c>
      <c r="C206">
        <v>313024</v>
      </c>
      <c r="D206" t="s">
        <v>29</v>
      </c>
      <c r="E206">
        <v>152</v>
      </c>
      <c r="F206" t="s">
        <v>154</v>
      </c>
      <c r="G206" t="s">
        <v>149</v>
      </c>
      <c r="H206">
        <v>3</v>
      </c>
    </row>
    <row r="207" spans="1:8" x14ac:dyDescent="0.25">
      <c r="A207">
        <v>313024</v>
      </c>
      <c r="B207">
        <v>3</v>
      </c>
      <c r="C207">
        <v>313024</v>
      </c>
      <c r="D207" t="s">
        <v>29</v>
      </c>
      <c r="E207">
        <v>151</v>
      </c>
      <c r="F207" t="s">
        <v>154</v>
      </c>
      <c r="G207" t="s">
        <v>149</v>
      </c>
      <c r="H207">
        <v>3</v>
      </c>
    </row>
    <row r="208" spans="1:8" x14ac:dyDescent="0.25">
      <c r="A208">
        <v>313024</v>
      </c>
      <c r="B208">
        <v>3</v>
      </c>
      <c r="C208">
        <v>313024</v>
      </c>
      <c r="D208" t="s">
        <v>29</v>
      </c>
      <c r="E208">
        <v>161</v>
      </c>
      <c r="F208" t="s">
        <v>156</v>
      </c>
      <c r="G208" t="s">
        <v>149</v>
      </c>
      <c r="H208">
        <v>1</v>
      </c>
    </row>
    <row r="209" spans="1:8" x14ac:dyDescent="0.25">
      <c r="A209">
        <v>313024</v>
      </c>
      <c r="B209">
        <v>3</v>
      </c>
      <c r="C209">
        <v>313024</v>
      </c>
      <c r="D209" t="s">
        <v>29</v>
      </c>
      <c r="E209">
        <v>162</v>
      </c>
      <c r="F209" t="s">
        <v>156</v>
      </c>
      <c r="G209" t="s">
        <v>149</v>
      </c>
      <c r="H209">
        <v>2</v>
      </c>
    </row>
    <row r="210" spans="1:8" x14ac:dyDescent="0.25">
      <c r="A210">
        <v>313029</v>
      </c>
      <c r="B210">
        <v>3</v>
      </c>
      <c r="C210">
        <v>313029</v>
      </c>
      <c r="D210" t="s">
        <v>24</v>
      </c>
      <c r="E210">
        <v>171</v>
      </c>
      <c r="F210" t="s">
        <v>145</v>
      </c>
      <c r="G210" t="s">
        <v>146</v>
      </c>
      <c r="H210">
        <v>2</v>
      </c>
    </row>
    <row r="211" spans="1:8" x14ac:dyDescent="0.25">
      <c r="A211">
        <v>313029</v>
      </c>
      <c r="B211">
        <v>3</v>
      </c>
      <c r="C211">
        <v>313029</v>
      </c>
      <c r="D211" t="s">
        <v>24</v>
      </c>
      <c r="E211">
        <v>191</v>
      </c>
      <c r="F211" t="s">
        <v>153</v>
      </c>
      <c r="G211" t="s">
        <v>146</v>
      </c>
      <c r="H211">
        <v>3</v>
      </c>
    </row>
    <row r="212" spans="1:8" x14ac:dyDescent="0.25">
      <c r="A212">
        <v>313029</v>
      </c>
      <c r="B212">
        <v>3</v>
      </c>
      <c r="C212">
        <v>313029</v>
      </c>
      <c r="D212" t="s">
        <v>24</v>
      </c>
      <c r="E212">
        <v>151</v>
      </c>
      <c r="F212" t="s">
        <v>154</v>
      </c>
      <c r="G212" t="s">
        <v>146</v>
      </c>
      <c r="H212">
        <v>3</v>
      </c>
    </row>
    <row r="213" spans="1:8" x14ac:dyDescent="0.25">
      <c r="A213">
        <v>313029</v>
      </c>
      <c r="B213">
        <v>3</v>
      </c>
      <c r="C213">
        <v>313029</v>
      </c>
      <c r="D213" t="s">
        <v>24</v>
      </c>
      <c r="E213">
        <v>152</v>
      </c>
      <c r="F213" t="s">
        <v>154</v>
      </c>
      <c r="G213" t="s">
        <v>146</v>
      </c>
      <c r="H213">
        <v>3</v>
      </c>
    </row>
    <row r="214" spans="1:8" x14ac:dyDescent="0.25">
      <c r="A214">
        <v>313029</v>
      </c>
      <c r="B214">
        <v>3</v>
      </c>
      <c r="C214">
        <v>313029</v>
      </c>
      <c r="D214" t="s">
        <v>24</v>
      </c>
      <c r="E214">
        <v>161</v>
      </c>
      <c r="F214" t="s">
        <v>156</v>
      </c>
      <c r="G214" t="s">
        <v>146</v>
      </c>
      <c r="H214">
        <v>3</v>
      </c>
    </row>
    <row r="215" spans="1:8" x14ac:dyDescent="0.25">
      <c r="A215">
        <v>313029</v>
      </c>
      <c r="B215">
        <v>3</v>
      </c>
      <c r="C215">
        <v>313029</v>
      </c>
      <c r="D215" t="s">
        <v>24</v>
      </c>
      <c r="E215">
        <v>162</v>
      </c>
      <c r="F215" t="s">
        <v>156</v>
      </c>
      <c r="G215" t="s">
        <v>146</v>
      </c>
      <c r="H215">
        <v>2</v>
      </c>
    </row>
    <row r="216" spans="1:8" x14ac:dyDescent="0.25">
      <c r="A216">
        <v>313035</v>
      </c>
      <c r="B216">
        <v>3</v>
      </c>
      <c r="C216">
        <v>313035</v>
      </c>
      <c r="D216" t="s">
        <v>21</v>
      </c>
      <c r="E216">
        <v>171</v>
      </c>
      <c r="F216" t="s">
        <v>145</v>
      </c>
      <c r="G216" t="s">
        <v>146</v>
      </c>
      <c r="H216">
        <v>2</v>
      </c>
    </row>
    <row r="217" spans="1:8" x14ac:dyDescent="0.25">
      <c r="A217">
        <v>313035</v>
      </c>
      <c r="B217">
        <v>3</v>
      </c>
      <c r="C217">
        <v>313035</v>
      </c>
      <c r="D217" t="s">
        <v>21</v>
      </c>
      <c r="E217">
        <v>191</v>
      </c>
      <c r="F217" t="s">
        <v>153</v>
      </c>
      <c r="G217" t="s">
        <v>146</v>
      </c>
      <c r="H217">
        <v>2</v>
      </c>
    </row>
    <row r="218" spans="1:8" x14ac:dyDescent="0.25">
      <c r="A218">
        <v>313035</v>
      </c>
      <c r="B218">
        <v>3</v>
      </c>
      <c r="C218">
        <v>313035</v>
      </c>
      <c r="D218" t="s">
        <v>21</v>
      </c>
      <c r="E218">
        <v>151</v>
      </c>
      <c r="F218" t="s">
        <v>154</v>
      </c>
      <c r="G218" t="s">
        <v>146</v>
      </c>
      <c r="H218">
        <v>1</v>
      </c>
    </row>
    <row r="219" spans="1:8" x14ac:dyDescent="0.25">
      <c r="A219">
        <v>313035</v>
      </c>
      <c r="B219">
        <v>3</v>
      </c>
      <c r="C219">
        <v>313035</v>
      </c>
      <c r="D219" t="s">
        <v>21</v>
      </c>
      <c r="E219">
        <v>152</v>
      </c>
      <c r="F219" t="s">
        <v>154</v>
      </c>
      <c r="G219" t="s">
        <v>146</v>
      </c>
      <c r="H219">
        <v>1</v>
      </c>
    </row>
    <row r="220" spans="1:8" x14ac:dyDescent="0.25">
      <c r="A220">
        <v>313035</v>
      </c>
      <c r="B220">
        <v>3</v>
      </c>
      <c r="C220">
        <v>313035</v>
      </c>
      <c r="D220" t="s">
        <v>21</v>
      </c>
      <c r="E220">
        <v>161</v>
      </c>
      <c r="F220" t="s">
        <v>156</v>
      </c>
      <c r="G220" t="s">
        <v>146</v>
      </c>
      <c r="H220">
        <v>3</v>
      </c>
    </row>
    <row r="221" spans="1:8" x14ac:dyDescent="0.25">
      <c r="A221">
        <v>313035</v>
      </c>
      <c r="B221">
        <v>3</v>
      </c>
      <c r="C221">
        <v>313035</v>
      </c>
      <c r="D221" t="s">
        <v>21</v>
      </c>
      <c r="E221">
        <v>162</v>
      </c>
      <c r="F221" t="s">
        <v>156</v>
      </c>
      <c r="G221" t="s">
        <v>146</v>
      </c>
      <c r="H221">
        <v>3</v>
      </c>
    </row>
    <row r="222" spans="1:8" x14ac:dyDescent="0.25">
      <c r="A222">
        <v>313046</v>
      </c>
      <c r="B222">
        <v>3</v>
      </c>
      <c r="C222">
        <v>313046</v>
      </c>
      <c r="D222" t="s">
        <v>20</v>
      </c>
      <c r="E222">
        <v>171</v>
      </c>
      <c r="F222" t="s">
        <v>145</v>
      </c>
      <c r="G222" t="s">
        <v>146</v>
      </c>
      <c r="H222">
        <v>1</v>
      </c>
    </row>
    <row r="223" spans="1:8" x14ac:dyDescent="0.25">
      <c r="A223">
        <v>313046</v>
      </c>
      <c r="B223">
        <v>3</v>
      </c>
      <c r="C223">
        <v>313046</v>
      </c>
      <c r="D223" t="s">
        <v>20</v>
      </c>
      <c r="E223">
        <v>191</v>
      </c>
      <c r="F223" t="s">
        <v>153</v>
      </c>
      <c r="G223" t="s">
        <v>146</v>
      </c>
      <c r="H223">
        <v>1</v>
      </c>
    </row>
    <row r="224" spans="1:8" x14ac:dyDescent="0.25">
      <c r="A224">
        <v>313046</v>
      </c>
      <c r="B224">
        <v>3</v>
      </c>
      <c r="C224">
        <v>313046</v>
      </c>
      <c r="D224" t="s">
        <v>20</v>
      </c>
      <c r="E224">
        <v>152</v>
      </c>
      <c r="F224" t="s">
        <v>154</v>
      </c>
      <c r="G224" t="s">
        <v>146</v>
      </c>
      <c r="H224">
        <v>1</v>
      </c>
    </row>
    <row r="225" spans="1:8" x14ac:dyDescent="0.25">
      <c r="A225">
        <v>313046</v>
      </c>
      <c r="B225">
        <v>3</v>
      </c>
      <c r="C225">
        <v>313046</v>
      </c>
      <c r="D225" t="s">
        <v>20</v>
      </c>
      <c r="E225">
        <v>151</v>
      </c>
      <c r="F225" t="s">
        <v>154</v>
      </c>
      <c r="G225" t="s">
        <v>146</v>
      </c>
      <c r="H225">
        <v>1</v>
      </c>
    </row>
    <row r="226" spans="1:8" x14ac:dyDescent="0.25">
      <c r="A226">
        <v>313046</v>
      </c>
      <c r="B226">
        <v>3</v>
      </c>
      <c r="C226">
        <v>313046</v>
      </c>
      <c r="D226" t="s">
        <v>20</v>
      </c>
      <c r="E226">
        <v>161</v>
      </c>
      <c r="F226" t="s">
        <v>156</v>
      </c>
      <c r="G226" t="s">
        <v>146</v>
      </c>
      <c r="H226">
        <v>2</v>
      </c>
    </row>
    <row r="227" spans="1:8" x14ac:dyDescent="0.25">
      <c r="A227">
        <v>313046</v>
      </c>
      <c r="B227">
        <v>3</v>
      </c>
      <c r="C227">
        <v>313046</v>
      </c>
      <c r="D227" t="s">
        <v>20</v>
      </c>
      <c r="E227">
        <v>162</v>
      </c>
      <c r="F227" t="s">
        <v>156</v>
      </c>
      <c r="G227" t="s">
        <v>146</v>
      </c>
      <c r="H227">
        <v>1</v>
      </c>
    </row>
    <row r="228" spans="1:8" x14ac:dyDescent="0.25">
      <c r="A228">
        <v>313051</v>
      </c>
      <c r="B228">
        <v>3</v>
      </c>
      <c r="C228">
        <v>313051</v>
      </c>
      <c r="D228" t="s">
        <v>33</v>
      </c>
      <c r="E228">
        <v>171</v>
      </c>
      <c r="F228" t="s">
        <v>145</v>
      </c>
      <c r="G228" t="s">
        <v>146</v>
      </c>
      <c r="H228">
        <v>3</v>
      </c>
    </row>
    <row r="229" spans="1:8" x14ac:dyDescent="0.25">
      <c r="A229">
        <v>313051</v>
      </c>
      <c r="B229">
        <v>3</v>
      </c>
      <c r="C229">
        <v>313051</v>
      </c>
      <c r="D229" t="s">
        <v>33</v>
      </c>
      <c r="E229">
        <v>172</v>
      </c>
      <c r="F229" t="s">
        <v>145</v>
      </c>
      <c r="G229" t="s">
        <v>146</v>
      </c>
      <c r="H229">
        <v>3</v>
      </c>
    </row>
    <row r="230" spans="1:8" x14ac:dyDescent="0.25">
      <c r="A230">
        <v>313051</v>
      </c>
      <c r="B230">
        <v>3</v>
      </c>
      <c r="C230">
        <v>313051</v>
      </c>
      <c r="D230" t="s">
        <v>33</v>
      </c>
      <c r="E230">
        <v>191</v>
      </c>
      <c r="F230" t="s">
        <v>153</v>
      </c>
      <c r="G230" t="s">
        <v>146</v>
      </c>
      <c r="H230">
        <v>3</v>
      </c>
    </row>
    <row r="231" spans="1:8" x14ac:dyDescent="0.25">
      <c r="A231">
        <v>313051</v>
      </c>
      <c r="B231">
        <v>3</v>
      </c>
      <c r="C231">
        <v>313051</v>
      </c>
      <c r="D231" t="s">
        <v>33</v>
      </c>
      <c r="E231">
        <v>192</v>
      </c>
      <c r="F231" t="s">
        <v>153</v>
      </c>
      <c r="G231" t="s">
        <v>146</v>
      </c>
      <c r="H231">
        <v>1</v>
      </c>
    </row>
    <row r="232" spans="1:8" x14ac:dyDescent="0.25">
      <c r="A232">
        <v>313051</v>
      </c>
      <c r="B232">
        <v>3</v>
      </c>
      <c r="C232">
        <v>313051</v>
      </c>
      <c r="D232" t="s">
        <v>33</v>
      </c>
      <c r="E232">
        <v>151</v>
      </c>
      <c r="F232" t="s">
        <v>154</v>
      </c>
      <c r="G232" t="s">
        <v>146</v>
      </c>
      <c r="H232">
        <v>3</v>
      </c>
    </row>
    <row r="233" spans="1:8" x14ac:dyDescent="0.25">
      <c r="A233">
        <v>313051</v>
      </c>
      <c r="B233">
        <v>3</v>
      </c>
      <c r="C233">
        <v>313051</v>
      </c>
      <c r="D233" t="s">
        <v>33</v>
      </c>
      <c r="E233">
        <v>152</v>
      </c>
      <c r="F233" t="s">
        <v>154</v>
      </c>
      <c r="G233" t="s">
        <v>146</v>
      </c>
      <c r="H233">
        <v>3</v>
      </c>
    </row>
    <row r="234" spans="1:8" x14ac:dyDescent="0.25">
      <c r="A234">
        <v>313051</v>
      </c>
      <c r="B234">
        <v>3</v>
      </c>
      <c r="C234">
        <v>313051</v>
      </c>
      <c r="D234" t="s">
        <v>33</v>
      </c>
      <c r="E234">
        <v>161</v>
      </c>
      <c r="F234" t="s">
        <v>156</v>
      </c>
      <c r="G234" t="s">
        <v>146</v>
      </c>
      <c r="H234">
        <v>1</v>
      </c>
    </row>
    <row r="235" spans="1:8" x14ac:dyDescent="0.25">
      <c r="A235">
        <v>313051</v>
      </c>
      <c r="B235">
        <v>3</v>
      </c>
      <c r="C235">
        <v>313051</v>
      </c>
      <c r="D235" t="s">
        <v>33</v>
      </c>
      <c r="E235">
        <v>162</v>
      </c>
      <c r="F235" t="s">
        <v>156</v>
      </c>
      <c r="G235" t="s">
        <v>146</v>
      </c>
      <c r="H235">
        <v>1</v>
      </c>
    </row>
    <row r="236" spans="1:8" x14ac:dyDescent="0.25">
      <c r="A236">
        <v>313054</v>
      </c>
      <c r="B236">
        <v>3</v>
      </c>
      <c r="C236">
        <v>313054</v>
      </c>
      <c r="D236" t="s">
        <v>23</v>
      </c>
      <c r="E236">
        <v>152</v>
      </c>
      <c r="F236" t="s">
        <v>154</v>
      </c>
      <c r="G236" t="s">
        <v>149</v>
      </c>
      <c r="H236">
        <v>3</v>
      </c>
    </row>
    <row r="237" spans="1:8" x14ac:dyDescent="0.25">
      <c r="A237">
        <v>313054</v>
      </c>
      <c r="B237">
        <v>3</v>
      </c>
      <c r="C237">
        <v>313054</v>
      </c>
      <c r="D237" t="s">
        <v>23</v>
      </c>
      <c r="E237">
        <v>151</v>
      </c>
      <c r="F237" t="s">
        <v>154</v>
      </c>
      <c r="G237" t="s">
        <v>149</v>
      </c>
      <c r="H237">
        <v>3</v>
      </c>
    </row>
    <row r="238" spans="1:8" x14ac:dyDescent="0.25">
      <c r="A238">
        <v>313054</v>
      </c>
      <c r="B238">
        <v>3</v>
      </c>
      <c r="C238">
        <v>313054</v>
      </c>
      <c r="D238" t="s">
        <v>23</v>
      </c>
      <c r="E238">
        <v>162</v>
      </c>
      <c r="F238" t="s">
        <v>156</v>
      </c>
      <c r="G238" t="s">
        <v>149</v>
      </c>
      <c r="H238">
        <v>3</v>
      </c>
    </row>
    <row r="239" spans="1:8" x14ac:dyDescent="0.25">
      <c r="A239">
        <v>313054</v>
      </c>
      <c r="B239">
        <v>3</v>
      </c>
      <c r="C239">
        <v>313054</v>
      </c>
      <c r="D239" t="s">
        <v>23</v>
      </c>
      <c r="E239">
        <v>161</v>
      </c>
      <c r="F239" t="s">
        <v>156</v>
      </c>
      <c r="G239" t="s">
        <v>149</v>
      </c>
      <c r="H239">
        <v>0</v>
      </c>
    </row>
    <row r="240" spans="1:8" x14ac:dyDescent="0.25">
      <c r="A240">
        <v>410007</v>
      </c>
      <c r="B240">
        <v>4</v>
      </c>
      <c r="C240">
        <v>410007</v>
      </c>
      <c r="D240" t="s">
        <v>41</v>
      </c>
      <c r="E240">
        <v>171</v>
      </c>
      <c r="F240" t="s">
        <v>145</v>
      </c>
      <c r="G240" t="s">
        <v>146</v>
      </c>
      <c r="H240">
        <v>3</v>
      </c>
    </row>
    <row r="241" spans="1:8" x14ac:dyDescent="0.25">
      <c r="A241">
        <v>410007</v>
      </c>
      <c r="B241">
        <v>4</v>
      </c>
      <c r="C241">
        <v>410007</v>
      </c>
      <c r="D241" t="s">
        <v>41</v>
      </c>
      <c r="E241">
        <v>191</v>
      </c>
      <c r="F241" t="s">
        <v>153</v>
      </c>
      <c r="G241" t="s">
        <v>146</v>
      </c>
      <c r="H241">
        <v>1</v>
      </c>
    </row>
    <row r="242" spans="1:8" x14ac:dyDescent="0.25">
      <c r="A242">
        <v>410007</v>
      </c>
      <c r="B242">
        <v>4</v>
      </c>
      <c r="C242">
        <v>410007</v>
      </c>
      <c r="D242" t="s">
        <v>41</v>
      </c>
      <c r="E242">
        <v>152</v>
      </c>
      <c r="F242" t="s">
        <v>154</v>
      </c>
      <c r="G242" t="s">
        <v>146</v>
      </c>
      <c r="H242">
        <v>3</v>
      </c>
    </row>
    <row r="243" spans="1:8" x14ac:dyDescent="0.25">
      <c r="A243">
        <v>410007</v>
      </c>
      <c r="B243">
        <v>4</v>
      </c>
      <c r="C243">
        <v>410007</v>
      </c>
      <c r="D243" t="s">
        <v>41</v>
      </c>
      <c r="E243">
        <v>151</v>
      </c>
      <c r="F243" t="s">
        <v>154</v>
      </c>
      <c r="G243" t="s">
        <v>146</v>
      </c>
      <c r="H243">
        <v>1</v>
      </c>
    </row>
    <row r="244" spans="1:8" x14ac:dyDescent="0.25">
      <c r="A244">
        <v>410007</v>
      </c>
      <c r="B244">
        <v>4</v>
      </c>
      <c r="C244">
        <v>410007</v>
      </c>
      <c r="D244" t="s">
        <v>41</v>
      </c>
      <c r="E244">
        <v>162</v>
      </c>
      <c r="F244" t="s">
        <v>156</v>
      </c>
      <c r="G244" t="s">
        <v>146</v>
      </c>
      <c r="H244">
        <v>1</v>
      </c>
    </row>
    <row r="245" spans="1:8" x14ac:dyDescent="0.25">
      <c r="A245">
        <v>410007</v>
      </c>
      <c r="B245">
        <v>4</v>
      </c>
      <c r="C245">
        <v>410007</v>
      </c>
      <c r="D245" t="s">
        <v>41</v>
      </c>
      <c r="E245">
        <v>161</v>
      </c>
      <c r="F245" t="s">
        <v>156</v>
      </c>
      <c r="G245" t="s">
        <v>146</v>
      </c>
      <c r="H245">
        <v>1</v>
      </c>
    </row>
    <row r="246" spans="1:8" x14ac:dyDescent="0.25">
      <c r="A246">
        <v>410009</v>
      </c>
      <c r="B246">
        <v>4</v>
      </c>
      <c r="C246">
        <v>410009</v>
      </c>
      <c r="D246" t="s">
        <v>38</v>
      </c>
      <c r="E246">
        <v>151</v>
      </c>
      <c r="F246" t="s">
        <v>154</v>
      </c>
      <c r="G246" t="s">
        <v>148</v>
      </c>
      <c r="H246">
        <v>3</v>
      </c>
    </row>
    <row r="247" spans="1:8" x14ac:dyDescent="0.25">
      <c r="A247">
        <v>410009</v>
      </c>
      <c r="B247">
        <v>4</v>
      </c>
      <c r="C247">
        <v>410009</v>
      </c>
      <c r="D247" t="s">
        <v>38</v>
      </c>
      <c r="E247">
        <v>152</v>
      </c>
      <c r="F247" t="s">
        <v>154</v>
      </c>
      <c r="G247" t="s">
        <v>148</v>
      </c>
      <c r="H247">
        <v>1</v>
      </c>
    </row>
    <row r="248" spans="1:8" x14ac:dyDescent="0.25">
      <c r="A248">
        <v>410009</v>
      </c>
      <c r="B248">
        <v>4</v>
      </c>
      <c r="C248">
        <v>410009</v>
      </c>
      <c r="D248" t="s">
        <v>38</v>
      </c>
      <c r="E248">
        <v>161</v>
      </c>
      <c r="F248" t="s">
        <v>156</v>
      </c>
      <c r="G248" t="s">
        <v>148</v>
      </c>
      <c r="H248">
        <v>1</v>
      </c>
    </row>
    <row r="249" spans="1:8" x14ac:dyDescent="0.25">
      <c r="A249">
        <v>410009</v>
      </c>
      <c r="B249">
        <v>4</v>
      </c>
      <c r="C249">
        <v>410009</v>
      </c>
      <c r="D249" t="s">
        <v>38</v>
      </c>
      <c r="E249">
        <v>162</v>
      </c>
      <c r="F249" t="s">
        <v>156</v>
      </c>
      <c r="G249" t="s">
        <v>148</v>
      </c>
      <c r="H249">
        <v>1</v>
      </c>
    </row>
    <row r="250" spans="1:8" x14ac:dyDescent="0.25">
      <c r="A250">
        <v>410012</v>
      </c>
      <c r="B250">
        <v>4</v>
      </c>
      <c r="C250">
        <v>410012</v>
      </c>
      <c r="D250" t="s">
        <v>36</v>
      </c>
      <c r="E250">
        <v>171</v>
      </c>
      <c r="F250" t="s">
        <v>145</v>
      </c>
      <c r="G250" t="s">
        <v>146</v>
      </c>
      <c r="H250">
        <v>3</v>
      </c>
    </row>
    <row r="251" spans="1:8" x14ac:dyDescent="0.25">
      <c r="A251">
        <v>410012</v>
      </c>
      <c r="B251">
        <v>4</v>
      </c>
      <c r="C251">
        <v>410012</v>
      </c>
      <c r="D251" t="s">
        <v>36</v>
      </c>
      <c r="E251">
        <v>172</v>
      </c>
      <c r="F251" t="s">
        <v>145</v>
      </c>
      <c r="G251" t="s">
        <v>146</v>
      </c>
      <c r="H251">
        <v>3</v>
      </c>
    </row>
    <row r="252" spans="1:8" x14ac:dyDescent="0.25">
      <c r="A252">
        <v>410012</v>
      </c>
      <c r="B252">
        <v>4</v>
      </c>
      <c r="C252">
        <v>410012</v>
      </c>
      <c r="D252" t="s">
        <v>36</v>
      </c>
      <c r="E252">
        <v>191</v>
      </c>
      <c r="F252" t="s">
        <v>153</v>
      </c>
      <c r="G252" t="s">
        <v>146</v>
      </c>
      <c r="H252">
        <v>1</v>
      </c>
    </row>
    <row r="253" spans="1:8" x14ac:dyDescent="0.25">
      <c r="A253">
        <v>410012</v>
      </c>
      <c r="B253">
        <v>4</v>
      </c>
      <c r="C253">
        <v>410012</v>
      </c>
      <c r="D253" t="s">
        <v>36</v>
      </c>
      <c r="E253">
        <v>152</v>
      </c>
      <c r="F253" t="s">
        <v>154</v>
      </c>
      <c r="G253" t="s">
        <v>146</v>
      </c>
      <c r="H253">
        <v>1</v>
      </c>
    </row>
    <row r="254" spans="1:8" x14ac:dyDescent="0.25">
      <c r="A254">
        <v>410012</v>
      </c>
      <c r="B254">
        <v>4</v>
      </c>
      <c r="C254">
        <v>410012</v>
      </c>
      <c r="D254" t="s">
        <v>36</v>
      </c>
      <c r="E254">
        <v>151</v>
      </c>
      <c r="F254" t="s">
        <v>154</v>
      </c>
      <c r="G254" t="s">
        <v>146</v>
      </c>
      <c r="H254">
        <v>3</v>
      </c>
    </row>
    <row r="255" spans="1:8" x14ac:dyDescent="0.25">
      <c r="A255">
        <v>410012</v>
      </c>
      <c r="B255">
        <v>4</v>
      </c>
      <c r="C255">
        <v>410012</v>
      </c>
      <c r="D255" t="s">
        <v>36</v>
      </c>
      <c r="E255">
        <v>153</v>
      </c>
      <c r="F255" t="s">
        <v>154</v>
      </c>
      <c r="G255" t="s">
        <v>146</v>
      </c>
      <c r="H255">
        <v>1</v>
      </c>
    </row>
    <row r="256" spans="1:8" x14ac:dyDescent="0.25">
      <c r="A256">
        <v>410012</v>
      </c>
      <c r="B256">
        <v>4</v>
      </c>
      <c r="C256">
        <v>410012</v>
      </c>
      <c r="D256" t="s">
        <v>36</v>
      </c>
      <c r="E256">
        <v>154</v>
      </c>
      <c r="F256" t="s">
        <v>154</v>
      </c>
      <c r="G256" t="s">
        <v>146</v>
      </c>
      <c r="H256">
        <v>1</v>
      </c>
    </row>
    <row r="257" spans="1:8" x14ac:dyDescent="0.25">
      <c r="A257">
        <v>410012</v>
      </c>
      <c r="B257">
        <v>4</v>
      </c>
      <c r="C257">
        <v>410012</v>
      </c>
      <c r="D257" t="s">
        <v>36</v>
      </c>
      <c r="E257">
        <v>163</v>
      </c>
      <c r="F257" t="s">
        <v>156</v>
      </c>
      <c r="G257" t="s">
        <v>146</v>
      </c>
      <c r="H257">
        <v>2</v>
      </c>
    </row>
    <row r="258" spans="1:8" x14ac:dyDescent="0.25">
      <c r="A258">
        <v>410012</v>
      </c>
      <c r="B258">
        <v>4</v>
      </c>
      <c r="C258">
        <v>410012</v>
      </c>
      <c r="D258" t="s">
        <v>36</v>
      </c>
      <c r="E258">
        <v>161</v>
      </c>
      <c r="F258" t="s">
        <v>156</v>
      </c>
      <c r="G258" t="s">
        <v>146</v>
      </c>
      <c r="H258">
        <v>1</v>
      </c>
    </row>
    <row r="259" spans="1:8" x14ac:dyDescent="0.25">
      <c r="A259">
        <v>410012</v>
      </c>
      <c r="B259">
        <v>4</v>
      </c>
      <c r="C259">
        <v>410012</v>
      </c>
      <c r="D259" t="s">
        <v>36</v>
      </c>
      <c r="E259">
        <v>162</v>
      </c>
      <c r="F259" t="s">
        <v>156</v>
      </c>
      <c r="G259" t="s">
        <v>146</v>
      </c>
      <c r="H259">
        <v>2</v>
      </c>
    </row>
    <row r="260" spans="1:8" x14ac:dyDescent="0.25">
      <c r="A260">
        <v>410012</v>
      </c>
      <c r="B260">
        <v>4</v>
      </c>
      <c r="C260">
        <v>410012</v>
      </c>
      <c r="D260" t="s">
        <v>36</v>
      </c>
      <c r="E260">
        <v>164</v>
      </c>
      <c r="F260" t="s">
        <v>156</v>
      </c>
      <c r="G260" t="s">
        <v>146</v>
      </c>
      <c r="H260">
        <v>2</v>
      </c>
    </row>
    <row r="261" spans="1:8" x14ac:dyDescent="0.25">
      <c r="A261">
        <v>410015</v>
      </c>
      <c r="B261">
        <v>4</v>
      </c>
      <c r="C261">
        <v>410015</v>
      </c>
      <c r="D261" t="s">
        <v>49</v>
      </c>
      <c r="E261">
        <v>171</v>
      </c>
      <c r="F261" t="s">
        <v>145</v>
      </c>
      <c r="G261" t="s">
        <v>146</v>
      </c>
      <c r="H261">
        <v>0</v>
      </c>
    </row>
    <row r="262" spans="1:8" x14ac:dyDescent="0.25">
      <c r="A262">
        <v>410015</v>
      </c>
      <c r="B262">
        <v>4</v>
      </c>
      <c r="C262">
        <v>410015</v>
      </c>
      <c r="D262" t="s">
        <v>49</v>
      </c>
      <c r="E262">
        <v>191</v>
      </c>
      <c r="F262" t="s">
        <v>153</v>
      </c>
      <c r="G262" t="s">
        <v>146</v>
      </c>
      <c r="H262">
        <v>1</v>
      </c>
    </row>
    <row r="263" spans="1:8" x14ac:dyDescent="0.25">
      <c r="A263">
        <v>410015</v>
      </c>
      <c r="B263">
        <v>4</v>
      </c>
      <c r="C263">
        <v>410015</v>
      </c>
      <c r="D263" t="s">
        <v>49</v>
      </c>
      <c r="E263">
        <v>151</v>
      </c>
      <c r="F263" t="s">
        <v>154</v>
      </c>
      <c r="G263" t="s">
        <v>146</v>
      </c>
      <c r="H263">
        <v>1</v>
      </c>
    </row>
    <row r="264" spans="1:8" x14ac:dyDescent="0.25">
      <c r="A264">
        <v>410015</v>
      </c>
      <c r="B264">
        <v>4</v>
      </c>
      <c r="C264">
        <v>410015</v>
      </c>
      <c r="D264" t="s">
        <v>49</v>
      </c>
      <c r="E264">
        <v>152</v>
      </c>
      <c r="F264" t="s">
        <v>154</v>
      </c>
      <c r="G264" t="s">
        <v>146</v>
      </c>
      <c r="H264">
        <v>1</v>
      </c>
    </row>
    <row r="265" spans="1:8" x14ac:dyDescent="0.25">
      <c r="A265">
        <v>410015</v>
      </c>
      <c r="B265">
        <v>4</v>
      </c>
      <c r="C265">
        <v>410015</v>
      </c>
      <c r="D265" t="s">
        <v>49</v>
      </c>
      <c r="E265">
        <v>161</v>
      </c>
      <c r="F265" t="s">
        <v>156</v>
      </c>
      <c r="G265" t="s">
        <v>146</v>
      </c>
      <c r="H265">
        <v>1</v>
      </c>
    </row>
    <row r="266" spans="1:8" x14ac:dyDescent="0.25">
      <c r="A266">
        <v>410015</v>
      </c>
      <c r="B266">
        <v>4</v>
      </c>
      <c r="C266">
        <v>410015</v>
      </c>
      <c r="D266" t="s">
        <v>49</v>
      </c>
      <c r="E266">
        <v>162</v>
      </c>
      <c r="F266" t="s">
        <v>156</v>
      </c>
      <c r="G266" t="s">
        <v>146</v>
      </c>
      <c r="H266">
        <v>3</v>
      </c>
    </row>
    <row r="267" spans="1:8" x14ac:dyDescent="0.25">
      <c r="A267">
        <v>410018</v>
      </c>
      <c r="B267">
        <v>4</v>
      </c>
      <c r="C267">
        <v>410018</v>
      </c>
      <c r="D267" t="s">
        <v>39</v>
      </c>
      <c r="E267">
        <v>171</v>
      </c>
      <c r="F267" t="s">
        <v>145</v>
      </c>
      <c r="G267" t="s">
        <v>146</v>
      </c>
      <c r="H267">
        <v>3</v>
      </c>
    </row>
    <row r="268" spans="1:8" x14ac:dyDescent="0.25">
      <c r="A268">
        <v>410018</v>
      </c>
      <c r="B268">
        <v>4</v>
      </c>
      <c r="C268">
        <v>410018</v>
      </c>
      <c r="D268" t="s">
        <v>39</v>
      </c>
      <c r="E268">
        <v>191</v>
      </c>
      <c r="F268" t="s">
        <v>153</v>
      </c>
      <c r="G268" t="s">
        <v>146</v>
      </c>
      <c r="H268">
        <v>1</v>
      </c>
    </row>
    <row r="269" spans="1:8" x14ac:dyDescent="0.25">
      <c r="A269">
        <v>410018</v>
      </c>
      <c r="B269">
        <v>4</v>
      </c>
      <c r="C269">
        <v>410018</v>
      </c>
      <c r="D269" t="s">
        <v>39</v>
      </c>
      <c r="E269">
        <v>151</v>
      </c>
      <c r="F269" t="s">
        <v>154</v>
      </c>
      <c r="G269" t="s">
        <v>146</v>
      </c>
      <c r="H269">
        <v>2</v>
      </c>
    </row>
    <row r="270" spans="1:8" x14ac:dyDescent="0.25">
      <c r="A270">
        <v>410018</v>
      </c>
      <c r="B270">
        <v>4</v>
      </c>
      <c r="C270">
        <v>410018</v>
      </c>
      <c r="D270" t="s">
        <v>39</v>
      </c>
      <c r="E270">
        <v>152</v>
      </c>
      <c r="F270" t="s">
        <v>154</v>
      </c>
      <c r="G270" t="s">
        <v>146</v>
      </c>
      <c r="H270">
        <v>3</v>
      </c>
    </row>
    <row r="271" spans="1:8" x14ac:dyDescent="0.25">
      <c r="A271">
        <v>410018</v>
      </c>
      <c r="B271">
        <v>4</v>
      </c>
      <c r="C271">
        <v>410018</v>
      </c>
      <c r="D271" t="s">
        <v>39</v>
      </c>
      <c r="E271">
        <v>162</v>
      </c>
      <c r="F271" t="s">
        <v>156</v>
      </c>
      <c r="G271" t="s">
        <v>146</v>
      </c>
      <c r="H271">
        <v>3</v>
      </c>
    </row>
    <row r="272" spans="1:8" x14ac:dyDescent="0.25">
      <c r="A272">
        <v>410018</v>
      </c>
      <c r="B272">
        <v>4</v>
      </c>
      <c r="C272">
        <v>410018</v>
      </c>
      <c r="D272" t="s">
        <v>39</v>
      </c>
      <c r="E272">
        <v>161</v>
      </c>
      <c r="F272" t="s">
        <v>156</v>
      </c>
      <c r="G272" t="s">
        <v>146</v>
      </c>
      <c r="H272">
        <v>2</v>
      </c>
    </row>
    <row r="273" spans="1:8" x14ac:dyDescent="0.25">
      <c r="A273">
        <v>410021</v>
      </c>
      <c r="B273">
        <v>4</v>
      </c>
      <c r="C273">
        <v>410021</v>
      </c>
      <c r="D273" t="s">
        <v>40</v>
      </c>
      <c r="E273">
        <v>171</v>
      </c>
      <c r="F273" t="s">
        <v>145</v>
      </c>
      <c r="G273" t="s">
        <v>146</v>
      </c>
      <c r="H273">
        <v>3</v>
      </c>
    </row>
    <row r="274" spans="1:8" x14ac:dyDescent="0.25">
      <c r="A274">
        <v>410021</v>
      </c>
      <c r="B274">
        <v>4</v>
      </c>
      <c r="C274">
        <v>410021</v>
      </c>
      <c r="D274" t="s">
        <v>40</v>
      </c>
      <c r="E274">
        <v>191</v>
      </c>
      <c r="F274" t="s">
        <v>153</v>
      </c>
      <c r="G274" t="s">
        <v>146</v>
      </c>
      <c r="H274">
        <v>3</v>
      </c>
    </row>
    <row r="275" spans="1:8" x14ac:dyDescent="0.25">
      <c r="A275">
        <v>410021</v>
      </c>
      <c r="B275">
        <v>4</v>
      </c>
      <c r="C275">
        <v>410021</v>
      </c>
      <c r="D275" t="s">
        <v>40</v>
      </c>
      <c r="E275">
        <v>151</v>
      </c>
      <c r="F275" t="s">
        <v>154</v>
      </c>
      <c r="G275" t="s">
        <v>146</v>
      </c>
      <c r="H275">
        <v>2</v>
      </c>
    </row>
    <row r="276" spans="1:8" x14ac:dyDescent="0.25">
      <c r="A276">
        <v>410021</v>
      </c>
      <c r="B276">
        <v>4</v>
      </c>
      <c r="C276">
        <v>410021</v>
      </c>
      <c r="D276" t="s">
        <v>40</v>
      </c>
      <c r="E276">
        <v>152</v>
      </c>
      <c r="F276" t="s">
        <v>154</v>
      </c>
      <c r="G276" t="s">
        <v>146</v>
      </c>
      <c r="H276">
        <v>3</v>
      </c>
    </row>
    <row r="277" spans="1:8" x14ac:dyDescent="0.25">
      <c r="A277">
        <v>410021</v>
      </c>
      <c r="B277">
        <v>4</v>
      </c>
      <c r="C277">
        <v>410021</v>
      </c>
      <c r="D277" t="s">
        <v>40</v>
      </c>
      <c r="E277">
        <v>161</v>
      </c>
      <c r="F277" t="s">
        <v>156</v>
      </c>
      <c r="G277" t="s">
        <v>146</v>
      </c>
      <c r="H277">
        <v>2</v>
      </c>
    </row>
    <row r="278" spans="1:8" x14ac:dyDescent="0.25">
      <c r="A278">
        <v>410021</v>
      </c>
      <c r="B278">
        <v>4</v>
      </c>
      <c r="C278">
        <v>410021</v>
      </c>
      <c r="D278" t="s">
        <v>40</v>
      </c>
      <c r="E278">
        <v>162</v>
      </c>
      <c r="F278" t="s">
        <v>156</v>
      </c>
      <c r="G278" t="s">
        <v>146</v>
      </c>
      <c r="H278">
        <v>3</v>
      </c>
    </row>
    <row r="279" spans="1:8" x14ac:dyDescent="0.25">
      <c r="A279">
        <v>410202</v>
      </c>
      <c r="B279">
        <v>4</v>
      </c>
      <c r="C279">
        <v>410202</v>
      </c>
      <c r="D279" t="s">
        <v>48</v>
      </c>
      <c r="E279">
        <v>171</v>
      </c>
      <c r="F279" t="s">
        <v>145</v>
      </c>
      <c r="G279" t="s">
        <v>146</v>
      </c>
      <c r="H279">
        <v>3</v>
      </c>
    </row>
    <row r="280" spans="1:8" x14ac:dyDescent="0.25">
      <c r="A280">
        <v>410202</v>
      </c>
      <c r="B280">
        <v>4</v>
      </c>
      <c r="C280">
        <v>410202</v>
      </c>
      <c r="D280" t="s">
        <v>48</v>
      </c>
      <c r="E280">
        <v>192</v>
      </c>
      <c r="F280" t="s">
        <v>153</v>
      </c>
      <c r="G280" t="s">
        <v>146</v>
      </c>
      <c r="H280">
        <v>2</v>
      </c>
    </row>
    <row r="281" spans="1:8" x14ac:dyDescent="0.25">
      <c r="A281">
        <v>410202</v>
      </c>
      <c r="B281">
        <v>4</v>
      </c>
      <c r="C281">
        <v>410202</v>
      </c>
      <c r="D281" t="s">
        <v>48</v>
      </c>
      <c r="E281">
        <v>191</v>
      </c>
      <c r="F281" t="s">
        <v>153</v>
      </c>
      <c r="G281" t="s">
        <v>146</v>
      </c>
      <c r="H281">
        <v>3</v>
      </c>
    </row>
    <row r="282" spans="1:8" x14ac:dyDescent="0.25">
      <c r="A282">
        <v>410202</v>
      </c>
      <c r="B282">
        <v>4</v>
      </c>
      <c r="C282">
        <v>410202</v>
      </c>
      <c r="D282" t="s">
        <v>48</v>
      </c>
      <c r="E282">
        <v>151</v>
      </c>
      <c r="F282" t="s">
        <v>154</v>
      </c>
      <c r="G282" t="s">
        <v>146</v>
      </c>
      <c r="H282">
        <v>1</v>
      </c>
    </row>
    <row r="283" spans="1:8" x14ac:dyDescent="0.25">
      <c r="A283">
        <v>410202</v>
      </c>
      <c r="B283">
        <v>4</v>
      </c>
      <c r="C283">
        <v>410202</v>
      </c>
      <c r="D283" t="s">
        <v>48</v>
      </c>
      <c r="E283">
        <v>152</v>
      </c>
      <c r="F283" t="s">
        <v>154</v>
      </c>
      <c r="G283" t="s">
        <v>146</v>
      </c>
      <c r="H283">
        <v>3</v>
      </c>
    </row>
    <row r="284" spans="1:8" x14ac:dyDescent="0.25">
      <c r="A284">
        <v>410202</v>
      </c>
      <c r="B284">
        <v>4</v>
      </c>
      <c r="C284">
        <v>410202</v>
      </c>
      <c r="D284" t="s">
        <v>48</v>
      </c>
      <c r="E284">
        <v>162</v>
      </c>
      <c r="F284" t="s">
        <v>156</v>
      </c>
      <c r="G284" t="s">
        <v>146</v>
      </c>
      <c r="H284">
        <v>3</v>
      </c>
    </row>
    <row r="285" spans="1:8" x14ac:dyDescent="0.25">
      <c r="A285">
        <v>410202</v>
      </c>
      <c r="B285">
        <v>4</v>
      </c>
      <c r="C285">
        <v>410202</v>
      </c>
      <c r="D285" t="s">
        <v>48</v>
      </c>
      <c r="E285">
        <v>161</v>
      </c>
      <c r="F285" t="s">
        <v>156</v>
      </c>
      <c r="G285" t="s">
        <v>146</v>
      </c>
      <c r="H285">
        <v>1</v>
      </c>
    </row>
    <row r="286" spans="1:8" x14ac:dyDescent="0.25">
      <c r="A286">
        <v>410501</v>
      </c>
      <c r="B286">
        <v>4</v>
      </c>
      <c r="C286">
        <v>410501</v>
      </c>
      <c r="D286" t="s">
        <v>37</v>
      </c>
      <c r="E286">
        <v>171</v>
      </c>
      <c r="F286" t="s">
        <v>145</v>
      </c>
      <c r="G286" t="s">
        <v>146</v>
      </c>
      <c r="H286">
        <v>3</v>
      </c>
    </row>
    <row r="287" spans="1:8" x14ac:dyDescent="0.25">
      <c r="A287">
        <v>410501</v>
      </c>
      <c r="B287">
        <v>4</v>
      </c>
      <c r="C287">
        <v>410501</v>
      </c>
      <c r="D287" t="s">
        <v>37</v>
      </c>
      <c r="E287">
        <v>191</v>
      </c>
      <c r="F287" t="s">
        <v>153</v>
      </c>
      <c r="G287" t="s">
        <v>146</v>
      </c>
      <c r="H287">
        <v>1</v>
      </c>
    </row>
    <row r="288" spans="1:8" x14ac:dyDescent="0.25">
      <c r="A288">
        <v>410501</v>
      </c>
      <c r="B288">
        <v>4</v>
      </c>
      <c r="C288">
        <v>410501</v>
      </c>
      <c r="D288" t="s">
        <v>37</v>
      </c>
      <c r="E288">
        <v>152</v>
      </c>
      <c r="F288" t="s">
        <v>154</v>
      </c>
      <c r="G288" t="s">
        <v>146</v>
      </c>
      <c r="H288">
        <v>3</v>
      </c>
    </row>
    <row r="289" spans="1:8" x14ac:dyDescent="0.25">
      <c r="A289">
        <v>410501</v>
      </c>
      <c r="B289">
        <v>4</v>
      </c>
      <c r="C289">
        <v>410501</v>
      </c>
      <c r="D289" t="s">
        <v>37</v>
      </c>
      <c r="E289">
        <v>151</v>
      </c>
      <c r="F289" t="s">
        <v>154</v>
      </c>
      <c r="G289" t="s">
        <v>146</v>
      </c>
      <c r="H289">
        <v>3</v>
      </c>
    </row>
    <row r="290" spans="1:8" x14ac:dyDescent="0.25">
      <c r="A290">
        <v>410501</v>
      </c>
      <c r="B290">
        <v>4</v>
      </c>
      <c r="C290">
        <v>410501</v>
      </c>
      <c r="D290" t="s">
        <v>37</v>
      </c>
      <c r="E290">
        <v>161</v>
      </c>
      <c r="F290" t="s">
        <v>156</v>
      </c>
      <c r="G290" t="s">
        <v>146</v>
      </c>
      <c r="H290">
        <v>2</v>
      </c>
    </row>
    <row r="291" spans="1:8" x14ac:dyDescent="0.25">
      <c r="A291">
        <v>410501</v>
      </c>
      <c r="B291">
        <v>4</v>
      </c>
      <c r="C291">
        <v>410501</v>
      </c>
      <c r="D291" t="s">
        <v>37</v>
      </c>
      <c r="E291">
        <v>162</v>
      </c>
      <c r="F291" t="s">
        <v>156</v>
      </c>
      <c r="G291" t="s">
        <v>146</v>
      </c>
      <c r="H291">
        <v>1</v>
      </c>
    </row>
    <row r="292" spans="1:8" x14ac:dyDescent="0.25">
      <c r="A292">
        <v>411015</v>
      </c>
      <c r="B292">
        <v>4</v>
      </c>
      <c r="C292">
        <v>411015</v>
      </c>
      <c r="D292" t="s">
        <v>53</v>
      </c>
      <c r="E292">
        <v>171</v>
      </c>
      <c r="F292" t="s">
        <v>145</v>
      </c>
      <c r="G292" t="s">
        <v>146</v>
      </c>
      <c r="H292">
        <v>3</v>
      </c>
    </row>
    <row r="293" spans="1:8" x14ac:dyDescent="0.25">
      <c r="A293">
        <v>411015</v>
      </c>
      <c r="B293">
        <v>4</v>
      </c>
      <c r="C293">
        <v>411015</v>
      </c>
      <c r="D293" t="s">
        <v>53</v>
      </c>
      <c r="E293">
        <v>191</v>
      </c>
      <c r="F293" t="s">
        <v>153</v>
      </c>
      <c r="G293" t="s">
        <v>146</v>
      </c>
      <c r="H293">
        <v>2</v>
      </c>
    </row>
    <row r="294" spans="1:8" x14ac:dyDescent="0.25">
      <c r="A294">
        <v>411015</v>
      </c>
      <c r="B294">
        <v>4</v>
      </c>
      <c r="C294">
        <v>411015</v>
      </c>
      <c r="D294" t="s">
        <v>53</v>
      </c>
      <c r="E294">
        <v>192</v>
      </c>
      <c r="F294" t="s">
        <v>153</v>
      </c>
      <c r="G294" t="s">
        <v>146</v>
      </c>
      <c r="H294">
        <v>3</v>
      </c>
    </row>
    <row r="295" spans="1:8" x14ac:dyDescent="0.25">
      <c r="A295">
        <v>411015</v>
      </c>
      <c r="B295">
        <v>4</v>
      </c>
      <c r="C295">
        <v>411015</v>
      </c>
      <c r="D295" t="s">
        <v>53</v>
      </c>
      <c r="E295">
        <v>151</v>
      </c>
      <c r="F295" t="s">
        <v>154</v>
      </c>
      <c r="G295" t="s">
        <v>146</v>
      </c>
      <c r="H295">
        <v>1</v>
      </c>
    </row>
    <row r="296" spans="1:8" x14ac:dyDescent="0.25">
      <c r="A296">
        <v>411015</v>
      </c>
      <c r="B296">
        <v>4</v>
      </c>
      <c r="C296">
        <v>411015</v>
      </c>
      <c r="D296" t="s">
        <v>53</v>
      </c>
      <c r="E296">
        <v>152</v>
      </c>
      <c r="F296" t="s">
        <v>154</v>
      </c>
      <c r="G296" t="s">
        <v>146</v>
      </c>
      <c r="H296">
        <v>3</v>
      </c>
    </row>
    <row r="297" spans="1:8" x14ac:dyDescent="0.25">
      <c r="A297">
        <v>411015</v>
      </c>
      <c r="B297">
        <v>4</v>
      </c>
      <c r="C297">
        <v>411015</v>
      </c>
      <c r="D297" t="s">
        <v>53</v>
      </c>
      <c r="E297">
        <v>161</v>
      </c>
      <c r="F297" t="s">
        <v>156</v>
      </c>
      <c r="G297" t="s">
        <v>146</v>
      </c>
      <c r="H297">
        <v>3</v>
      </c>
    </row>
    <row r="298" spans="1:8" x14ac:dyDescent="0.25">
      <c r="A298">
        <v>411015</v>
      </c>
      <c r="B298">
        <v>4</v>
      </c>
      <c r="C298">
        <v>411015</v>
      </c>
      <c r="D298" t="s">
        <v>53</v>
      </c>
      <c r="E298">
        <v>162</v>
      </c>
      <c r="F298" t="s">
        <v>156</v>
      </c>
      <c r="G298" t="s">
        <v>146</v>
      </c>
      <c r="H298">
        <v>3</v>
      </c>
    </row>
    <row r="299" spans="1:8" x14ac:dyDescent="0.25">
      <c r="A299">
        <v>411202</v>
      </c>
      <c r="B299">
        <v>4</v>
      </c>
      <c r="C299">
        <v>411202</v>
      </c>
      <c r="D299" t="s">
        <v>51</v>
      </c>
      <c r="E299">
        <v>171</v>
      </c>
      <c r="F299" t="s">
        <v>145</v>
      </c>
      <c r="G299" t="s">
        <v>146</v>
      </c>
      <c r="H299">
        <v>3</v>
      </c>
    </row>
    <row r="300" spans="1:8" x14ac:dyDescent="0.25">
      <c r="A300">
        <v>411202</v>
      </c>
      <c r="B300">
        <v>4</v>
      </c>
      <c r="C300">
        <v>411202</v>
      </c>
      <c r="D300" t="s">
        <v>51</v>
      </c>
      <c r="E300">
        <v>191</v>
      </c>
      <c r="F300" t="s">
        <v>153</v>
      </c>
      <c r="G300" t="s">
        <v>146</v>
      </c>
      <c r="H300">
        <v>1</v>
      </c>
    </row>
    <row r="301" spans="1:8" x14ac:dyDescent="0.25">
      <c r="A301">
        <v>411202</v>
      </c>
      <c r="B301">
        <v>4</v>
      </c>
      <c r="C301">
        <v>411202</v>
      </c>
      <c r="D301" t="s">
        <v>51</v>
      </c>
      <c r="E301">
        <v>152</v>
      </c>
      <c r="F301" t="s">
        <v>154</v>
      </c>
      <c r="G301" t="s">
        <v>146</v>
      </c>
      <c r="H301">
        <v>1</v>
      </c>
    </row>
    <row r="302" spans="1:8" x14ac:dyDescent="0.25">
      <c r="A302">
        <v>411202</v>
      </c>
      <c r="B302">
        <v>4</v>
      </c>
      <c r="C302">
        <v>411202</v>
      </c>
      <c r="D302" t="s">
        <v>51</v>
      </c>
      <c r="E302">
        <v>151</v>
      </c>
      <c r="F302" t="s">
        <v>154</v>
      </c>
      <c r="G302" t="s">
        <v>146</v>
      </c>
      <c r="H302">
        <v>3</v>
      </c>
    </row>
    <row r="303" spans="1:8" x14ac:dyDescent="0.25">
      <c r="A303">
        <v>411202</v>
      </c>
      <c r="B303">
        <v>4</v>
      </c>
      <c r="C303">
        <v>411202</v>
      </c>
      <c r="D303" t="s">
        <v>51</v>
      </c>
      <c r="E303">
        <v>161</v>
      </c>
      <c r="F303" t="s">
        <v>156</v>
      </c>
      <c r="G303" t="s">
        <v>146</v>
      </c>
      <c r="H303">
        <v>3</v>
      </c>
    </row>
    <row r="304" spans="1:8" x14ac:dyDescent="0.25">
      <c r="A304">
        <v>411202</v>
      </c>
      <c r="B304">
        <v>4</v>
      </c>
      <c r="C304">
        <v>411202</v>
      </c>
      <c r="D304" t="s">
        <v>51</v>
      </c>
      <c r="E304">
        <v>162</v>
      </c>
      <c r="F304" t="s">
        <v>156</v>
      </c>
      <c r="G304" t="s">
        <v>146</v>
      </c>
      <c r="H304">
        <v>1</v>
      </c>
    </row>
    <row r="305" spans="1:8" x14ac:dyDescent="0.25">
      <c r="A305">
        <v>430015</v>
      </c>
      <c r="B305">
        <v>4</v>
      </c>
      <c r="C305">
        <v>430015</v>
      </c>
      <c r="D305" t="s">
        <v>52</v>
      </c>
      <c r="E305">
        <v>171</v>
      </c>
      <c r="F305" t="s">
        <v>145</v>
      </c>
      <c r="G305" t="s">
        <v>149</v>
      </c>
      <c r="H305">
        <v>3</v>
      </c>
    </row>
    <row r="306" spans="1:8" x14ac:dyDescent="0.25">
      <c r="A306">
        <v>430015</v>
      </c>
      <c r="B306">
        <v>4</v>
      </c>
      <c r="C306">
        <v>430015</v>
      </c>
      <c r="D306" t="s">
        <v>52</v>
      </c>
      <c r="E306">
        <v>191</v>
      </c>
      <c r="F306" t="s">
        <v>153</v>
      </c>
      <c r="G306" t="s">
        <v>149</v>
      </c>
      <c r="H306">
        <v>1</v>
      </c>
    </row>
    <row r="307" spans="1:8" x14ac:dyDescent="0.25">
      <c r="A307">
        <v>430015</v>
      </c>
      <c r="B307">
        <v>4</v>
      </c>
      <c r="C307">
        <v>430015</v>
      </c>
      <c r="D307" t="s">
        <v>52</v>
      </c>
      <c r="E307">
        <v>151</v>
      </c>
      <c r="F307" t="s">
        <v>154</v>
      </c>
      <c r="G307" t="s">
        <v>149</v>
      </c>
      <c r="H307">
        <v>1</v>
      </c>
    </row>
    <row r="308" spans="1:8" x14ac:dyDescent="0.25">
      <c r="A308">
        <v>430015</v>
      </c>
      <c r="B308">
        <v>4</v>
      </c>
      <c r="C308">
        <v>430015</v>
      </c>
      <c r="D308" t="s">
        <v>52</v>
      </c>
      <c r="E308">
        <v>152</v>
      </c>
      <c r="F308" t="s">
        <v>154</v>
      </c>
      <c r="G308" t="s">
        <v>149</v>
      </c>
      <c r="H308">
        <v>2</v>
      </c>
    </row>
    <row r="309" spans="1:8" x14ac:dyDescent="0.25">
      <c r="A309">
        <v>430015</v>
      </c>
      <c r="B309">
        <v>4</v>
      </c>
      <c r="C309">
        <v>430015</v>
      </c>
      <c r="D309" t="s">
        <v>52</v>
      </c>
      <c r="E309">
        <v>162</v>
      </c>
      <c r="F309" t="s">
        <v>156</v>
      </c>
      <c r="G309" t="s">
        <v>149</v>
      </c>
      <c r="H309">
        <v>1</v>
      </c>
    </row>
    <row r="310" spans="1:8" x14ac:dyDescent="0.25">
      <c r="A310">
        <v>430015</v>
      </c>
      <c r="B310">
        <v>4</v>
      </c>
      <c r="C310">
        <v>430015</v>
      </c>
      <c r="D310" t="s">
        <v>52</v>
      </c>
      <c r="E310">
        <v>161</v>
      </c>
      <c r="F310" t="s">
        <v>156</v>
      </c>
      <c r="G310" t="s">
        <v>149</v>
      </c>
      <c r="H310">
        <v>2</v>
      </c>
    </row>
    <row r="311" spans="1:8" x14ac:dyDescent="0.25">
      <c r="A311">
        <v>430201</v>
      </c>
      <c r="B311">
        <v>4</v>
      </c>
      <c r="C311">
        <v>430201</v>
      </c>
      <c r="D311" t="s">
        <v>46</v>
      </c>
      <c r="E311">
        <v>171</v>
      </c>
      <c r="F311" t="s">
        <v>145</v>
      </c>
      <c r="G311" t="s">
        <v>146</v>
      </c>
      <c r="H311">
        <v>3</v>
      </c>
    </row>
    <row r="312" spans="1:8" x14ac:dyDescent="0.25">
      <c r="A312">
        <v>430201</v>
      </c>
      <c r="B312">
        <v>4</v>
      </c>
      <c r="C312">
        <v>430201</v>
      </c>
      <c r="D312" t="s">
        <v>46</v>
      </c>
      <c r="E312">
        <v>193</v>
      </c>
      <c r="F312" t="s">
        <v>153</v>
      </c>
      <c r="G312" t="s">
        <v>146</v>
      </c>
      <c r="H312">
        <v>1</v>
      </c>
    </row>
    <row r="313" spans="1:8" x14ac:dyDescent="0.25">
      <c r="A313">
        <v>430201</v>
      </c>
      <c r="B313">
        <v>4</v>
      </c>
      <c r="C313">
        <v>430201</v>
      </c>
      <c r="D313" t="s">
        <v>46</v>
      </c>
      <c r="E313">
        <v>191</v>
      </c>
      <c r="F313" t="s">
        <v>153</v>
      </c>
      <c r="G313" t="s">
        <v>146</v>
      </c>
      <c r="H313">
        <v>3</v>
      </c>
    </row>
    <row r="314" spans="1:8" x14ac:dyDescent="0.25">
      <c r="A314">
        <v>430201</v>
      </c>
      <c r="B314">
        <v>4</v>
      </c>
      <c r="C314">
        <v>430201</v>
      </c>
      <c r="D314" t="s">
        <v>46</v>
      </c>
      <c r="E314">
        <v>192</v>
      </c>
      <c r="F314" t="s">
        <v>153</v>
      </c>
      <c r="G314" t="s">
        <v>146</v>
      </c>
      <c r="H314">
        <v>1</v>
      </c>
    </row>
    <row r="315" spans="1:8" x14ac:dyDescent="0.25">
      <c r="A315">
        <v>430201</v>
      </c>
      <c r="B315">
        <v>4</v>
      </c>
      <c r="C315">
        <v>430201</v>
      </c>
      <c r="D315" t="s">
        <v>46</v>
      </c>
      <c r="E315">
        <v>151</v>
      </c>
      <c r="F315" t="s">
        <v>154</v>
      </c>
      <c r="G315" t="s">
        <v>146</v>
      </c>
      <c r="H315">
        <v>3</v>
      </c>
    </row>
    <row r="316" spans="1:8" x14ac:dyDescent="0.25">
      <c r="A316">
        <v>430201</v>
      </c>
      <c r="B316">
        <v>4</v>
      </c>
      <c r="C316">
        <v>430201</v>
      </c>
      <c r="D316" t="s">
        <v>46</v>
      </c>
      <c r="E316">
        <v>152</v>
      </c>
      <c r="F316" t="s">
        <v>154</v>
      </c>
      <c r="G316" t="s">
        <v>146</v>
      </c>
      <c r="H316">
        <v>3</v>
      </c>
    </row>
    <row r="317" spans="1:8" x14ac:dyDescent="0.25">
      <c r="A317">
        <v>430201</v>
      </c>
      <c r="B317">
        <v>4</v>
      </c>
      <c r="C317">
        <v>430201</v>
      </c>
      <c r="D317" t="s">
        <v>46</v>
      </c>
      <c r="E317">
        <v>161</v>
      </c>
      <c r="F317" t="s">
        <v>156</v>
      </c>
      <c r="G317" t="s">
        <v>146</v>
      </c>
      <c r="H317">
        <v>1</v>
      </c>
    </row>
    <row r="318" spans="1:8" x14ac:dyDescent="0.25">
      <c r="A318">
        <v>430201</v>
      </c>
      <c r="B318">
        <v>4</v>
      </c>
      <c r="C318">
        <v>430201</v>
      </c>
      <c r="D318" t="s">
        <v>46</v>
      </c>
      <c r="E318">
        <v>162</v>
      </c>
      <c r="F318" t="s">
        <v>156</v>
      </c>
      <c r="G318" t="s">
        <v>146</v>
      </c>
      <c r="H318">
        <v>1</v>
      </c>
    </row>
    <row r="319" spans="1:8" x14ac:dyDescent="0.25">
      <c r="A319">
        <v>430503</v>
      </c>
      <c r="B319">
        <v>4</v>
      </c>
      <c r="C319">
        <v>430503</v>
      </c>
      <c r="D319" t="s">
        <v>50</v>
      </c>
      <c r="E319">
        <v>171</v>
      </c>
      <c r="F319" t="s">
        <v>145</v>
      </c>
      <c r="G319" t="s">
        <v>146</v>
      </c>
      <c r="H319">
        <v>1</v>
      </c>
    </row>
    <row r="320" spans="1:8" x14ac:dyDescent="0.25">
      <c r="A320">
        <v>430503</v>
      </c>
      <c r="B320">
        <v>4</v>
      </c>
      <c r="C320">
        <v>430503</v>
      </c>
      <c r="D320" t="s">
        <v>50</v>
      </c>
      <c r="E320">
        <v>191</v>
      </c>
      <c r="F320" t="s">
        <v>153</v>
      </c>
      <c r="G320" t="s">
        <v>146</v>
      </c>
      <c r="H320">
        <v>1</v>
      </c>
    </row>
    <row r="321" spans="1:8" x14ac:dyDescent="0.25">
      <c r="A321">
        <v>430503</v>
      </c>
      <c r="B321">
        <v>4</v>
      </c>
      <c r="C321">
        <v>430503</v>
      </c>
      <c r="D321" t="s">
        <v>50</v>
      </c>
      <c r="E321">
        <v>151</v>
      </c>
      <c r="F321" t="s">
        <v>154</v>
      </c>
      <c r="G321" t="s">
        <v>146</v>
      </c>
      <c r="H321">
        <v>1</v>
      </c>
    </row>
    <row r="322" spans="1:8" x14ac:dyDescent="0.25">
      <c r="A322">
        <v>430503</v>
      </c>
      <c r="B322">
        <v>4</v>
      </c>
      <c r="C322">
        <v>430503</v>
      </c>
      <c r="D322" t="s">
        <v>50</v>
      </c>
      <c r="E322">
        <v>161</v>
      </c>
      <c r="F322" t="s">
        <v>156</v>
      </c>
      <c r="G322" t="s">
        <v>146</v>
      </c>
      <c r="H322">
        <v>1</v>
      </c>
    </row>
    <row r="323" spans="1:8" x14ac:dyDescent="0.25">
      <c r="A323">
        <v>430701</v>
      </c>
      <c r="B323">
        <v>4</v>
      </c>
      <c r="C323">
        <v>430701</v>
      </c>
      <c r="D323" t="s">
        <v>157</v>
      </c>
      <c r="E323">
        <v>363</v>
      </c>
      <c r="F323" t="s">
        <v>156</v>
      </c>
      <c r="G323" t="s">
        <v>146</v>
      </c>
      <c r="H323">
        <v>3</v>
      </c>
    </row>
    <row r="324" spans="1:8" x14ac:dyDescent="0.25">
      <c r="A324">
        <v>430701</v>
      </c>
      <c r="B324">
        <v>4</v>
      </c>
      <c r="C324">
        <v>430701</v>
      </c>
      <c r="D324" t="s">
        <v>157</v>
      </c>
      <c r="E324">
        <v>361</v>
      </c>
      <c r="F324" t="s">
        <v>156</v>
      </c>
      <c r="G324" t="s">
        <v>149</v>
      </c>
      <c r="H324">
        <v>3</v>
      </c>
    </row>
    <row r="325" spans="1:8" x14ac:dyDescent="0.25">
      <c r="A325">
        <v>430701</v>
      </c>
      <c r="B325">
        <v>4</v>
      </c>
      <c r="C325">
        <v>430701</v>
      </c>
      <c r="D325" t="s">
        <v>157</v>
      </c>
      <c r="E325">
        <v>362</v>
      </c>
      <c r="F325" t="s">
        <v>156</v>
      </c>
      <c r="G325" t="s">
        <v>148</v>
      </c>
      <c r="H325">
        <v>3</v>
      </c>
    </row>
    <row r="326" spans="1:8" x14ac:dyDescent="0.25">
      <c r="A326">
        <v>430701</v>
      </c>
      <c r="B326">
        <v>4</v>
      </c>
      <c r="C326">
        <v>430701</v>
      </c>
      <c r="D326" t="s">
        <v>157</v>
      </c>
      <c r="E326">
        <v>274</v>
      </c>
      <c r="F326" t="s">
        <v>145</v>
      </c>
      <c r="G326" t="s">
        <v>146</v>
      </c>
      <c r="H326">
        <v>1</v>
      </c>
    </row>
    <row r="327" spans="1:8" x14ac:dyDescent="0.25">
      <c r="A327">
        <v>430701</v>
      </c>
      <c r="B327">
        <v>4</v>
      </c>
      <c r="C327">
        <v>430701</v>
      </c>
      <c r="D327" t="s">
        <v>157</v>
      </c>
      <c r="E327">
        <v>272</v>
      </c>
      <c r="F327" t="s">
        <v>145</v>
      </c>
      <c r="G327" t="s">
        <v>149</v>
      </c>
      <c r="H327">
        <v>3</v>
      </c>
    </row>
    <row r="328" spans="1:8" x14ac:dyDescent="0.25">
      <c r="A328">
        <v>430701</v>
      </c>
      <c r="B328">
        <v>4</v>
      </c>
      <c r="C328">
        <v>430701</v>
      </c>
      <c r="D328" t="s">
        <v>157</v>
      </c>
      <c r="E328">
        <v>271</v>
      </c>
      <c r="F328" t="s">
        <v>145</v>
      </c>
      <c r="G328" t="s">
        <v>149</v>
      </c>
      <c r="H328">
        <v>2</v>
      </c>
    </row>
    <row r="329" spans="1:8" x14ac:dyDescent="0.25">
      <c r="A329">
        <v>430701</v>
      </c>
      <c r="B329">
        <v>4</v>
      </c>
      <c r="C329">
        <v>430701</v>
      </c>
      <c r="D329" t="s">
        <v>157</v>
      </c>
      <c r="E329">
        <v>273</v>
      </c>
      <c r="F329" t="s">
        <v>145</v>
      </c>
      <c r="G329" t="s">
        <v>146</v>
      </c>
      <c r="H329">
        <v>2</v>
      </c>
    </row>
    <row r="330" spans="1:8" x14ac:dyDescent="0.25">
      <c r="A330">
        <v>430701</v>
      </c>
      <c r="B330">
        <v>4</v>
      </c>
      <c r="C330">
        <v>430701</v>
      </c>
      <c r="D330" t="s">
        <v>157</v>
      </c>
      <c r="E330">
        <v>295</v>
      </c>
      <c r="F330" t="s">
        <v>153</v>
      </c>
      <c r="G330" t="s">
        <v>146</v>
      </c>
      <c r="H330">
        <v>3</v>
      </c>
    </row>
    <row r="331" spans="1:8" x14ac:dyDescent="0.25">
      <c r="A331">
        <v>430701</v>
      </c>
      <c r="B331">
        <v>4</v>
      </c>
      <c r="C331">
        <v>430701</v>
      </c>
      <c r="D331" t="s">
        <v>157</v>
      </c>
      <c r="E331">
        <v>293</v>
      </c>
      <c r="F331" t="s">
        <v>153</v>
      </c>
      <c r="G331" t="s">
        <v>148</v>
      </c>
      <c r="H331">
        <v>3</v>
      </c>
    </row>
    <row r="332" spans="1:8" x14ac:dyDescent="0.25">
      <c r="A332">
        <v>430701</v>
      </c>
      <c r="B332">
        <v>4</v>
      </c>
      <c r="C332">
        <v>430701</v>
      </c>
      <c r="D332" t="s">
        <v>157</v>
      </c>
      <c r="E332">
        <v>291</v>
      </c>
      <c r="F332" t="s">
        <v>153</v>
      </c>
      <c r="G332" t="s">
        <v>149</v>
      </c>
      <c r="H332">
        <v>3</v>
      </c>
    </row>
    <row r="333" spans="1:8" x14ac:dyDescent="0.25">
      <c r="A333">
        <v>430701</v>
      </c>
      <c r="B333">
        <v>4</v>
      </c>
      <c r="C333">
        <v>430701</v>
      </c>
      <c r="D333" t="s">
        <v>157</v>
      </c>
      <c r="E333">
        <v>296</v>
      </c>
      <c r="F333" t="s">
        <v>153</v>
      </c>
      <c r="G333" t="s">
        <v>146</v>
      </c>
      <c r="H333">
        <v>1</v>
      </c>
    </row>
    <row r="334" spans="1:8" x14ac:dyDescent="0.25">
      <c r="A334">
        <v>430701</v>
      </c>
      <c r="B334">
        <v>4</v>
      </c>
      <c r="C334">
        <v>430701</v>
      </c>
      <c r="D334" t="s">
        <v>157</v>
      </c>
      <c r="E334">
        <v>292</v>
      </c>
      <c r="F334" t="s">
        <v>153</v>
      </c>
      <c r="G334" t="s">
        <v>149</v>
      </c>
      <c r="H334">
        <v>3</v>
      </c>
    </row>
    <row r="335" spans="1:8" x14ac:dyDescent="0.25">
      <c r="A335">
        <v>430701</v>
      </c>
      <c r="B335">
        <v>4</v>
      </c>
      <c r="C335">
        <v>430701</v>
      </c>
      <c r="D335" t="s">
        <v>157</v>
      </c>
      <c r="E335">
        <v>294</v>
      </c>
      <c r="F335" t="s">
        <v>153</v>
      </c>
      <c r="G335" t="s">
        <v>148</v>
      </c>
      <c r="H335">
        <v>1</v>
      </c>
    </row>
    <row r="336" spans="1:8" x14ac:dyDescent="0.25">
      <c r="A336">
        <v>430701</v>
      </c>
      <c r="B336">
        <v>4</v>
      </c>
      <c r="C336">
        <v>430701</v>
      </c>
      <c r="D336" t="s">
        <v>157</v>
      </c>
      <c r="E336">
        <v>252</v>
      </c>
      <c r="F336" t="s">
        <v>154</v>
      </c>
      <c r="G336" t="s">
        <v>149</v>
      </c>
      <c r="H336">
        <v>3</v>
      </c>
    </row>
    <row r="337" spans="1:8" x14ac:dyDescent="0.25">
      <c r="A337">
        <v>430701</v>
      </c>
      <c r="B337">
        <v>4</v>
      </c>
      <c r="C337">
        <v>430701</v>
      </c>
      <c r="D337" t="s">
        <v>157</v>
      </c>
      <c r="E337">
        <v>258</v>
      </c>
      <c r="F337" t="s">
        <v>154</v>
      </c>
      <c r="G337" t="s">
        <v>148</v>
      </c>
      <c r="H337">
        <v>1</v>
      </c>
    </row>
    <row r="338" spans="1:8" x14ac:dyDescent="0.25">
      <c r="A338">
        <v>430701</v>
      </c>
      <c r="B338">
        <v>4</v>
      </c>
      <c r="C338">
        <v>430701</v>
      </c>
      <c r="D338" t="s">
        <v>157</v>
      </c>
      <c r="E338">
        <v>257</v>
      </c>
      <c r="F338" t="s">
        <v>154</v>
      </c>
      <c r="G338" t="s">
        <v>148</v>
      </c>
      <c r="H338">
        <v>3</v>
      </c>
    </row>
    <row r="339" spans="1:8" x14ac:dyDescent="0.25">
      <c r="A339">
        <v>430701</v>
      </c>
      <c r="B339">
        <v>4</v>
      </c>
      <c r="C339">
        <v>430701</v>
      </c>
      <c r="D339" t="s">
        <v>157</v>
      </c>
      <c r="E339">
        <v>255</v>
      </c>
      <c r="F339" t="s">
        <v>154</v>
      </c>
      <c r="G339" t="s">
        <v>148</v>
      </c>
      <c r="H339">
        <v>3</v>
      </c>
    </row>
    <row r="340" spans="1:8" x14ac:dyDescent="0.25">
      <c r="A340">
        <v>430701</v>
      </c>
      <c r="B340">
        <v>4</v>
      </c>
      <c r="C340">
        <v>430701</v>
      </c>
      <c r="D340" t="s">
        <v>157</v>
      </c>
      <c r="E340">
        <v>256</v>
      </c>
      <c r="F340" t="s">
        <v>154</v>
      </c>
      <c r="G340" t="s">
        <v>148</v>
      </c>
      <c r="H340">
        <v>2</v>
      </c>
    </row>
    <row r="341" spans="1:8" x14ac:dyDescent="0.25">
      <c r="A341">
        <v>430701</v>
      </c>
      <c r="B341">
        <v>4</v>
      </c>
      <c r="C341">
        <v>430701</v>
      </c>
      <c r="D341" t="s">
        <v>157</v>
      </c>
      <c r="E341">
        <v>2510</v>
      </c>
      <c r="F341" t="s">
        <v>154</v>
      </c>
      <c r="G341" t="s">
        <v>146</v>
      </c>
      <c r="H341">
        <v>2</v>
      </c>
    </row>
    <row r="342" spans="1:8" x14ac:dyDescent="0.25">
      <c r="A342">
        <v>430701</v>
      </c>
      <c r="B342">
        <v>4</v>
      </c>
      <c r="C342">
        <v>430701</v>
      </c>
      <c r="D342" t="s">
        <v>157</v>
      </c>
      <c r="E342">
        <v>2511</v>
      </c>
      <c r="F342" t="s">
        <v>154</v>
      </c>
      <c r="G342" t="s">
        <v>146</v>
      </c>
      <c r="H342">
        <v>2</v>
      </c>
    </row>
    <row r="343" spans="1:8" x14ac:dyDescent="0.25">
      <c r="A343">
        <v>430701</v>
      </c>
      <c r="B343">
        <v>4</v>
      </c>
      <c r="C343">
        <v>430701</v>
      </c>
      <c r="D343" t="s">
        <v>157</v>
      </c>
      <c r="E343">
        <v>254</v>
      </c>
      <c r="F343" t="s">
        <v>154</v>
      </c>
      <c r="G343" t="s">
        <v>149</v>
      </c>
      <c r="H343">
        <v>3</v>
      </c>
    </row>
    <row r="344" spans="1:8" x14ac:dyDescent="0.25">
      <c r="A344">
        <v>430701</v>
      </c>
      <c r="B344">
        <v>4</v>
      </c>
      <c r="C344">
        <v>430701</v>
      </c>
      <c r="D344" t="s">
        <v>157</v>
      </c>
      <c r="E344">
        <v>253</v>
      </c>
      <c r="F344" t="s">
        <v>154</v>
      </c>
      <c r="G344" t="s">
        <v>149</v>
      </c>
      <c r="H344">
        <v>3</v>
      </c>
    </row>
    <row r="345" spans="1:8" x14ac:dyDescent="0.25">
      <c r="A345">
        <v>430701</v>
      </c>
      <c r="B345">
        <v>4</v>
      </c>
      <c r="C345">
        <v>430701</v>
      </c>
      <c r="D345" t="s">
        <v>157</v>
      </c>
      <c r="E345">
        <v>2512</v>
      </c>
      <c r="F345" t="s">
        <v>154</v>
      </c>
      <c r="G345" t="s">
        <v>146</v>
      </c>
      <c r="H345">
        <v>2</v>
      </c>
    </row>
    <row r="346" spans="1:8" x14ac:dyDescent="0.25">
      <c r="A346">
        <v>430701</v>
      </c>
      <c r="B346">
        <v>4</v>
      </c>
      <c r="C346">
        <v>430701</v>
      </c>
      <c r="D346" t="s">
        <v>157</v>
      </c>
      <c r="E346">
        <v>259</v>
      </c>
      <c r="F346" t="s">
        <v>154</v>
      </c>
      <c r="G346" t="s">
        <v>146</v>
      </c>
      <c r="H346">
        <v>3</v>
      </c>
    </row>
    <row r="347" spans="1:8" x14ac:dyDescent="0.25">
      <c r="A347">
        <v>430701</v>
      </c>
      <c r="B347">
        <v>4</v>
      </c>
      <c r="C347">
        <v>430701</v>
      </c>
      <c r="D347" t="s">
        <v>157</v>
      </c>
      <c r="E347">
        <v>251</v>
      </c>
      <c r="F347" t="s">
        <v>154</v>
      </c>
      <c r="G347" t="s">
        <v>149</v>
      </c>
      <c r="H347">
        <v>3</v>
      </c>
    </row>
    <row r="348" spans="1:8" x14ac:dyDescent="0.25">
      <c r="A348">
        <v>430701</v>
      </c>
      <c r="B348">
        <v>4</v>
      </c>
      <c r="C348">
        <v>430701</v>
      </c>
      <c r="D348" t="s">
        <v>157</v>
      </c>
      <c r="E348">
        <v>266</v>
      </c>
      <c r="F348" t="s">
        <v>156</v>
      </c>
      <c r="G348" t="s">
        <v>148</v>
      </c>
      <c r="H348">
        <v>3</v>
      </c>
    </row>
    <row r="349" spans="1:8" x14ac:dyDescent="0.25">
      <c r="A349">
        <v>430701</v>
      </c>
      <c r="B349">
        <v>4</v>
      </c>
      <c r="C349">
        <v>430701</v>
      </c>
      <c r="D349" t="s">
        <v>157</v>
      </c>
      <c r="E349">
        <v>269</v>
      </c>
      <c r="F349" t="s">
        <v>156</v>
      </c>
      <c r="G349" t="s">
        <v>146</v>
      </c>
      <c r="H349">
        <v>1</v>
      </c>
    </row>
    <row r="350" spans="1:8" x14ac:dyDescent="0.25">
      <c r="A350">
        <v>430701</v>
      </c>
      <c r="B350">
        <v>4</v>
      </c>
      <c r="C350">
        <v>430701</v>
      </c>
      <c r="D350" t="s">
        <v>157</v>
      </c>
      <c r="E350">
        <v>264</v>
      </c>
      <c r="F350" t="s">
        <v>156</v>
      </c>
      <c r="G350" t="s">
        <v>149</v>
      </c>
      <c r="H350">
        <v>3</v>
      </c>
    </row>
    <row r="351" spans="1:8" x14ac:dyDescent="0.25">
      <c r="A351">
        <v>430701</v>
      </c>
      <c r="B351">
        <v>4</v>
      </c>
      <c r="C351">
        <v>430701</v>
      </c>
      <c r="D351" t="s">
        <v>157</v>
      </c>
      <c r="E351">
        <v>2611</v>
      </c>
      <c r="F351" t="s">
        <v>156</v>
      </c>
      <c r="G351" t="s">
        <v>146</v>
      </c>
      <c r="H351">
        <v>1</v>
      </c>
    </row>
    <row r="352" spans="1:8" x14ac:dyDescent="0.25">
      <c r="A352">
        <v>430701</v>
      </c>
      <c r="B352">
        <v>4</v>
      </c>
      <c r="C352">
        <v>430701</v>
      </c>
      <c r="D352" t="s">
        <v>157</v>
      </c>
      <c r="E352">
        <v>261</v>
      </c>
      <c r="F352" t="s">
        <v>156</v>
      </c>
      <c r="G352" t="s">
        <v>149</v>
      </c>
      <c r="H352">
        <v>2</v>
      </c>
    </row>
    <row r="353" spans="1:8" x14ac:dyDescent="0.25">
      <c r="A353">
        <v>430701</v>
      </c>
      <c r="B353">
        <v>4</v>
      </c>
      <c r="C353">
        <v>430701</v>
      </c>
      <c r="D353" t="s">
        <v>157</v>
      </c>
      <c r="E353">
        <v>265</v>
      </c>
      <c r="F353" t="s">
        <v>156</v>
      </c>
      <c r="G353" t="s">
        <v>148</v>
      </c>
      <c r="H353">
        <v>1</v>
      </c>
    </row>
    <row r="354" spans="1:8" x14ac:dyDescent="0.25">
      <c r="A354">
        <v>430701</v>
      </c>
      <c r="B354">
        <v>4</v>
      </c>
      <c r="C354">
        <v>430701</v>
      </c>
      <c r="D354" t="s">
        <v>157</v>
      </c>
      <c r="E354">
        <v>268</v>
      </c>
      <c r="F354" t="s">
        <v>156</v>
      </c>
      <c r="G354" t="s">
        <v>148</v>
      </c>
      <c r="H354">
        <v>1</v>
      </c>
    </row>
    <row r="355" spans="1:8" x14ac:dyDescent="0.25">
      <c r="A355">
        <v>430701</v>
      </c>
      <c r="B355">
        <v>4</v>
      </c>
      <c r="C355">
        <v>430701</v>
      </c>
      <c r="D355" t="s">
        <v>157</v>
      </c>
      <c r="E355">
        <v>263</v>
      </c>
      <c r="F355" t="s">
        <v>156</v>
      </c>
      <c r="G355" t="s">
        <v>149</v>
      </c>
      <c r="H355">
        <v>1</v>
      </c>
    </row>
    <row r="356" spans="1:8" x14ac:dyDescent="0.25">
      <c r="A356">
        <v>430701</v>
      </c>
      <c r="B356">
        <v>4</v>
      </c>
      <c r="C356">
        <v>430701</v>
      </c>
      <c r="D356" t="s">
        <v>157</v>
      </c>
      <c r="E356">
        <v>262</v>
      </c>
      <c r="F356" t="s">
        <v>156</v>
      </c>
      <c r="G356" t="s">
        <v>149</v>
      </c>
      <c r="H356">
        <v>3</v>
      </c>
    </row>
    <row r="357" spans="1:8" x14ac:dyDescent="0.25">
      <c r="A357">
        <v>430701</v>
      </c>
      <c r="B357">
        <v>4</v>
      </c>
      <c r="C357">
        <v>430701</v>
      </c>
      <c r="D357" t="s">
        <v>157</v>
      </c>
      <c r="E357">
        <v>2612</v>
      </c>
      <c r="F357" t="s">
        <v>156</v>
      </c>
      <c r="G357" t="s">
        <v>146</v>
      </c>
      <c r="H357">
        <v>1</v>
      </c>
    </row>
    <row r="358" spans="1:8" x14ac:dyDescent="0.25">
      <c r="A358">
        <v>430701</v>
      </c>
      <c r="B358">
        <v>4</v>
      </c>
      <c r="C358">
        <v>430701</v>
      </c>
      <c r="D358" t="s">
        <v>157</v>
      </c>
      <c r="E358">
        <v>267</v>
      </c>
      <c r="F358" t="s">
        <v>156</v>
      </c>
      <c r="G358" t="s">
        <v>148</v>
      </c>
      <c r="H358">
        <v>2</v>
      </c>
    </row>
    <row r="359" spans="1:8" x14ac:dyDescent="0.25">
      <c r="A359">
        <v>430701</v>
      </c>
      <c r="B359">
        <v>4</v>
      </c>
      <c r="C359">
        <v>430701</v>
      </c>
      <c r="D359" t="s">
        <v>157</v>
      </c>
      <c r="E359">
        <v>2610</v>
      </c>
      <c r="F359" t="s">
        <v>156</v>
      </c>
      <c r="G359" t="s">
        <v>146</v>
      </c>
      <c r="H359">
        <v>2</v>
      </c>
    </row>
    <row r="360" spans="1:8" x14ac:dyDescent="0.25">
      <c r="A360">
        <v>431003</v>
      </c>
      <c r="B360">
        <v>4</v>
      </c>
      <c r="C360">
        <v>431003</v>
      </c>
      <c r="D360" t="s">
        <v>47</v>
      </c>
      <c r="E360">
        <v>171</v>
      </c>
      <c r="F360" t="s">
        <v>145</v>
      </c>
      <c r="G360" t="s">
        <v>146</v>
      </c>
      <c r="H360">
        <v>3</v>
      </c>
    </row>
    <row r="361" spans="1:8" x14ac:dyDescent="0.25">
      <c r="A361">
        <v>431003</v>
      </c>
      <c r="B361">
        <v>4</v>
      </c>
      <c r="C361">
        <v>431003</v>
      </c>
      <c r="D361" t="s">
        <v>47</v>
      </c>
      <c r="E361">
        <v>191</v>
      </c>
      <c r="F361" t="s">
        <v>153</v>
      </c>
      <c r="G361" t="s">
        <v>146</v>
      </c>
      <c r="H361">
        <v>2</v>
      </c>
    </row>
    <row r="362" spans="1:8" x14ac:dyDescent="0.25">
      <c r="A362">
        <v>431003</v>
      </c>
      <c r="B362">
        <v>4</v>
      </c>
      <c r="C362">
        <v>431003</v>
      </c>
      <c r="D362" t="s">
        <v>47</v>
      </c>
      <c r="E362">
        <v>152</v>
      </c>
      <c r="F362" t="s">
        <v>154</v>
      </c>
      <c r="G362" t="s">
        <v>146</v>
      </c>
      <c r="H362">
        <v>1</v>
      </c>
    </row>
    <row r="363" spans="1:8" x14ac:dyDescent="0.25">
      <c r="A363">
        <v>431003</v>
      </c>
      <c r="B363">
        <v>4</v>
      </c>
      <c r="C363">
        <v>431003</v>
      </c>
      <c r="D363" t="s">
        <v>47</v>
      </c>
      <c r="E363">
        <v>151</v>
      </c>
      <c r="F363" t="s">
        <v>154</v>
      </c>
      <c r="G363" t="s">
        <v>146</v>
      </c>
      <c r="H363">
        <v>1</v>
      </c>
    </row>
    <row r="364" spans="1:8" x14ac:dyDescent="0.25">
      <c r="A364">
        <v>431003</v>
      </c>
      <c r="B364">
        <v>4</v>
      </c>
      <c r="C364">
        <v>431003</v>
      </c>
      <c r="D364" t="s">
        <v>47</v>
      </c>
      <c r="E364">
        <v>162</v>
      </c>
      <c r="F364" t="s">
        <v>156</v>
      </c>
      <c r="G364" t="s">
        <v>146</v>
      </c>
      <c r="H364">
        <v>2</v>
      </c>
    </row>
    <row r="365" spans="1:8" x14ac:dyDescent="0.25">
      <c r="A365">
        <v>431003</v>
      </c>
      <c r="B365">
        <v>4</v>
      </c>
      <c r="C365">
        <v>431003</v>
      </c>
      <c r="D365" t="s">
        <v>47</v>
      </c>
      <c r="E365">
        <v>161</v>
      </c>
      <c r="F365" t="s">
        <v>156</v>
      </c>
      <c r="G365" t="s">
        <v>146</v>
      </c>
      <c r="H365">
        <v>1</v>
      </c>
    </row>
    <row r="366" spans="1:8" x14ac:dyDescent="0.25">
      <c r="A366">
        <v>431014</v>
      </c>
      <c r="B366">
        <v>4</v>
      </c>
      <c r="C366">
        <v>431014</v>
      </c>
      <c r="D366" t="s">
        <v>43</v>
      </c>
      <c r="E366">
        <v>191</v>
      </c>
      <c r="F366" t="s">
        <v>153</v>
      </c>
      <c r="G366" t="s">
        <v>149</v>
      </c>
      <c r="H366">
        <v>3</v>
      </c>
    </row>
    <row r="367" spans="1:8" x14ac:dyDescent="0.25">
      <c r="A367">
        <v>431014</v>
      </c>
      <c r="B367">
        <v>4</v>
      </c>
      <c r="C367">
        <v>431014</v>
      </c>
      <c r="D367" t="s">
        <v>43</v>
      </c>
      <c r="E367">
        <v>151</v>
      </c>
      <c r="F367" t="s">
        <v>154</v>
      </c>
      <c r="G367" t="s">
        <v>149</v>
      </c>
      <c r="H367">
        <v>3</v>
      </c>
    </row>
    <row r="368" spans="1:8" x14ac:dyDescent="0.25">
      <c r="A368">
        <v>431014</v>
      </c>
      <c r="B368">
        <v>4</v>
      </c>
      <c r="C368">
        <v>431014</v>
      </c>
      <c r="D368" t="s">
        <v>43</v>
      </c>
      <c r="E368">
        <v>152</v>
      </c>
      <c r="F368" t="s">
        <v>154</v>
      </c>
      <c r="G368" t="s">
        <v>149</v>
      </c>
      <c r="H368">
        <v>1</v>
      </c>
    </row>
    <row r="369" spans="1:8" x14ac:dyDescent="0.25">
      <c r="A369">
        <v>431014</v>
      </c>
      <c r="B369">
        <v>4</v>
      </c>
      <c r="C369">
        <v>431014</v>
      </c>
      <c r="D369" t="s">
        <v>43</v>
      </c>
      <c r="E369">
        <v>161</v>
      </c>
      <c r="F369" t="s">
        <v>156</v>
      </c>
      <c r="G369" t="s">
        <v>149</v>
      </c>
      <c r="H369">
        <v>2</v>
      </c>
    </row>
    <row r="370" spans="1:8" x14ac:dyDescent="0.25">
      <c r="A370">
        <v>431014</v>
      </c>
      <c r="B370">
        <v>4</v>
      </c>
      <c r="C370">
        <v>431014</v>
      </c>
      <c r="D370" t="s">
        <v>43</v>
      </c>
      <c r="E370">
        <v>162</v>
      </c>
      <c r="F370" t="s">
        <v>156</v>
      </c>
      <c r="G370" t="s">
        <v>149</v>
      </c>
      <c r="H370">
        <v>3</v>
      </c>
    </row>
    <row r="371" spans="1:8" x14ac:dyDescent="0.25">
      <c r="A371">
        <v>431018</v>
      </c>
      <c r="B371">
        <v>4</v>
      </c>
      <c r="C371">
        <v>431018</v>
      </c>
      <c r="D371" t="s">
        <v>44</v>
      </c>
      <c r="E371">
        <v>171</v>
      </c>
      <c r="F371" t="s">
        <v>145</v>
      </c>
      <c r="G371" t="s">
        <v>146</v>
      </c>
      <c r="H371">
        <v>1</v>
      </c>
    </row>
    <row r="372" spans="1:8" x14ac:dyDescent="0.25">
      <c r="A372">
        <v>431018</v>
      </c>
      <c r="B372">
        <v>4</v>
      </c>
      <c r="C372">
        <v>431018</v>
      </c>
      <c r="D372" t="s">
        <v>44</v>
      </c>
      <c r="E372">
        <v>191</v>
      </c>
      <c r="F372" t="s">
        <v>153</v>
      </c>
      <c r="G372" t="s">
        <v>146</v>
      </c>
      <c r="H372">
        <v>1</v>
      </c>
    </row>
    <row r="373" spans="1:8" x14ac:dyDescent="0.25">
      <c r="A373">
        <v>431018</v>
      </c>
      <c r="B373">
        <v>4</v>
      </c>
      <c r="C373">
        <v>431018</v>
      </c>
      <c r="D373" t="s">
        <v>44</v>
      </c>
      <c r="E373">
        <v>151</v>
      </c>
      <c r="F373" t="s">
        <v>154</v>
      </c>
      <c r="G373" t="s">
        <v>146</v>
      </c>
      <c r="H373">
        <v>1</v>
      </c>
    </row>
    <row r="374" spans="1:8" x14ac:dyDescent="0.25">
      <c r="A374">
        <v>431018</v>
      </c>
      <c r="B374">
        <v>4</v>
      </c>
      <c r="C374">
        <v>431018</v>
      </c>
      <c r="D374" t="s">
        <v>44</v>
      </c>
      <c r="E374">
        <v>152</v>
      </c>
      <c r="F374" t="s">
        <v>154</v>
      </c>
      <c r="G374" t="s">
        <v>146</v>
      </c>
      <c r="H374">
        <v>3</v>
      </c>
    </row>
    <row r="375" spans="1:8" x14ac:dyDescent="0.25">
      <c r="A375">
        <v>431018</v>
      </c>
      <c r="B375">
        <v>4</v>
      </c>
      <c r="C375">
        <v>431018</v>
      </c>
      <c r="D375" t="s">
        <v>44</v>
      </c>
      <c r="E375">
        <v>161</v>
      </c>
      <c r="F375" t="s">
        <v>156</v>
      </c>
      <c r="G375" t="s">
        <v>146</v>
      </c>
      <c r="H375">
        <v>1</v>
      </c>
    </row>
    <row r="376" spans="1:8" x14ac:dyDescent="0.25">
      <c r="A376">
        <v>431018</v>
      </c>
      <c r="B376">
        <v>4</v>
      </c>
      <c r="C376">
        <v>431018</v>
      </c>
      <c r="D376" t="s">
        <v>44</v>
      </c>
      <c r="E376">
        <v>162</v>
      </c>
      <c r="F376" t="s">
        <v>156</v>
      </c>
      <c r="G376" t="s">
        <v>146</v>
      </c>
      <c r="H376">
        <v>1</v>
      </c>
    </row>
    <row r="377" spans="1:8" x14ac:dyDescent="0.25">
      <c r="A377">
        <v>431026</v>
      </c>
      <c r="B377">
        <v>4</v>
      </c>
      <c r="C377">
        <v>431026</v>
      </c>
      <c r="D377" t="s">
        <v>42</v>
      </c>
      <c r="E377">
        <v>171</v>
      </c>
      <c r="F377" t="s">
        <v>145</v>
      </c>
      <c r="G377" t="s">
        <v>146</v>
      </c>
      <c r="H377">
        <v>2</v>
      </c>
    </row>
    <row r="378" spans="1:8" x14ac:dyDescent="0.25">
      <c r="A378">
        <v>431026</v>
      </c>
      <c r="B378">
        <v>4</v>
      </c>
      <c r="C378">
        <v>431026</v>
      </c>
      <c r="D378" t="s">
        <v>42</v>
      </c>
      <c r="E378">
        <v>191</v>
      </c>
      <c r="F378" t="s">
        <v>153</v>
      </c>
      <c r="G378" t="s">
        <v>146</v>
      </c>
      <c r="H378">
        <v>2</v>
      </c>
    </row>
    <row r="379" spans="1:8" x14ac:dyDescent="0.25">
      <c r="A379">
        <v>431026</v>
      </c>
      <c r="B379">
        <v>4</v>
      </c>
      <c r="C379">
        <v>431026</v>
      </c>
      <c r="D379" t="s">
        <v>42</v>
      </c>
      <c r="E379">
        <v>192</v>
      </c>
      <c r="F379" t="s">
        <v>153</v>
      </c>
      <c r="G379" t="s">
        <v>146</v>
      </c>
      <c r="H379">
        <v>3</v>
      </c>
    </row>
    <row r="380" spans="1:8" x14ac:dyDescent="0.25">
      <c r="A380">
        <v>431026</v>
      </c>
      <c r="B380">
        <v>4</v>
      </c>
      <c r="C380">
        <v>431026</v>
      </c>
      <c r="D380" t="s">
        <v>42</v>
      </c>
      <c r="E380">
        <v>152</v>
      </c>
      <c r="F380" t="s">
        <v>154</v>
      </c>
      <c r="G380" t="s">
        <v>146</v>
      </c>
      <c r="H380">
        <v>1</v>
      </c>
    </row>
    <row r="381" spans="1:8" x14ac:dyDescent="0.25">
      <c r="A381">
        <v>431026</v>
      </c>
      <c r="B381">
        <v>4</v>
      </c>
      <c r="C381">
        <v>431026</v>
      </c>
      <c r="D381" t="s">
        <v>42</v>
      </c>
      <c r="E381">
        <v>151</v>
      </c>
      <c r="F381" t="s">
        <v>154</v>
      </c>
      <c r="G381" t="s">
        <v>146</v>
      </c>
      <c r="H381">
        <v>2</v>
      </c>
    </row>
    <row r="382" spans="1:8" x14ac:dyDescent="0.25">
      <c r="A382">
        <v>431026</v>
      </c>
      <c r="B382">
        <v>4</v>
      </c>
      <c r="C382">
        <v>431026</v>
      </c>
      <c r="D382" t="s">
        <v>42</v>
      </c>
      <c r="E382">
        <v>161</v>
      </c>
      <c r="F382" t="s">
        <v>156</v>
      </c>
      <c r="G382" t="s">
        <v>146</v>
      </c>
      <c r="H382">
        <v>3</v>
      </c>
    </row>
    <row r="383" spans="1:8" x14ac:dyDescent="0.25">
      <c r="A383">
        <v>431026</v>
      </c>
      <c r="B383">
        <v>4</v>
      </c>
      <c r="C383">
        <v>431026</v>
      </c>
      <c r="D383" t="s">
        <v>42</v>
      </c>
      <c r="E383">
        <v>162</v>
      </c>
      <c r="F383" t="s">
        <v>156</v>
      </c>
      <c r="G383" t="s">
        <v>146</v>
      </c>
      <c r="H383">
        <v>2</v>
      </c>
    </row>
    <row r="384" spans="1:8" x14ac:dyDescent="0.25">
      <c r="A384">
        <v>431502</v>
      </c>
      <c r="B384">
        <v>4</v>
      </c>
      <c r="C384">
        <v>431502</v>
      </c>
      <c r="D384" t="s">
        <v>45</v>
      </c>
      <c r="E384">
        <v>171</v>
      </c>
      <c r="F384" t="s">
        <v>145</v>
      </c>
      <c r="G384" t="s">
        <v>146</v>
      </c>
      <c r="H384">
        <v>1</v>
      </c>
    </row>
    <row r="385" spans="1:8" x14ac:dyDescent="0.25">
      <c r="A385">
        <v>431502</v>
      </c>
      <c r="B385">
        <v>4</v>
      </c>
      <c r="C385">
        <v>431502</v>
      </c>
      <c r="D385" t="s">
        <v>45</v>
      </c>
      <c r="E385">
        <v>172</v>
      </c>
      <c r="F385" t="s">
        <v>145</v>
      </c>
      <c r="G385" t="s">
        <v>146</v>
      </c>
      <c r="H385">
        <v>1</v>
      </c>
    </row>
    <row r="386" spans="1:8" x14ac:dyDescent="0.25">
      <c r="A386">
        <v>431502</v>
      </c>
      <c r="B386">
        <v>4</v>
      </c>
      <c r="C386">
        <v>431502</v>
      </c>
      <c r="D386" t="s">
        <v>45</v>
      </c>
      <c r="E386">
        <v>191</v>
      </c>
      <c r="F386" t="s">
        <v>153</v>
      </c>
      <c r="G386" t="s">
        <v>146</v>
      </c>
      <c r="H386">
        <v>3</v>
      </c>
    </row>
    <row r="387" spans="1:8" x14ac:dyDescent="0.25">
      <c r="A387">
        <v>431502</v>
      </c>
      <c r="B387">
        <v>4</v>
      </c>
      <c r="C387">
        <v>431502</v>
      </c>
      <c r="D387" t="s">
        <v>45</v>
      </c>
      <c r="E387">
        <v>151</v>
      </c>
      <c r="F387" t="s">
        <v>154</v>
      </c>
      <c r="G387" t="s">
        <v>146</v>
      </c>
      <c r="H387">
        <v>1</v>
      </c>
    </row>
    <row r="388" spans="1:8" x14ac:dyDescent="0.25">
      <c r="A388">
        <v>431502</v>
      </c>
      <c r="B388">
        <v>4</v>
      </c>
      <c r="C388">
        <v>431502</v>
      </c>
      <c r="D388" t="s">
        <v>45</v>
      </c>
      <c r="E388">
        <v>152</v>
      </c>
      <c r="F388" t="s">
        <v>154</v>
      </c>
      <c r="G388" t="s">
        <v>146</v>
      </c>
      <c r="H388">
        <v>3</v>
      </c>
    </row>
    <row r="389" spans="1:8" x14ac:dyDescent="0.25">
      <c r="A389">
        <v>431502</v>
      </c>
      <c r="B389">
        <v>4</v>
      </c>
      <c r="C389">
        <v>431502</v>
      </c>
      <c r="D389" t="s">
        <v>45</v>
      </c>
      <c r="E389">
        <v>162</v>
      </c>
      <c r="F389" t="s">
        <v>156</v>
      </c>
      <c r="G389" t="s">
        <v>146</v>
      </c>
      <c r="H389">
        <v>3</v>
      </c>
    </row>
    <row r="390" spans="1:8" x14ac:dyDescent="0.25">
      <c r="A390">
        <v>431502</v>
      </c>
      <c r="B390">
        <v>4</v>
      </c>
      <c r="C390">
        <v>431502</v>
      </c>
      <c r="D390" t="s">
        <v>45</v>
      </c>
      <c r="E390">
        <v>161</v>
      </c>
      <c r="F390" t="s">
        <v>156</v>
      </c>
      <c r="G390" t="s">
        <v>146</v>
      </c>
      <c r="H390">
        <v>2</v>
      </c>
    </row>
    <row r="391" spans="1:8" x14ac:dyDescent="0.25">
      <c r="A391">
        <v>514001</v>
      </c>
      <c r="B391">
        <v>5</v>
      </c>
      <c r="C391">
        <v>514001</v>
      </c>
      <c r="D391" t="s">
        <v>65</v>
      </c>
      <c r="E391">
        <v>171</v>
      </c>
      <c r="F391" t="s">
        <v>145</v>
      </c>
      <c r="G391" t="s">
        <v>146</v>
      </c>
      <c r="H391">
        <v>3</v>
      </c>
    </row>
    <row r="392" spans="1:8" x14ac:dyDescent="0.25">
      <c r="A392">
        <v>514001</v>
      </c>
      <c r="B392">
        <v>5</v>
      </c>
      <c r="C392">
        <v>514001</v>
      </c>
      <c r="D392" t="s">
        <v>65</v>
      </c>
      <c r="E392">
        <v>191</v>
      </c>
      <c r="F392" t="s">
        <v>153</v>
      </c>
      <c r="G392" t="s">
        <v>146</v>
      </c>
      <c r="H392">
        <v>3</v>
      </c>
    </row>
    <row r="393" spans="1:8" x14ac:dyDescent="0.25">
      <c r="A393">
        <v>514001</v>
      </c>
      <c r="B393">
        <v>5</v>
      </c>
      <c r="C393">
        <v>514001</v>
      </c>
      <c r="D393" t="s">
        <v>65</v>
      </c>
      <c r="E393">
        <v>152</v>
      </c>
      <c r="F393" t="s">
        <v>154</v>
      </c>
      <c r="G393" t="s">
        <v>146</v>
      </c>
      <c r="H393">
        <v>3</v>
      </c>
    </row>
    <row r="394" spans="1:8" x14ac:dyDescent="0.25">
      <c r="A394">
        <v>514001</v>
      </c>
      <c r="B394">
        <v>5</v>
      </c>
      <c r="C394">
        <v>514001</v>
      </c>
      <c r="D394" t="s">
        <v>65</v>
      </c>
      <c r="E394">
        <v>151</v>
      </c>
      <c r="F394" t="s">
        <v>154</v>
      </c>
      <c r="G394" t="s">
        <v>146</v>
      </c>
      <c r="H394">
        <v>3</v>
      </c>
    </row>
    <row r="395" spans="1:8" x14ac:dyDescent="0.25">
      <c r="A395">
        <v>514001</v>
      </c>
      <c r="B395">
        <v>5</v>
      </c>
      <c r="C395">
        <v>514001</v>
      </c>
      <c r="D395" t="s">
        <v>65</v>
      </c>
      <c r="E395">
        <v>161</v>
      </c>
      <c r="F395" t="s">
        <v>156</v>
      </c>
      <c r="G395" t="s">
        <v>146</v>
      </c>
      <c r="H395">
        <v>1</v>
      </c>
    </row>
    <row r="396" spans="1:8" x14ac:dyDescent="0.25">
      <c r="A396">
        <v>514001</v>
      </c>
      <c r="B396">
        <v>5</v>
      </c>
      <c r="C396">
        <v>514001</v>
      </c>
      <c r="D396" t="s">
        <v>65</v>
      </c>
      <c r="E396">
        <v>162</v>
      </c>
      <c r="F396" t="s">
        <v>156</v>
      </c>
      <c r="G396" t="s">
        <v>146</v>
      </c>
      <c r="H396">
        <v>3</v>
      </c>
    </row>
    <row r="397" spans="1:8" x14ac:dyDescent="0.25">
      <c r="A397">
        <v>514002</v>
      </c>
      <c r="B397">
        <v>5</v>
      </c>
      <c r="C397">
        <v>514002</v>
      </c>
      <c r="D397" t="s">
        <v>61</v>
      </c>
      <c r="E397">
        <v>171</v>
      </c>
      <c r="F397" t="s">
        <v>145</v>
      </c>
      <c r="G397" t="s">
        <v>149</v>
      </c>
      <c r="H397">
        <v>3</v>
      </c>
    </row>
    <row r="398" spans="1:8" x14ac:dyDescent="0.25">
      <c r="A398">
        <v>514002</v>
      </c>
      <c r="B398">
        <v>5</v>
      </c>
      <c r="C398">
        <v>514002</v>
      </c>
      <c r="D398" t="s">
        <v>61</v>
      </c>
      <c r="E398">
        <v>191</v>
      </c>
      <c r="F398" t="s">
        <v>153</v>
      </c>
      <c r="G398" t="s">
        <v>149</v>
      </c>
      <c r="H398">
        <v>1</v>
      </c>
    </row>
    <row r="399" spans="1:8" x14ac:dyDescent="0.25">
      <c r="A399">
        <v>514002</v>
      </c>
      <c r="B399">
        <v>5</v>
      </c>
      <c r="C399">
        <v>514002</v>
      </c>
      <c r="D399" t="s">
        <v>61</v>
      </c>
      <c r="E399">
        <v>151</v>
      </c>
      <c r="F399" t="s">
        <v>154</v>
      </c>
      <c r="G399" t="s">
        <v>149</v>
      </c>
      <c r="H399">
        <v>1</v>
      </c>
    </row>
    <row r="400" spans="1:8" x14ac:dyDescent="0.25">
      <c r="A400">
        <v>514002</v>
      </c>
      <c r="B400">
        <v>5</v>
      </c>
      <c r="C400">
        <v>514002</v>
      </c>
      <c r="D400" t="s">
        <v>61</v>
      </c>
      <c r="E400">
        <v>152</v>
      </c>
      <c r="F400" t="s">
        <v>154</v>
      </c>
      <c r="G400" t="s">
        <v>149</v>
      </c>
      <c r="H400">
        <v>2</v>
      </c>
    </row>
    <row r="401" spans="1:8" x14ac:dyDescent="0.25">
      <c r="A401">
        <v>514002</v>
      </c>
      <c r="B401">
        <v>5</v>
      </c>
      <c r="C401">
        <v>514002</v>
      </c>
      <c r="D401" t="s">
        <v>61</v>
      </c>
      <c r="E401">
        <v>161</v>
      </c>
      <c r="F401" t="s">
        <v>156</v>
      </c>
      <c r="G401" t="s">
        <v>149</v>
      </c>
      <c r="H401">
        <v>3</v>
      </c>
    </row>
    <row r="402" spans="1:8" x14ac:dyDescent="0.25">
      <c r="A402">
        <v>514002</v>
      </c>
      <c r="B402">
        <v>5</v>
      </c>
      <c r="C402">
        <v>514002</v>
      </c>
      <c r="D402" t="s">
        <v>61</v>
      </c>
      <c r="E402">
        <v>162</v>
      </c>
      <c r="F402" t="s">
        <v>156</v>
      </c>
      <c r="G402" t="s">
        <v>149</v>
      </c>
      <c r="H402">
        <v>3</v>
      </c>
    </row>
    <row r="403" spans="1:8" x14ac:dyDescent="0.25">
      <c r="A403">
        <v>514007</v>
      </c>
      <c r="B403">
        <v>5</v>
      </c>
      <c r="C403">
        <v>514007</v>
      </c>
      <c r="D403" t="s">
        <v>66</v>
      </c>
      <c r="E403">
        <v>171</v>
      </c>
      <c r="F403" t="s">
        <v>145</v>
      </c>
      <c r="G403" t="s">
        <v>146</v>
      </c>
      <c r="H403">
        <v>1</v>
      </c>
    </row>
    <row r="404" spans="1:8" x14ac:dyDescent="0.25">
      <c r="A404">
        <v>514007</v>
      </c>
      <c r="B404">
        <v>5</v>
      </c>
      <c r="C404">
        <v>514007</v>
      </c>
      <c r="D404" t="s">
        <v>66</v>
      </c>
      <c r="E404">
        <v>191</v>
      </c>
      <c r="F404" t="s">
        <v>153</v>
      </c>
      <c r="G404" t="s">
        <v>146</v>
      </c>
      <c r="H404">
        <v>1</v>
      </c>
    </row>
    <row r="405" spans="1:8" x14ac:dyDescent="0.25">
      <c r="A405">
        <v>514007</v>
      </c>
      <c r="B405">
        <v>5</v>
      </c>
      <c r="C405">
        <v>514007</v>
      </c>
      <c r="D405" t="s">
        <v>66</v>
      </c>
      <c r="E405">
        <v>192</v>
      </c>
      <c r="F405" t="s">
        <v>153</v>
      </c>
      <c r="G405" t="s">
        <v>146</v>
      </c>
      <c r="H405">
        <v>1</v>
      </c>
    </row>
    <row r="406" spans="1:8" x14ac:dyDescent="0.25">
      <c r="A406">
        <v>514007</v>
      </c>
      <c r="B406">
        <v>5</v>
      </c>
      <c r="C406">
        <v>514007</v>
      </c>
      <c r="D406" t="s">
        <v>66</v>
      </c>
      <c r="E406">
        <v>152</v>
      </c>
      <c r="F406" t="s">
        <v>154</v>
      </c>
      <c r="G406" t="s">
        <v>146</v>
      </c>
      <c r="H406">
        <v>3</v>
      </c>
    </row>
    <row r="407" spans="1:8" x14ac:dyDescent="0.25">
      <c r="A407">
        <v>514007</v>
      </c>
      <c r="B407">
        <v>5</v>
      </c>
      <c r="C407">
        <v>514007</v>
      </c>
      <c r="D407" t="s">
        <v>66</v>
      </c>
      <c r="E407">
        <v>151</v>
      </c>
      <c r="F407" t="s">
        <v>154</v>
      </c>
      <c r="G407" t="s">
        <v>146</v>
      </c>
      <c r="H407">
        <v>1</v>
      </c>
    </row>
    <row r="408" spans="1:8" x14ac:dyDescent="0.25">
      <c r="A408">
        <v>514007</v>
      </c>
      <c r="B408">
        <v>5</v>
      </c>
      <c r="C408">
        <v>514007</v>
      </c>
      <c r="D408" t="s">
        <v>66</v>
      </c>
      <c r="E408">
        <v>162</v>
      </c>
      <c r="F408" t="s">
        <v>156</v>
      </c>
      <c r="G408" t="s">
        <v>146</v>
      </c>
      <c r="H408">
        <v>2</v>
      </c>
    </row>
    <row r="409" spans="1:8" x14ac:dyDescent="0.25">
      <c r="A409">
        <v>514007</v>
      </c>
      <c r="B409">
        <v>5</v>
      </c>
      <c r="C409">
        <v>514007</v>
      </c>
      <c r="D409" t="s">
        <v>66</v>
      </c>
      <c r="E409">
        <v>161</v>
      </c>
      <c r="F409" t="s">
        <v>156</v>
      </c>
      <c r="G409" t="s">
        <v>146</v>
      </c>
      <c r="H409">
        <v>1</v>
      </c>
    </row>
    <row r="410" spans="1:8" x14ac:dyDescent="0.25">
      <c r="A410">
        <v>514009</v>
      </c>
      <c r="B410">
        <v>5</v>
      </c>
      <c r="C410">
        <v>514009</v>
      </c>
      <c r="D410" t="s">
        <v>67</v>
      </c>
      <c r="E410">
        <v>171</v>
      </c>
      <c r="F410" t="s">
        <v>145</v>
      </c>
      <c r="G410" t="s">
        <v>149</v>
      </c>
      <c r="H410">
        <v>1</v>
      </c>
    </row>
    <row r="411" spans="1:8" x14ac:dyDescent="0.25">
      <c r="A411">
        <v>514009</v>
      </c>
      <c r="B411">
        <v>5</v>
      </c>
      <c r="C411">
        <v>514009</v>
      </c>
      <c r="D411" t="s">
        <v>67</v>
      </c>
      <c r="E411">
        <v>191</v>
      </c>
      <c r="F411" t="s">
        <v>153</v>
      </c>
      <c r="G411" t="s">
        <v>148</v>
      </c>
      <c r="H411">
        <v>3</v>
      </c>
    </row>
    <row r="412" spans="1:8" x14ac:dyDescent="0.25">
      <c r="A412">
        <v>514010</v>
      </c>
      <c r="B412">
        <v>5</v>
      </c>
      <c r="C412">
        <v>514010</v>
      </c>
      <c r="D412" t="s">
        <v>68</v>
      </c>
      <c r="E412">
        <v>152</v>
      </c>
      <c r="F412" t="s">
        <v>154</v>
      </c>
      <c r="G412" t="s">
        <v>146</v>
      </c>
      <c r="H412">
        <v>3</v>
      </c>
    </row>
    <row r="413" spans="1:8" x14ac:dyDescent="0.25">
      <c r="A413">
        <v>514010</v>
      </c>
      <c r="B413">
        <v>5</v>
      </c>
      <c r="C413">
        <v>514010</v>
      </c>
      <c r="D413" t="s">
        <v>68</v>
      </c>
      <c r="E413">
        <v>151</v>
      </c>
      <c r="F413" t="s">
        <v>154</v>
      </c>
      <c r="G413" t="s">
        <v>146</v>
      </c>
      <c r="H413">
        <v>2</v>
      </c>
    </row>
    <row r="414" spans="1:8" x14ac:dyDescent="0.25">
      <c r="A414">
        <v>514010</v>
      </c>
      <c r="B414">
        <v>5</v>
      </c>
      <c r="C414">
        <v>514010</v>
      </c>
      <c r="D414" t="s">
        <v>68</v>
      </c>
      <c r="E414">
        <v>162</v>
      </c>
      <c r="F414" t="s">
        <v>156</v>
      </c>
      <c r="G414" t="s">
        <v>146</v>
      </c>
      <c r="H414">
        <v>2</v>
      </c>
    </row>
    <row r="415" spans="1:8" x14ac:dyDescent="0.25">
      <c r="A415">
        <v>514010</v>
      </c>
      <c r="B415">
        <v>5</v>
      </c>
      <c r="C415">
        <v>514010</v>
      </c>
      <c r="D415" t="s">
        <v>68</v>
      </c>
      <c r="E415">
        <v>161</v>
      </c>
      <c r="F415" t="s">
        <v>156</v>
      </c>
      <c r="G415" t="s">
        <v>146</v>
      </c>
      <c r="H415">
        <v>3</v>
      </c>
    </row>
    <row r="416" spans="1:8" x14ac:dyDescent="0.25">
      <c r="A416">
        <v>514015</v>
      </c>
      <c r="B416">
        <v>5</v>
      </c>
      <c r="C416">
        <v>514015</v>
      </c>
      <c r="D416" t="s">
        <v>58</v>
      </c>
      <c r="E416">
        <v>171</v>
      </c>
      <c r="F416" t="s">
        <v>145</v>
      </c>
      <c r="G416" t="s">
        <v>146</v>
      </c>
      <c r="H416">
        <v>3</v>
      </c>
    </row>
    <row r="417" spans="1:8" x14ac:dyDescent="0.25">
      <c r="A417">
        <v>514015</v>
      </c>
      <c r="B417">
        <v>5</v>
      </c>
      <c r="C417">
        <v>514015</v>
      </c>
      <c r="D417" t="s">
        <v>58</v>
      </c>
      <c r="E417">
        <v>191</v>
      </c>
      <c r="F417" t="s">
        <v>153</v>
      </c>
      <c r="G417" t="s">
        <v>146</v>
      </c>
      <c r="H417">
        <v>3</v>
      </c>
    </row>
    <row r="418" spans="1:8" x14ac:dyDescent="0.25">
      <c r="A418">
        <v>514015</v>
      </c>
      <c r="B418">
        <v>5</v>
      </c>
      <c r="C418">
        <v>514015</v>
      </c>
      <c r="D418" t="s">
        <v>58</v>
      </c>
      <c r="E418">
        <v>151</v>
      </c>
      <c r="F418" t="s">
        <v>154</v>
      </c>
      <c r="G418" t="s">
        <v>146</v>
      </c>
      <c r="H418">
        <v>3</v>
      </c>
    </row>
    <row r="419" spans="1:8" x14ac:dyDescent="0.25">
      <c r="A419">
        <v>514015</v>
      </c>
      <c r="B419">
        <v>5</v>
      </c>
      <c r="C419">
        <v>514015</v>
      </c>
      <c r="D419" t="s">
        <v>58</v>
      </c>
      <c r="E419">
        <v>152</v>
      </c>
      <c r="F419" t="s">
        <v>154</v>
      </c>
      <c r="G419" t="s">
        <v>146</v>
      </c>
      <c r="H419">
        <v>1</v>
      </c>
    </row>
    <row r="420" spans="1:8" x14ac:dyDescent="0.25">
      <c r="A420">
        <v>514015</v>
      </c>
      <c r="B420">
        <v>5</v>
      </c>
      <c r="C420">
        <v>514015</v>
      </c>
      <c r="D420" t="s">
        <v>58</v>
      </c>
      <c r="E420">
        <v>161</v>
      </c>
      <c r="F420" t="s">
        <v>156</v>
      </c>
      <c r="G420" t="s">
        <v>146</v>
      </c>
      <c r="H420">
        <v>3</v>
      </c>
    </row>
    <row r="421" spans="1:8" x14ac:dyDescent="0.25">
      <c r="A421">
        <v>514015</v>
      </c>
      <c r="B421">
        <v>5</v>
      </c>
      <c r="C421">
        <v>514015</v>
      </c>
      <c r="D421" t="s">
        <v>58</v>
      </c>
      <c r="E421">
        <v>162</v>
      </c>
      <c r="F421" t="s">
        <v>156</v>
      </c>
      <c r="G421" t="s">
        <v>146</v>
      </c>
      <c r="H421">
        <v>1</v>
      </c>
    </row>
    <row r="422" spans="1:8" x14ac:dyDescent="0.25">
      <c r="A422">
        <v>515001</v>
      </c>
      <c r="B422">
        <v>5</v>
      </c>
      <c r="C422">
        <v>515001</v>
      </c>
      <c r="D422" t="s">
        <v>56</v>
      </c>
      <c r="E422">
        <v>172</v>
      </c>
      <c r="F422" t="s">
        <v>145</v>
      </c>
      <c r="G422" t="s">
        <v>146</v>
      </c>
      <c r="H422">
        <v>1</v>
      </c>
    </row>
    <row r="423" spans="1:8" x14ac:dyDescent="0.25">
      <c r="A423">
        <v>515001</v>
      </c>
      <c r="B423">
        <v>5</v>
      </c>
      <c r="C423">
        <v>515001</v>
      </c>
      <c r="D423" t="s">
        <v>56</v>
      </c>
      <c r="E423">
        <v>171</v>
      </c>
      <c r="F423" t="s">
        <v>145</v>
      </c>
      <c r="G423" t="s">
        <v>146</v>
      </c>
      <c r="H423">
        <v>1</v>
      </c>
    </row>
    <row r="424" spans="1:8" x14ac:dyDescent="0.25">
      <c r="A424">
        <v>515001</v>
      </c>
      <c r="B424">
        <v>5</v>
      </c>
      <c r="C424">
        <v>515001</v>
      </c>
      <c r="D424" t="s">
        <v>56</v>
      </c>
      <c r="E424">
        <v>191</v>
      </c>
      <c r="F424" t="s">
        <v>153</v>
      </c>
      <c r="G424" t="s">
        <v>146</v>
      </c>
      <c r="H424">
        <v>3</v>
      </c>
    </row>
    <row r="425" spans="1:8" x14ac:dyDescent="0.25">
      <c r="A425">
        <v>515001</v>
      </c>
      <c r="B425">
        <v>5</v>
      </c>
      <c r="C425">
        <v>515001</v>
      </c>
      <c r="D425" t="s">
        <v>56</v>
      </c>
      <c r="E425">
        <v>192</v>
      </c>
      <c r="F425" t="s">
        <v>153</v>
      </c>
      <c r="G425" t="s">
        <v>146</v>
      </c>
      <c r="H425">
        <v>3</v>
      </c>
    </row>
    <row r="426" spans="1:8" x14ac:dyDescent="0.25">
      <c r="A426">
        <v>515001</v>
      </c>
      <c r="B426">
        <v>5</v>
      </c>
      <c r="C426">
        <v>515001</v>
      </c>
      <c r="D426" t="s">
        <v>56</v>
      </c>
      <c r="E426">
        <v>151</v>
      </c>
      <c r="F426" t="s">
        <v>154</v>
      </c>
      <c r="G426" t="s">
        <v>146</v>
      </c>
      <c r="H426">
        <v>3</v>
      </c>
    </row>
    <row r="427" spans="1:8" x14ac:dyDescent="0.25">
      <c r="A427">
        <v>515001</v>
      </c>
      <c r="B427">
        <v>5</v>
      </c>
      <c r="C427">
        <v>515001</v>
      </c>
      <c r="D427" t="s">
        <v>56</v>
      </c>
      <c r="E427">
        <v>152</v>
      </c>
      <c r="F427" t="s">
        <v>154</v>
      </c>
      <c r="G427" t="s">
        <v>146</v>
      </c>
      <c r="H427">
        <v>3</v>
      </c>
    </row>
    <row r="428" spans="1:8" x14ac:dyDescent="0.25">
      <c r="A428">
        <v>515001</v>
      </c>
      <c r="B428">
        <v>5</v>
      </c>
      <c r="C428">
        <v>515001</v>
      </c>
      <c r="D428" t="s">
        <v>56</v>
      </c>
      <c r="E428">
        <v>161</v>
      </c>
      <c r="F428" t="s">
        <v>156</v>
      </c>
      <c r="G428" t="s">
        <v>146</v>
      </c>
      <c r="H428">
        <v>3</v>
      </c>
    </row>
    <row r="429" spans="1:8" x14ac:dyDescent="0.25">
      <c r="A429">
        <v>515001</v>
      </c>
      <c r="B429">
        <v>5</v>
      </c>
      <c r="C429">
        <v>515001</v>
      </c>
      <c r="D429" t="s">
        <v>56</v>
      </c>
      <c r="E429">
        <v>162</v>
      </c>
      <c r="F429" t="s">
        <v>156</v>
      </c>
      <c r="G429" t="s">
        <v>146</v>
      </c>
      <c r="H429">
        <v>3</v>
      </c>
    </row>
    <row r="430" spans="1:8" x14ac:dyDescent="0.25">
      <c r="A430">
        <v>515016</v>
      </c>
      <c r="B430">
        <v>5</v>
      </c>
      <c r="C430">
        <v>515016</v>
      </c>
      <c r="D430" t="s">
        <v>54</v>
      </c>
      <c r="E430">
        <v>171</v>
      </c>
      <c r="F430" t="s">
        <v>145</v>
      </c>
      <c r="G430" t="s">
        <v>146</v>
      </c>
      <c r="H430">
        <v>3</v>
      </c>
    </row>
    <row r="431" spans="1:8" x14ac:dyDescent="0.25">
      <c r="A431">
        <v>515016</v>
      </c>
      <c r="B431">
        <v>5</v>
      </c>
      <c r="C431">
        <v>515016</v>
      </c>
      <c r="D431" t="s">
        <v>54</v>
      </c>
      <c r="E431">
        <v>191</v>
      </c>
      <c r="F431" t="s">
        <v>153</v>
      </c>
      <c r="G431" t="s">
        <v>146</v>
      </c>
      <c r="H431">
        <v>3</v>
      </c>
    </row>
    <row r="432" spans="1:8" x14ac:dyDescent="0.25">
      <c r="A432">
        <v>515016</v>
      </c>
      <c r="B432">
        <v>5</v>
      </c>
      <c r="C432">
        <v>515016</v>
      </c>
      <c r="D432" t="s">
        <v>54</v>
      </c>
      <c r="E432">
        <v>151</v>
      </c>
      <c r="F432" t="s">
        <v>154</v>
      </c>
      <c r="G432" t="s">
        <v>146</v>
      </c>
      <c r="H432">
        <v>3</v>
      </c>
    </row>
    <row r="433" spans="1:8" x14ac:dyDescent="0.25">
      <c r="A433">
        <v>515016</v>
      </c>
      <c r="B433">
        <v>5</v>
      </c>
      <c r="C433">
        <v>515016</v>
      </c>
      <c r="D433" t="s">
        <v>54</v>
      </c>
      <c r="E433">
        <v>152</v>
      </c>
      <c r="F433" t="s">
        <v>154</v>
      </c>
      <c r="G433" t="s">
        <v>146</v>
      </c>
      <c r="H433">
        <v>3</v>
      </c>
    </row>
    <row r="434" spans="1:8" x14ac:dyDescent="0.25">
      <c r="A434">
        <v>515016</v>
      </c>
      <c r="B434">
        <v>5</v>
      </c>
      <c r="C434">
        <v>515016</v>
      </c>
      <c r="D434" t="s">
        <v>54</v>
      </c>
      <c r="E434">
        <v>162</v>
      </c>
      <c r="F434" t="s">
        <v>156</v>
      </c>
      <c r="G434" t="s">
        <v>146</v>
      </c>
      <c r="H434">
        <v>3</v>
      </c>
    </row>
    <row r="435" spans="1:8" x14ac:dyDescent="0.25">
      <c r="A435">
        <v>515016</v>
      </c>
      <c r="B435">
        <v>5</v>
      </c>
      <c r="C435">
        <v>515016</v>
      </c>
      <c r="D435" t="s">
        <v>54</v>
      </c>
      <c r="E435">
        <v>161</v>
      </c>
      <c r="F435" t="s">
        <v>156</v>
      </c>
      <c r="G435" t="s">
        <v>146</v>
      </c>
      <c r="H435">
        <v>1</v>
      </c>
    </row>
    <row r="436" spans="1:8" x14ac:dyDescent="0.25">
      <c r="A436">
        <v>515020</v>
      </c>
      <c r="B436">
        <v>5</v>
      </c>
      <c r="C436">
        <v>515020</v>
      </c>
      <c r="D436" t="s">
        <v>63</v>
      </c>
      <c r="E436">
        <v>171</v>
      </c>
      <c r="F436" t="s">
        <v>145</v>
      </c>
      <c r="G436" t="s">
        <v>146</v>
      </c>
      <c r="H436">
        <v>3</v>
      </c>
    </row>
    <row r="437" spans="1:8" x14ac:dyDescent="0.25">
      <c r="A437">
        <v>515020</v>
      </c>
      <c r="B437">
        <v>5</v>
      </c>
      <c r="C437">
        <v>515020</v>
      </c>
      <c r="D437" t="s">
        <v>63</v>
      </c>
      <c r="E437">
        <v>191</v>
      </c>
      <c r="F437" t="s">
        <v>153</v>
      </c>
      <c r="G437" t="s">
        <v>146</v>
      </c>
      <c r="H437">
        <v>1</v>
      </c>
    </row>
    <row r="438" spans="1:8" x14ac:dyDescent="0.25">
      <c r="A438">
        <v>515020</v>
      </c>
      <c r="B438">
        <v>5</v>
      </c>
      <c r="C438">
        <v>515020</v>
      </c>
      <c r="D438" t="s">
        <v>63</v>
      </c>
      <c r="E438">
        <v>152</v>
      </c>
      <c r="F438" t="s">
        <v>154</v>
      </c>
      <c r="G438" t="s">
        <v>149</v>
      </c>
      <c r="H438">
        <v>1</v>
      </c>
    </row>
    <row r="439" spans="1:8" x14ac:dyDescent="0.25">
      <c r="A439">
        <v>515020</v>
      </c>
      <c r="B439">
        <v>5</v>
      </c>
      <c r="C439">
        <v>515020</v>
      </c>
      <c r="D439" t="s">
        <v>63</v>
      </c>
      <c r="E439">
        <v>151</v>
      </c>
      <c r="F439" t="s">
        <v>154</v>
      </c>
      <c r="G439" t="s">
        <v>146</v>
      </c>
      <c r="H439">
        <v>1</v>
      </c>
    </row>
    <row r="440" spans="1:8" x14ac:dyDescent="0.25">
      <c r="A440">
        <v>515020</v>
      </c>
      <c r="B440">
        <v>5</v>
      </c>
      <c r="C440">
        <v>515020</v>
      </c>
      <c r="D440" t="s">
        <v>63</v>
      </c>
      <c r="E440">
        <v>162</v>
      </c>
      <c r="F440" t="s">
        <v>156</v>
      </c>
      <c r="G440" t="s">
        <v>149</v>
      </c>
      <c r="H440">
        <v>1</v>
      </c>
    </row>
    <row r="441" spans="1:8" x14ac:dyDescent="0.25">
      <c r="A441">
        <v>515020</v>
      </c>
      <c r="B441">
        <v>5</v>
      </c>
      <c r="C441">
        <v>515020</v>
      </c>
      <c r="D441" t="s">
        <v>63</v>
      </c>
      <c r="E441">
        <v>161</v>
      </c>
      <c r="F441" t="s">
        <v>156</v>
      </c>
      <c r="G441" t="s">
        <v>146</v>
      </c>
      <c r="H441">
        <v>1</v>
      </c>
    </row>
    <row r="442" spans="1:8" x14ac:dyDescent="0.25">
      <c r="A442">
        <v>515028</v>
      </c>
      <c r="B442">
        <v>5</v>
      </c>
      <c r="C442">
        <v>515028</v>
      </c>
      <c r="D442" t="s">
        <v>64</v>
      </c>
      <c r="E442">
        <v>171</v>
      </c>
      <c r="F442" t="s">
        <v>145</v>
      </c>
      <c r="G442" t="s">
        <v>146</v>
      </c>
      <c r="H442">
        <v>3</v>
      </c>
    </row>
    <row r="443" spans="1:8" x14ac:dyDescent="0.25">
      <c r="A443">
        <v>515028</v>
      </c>
      <c r="B443">
        <v>5</v>
      </c>
      <c r="C443">
        <v>515028</v>
      </c>
      <c r="D443" t="s">
        <v>64</v>
      </c>
      <c r="E443">
        <v>191</v>
      </c>
      <c r="F443" t="s">
        <v>153</v>
      </c>
      <c r="G443" t="s">
        <v>146</v>
      </c>
      <c r="H443">
        <v>3</v>
      </c>
    </row>
    <row r="444" spans="1:8" x14ac:dyDescent="0.25">
      <c r="A444">
        <v>515028</v>
      </c>
      <c r="B444">
        <v>5</v>
      </c>
      <c r="C444">
        <v>515028</v>
      </c>
      <c r="D444" t="s">
        <v>64</v>
      </c>
      <c r="E444">
        <v>152</v>
      </c>
      <c r="F444" t="s">
        <v>154</v>
      </c>
      <c r="G444" t="s">
        <v>146</v>
      </c>
      <c r="H444">
        <v>2</v>
      </c>
    </row>
    <row r="445" spans="1:8" x14ac:dyDescent="0.25">
      <c r="A445">
        <v>515028</v>
      </c>
      <c r="B445">
        <v>5</v>
      </c>
      <c r="C445">
        <v>515028</v>
      </c>
      <c r="D445" t="s">
        <v>64</v>
      </c>
      <c r="E445">
        <v>151</v>
      </c>
      <c r="F445" t="s">
        <v>154</v>
      </c>
      <c r="G445" t="s">
        <v>146</v>
      </c>
      <c r="H445">
        <v>2</v>
      </c>
    </row>
    <row r="446" spans="1:8" x14ac:dyDescent="0.25">
      <c r="A446">
        <v>515028</v>
      </c>
      <c r="B446">
        <v>5</v>
      </c>
      <c r="C446">
        <v>515028</v>
      </c>
      <c r="D446" t="s">
        <v>64</v>
      </c>
      <c r="E446">
        <v>162</v>
      </c>
      <c r="F446" t="s">
        <v>156</v>
      </c>
      <c r="G446" t="s">
        <v>146</v>
      </c>
      <c r="H446">
        <v>1</v>
      </c>
    </row>
    <row r="447" spans="1:8" x14ac:dyDescent="0.25">
      <c r="A447">
        <v>515028</v>
      </c>
      <c r="B447">
        <v>5</v>
      </c>
      <c r="C447">
        <v>515028</v>
      </c>
      <c r="D447" t="s">
        <v>64</v>
      </c>
      <c r="E447">
        <v>161</v>
      </c>
      <c r="F447" t="s">
        <v>156</v>
      </c>
      <c r="G447" t="s">
        <v>146</v>
      </c>
      <c r="H447">
        <v>3</v>
      </c>
    </row>
    <row r="448" spans="1:8" x14ac:dyDescent="0.25">
      <c r="A448">
        <v>515030</v>
      </c>
      <c r="B448">
        <v>5</v>
      </c>
      <c r="C448">
        <v>515030</v>
      </c>
      <c r="D448" t="s">
        <v>62</v>
      </c>
      <c r="E448">
        <v>171</v>
      </c>
      <c r="F448" t="s">
        <v>145</v>
      </c>
      <c r="G448" t="s">
        <v>146</v>
      </c>
      <c r="H448">
        <v>3</v>
      </c>
    </row>
    <row r="449" spans="1:8" x14ac:dyDescent="0.25">
      <c r="A449">
        <v>515030</v>
      </c>
      <c r="B449">
        <v>5</v>
      </c>
      <c r="C449">
        <v>515030</v>
      </c>
      <c r="D449" t="s">
        <v>62</v>
      </c>
      <c r="E449">
        <v>191</v>
      </c>
      <c r="F449" t="s">
        <v>153</v>
      </c>
      <c r="G449" t="s">
        <v>146</v>
      </c>
      <c r="H449">
        <v>3</v>
      </c>
    </row>
    <row r="450" spans="1:8" x14ac:dyDescent="0.25">
      <c r="A450">
        <v>515030</v>
      </c>
      <c r="B450">
        <v>5</v>
      </c>
      <c r="C450">
        <v>515030</v>
      </c>
      <c r="D450" t="s">
        <v>62</v>
      </c>
      <c r="E450">
        <v>192</v>
      </c>
      <c r="F450" t="s">
        <v>153</v>
      </c>
      <c r="G450" t="s">
        <v>146</v>
      </c>
      <c r="H450">
        <v>3</v>
      </c>
    </row>
    <row r="451" spans="1:8" x14ac:dyDescent="0.25">
      <c r="A451">
        <v>515030</v>
      </c>
      <c r="B451">
        <v>5</v>
      </c>
      <c r="C451">
        <v>515030</v>
      </c>
      <c r="D451" t="s">
        <v>62</v>
      </c>
      <c r="E451">
        <v>151</v>
      </c>
      <c r="F451" t="s">
        <v>154</v>
      </c>
      <c r="G451" t="s">
        <v>146</v>
      </c>
      <c r="H451">
        <v>1</v>
      </c>
    </row>
    <row r="452" spans="1:8" x14ac:dyDescent="0.25">
      <c r="A452">
        <v>515030</v>
      </c>
      <c r="B452">
        <v>5</v>
      </c>
      <c r="C452">
        <v>515030</v>
      </c>
      <c r="D452" t="s">
        <v>62</v>
      </c>
      <c r="E452">
        <v>152</v>
      </c>
      <c r="F452" t="s">
        <v>154</v>
      </c>
      <c r="G452" t="s">
        <v>146</v>
      </c>
      <c r="H452">
        <v>2</v>
      </c>
    </row>
    <row r="453" spans="1:8" x14ac:dyDescent="0.25">
      <c r="A453">
        <v>515030</v>
      </c>
      <c r="B453">
        <v>5</v>
      </c>
      <c r="C453">
        <v>515030</v>
      </c>
      <c r="D453" t="s">
        <v>62</v>
      </c>
      <c r="E453">
        <v>162</v>
      </c>
      <c r="F453" t="s">
        <v>156</v>
      </c>
      <c r="G453" t="s">
        <v>146</v>
      </c>
      <c r="H453">
        <v>2</v>
      </c>
    </row>
    <row r="454" spans="1:8" x14ac:dyDescent="0.25">
      <c r="A454">
        <v>515030</v>
      </c>
      <c r="B454">
        <v>5</v>
      </c>
      <c r="C454">
        <v>515030</v>
      </c>
      <c r="D454" t="s">
        <v>62</v>
      </c>
      <c r="E454">
        <v>161</v>
      </c>
      <c r="F454" t="s">
        <v>156</v>
      </c>
      <c r="G454" t="s">
        <v>146</v>
      </c>
      <c r="H454">
        <v>1</v>
      </c>
    </row>
    <row r="455" spans="1:8" x14ac:dyDescent="0.25">
      <c r="A455">
        <v>515045</v>
      </c>
      <c r="B455">
        <v>5</v>
      </c>
      <c r="C455">
        <v>515045</v>
      </c>
      <c r="D455" t="s">
        <v>59</v>
      </c>
      <c r="E455">
        <v>151</v>
      </c>
      <c r="F455" t="s">
        <v>154</v>
      </c>
      <c r="G455" t="s">
        <v>146</v>
      </c>
      <c r="H455">
        <v>2</v>
      </c>
    </row>
    <row r="456" spans="1:8" x14ac:dyDescent="0.25">
      <c r="A456">
        <v>515045</v>
      </c>
      <c r="B456">
        <v>5</v>
      </c>
      <c r="C456">
        <v>515045</v>
      </c>
      <c r="D456" t="s">
        <v>59</v>
      </c>
      <c r="E456">
        <v>161</v>
      </c>
      <c r="F456" t="s">
        <v>156</v>
      </c>
      <c r="G456" t="s">
        <v>146</v>
      </c>
      <c r="H456">
        <v>1</v>
      </c>
    </row>
    <row r="457" spans="1:8" x14ac:dyDescent="0.25">
      <c r="A457">
        <v>515052</v>
      </c>
      <c r="B457">
        <v>5</v>
      </c>
      <c r="C457">
        <v>515052</v>
      </c>
      <c r="D457" t="s">
        <v>55</v>
      </c>
      <c r="E457">
        <v>171</v>
      </c>
      <c r="F457" t="s">
        <v>145</v>
      </c>
      <c r="G457" t="s">
        <v>146</v>
      </c>
      <c r="H457">
        <v>3</v>
      </c>
    </row>
    <row r="458" spans="1:8" x14ac:dyDescent="0.25">
      <c r="A458">
        <v>515052</v>
      </c>
      <c r="B458">
        <v>5</v>
      </c>
      <c r="C458">
        <v>515052</v>
      </c>
      <c r="D458" t="s">
        <v>55</v>
      </c>
      <c r="E458">
        <v>191</v>
      </c>
      <c r="F458" t="s">
        <v>153</v>
      </c>
      <c r="G458" t="s">
        <v>146</v>
      </c>
      <c r="H458">
        <v>3</v>
      </c>
    </row>
    <row r="459" spans="1:8" x14ac:dyDescent="0.25">
      <c r="A459">
        <v>515052</v>
      </c>
      <c r="B459">
        <v>5</v>
      </c>
      <c r="C459">
        <v>515052</v>
      </c>
      <c r="D459" t="s">
        <v>55</v>
      </c>
      <c r="E459">
        <v>152</v>
      </c>
      <c r="F459" t="s">
        <v>154</v>
      </c>
      <c r="G459" t="s">
        <v>146</v>
      </c>
      <c r="H459">
        <v>3</v>
      </c>
    </row>
    <row r="460" spans="1:8" x14ac:dyDescent="0.25">
      <c r="A460">
        <v>515052</v>
      </c>
      <c r="B460">
        <v>5</v>
      </c>
      <c r="C460">
        <v>515052</v>
      </c>
      <c r="D460" t="s">
        <v>55</v>
      </c>
      <c r="E460">
        <v>151</v>
      </c>
      <c r="F460" t="s">
        <v>154</v>
      </c>
      <c r="G460" t="s">
        <v>146</v>
      </c>
      <c r="H460">
        <v>3</v>
      </c>
    </row>
    <row r="461" spans="1:8" x14ac:dyDescent="0.25">
      <c r="A461">
        <v>515052</v>
      </c>
      <c r="B461">
        <v>5</v>
      </c>
      <c r="C461">
        <v>515052</v>
      </c>
      <c r="D461" t="s">
        <v>55</v>
      </c>
      <c r="E461">
        <v>162</v>
      </c>
      <c r="F461" t="s">
        <v>156</v>
      </c>
      <c r="G461" t="s">
        <v>146</v>
      </c>
      <c r="H461">
        <v>3</v>
      </c>
    </row>
    <row r="462" spans="1:8" x14ac:dyDescent="0.25">
      <c r="A462">
        <v>515052</v>
      </c>
      <c r="B462">
        <v>5</v>
      </c>
      <c r="C462">
        <v>515052</v>
      </c>
      <c r="D462" t="s">
        <v>55</v>
      </c>
      <c r="E462">
        <v>161</v>
      </c>
      <c r="F462" t="s">
        <v>156</v>
      </c>
      <c r="G462" t="s">
        <v>146</v>
      </c>
      <c r="H462">
        <v>1</v>
      </c>
    </row>
    <row r="463" spans="1:8" x14ac:dyDescent="0.25">
      <c r="A463">
        <v>515055</v>
      </c>
      <c r="B463">
        <v>5</v>
      </c>
      <c r="C463">
        <v>515055</v>
      </c>
      <c r="D463" t="s">
        <v>60</v>
      </c>
      <c r="E463">
        <v>171</v>
      </c>
      <c r="F463" t="s">
        <v>145</v>
      </c>
      <c r="G463" t="s">
        <v>148</v>
      </c>
      <c r="H463">
        <v>2</v>
      </c>
    </row>
    <row r="464" spans="1:8" x14ac:dyDescent="0.25">
      <c r="A464">
        <v>515055</v>
      </c>
      <c r="B464">
        <v>5</v>
      </c>
      <c r="C464">
        <v>515055</v>
      </c>
      <c r="D464" t="s">
        <v>60</v>
      </c>
      <c r="E464">
        <v>191</v>
      </c>
      <c r="F464" t="s">
        <v>153</v>
      </c>
      <c r="G464" t="s">
        <v>148</v>
      </c>
      <c r="H464">
        <v>0</v>
      </c>
    </row>
    <row r="465" spans="1:8" x14ac:dyDescent="0.25">
      <c r="A465">
        <v>515055</v>
      </c>
      <c r="B465">
        <v>5</v>
      </c>
      <c r="C465">
        <v>515055</v>
      </c>
      <c r="D465" t="s">
        <v>60</v>
      </c>
      <c r="E465">
        <v>151</v>
      </c>
      <c r="F465" t="s">
        <v>154</v>
      </c>
      <c r="G465" t="s">
        <v>149</v>
      </c>
      <c r="H465">
        <v>1</v>
      </c>
    </row>
    <row r="466" spans="1:8" x14ac:dyDescent="0.25">
      <c r="A466">
        <v>515055</v>
      </c>
      <c r="B466">
        <v>5</v>
      </c>
      <c r="C466">
        <v>515055</v>
      </c>
      <c r="D466" t="s">
        <v>60</v>
      </c>
      <c r="E466">
        <v>152</v>
      </c>
      <c r="F466" t="s">
        <v>154</v>
      </c>
      <c r="G466" t="s">
        <v>149</v>
      </c>
      <c r="H466">
        <v>1</v>
      </c>
    </row>
    <row r="467" spans="1:8" x14ac:dyDescent="0.25">
      <c r="A467">
        <v>515055</v>
      </c>
      <c r="B467">
        <v>5</v>
      </c>
      <c r="C467">
        <v>515055</v>
      </c>
      <c r="D467" t="s">
        <v>60</v>
      </c>
      <c r="E467">
        <v>162</v>
      </c>
      <c r="F467" t="s">
        <v>156</v>
      </c>
      <c r="G467" t="s">
        <v>149</v>
      </c>
      <c r="H467">
        <v>1</v>
      </c>
    </row>
    <row r="468" spans="1:8" x14ac:dyDescent="0.25">
      <c r="A468">
        <v>515055</v>
      </c>
      <c r="B468">
        <v>5</v>
      </c>
      <c r="C468">
        <v>515055</v>
      </c>
      <c r="D468" t="s">
        <v>60</v>
      </c>
      <c r="E468">
        <v>161</v>
      </c>
      <c r="F468" t="s">
        <v>156</v>
      </c>
      <c r="G468" t="s">
        <v>149</v>
      </c>
      <c r="H468">
        <v>2</v>
      </c>
    </row>
    <row r="469" spans="1:8" x14ac:dyDescent="0.25">
      <c r="A469">
        <v>515062</v>
      </c>
      <c r="B469">
        <v>5</v>
      </c>
      <c r="C469">
        <v>515062</v>
      </c>
      <c r="D469" t="s">
        <v>57</v>
      </c>
      <c r="E469">
        <v>152</v>
      </c>
      <c r="F469" t="s">
        <v>154</v>
      </c>
      <c r="G469" t="s">
        <v>148</v>
      </c>
      <c r="H469">
        <v>1</v>
      </c>
    </row>
    <row r="470" spans="1:8" x14ac:dyDescent="0.25">
      <c r="A470">
        <v>515062</v>
      </c>
      <c r="B470">
        <v>5</v>
      </c>
      <c r="C470">
        <v>515062</v>
      </c>
      <c r="D470" t="s">
        <v>57</v>
      </c>
      <c r="E470">
        <v>151</v>
      </c>
      <c r="F470" t="s">
        <v>154</v>
      </c>
      <c r="G470" t="s">
        <v>148</v>
      </c>
      <c r="H470">
        <v>1</v>
      </c>
    </row>
    <row r="471" spans="1:8" x14ac:dyDescent="0.25">
      <c r="A471">
        <v>515062</v>
      </c>
      <c r="B471">
        <v>5</v>
      </c>
      <c r="C471">
        <v>515062</v>
      </c>
      <c r="D471" t="s">
        <v>57</v>
      </c>
      <c r="E471">
        <v>161</v>
      </c>
      <c r="F471" t="s">
        <v>156</v>
      </c>
      <c r="G471" t="s">
        <v>148</v>
      </c>
      <c r="H471">
        <v>1</v>
      </c>
    </row>
    <row r="472" spans="1:8" x14ac:dyDescent="0.25">
      <c r="A472">
        <v>515062</v>
      </c>
      <c r="B472">
        <v>5</v>
      </c>
      <c r="C472">
        <v>515062</v>
      </c>
      <c r="D472" t="s">
        <v>57</v>
      </c>
      <c r="E472">
        <v>162</v>
      </c>
      <c r="F472" t="s">
        <v>156</v>
      </c>
      <c r="G472" t="s">
        <v>148</v>
      </c>
      <c r="H472">
        <v>1</v>
      </c>
    </row>
    <row r="473" spans="1:8" x14ac:dyDescent="0.25">
      <c r="A473">
        <v>622006</v>
      </c>
      <c r="B473">
        <v>6</v>
      </c>
      <c r="C473">
        <v>622006</v>
      </c>
      <c r="D473" t="s">
        <v>73</v>
      </c>
      <c r="E473">
        <v>171</v>
      </c>
      <c r="F473" t="s">
        <v>145</v>
      </c>
      <c r="G473" t="s">
        <v>146</v>
      </c>
      <c r="H473">
        <v>1</v>
      </c>
    </row>
    <row r="474" spans="1:8" x14ac:dyDescent="0.25">
      <c r="A474">
        <v>622006</v>
      </c>
      <c r="B474">
        <v>6</v>
      </c>
      <c r="C474">
        <v>622006</v>
      </c>
      <c r="D474" t="s">
        <v>73</v>
      </c>
      <c r="E474">
        <v>191</v>
      </c>
      <c r="F474" t="s">
        <v>153</v>
      </c>
      <c r="G474" t="s">
        <v>146</v>
      </c>
      <c r="H474">
        <v>3</v>
      </c>
    </row>
    <row r="475" spans="1:8" x14ac:dyDescent="0.25">
      <c r="A475">
        <v>622006</v>
      </c>
      <c r="B475">
        <v>6</v>
      </c>
      <c r="C475">
        <v>622006</v>
      </c>
      <c r="D475" t="s">
        <v>73</v>
      </c>
      <c r="E475">
        <v>152</v>
      </c>
      <c r="F475" t="s">
        <v>154</v>
      </c>
      <c r="G475" t="s">
        <v>146</v>
      </c>
      <c r="H475">
        <v>3</v>
      </c>
    </row>
    <row r="476" spans="1:8" x14ac:dyDescent="0.25">
      <c r="A476">
        <v>622006</v>
      </c>
      <c r="B476">
        <v>6</v>
      </c>
      <c r="C476">
        <v>622006</v>
      </c>
      <c r="D476" t="s">
        <v>73</v>
      </c>
      <c r="E476">
        <v>151</v>
      </c>
      <c r="F476" t="s">
        <v>154</v>
      </c>
      <c r="G476" t="s">
        <v>146</v>
      </c>
      <c r="H476">
        <v>2</v>
      </c>
    </row>
    <row r="477" spans="1:8" x14ac:dyDescent="0.25">
      <c r="A477">
        <v>622006</v>
      </c>
      <c r="B477">
        <v>6</v>
      </c>
      <c r="C477">
        <v>622006</v>
      </c>
      <c r="D477" t="s">
        <v>73</v>
      </c>
      <c r="E477">
        <v>161</v>
      </c>
      <c r="F477" t="s">
        <v>156</v>
      </c>
      <c r="G477" t="s">
        <v>146</v>
      </c>
      <c r="H477">
        <v>2</v>
      </c>
    </row>
    <row r="478" spans="1:8" x14ac:dyDescent="0.25">
      <c r="A478">
        <v>622006</v>
      </c>
      <c r="B478">
        <v>6</v>
      </c>
      <c r="C478">
        <v>622006</v>
      </c>
      <c r="D478" t="s">
        <v>73</v>
      </c>
      <c r="E478">
        <v>162</v>
      </c>
      <c r="F478" t="s">
        <v>156</v>
      </c>
      <c r="G478" t="s">
        <v>146</v>
      </c>
      <c r="H478">
        <v>3</v>
      </c>
    </row>
    <row r="479" spans="1:8" x14ac:dyDescent="0.25">
      <c r="A479">
        <v>622007</v>
      </c>
      <c r="B479">
        <v>6</v>
      </c>
      <c r="C479">
        <v>622007</v>
      </c>
      <c r="D479" t="s">
        <v>71</v>
      </c>
      <c r="E479">
        <v>171</v>
      </c>
      <c r="F479" t="s">
        <v>145</v>
      </c>
      <c r="G479" t="s">
        <v>146</v>
      </c>
      <c r="H479">
        <v>3</v>
      </c>
    </row>
    <row r="480" spans="1:8" x14ac:dyDescent="0.25">
      <c r="A480">
        <v>622007</v>
      </c>
      <c r="B480">
        <v>6</v>
      </c>
      <c r="C480">
        <v>622007</v>
      </c>
      <c r="D480" t="s">
        <v>71</v>
      </c>
      <c r="E480">
        <v>191</v>
      </c>
      <c r="F480" t="s">
        <v>153</v>
      </c>
      <c r="G480" t="s">
        <v>146</v>
      </c>
      <c r="H480">
        <v>1</v>
      </c>
    </row>
    <row r="481" spans="1:8" x14ac:dyDescent="0.25">
      <c r="A481">
        <v>622007</v>
      </c>
      <c r="B481">
        <v>6</v>
      </c>
      <c r="C481">
        <v>622007</v>
      </c>
      <c r="D481" t="s">
        <v>71</v>
      </c>
      <c r="E481">
        <v>151</v>
      </c>
      <c r="F481" t="s">
        <v>154</v>
      </c>
      <c r="G481" t="s">
        <v>146</v>
      </c>
      <c r="H481">
        <v>1</v>
      </c>
    </row>
    <row r="482" spans="1:8" x14ac:dyDescent="0.25">
      <c r="A482">
        <v>622007</v>
      </c>
      <c r="B482">
        <v>6</v>
      </c>
      <c r="C482">
        <v>622007</v>
      </c>
      <c r="D482" t="s">
        <v>71</v>
      </c>
      <c r="E482">
        <v>152</v>
      </c>
      <c r="F482" t="s">
        <v>154</v>
      </c>
      <c r="G482" t="s">
        <v>146</v>
      </c>
      <c r="H482">
        <v>2</v>
      </c>
    </row>
    <row r="483" spans="1:8" x14ac:dyDescent="0.25">
      <c r="A483">
        <v>622007</v>
      </c>
      <c r="B483">
        <v>6</v>
      </c>
      <c r="C483">
        <v>622007</v>
      </c>
      <c r="D483" t="s">
        <v>71</v>
      </c>
      <c r="E483">
        <v>162</v>
      </c>
      <c r="F483" t="s">
        <v>156</v>
      </c>
      <c r="G483" t="s">
        <v>146</v>
      </c>
      <c r="H483">
        <v>2</v>
      </c>
    </row>
    <row r="484" spans="1:8" x14ac:dyDescent="0.25">
      <c r="A484">
        <v>622007</v>
      </c>
      <c r="B484">
        <v>6</v>
      </c>
      <c r="C484">
        <v>622007</v>
      </c>
      <c r="D484" t="s">
        <v>71</v>
      </c>
      <c r="E484">
        <v>161</v>
      </c>
      <c r="F484" t="s">
        <v>156</v>
      </c>
      <c r="G484" t="s">
        <v>146</v>
      </c>
      <c r="H484">
        <v>1</v>
      </c>
    </row>
    <row r="485" spans="1:8" x14ac:dyDescent="0.25">
      <c r="A485">
        <v>622022</v>
      </c>
      <c r="B485">
        <v>6</v>
      </c>
      <c r="C485">
        <v>622022</v>
      </c>
      <c r="D485" t="s">
        <v>70</v>
      </c>
      <c r="E485">
        <v>171</v>
      </c>
      <c r="F485" t="s">
        <v>145</v>
      </c>
      <c r="G485" t="s">
        <v>149</v>
      </c>
      <c r="H485">
        <v>3</v>
      </c>
    </row>
    <row r="486" spans="1:8" x14ac:dyDescent="0.25">
      <c r="A486">
        <v>622022</v>
      </c>
      <c r="B486">
        <v>6</v>
      </c>
      <c r="C486">
        <v>622022</v>
      </c>
      <c r="D486" t="s">
        <v>70</v>
      </c>
      <c r="E486">
        <v>172</v>
      </c>
      <c r="F486" t="s">
        <v>145</v>
      </c>
      <c r="G486" t="s">
        <v>146</v>
      </c>
      <c r="H486">
        <v>3</v>
      </c>
    </row>
    <row r="487" spans="1:8" x14ac:dyDescent="0.25">
      <c r="A487">
        <v>622022</v>
      </c>
      <c r="B487">
        <v>6</v>
      </c>
      <c r="C487">
        <v>622022</v>
      </c>
      <c r="D487" t="s">
        <v>70</v>
      </c>
      <c r="E487">
        <v>192</v>
      </c>
      <c r="F487" t="s">
        <v>153</v>
      </c>
      <c r="G487" t="s">
        <v>146</v>
      </c>
      <c r="H487">
        <v>3</v>
      </c>
    </row>
    <row r="488" spans="1:8" x14ac:dyDescent="0.25">
      <c r="A488">
        <v>622022</v>
      </c>
      <c r="B488">
        <v>6</v>
      </c>
      <c r="C488">
        <v>622022</v>
      </c>
      <c r="D488" t="s">
        <v>70</v>
      </c>
      <c r="E488">
        <v>191</v>
      </c>
      <c r="F488" t="s">
        <v>153</v>
      </c>
      <c r="G488" t="s">
        <v>149</v>
      </c>
      <c r="H488">
        <v>2</v>
      </c>
    </row>
    <row r="489" spans="1:8" x14ac:dyDescent="0.25">
      <c r="A489">
        <v>622022</v>
      </c>
      <c r="B489">
        <v>6</v>
      </c>
      <c r="C489">
        <v>622022</v>
      </c>
      <c r="D489" t="s">
        <v>70</v>
      </c>
      <c r="E489">
        <v>151</v>
      </c>
      <c r="F489" t="s">
        <v>154</v>
      </c>
      <c r="G489" t="s">
        <v>146</v>
      </c>
      <c r="H489">
        <v>2</v>
      </c>
    </row>
    <row r="490" spans="1:8" x14ac:dyDescent="0.25">
      <c r="A490">
        <v>622022</v>
      </c>
      <c r="B490">
        <v>6</v>
      </c>
      <c r="C490">
        <v>622022</v>
      </c>
      <c r="D490" t="s">
        <v>70</v>
      </c>
      <c r="E490">
        <v>152</v>
      </c>
      <c r="F490" t="s">
        <v>154</v>
      </c>
      <c r="G490" t="s">
        <v>146</v>
      </c>
      <c r="H490">
        <v>1</v>
      </c>
    </row>
    <row r="491" spans="1:8" x14ac:dyDescent="0.25">
      <c r="A491">
        <v>622022</v>
      </c>
      <c r="B491">
        <v>6</v>
      </c>
      <c r="C491">
        <v>622022</v>
      </c>
      <c r="D491" t="s">
        <v>70</v>
      </c>
      <c r="E491">
        <v>162</v>
      </c>
      <c r="F491" t="s">
        <v>156</v>
      </c>
      <c r="G491" t="s">
        <v>146</v>
      </c>
      <c r="H491">
        <v>2</v>
      </c>
    </row>
    <row r="492" spans="1:8" x14ac:dyDescent="0.25">
      <c r="A492">
        <v>622022</v>
      </c>
      <c r="B492">
        <v>6</v>
      </c>
      <c r="C492">
        <v>622022</v>
      </c>
      <c r="D492" t="s">
        <v>70</v>
      </c>
      <c r="E492">
        <v>161</v>
      </c>
      <c r="F492" t="s">
        <v>156</v>
      </c>
      <c r="G492" t="s">
        <v>146</v>
      </c>
      <c r="H492">
        <v>3</v>
      </c>
    </row>
    <row r="493" spans="1:8" x14ac:dyDescent="0.25">
      <c r="A493">
        <v>625005</v>
      </c>
      <c r="B493">
        <v>6</v>
      </c>
      <c r="C493">
        <v>625005</v>
      </c>
      <c r="D493" t="s">
        <v>72</v>
      </c>
      <c r="E493">
        <v>171</v>
      </c>
      <c r="F493" t="s">
        <v>145</v>
      </c>
      <c r="G493" t="s">
        <v>146</v>
      </c>
      <c r="H493">
        <v>1</v>
      </c>
    </row>
    <row r="494" spans="1:8" x14ac:dyDescent="0.25">
      <c r="A494">
        <v>625005</v>
      </c>
      <c r="B494">
        <v>6</v>
      </c>
      <c r="C494">
        <v>625005</v>
      </c>
      <c r="D494" t="s">
        <v>72</v>
      </c>
      <c r="E494">
        <v>191</v>
      </c>
      <c r="F494" t="s">
        <v>153</v>
      </c>
      <c r="G494" t="s">
        <v>146</v>
      </c>
      <c r="H494">
        <v>1</v>
      </c>
    </row>
    <row r="495" spans="1:8" x14ac:dyDescent="0.25">
      <c r="A495">
        <v>625005</v>
      </c>
      <c r="B495">
        <v>6</v>
      </c>
      <c r="C495">
        <v>625005</v>
      </c>
      <c r="D495" t="s">
        <v>72</v>
      </c>
      <c r="E495">
        <v>151</v>
      </c>
      <c r="F495" t="s">
        <v>154</v>
      </c>
      <c r="G495" t="s">
        <v>146</v>
      </c>
      <c r="H495">
        <v>1</v>
      </c>
    </row>
    <row r="496" spans="1:8" x14ac:dyDescent="0.25">
      <c r="A496">
        <v>625005</v>
      </c>
      <c r="B496">
        <v>6</v>
      </c>
      <c r="C496">
        <v>625005</v>
      </c>
      <c r="D496" t="s">
        <v>72</v>
      </c>
      <c r="E496">
        <v>152</v>
      </c>
      <c r="F496" t="s">
        <v>154</v>
      </c>
      <c r="G496" t="s">
        <v>146</v>
      </c>
      <c r="H496">
        <v>2</v>
      </c>
    </row>
    <row r="497" spans="1:8" x14ac:dyDescent="0.25">
      <c r="A497">
        <v>625005</v>
      </c>
      <c r="B497">
        <v>6</v>
      </c>
      <c r="C497">
        <v>625005</v>
      </c>
      <c r="D497" t="s">
        <v>72</v>
      </c>
      <c r="E497">
        <v>162</v>
      </c>
      <c r="F497" t="s">
        <v>156</v>
      </c>
      <c r="G497" t="s">
        <v>146</v>
      </c>
      <c r="H497">
        <v>1</v>
      </c>
    </row>
    <row r="498" spans="1:8" x14ac:dyDescent="0.25">
      <c r="A498">
        <v>625005</v>
      </c>
      <c r="B498">
        <v>6</v>
      </c>
      <c r="C498">
        <v>625005</v>
      </c>
      <c r="D498" t="s">
        <v>72</v>
      </c>
      <c r="E498">
        <v>161</v>
      </c>
      <c r="F498" t="s">
        <v>156</v>
      </c>
      <c r="G498" t="s">
        <v>146</v>
      </c>
      <c r="H498">
        <v>1</v>
      </c>
    </row>
    <row r="499" spans="1:8" x14ac:dyDescent="0.25">
      <c r="A499">
        <v>625018</v>
      </c>
      <c r="B499">
        <v>6</v>
      </c>
      <c r="C499">
        <v>625018</v>
      </c>
      <c r="D499" t="s">
        <v>74</v>
      </c>
      <c r="E499">
        <v>171</v>
      </c>
      <c r="F499" t="s">
        <v>145</v>
      </c>
      <c r="G499" t="s">
        <v>146</v>
      </c>
      <c r="H499">
        <v>3</v>
      </c>
    </row>
    <row r="500" spans="1:8" x14ac:dyDescent="0.25">
      <c r="A500">
        <v>625018</v>
      </c>
      <c r="B500">
        <v>6</v>
      </c>
      <c r="C500">
        <v>625018</v>
      </c>
      <c r="D500" t="s">
        <v>74</v>
      </c>
      <c r="E500">
        <v>192</v>
      </c>
      <c r="F500" t="s">
        <v>153</v>
      </c>
      <c r="G500" t="s">
        <v>146</v>
      </c>
      <c r="H500">
        <v>3</v>
      </c>
    </row>
    <row r="501" spans="1:8" x14ac:dyDescent="0.25">
      <c r="A501">
        <v>625018</v>
      </c>
      <c r="B501">
        <v>6</v>
      </c>
      <c r="C501">
        <v>625018</v>
      </c>
      <c r="D501" t="s">
        <v>74</v>
      </c>
      <c r="E501">
        <v>191</v>
      </c>
      <c r="F501" t="s">
        <v>153</v>
      </c>
      <c r="G501" t="s">
        <v>146</v>
      </c>
      <c r="H501">
        <v>2</v>
      </c>
    </row>
    <row r="502" spans="1:8" x14ac:dyDescent="0.25">
      <c r="A502">
        <v>625018</v>
      </c>
      <c r="B502">
        <v>6</v>
      </c>
      <c r="C502">
        <v>625018</v>
      </c>
      <c r="D502" t="s">
        <v>74</v>
      </c>
      <c r="E502">
        <v>152</v>
      </c>
      <c r="F502" t="s">
        <v>154</v>
      </c>
      <c r="G502" t="s">
        <v>146</v>
      </c>
      <c r="H502">
        <v>2</v>
      </c>
    </row>
    <row r="503" spans="1:8" x14ac:dyDescent="0.25">
      <c r="A503">
        <v>625018</v>
      </c>
      <c r="B503">
        <v>6</v>
      </c>
      <c r="C503">
        <v>625018</v>
      </c>
      <c r="D503" t="s">
        <v>74</v>
      </c>
      <c r="E503">
        <v>153</v>
      </c>
      <c r="F503" t="s">
        <v>154</v>
      </c>
      <c r="G503" t="s">
        <v>146</v>
      </c>
      <c r="H503">
        <v>3</v>
      </c>
    </row>
    <row r="504" spans="1:8" x14ac:dyDescent="0.25">
      <c r="A504">
        <v>625018</v>
      </c>
      <c r="B504">
        <v>6</v>
      </c>
      <c r="C504">
        <v>625018</v>
      </c>
      <c r="D504" t="s">
        <v>74</v>
      </c>
      <c r="E504">
        <v>151</v>
      </c>
      <c r="F504" t="s">
        <v>154</v>
      </c>
      <c r="G504" t="s">
        <v>146</v>
      </c>
      <c r="H504">
        <v>1</v>
      </c>
    </row>
    <row r="505" spans="1:8" x14ac:dyDescent="0.25">
      <c r="A505">
        <v>625018</v>
      </c>
      <c r="B505">
        <v>6</v>
      </c>
      <c r="C505">
        <v>625018</v>
      </c>
      <c r="D505" t="s">
        <v>74</v>
      </c>
      <c r="E505">
        <v>154</v>
      </c>
      <c r="F505" t="s">
        <v>154</v>
      </c>
      <c r="G505" t="s">
        <v>146</v>
      </c>
      <c r="H505">
        <v>3</v>
      </c>
    </row>
    <row r="506" spans="1:8" x14ac:dyDescent="0.25">
      <c r="A506">
        <v>625018</v>
      </c>
      <c r="B506">
        <v>6</v>
      </c>
      <c r="C506">
        <v>625018</v>
      </c>
      <c r="D506" t="s">
        <v>74</v>
      </c>
      <c r="E506">
        <v>164</v>
      </c>
      <c r="F506" t="s">
        <v>156</v>
      </c>
      <c r="G506" t="s">
        <v>146</v>
      </c>
      <c r="H506">
        <v>0</v>
      </c>
    </row>
    <row r="507" spans="1:8" x14ac:dyDescent="0.25">
      <c r="A507">
        <v>625018</v>
      </c>
      <c r="B507">
        <v>6</v>
      </c>
      <c r="C507">
        <v>625018</v>
      </c>
      <c r="D507" t="s">
        <v>74</v>
      </c>
      <c r="E507">
        <v>161</v>
      </c>
      <c r="F507" t="s">
        <v>156</v>
      </c>
      <c r="G507" t="s">
        <v>146</v>
      </c>
      <c r="H507">
        <v>3</v>
      </c>
    </row>
    <row r="508" spans="1:8" x14ac:dyDescent="0.25">
      <c r="A508">
        <v>625018</v>
      </c>
      <c r="B508">
        <v>6</v>
      </c>
      <c r="C508">
        <v>625018</v>
      </c>
      <c r="D508" t="s">
        <v>74</v>
      </c>
      <c r="E508">
        <v>162</v>
      </c>
      <c r="F508" t="s">
        <v>156</v>
      </c>
      <c r="G508" t="s">
        <v>146</v>
      </c>
      <c r="H508">
        <v>1</v>
      </c>
    </row>
    <row r="509" spans="1:8" x14ac:dyDescent="0.25">
      <c r="A509">
        <v>625018</v>
      </c>
      <c r="B509">
        <v>6</v>
      </c>
      <c r="C509">
        <v>625018</v>
      </c>
      <c r="D509" t="s">
        <v>74</v>
      </c>
      <c r="E509">
        <v>163</v>
      </c>
      <c r="F509" t="s">
        <v>156</v>
      </c>
      <c r="G509" t="s">
        <v>146</v>
      </c>
      <c r="H509">
        <v>3</v>
      </c>
    </row>
    <row r="510" spans="1:8" x14ac:dyDescent="0.25">
      <c r="A510">
        <v>625028</v>
      </c>
      <c r="B510">
        <v>6</v>
      </c>
      <c r="C510">
        <v>625028</v>
      </c>
      <c r="D510" t="s">
        <v>69</v>
      </c>
      <c r="E510">
        <v>151</v>
      </c>
      <c r="F510" t="s">
        <v>154</v>
      </c>
      <c r="G510" t="s">
        <v>146</v>
      </c>
      <c r="H510">
        <v>1</v>
      </c>
    </row>
    <row r="511" spans="1:8" x14ac:dyDescent="0.25">
      <c r="A511">
        <v>625028</v>
      </c>
      <c r="B511">
        <v>6</v>
      </c>
      <c r="C511">
        <v>625028</v>
      </c>
      <c r="D511" t="s">
        <v>69</v>
      </c>
      <c r="E511">
        <v>152</v>
      </c>
      <c r="F511" t="s">
        <v>154</v>
      </c>
      <c r="G511" t="s">
        <v>146</v>
      </c>
      <c r="H511">
        <v>3</v>
      </c>
    </row>
    <row r="512" spans="1:8" x14ac:dyDescent="0.25">
      <c r="A512">
        <v>625028</v>
      </c>
      <c r="B512">
        <v>6</v>
      </c>
      <c r="C512">
        <v>625028</v>
      </c>
      <c r="D512" t="s">
        <v>69</v>
      </c>
      <c r="E512">
        <v>162</v>
      </c>
      <c r="F512" t="s">
        <v>156</v>
      </c>
      <c r="G512" t="s">
        <v>146</v>
      </c>
      <c r="H512">
        <v>3</v>
      </c>
    </row>
    <row r="513" spans="1:8" x14ac:dyDescent="0.25">
      <c r="A513">
        <v>625028</v>
      </c>
      <c r="B513">
        <v>6</v>
      </c>
      <c r="C513">
        <v>625028</v>
      </c>
      <c r="D513" t="s">
        <v>69</v>
      </c>
      <c r="E513">
        <v>161</v>
      </c>
      <c r="F513" t="s">
        <v>156</v>
      </c>
      <c r="G513" t="s">
        <v>146</v>
      </c>
      <c r="H513">
        <v>1</v>
      </c>
    </row>
    <row r="514" spans="1:8" x14ac:dyDescent="0.25">
      <c r="A514">
        <v>625205</v>
      </c>
      <c r="B514">
        <v>6</v>
      </c>
      <c r="C514">
        <v>625205</v>
      </c>
      <c r="D514" t="s">
        <v>75</v>
      </c>
      <c r="E514">
        <v>171</v>
      </c>
      <c r="F514" t="s">
        <v>145</v>
      </c>
      <c r="G514" t="s">
        <v>146</v>
      </c>
      <c r="H514">
        <v>3</v>
      </c>
    </row>
    <row r="515" spans="1:8" x14ac:dyDescent="0.25">
      <c r="A515">
        <v>625205</v>
      </c>
      <c r="B515">
        <v>6</v>
      </c>
      <c r="C515">
        <v>625205</v>
      </c>
      <c r="D515" t="s">
        <v>75</v>
      </c>
      <c r="E515">
        <v>191</v>
      </c>
      <c r="F515" t="s">
        <v>153</v>
      </c>
      <c r="G515" t="s">
        <v>146</v>
      </c>
      <c r="H515">
        <v>1</v>
      </c>
    </row>
    <row r="516" spans="1:8" x14ac:dyDescent="0.25">
      <c r="A516">
        <v>625205</v>
      </c>
      <c r="B516">
        <v>6</v>
      </c>
      <c r="C516">
        <v>625205</v>
      </c>
      <c r="D516" t="s">
        <v>75</v>
      </c>
      <c r="E516">
        <v>152</v>
      </c>
      <c r="F516" t="s">
        <v>154</v>
      </c>
      <c r="G516" t="s">
        <v>146</v>
      </c>
      <c r="H516">
        <v>2</v>
      </c>
    </row>
    <row r="517" spans="1:8" x14ac:dyDescent="0.25">
      <c r="A517">
        <v>625205</v>
      </c>
      <c r="B517">
        <v>6</v>
      </c>
      <c r="C517">
        <v>625205</v>
      </c>
      <c r="D517" t="s">
        <v>75</v>
      </c>
      <c r="E517">
        <v>151</v>
      </c>
      <c r="F517" t="s">
        <v>154</v>
      </c>
      <c r="G517" t="s">
        <v>146</v>
      </c>
      <c r="H517">
        <v>3</v>
      </c>
    </row>
    <row r="518" spans="1:8" x14ac:dyDescent="0.25">
      <c r="A518">
        <v>625205</v>
      </c>
      <c r="B518">
        <v>6</v>
      </c>
      <c r="C518">
        <v>625205</v>
      </c>
      <c r="D518" t="s">
        <v>75</v>
      </c>
      <c r="E518">
        <v>161</v>
      </c>
      <c r="F518" t="s">
        <v>156</v>
      </c>
      <c r="G518" t="s">
        <v>146</v>
      </c>
      <c r="H518">
        <v>1</v>
      </c>
    </row>
    <row r="519" spans="1:8" x14ac:dyDescent="0.25">
      <c r="A519">
        <v>625205</v>
      </c>
      <c r="B519">
        <v>6</v>
      </c>
      <c r="C519">
        <v>625205</v>
      </c>
      <c r="D519" t="s">
        <v>75</v>
      </c>
      <c r="E519">
        <v>162</v>
      </c>
      <c r="F519" t="s">
        <v>156</v>
      </c>
      <c r="G519" t="s">
        <v>146</v>
      </c>
      <c r="H519">
        <v>2</v>
      </c>
    </row>
    <row r="520" spans="1:8" x14ac:dyDescent="0.25">
      <c r="A520">
        <v>625701</v>
      </c>
      <c r="B520">
        <v>6</v>
      </c>
      <c r="C520">
        <v>625701</v>
      </c>
      <c r="D520" t="s">
        <v>158</v>
      </c>
      <c r="E520">
        <v>272</v>
      </c>
      <c r="F520" t="s">
        <v>145</v>
      </c>
      <c r="G520" t="s">
        <v>146</v>
      </c>
      <c r="H520">
        <v>3</v>
      </c>
    </row>
    <row r="521" spans="1:8" x14ac:dyDescent="0.25">
      <c r="A521">
        <v>625701</v>
      </c>
      <c r="B521">
        <v>6</v>
      </c>
      <c r="C521">
        <v>625701</v>
      </c>
      <c r="D521" t="s">
        <v>158</v>
      </c>
      <c r="E521">
        <v>273</v>
      </c>
      <c r="F521" t="s">
        <v>145</v>
      </c>
      <c r="G521" t="s">
        <v>146</v>
      </c>
      <c r="H521">
        <v>3</v>
      </c>
    </row>
    <row r="522" spans="1:8" x14ac:dyDescent="0.25">
      <c r="A522">
        <v>625701</v>
      </c>
      <c r="B522">
        <v>6</v>
      </c>
      <c r="C522">
        <v>625701</v>
      </c>
      <c r="D522" t="s">
        <v>158</v>
      </c>
      <c r="E522">
        <v>271</v>
      </c>
      <c r="F522" t="s">
        <v>145</v>
      </c>
      <c r="G522" t="s">
        <v>149</v>
      </c>
      <c r="H522">
        <v>3</v>
      </c>
    </row>
    <row r="523" spans="1:8" x14ac:dyDescent="0.25">
      <c r="A523">
        <v>625701</v>
      </c>
      <c r="B523">
        <v>6</v>
      </c>
      <c r="C523">
        <v>625701</v>
      </c>
      <c r="D523" t="s">
        <v>158</v>
      </c>
      <c r="E523">
        <v>293</v>
      </c>
      <c r="F523" t="s">
        <v>153</v>
      </c>
      <c r="G523" t="s">
        <v>146</v>
      </c>
      <c r="H523">
        <v>2</v>
      </c>
    </row>
    <row r="524" spans="1:8" x14ac:dyDescent="0.25">
      <c r="A524">
        <v>625701</v>
      </c>
      <c r="B524">
        <v>6</v>
      </c>
      <c r="C524">
        <v>625701</v>
      </c>
      <c r="D524" t="s">
        <v>158</v>
      </c>
      <c r="E524">
        <v>291</v>
      </c>
      <c r="F524" t="s">
        <v>153</v>
      </c>
      <c r="G524" t="s">
        <v>149</v>
      </c>
      <c r="H524">
        <v>1</v>
      </c>
    </row>
    <row r="525" spans="1:8" x14ac:dyDescent="0.25">
      <c r="A525">
        <v>625701</v>
      </c>
      <c r="B525">
        <v>6</v>
      </c>
      <c r="C525">
        <v>625701</v>
      </c>
      <c r="D525" t="s">
        <v>158</v>
      </c>
      <c r="E525">
        <v>292</v>
      </c>
      <c r="F525" t="s">
        <v>153</v>
      </c>
      <c r="G525" t="s">
        <v>146</v>
      </c>
      <c r="H525">
        <v>3</v>
      </c>
    </row>
    <row r="526" spans="1:8" x14ac:dyDescent="0.25">
      <c r="A526">
        <v>625701</v>
      </c>
      <c r="B526">
        <v>6</v>
      </c>
      <c r="C526">
        <v>625701</v>
      </c>
      <c r="D526" t="s">
        <v>158</v>
      </c>
      <c r="E526">
        <v>252</v>
      </c>
      <c r="F526" t="s">
        <v>154</v>
      </c>
      <c r="G526" t="s">
        <v>149</v>
      </c>
      <c r="H526">
        <v>3</v>
      </c>
    </row>
    <row r="527" spans="1:8" x14ac:dyDescent="0.25">
      <c r="A527">
        <v>625701</v>
      </c>
      <c r="B527">
        <v>6</v>
      </c>
      <c r="C527">
        <v>625701</v>
      </c>
      <c r="D527" t="s">
        <v>158</v>
      </c>
      <c r="E527">
        <v>258</v>
      </c>
      <c r="F527" t="s">
        <v>154</v>
      </c>
      <c r="G527" t="s">
        <v>146</v>
      </c>
      <c r="H527">
        <v>3</v>
      </c>
    </row>
    <row r="528" spans="1:8" x14ac:dyDescent="0.25">
      <c r="A528">
        <v>625701</v>
      </c>
      <c r="B528">
        <v>6</v>
      </c>
      <c r="C528">
        <v>625701</v>
      </c>
      <c r="D528" t="s">
        <v>158</v>
      </c>
      <c r="E528">
        <v>256</v>
      </c>
      <c r="F528" t="s">
        <v>154</v>
      </c>
      <c r="G528" t="s">
        <v>146</v>
      </c>
      <c r="H528">
        <v>3</v>
      </c>
    </row>
    <row r="529" spans="1:8" x14ac:dyDescent="0.25">
      <c r="A529">
        <v>625701</v>
      </c>
      <c r="B529">
        <v>6</v>
      </c>
      <c r="C529">
        <v>625701</v>
      </c>
      <c r="D529" t="s">
        <v>158</v>
      </c>
      <c r="E529">
        <v>253</v>
      </c>
      <c r="F529" t="s">
        <v>154</v>
      </c>
      <c r="G529" t="s">
        <v>149</v>
      </c>
      <c r="H529">
        <v>1</v>
      </c>
    </row>
    <row r="530" spans="1:8" x14ac:dyDescent="0.25">
      <c r="A530">
        <v>625701</v>
      </c>
      <c r="B530">
        <v>6</v>
      </c>
      <c r="C530">
        <v>625701</v>
      </c>
      <c r="D530" t="s">
        <v>158</v>
      </c>
      <c r="E530">
        <v>255</v>
      </c>
      <c r="F530" t="s">
        <v>154</v>
      </c>
      <c r="G530" t="s">
        <v>146</v>
      </c>
      <c r="H530">
        <v>3</v>
      </c>
    </row>
    <row r="531" spans="1:8" x14ac:dyDescent="0.25">
      <c r="A531">
        <v>625701</v>
      </c>
      <c r="B531">
        <v>6</v>
      </c>
      <c r="C531">
        <v>625701</v>
      </c>
      <c r="D531" t="s">
        <v>158</v>
      </c>
      <c r="E531">
        <v>254</v>
      </c>
      <c r="F531" t="s">
        <v>154</v>
      </c>
      <c r="G531" t="s">
        <v>149</v>
      </c>
      <c r="H531">
        <v>3</v>
      </c>
    </row>
    <row r="532" spans="1:8" x14ac:dyDescent="0.25">
      <c r="A532">
        <v>625701</v>
      </c>
      <c r="B532">
        <v>6</v>
      </c>
      <c r="C532">
        <v>625701</v>
      </c>
      <c r="D532" t="s">
        <v>158</v>
      </c>
      <c r="E532">
        <v>251</v>
      </c>
      <c r="F532" t="s">
        <v>154</v>
      </c>
      <c r="G532" t="s">
        <v>149</v>
      </c>
      <c r="H532">
        <v>2</v>
      </c>
    </row>
    <row r="533" spans="1:8" x14ac:dyDescent="0.25">
      <c r="A533">
        <v>625701</v>
      </c>
      <c r="B533">
        <v>6</v>
      </c>
      <c r="C533">
        <v>625701</v>
      </c>
      <c r="D533" t="s">
        <v>158</v>
      </c>
      <c r="E533">
        <v>257</v>
      </c>
      <c r="F533" t="s">
        <v>154</v>
      </c>
      <c r="G533" t="s">
        <v>146</v>
      </c>
      <c r="H533">
        <v>3</v>
      </c>
    </row>
    <row r="534" spans="1:8" x14ac:dyDescent="0.25">
      <c r="A534">
        <v>625701</v>
      </c>
      <c r="B534">
        <v>6</v>
      </c>
      <c r="C534">
        <v>625701</v>
      </c>
      <c r="D534" t="s">
        <v>158</v>
      </c>
      <c r="E534">
        <v>268</v>
      </c>
      <c r="F534" t="s">
        <v>156</v>
      </c>
      <c r="G534" t="s">
        <v>146</v>
      </c>
      <c r="H534">
        <v>3</v>
      </c>
    </row>
    <row r="535" spans="1:8" x14ac:dyDescent="0.25">
      <c r="A535">
        <v>625701</v>
      </c>
      <c r="B535">
        <v>6</v>
      </c>
      <c r="C535">
        <v>625701</v>
      </c>
      <c r="D535" t="s">
        <v>158</v>
      </c>
      <c r="E535">
        <v>266</v>
      </c>
      <c r="F535" t="s">
        <v>156</v>
      </c>
      <c r="G535" t="s">
        <v>146</v>
      </c>
      <c r="H535">
        <v>1</v>
      </c>
    </row>
    <row r="536" spans="1:8" x14ac:dyDescent="0.25">
      <c r="A536">
        <v>625701</v>
      </c>
      <c r="B536">
        <v>6</v>
      </c>
      <c r="C536">
        <v>625701</v>
      </c>
      <c r="D536" t="s">
        <v>158</v>
      </c>
      <c r="E536">
        <v>261</v>
      </c>
      <c r="F536" t="s">
        <v>156</v>
      </c>
      <c r="G536" t="s">
        <v>149</v>
      </c>
      <c r="H536">
        <v>1</v>
      </c>
    </row>
    <row r="537" spans="1:8" x14ac:dyDescent="0.25">
      <c r="A537">
        <v>625701</v>
      </c>
      <c r="B537">
        <v>6</v>
      </c>
      <c r="C537">
        <v>625701</v>
      </c>
      <c r="D537" t="s">
        <v>158</v>
      </c>
      <c r="E537">
        <v>264</v>
      </c>
      <c r="F537" t="s">
        <v>156</v>
      </c>
      <c r="G537" t="s">
        <v>149</v>
      </c>
      <c r="H537">
        <v>1</v>
      </c>
    </row>
    <row r="538" spans="1:8" x14ac:dyDescent="0.25">
      <c r="A538">
        <v>625701</v>
      </c>
      <c r="B538">
        <v>6</v>
      </c>
      <c r="C538">
        <v>625701</v>
      </c>
      <c r="D538" t="s">
        <v>158</v>
      </c>
      <c r="E538">
        <v>265</v>
      </c>
      <c r="F538" t="s">
        <v>156</v>
      </c>
      <c r="G538" t="s">
        <v>146</v>
      </c>
      <c r="H538">
        <v>2</v>
      </c>
    </row>
    <row r="539" spans="1:8" x14ac:dyDescent="0.25">
      <c r="A539">
        <v>625701</v>
      </c>
      <c r="B539">
        <v>6</v>
      </c>
      <c r="C539">
        <v>625701</v>
      </c>
      <c r="D539" t="s">
        <v>158</v>
      </c>
      <c r="E539">
        <v>267</v>
      </c>
      <c r="F539" t="s">
        <v>156</v>
      </c>
      <c r="G539" t="s">
        <v>146</v>
      </c>
      <c r="H539">
        <v>1</v>
      </c>
    </row>
    <row r="540" spans="1:8" x14ac:dyDescent="0.25">
      <c r="A540">
        <v>625701</v>
      </c>
      <c r="B540">
        <v>6</v>
      </c>
      <c r="C540">
        <v>625701</v>
      </c>
      <c r="D540" t="s">
        <v>158</v>
      </c>
      <c r="E540">
        <v>263</v>
      </c>
      <c r="F540" t="s">
        <v>156</v>
      </c>
      <c r="G540" t="s">
        <v>149</v>
      </c>
      <c r="H540">
        <v>1</v>
      </c>
    </row>
    <row r="541" spans="1:8" x14ac:dyDescent="0.25">
      <c r="A541">
        <v>625701</v>
      </c>
      <c r="B541">
        <v>6</v>
      </c>
      <c r="C541">
        <v>625701</v>
      </c>
      <c r="D541" t="s">
        <v>158</v>
      </c>
      <c r="E541">
        <v>262</v>
      </c>
      <c r="F541" t="s">
        <v>156</v>
      </c>
      <c r="G541" t="s">
        <v>149</v>
      </c>
      <c r="H541">
        <v>1</v>
      </c>
    </row>
    <row r="542" spans="1:8" x14ac:dyDescent="0.25">
      <c r="A542">
        <v>716041</v>
      </c>
      <c r="B542">
        <v>7</v>
      </c>
      <c r="C542">
        <v>716041</v>
      </c>
      <c r="D542" t="s">
        <v>78</v>
      </c>
      <c r="E542">
        <v>171</v>
      </c>
      <c r="F542" t="s">
        <v>145</v>
      </c>
      <c r="G542" t="s">
        <v>148</v>
      </c>
      <c r="H542">
        <v>2</v>
      </c>
    </row>
    <row r="543" spans="1:8" x14ac:dyDescent="0.25">
      <c r="A543">
        <v>716041</v>
      </c>
      <c r="B543">
        <v>7</v>
      </c>
      <c r="C543">
        <v>716041</v>
      </c>
      <c r="D543" t="s">
        <v>78</v>
      </c>
      <c r="E543">
        <v>191</v>
      </c>
      <c r="F543" t="s">
        <v>153</v>
      </c>
      <c r="G543" t="s">
        <v>149</v>
      </c>
      <c r="H543">
        <v>3</v>
      </c>
    </row>
    <row r="544" spans="1:8" x14ac:dyDescent="0.25">
      <c r="A544">
        <v>716041</v>
      </c>
      <c r="B544">
        <v>7</v>
      </c>
      <c r="C544">
        <v>716041</v>
      </c>
      <c r="D544" t="s">
        <v>78</v>
      </c>
      <c r="E544">
        <v>151</v>
      </c>
      <c r="F544" t="s">
        <v>154</v>
      </c>
      <c r="G544" t="s">
        <v>149</v>
      </c>
      <c r="H544">
        <v>1</v>
      </c>
    </row>
    <row r="545" spans="1:8" x14ac:dyDescent="0.25">
      <c r="A545">
        <v>716041</v>
      </c>
      <c r="B545">
        <v>7</v>
      </c>
      <c r="C545">
        <v>716041</v>
      </c>
      <c r="D545" t="s">
        <v>78</v>
      </c>
      <c r="E545">
        <v>152</v>
      </c>
      <c r="F545" t="s">
        <v>154</v>
      </c>
      <c r="G545" t="s">
        <v>149</v>
      </c>
      <c r="H545">
        <v>1</v>
      </c>
    </row>
    <row r="546" spans="1:8" x14ac:dyDescent="0.25">
      <c r="A546">
        <v>716041</v>
      </c>
      <c r="B546">
        <v>7</v>
      </c>
      <c r="C546">
        <v>716041</v>
      </c>
      <c r="D546" t="s">
        <v>78</v>
      </c>
      <c r="E546">
        <v>161</v>
      </c>
      <c r="F546" t="s">
        <v>156</v>
      </c>
      <c r="G546" t="s">
        <v>149</v>
      </c>
      <c r="H546">
        <v>1</v>
      </c>
    </row>
    <row r="547" spans="1:8" x14ac:dyDescent="0.25">
      <c r="A547">
        <v>716041</v>
      </c>
      <c r="B547">
        <v>7</v>
      </c>
      <c r="C547">
        <v>716041</v>
      </c>
      <c r="D547" t="s">
        <v>78</v>
      </c>
      <c r="E547">
        <v>162</v>
      </c>
      <c r="F547" t="s">
        <v>156</v>
      </c>
      <c r="G547" t="s">
        <v>149</v>
      </c>
      <c r="H547">
        <v>1</v>
      </c>
    </row>
    <row r="548" spans="1:8" x14ac:dyDescent="0.25">
      <c r="A548">
        <v>716049</v>
      </c>
      <c r="B548">
        <v>7</v>
      </c>
      <c r="C548">
        <v>716049</v>
      </c>
      <c r="D548" t="s">
        <v>89</v>
      </c>
      <c r="E548">
        <v>172</v>
      </c>
      <c r="F548" t="s">
        <v>145</v>
      </c>
      <c r="G548" t="s">
        <v>146</v>
      </c>
      <c r="H548">
        <v>1</v>
      </c>
    </row>
    <row r="549" spans="1:8" x14ac:dyDescent="0.25">
      <c r="A549">
        <v>716049</v>
      </c>
      <c r="B549">
        <v>7</v>
      </c>
      <c r="C549">
        <v>716049</v>
      </c>
      <c r="D549" t="s">
        <v>89</v>
      </c>
      <c r="E549">
        <v>171</v>
      </c>
      <c r="F549" t="s">
        <v>145</v>
      </c>
      <c r="G549" t="s">
        <v>146</v>
      </c>
      <c r="H549">
        <v>1</v>
      </c>
    </row>
    <row r="550" spans="1:8" x14ac:dyDescent="0.25">
      <c r="A550">
        <v>716049</v>
      </c>
      <c r="B550">
        <v>7</v>
      </c>
      <c r="C550">
        <v>716049</v>
      </c>
      <c r="D550" t="s">
        <v>89</v>
      </c>
      <c r="E550">
        <v>192</v>
      </c>
      <c r="F550" t="s">
        <v>153</v>
      </c>
      <c r="G550" t="s">
        <v>146</v>
      </c>
      <c r="H550">
        <v>3</v>
      </c>
    </row>
    <row r="551" spans="1:8" x14ac:dyDescent="0.25">
      <c r="A551">
        <v>716049</v>
      </c>
      <c r="B551">
        <v>7</v>
      </c>
      <c r="C551">
        <v>716049</v>
      </c>
      <c r="D551" t="s">
        <v>89</v>
      </c>
      <c r="E551">
        <v>194</v>
      </c>
      <c r="F551" t="s">
        <v>153</v>
      </c>
      <c r="G551" t="s">
        <v>146</v>
      </c>
      <c r="H551">
        <v>2</v>
      </c>
    </row>
    <row r="552" spans="1:8" x14ac:dyDescent="0.25">
      <c r="A552">
        <v>716049</v>
      </c>
      <c r="B552">
        <v>7</v>
      </c>
      <c r="C552">
        <v>716049</v>
      </c>
      <c r="D552" t="s">
        <v>89</v>
      </c>
      <c r="E552">
        <v>193</v>
      </c>
      <c r="F552" t="s">
        <v>153</v>
      </c>
      <c r="G552" t="s">
        <v>146</v>
      </c>
      <c r="H552">
        <v>3</v>
      </c>
    </row>
    <row r="553" spans="1:8" x14ac:dyDescent="0.25">
      <c r="A553">
        <v>716049</v>
      </c>
      <c r="B553">
        <v>7</v>
      </c>
      <c r="C553">
        <v>716049</v>
      </c>
      <c r="D553" t="s">
        <v>89</v>
      </c>
      <c r="E553">
        <v>191</v>
      </c>
      <c r="F553" t="s">
        <v>153</v>
      </c>
      <c r="G553" t="s">
        <v>146</v>
      </c>
      <c r="H553">
        <v>1</v>
      </c>
    </row>
    <row r="554" spans="1:8" x14ac:dyDescent="0.25">
      <c r="A554">
        <v>716049</v>
      </c>
      <c r="B554">
        <v>7</v>
      </c>
      <c r="C554">
        <v>716049</v>
      </c>
      <c r="D554" t="s">
        <v>89</v>
      </c>
      <c r="E554">
        <v>151</v>
      </c>
      <c r="F554" t="s">
        <v>154</v>
      </c>
      <c r="G554" t="s">
        <v>146</v>
      </c>
      <c r="H554">
        <v>3</v>
      </c>
    </row>
    <row r="555" spans="1:8" x14ac:dyDescent="0.25">
      <c r="A555">
        <v>716049</v>
      </c>
      <c r="B555">
        <v>7</v>
      </c>
      <c r="C555">
        <v>716049</v>
      </c>
      <c r="D555" t="s">
        <v>89</v>
      </c>
      <c r="E555">
        <v>154</v>
      </c>
      <c r="F555" t="s">
        <v>154</v>
      </c>
      <c r="G555" t="s">
        <v>146</v>
      </c>
      <c r="H555">
        <v>1</v>
      </c>
    </row>
    <row r="556" spans="1:8" x14ac:dyDescent="0.25">
      <c r="A556">
        <v>716049</v>
      </c>
      <c r="B556">
        <v>7</v>
      </c>
      <c r="C556">
        <v>716049</v>
      </c>
      <c r="D556" t="s">
        <v>89</v>
      </c>
      <c r="E556">
        <v>153</v>
      </c>
      <c r="F556" t="s">
        <v>154</v>
      </c>
      <c r="G556" t="s">
        <v>146</v>
      </c>
      <c r="H556">
        <v>1</v>
      </c>
    </row>
    <row r="557" spans="1:8" x14ac:dyDescent="0.25">
      <c r="A557">
        <v>716049</v>
      </c>
      <c r="B557">
        <v>7</v>
      </c>
      <c r="C557">
        <v>716049</v>
      </c>
      <c r="D557" t="s">
        <v>89</v>
      </c>
      <c r="E557">
        <v>152</v>
      </c>
      <c r="F557" t="s">
        <v>154</v>
      </c>
      <c r="G557" t="s">
        <v>146</v>
      </c>
      <c r="H557">
        <v>2</v>
      </c>
    </row>
    <row r="558" spans="1:8" x14ac:dyDescent="0.25">
      <c r="A558">
        <v>716049</v>
      </c>
      <c r="B558">
        <v>7</v>
      </c>
      <c r="C558">
        <v>716049</v>
      </c>
      <c r="D558" t="s">
        <v>89</v>
      </c>
      <c r="E558">
        <v>162</v>
      </c>
      <c r="F558" t="s">
        <v>156</v>
      </c>
      <c r="G558" t="s">
        <v>146</v>
      </c>
      <c r="H558">
        <v>1</v>
      </c>
    </row>
    <row r="559" spans="1:8" x14ac:dyDescent="0.25">
      <c r="A559">
        <v>716049</v>
      </c>
      <c r="B559">
        <v>7</v>
      </c>
      <c r="C559">
        <v>716049</v>
      </c>
      <c r="D559" t="s">
        <v>89</v>
      </c>
      <c r="E559">
        <v>161</v>
      </c>
      <c r="F559" t="s">
        <v>156</v>
      </c>
      <c r="G559" t="s">
        <v>146</v>
      </c>
      <c r="H559">
        <v>1</v>
      </c>
    </row>
    <row r="560" spans="1:8" x14ac:dyDescent="0.25">
      <c r="A560">
        <v>716049</v>
      </c>
      <c r="B560">
        <v>7</v>
      </c>
      <c r="C560">
        <v>716049</v>
      </c>
      <c r="D560" t="s">
        <v>89</v>
      </c>
      <c r="E560">
        <v>164</v>
      </c>
      <c r="F560" t="s">
        <v>156</v>
      </c>
      <c r="G560" t="s">
        <v>146</v>
      </c>
      <c r="H560">
        <v>3</v>
      </c>
    </row>
    <row r="561" spans="1:8" x14ac:dyDescent="0.25">
      <c r="A561">
        <v>716049</v>
      </c>
      <c r="B561">
        <v>7</v>
      </c>
      <c r="C561">
        <v>716049</v>
      </c>
      <c r="D561" t="s">
        <v>89</v>
      </c>
      <c r="E561">
        <v>163</v>
      </c>
      <c r="F561" t="s">
        <v>156</v>
      </c>
      <c r="G561" t="s">
        <v>146</v>
      </c>
      <c r="H561">
        <v>3</v>
      </c>
    </row>
    <row r="562" spans="1:8" x14ac:dyDescent="0.25">
      <c r="A562">
        <v>716054</v>
      </c>
      <c r="B562">
        <v>7</v>
      </c>
      <c r="C562">
        <v>716054</v>
      </c>
      <c r="D562" t="s">
        <v>76</v>
      </c>
      <c r="E562">
        <v>171</v>
      </c>
      <c r="F562" t="s">
        <v>145</v>
      </c>
      <c r="G562" t="s">
        <v>146</v>
      </c>
      <c r="H562">
        <v>1</v>
      </c>
    </row>
    <row r="563" spans="1:8" x14ac:dyDescent="0.25">
      <c r="A563">
        <v>716054</v>
      </c>
      <c r="B563">
        <v>7</v>
      </c>
      <c r="C563">
        <v>716054</v>
      </c>
      <c r="D563" t="s">
        <v>76</v>
      </c>
      <c r="E563">
        <v>191</v>
      </c>
      <c r="F563" t="s">
        <v>153</v>
      </c>
      <c r="G563" t="s">
        <v>146</v>
      </c>
      <c r="H563">
        <v>3</v>
      </c>
    </row>
    <row r="564" spans="1:8" x14ac:dyDescent="0.25">
      <c r="A564">
        <v>716054</v>
      </c>
      <c r="B564">
        <v>7</v>
      </c>
      <c r="C564">
        <v>716054</v>
      </c>
      <c r="D564" t="s">
        <v>76</v>
      </c>
      <c r="E564">
        <v>192</v>
      </c>
      <c r="F564" t="s">
        <v>153</v>
      </c>
      <c r="G564" t="s">
        <v>146</v>
      </c>
      <c r="H564">
        <v>1</v>
      </c>
    </row>
    <row r="565" spans="1:8" x14ac:dyDescent="0.25">
      <c r="A565">
        <v>716054</v>
      </c>
      <c r="B565">
        <v>7</v>
      </c>
      <c r="C565">
        <v>716054</v>
      </c>
      <c r="D565" t="s">
        <v>76</v>
      </c>
      <c r="E565">
        <v>154</v>
      </c>
      <c r="F565" t="s">
        <v>154</v>
      </c>
      <c r="G565" t="s">
        <v>146</v>
      </c>
      <c r="H565">
        <v>1</v>
      </c>
    </row>
    <row r="566" spans="1:8" x14ac:dyDescent="0.25">
      <c r="A566">
        <v>716054</v>
      </c>
      <c r="B566">
        <v>7</v>
      </c>
      <c r="C566">
        <v>716054</v>
      </c>
      <c r="D566" t="s">
        <v>76</v>
      </c>
      <c r="E566">
        <v>152</v>
      </c>
      <c r="F566" t="s">
        <v>154</v>
      </c>
      <c r="G566" t="s">
        <v>146</v>
      </c>
      <c r="H566">
        <v>1</v>
      </c>
    </row>
    <row r="567" spans="1:8" x14ac:dyDescent="0.25">
      <c r="A567">
        <v>716054</v>
      </c>
      <c r="B567">
        <v>7</v>
      </c>
      <c r="C567">
        <v>716054</v>
      </c>
      <c r="D567" t="s">
        <v>76</v>
      </c>
      <c r="E567">
        <v>153</v>
      </c>
      <c r="F567" t="s">
        <v>154</v>
      </c>
      <c r="G567" t="s">
        <v>146</v>
      </c>
      <c r="H567">
        <v>1</v>
      </c>
    </row>
    <row r="568" spans="1:8" x14ac:dyDescent="0.25">
      <c r="A568">
        <v>716054</v>
      </c>
      <c r="B568">
        <v>7</v>
      </c>
      <c r="C568">
        <v>716054</v>
      </c>
      <c r="D568" t="s">
        <v>76</v>
      </c>
      <c r="E568">
        <v>151</v>
      </c>
      <c r="F568" t="s">
        <v>154</v>
      </c>
      <c r="G568" t="s">
        <v>146</v>
      </c>
      <c r="H568">
        <v>1</v>
      </c>
    </row>
    <row r="569" spans="1:8" x14ac:dyDescent="0.25">
      <c r="A569">
        <v>716054</v>
      </c>
      <c r="B569">
        <v>7</v>
      </c>
      <c r="C569">
        <v>716054</v>
      </c>
      <c r="D569" t="s">
        <v>76</v>
      </c>
      <c r="E569">
        <v>163</v>
      </c>
      <c r="F569" t="s">
        <v>156</v>
      </c>
      <c r="G569" t="s">
        <v>146</v>
      </c>
      <c r="H569">
        <v>1</v>
      </c>
    </row>
    <row r="570" spans="1:8" x14ac:dyDescent="0.25">
      <c r="A570">
        <v>716054</v>
      </c>
      <c r="B570">
        <v>7</v>
      </c>
      <c r="C570">
        <v>716054</v>
      </c>
      <c r="D570" t="s">
        <v>76</v>
      </c>
      <c r="E570">
        <v>164</v>
      </c>
      <c r="F570" t="s">
        <v>156</v>
      </c>
      <c r="G570" t="s">
        <v>146</v>
      </c>
      <c r="H570">
        <v>1</v>
      </c>
    </row>
    <row r="571" spans="1:8" x14ac:dyDescent="0.25">
      <c r="A571">
        <v>716054</v>
      </c>
      <c r="B571">
        <v>7</v>
      </c>
      <c r="C571">
        <v>716054</v>
      </c>
      <c r="D571" t="s">
        <v>76</v>
      </c>
      <c r="E571">
        <v>162</v>
      </c>
      <c r="F571" t="s">
        <v>156</v>
      </c>
      <c r="G571" t="s">
        <v>146</v>
      </c>
      <c r="H571">
        <v>2</v>
      </c>
    </row>
    <row r="572" spans="1:8" x14ac:dyDescent="0.25">
      <c r="A572">
        <v>716054</v>
      </c>
      <c r="B572">
        <v>7</v>
      </c>
      <c r="C572">
        <v>716054</v>
      </c>
      <c r="D572" t="s">
        <v>76</v>
      </c>
      <c r="E572">
        <v>161</v>
      </c>
      <c r="F572" t="s">
        <v>156</v>
      </c>
      <c r="G572" t="s">
        <v>146</v>
      </c>
      <c r="H572">
        <v>1</v>
      </c>
    </row>
    <row r="573" spans="1:8" x14ac:dyDescent="0.25">
      <c r="A573">
        <v>716063</v>
      </c>
      <c r="B573">
        <v>7</v>
      </c>
      <c r="C573">
        <v>716063</v>
      </c>
      <c r="D573" t="s">
        <v>84</v>
      </c>
      <c r="E573">
        <v>171</v>
      </c>
      <c r="F573" t="s">
        <v>145</v>
      </c>
      <c r="G573" t="s">
        <v>148</v>
      </c>
      <c r="H573">
        <v>3</v>
      </c>
    </row>
    <row r="574" spans="1:8" x14ac:dyDescent="0.25">
      <c r="A574">
        <v>716063</v>
      </c>
      <c r="B574">
        <v>7</v>
      </c>
      <c r="C574">
        <v>716063</v>
      </c>
      <c r="D574" t="s">
        <v>84</v>
      </c>
      <c r="E574">
        <v>191</v>
      </c>
      <c r="F574" t="s">
        <v>153</v>
      </c>
      <c r="G574" t="s">
        <v>149</v>
      </c>
      <c r="H574">
        <v>1</v>
      </c>
    </row>
    <row r="575" spans="1:8" x14ac:dyDescent="0.25">
      <c r="A575">
        <v>716063</v>
      </c>
      <c r="B575">
        <v>7</v>
      </c>
      <c r="C575">
        <v>716063</v>
      </c>
      <c r="D575" t="s">
        <v>84</v>
      </c>
      <c r="E575">
        <v>151</v>
      </c>
      <c r="F575" t="s">
        <v>154</v>
      </c>
      <c r="G575" t="s">
        <v>149</v>
      </c>
      <c r="H575">
        <v>3</v>
      </c>
    </row>
    <row r="576" spans="1:8" x14ac:dyDescent="0.25">
      <c r="A576">
        <v>716063</v>
      </c>
      <c r="B576">
        <v>7</v>
      </c>
      <c r="C576">
        <v>716063</v>
      </c>
      <c r="D576" t="s">
        <v>84</v>
      </c>
      <c r="E576">
        <v>152</v>
      </c>
      <c r="F576" t="s">
        <v>154</v>
      </c>
      <c r="G576" t="s">
        <v>149</v>
      </c>
      <c r="H576">
        <v>1</v>
      </c>
    </row>
    <row r="577" spans="1:8" x14ac:dyDescent="0.25">
      <c r="A577">
        <v>716063</v>
      </c>
      <c r="B577">
        <v>7</v>
      </c>
      <c r="C577">
        <v>716063</v>
      </c>
      <c r="D577" t="s">
        <v>84</v>
      </c>
      <c r="E577">
        <v>161</v>
      </c>
      <c r="F577" t="s">
        <v>156</v>
      </c>
      <c r="G577" t="s">
        <v>149</v>
      </c>
      <c r="H577">
        <v>1</v>
      </c>
    </row>
    <row r="578" spans="1:8" x14ac:dyDescent="0.25">
      <c r="A578">
        <v>716063</v>
      </c>
      <c r="B578">
        <v>7</v>
      </c>
      <c r="C578">
        <v>716063</v>
      </c>
      <c r="D578" t="s">
        <v>84</v>
      </c>
      <c r="E578">
        <v>162</v>
      </c>
      <c r="F578" t="s">
        <v>156</v>
      </c>
      <c r="G578" t="s">
        <v>149</v>
      </c>
      <c r="H578">
        <v>3</v>
      </c>
    </row>
    <row r="579" spans="1:8" x14ac:dyDescent="0.25">
      <c r="A579">
        <v>716070</v>
      </c>
      <c r="B579">
        <v>7</v>
      </c>
      <c r="C579">
        <v>716070</v>
      </c>
      <c r="D579" t="s">
        <v>147</v>
      </c>
      <c r="E579">
        <v>172</v>
      </c>
      <c r="F579" t="s">
        <v>145</v>
      </c>
      <c r="G579" t="s">
        <v>148</v>
      </c>
      <c r="H579">
        <v>1</v>
      </c>
    </row>
    <row r="580" spans="1:8" x14ac:dyDescent="0.25">
      <c r="A580">
        <v>716070</v>
      </c>
      <c r="B580">
        <v>7</v>
      </c>
      <c r="C580">
        <v>716070</v>
      </c>
      <c r="D580" t="s">
        <v>147</v>
      </c>
      <c r="E580">
        <v>171</v>
      </c>
      <c r="F580" t="s">
        <v>145</v>
      </c>
      <c r="G580" t="s">
        <v>149</v>
      </c>
      <c r="H580">
        <v>1</v>
      </c>
    </row>
    <row r="581" spans="1:8" x14ac:dyDescent="0.25">
      <c r="A581">
        <v>716070</v>
      </c>
      <c r="B581">
        <v>7</v>
      </c>
      <c r="C581">
        <v>716070</v>
      </c>
      <c r="D581" t="s">
        <v>147</v>
      </c>
      <c r="E581">
        <v>191</v>
      </c>
      <c r="F581" t="s">
        <v>153</v>
      </c>
      <c r="G581" t="s">
        <v>149</v>
      </c>
      <c r="H581">
        <v>1</v>
      </c>
    </row>
    <row r="582" spans="1:8" x14ac:dyDescent="0.25">
      <c r="A582">
        <v>716070</v>
      </c>
      <c r="B582">
        <v>7</v>
      </c>
      <c r="C582">
        <v>716070</v>
      </c>
      <c r="D582" t="s">
        <v>147</v>
      </c>
      <c r="E582">
        <v>192</v>
      </c>
      <c r="F582" t="s">
        <v>153</v>
      </c>
      <c r="G582" t="s">
        <v>148</v>
      </c>
      <c r="H582">
        <v>1</v>
      </c>
    </row>
    <row r="583" spans="1:8" x14ac:dyDescent="0.25">
      <c r="A583">
        <v>716203</v>
      </c>
      <c r="B583">
        <v>7</v>
      </c>
      <c r="C583">
        <v>716203</v>
      </c>
      <c r="D583" t="s">
        <v>86</v>
      </c>
      <c r="E583">
        <v>171</v>
      </c>
      <c r="F583" t="s">
        <v>145</v>
      </c>
      <c r="G583" t="s">
        <v>146</v>
      </c>
      <c r="H583">
        <v>3</v>
      </c>
    </row>
    <row r="584" spans="1:8" x14ac:dyDescent="0.25">
      <c r="A584">
        <v>716203</v>
      </c>
      <c r="B584">
        <v>7</v>
      </c>
      <c r="C584">
        <v>716203</v>
      </c>
      <c r="D584" t="s">
        <v>86</v>
      </c>
      <c r="E584">
        <v>174</v>
      </c>
      <c r="F584" t="s">
        <v>145</v>
      </c>
      <c r="G584" t="s">
        <v>146</v>
      </c>
      <c r="H584">
        <v>3</v>
      </c>
    </row>
    <row r="585" spans="1:8" x14ac:dyDescent="0.25">
      <c r="A585">
        <v>716203</v>
      </c>
      <c r="B585">
        <v>7</v>
      </c>
      <c r="C585">
        <v>716203</v>
      </c>
      <c r="D585" t="s">
        <v>86</v>
      </c>
      <c r="E585">
        <v>173</v>
      </c>
      <c r="F585" t="s">
        <v>145</v>
      </c>
      <c r="G585" t="s">
        <v>146</v>
      </c>
      <c r="H585">
        <v>3</v>
      </c>
    </row>
    <row r="586" spans="1:8" x14ac:dyDescent="0.25">
      <c r="A586">
        <v>716203</v>
      </c>
      <c r="B586">
        <v>7</v>
      </c>
      <c r="C586">
        <v>716203</v>
      </c>
      <c r="D586" t="s">
        <v>86</v>
      </c>
      <c r="E586">
        <v>172</v>
      </c>
      <c r="F586" t="s">
        <v>145</v>
      </c>
      <c r="G586" t="s">
        <v>146</v>
      </c>
      <c r="H586">
        <v>3</v>
      </c>
    </row>
    <row r="587" spans="1:8" x14ac:dyDescent="0.25">
      <c r="A587">
        <v>716203</v>
      </c>
      <c r="B587">
        <v>7</v>
      </c>
      <c r="C587">
        <v>716203</v>
      </c>
      <c r="D587" t="s">
        <v>86</v>
      </c>
      <c r="E587">
        <v>191</v>
      </c>
      <c r="F587" t="s">
        <v>153</v>
      </c>
      <c r="G587" t="s">
        <v>146</v>
      </c>
      <c r="H587">
        <v>3</v>
      </c>
    </row>
    <row r="588" spans="1:8" x14ac:dyDescent="0.25">
      <c r="A588">
        <v>716203</v>
      </c>
      <c r="B588">
        <v>7</v>
      </c>
      <c r="C588">
        <v>716203</v>
      </c>
      <c r="D588" t="s">
        <v>86</v>
      </c>
      <c r="E588">
        <v>194</v>
      </c>
      <c r="F588" t="s">
        <v>153</v>
      </c>
      <c r="G588" t="s">
        <v>146</v>
      </c>
      <c r="H588">
        <v>3</v>
      </c>
    </row>
    <row r="589" spans="1:8" x14ac:dyDescent="0.25">
      <c r="A589">
        <v>716203</v>
      </c>
      <c r="B589">
        <v>7</v>
      </c>
      <c r="C589">
        <v>716203</v>
      </c>
      <c r="D589" t="s">
        <v>86</v>
      </c>
      <c r="E589">
        <v>193</v>
      </c>
      <c r="F589" t="s">
        <v>153</v>
      </c>
      <c r="G589" t="s">
        <v>146</v>
      </c>
      <c r="H589">
        <v>3</v>
      </c>
    </row>
    <row r="590" spans="1:8" x14ac:dyDescent="0.25">
      <c r="A590">
        <v>716203</v>
      </c>
      <c r="B590">
        <v>7</v>
      </c>
      <c r="C590">
        <v>716203</v>
      </c>
      <c r="D590" t="s">
        <v>86</v>
      </c>
      <c r="E590">
        <v>192</v>
      </c>
      <c r="F590" t="s">
        <v>153</v>
      </c>
      <c r="G590" t="s">
        <v>146</v>
      </c>
      <c r="H590">
        <v>3</v>
      </c>
    </row>
    <row r="591" spans="1:8" x14ac:dyDescent="0.25">
      <c r="A591">
        <v>716203</v>
      </c>
      <c r="B591">
        <v>7</v>
      </c>
      <c r="C591">
        <v>716203</v>
      </c>
      <c r="D591" t="s">
        <v>86</v>
      </c>
      <c r="E591">
        <v>154</v>
      </c>
      <c r="F591" t="s">
        <v>154</v>
      </c>
      <c r="G591" t="s">
        <v>146</v>
      </c>
      <c r="H591">
        <v>1</v>
      </c>
    </row>
    <row r="592" spans="1:8" x14ac:dyDescent="0.25">
      <c r="A592">
        <v>716203</v>
      </c>
      <c r="B592">
        <v>7</v>
      </c>
      <c r="C592">
        <v>716203</v>
      </c>
      <c r="D592" t="s">
        <v>86</v>
      </c>
      <c r="E592">
        <v>155</v>
      </c>
      <c r="F592" t="s">
        <v>154</v>
      </c>
      <c r="G592" t="s">
        <v>146</v>
      </c>
      <c r="H592">
        <v>3</v>
      </c>
    </row>
    <row r="593" spans="1:8" x14ac:dyDescent="0.25">
      <c r="A593">
        <v>716203</v>
      </c>
      <c r="B593">
        <v>7</v>
      </c>
      <c r="C593">
        <v>716203</v>
      </c>
      <c r="D593" t="s">
        <v>86</v>
      </c>
      <c r="E593">
        <v>152</v>
      </c>
      <c r="F593" t="s">
        <v>154</v>
      </c>
      <c r="G593" t="s">
        <v>146</v>
      </c>
      <c r="H593">
        <v>3</v>
      </c>
    </row>
    <row r="594" spans="1:8" x14ac:dyDescent="0.25">
      <c r="A594">
        <v>716203</v>
      </c>
      <c r="B594">
        <v>7</v>
      </c>
      <c r="C594">
        <v>716203</v>
      </c>
      <c r="D594" t="s">
        <v>86</v>
      </c>
      <c r="E594">
        <v>153</v>
      </c>
      <c r="F594" t="s">
        <v>154</v>
      </c>
      <c r="G594" t="s">
        <v>146</v>
      </c>
      <c r="H594">
        <v>1</v>
      </c>
    </row>
    <row r="595" spans="1:8" x14ac:dyDescent="0.25">
      <c r="A595">
        <v>716203</v>
      </c>
      <c r="B595">
        <v>7</v>
      </c>
      <c r="C595">
        <v>716203</v>
      </c>
      <c r="D595" t="s">
        <v>86</v>
      </c>
      <c r="E595">
        <v>151</v>
      </c>
      <c r="F595" t="s">
        <v>154</v>
      </c>
      <c r="G595" t="s">
        <v>146</v>
      </c>
      <c r="H595">
        <v>2</v>
      </c>
    </row>
    <row r="596" spans="1:8" x14ac:dyDescent="0.25">
      <c r="A596">
        <v>716203</v>
      </c>
      <c r="B596">
        <v>7</v>
      </c>
      <c r="C596">
        <v>716203</v>
      </c>
      <c r="D596" t="s">
        <v>86</v>
      </c>
      <c r="E596">
        <v>156</v>
      </c>
      <c r="F596" t="s">
        <v>154</v>
      </c>
      <c r="G596" t="s">
        <v>146</v>
      </c>
      <c r="H596">
        <v>1</v>
      </c>
    </row>
    <row r="597" spans="1:8" x14ac:dyDescent="0.25">
      <c r="A597">
        <v>716203</v>
      </c>
      <c r="B597">
        <v>7</v>
      </c>
      <c r="C597">
        <v>716203</v>
      </c>
      <c r="D597" t="s">
        <v>86</v>
      </c>
      <c r="E597">
        <v>165</v>
      </c>
      <c r="F597" t="s">
        <v>156</v>
      </c>
      <c r="G597" t="s">
        <v>146</v>
      </c>
      <c r="H597">
        <v>3</v>
      </c>
    </row>
    <row r="598" spans="1:8" x14ac:dyDescent="0.25">
      <c r="A598">
        <v>716203</v>
      </c>
      <c r="B598">
        <v>7</v>
      </c>
      <c r="C598">
        <v>716203</v>
      </c>
      <c r="D598" t="s">
        <v>86</v>
      </c>
      <c r="E598">
        <v>161</v>
      </c>
      <c r="F598" t="s">
        <v>156</v>
      </c>
      <c r="G598" t="s">
        <v>146</v>
      </c>
      <c r="H598">
        <v>2</v>
      </c>
    </row>
    <row r="599" spans="1:8" x14ac:dyDescent="0.25">
      <c r="A599">
        <v>716203</v>
      </c>
      <c r="B599">
        <v>7</v>
      </c>
      <c r="C599">
        <v>716203</v>
      </c>
      <c r="D599" t="s">
        <v>86</v>
      </c>
      <c r="E599">
        <v>164</v>
      </c>
      <c r="F599" t="s">
        <v>156</v>
      </c>
      <c r="G599" t="s">
        <v>146</v>
      </c>
      <c r="H599">
        <v>3</v>
      </c>
    </row>
    <row r="600" spans="1:8" x14ac:dyDescent="0.25">
      <c r="A600">
        <v>716203</v>
      </c>
      <c r="B600">
        <v>7</v>
      </c>
      <c r="C600">
        <v>716203</v>
      </c>
      <c r="D600" t="s">
        <v>86</v>
      </c>
      <c r="E600">
        <v>166</v>
      </c>
      <c r="F600" t="s">
        <v>156</v>
      </c>
      <c r="G600" t="s">
        <v>146</v>
      </c>
      <c r="H600">
        <v>1</v>
      </c>
    </row>
    <row r="601" spans="1:8" x14ac:dyDescent="0.25">
      <c r="A601">
        <v>716203</v>
      </c>
      <c r="B601">
        <v>7</v>
      </c>
      <c r="C601">
        <v>716203</v>
      </c>
      <c r="D601" t="s">
        <v>86</v>
      </c>
      <c r="E601">
        <v>163</v>
      </c>
      <c r="F601" t="s">
        <v>156</v>
      </c>
      <c r="G601" t="s">
        <v>146</v>
      </c>
      <c r="H601">
        <v>3</v>
      </c>
    </row>
    <row r="602" spans="1:8" x14ac:dyDescent="0.25">
      <c r="A602">
        <v>716203</v>
      </c>
      <c r="B602">
        <v>7</v>
      </c>
      <c r="C602">
        <v>716203</v>
      </c>
      <c r="D602" t="s">
        <v>86</v>
      </c>
      <c r="E602">
        <v>162</v>
      </c>
      <c r="F602" t="s">
        <v>156</v>
      </c>
      <c r="G602" t="s">
        <v>146</v>
      </c>
      <c r="H602">
        <v>3</v>
      </c>
    </row>
    <row r="603" spans="1:8" x14ac:dyDescent="0.25">
      <c r="A603">
        <v>716205</v>
      </c>
      <c r="B603">
        <v>7</v>
      </c>
      <c r="C603">
        <v>716205</v>
      </c>
      <c r="D603" t="s">
        <v>79</v>
      </c>
      <c r="E603">
        <v>172</v>
      </c>
      <c r="F603" t="s">
        <v>145</v>
      </c>
      <c r="G603" t="s">
        <v>146</v>
      </c>
      <c r="H603">
        <v>3</v>
      </c>
    </row>
    <row r="604" spans="1:8" x14ac:dyDescent="0.25">
      <c r="A604">
        <v>716205</v>
      </c>
      <c r="B604">
        <v>7</v>
      </c>
      <c r="C604">
        <v>716205</v>
      </c>
      <c r="D604" t="s">
        <v>79</v>
      </c>
      <c r="E604">
        <v>171</v>
      </c>
      <c r="F604" t="s">
        <v>145</v>
      </c>
      <c r="G604" t="s">
        <v>146</v>
      </c>
      <c r="H604">
        <v>1</v>
      </c>
    </row>
    <row r="605" spans="1:8" x14ac:dyDescent="0.25">
      <c r="A605">
        <v>716205</v>
      </c>
      <c r="B605">
        <v>7</v>
      </c>
      <c r="C605">
        <v>716205</v>
      </c>
      <c r="D605" t="s">
        <v>79</v>
      </c>
      <c r="E605">
        <v>173</v>
      </c>
      <c r="F605" t="s">
        <v>145</v>
      </c>
      <c r="G605" t="s">
        <v>146</v>
      </c>
      <c r="H605">
        <v>1</v>
      </c>
    </row>
    <row r="606" spans="1:8" x14ac:dyDescent="0.25">
      <c r="A606">
        <v>716205</v>
      </c>
      <c r="B606">
        <v>7</v>
      </c>
      <c r="C606">
        <v>716205</v>
      </c>
      <c r="D606" t="s">
        <v>79</v>
      </c>
      <c r="E606">
        <v>191</v>
      </c>
      <c r="F606" t="s">
        <v>153</v>
      </c>
      <c r="G606" t="s">
        <v>146</v>
      </c>
      <c r="H606">
        <v>1</v>
      </c>
    </row>
    <row r="607" spans="1:8" x14ac:dyDescent="0.25">
      <c r="A607">
        <v>716205</v>
      </c>
      <c r="B607">
        <v>7</v>
      </c>
      <c r="C607">
        <v>716205</v>
      </c>
      <c r="D607" t="s">
        <v>79</v>
      </c>
      <c r="E607">
        <v>192</v>
      </c>
      <c r="F607" t="s">
        <v>153</v>
      </c>
      <c r="G607" t="s">
        <v>146</v>
      </c>
      <c r="H607">
        <v>3</v>
      </c>
    </row>
    <row r="608" spans="1:8" x14ac:dyDescent="0.25">
      <c r="A608">
        <v>716205</v>
      </c>
      <c r="B608">
        <v>7</v>
      </c>
      <c r="C608">
        <v>716205</v>
      </c>
      <c r="D608" t="s">
        <v>79</v>
      </c>
      <c r="E608">
        <v>151</v>
      </c>
      <c r="F608" t="s">
        <v>154</v>
      </c>
      <c r="G608" t="s">
        <v>146</v>
      </c>
      <c r="H608">
        <v>1</v>
      </c>
    </row>
    <row r="609" spans="1:8" x14ac:dyDescent="0.25">
      <c r="A609">
        <v>716205</v>
      </c>
      <c r="B609">
        <v>7</v>
      </c>
      <c r="C609">
        <v>716205</v>
      </c>
      <c r="D609" t="s">
        <v>79</v>
      </c>
      <c r="E609">
        <v>152</v>
      </c>
      <c r="F609" t="s">
        <v>154</v>
      </c>
      <c r="G609" t="s">
        <v>146</v>
      </c>
      <c r="H609">
        <v>1</v>
      </c>
    </row>
    <row r="610" spans="1:8" x14ac:dyDescent="0.25">
      <c r="A610">
        <v>716205</v>
      </c>
      <c r="B610">
        <v>7</v>
      </c>
      <c r="C610">
        <v>716205</v>
      </c>
      <c r="D610" t="s">
        <v>79</v>
      </c>
      <c r="E610">
        <v>153</v>
      </c>
      <c r="F610" t="s">
        <v>154</v>
      </c>
      <c r="G610" t="s">
        <v>146</v>
      </c>
      <c r="H610">
        <v>2</v>
      </c>
    </row>
    <row r="611" spans="1:8" x14ac:dyDescent="0.25">
      <c r="A611">
        <v>716205</v>
      </c>
      <c r="B611">
        <v>7</v>
      </c>
      <c r="C611">
        <v>716205</v>
      </c>
      <c r="D611" t="s">
        <v>79</v>
      </c>
      <c r="E611">
        <v>154</v>
      </c>
      <c r="F611" t="s">
        <v>154</v>
      </c>
      <c r="G611" t="s">
        <v>146</v>
      </c>
      <c r="H611">
        <v>3</v>
      </c>
    </row>
    <row r="612" spans="1:8" x14ac:dyDescent="0.25">
      <c r="A612">
        <v>716205</v>
      </c>
      <c r="B612">
        <v>7</v>
      </c>
      <c r="C612">
        <v>716205</v>
      </c>
      <c r="D612" t="s">
        <v>79</v>
      </c>
      <c r="E612">
        <v>162</v>
      </c>
      <c r="F612" t="s">
        <v>156</v>
      </c>
      <c r="G612" t="s">
        <v>146</v>
      </c>
      <c r="H612">
        <v>0</v>
      </c>
    </row>
    <row r="613" spans="1:8" x14ac:dyDescent="0.25">
      <c r="A613">
        <v>716205</v>
      </c>
      <c r="B613">
        <v>7</v>
      </c>
      <c r="C613">
        <v>716205</v>
      </c>
      <c r="D613" t="s">
        <v>79</v>
      </c>
      <c r="E613">
        <v>161</v>
      </c>
      <c r="F613" t="s">
        <v>156</v>
      </c>
      <c r="G613" t="s">
        <v>146</v>
      </c>
      <c r="H613">
        <v>1</v>
      </c>
    </row>
    <row r="614" spans="1:8" x14ac:dyDescent="0.25">
      <c r="A614">
        <v>716205</v>
      </c>
      <c r="B614">
        <v>7</v>
      </c>
      <c r="C614">
        <v>716205</v>
      </c>
      <c r="D614" t="s">
        <v>79</v>
      </c>
      <c r="E614">
        <v>164</v>
      </c>
      <c r="F614" t="s">
        <v>156</v>
      </c>
      <c r="G614" t="s">
        <v>146</v>
      </c>
      <c r="H614">
        <v>1</v>
      </c>
    </row>
    <row r="615" spans="1:8" x14ac:dyDescent="0.25">
      <c r="A615">
        <v>716205</v>
      </c>
      <c r="B615">
        <v>7</v>
      </c>
      <c r="C615">
        <v>716205</v>
      </c>
      <c r="D615" t="s">
        <v>79</v>
      </c>
      <c r="E615">
        <v>163</v>
      </c>
      <c r="F615" t="s">
        <v>156</v>
      </c>
      <c r="G615" t="s">
        <v>146</v>
      </c>
      <c r="H615">
        <v>3</v>
      </c>
    </row>
    <row r="616" spans="1:8" x14ac:dyDescent="0.25">
      <c r="A616">
        <v>716211</v>
      </c>
      <c r="B616">
        <v>7</v>
      </c>
      <c r="C616">
        <v>716211</v>
      </c>
      <c r="D616" t="s">
        <v>77</v>
      </c>
      <c r="E616">
        <v>171</v>
      </c>
      <c r="F616" t="s">
        <v>145</v>
      </c>
      <c r="G616" t="s">
        <v>146</v>
      </c>
      <c r="H616">
        <v>2</v>
      </c>
    </row>
    <row r="617" spans="1:8" x14ac:dyDescent="0.25">
      <c r="A617">
        <v>716211</v>
      </c>
      <c r="B617">
        <v>7</v>
      </c>
      <c r="C617">
        <v>716211</v>
      </c>
      <c r="D617" t="s">
        <v>77</v>
      </c>
      <c r="E617">
        <v>191</v>
      </c>
      <c r="F617" t="s">
        <v>153</v>
      </c>
      <c r="G617" t="s">
        <v>146</v>
      </c>
      <c r="H617">
        <v>3</v>
      </c>
    </row>
    <row r="618" spans="1:8" x14ac:dyDescent="0.25">
      <c r="A618">
        <v>716211</v>
      </c>
      <c r="B618">
        <v>7</v>
      </c>
      <c r="C618">
        <v>716211</v>
      </c>
      <c r="D618" t="s">
        <v>77</v>
      </c>
      <c r="E618">
        <v>152</v>
      </c>
      <c r="F618" t="s">
        <v>154</v>
      </c>
      <c r="G618" t="s">
        <v>146</v>
      </c>
      <c r="H618">
        <v>1</v>
      </c>
    </row>
    <row r="619" spans="1:8" x14ac:dyDescent="0.25">
      <c r="A619">
        <v>716211</v>
      </c>
      <c r="B619">
        <v>7</v>
      </c>
      <c r="C619">
        <v>716211</v>
      </c>
      <c r="D619" t="s">
        <v>77</v>
      </c>
      <c r="E619">
        <v>151</v>
      </c>
      <c r="F619" t="s">
        <v>154</v>
      </c>
      <c r="G619" t="s">
        <v>146</v>
      </c>
      <c r="H619">
        <v>1</v>
      </c>
    </row>
    <row r="620" spans="1:8" x14ac:dyDescent="0.25">
      <c r="A620">
        <v>716211</v>
      </c>
      <c r="B620">
        <v>7</v>
      </c>
      <c r="C620">
        <v>716211</v>
      </c>
      <c r="D620" t="s">
        <v>77</v>
      </c>
      <c r="E620">
        <v>161</v>
      </c>
      <c r="F620" t="s">
        <v>156</v>
      </c>
      <c r="G620" t="s">
        <v>146</v>
      </c>
      <c r="H620">
        <v>1</v>
      </c>
    </row>
    <row r="621" spans="1:8" x14ac:dyDescent="0.25">
      <c r="A621">
        <v>716211</v>
      </c>
      <c r="B621">
        <v>7</v>
      </c>
      <c r="C621">
        <v>716211</v>
      </c>
      <c r="D621" t="s">
        <v>77</v>
      </c>
      <c r="E621">
        <v>162</v>
      </c>
      <c r="F621" t="s">
        <v>156</v>
      </c>
      <c r="G621" t="s">
        <v>146</v>
      </c>
      <c r="H621">
        <v>1</v>
      </c>
    </row>
    <row r="622" spans="1:8" x14ac:dyDescent="0.25">
      <c r="A622">
        <v>716501</v>
      </c>
      <c r="B622">
        <v>7</v>
      </c>
      <c r="C622">
        <v>716501</v>
      </c>
      <c r="D622" t="s">
        <v>81</v>
      </c>
      <c r="E622">
        <v>171</v>
      </c>
      <c r="F622" t="s">
        <v>145</v>
      </c>
      <c r="G622" t="s">
        <v>146</v>
      </c>
      <c r="H622">
        <v>3</v>
      </c>
    </row>
    <row r="623" spans="1:8" x14ac:dyDescent="0.25">
      <c r="A623">
        <v>716501</v>
      </c>
      <c r="B623">
        <v>7</v>
      </c>
      <c r="C623">
        <v>716501</v>
      </c>
      <c r="D623" t="s">
        <v>81</v>
      </c>
      <c r="E623">
        <v>191</v>
      </c>
      <c r="F623" t="s">
        <v>153</v>
      </c>
      <c r="G623" t="s">
        <v>146</v>
      </c>
      <c r="H623">
        <v>3</v>
      </c>
    </row>
    <row r="624" spans="1:8" x14ac:dyDescent="0.25">
      <c r="A624">
        <v>716501</v>
      </c>
      <c r="B624">
        <v>7</v>
      </c>
      <c r="C624">
        <v>716501</v>
      </c>
      <c r="D624" t="s">
        <v>81</v>
      </c>
      <c r="E624">
        <v>152</v>
      </c>
      <c r="F624" t="s">
        <v>154</v>
      </c>
      <c r="G624" t="s">
        <v>146</v>
      </c>
      <c r="H624">
        <v>2</v>
      </c>
    </row>
    <row r="625" spans="1:8" x14ac:dyDescent="0.25">
      <c r="A625">
        <v>716501</v>
      </c>
      <c r="B625">
        <v>7</v>
      </c>
      <c r="C625">
        <v>716501</v>
      </c>
      <c r="D625" t="s">
        <v>81</v>
      </c>
      <c r="E625">
        <v>151</v>
      </c>
      <c r="F625" t="s">
        <v>154</v>
      </c>
      <c r="G625" t="s">
        <v>146</v>
      </c>
      <c r="H625">
        <v>2</v>
      </c>
    </row>
    <row r="626" spans="1:8" x14ac:dyDescent="0.25">
      <c r="A626">
        <v>716501</v>
      </c>
      <c r="B626">
        <v>7</v>
      </c>
      <c r="C626">
        <v>716501</v>
      </c>
      <c r="D626" t="s">
        <v>81</v>
      </c>
      <c r="E626">
        <v>162</v>
      </c>
      <c r="F626" t="s">
        <v>156</v>
      </c>
      <c r="G626" t="s">
        <v>146</v>
      </c>
      <c r="H626">
        <v>2</v>
      </c>
    </row>
    <row r="627" spans="1:8" x14ac:dyDescent="0.25">
      <c r="A627">
        <v>716501</v>
      </c>
      <c r="B627">
        <v>7</v>
      </c>
      <c r="C627">
        <v>716501</v>
      </c>
      <c r="D627" t="s">
        <v>81</v>
      </c>
      <c r="E627">
        <v>161</v>
      </c>
      <c r="F627" t="s">
        <v>156</v>
      </c>
      <c r="G627" t="s">
        <v>146</v>
      </c>
      <c r="H627">
        <v>1</v>
      </c>
    </row>
    <row r="628" spans="1:8" x14ac:dyDescent="0.25">
      <c r="A628">
        <v>716503</v>
      </c>
      <c r="B628">
        <v>7</v>
      </c>
      <c r="C628">
        <v>716503</v>
      </c>
      <c r="D628" t="s">
        <v>87</v>
      </c>
      <c r="E628">
        <v>171</v>
      </c>
      <c r="F628" t="s">
        <v>145</v>
      </c>
      <c r="G628" t="s">
        <v>146</v>
      </c>
      <c r="H628">
        <v>2</v>
      </c>
    </row>
    <row r="629" spans="1:8" x14ac:dyDescent="0.25">
      <c r="A629">
        <v>716503</v>
      </c>
      <c r="B629">
        <v>7</v>
      </c>
      <c r="C629">
        <v>716503</v>
      </c>
      <c r="D629" t="s">
        <v>87</v>
      </c>
      <c r="E629">
        <v>191</v>
      </c>
      <c r="F629" t="s">
        <v>153</v>
      </c>
      <c r="G629" t="s">
        <v>146</v>
      </c>
      <c r="H629">
        <v>1</v>
      </c>
    </row>
    <row r="630" spans="1:8" x14ac:dyDescent="0.25">
      <c r="A630">
        <v>716503</v>
      </c>
      <c r="B630">
        <v>7</v>
      </c>
      <c r="C630">
        <v>716503</v>
      </c>
      <c r="D630" t="s">
        <v>87</v>
      </c>
      <c r="E630">
        <v>152</v>
      </c>
      <c r="F630" t="s">
        <v>154</v>
      </c>
      <c r="G630" t="s">
        <v>146</v>
      </c>
      <c r="H630">
        <v>2</v>
      </c>
    </row>
    <row r="631" spans="1:8" x14ac:dyDescent="0.25">
      <c r="A631">
        <v>716503</v>
      </c>
      <c r="B631">
        <v>7</v>
      </c>
      <c r="C631">
        <v>716503</v>
      </c>
      <c r="D631" t="s">
        <v>87</v>
      </c>
      <c r="E631">
        <v>151</v>
      </c>
      <c r="F631" t="s">
        <v>154</v>
      </c>
      <c r="G631" t="s">
        <v>146</v>
      </c>
      <c r="H631">
        <v>1</v>
      </c>
    </row>
    <row r="632" spans="1:8" x14ac:dyDescent="0.25">
      <c r="A632">
        <v>716503</v>
      </c>
      <c r="B632">
        <v>7</v>
      </c>
      <c r="C632">
        <v>716503</v>
      </c>
      <c r="D632" t="s">
        <v>87</v>
      </c>
      <c r="E632">
        <v>162</v>
      </c>
      <c r="F632" t="s">
        <v>156</v>
      </c>
      <c r="G632" t="s">
        <v>146</v>
      </c>
      <c r="H632">
        <v>3</v>
      </c>
    </row>
    <row r="633" spans="1:8" x14ac:dyDescent="0.25">
      <c r="A633">
        <v>716503</v>
      </c>
      <c r="B633">
        <v>7</v>
      </c>
      <c r="C633">
        <v>716503</v>
      </c>
      <c r="D633" t="s">
        <v>87</v>
      </c>
      <c r="E633">
        <v>161</v>
      </c>
      <c r="F633" t="s">
        <v>156</v>
      </c>
      <c r="G633" t="s">
        <v>146</v>
      </c>
      <c r="H633">
        <v>2</v>
      </c>
    </row>
    <row r="634" spans="1:8" x14ac:dyDescent="0.25">
      <c r="A634">
        <v>724010</v>
      </c>
      <c r="B634">
        <v>7</v>
      </c>
      <c r="C634">
        <v>724010</v>
      </c>
      <c r="D634" t="s">
        <v>83</v>
      </c>
      <c r="E634">
        <v>171</v>
      </c>
      <c r="F634" t="s">
        <v>145</v>
      </c>
      <c r="G634" t="s">
        <v>146</v>
      </c>
      <c r="H634">
        <v>3</v>
      </c>
    </row>
    <row r="635" spans="1:8" x14ac:dyDescent="0.25">
      <c r="A635">
        <v>724010</v>
      </c>
      <c r="B635">
        <v>7</v>
      </c>
      <c r="C635">
        <v>724010</v>
      </c>
      <c r="D635" t="s">
        <v>83</v>
      </c>
      <c r="E635">
        <v>192</v>
      </c>
      <c r="F635" t="s">
        <v>153</v>
      </c>
      <c r="G635" t="s">
        <v>146</v>
      </c>
      <c r="H635">
        <v>3</v>
      </c>
    </row>
    <row r="636" spans="1:8" x14ac:dyDescent="0.25">
      <c r="A636">
        <v>724010</v>
      </c>
      <c r="B636">
        <v>7</v>
      </c>
      <c r="C636">
        <v>724010</v>
      </c>
      <c r="D636" t="s">
        <v>83</v>
      </c>
      <c r="E636">
        <v>191</v>
      </c>
      <c r="F636" t="s">
        <v>153</v>
      </c>
      <c r="G636" t="s">
        <v>146</v>
      </c>
      <c r="H636">
        <v>3</v>
      </c>
    </row>
    <row r="637" spans="1:8" x14ac:dyDescent="0.25">
      <c r="A637">
        <v>724010</v>
      </c>
      <c r="B637">
        <v>7</v>
      </c>
      <c r="C637">
        <v>724010</v>
      </c>
      <c r="D637" t="s">
        <v>83</v>
      </c>
      <c r="E637">
        <v>152</v>
      </c>
      <c r="F637" t="s">
        <v>154</v>
      </c>
      <c r="G637" t="s">
        <v>146</v>
      </c>
      <c r="H637">
        <v>3</v>
      </c>
    </row>
    <row r="638" spans="1:8" x14ac:dyDescent="0.25">
      <c r="A638">
        <v>724010</v>
      </c>
      <c r="B638">
        <v>7</v>
      </c>
      <c r="C638">
        <v>724010</v>
      </c>
      <c r="D638" t="s">
        <v>83</v>
      </c>
      <c r="E638">
        <v>151</v>
      </c>
      <c r="F638" t="s">
        <v>154</v>
      </c>
      <c r="G638" t="s">
        <v>146</v>
      </c>
      <c r="H638">
        <v>3</v>
      </c>
    </row>
    <row r="639" spans="1:8" x14ac:dyDescent="0.25">
      <c r="A639">
        <v>724010</v>
      </c>
      <c r="B639">
        <v>7</v>
      </c>
      <c r="C639">
        <v>724010</v>
      </c>
      <c r="D639" t="s">
        <v>83</v>
      </c>
      <c r="E639">
        <v>163</v>
      </c>
      <c r="F639" t="s">
        <v>156</v>
      </c>
      <c r="G639" t="s">
        <v>146</v>
      </c>
      <c r="H639">
        <v>1</v>
      </c>
    </row>
    <row r="640" spans="1:8" x14ac:dyDescent="0.25">
      <c r="A640">
        <v>724010</v>
      </c>
      <c r="B640">
        <v>7</v>
      </c>
      <c r="C640">
        <v>724010</v>
      </c>
      <c r="D640" t="s">
        <v>83</v>
      </c>
      <c r="E640">
        <v>164</v>
      </c>
      <c r="F640" t="s">
        <v>156</v>
      </c>
      <c r="G640" t="s">
        <v>146</v>
      </c>
      <c r="H640">
        <v>3</v>
      </c>
    </row>
    <row r="641" spans="1:8" x14ac:dyDescent="0.25">
      <c r="A641">
        <v>724010</v>
      </c>
      <c r="B641">
        <v>7</v>
      </c>
      <c r="C641">
        <v>724010</v>
      </c>
      <c r="D641" t="s">
        <v>83</v>
      </c>
      <c r="E641">
        <v>166</v>
      </c>
      <c r="F641" t="s">
        <v>156</v>
      </c>
      <c r="G641" t="s">
        <v>146</v>
      </c>
      <c r="H641">
        <v>3</v>
      </c>
    </row>
    <row r="642" spans="1:8" x14ac:dyDescent="0.25">
      <c r="A642">
        <v>724010</v>
      </c>
      <c r="B642">
        <v>7</v>
      </c>
      <c r="C642">
        <v>724010</v>
      </c>
      <c r="D642" t="s">
        <v>83</v>
      </c>
      <c r="E642">
        <v>161</v>
      </c>
      <c r="F642" t="s">
        <v>156</v>
      </c>
      <c r="G642" t="s">
        <v>146</v>
      </c>
      <c r="H642">
        <v>1</v>
      </c>
    </row>
    <row r="643" spans="1:8" x14ac:dyDescent="0.25">
      <c r="A643">
        <v>724010</v>
      </c>
      <c r="B643">
        <v>7</v>
      </c>
      <c r="C643">
        <v>724010</v>
      </c>
      <c r="D643" t="s">
        <v>83</v>
      </c>
      <c r="E643">
        <v>162</v>
      </c>
      <c r="F643" t="s">
        <v>156</v>
      </c>
      <c r="G643" t="s">
        <v>146</v>
      </c>
      <c r="H643">
        <v>2</v>
      </c>
    </row>
    <row r="644" spans="1:8" x14ac:dyDescent="0.25">
      <c r="A644">
        <v>724010</v>
      </c>
      <c r="B644">
        <v>7</v>
      </c>
      <c r="C644">
        <v>724010</v>
      </c>
      <c r="D644" t="s">
        <v>83</v>
      </c>
      <c r="E644">
        <v>165</v>
      </c>
      <c r="F644" t="s">
        <v>156</v>
      </c>
      <c r="G644" t="s">
        <v>146</v>
      </c>
      <c r="H644">
        <v>2</v>
      </c>
    </row>
    <row r="645" spans="1:8" x14ac:dyDescent="0.25">
      <c r="A645">
        <v>724022</v>
      </c>
      <c r="B645">
        <v>7</v>
      </c>
      <c r="C645">
        <v>724022</v>
      </c>
      <c r="D645" t="s">
        <v>85</v>
      </c>
      <c r="E645">
        <v>171</v>
      </c>
      <c r="F645" t="s">
        <v>145</v>
      </c>
      <c r="G645" t="s">
        <v>146</v>
      </c>
      <c r="H645">
        <v>2</v>
      </c>
    </row>
    <row r="646" spans="1:8" x14ac:dyDescent="0.25">
      <c r="A646">
        <v>724022</v>
      </c>
      <c r="B646">
        <v>7</v>
      </c>
      <c r="C646">
        <v>724022</v>
      </c>
      <c r="D646" t="s">
        <v>85</v>
      </c>
      <c r="E646">
        <v>191</v>
      </c>
      <c r="F646" t="s">
        <v>153</v>
      </c>
      <c r="G646" t="s">
        <v>146</v>
      </c>
      <c r="H646">
        <v>2</v>
      </c>
    </row>
    <row r="647" spans="1:8" x14ac:dyDescent="0.25">
      <c r="A647">
        <v>724022</v>
      </c>
      <c r="B647">
        <v>7</v>
      </c>
      <c r="C647">
        <v>724022</v>
      </c>
      <c r="D647" t="s">
        <v>85</v>
      </c>
      <c r="E647">
        <v>192</v>
      </c>
      <c r="F647" t="s">
        <v>153</v>
      </c>
      <c r="G647" t="s">
        <v>146</v>
      </c>
      <c r="H647">
        <v>2</v>
      </c>
    </row>
    <row r="648" spans="1:8" x14ac:dyDescent="0.25">
      <c r="A648">
        <v>724022</v>
      </c>
      <c r="B648">
        <v>7</v>
      </c>
      <c r="C648">
        <v>724022</v>
      </c>
      <c r="D648" t="s">
        <v>85</v>
      </c>
      <c r="E648">
        <v>152</v>
      </c>
      <c r="F648" t="s">
        <v>154</v>
      </c>
      <c r="G648" t="s">
        <v>146</v>
      </c>
      <c r="H648">
        <v>2</v>
      </c>
    </row>
    <row r="649" spans="1:8" x14ac:dyDescent="0.25">
      <c r="A649">
        <v>724022</v>
      </c>
      <c r="B649">
        <v>7</v>
      </c>
      <c r="C649">
        <v>724022</v>
      </c>
      <c r="D649" t="s">
        <v>85</v>
      </c>
      <c r="E649">
        <v>151</v>
      </c>
      <c r="F649" t="s">
        <v>154</v>
      </c>
      <c r="G649" t="s">
        <v>146</v>
      </c>
      <c r="H649">
        <v>3</v>
      </c>
    </row>
    <row r="650" spans="1:8" x14ac:dyDescent="0.25">
      <c r="A650">
        <v>724022</v>
      </c>
      <c r="B650">
        <v>7</v>
      </c>
      <c r="C650">
        <v>724022</v>
      </c>
      <c r="D650" t="s">
        <v>85</v>
      </c>
      <c r="E650">
        <v>161</v>
      </c>
      <c r="F650" t="s">
        <v>156</v>
      </c>
      <c r="G650" t="s">
        <v>146</v>
      </c>
      <c r="H650">
        <v>2</v>
      </c>
    </row>
    <row r="651" spans="1:8" x14ac:dyDescent="0.25">
      <c r="A651">
        <v>724022</v>
      </c>
      <c r="B651">
        <v>7</v>
      </c>
      <c r="C651">
        <v>724022</v>
      </c>
      <c r="D651" t="s">
        <v>85</v>
      </c>
      <c r="E651">
        <v>162</v>
      </c>
      <c r="F651" t="s">
        <v>156</v>
      </c>
      <c r="G651" t="s">
        <v>146</v>
      </c>
      <c r="H651">
        <v>2</v>
      </c>
    </row>
    <row r="652" spans="1:8" x14ac:dyDescent="0.25">
      <c r="A652">
        <v>724026</v>
      </c>
      <c r="B652">
        <v>7</v>
      </c>
      <c r="C652">
        <v>724026</v>
      </c>
      <c r="D652" t="s">
        <v>80</v>
      </c>
      <c r="E652">
        <v>171</v>
      </c>
      <c r="F652" t="s">
        <v>145</v>
      </c>
      <c r="G652" t="s">
        <v>146</v>
      </c>
      <c r="H652">
        <v>3</v>
      </c>
    </row>
    <row r="653" spans="1:8" x14ac:dyDescent="0.25">
      <c r="A653">
        <v>724026</v>
      </c>
      <c r="B653">
        <v>7</v>
      </c>
      <c r="C653">
        <v>724026</v>
      </c>
      <c r="D653" t="s">
        <v>80</v>
      </c>
      <c r="E653">
        <v>191</v>
      </c>
      <c r="F653" t="s">
        <v>153</v>
      </c>
      <c r="G653" t="s">
        <v>146</v>
      </c>
      <c r="H653">
        <v>1</v>
      </c>
    </row>
    <row r="654" spans="1:8" x14ac:dyDescent="0.25">
      <c r="A654">
        <v>724026</v>
      </c>
      <c r="B654">
        <v>7</v>
      </c>
      <c r="C654">
        <v>724026</v>
      </c>
      <c r="D654" t="s">
        <v>80</v>
      </c>
      <c r="E654">
        <v>192</v>
      </c>
      <c r="F654" t="s">
        <v>153</v>
      </c>
      <c r="G654" t="s">
        <v>146</v>
      </c>
      <c r="H654">
        <v>3</v>
      </c>
    </row>
    <row r="655" spans="1:8" x14ac:dyDescent="0.25">
      <c r="A655">
        <v>724026</v>
      </c>
      <c r="B655">
        <v>7</v>
      </c>
      <c r="C655">
        <v>724026</v>
      </c>
      <c r="D655" t="s">
        <v>80</v>
      </c>
      <c r="E655">
        <v>151</v>
      </c>
      <c r="F655" t="s">
        <v>154</v>
      </c>
      <c r="G655" t="s">
        <v>146</v>
      </c>
      <c r="H655">
        <v>1</v>
      </c>
    </row>
    <row r="656" spans="1:8" x14ac:dyDescent="0.25">
      <c r="A656">
        <v>724026</v>
      </c>
      <c r="B656">
        <v>7</v>
      </c>
      <c r="C656">
        <v>724026</v>
      </c>
      <c r="D656" t="s">
        <v>80</v>
      </c>
      <c r="E656">
        <v>161</v>
      </c>
      <c r="F656" t="s">
        <v>156</v>
      </c>
      <c r="G656" t="s">
        <v>146</v>
      </c>
      <c r="H656">
        <v>1</v>
      </c>
    </row>
    <row r="657" spans="1:8" x14ac:dyDescent="0.25">
      <c r="A657">
        <v>724502</v>
      </c>
      <c r="B657">
        <v>7</v>
      </c>
      <c r="C657">
        <v>724502</v>
      </c>
      <c r="D657" t="s">
        <v>88</v>
      </c>
      <c r="E657">
        <v>171</v>
      </c>
      <c r="F657" t="s">
        <v>145</v>
      </c>
      <c r="G657" t="s">
        <v>146</v>
      </c>
      <c r="H657">
        <v>2</v>
      </c>
    </row>
    <row r="658" spans="1:8" x14ac:dyDescent="0.25">
      <c r="A658">
        <v>724502</v>
      </c>
      <c r="B658">
        <v>7</v>
      </c>
      <c r="C658">
        <v>724502</v>
      </c>
      <c r="D658" t="s">
        <v>88</v>
      </c>
      <c r="E658">
        <v>172</v>
      </c>
      <c r="F658" t="s">
        <v>145</v>
      </c>
      <c r="G658" t="s">
        <v>146</v>
      </c>
      <c r="H658">
        <v>1</v>
      </c>
    </row>
    <row r="659" spans="1:8" x14ac:dyDescent="0.25">
      <c r="A659">
        <v>724502</v>
      </c>
      <c r="B659">
        <v>7</v>
      </c>
      <c r="C659">
        <v>724502</v>
      </c>
      <c r="D659" t="s">
        <v>88</v>
      </c>
      <c r="E659">
        <v>191</v>
      </c>
      <c r="F659" t="s">
        <v>153</v>
      </c>
      <c r="G659" t="s">
        <v>146</v>
      </c>
      <c r="H659">
        <v>2</v>
      </c>
    </row>
    <row r="660" spans="1:8" x14ac:dyDescent="0.25">
      <c r="A660">
        <v>724502</v>
      </c>
      <c r="B660">
        <v>7</v>
      </c>
      <c r="C660">
        <v>724502</v>
      </c>
      <c r="D660" t="s">
        <v>88</v>
      </c>
      <c r="E660">
        <v>151</v>
      </c>
      <c r="F660" t="s">
        <v>154</v>
      </c>
      <c r="G660" t="s">
        <v>146</v>
      </c>
      <c r="H660">
        <v>1</v>
      </c>
    </row>
    <row r="661" spans="1:8" x14ac:dyDescent="0.25">
      <c r="A661">
        <v>724502</v>
      </c>
      <c r="B661">
        <v>7</v>
      </c>
      <c r="C661">
        <v>724502</v>
      </c>
      <c r="D661" t="s">
        <v>88</v>
      </c>
      <c r="E661">
        <v>161</v>
      </c>
      <c r="F661" t="s">
        <v>156</v>
      </c>
      <c r="G661" t="s">
        <v>146</v>
      </c>
      <c r="H661">
        <v>3</v>
      </c>
    </row>
    <row r="662" spans="1:8" x14ac:dyDescent="0.25">
      <c r="A662">
        <v>734010</v>
      </c>
      <c r="B662">
        <v>7</v>
      </c>
      <c r="C662">
        <v>734010</v>
      </c>
      <c r="D662" t="s">
        <v>82</v>
      </c>
      <c r="E662">
        <v>171</v>
      </c>
      <c r="F662" t="s">
        <v>145</v>
      </c>
      <c r="G662" t="s">
        <v>149</v>
      </c>
      <c r="H662">
        <v>3</v>
      </c>
    </row>
    <row r="663" spans="1:8" x14ac:dyDescent="0.25">
      <c r="A663">
        <v>734010</v>
      </c>
      <c r="B663">
        <v>7</v>
      </c>
      <c r="C663">
        <v>734010</v>
      </c>
      <c r="D663" t="s">
        <v>82</v>
      </c>
      <c r="E663">
        <v>191</v>
      </c>
      <c r="F663" t="s">
        <v>153</v>
      </c>
      <c r="G663" t="s">
        <v>149</v>
      </c>
      <c r="H663">
        <v>3</v>
      </c>
    </row>
    <row r="664" spans="1:8" x14ac:dyDescent="0.25">
      <c r="A664">
        <v>734010</v>
      </c>
      <c r="B664">
        <v>7</v>
      </c>
      <c r="C664">
        <v>734010</v>
      </c>
      <c r="D664" t="s">
        <v>82</v>
      </c>
      <c r="E664">
        <v>151</v>
      </c>
      <c r="F664" t="s">
        <v>154</v>
      </c>
      <c r="G664" t="s">
        <v>149</v>
      </c>
      <c r="H664">
        <v>2</v>
      </c>
    </row>
    <row r="665" spans="1:8" x14ac:dyDescent="0.25">
      <c r="A665">
        <v>734010</v>
      </c>
      <c r="B665">
        <v>7</v>
      </c>
      <c r="C665">
        <v>734010</v>
      </c>
      <c r="D665" t="s">
        <v>82</v>
      </c>
      <c r="E665">
        <v>163</v>
      </c>
      <c r="F665" t="s">
        <v>156</v>
      </c>
      <c r="G665" t="s">
        <v>149</v>
      </c>
      <c r="H665">
        <v>1</v>
      </c>
    </row>
    <row r="666" spans="1:8" x14ac:dyDescent="0.25">
      <c r="A666">
        <v>734010</v>
      </c>
      <c r="B666">
        <v>7</v>
      </c>
      <c r="C666">
        <v>734010</v>
      </c>
      <c r="D666" t="s">
        <v>82</v>
      </c>
      <c r="E666">
        <v>162</v>
      </c>
      <c r="F666" t="s">
        <v>156</v>
      </c>
      <c r="G666" t="s">
        <v>149</v>
      </c>
      <c r="H666">
        <v>2</v>
      </c>
    </row>
    <row r="667" spans="1:8" x14ac:dyDescent="0.25">
      <c r="A667">
        <v>734010</v>
      </c>
      <c r="B667">
        <v>7</v>
      </c>
      <c r="C667">
        <v>734010</v>
      </c>
      <c r="D667" t="s">
        <v>82</v>
      </c>
      <c r="E667">
        <v>161</v>
      </c>
      <c r="F667" t="s">
        <v>156</v>
      </c>
      <c r="G667" t="s">
        <v>149</v>
      </c>
      <c r="H667">
        <v>1</v>
      </c>
    </row>
    <row r="668" spans="1:8" x14ac:dyDescent="0.25">
      <c r="A668">
        <v>817027</v>
      </c>
      <c r="B668">
        <v>8</v>
      </c>
      <c r="C668">
        <v>817027</v>
      </c>
      <c r="D668" t="s">
        <v>96</v>
      </c>
      <c r="E668">
        <v>171</v>
      </c>
      <c r="F668" t="s">
        <v>145</v>
      </c>
      <c r="G668" t="s">
        <v>146</v>
      </c>
      <c r="H668">
        <v>1</v>
      </c>
    </row>
    <row r="669" spans="1:8" x14ac:dyDescent="0.25">
      <c r="A669">
        <v>817027</v>
      </c>
      <c r="B669">
        <v>8</v>
      </c>
      <c r="C669">
        <v>817027</v>
      </c>
      <c r="D669" t="s">
        <v>96</v>
      </c>
      <c r="E669">
        <v>192</v>
      </c>
      <c r="F669" t="s">
        <v>153</v>
      </c>
      <c r="G669" t="s">
        <v>148</v>
      </c>
      <c r="H669">
        <v>1</v>
      </c>
    </row>
    <row r="670" spans="1:8" x14ac:dyDescent="0.25">
      <c r="A670">
        <v>817027</v>
      </c>
      <c r="B670">
        <v>8</v>
      </c>
      <c r="C670">
        <v>817027</v>
      </c>
      <c r="D670" t="s">
        <v>96</v>
      </c>
      <c r="E670">
        <v>191</v>
      </c>
      <c r="F670" t="s">
        <v>153</v>
      </c>
      <c r="G670" t="s">
        <v>146</v>
      </c>
      <c r="H670">
        <v>3</v>
      </c>
    </row>
    <row r="671" spans="1:8" x14ac:dyDescent="0.25">
      <c r="A671">
        <v>817027</v>
      </c>
      <c r="B671">
        <v>8</v>
      </c>
      <c r="C671">
        <v>817027</v>
      </c>
      <c r="D671" t="s">
        <v>96</v>
      </c>
      <c r="E671">
        <v>151</v>
      </c>
      <c r="F671" t="s">
        <v>154</v>
      </c>
      <c r="G671" t="s">
        <v>146</v>
      </c>
      <c r="H671">
        <v>2</v>
      </c>
    </row>
    <row r="672" spans="1:8" x14ac:dyDescent="0.25">
      <c r="A672">
        <v>817027</v>
      </c>
      <c r="B672">
        <v>8</v>
      </c>
      <c r="C672">
        <v>817027</v>
      </c>
      <c r="D672" t="s">
        <v>96</v>
      </c>
      <c r="E672">
        <v>153</v>
      </c>
      <c r="F672" t="s">
        <v>154</v>
      </c>
      <c r="G672" t="s">
        <v>148</v>
      </c>
      <c r="H672">
        <v>3</v>
      </c>
    </row>
    <row r="673" spans="1:8" x14ac:dyDescent="0.25">
      <c r="A673">
        <v>817027</v>
      </c>
      <c r="B673">
        <v>8</v>
      </c>
      <c r="C673">
        <v>817027</v>
      </c>
      <c r="D673" t="s">
        <v>96</v>
      </c>
      <c r="E673">
        <v>152</v>
      </c>
      <c r="F673" t="s">
        <v>154</v>
      </c>
      <c r="G673" t="s">
        <v>146</v>
      </c>
      <c r="H673">
        <v>2</v>
      </c>
    </row>
    <row r="674" spans="1:8" x14ac:dyDescent="0.25">
      <c r="A674">
        <v>817027</v>
      </c>
      <c r="B674">
        <v>8</v>
      </c>
      <c r="C674">
        <v>817027</v>
      </c>
      <c r="D674" t="s">
        <v>96</v>
      </c>
      <c r="E674">
        <v>164</v>
      </c>
      <c r="F674" t="s">
        <v>156</v>
      </c>
      <c r="G674" t="s">
        <v>148</v>
      </c>
      <c r="H674">
        <v>3</v>
      </c>
    </row>
    <row r="675" spans="1:8" x14ac:dyDescent="0.25">
      <c r="A675">
        <v>817027</v>
      </c>
      <c r="B675">
        <v>8</v>
      </c>
      <c r="C675">
        <v>817027</v>
      </c>
      <c r="D675" t="s">
        <v>96</v>
      </c>
      <c r="E675">
        <v>161</v>
      </c>
      <c r="F675" t="s">
        <v>156</v>
      </c>
      <c r="G675" t="s">
        <v>146</v>
      </c>
      <c r="H675">
        <v>1</v>
      </c>
    </row>
    <row r="676" spans="1:8" x14ac:dyDescent="0.25">
      <c r="A676">
        <v>817027</v>
      </c>
      <c r="B676">
        <v>8</v>
      </c>
      <c r="C676">
        <v>817027</v>
      </c>
      <c r="D676" t="s">
        <v>96</v>
      </c>
      <c r="E676">
        <v>162</v>
      </c>
      <c r="F676" t="s">
        <v>156</v>
      </c>
      <c r="G676" t="s">
        <v>146</v>
      </c>
      <c r="H676">
        <v>1</v>
      </c>
    </row>
    <row r="677" spans="1:8" x14ac:dyDescent="0.25">
      <c r="A677">
        <v>817027</v>
      </c>
      <c r="B677">
        <v>8</v>
      </c>
      <c r="C677">
        <v>817027</v>
      </c>
      <c r="D677" t="s">
        <v>96</v>
      </c>
      <c r="E677">
        <v>163</v>
      </c>
      <c r="F677" t="s">
        <v>156</v>
      </c>
      <c r="G677" t="s">
        <v>148</v>
      </c>
      <c r="H677">
        <v>3</v>
      </c>
    </row>
    <row r="678" spans="1:8" x14ac:dyDescent="0.25">
      <c r="A678">
        <v>817034</v>
      </c>
      <c r="B678">
        <v>8</v>
      </c>
      <c r="C678">
        <v>817034</v>
      </c>
      <c r="D678" t="s">
        <v>99</v>
      </c>
      <c r="E678">
        <v>171</v>
      </c>
      <c r="F678" t="s">
        <v>145</v>
      </c>
      <c r="G678" t="s">
        <v>146</v>
      </c>
      <c r="H678">
        <v>1</v>
      </c>
    </row>
    <row r="679" spans="1:8" x14ac:dyDescent="0.25">
      <c r="A679">
        <v>817034</v>
      </c>
      <c r="B679">
        <v>8</v>
      </c>
      <c r="C679">
        <v>817034</v>
      </c>
      <c r="D679" t="s">
        <v>99</v>
      </c>
      <c r="E679">
        <v>191</v>
      </c>
      <c r="F679" t="s">
        <v>153</v>
      </c>
      <c r="G679" t="s">
        <v>146</v>
      </c>
      <c r="H679">
        <v>1</v>
      </c>
    </row>
    <row r="680" spans="1:8" x14ac:dyDescent="0.25">
      <c r="A680">
        <v>817034</v>
      </c>
      <c r="B680">
        <v>8</v>
      </c>
      <c r="C680">
        <v>817034</v>
      </c>
      <c r="D680" t="s">
        <v>99</v>
      </c>
      <c r="E680">
        <v>151</v>
      </c>
      <c r="F680" t="s">
        <v>154</v>
      </c>
      <c r="G680" t="s">
        <v>146</v>
      </c>
      <c r="H680">
        <v>1</v>
      </c>
    </row>
    <row r="681" spans="1:8" x14ac:dyDescent="0.25">
      <c r="A681">
        <v>817034</v>
      </c>
      <c r="B681">
        <v>8</v>
      </c>
      <c r="C681">
        <v>817034</v>
      </c>
      <c r="D681" t="s">
        <v>99</v>
      </c>
      <c r="E681">
        <v>152</v>
      </c>
      <c r="F681" t="s">
        <v>154</v>
      </c>
      <c r="G681" t="s">
        <v>146</v>
      </c>
      <c r="H681">
        <v>1</v>
      </c>
    </row>
    <row r="682" spans="1:8" x14ac:dyDescent="0.25">
      <c r="A682">
        <v>817034</v>
      </c>
      <c r="B682">
        <v>8</v>
      </c>
      <c r="C682">
        <v>817034</v>
      </c>
      <c r="D682" t="s">
        <v>99</v>
      </c>
      <c r="E682">
        <v>162</v>
      </c>
      <c r="F682" t="s">
        <v>156</v>
      </c>
      <c r="G682" t="s">
        <v>146</v>
      </c>
      <c r="H682">
        <v>1</v>
      </c>
    </row>
    <row r="683" spans="1:8" x14ac:dyDescent="0.25">
      <c r="A683">
        <v>817034</v>
      </c>
      <c r="B683">
        <v>8</v>
      </c>
      <c r="C683">
        <v>817034</v>
      </c>
      <c r="D683" t="s">
        <v>99</v>
      </c>
      <c r="E683">
        <v>161</v>
      </c>
      <c r="F683" t="s">
        <v>156</v>
      </c>
      <c r="G683" t="s">
        <v>146</v>
      </c>
      <c r="H683">
        <v>2</v>
      </c>
    </row>
    <row r="684" spans="1:8" x14ac:dyDescent="0.25">
      <c r="A684">
        <v>817039</v>
      </c>
      <c r="B684">
        <v>8</v>
      </c>
      <c r="C684">
        <v>817039</v>
      </c>
      <c r="D684" t="s">
        <v>100</v>
      </c>
      <c r="E684">
        <v>171</v>
      </c>
      <c r="F684" t="s">
        <v>145</v>
      </c>
      <c r="G684" t="s">
        <v>146</v>
      </c>
      <c r="H684">
        <v>3</v>
      </c>
    </row>
    <row r="685" spans="1:8" x14ac:dyDescent="0.25">
      <c r="A685">
        <v>817039</v>
      </c>
      <c r="B685">
        <v>8</v>
      </c>
      <c r="C685">
        <v>817039</v>
      </c>
      <c r="D685" t="s">
        <v>100</v>
      </c>
      <c r="E685">
        <v>191</v>
      </c>
      <c r="F685" t="s">
        <v>153</v>
      </c>
      <c r="G685" t="s">
        <v>146</v>
      </c>
      <c r="H685">
        <v>3</v>
      </c>
    </row>
    <row r="686" spans="1:8" x14ac:dyDescent="0.25">
      <c r="A686">
        <v>817039</v>
      </c>
      <c r="B686">
        <v>8</v>
      </c>
      <c r="C686">
        <v>817039</v>
      </c>
      <c r="D686" t="s">
        <v>100</v>
      </c>
      <c r="E686">
        <v>192</v>
      </c>
      <c r="F686" t="s">
        <v>153</v>
      </c>
      <c r="G686" t="s">
        <v>146</v>
      </c>
      <c r="H686">
        <v>3</v>
      </c>
    </row>
    <row r="687" spans="1:8" x14ac:dyDescent="0.25">
      <c r="A687">
        <v>817039</v>
      </c>
      <c r="B687">
        <v>8</v>
      </c>
      <c r="C687">
        <v>817039</v>
      </c>
      <c r="D687" t="s">
        <v>100</v>
      </c>
      <c r="E687">
        <v>152</v>
      </c>
      <c r="F687" t="s">
        <v>154</v>
      </c>
      <c r="G687" t="s">
        <v>146</v>
      </c>
      <c r="H687">
        <v>0</v>
      </c>
    </row>
    <row r="688" spans="1:8" x14ac:dyDescent="0.25">
      <c r="A688">
        <v>817039</v>
      </c>
      <c r="B688">
        <v>8</v>
      </c>
      <c r="C688">
        <v>817039</v>
      </c>
      <c r="D688" t="s">
        <v>100</v>
      </c>
      <c r="E688">
        <v>151</v>
      </c>
      <c r="F688" t="s">
        <v>154</v>
      </c>
      <c r="G688" t="s">
        <v>146</v>
      </c>
      <c r="H688">
        <v>3</v>
      </c>
    </row>
    <row r="689" spans="1:8" x14ac:dyDescent="0.25">
      <c r="A689">
        <v>817039</v>
      </c>
      <c r="B689">
        <v>8</v>
      </c>
      <c r="C689">
        <v>817039</v>
      </c>
      <c r="D689" t="s">
        <v>100</v>
      </c>
      <c r="E689">
        <v>162</v>
      </c>
      <c r="F689" t="s">
        <v>156</v>
      </c>
      <c r="G689" t="s">
        <v>146</v>
      </c>
      <c r="H689">
        <v>3</v>
      </c>
    </row>
    <row r="690" spans="1:8" x14ac:dyDescent="0.25">
      <c r="A690">
        <v>817039</v>
      </c>
      <c r="B690">
        <v>8</v>
      </c>
      <c r="C690">
        <v>817039</v>
      </c>
      <c r="D690" t="s">
        <v>100</v>
      </c>
      <c r="E690">
        <v>161</v>
      </c>
      <c r="F690" t="s">
        <v>156</v>
      </c>
      <c r="G690" t="s">
        <v>146</v>
      </c>
      <c r="H690">
        <v>1</v>
      </c>
    </row>
    <row r="691" spans="1:8" x14ac:dyDescent="0.25">
      <c r="A691">
        <v>817064</v>
      </c>
      <c r="B691">
        <v>8</v>
      </c>
      <c r="C691">
        <v>817064</v>
      </c>
      <c r="D691" t="s">
        <v>104</v>
      </c>
      <c r="E691">
        <v>171</v>
      </c>
      <c r="F691" t="s">
        <v>145</v>
      </c>
      <c r="G691" t="s">
        <v>146</v>
      </c>
      <c r="H691">
        <v>2</v>
      </c>
    </row>
    <row r="692" spans="1:8" x14ac:dyDescent="0.25">
      <c r="A692">
        <v>817064</v>
      </c>
      <c r="B692">
        <v>8</v>
      </c>
      <c r="C692">
        <v>817064</v>
      </c>
      <c r="D692" t="s">
        <v>104</v>
      </c>
      <c r="E692">
        <v>191</v>
      </c>
      <c r="F692" t="s">
        <v>153</v>
      </c>
      <c r="G692" t="s">
        <v>146</v>
      </c>
      <c r="H692">
        <v>1</v>
      </c>
    </row>
    <row r="693" spans="1:8" x14ac:dyDescent="0.25">
      <c r="A693">
        <v>817064</v>
      </c>
      <c r="B693">
        <v>8</v>
      </c>
      <c r="C693">
        <v>817064</v>
      </c>
      <c r="D693" t="s">
        <v>104</v>
      </c>
      <c r="E693">
        <v>151</v>
      </c>
      <c r="F693" t="s">
        <v>154</v>
      </c>
      <c r="G693" t="s">
        <v>146</v>
      </c>
      <c r="H693">
        <v>1</v>
      </c>
    </row>
    <row r="694" spans="1:8" x14ac:dyDescent="0.25">
      <c r="A694">
        <v>817064</v>
      </c>
      <c r="B694">
        <v>8</v>
      </c>
      <c r="C694">
        <v>817064</v>
      </c>
      <c r="D694" t="s">
        <v>104</v>
      </c>
      <c r="E694">
        <v>152</v>
      </c>
      <c r="F694" t="s">
        <v>154</v>
      </c>
      <c r="G694" t="s">
        <v>146</v>
      </c>
      <c r="H694">
        <v>1</v>
      </c>
    </row>
    <row r="695" spans="1:8" x14ac:dyDescent="0.25">
      <c r="A695">
        <v>817064</v>
      </c>
      <c r="B695">
        <v>8</v>
      </c>
      <c r="C695">
        <v>817064</v>
      </c>
      <c r="D695" t="s">
        <v>104</v>
      </c>
      <c r="E695">
        <v>161</v>
      </c>
      <c r="F695" t="s">
        <v>156</v>
      </c>
      <c r="G695" t="s">
        <v>146</v>
      </c>
      <c r="H695">
        <v>2</v>
      </c>
    </row>
    <row r="696" spans="1:8" x14ac:dyDescent="0.25">
      <c r="A696">
        <v>817064</v>
      </c>
      <c r="B696">
        <v>8</v>
      </c>
      <c r="C696">
        <v>817064</v>
      </c>
      <c r="D696" t="s">
        <v>104</v>
      </c>
      <c r="E696">
        <v>162</v>
      </c>
      <c r="F696" t="s">
        <v>156</v>
      </c>
      <c r="G696" t="s">
        <v>146</v>
      </c>
      <c r="H696">
        <v>1</v>
      </c>
    </row>
    <row r="697" spans="1:8" x14ac:dyDescent="0.25">
      <c r="A697">
        <v>817074</v>
      </c>
      <c r="B697">
        <v>8</v>
      </c>
      <c r="C697">
        <v>817074</v>
      </c>
      <c r="D697" t="s">
        <v>92</v>
      </c>
      <c r="E697">
        <v>191</v>
      </c>
      <c r="F697" t="s">
        <v>153</v>
      </c>
      <c r="G697" t="s">
        <v>146</v>
      </c>
      <c r="H697">
        <v>1</v>
      </c>
    </row>
    <row r="698" spans="1:8" x14ac:dyDescent="0.25">
      <c r="A698">
        <v>817074</v>
      </c>
      <c r="B698">
        <v>8</v>
      </c>
      <c r="C698">
        <v>817074</v>
      </c>
      <c r="D698" t="s">
        <v>92</v>
      </c>
      <c r="E698">
        <v>151</v>
      </c>
      <c r="F698" t="s">
        <v>154</v>
      </c>
      <c r="G698" t="s">
        <v>146</v>
      </c>
      <c r="H698">
        <v>1</v>
      </c>
    </row>
    <row r="699" spans="1:8" x14ac:dyDescent="0.25">
      <c r="A699">
        <v>817074</v>
      </c>
      <c r="B699">
        <v>8</v>
      </c>
      <c r="C699">
        <v>817074</v>
      </c>
      <c r="D699" t="s">
        <v>92</v>
      </c>
      <c r="E699">
        <v>161</v>
      </c>
      <c r="F699" t="s">
        <v>156</v>
      </c>
      <c r="G699" t="s">
        <v>146</v>
      </c>
      <c r="H699">
        <v>1</v>
      </c>
    </row>
    <row r="700" spans="1:8" x14ac:dyDescent="0.25">
      <c r="A700">
        <v>817075</v>
      </c>
      <c r="B700">
        <v>8</v>
      </c>
      <c r="C700">
        <v>817075</v>
      </c>
      <c r="D700" t="s">
        <v>94</v>
      </c>
      <c r="E700">
        <v>171</v>
      </c>
      <c r="F700" t="s">
        <v>145</v>
      </c>
      <c r="G700" t="s">
        <v>146</v>
      </c>
      <c r="H700">
        <v>2</v>
      </c>
    </row>
    <row r="701" spans="1:8" x14ac:dyDescent="0.25">
      <c r="A701">
        <v>817075</v>
      </c>
      <c r="B701">
        <v>8</v>
      </c>
      <c r="C701">
        <v>817075</v>
      </c>
      <c r="D701" t="s">
        <v>94</v>
      </c>
      <c r="E701">
        <v>191</v>
      </c>
      <c r="F701" t="s">
        <v>153</v>
      </c>
      <c r="G701" t="s">
        <v>146</v>
      </c>
      <c r="H701">
        <v>3</v>
      </c>
    </row>
    <row r="702" spans="1:8" x14ac:dyDescent="0.25">
      <c r="A702">
        <v>817075</v>
      </c>
      <c r="B702">
        <v>8</v>
      </c>
      <c r="C702">
        <v>817075</v>
      </c>
      <c r="D702" t="s">
        <v>94</v>
      </c>
      <c r="E702">
        <v>152</v>
      </c>
      <c r="F702" t="s">
        <v>154</v>
      </c>
      <c r="G702" t="s">
        <v>146</v>
      </c>
      <c r="H702">
        <v>2</v>
      </c>
    </row>
    <row r="703" spans="1:8" x14ac:dyDescent="0.25">
      <c r="A703">
        <v>817075</v>
      </c>
      <c r="B703">
        <v>8</v>
      </c>
      <c r="C703">
        <v>817075</v>
      </c>
      <c r="D703" t="s">
        <v>94</v>
      </c>
      <c r="E703">
        <v>151</v>
      </c>
      <c r="F703" t="s">
        <v>154</v>
      </c>
      <c r="G703" t="s">
        <v>146</v>
      </c>
      <c r="H703">
        <v>2</v>
      </c>
    </row>
    <row r="704" spans="1:8" x14ac:dyDescent="0.25">
      <c r="A704">
        <v>817075</v>
      </c>
      <c r="B704">
        <v>8</v>
      </c>
      <c r="C704">
        <v>817075</v>
      </c>
      <c r="D704" t="s">
        <v>94</v>
      </c>
      <c r="E704">
        <v>161</v>
      </c>
      <c r="F704" t="s">
        <v>156</v>
      </c>
      <c r="G704" t="s">
        <v>146</v>
      </c>
      <c r="H704">
        <v>1</v>
      </c>
    </row>
    <row r="705" spans="1:8" x14ac:dyDescent="0.25">
      <c r="A705">
        <v>817075</v>
      </c>
      <c r="B705">
        <v>8</v>
      </c>
      <c r="C705">
        <v>817075</v>
      </c>
      <c r="D705" t="s">
        <v>94</v>
      </c>
      <c r="E705">
        <v>162</v>
      </c>
      <c r="F705" t="s">
        <v>156</v>
      </c>
      <c r="G705" t="s">
        <v>146</v>
      </c>
      <c r="H705">
        <v>2</v>
      </c>
    </row>
    <row r="706" spans="1:8" x14ac:dyDescent="0.25">
      <c r="A706">
        <v>817083</v>
      </c>
      <c r="B706">
        <v>8</v>
      </c>
      <c r="C706">
        <v>817083</v>
      </c>
      <c r="D706" t="s">
        <v>93</v>
      </c>
      <c r="E706">
        <v>171</v>
      </c>
      <c r="F706" t="s">
        <v>145</v>
      </c>
      <c r="G706" t="s">
        <v>146</v>
      </c>
      <c r="H706">
        <v>3</v>
      </c>
    </row>
    <row r="707" spans="1:8" x14ac:dyDescent="0.25">
      <c r="A707">
        <v>817083</v>
      </c>
      <c r="B707">
        <v>8</v>
      </c>
      <c r="C707">
        <v>817083</v>
      </c>
      <c r="D707" t="s">
        <v>93</v>
      </c>
      <c r="E707">
        <v>191</v>
      </c>
      <c r="F707" t="s">
        <v>153</v>
      </c>
      <c r="G707" t="s">
        <v>146</v>
      </c>
      <c r="H707">
        <v>3</v>
      </c>
    </row>
    <row r="708" spans="1:8" x14ac:dyDescent="0.25">
      <c r="A708">
        <v>817083</v>
      </c>
      <c r="B708">
        <v>8</v>
      </c>
      <c r="C708">
        <v>817083</v>
      </c>
      <c r="D708" t="s">
        <v>93</v>
      </c>
      <c r="E708">
        <v>152</v>
      </c>
      <c r="F708" t="s">
        <v>154</v>
      </c>
      <c r="G708" t="s">
        <v>146</v>
      </c>
      <c r="H708">
        <v>3</v>
      </c>
    </row>
    <row r="709" spans="1:8" x14ac:dyDescent="0.25">
      <c r="A709">
        <v>817083</v>
      </c>
      <c r="B709">
        <v>8</v>
      </c>
      <c r="C709">
        <v>817083</v>
      </c>
      <c r="D709" t="s">
        <v>93</v>
      </c>
      <c r="E709">
        <v>151</v>
      </c>
      <c r="F709" t="s">
        <v>154</v>
      </c>
      <c r="G709" t="s">
        <v>146</v>
      </c>
      <c r="H709">
        <v>2</v>
      </c>
    </row>
    <row r="710" spans="1:8" x14ac:dyDescent="0.25">
      <c r="A710">
        <v>817083</v>
      </c>
      <c r="B710">
        <v>8</v>
      </c>
      <c r="C710">
        <v>817083</v>
      </c>
      <c r="D710" t="s">
        <v>93</v>
      </c>
      <c r="E710">
        <v>162</v>
      </c>
      <c r="F710" t="s">
        <v>156</v>
      </c>
      <c r="G710" t="s">
        <v>146</v>
      </c>
      <c r="H710">
        <v>3</v>
      </c>
    </row>
    <row r="711" spans="1:8" x14ac:dyDescent="0.25">
      <c r="A711">
        <v>817083</v>
      </c>
      <c r="B711">
        <v>8</v>
      </c>
      <c r="C711">
        <v>817083</v>
      </c>
      <c r="D711" t="s">
        <v>93</v>
      </c>
      <c r="E711">
        <v>161</v>
      </c>
      <c r="F711" t="s">
        <v>156</v>
      </c>
      <c r="G711" t="s">
        <v>146</v>
      </c>
      <c r="H711">
        <v>1</v>
      </c>
    </row>
    <row r="712" spans="1:8" x14ac:dyDescent="0.25">
      <c r="A712">
        <v>817207</v>
      </c>
      <c r="B712">
        <v>8</v>
      </c>
      <c r="C712">
        <v>817207</v>
      </c>
      <c r="D712" t="s">
        <v>101</v>
      </c>
      <c r="E712">
        <v>171</v>
      </c>
      <c r="F712" t="s">
        <v>145</v>
      </c>
      <c r="G712" t="s">
        <v>146</v>
      </c>
      <c r="H712">
        <v>1</v>
      </c>
    </row>
    <row r="713" spans="1:8" x14ac:dyDescent="0.25">
      <c r="A713">
        <v>817207</v>
      </c>
      <c r="B713">
        <v>8</v>
      </c>
      <c r="C713">
        <v>817207</v>
      </c>
      <c r="D713" t="s">
        <v>101</v>
      </c>
      <c r="E713">
        <v>192</v>
      </c>
      <c r="F713" t="s">
        <v>153</v>
      </c>
      <c r="G713" t="s">
        <v>146</v>
      </c>
      <c r="H713">
        <v>1</v>
      </c>
    </row>
    <row r="714" spans="1:8" x14ac:dyDescent="0.25">
      <c r="A714">
        <v>817207</v>
      </c>
      <c r="B714">
        <v>8</v>
      </c>
      <c r="C714">
        <v>817207</v>
      </c>
      <c r="D714" t="s">
        <v>101</v>
      </c>
      <c r="E714">
        <v>191</v>
      </c>
      <c r="F714" t="s">
        <v>153</v>
      </c>
      <c r="G714" t="s">
        <v>146</v>
      </c>
      <c r="H714">
        <v>1</v>
      </c>
    </row>
    <row r="715" spans="1:8" x14ac:dyDescent="0.25">
      <c r="A715">
        <v>817207</v>
      </c>
      <c r="B715">
        <v>8</v>
      </c>
      <c r="C715">
        <v>817207</v>
      </c>
      <c r="D715" t="s">
        <v>101</v>
      </c>
      <c r="E715">
        <v>152</v>
      </c>
      <c r="F715" t="s">
        <v>154</v>
      </c>
      <c r="G715" t="s">
        <v>146</v>
      </c>
      <c r="H715">
        <v>3</v>
      </c>
    </row>
    <row r="716" spans="1:8" x14ac:dyDescent="0.25">
      <c r="A716">
        <v>817207</v>
      </c>
      <c r="B716">
        <v>8</v>
      </c>
      <c r="C716">
        <v>817207</v>
      </c>
      <c r="D716" t="s">
        <v>101</v>
      </c>
      <c r="E716">
        <v>151</v>
      </c>
      <c r="F716" t="s">
        <v>154</v>
      </c>
      <c r="G716" t="s">
        <v>146</v>
      </c>
      <c r="H716">
        <v>3</v>
      </c>
    </row>
    <row r="717" spans="1:8" x14ac:dyDescent="0.25">
      <c r="A717">
        <v>817207</v>
      </c>
      <c r="B717">
        <v>8</v>
      </c>
      <c r="C717">
        <v>817207</v>
      </c>
      <c r="D717" t="s">
        <v>101</v>
      </c>
      <c r="E717">
        <v>161</v>
      </c>
      <c r="F717" t="s">
        <v>156</v>
      </c>
      <c r="G717" t="s">
        <v>146</v>
      </c>
      <c r="H717">
        <v>3</v>
      </c>
    </row>
    <row r="718" spans="1:8" x14ac:dyDescent="0.25">
      <c r="A718">
        <v>817207</v>
      </c>
      <c r="B718">
        <v>8</v>
      </c>
      <c r="C718">
        <v>817207</v>
      </c>
      <c r="D718" t="s">
        <v>101</v>
      </c>
      <c r="E718">
        <v>162</v>
      </c>
      <c r="F718" t="s">
        <v>156</v>
      </c>
      <c r="G718" t="s">
        <v>146</v>
      </c>
      <c r="H718">
        <v>1</v>
      </c>
    </row>
    <row r="719" spans="1:8" x14ac:dyDescent="0.25">
      <c r="A719">
        <v>817501</v>
      </c>
      <c r="B719">
        <v>8</v>
      </c>
      <c r="C719">
        <v>817501</v>
      </c>
      <c r="D719" t="s">
        <v>103</v>
      </c>
      <c r="E719">
        <v>151</v>
      </c>
      <c r="F719" t="s">
        <v>154</v>
      </c>
      <c r="G719" t="s">
        <v>146</v>
      </c>
      <c r="H719">
        <v>2</v>
      </c>
    </row>
    <row r="720" spans="1:8" x14ac:dyDescent="0.25">
      <c r="A720">
        <v>817501</v>
      </c>
      <c r="B720">
        <v>8</v>
      </c>
      <c r="C720">
        <v>817501</v>
      </c>
      <c r="D720" t="s">
        <v>103</v>
      </c>
      <c r="E720">
        <v>161</v>
      </c>
      <c r="F720" t="s">
        <v>156</v>
      </c>
      <c r="G720" t="s">
        <v>146</v>
      </c>
      <c r="H720">
        <v>1</v>
      </c>
    </row>
    <row r="721" spans="1:8" x14ac:dyDescent="0.25">
      <c r="A721">
        <v>817502</v>
      </c>
      <c r="B721">
        <v>8</v>
      </c>
      <c r="C721">
        <v>817502</v>
      </c>
      <c r="D721" t="s">
        <v>98</v>
      </c>
      <c r="E721">
        <v>171</v>
      </c>
      <c r="F721" t="s">
        <v>145</v>
      </c>
      <c r="G721" t="s">
        <v>146</v>
      </c>
      <c r="H721">
        <v>3</v>
      </c>
    </row>
    <row r="722" spans="1:8" x14ac:dyDescent="0.25">
      <c r="A722">
        <v>817502</v>
      </c>
      <c r="B722">
        <v>8</v>
      </c>
      <c r="C722">
        <v>817502</v>
      </c>
      <c r="D722" t="s">
        <v>98</v>
      </c>
      <c r="E722">
        <v>191</v>
      </c>
      <c r="F722" t="s">
        <v>153</v>
      </c>
      <c r="G722" t="s">
        <v>146</v>
      </c>
      <c r="H722">
        <v>1</v>
      </c>
    </row>
    <row r="723" spans="1:8" x14ac:dyDescent="0.25">
      <c r="A723">
        <v>817502</v>
      </c>
      <c r="B723">
        <v>8</v>
      </c>
      <c r="C723">
        <v>817502</v>
      </c>
      <c r="D723" t="s">
        <v>98</v>
      </c>
      <c r="E723">
        <v>151</v>
      </c>
      <c r="F723" t="s">
        <v>154</v>
      </c>
      <c r="G723" t="s">
        <v>146</v>
      </c>
      <c r="H723">
        <v>3</v>
      </c>
    </row>
    <row r="724" spans="1:8" x14ac:dyDescent="0.25">
      <c r="A724">
        <v>817502</v>
      </c>
      <c r="B724">
        <v>8</v>
      </c>
      <c r="C724">
        <v>817502</v>
      </c>
      <c r="D724" t="s">
        <v>98</v>
      </c>
      <c r="E724">
        <v>152</v>
      </c>
      <c r="F724" t="s">
        <v>154</v>
      </c>
      <c r="G724" t="s">
        <v>146</v>
      </c>
      <c r="H724">
        <v>1</v>
      </c>
    </row>
    <row r="725" spans="1:8" x14ac:dyDescent="0.25">
      <c r="A725">
        <v>817502</v>
      </c>
      <c r="B725">
        <v>8</v>
      </c>
      <c r="C725">
        <v>817502</v>
      </c>
      <c r="D725" t="s">
        <v>98</v>
      </c>
      <c r="E725">
        <v>161</v>
      </c>
      <c r="F725" t="s">
        <v>156</v>
      </c>
      <c r="G725" t="s">
        <v>146</v>
      </c>
      <c r="H725">
        <v>2</v>
      </c>
    </row>
    <row r="726" spans="1:8" x14ac:dyDescent="0.25">
      <c r="A726">
        <v>817502</v>
      </c>
      <c r="B726">
        <v>8</v>
      </c>
      <c r="C726">
        <v>817502</v>
      </c>
      <c r="D726" t="s">
        <v>98</v>
      </c>
      <c r="E726">
        <v>162</v>
      </c>
      <c r="F726" t="s">
        <v>156</v>
      </c>
      <c r="G726" t="s">
        <v>146</v>
      </c>
      <c r="H726">
        <v>1</v>
      </c>
    </row>
    <row r="727" spans="1:8" x14ac:dyDescent="0.25">
      <c r="A727">
        <v>817503</v>
      </c>
      <c r="B727">
        <v>8</v>
      </c>
      <c r="C727">
        <v>817503</v>
      </c>
      <c r="D727" t="s">
        <v>106</v>
      </c>
      <c r="E727">
        <v>171</v>
      </c>
      <c r="F727" t="s">
        <v>145</v>
      </c>
      <c r="G727" t="s">
        <v>146</v>
      </c>
      <c r="H727">
        <v>1</v>
      </c>
    </row>
    <row r="728" spans="1:8" x14ac:dyDescent="0.25">
      <c r="A728">
        <v>817503</v>
      </c>
      <c r="B728">
        <v>8</v>
      </c>
      <c r="C728">
        <v>817503</v>
      </c>
      <c r="D728" t="s">
        <v>106</v>
      </c>
      <c r="E728">
        <v>191</v>
      </c>
      <c r="F728" t="s">
        <v>153</v>
      </c>
      <c r="G728" t="s">
        <v>146</v>
      </c>
      <c r="H728">
        <v>3</v>
      </c>
    </row>
    <row r="729" spans="1:8" x14ac:dyDescent="0.25">
      <c r="A729">
        <v>817503</v>
      </c>
      <c r="B729">
        <v>8</v>
      </c>
      <c r="C729">
        <v>817503</v>
      </c>
      <c r="D729" t="s">
        <v>106</v>
      </c>
      <c r="E729">
        <v>151</v>
      </c>
      <c r="F729" t="s">
        <v>154</v>
      </c>
      <c r="G729" t="s">
        <v>146</v>
      </c>
      <c r="H729">
        <v>3</v>
      </c>
    </row>
    <row r="730" spans="1:8" x14ac:dyDescent="0.25">
      <c r="A730">
        <v>817503</v>
      </c>
      <c r="B730">
        <v>8</v>
      </c>
      <c r="C730">
        <v>817503</v>
      </c>
      <c r="D730" t="s">
        <v>106</v>
      </c>
      <c r="E730">
        <v>161</v>
      </c>
      <c r="F730" t="s">
        <v>156</v>
      </c>
      <c r="G730" t="s">
        <v>146</v>
      </c>
      <c r="H730">
        <v>2</v>
      </c>
    </row>
    <row r="731" spans="1:8" x14ac:dyDescent="0.25">
      <c r="A731">
        <v>817505</v>
      </c>
      <c r="B731">
        <v>8</v>
      </c>
      <c r="C731">
        <v>817505</v>
      </c>
      <c r="D731" t="s">
        <v>102</v>
      </c>
      <c r="E731">
        <v>171</v>
      </c>
      <c r="F731" t="s">
        <v>145</v>
      </c>
      <c r="G731" t="s">
        <v>146</v>
      </c>
      <c r="H731">
        <v>3</v>
      </c>
    </row>
    <row r="732" spans="1:8" x14ac:dyDescent="0.25">
      <c r="A732">
        <v>817505</v>
      </c>
      <c r="B732">
        <v>8</v>
      </c>
      <c r="C732">
        <v>817505</v>
      </c>
      <c r="D732" t="s">
        <v>102</v>
      </c>
      <c r="E732">
        <v>191</v>
      </c>
      <c r="F732" t="s">
        <v>153</v>
      </c>
      <c r="G732" t="s">
        <v>146</v>
      </c>
      <c r="H732">
        <v>1</v>
      </c>
    </row>
    <row r="733" spans="1:8" x14ac:dyDescent="0.25">
      <c r="A733">
        <v>817505</v>
      </c>
      <c r="B733">
        <v>8</v>
      </c>
      <c r="C733">
        <v>817505</v>
      </c>
      <c r="D733" t="s">
        <v>102</v>
      </c>
      <c r="E733">
        <v>151</v>
      </c>
      <c r="F733" t="s">
        <v>154</v>
      </c>
      <c r="G733" t="s">
        <v>146</v>
      </c>
      <c r="H733">
        <v>3</v>
      </c>
    </row>
    <row r="734" spans="1:8" x14ac:dyDescent="0.25">
      <c r="A734">
        <v>817505</v>
      </c>
      <c r="B734">
        <v>8</v>
      </c>
      <c r="C734">
        <v>817505</v>
      </c>
      <c r="D734" t="s">
        <v>102</v>
      </c>
      <c r="E734">
        <v>152</v>
      </c>
      <c r="F734" t="s">
        <v>154</v>
      </c>
      <c r="G734" t="s">
        <v>146</v>
      </c>
      <c r="H734">
        <v>2</v>
      </c>
    </row>
    <row r="735" spans="1:8" x14ac:dyDescent="0.25">
      <c r="A735">
        <v>817505</v>
      </c>
      <c r="B735">
        <v>8</v>
      </c>
      <c r="C735">
        <v>817505</v>
      </c>
      <c r="D735" t="s">
        <v>102</v>
      </c>
      <c r="E735">
        <v>161</v>
      </c>
      <c r="F735" t="s">
        <v>156</v>
      </c>
      <c r="G735" t="s">
        <v>146</v>
      </c>
      <c r="H735">
        <v>3</v>
      </c>
    </row>
    <row r="736" spans="1:8" x14ac:dyDescent="0.25">
      <c r="A736">
        <v>817505</v>
      </c>
      <c r="B736">
        <v>8</v>
      </c>
      <c r="C736">
        <v>817505</v>
      </c>
      <c r="D736" t="s">
        <v>102</v>
      </c>
      <c r="E736">
        <v>162</v>
      </c>
      <c r="F736" t="s">
        <v>156</v>
      </c>
      <c r="G736" t="s">
        <v>146</v>
      </c>
      <c r="H736">
        <v>1</v>
      </c>
    </row>
    <row r="737" spans="1:8" x14ac:dyDescent="0.25">
      <c r="A737">
        <v>817509</v>
      </c>
      <c r="B737">
        <v>8</v>
      </c>
      <c r="C737">
        <v>817509</v>
      </c>
      <c r="D737" t="s">
        <v>90</v>
      </c>
      <c r="E737">
        <v>191</v>
      </c>
      <c r="F737" t="s">
        <v>153</v>
      </c>
      <c r="G737" t="s">
        <v>146</v>
      </c>
      <c r="H737">
        <v>3</v>
      </c>
    </row>
    <row r="738" spans="1:8" x14ac:dyDescent="0.25">
      <c r="A738">
        <v>817509</v>
      </c>
      <c r="B738">
        <v>8</v>
      </c>
      <c r="C738">
        <v>817509</v>
      </c>
      <c r="D738" t="s">
        <v>90</v>
      </c>
      <c r="E738">
        <v>152</v>
      </c>
      <c r="F738" t="s">
        <v>154</v>
      </c>
      <c r="G738" t="s">
        <v>146</v>
      </c>
      <c r="H738">
        <v>3</v>
      </c>
    </row>
    <row r="739" spans="1:8" x14ac:dyDescent="0.25">
      <c r="A739">
        <v>817509</v>
      </c>
      <c r="B739">
        <v>8</v>
      </c>
      <c r="C739">
        <v>817509</v>
      </c>
      <c r="D739" t="s">
        <v>90</v>
      </c>
      <c r="E739">
        <v>151</v>
      </c>
      <c r="F739" t="s">
        <v>154</v>
      </c>
      <c r="G739" t="s">
        <v>146</v>
      </c>
      <c r="H739">
        <v>3</v>
      </c>
    </row>
    <row r="740" spans="1:8" x14ac:dyDescent="0.25">
      <c r="A740">
        <v>817509</v>
      </c>
      <c r="B740">
        <v>8</v>
      </c>
      <c r="C740">
        <v>817509</v>
      </c>
      <c r="D740" t="s">
        <v>90</v>
      </c>
      <c r="E740">
        <v>162</v>
      </c>
      <c r="F740" t="s">
        <v>156</v>
      </c>
      <c r="G740" t="s">
        <v>146</v>
      </c>
      <c r="H740">
        <v>2</v>
      </c>
    </row>
    <row r="741" spans="1:8" x14ac:dyDescent="0.25">
      <c r="A741">
        <v>817509</v>
      </c>
      <c r="B741">
        <v>8</v>
      </c>
      <c r="C741">
        <v>817509</v>
      </c>
      <c r="D741" t="s">
        <v>90</v>
      </c>
      <c r="E741">
        <v>161</v>
      </c>
      <c r="F741" t="s">
        <v>156</v>
      </c>
      <c r="G741" t="s">
        <v>146</v>
      </c>
      <c r="H741">
        <v>3</v>
      </c>
    </row>
    <row r="742" spans="1:8" x14ac:dyDescent="0.25">
      <c r="A742">
        <v>833031</v>
      </c>
      <c r="B742">
        <v>8</v>
      </c>
      <c r="C742">
        <v>833031</v>
      </c>
      <c r="D742" t="s">
        <v>95</v>
      </c>
      <c r="E742">
        <v>171</v>
      </c>
      <c r="F742" t="s">
        <v>145</v>
      </c>
      <c r="G742" t="s">
        <v>146</v>
      </c>
      <c r="H742">
        <v>1</v>
      </c>
    </row>
    <row r="743" spans="1:8" x14ac:dyDescent="0.25">
      <c r="A743">
        <v>833031</v>
      </c>
      <c r="B743">
        <v>8</v>
      </c>
      <c r="C743">
        <v>833031</v>
      </c>
      <c r="D743" t="s">
        <v>95</v>
      </c>
      <c r="E743">
        <v>191</v>
      </c>
      <c r="F743" t="s">
        <v>153</v>
      </c>
      <c r="G743" t="s">
        <v>146</v>
      </c>
      <c r="H743">
        <v>3</v>
      </c>
    </row>
    <row r="744" spans="1:8" x14ac:dyDescent="0.25">
      <c r="A744">
        <v>833031</v>
      </c>
      <c r="B744">
        <v>8</v>
      </c>
      <c r="C744">
        <v>833031</v>
      </c>
      <c r="D744" t="s">
        <v>95</v>
      </c>
      <c r="E744">
        <v>151</v>
      </c>
      <c r="F744" t="s">
        <v>154</v>
      </c>
      <c r="G744" t="s">
        <v>146</v>
      </c>
      <c r="H744">
        <v>1</v>
      </c>
    </row>
    <row r="745" spans="1:8" x14ac:dyDescent="0.25">
      <c r="A745">
        <v>833031</v>
      </c>
      <c r="B745">
        <v>8</v>
      </c>
      <c r="C745">
        <v>833031</v>
      </c>
      <c r="D745" t="s">
        <v>95</v>
      </c>
      <c r="E745">
        <v>152</v>
      </c>
      <c r="F745" t="s">
        <v>154</v>
      </c>
      <c r="G745" t="s">
        <v>146</v>
      </c>
      <c r="H745">
        <v>2</v>
      </c>
    </row>
    <row r="746" spans="1:8" x14ac:dyDescent="0.25">
      <c r="A746">
        <v>833031</v>
      </c>
      <c r="B746">
        <v>8</v>
      </c>
      <c r="C746">
        <v>833031</v>
      </c>
      <c r="D746" t="s">
        <v>95</v>
      </c>
      <c r="E746">
        <v>162</v>
      </c>
      <c r="F746" t="s">
        <v>156</v>
      </c>
      <c r="G746" t="s">
        <v>146</v>
      </c>
      <c r="H746">
        <v>3</v>
      </c>
    </row>
    <row r="747" spans="1:8" x14ac:dyDescent="0.25">
      <c r="A747">
        <v>833031</v>
      </c>
      <c r="B747">
        <v>8</v>
      </c>
      <c r="C747">
        <v>833031</v>
      </c>
      <c r="D747" t="s">
        <v>95</v>
      </c>
      <c r="E747">
        <v>161</v>
      </c>
      <c r="F747" t="s">
        <v>156</v>
      </c>
      <c r="G747" t="s">
        <v>146</v>
      </c>
      <c r="H747">
        <v>1</v>
      </c>
    </row>
    <row r="748" spans="1:8" x14ac:dyDescent="0.25">
      <c r="A748">
        <v>833201</v>
      </c>
      <c r="B748">
        <v>8</v>
      </c>
      <c r="C748">
        <v>833201</v>
      </c>
      <c r="D748" t="s">
        <v>91</v>
      </c>
      <c r="E748">
        <v>172</v>
      </c>
      <c r="F748" t="s">
        <v>145</v>
      </c>
      <c r="G748" t="s">
        <v>146</v>
      </c>
      <c r="H748">
        <v>3</v>
      </c>
    </row>
    <row r="749" spans="1:8" x14ac:dyDescent="0.25">
      <c r="A749">
        <v>833201</v>
      </c>
      <c r="B749">
        <v>8</v>
      </c>
      <c r="C749">
        <v>833201</v>
      </c>
      <c r="D749" t="s">
        <v>91</v>
      </c>
      <c r="E749">
        <v>171</v>
      </c>
      <c r="F749" t="s">
        <v>145</v>
      </c>
      <c r="G749" t="s">
        <v>146</v>
      </c>
      <c r="H749">
        <v>3</v>
      </c>
    </row>
    <row r="750" spans="1:8" x14ac:dyDescent="0.25">
      <c r="A750">
        <v>833201</v>
      </c>
      <c r="B750">
        <v>8</v>
      </c>
      <c r="C750">
        <v>833201</v>
      </c>
      <c r="D750" t="s">
        <v>91</v>
      </c>
      <c r="E750">
        <v>191</v>
      </c>
      <c r="F750" t="s">
        <v>153</v>
      </c>
      <c r="G750" t="s">
        <v>146</v>
      </c>
      <c r="H750">
        <v>3</v>
      </c>
    </row>
    <row r="751" spans="1:8" x14ac:dyDescent="0.25">
      <c r="A751">
        <v>833201</v>
      </c>
      <c r="B751">
        <v>8</v>
      </c>
      <c r="C751">
        <v>833201</v>
      </c>
      <c r="D751" t="s">
        <v>91</v>
      </c>
      <c r="E751">
        <v>152</v>
      </c>
      <c r="F751" t="s">
        <v>154</v>
      </c>
      <c r="G751" t="s">
        <v>146</v>
      </c>
      <c r="H751">
        <v>3</v>
      </c>
    </row>
    <row r="752" spans="1:8" x14ac:dyDescent="0.25">
      <c r="A752">
        <v>833201</v>
      </c>
      <c r="B752">
        <v>8</v>
      </c>
      <c r="C752">
        <v>833201</v>
      </c>
      <c r="D752" t="s">
        <v>91</v>
      </c>
      <c r="E752">
        <v>151</v>
      </c>
      <c r="F752" t="s">
        <v>154</v>
      </c>
      <c r="G752" t="s">
        <v>146</v>
      </c>
      <c r="H752">
        <v>1</v>
      </c>
    </row>
    <row r="753" spans="1:8" x14ac:dyDescent="0.25">
      <c r="A753">
        <v>833201</v>
      </c>
      <c r="B753">
        <v>8</v>
      </c>
      <c r="C753">
        <v>833201</v>
      </c>
      <c r="D753" t="s">
        <v>91</v>
      </c>
      <c r="E753">
        <v>161</v>
      </c>
      <c r="F753" t="s">
        <v>156</v>
      </c>
      <c r="G753" t="s">
        <v>146</v>
      </c>
      <c r="H753">
        <v>2</v>
      </c>
    </row>
    <row r="754" spans="1:8" x14ac:dyDescent="0.25">
      <c r="A754">
        <v>833201</v>
      </c>
      <c r="B754">
        <v>8</v>
      </c>
      <c r="C754">
        <v>833201</v>
      </c>
      <c r="D754" t="s">
        <v>91</v>
      </c>
      <c r="E754">
        <v>162</v>
      </c>
      <c r="F754" t="s">
        <v>156</v>
      </c>
      <c r="G754" t="s">
        <v>146</v>
      </c>
      <c r="H754">
        <v>3</v>
      </c>
    </row>
    <row r="755" spans="1:8" x14ac:dyDescent="0.25">
      <c r="A755">
        <v>833503</v>
      </c>
      <c r="B755">
        <v>8</v>
      </c>
      <c r="C755">
        <v>833503</v>
      </c>
      <c r="D755" t="s">
        <v>105</v>
      </c>
      <c r="E755">
        <v>171</v>
      </c>
      <c r="F755" t="s">
        <v>145</v>
      </c>
      <c r="G755" t="s">
        <v>146</v>
      </c>
      <c r="H755">
        <v>1</v>
      </c>
    </row>
    <row r="756" spans="1:8" x14ac:dyDescent="0.25">
      <c r="A756">
        <v>833503</v>
      </c>
      <c r="B756">
        <v>8</v>
      </c>
      <c r="C756">
        <v>833503</v>
      </c>
      <c r="D756" t="s">
        <v>105</v>
      </c>
      <c r="E756">
        <v>191</v>
      </c>
      <c r="F756" t="s">
        <v>153</v>
      </c>
      <c r="G756" t="s">
        <v>146</v>
      </c>
      <c r="H756">
        <v>1</v>
      </c>
    </row>
    <row r="757" spans="1:8" x14ac:dyDescent="0.25">
      <c r="A757">
        <v>833503</v>
      </c>
      <c r="B757">
        <v>8</v>
      </c>
      <c r="C757">
        <v>833503</v>
      </c>
      <c r="D757" t="s">
        <v>105</v>
      </c>
      <c r="E757">
        <v>151</v>
      </c>
      <c r="F757" t="s">
        <v>154</v>
      </c>
      <c r="G757" t="s">
        <v>146</v>
      </c>
      <c r="H757">
        <v>3</v>
      </c>
    </row>
    <row r="758" spans="1:8" x14ac:dyDescent="0.25">
      <c r="A758">
        <v>833503</v>
      </c>
      <c r="B758">
        <v>8</v>
      </c>
      <c r="C758">
        <v>833503</v>
      </c>
      <c r="D758" t="s">
        <v>105</v>
      </c>
      <c r="E758">
        <v>152</v>
      </c>
      <c r="F758" t="s">
        <v>154</v>
      </c>
      <c r="G758" t="s">
        <v>146</v>
      </c>
      <c r="H758">
        <v>3</v>
      </c>
    </row>
    <row r="759" spans="1:8" x14ac:dyDescent="0.25">
      <c r="A759">
        <v>833503</v>
      </c>
      <c r="B759">
        <v>8</v>
      </c>
      <c r="C759">
        <v>833503</v>
      </c>
      <c r="D759" t="s">
        <v>105</v>
      </c>
      <c r="E759">
        <v>162</v>
      </c>
      <c r="F759" t="s">
        <v>156</v>
      </c>
      <c r="G759" t="s">
        <v>146</v>
      </c>
      <c r="H759">
        <v>1</v>
      </c>
    </row>
    <row r="760" spans="1:8" x14ac:dyDescent="0.25">
      <c r="A760">
        <v>833503</v>
      </c>
      <c r="B760">
        <v>8</v>
      </c>
      <c r="C760">
        <v>833503</v>
      </c>
      <c r="D760" t="s">
        <v>105</v>
      </c>
      <c r="E760">
        <v>161</v>
      </c>
      <c r="F760" t="s">
        <v>156</v>
      </c>
      <c r="G760" t="s">
        <v>146</v>
      </c>
      <c r="H760">
        <v>3</v>
      </c>
    </row>
    <row r="761" spans="1:8" x14ac:dyDescent="0.25">
      <c r="A761">
        <v>833504</v>
      </c>
      <c r="B761">
        <v>8</v>
      </c>
      <c r="C761">
        <v>833504</v>
      </c>
      <c r="D761" t="s">
        <v>97</v>
      </c>
      <c r="E761">
        <v>171</v>
      </c>
      <c r="F761" t="s">
        <v>145</v>
      </c>
      <c r="G761" t="s">
        <v>146</v>
      </c>
      <c r="H761">
        <v>2</v>
      </c>
    </row>
    <row r="762" spans="1:8" x14ac:dyDescent="0.25">
      <c r="A762">
        <v>833504</v>
      </c>
      <c r="B762">
        <v>8</v>
      </c>
      <c r="C762">
        <v>833504</v>
      </c>
      <c r="D762" t="s">
        <v>97</v>
      </c>
      <c r="E762">
        <v>191</v>
      </c>
      <c r="F762" t="s">
        <v>153</v>
      </c>
      <c r="G762" t="s">
        <v>146</v>
      </c>
      <c r="H762">
        <v>2</v>
      </c>
    </row>
    <row r="763" spans="1:8" x14ac:dyDescent="0.25">
      <c r="A763">
        <v>833504</v>
      </c>
      <c r="B763">
        <v>8</v>
      </c>
      <c r="C763">
        <v>833504</v>
      </c>
      <c r="D763" t="s">
        <v>97</v>
      </c>
      <c r="E763">
        <v>152</v>
      </c>
      <c r="F763" t="s">
        <v>154</v>
      </c>
      <c r="G763" t="s">
        <v>146</v>
      </c>
      <c r="H763">
        <v>3</v>
      </c>
    </row>
    <row r="764" spans="1:8" x14ac:dyDescent="0.25">
      <c r="A764">
        <v>833504</v>
      </c>
      <c r="B764">
        <v>8</v>
      </c>
      <c r="C764">
        <v>833504</v>
      </c>
      <c r="D764" t="s">
        <v>97</v>
      </c>
      <c r="E764">
        <v>151</v>
      </c>
      <c r="F764" t="s">
        <v>154</v>
      </c>
      <c r="G764" t="s">
        <v>146</v>
      </c>
      <c r="H764">
        <v>1</v>
      </c>
    </row>
    <row r="765" spans="1:8" x14ac:dyDescent="0.25">
      <c r="A765">
        <v>833504</v>
      </c>
      <c r="B765">
        <v>8</v>
      </c>
      <c r="C765">
        <v>833504</v>
      </c>
      <c r="D765" t="s">
        <v>97</v>
      </c>
      <c r="E765">
        <v>161</v>
      </c>
      <c r="F765" t="s">
        <v>156</v>
      </c>
      <c r="G765" t="s">
        <v>146</v>
      </c>
      <c r="H765">
        <v>1</v>
      </c>
    </row>
    <row r="766" spans="1:8" x14ac:dyDescent="0.25">
      <c r="A766">
        <v>833504</v>
      </c>
      <c r="B766">
        <v>8</v>
      </c>
      <c r="C766">
        <v>833504</v>
      </c>
      <c r="D766" t="s">
        <v>97</v>
      </c>
      <c r="E766">
        <v>162</v>
      </c>
      <c r="F766" t="s">
        <v>156</v>
      </c>
      <c r="G766" t="s">
        <v>146</v>
      </c>
      <c r="H766">
        <v>3</v>
      </c>
    </row>
    <row r="767" spans="1:8" x14ac:dyDescent="0.25">
      <c r="A767">
        <v>918027</v>
      </c>
      <c r="B767">
        <v>9</v>
      </c>
      <c r="C767">
        <v>918027</v>
      </c>
      <c r="D767" t="s">
        <v>107</v>
      </c>
      <c r="E767">
        <v>171</v>
      </c>
      <c r="F767" t="s">
        <v>145</v>
      </c>
      <c r="G767" t="s">
        <v>146</v>
      </c>
      <c r="H767">
        <v>3</v>
      </c>
    </row>
    <row r="768" spans="1:8" x14ac:dyDescent="0.25">
      <c r="A768">
        <v>918027</v>
      </c>
      <c r="B768">
        <v>9</v>
      </c>
      <c r="C768">
        <v>918027</v>
      </c>
      <c r="D768" t="s">
        <v>107</v>
      </c>
      <c r="E768">
        <v>191</v>
      </c>
      <c r="F768" t="s">
        <v>153</v>
      </c>
      <c r="G768" t="s">
        <v>146</v>
      </c>
      <c r="H768">
        <v>3</v>
      </c>
    </row>
    <row r="769" spans="1:8" x14ac:dyDescent="0.25">
      <c r="A769">
        <v>918027</v>
      </c>
      <c r="B769">
        <v>9</v>
      </c>
      <c r="C769">
        <v>918027</v>
      </c>
      <c r="D769" t="s">
        <v>107</v>
      </c>
      <c r="E769">
        <v>151</v>
      </c>
      <c r="F769" t="s">
        <v>154</v>
      </c>
      <c r="G769" t="s">
        <v>146</v>
      </c>
      <c r="H769">
        <v>3</v>
      </c>
    </row>
    <row r="770" spans="1:8" x14ac:dyDescent="0.25">
      <c r="A770">
        <v>918027</v>
      </c>
      <c r="B770">
        <v>9</v>
      </c>
      <c r="C770">
        <v>918027</v>
      </c>
      <c r="D770" t="s">
        <v>107</v>
      </c>
      <c r="E770">
        <v>152</v>
      </c>
      <c r="F770" t="s">
        <v>154</v>
      </c>
      <c r="G770" t="s">
        <v>146</v>
      </c>
      <c r="H770">
        <v>2</v>
      </c>
    </row>
    <row r="771" spans="1:8" x14ac:dyDescent="0.25">
      <c r="A771">
        <v>918027</v>
      </c>
      <c r="B771">
        <v>9</v>
      </c>
      <c r="C771">
        <v>918027</v>
      </c>
      <c r="D771" t="s">
        <v>107</v>
      </c>
      <c r="E771">
        <v>161</v>
      </c>
      <c r="F771" t="s">
        <v>156</v>
      </c>
      <c r="G771" t="s">
        <v>146</v>
      </c>
      <c r="H771">
        <v>1</v>
      </c>
    </row>
    <row r="772" spans="1:8" x14ac:dyDescent="0.25">
      <c r="A772">
        <v>918027</v>
      </c>
      <c r="B772">
        <v>9</v>
      </c>
      <c r="C772">
        <v>918027</v>
      </c>
      <c r="D772" t="s">
        <v>107</v>
      </c>
      <c r="E772">
        <v>162</v>
      </c>
      <c r="F772" t="s">
        <v>156</v>
      </c>
      <c r="G772" t="s">
        <v>146</v>
      </c>
      <c r="H772">
        <v>1</v>
      </c>
    </row>
    <row r="773" spans="1:8" x14ac:dyDescent="0.25">
      <c r="A773">
        <v>918028</v>
      </c>
      <c r="B773">
        <v>9</v>
      </c>
      <c r="C773">
        <v>918028</v>
      </c>
      <c r="D773" t="s">
        <v>108</v>
      </c>
      <c r="E773">
        <v>151</v>
      </c>
      <c r="F773" t="s">
        <v>154</v>
      </c>
      <c r="G773" t="s">
        <v>149</v>
      </c>
      <c r="H773">
        <v>3</v>
      </c>
    </row>
    <row r="774" spans="1:8" x14ac:dyDescent="0.25">
      <c r="A774">
        <v>918028</v>
      </c>
      <c r="B774">
        <v>9</v>
      </c>
      <c r="C774">
        <v>918028</v>
      </c>
      <c r="D774" t="s">
        <v>108</v>
      </c>
      <c r="E774">
        <v>161</v>
      </c>
      <c r="F774" t="s">
        <v>156</v>
      </c>
      <c r="G774" t="s">
        <v>149</v>
      </c>
      <c r="H774">
        <v>1</v>
      </c>
    </row>
    <row r="775" spans="1:8" x14ac:dyDescent="0.25">
      <c r="A775">
        <v>918033</v>
      </c>
      <c r="B775">
        <v>9</v>
      </c>
      <c r="C775">
        <v>918033</v>
      </c>
      <c r="D775" t="s">
        <v>110</v>
      </c>
      <c r="E775">
        <v>171</v>
      </c>
      <c r="F775" t="s">
        <v>145</v>
      </c>
      <c r="G775" t="s">
        <v>146</v>
      </c>
      <c r="H775">
        <v>1</v>
      </c>
    </row>
    <row r="776" spans="1:8" x14ac:dyDescent="0.25">
      <c r="A776">
        <v>918033</v>
      </c>
      <c r="B776">
        <v>9</v>
      </c>
      <c r="C776">
        <v>918033</v>
      </c>
      <c r="D776" t="s">
        <v>110</v>
      </c>
      <c r="E776">
        <v>191</v>
      </c>
      <c r="F776" t="s">
        <v>153</v>
      </c>
      <c r="G776" t="s">
        <v>146</v>
      </c>
      <c r="H776">
        <v>3</v>
      </c>
    </row>
    <row r="777" spans="1:8" x14ac:dyDescent="0.25">
      <c r="A777">
        <v>918033</v>
      </c>
      <c r="B777">
        <v>9</v>
      </c>
      <c r="C777">
        <v>918033</v>
      </c>
      <c r="D777" t="s">
        <v>110</v>
      </c>
      <c r="E777">
        <v>152</v>
      </c>
      <c r="F777" t="s">
        <v>154</v>
      </c>
      <c r="G777" t="s">
        <v>146</v>
      </c>
      <c r="H777">
        <v>3</v>
      </c>
    </row>
    <row r="778" spans="1:8" x14ac:dyDescent="0.25">
      <c r="A778">
        <v>918033</v>
      </c>
      <c r="B778">
        <v>9</v>
      </c>
      <c r="C778">
        <v>918033</v>
      </c>
      <c r="D778" t="s">
        <v>110</v>
      </c>
      <c r="E778">
        <v>151</v>
      </c>
      <c r="F778" t="s">
        <v>154</v>
      </c>
      <c r="G778" t="s">
        <v>146</v>
      </c>
      <c r="H778">
        <v>1</v>
      </c>
    </row>
    <row r="779" spans="1:8" x14ac:dyDescent="0.25">
      <c r="A779">
        <v>918033</v>
      </c>
      <c r="B779">
        <v>9</v>
      </c>
      <c r="C779">
        <v>918033</v>
      </c>
      <c r="D779" t="s">
        <v>110</v>
      </c>
      <c r="E779">
        <v>161</v>
      </c>
      <c r="F779" t="s">
        <v>156</v>
      </c>
      <c r="G779" t="s">
        <v>146</v>
      </c>
      <c r="H779">
        <v>1</v>
      </c>
    </row>
    <row r="780" spans="1:8" x14ac:dyDescent="0.25">
      <c r="A780">
        <v>918033</v>
      </c>
      <c r="B780">
        <v>9</v>
      </c>
      <c r="C780">
        <v>918033</v>
      </c>
      <c r="D780" t="s">
        <v>110</v>
      </c>
      <c r="E780">
        <v>162</v>
      </c>
      <c r="F780" t="s">
        <v>156</v>
      </c>
      <c r="G780" t="s">
        <v>146</v>
      </c>
      <c r="H780">
        <v>3</v>
      </c>
    </row>
    <row r="781" spans="1:8" x14ac:dyDescent="0.25">
      <c r="A781">
        <v>918041</v>
      </c>
      <c r="B781">
        <v>9</v>
      </c>
      <c r="C781">
        <v>918041</v>
      </c>
      <c r="D781" t="s">
        <v>115</v>
      </c>
      <c r="E781">
        <v>171</v>
      </c>
      <c r="F781" t="s">
        <v>145</v>
      </c>
      <c r="G781" t="s">
        <v>146</v>
      </c>
      <c r="H781">
        <v>3</v>
      </c>
    </row>
    <row r="782" spans="1:8" x14ac:dyDescent="0.25">
      <c r="A782">
        <v>918041</v>
      </c>
      <c r="B782">
        <v>9</v>
      </c>
      <c r="C782">
        <v>918041</v>
      </c>
      <c r="D782" t="s">
        <v>115</v>
      </c>
      <c r="E782">
        <v>172</v>
      </c>
      <c r="F782" t="s">
        <v>145</v>
      </c>
      <c r="G782" t="s">
        <v>146</v>
      </c>
      <c r="H782">
        <v>2</v>
      </c>
    </row>
    <row r="783" spans="1:8" x14ac:dyDescent="0.25">
      <c r="A783">
        <v>918041</v>
      </c>
      <c r="B783">
        <v>9</v>
      </c>
      <c r="C783">
        <v>918041</v>
      </c>
      <c r="D783" t="s">
        <v>115</v>
      </c>
      <c r="E783">
        <v>192</v>
      </c>
      <c r="F783" t="s">
        <v>153</v>
      </c>
      <c r="G783" t="s">
        <v>146</v>
      </c>
      <c r="H783">
        <v>1</v>
      </c>
    </row>
    <row r="784" spans="1:8" x14ac:dyDescent="0.25">
      <c r="A784">
        <v>918041</v>
      </c>
      <c r="B784">
        <v>9</v>
      </c>
      <c r="C784">
        <v>918041</v>
      </c>
      <c r="D784" t="s">
        <v>115</v>
      </c>
      <c r="E784">
        <v>191</v>
      </c>
      <c r="F784" t="s">
        <v>153</v>
      </c>
      <c r="G784" t="s">
        <v>146</v>
      </c>
      <c r="H784">
        <v>3</v>
      </c>
    </row>
    <row r="785" spans="1:8" x14ac:dyDescent="0.25">
      <c r="A785">
        <v>918041</v>
      </c>
      <c r="B785">
        <v>9</v>
      </c>
      <c r="C785">
        <v>918041</v>
      </c>
      <c r="D785" t="s">
        <v>115</v>
      </c>
      <c r="E785">
        <v>152</v>
      </c>
      <c r="F785" t="s">
        <v>154</v>
      </c>
      <c r="G785" t="s">
        <v>146</v>
      </c>
      <c r="H785">
        <v>2</v>
      </c>
    </row>
    <row r="786" spans="1:8" x14ac:dyDescent="0.25">
      <c r="A786">
        <v>918041</v>
      </c>
      <c r="B786">
        <v>9</v>
      </c>
      <c r="C786">
        <v>918041</v>
      </c>
      <c r="D786" t="s">
        <v>115</v>
      </c>
      <c r="E786">
        <v>151</v>
      </c>
      <c r="F786" t="s">
        <v>154</v>
      </c>
      <c r="G786" t="s">
        <v>146</v>
      </c>
      <c r="H786">
        <v>1</v>
      </c>
    </row>
    <row r="787" spans="1:8" x14ac:dyDescent="0.25">
      <c r="A787">
        <v>918041</v>
      </c>
      <c r="B787">
        <v>9</v>
      </c>
      <c r="C787">
        <v>918041</v>
      </c>
      <c r="D787" t="s">
        <v>115</v>
      </c>
      <c r="E787">
        <v>161</v>
      </c>
      <c r="F787" t="s">
        <v>156</v>
      </c>
      <c r="G787" t="s">
        <v>146</v>
      </c>
      <c r="H787">
        <v>2</v>
      </c>
    </row>
    <row r="788" spans="1:8" x14ac:dyDescent="0.25">
      <c r="A788">
        <v>918041</v>
      </c>
      <c r="B788">
        <v>9</v>
      </c>
      <c r="C788">
        <v>918041</v>
      </c>
      <c r="D788" t="s">
        <v>115</v>
      </c>
      <c r="E788">
        <v>162</v>
      </c>
      <c r="F788" t="s">
        <v>156</v>
      </c>
      <c r="G788" t="s">
        <v>146</v>
      </c>
      <c r="H788">
        <v>1</v>
      </c>
    </row>
    <row r="789" spans="1:8" x14ac:dyDescent="0.25">
      <c r="A789">
        <v>918076</v>
      </c>
      <c r="B789">
        <v>9</v>
      </c>
      <c r="C789">
        <v>918076</v>
      </c>
      <c r="D789" t="s">
        <v>109</v>
      </c>
      <c r="E789">
        <v>151</v>
      </c>
      <c r="F789" t="s">
        <v>154</v>
      </c>
      <c r="G789" t="s">
        <v>148</v>
      </c>
      <c r="H789">
        <v>1</v>
      </c>
    </row>
    <row r="790" spans="1:8" x14ac:dyDescent="0.25">
      <c r="A790">
        <v>918076</v>
      </c>
      <c r="B790">
        <v>9</v>
      </c>
      <c r="C790">
        <v>918076</v>
      </c>
      <c r="D790" t="s">
        <v>109</v>
      </c>
      <c r="E790">
        <v>161</v>
      </c>
      <c r="F790" t="s">
        <v>156</v>
      </c>
      <c r="G790" t="s">
        <v>148</v>
      </c>
      <c r="H790">
        <v>3</v>
      </c>
    </row>
    <row r="791" spans="1:8" x14ac:dyDescent="0.25">
      <c r="A791">
        <v>918086</v>
      </c>
      <c r="B791">
        <v>9</v>
      </c>
      <c r="C791">
        <v>918086</v>
      </c>
      <c r="D791" t="s">
        <v>118</v>
      </c>
      <c r="E791">
        <v>172</v>
      </c>
      <c r="F791" t="s">
        <v>145</v>
      </c>
      <c r="G791" t="s">
        <v>146</v>
      </c>
      <c r="H791">
        <v>3</v>
      </c>
    </row>
    <row r="792" spans="1:8" x14ac:dyDescent="0.25">
      <c r="A792">
        <v>918086</v>
      </c>
      <c r="B792">
        <v>9</v>
      </c>
      <c r="C792">
        <v>918086</v>
      </c>
      <c r="D792" t="s">
        <v>118</v>
      </c>
      <c r="E792">
        <v>171</v>
      </c>
      <c r="F792" t="s">
        <v>145</v>
      </c>
      <c r="G792" t="s">
        <v>146</v>
      </c>
      <c r="H792">
        <v>3</v>
      </c>
    </row>
    <row r="793" spans="1:8" x14ac:dyDescent="0.25">
      <c r="A793">
        <v>918086</v>
      </c>
      <c r="B793">
        <v>9</v>
      </c>
      <c r="C793">
        <v>918086</v>
      </c>
      <c r="D793" t="s">
        <v>118</v>
      </c>
      <c r="E793">
        <v>192</v>
      </c>
      <c r="F793" t="s">
        <v>153</v>
      </c>
      <c r="G793" t="s">
        <v>146</v>
      </c>
      <c r="H793">
        <v>1</v>
      </c>
    </row>
    <row r="794" spans="1:8" x14ac:dyDescent="0.25">
      <c r="A794">
        <v>918086</v>
      </c>
      <c r="B794">
        <v>9</v>
      </c>
      <c r="C794">
        <v>918086</v>
      </c>
      <c r="D794" t="s">
        <v>118</v>
      </c>
      <c r="E794">
        <v>191</v>
      </c>
      <c r="F794" t="s">
        <v>153</v>
      </c>
      <c r="G794" t="s">
        <v>146</v>
      </c>
      <c r="H794">
        <v>3</v>
      </c>
    </row>
    <row r="795" spans="1:8" x14ac:dyDescent="0.25">
      <c r="A795">
        <v>918086</v>
      </c>
      <c r="B795">
        <v>9</v>
      </c>
      <c r="C795">
        <v>918086</v>
      </c>
      <c r="D795" t="s">
        <v>118</v>
      </c>
      <c r="E795">
        <v>151</v>
      </c>
      <c r="F795" t="s">
        <v>154</v>
      </c>
      <c r="G795" t="s">
        <v>146</v>
      </c>
      <c r="H795">
        <v>1</v>
      </c>
    </row>
    <row r="796" spans="1:8" x14ac:dyDescent="0.25">
      <c r="A796">
        <v>918086</v>
      </c>
      <c r="B796">
        <v>9</v>
      </c>
      <c r="C796">
        <v>918086</v>
      </c>
      <c r="D796" t="s">
        <v>118</v>
      </c>
      <c r="E796">
        <v>152</v>
      </c>
      <c r="F796" t="s">
        <v>154</v>
      </c>
      <c r="G796" t="s">
        <v>146</v>
      </c>
      <c r="H796">
        <v>3</v>
      </c>
    </row>
    <row r="797" spans="1:8" x14ac:dyDescent="0.25">
      <c r="A797">
        <v>918086</v>
      </c>
      <c r="B797">
        <v>9</v>
      </c>
      <c r="C797">
        <v>918086</v>
      </c>
      <c r="D797" t="s">
        <v>118</v>
      </c>
      <c r="E797">
        <v>162</v>
      </c>
      <c r="F797" t="s">
        <v>156</v>
      </c>
      <c r="G797" t="s">
        <v>146</v>
      </c>
      <c r="H797">
        <v>3</v>
      </c>
    </row>
    <row r="798" spans="1:8" x14ac:dyDescent="0.25">
      <c r="A798">
        <v>918086</v>
      </c>
      <c r="B798">
        <v>9</v>
      </c>
      <c r="C798">
        <v>918086</v>
      </c>
      <c r="D798" t="s">
        <v>118</v>
      </c>
      <c r="E798">
        <v>161</v>
      </c>
      <c r="F798" t="s">
        <v>156</v>
      </c>
      <c r="G798" t="s">
        <v>146</v>
      </c>
      <c r="H798">
        <v>1</v>
      </c>
    </row>
    <row r="799" spans="1:8" x14ac:dyDescent="0.25">
      <c r="A799">
        <v>918201</v>
      </c>
      <c r="B799">
        <v>9</v>
      </c>
      <c r="C799">
        <v>918201</v>
      </c>
      <c r="D799" t="s">
        <v>112</v>
      </c>
      <c r="E799">
        <v>171</v>
      </c>
      <c r="F799" t="s">
        <v>145</v>
      </c>
      <c r="G799" t="s">
        <v>146</v>
      </c>
      <c r="H799">
        <v>3</v>
      </c>
    </row>
    <row r="800" spans="1:8" x14ac:dyDescent="0.25">
      <c r="A800">
        <v>918201</v>
      </c>
      <c r="B800">
        <v>9</v>
      </c>
      <c r="C800">
        <v>918201</v>
      </c>
      <c r="D800" t="s">
        <v>112</v>
      </c>
      <c r="E800">
        <v>191</v>
      </c>
      <c r="F800" t="s">
        <v>153</v>
      </c>
      <c r="G800" t="s">
        <v>146</v>
      </c>
      <c r="H800">
        <v>3</v>
      </c>
    </row>
    <row r="801" spans="1:8" x14ac:dyDescent="0.25">
      <c r="A801">
        <v>918201</v>
      </c>
      <c r="B801">
        <v>9</v>
      </c>
      <c r="C801">
        <v>918201</v>
      </c>
      <c r="D801" t="s">
        <v>112</v>
      </c>
      <c r="E801">
        <v>152</v>
      </c>
      <c r="F801" t="s">
        <v>154</v>
      </c>
      <c r="G801" t="s">
        <v>146</v>
      </c>
      <c r="H801">
        <v>3</v>
      </c>
    </row>
    <row r="802" spans="1:8" x14ac:dyDescent="0.25">
      <c r="A802">
        <v>918201</v>
      </c>
      <c r="B802">
        <v>9</v>
      </c>
      <c r="C802">
        <v>918201</v>
      </c>
      <c r="D802" t="s">
        <v>112</v>
      </c>
      <c r="E802">
        <v>151</v>
      </c>
      <c r="F802" t="s">
        <v>154</v>
      </c>
      <c r="G802" t="s">
        <v>146</v>
      </c>
      <c r="H802">
        <v>1</v>
      </c>
    </row>
    <row r="803" spans="1:8" x14ac:dyDescent="0.25">
      <c r="A803">
        <v>918201</v>
      </c>
      <c r="B803">
        <v>9</v>
      </c>
      <c r="C803">
        <v>918201</v>
      </c>
      <c r="D803" t="s">
        <v>112</v>
      </c>
      <c r="E803">
        <v>162</v>
      </c>
      <c r="F803" t="s">
        <v>156</v>
      </c>
      <c r="G803" t="s">
        <v>146</v>
      </c>
      <c r="H803">
        <v>2</v>
      </c>
    </row>
    <row r="804" spans="1:8" x14ac:dyDescent="0.25">
      <c r="A804">
        <v>918201</v>
      </c>
      <c r="B804">
        <v>9</v>
      </c>
      <c r="C804">
        <v>918201</v>
      </c>
      <c r="D804" t="s">
        <v>112</v>
      </c>
      <c r="E804">
        <v>161</v>
      </c>
      <c r="F804" t="s">
        <v>156</v>
      </c>
      <c r="G804" t="s">
        <v>146</v>
      </c>
      <c r="H804">
        <v>1</v>
      </c>
    </row>
    <row r="805" spans="1:8" x14ac:dyDescent="0.25">
      <c r="A805">
        <v>918203</v>
      </c>
      <c r="B805">
        <v>9</v>
      </c>
      <c r="C805">
        <v>918203</v>
      </c>
      <c r="D805" t="s">
        <v>111</v>
      </c>
      <c r="E805">
        <v>171</v>
      </c>
      <c r="F805" t="s">
        <v>145</v>
      </c>
      <c r="G805" t="s">
        <v>146</v>
      </c>
      <c r="H805">
        <v>3</v>
      </c>
    </row>
    <row r="806" spans="1:8" x14ac:dyDescent="0.25">
      <c r="A806">
        <v>918203</v>
      </c>
      <c r="B806">
        <v>9</v>
      </c>
      <c r="C806">
        <v>918203</v>
      </c>
      <c r="D806" t="s">
        <v>111</v>
      </c>
      <c r="E806">
        <v>191</v>
      </c>
      <c r="F806" t="s">
        <v>153</v>
      </c>
      <c r="G806" t="s">
        <v>146</v>
      </c>
      <c r="H806">
        <v>3</v>
      </c>
    </row>
    <row r="807" spans="1:8" x14ac:dyDescent="0.25">
      <c r="A807">
        <v>918203</v>
      </c>
      <c r="B807">
        <v>9</v>
      </c>
      <c r="C807">
        <v>918203</v>
      </c>
      <c r="D807" t="s">
        <v>111</v>
      </c>
      <c r="E807">
        <v>152</v>
      </c>
      <c r="F807" t="s">
        <v>154</v>
      </c>
      <c r="G807" t="s">
        <v>146</v>
      </c>
      <c r="H807">
        <v>1</v>
      </c>
    </row>
    <row r="808" spans="1:8" x14ac:dyDescent="0.25">
      <c r="A808">
        <v>918203</v>
      </c>
      <c r="B808">
        <v>9</v>
      </c>
      <c r="C808">
        <v>918203</v>
      </c>
      <c r="D808" t="s">
        <v>111</v>
      </c>
      <c r="E808">
        <v>151</v>
      </c>
      <c r="F808" t="s">
        <v>154</v>
      </c>
      <c r="G808" t="s">
        <v>146</v>
      </c>
      <c r="H808">
        <v>1</v>
      </c>
    </row>
    <row r="809" spans="1:8" x14ac:dyDescent="0.25">
      <c r="A809">
        <v>918203</v>
      </c>
      <c r="B809">
        <v>9</v>
      </c>
      <c r="C809">
        <v>918203</v>
      </c>
      <c r="D809" t="s">
        <v>111</v>
      </c>
      <c r="E809">
        <v>154</v>
      </c>
      <c r="F809" t="s">
        <v>154</v>
      </c>
      <c r="G809" t="s">
        <v>146</v>
      </c>
      <c r="H809">
        <v>3</v>
      </c>
    </row>
    <row r="810" spans="1:8" x14ac:dyDescent="0.25">
      <c r="A810">
        <v>918203</v>
      </c>
      <c r="B810">
        <v>9</v>
      </c>
      <c r="C810">
        <v>918203</v>
      </c>
      <c r="D810" t="s">
        <v>111</v>
      </c>
      <c r="E810">
        <v>153</v>
      </c>
      <c r="F810" t="s">
        <v>154</v>
      </c>
      <c r="G810" t="s">
        <v>146</v>
      </c>
      <c r="H810">
        <v>2</v>
      </c>
    </row>
    <row r="811" spans="1:8" x14ac:dyDescent="0.25">
      <c r="A811">
        <v>918203</v>
      </c>
      <c r="B811">
        <v>9</v>
      </c>
      <c r="C811">
        <v>918203</v>
      </c>
      <c r="D811" t="s">
        <v>111</v>
      </c>
      <c r="E811">
        <v>162</v>
      </c>
      <c r="F811" t="s">
        <v>156</v>
      </c>
      <c r="G811" t="s">
        <v>146</v>
      </c>
      <c r="H811">
        <v>1</v>
      </c>
    </row>
    <row r="812" spans="1:8" x14ac:dyDescent="0.25">
      <c r="A812">
        <v>918203</v>
      </c>
      <c r="B812">
        <v>9</v>
      </c>
      <c r="C812">
        <v>918203</v>
      </c>
      <c r="D812" t="s">
        <v>111</v>
      </c>
      <c r="E812">
        <v>161</v>
      </c>
      <c r="F812" t="s">
        <v>156</v>
      </c>
      <c r="G812" t="s">
        <v>146</v>
      </c>
      <c r="H812">
        <v>1</v>
      </c>
    </row>
    <row r="813" spans="1:8" x14ac:dyDescent="0.25">
      <c r="A813">
        <v>918203</v>
      </c>
      <c r="B813">
        <v>9</v>
      </c>
      <c r="C813">
        <v>918203</v>
      </c>
      <c r="D813" t="s">
        <v>111</v>
      </c>
      <c r="E813">
        <v>163</v>
      </c>
      <c r="F813" t="s">
        <v>156</v>
      </c>
      <c r="G813" t="s">
        <v>146</v>
      </c>
      <c r="H813">
        <v>1</v>
      </c>
    </row>
    <row r="814" spans="1:8" x14ac:dyDescent="0.25">
      <c r="A814">
        <v>918203</v>
      </c>
      <c r="B814">
        <v>9</v>
      </c>
      <c r="C814">
        <v>918203</v>
      </c>
      <c r="D814" t="s">
        <v>111</v>
      </c>
      <c r="E814">
        <v>164</v>
      </c>
      <c r="F814" t="s">
        <v>156</v>
      </c>
      <c r="G814" t="s">
        <v>146</v>
      </c>
      <c r="H814">
        <v>3</v>
      </c>
    </row>
    <row r="815" spans="1:8" x14ac:dyDescent="0.25">
      <c r="A815">
        <v>918505</v>
      </c>
      <c r="B815">
        <v>9</v>
      </c>
      <c r="C815">
        <v>918505</v>
      </c>
      <c r="D815" t="s">
        <v>113</v>
      </c>
      <c r="E815">
        <v>171</v>
      </c>
      <c r="F815" t="s">
        <v>145</v>
      </c>
      <c r="G815" t="s">
        <v>146</v>
      </c>
      <c r="H815">
        <v>3</v>
      </c>
    </row>
    <row r="816" spans="1:8" x14ac:dyDescent="0.25">
      <c r="A816">
        <v>918505</v>
      </c>
      <c r="B816">
        <v>9</v>
      </c>
      <c r="C816">
        <v>918505</v>
      </c>
      <c r="D816" t="s">
        <v>113</v>
      </c>
      <c r="E816">
        <v>192</v>
      </c>
      <c r="F816" t="s">
        <v>153</v>
      </c>
      <c r="G816" t="s">
        <v>146</v>
      </c>
      <c r="H816">
        <v>1</v>
      </c>
    </row>
    <row r="817" spans="1:8" x14ac:dyDescent="0.25">
      <c r="A817">
        <v>918505</v>
      </c>
      <c r="B817">
        <v>9</v>
      </c>
      <c r="C817">
        <v>918505</v>
      </c>
      <c r="D817" t="s">
        <v>113</v>
      </c>
      <c r="E817">
        <v>191</v>
      </c>
      <c r="F817" t="s">
        <v>153</v>
      </c>
      <c r="G817" t="s">
        <v>146</v>
      </c>
      <c r="H817">
        <v>1</v>
      </c>
    </row>
    <row r="818" spans="1:8" x14ac:dyDescent="0.25">
      <c r="A818">
        <v>918505</v>
      </c>
      <c r="B818">
        <v>9</v>
      </c>
      <c r="C818">
        <v>918505</v>
      </c>
      <c r="D818" t="s">
        <v>113</v>
      </c>
      <c r="E818">
        <v>152</v>
      </c>
      <c r="F818" t="s">
        <v>154</v>
      </c>
      <c r="G818" t="s">
        <v>146</v>
      </c>
      <c r="H818">
        <v>3</v>
      </c>
    </row>
    <row r="819" spans="1:8" x14ac:dyDescent="0.25">
      <c r="A819">
        <v>918505</v>
      </c>
      <c r="B819">
        <v>9</v>
      </c>
      <c r="C819">
        <v>918505</v>
      </c>
      <c r="D819" t="s">
        <v>113</v>
      </c>
      <c r="E819">
        <v>151</v>
      </c>
      <c r="F819" t="s">
        <v>154</v>
      </c>
      <c r="G819" t="s">
        <v>146</v>
      </c>
      <c r="H819">
        <v>1</v>
      </c>
    </row>
    <row r="820" spans="1:8" x14ac:dyDescent="0.25">
      <c r="A820">
        <v>918505</v>
      </c>
      <c r="B820">
        <v>9</v>
      </c>
      <c r="C820">
        <v>918505</v>
      </c>
      <c r="D820" t="s">
        <v>113</v>
      </c>
      <c r="E820">
        <v>162</v>
      </c>
      <c r="F820" t="s">
        <v>156</v>
      </c>
      <c r="G820" t="s">
        <v>146</v>
      </c>
      <c r="H820">
        <v>3</v>
      </c>
    </row>
    <row r="821" spans="1:8" x14ac:dyDescent="0.25">
      <c r="A821">
        <v>918505</v>
      </c>
      <c r="B821">
        <v>9</v>
      </c>
      <c r="C821">
        <v>918505</v>
      </c>
      <c r="D821" t="s">
        <v>113</v>
      </c>
      <c r="E821">
        <v>161</v>
      </c>
      <c r="F821" t="s">
        <v>156</v>
      </c>
      <c r="G821" t="s">
        <v>146</v>
      </c>
      <c r="H821">
        <v>1</v>
      </c>
    </row>
    <row r="822" spans="1:8" x14ac:dyDescent="0.25">
      <c r="A822">
        <v>918506</v>
      </c>
      <c r="B822">
        <v>9</v>
      </c>
      <c r="C822">
        <v>918506</v>
      </c>
      <c r="D822" t="s">
        <v>116</v>
      </c>
      <c r="E822">
        <v>171</v>
      </c>
      <c r="F822" t="s">
        <v>145</v>
      </c>
      <c r="G822" t="s">
        <v>146</v>
      </c>
      <c r="H822">
        <v>3</v>
      </c>
    </row>
    <row r="823" spans="1:8" x14ac:dyDescent="0.25">
      <c r="A823">
        <v>918506</v>
      </c>
      <c r="B823">
        <v>9</v>
      </c>
      <c r="C823">
        <v>918506</v>
      </c>
      <c r="D823" t="s">
        <v>116</v>
      </c>
      <c r="E823">
        <v>191</v>
      </c>
      <c r="F823" t="s">
        <v>153</v>
      </c>
      <c r="G823" t="s">
        <v>146</v>
      </c>
      <c r="H823">
        <v>3</v>
      </c>
    </row>
    <row r="824" spans="1:8" x14ac:dyDescent="0.25">
      <c r="A824">
        <v>918506</v>
      </c>
      <c r="B824">
        <v>9</v>
      </c>
      <c r="C824">
        <v>918506</v>
      </c>
      <c r="D824" t="s">
        <v>116</v>
      </c>
      <c r="E824">
        <v>151</v>
      </c>
      <c r="F824" t="s">
        <v>154</v>
      </c>
      <c r="G824" t="s">
        <v>146</v>
      </c>
      <c r="H824">
        <v>2</v>
      </c>
    </row>
    <row r="825" spans="1:8" x14ac:dyDescent="0.25">
      <c r="A825">
        <v>918506</v>
      </c>
      <c r="B825">
        <v>9</v>
      </c>
      <c r="C825">
        <v>918506</v>
      </c>
      <c r="D825" t="s">
        <v>116</v>
      </c>
      <c r="E825">
        <v>152</v>
      </c>
      <c r="F825" t="s">
        <v>154</v>
      </c>
      <c r="G825" t="s">
        <v>146</v>
      </c>
      <c r="H825">
        <v>3</v>
      </c>
    </row>
    <row r="826" spans="1:8" x14ac:dyDescent="0.25">
      <c r="A826">
        <v>918506</v>
      </c>
      <c r="B826">
        <v>9</v>
      </c>
      <c r="C826">
        <v>918506</v>
      </c>
      <c r="D826" t="s">
        <v>116</v>
      </c>
      <c r="E826">
        <v>161</v>
      </c>
      <c r="F826" t="s">
        <v>156</v>
      </c>
      <c r="G826" t="s">
        <v>146</v>
      </c>
      <c r="H826">
        <v>1</v>
      </c>
    </row>
    <row r="827" spans="1:8" x14ac:dyDescent="0.25">
      <c r="A827">
        <v>918506</v>
      </c>
      <c r="B827">
        <v>9</v>
      </c>
      <c r="C827">
        <v>918506</v>
      </c>
      <c r="D827" t="s">
        <v>116</v>
      </c>
      <c r="E827">
        <v>162</v>
      </c>
      <c r="F827" t="s">
        <v>156</v>
      </c>
      <c r="G827" t="s">
        <v>146</v>
      </c>
      <c r="H827">
        <v>3</v>
      </c>
    </row>
    <row r="828" spans="1:8" x14ac:dyDescent="0.25">
      <c r="A828">
        <v>918508</v>
      </c>
      <c r="B828">
        <v>9</v>
      </c>
      <c r="C828">
        <v>918508</v>
      </c>
      <c r="D828" t="s">
        <v>117</v>
      </c>
      <c r="E828">
        <v>171</v>
      </c>
      <c r="F828" t="s">
        <v>145</v>
      </c>
      <c r="G828" t="s">
        <v>146</v>
      </c>
      <c r="H828">
        <v>3</v>
      </c>
    </row>
    <row r="829" spans="1:8" x14ac:dyDescent="0.25">
      <c r="A829">
        <v>918508</v>
      </c>
      <c r="B829">
        <v>9</v>
      </c>
      <c r="C829">
        <v>918508</v>
      </c>
      <c r="D829" t="s">
        <v>117</v>
      </c>
      <c r="E829">
        <v>191</v>
      </c>
      <c r="F829" t="s">
        <v>153</v>
      </c>
      <c r="G829" t="s">
        <v>146</v>
      </c>
      <c r="H829">
        <v>3</v>
      </c>
    </row>
    <row r="830" spans="1:8" x14ac:dyDescent="0.25">
      <c r="A830">
        <v>918508</v>
      </c>
      <c r="B830">
        <v>9</v>
      </c>
      <c r="C830">
        <v>918508</v>
      </c>
      <c r="D830" t="s">
        <v>117</v>
      </c>
      <c r="E830">
        <v>192</v>
      </c>
      <c r="F830" t="s">
        <v>153</v>
      </c>
      <c r="G830" t="s">
        <v>146</v>
      </c>
      <c r="H830">
        <v>3</v>
      </c>
    </row>
    <row r="831" spans="1:8" x14ac:dyDescent="0.25">
      <c r="A831">
        <v>918508</v>
      </c>
      <c r="B831">
        <v>9</v>
      </c>
      <c r="C831">
        <v>918508</v>
      </c>
      <c r="D831" t="s">
        <v>117</v>
      </c>
      <c r="E831">
        <v>151</v>
      </c>
      <c r="F831" t="s">
        <v>154</v>
      </c>
      <c r="G831" t="s">
        <v>146</v>
      </c>
      <c r="H831">
        <v>2</v>
      </c>
    </row>
    <row r="832" spans="1:8" x14ac:dyDescent="0.25">
      <c r="A832">
        <v>918508</v>
      </c>
      <c r="B832">
        <v>9</v>
      </c>
      <c r="C832">
        <v>918508</v>
      </c>
      <c r="D832" t="s">
        <v>117</v>
      </c>
      <c r="E832">
        <v>152</v>
      </c>
      <c r="F832" t="s">
        <v>154</v>
      </c>
      <c r="G832" t="s">
        <v>146</v>
      </c>
      <c r="H832">
        <v>2</v>
      </c>
    </row>
    <row r="833" spans="1:8" x14ac:dyDescent="0.25">
      <c r="A833">
        <v>918508</v>
      </c>
      <c r="B833">
        <v>9</v>
      </c>
      <c r="C833">
        <v>918508</v>
      </c>
      <c r="D833" t="s">
        <v>117</v>
      </c>
      <c r="E833">
        <v>161</v>
      </c>
      <c r="F833" t="s">
        <v>156</v>
      </c>
      <c r="G833" t="s">
        <v>146</v>
      </c>
      <c r="H833">
        <v>1</v>
      </c>
    </row>
    <row r="834" spans="1:8" x14ac:dyDescent="0.25">
      <c r="A834">
        <v>918508</v>
      </c>
      <c r="B834">
        <v>9</v>
      </c>
      <c r="C834">
        <v>918508</v>
      </c>
      <c r="D834" t="s">
        <v>117</v>
      </c>
      <c r="E834">
        <v>164</v>
      </c>
      <c r="F834" t="s">
        <v>156</v>
      </c>
      <c r="G834" t="s">
        <v>146</v>
      </c>
      <c r="H834">
        <v>3</v>
      </c>
    </row>
    <row r="835" spans="1:8" x14ac:dyDescent="0.25">
      <c r="A835">
        <v>918508</v>
      </c>
      <c r="B835">
        <v>9</v>
      </c>
      <c r="C835">
        <v>918508</v>
      </c>
      <c r="D835" t="s">
        <v>117</v>
      </c>
      <c r="E835">
        <v>163</v>
      </c>
      <c r="F835" t="s">
        <v>156</v>
      </c>
      <c r="G835" t="s">
        <v>146</v>
      </c>
      <c r="H835">
        <v>3</v>
      </c>
    </row>
    <row r="836" spans="1:8" x14ac:dyDescent="0.25">
      <c r="A836">
        <v>918508</v>
      </c>
      <c r="B836">
        <v>9</v>
      </c>
      <c r="C836">
        <v>918508</v>
      </c>
      <c r="D836" t="s">
        <v>117</v>
      </c>
      <c r="E836">
        <v>162</v>
      </c>
      <c r="F836" t="s">
        <v>156</v>
      </c>
      <c r="G836" t="s">
        <v>146</v>
      </c>
      <c r="H836">
        <v>1</v>
      </c>
    </row>
    <row r="837" spans="1:8" x14ac:dyDescent="0.25">
      <c r="A837">
        <v>918510</v>
      </c>
      <c r="B837">
        <v>9</v>
      </c>
      <c r="C837">
        <v>918510</v>
      </c>
      <c r="D837" t="s">
        <v>114</v>
      </c>
      <c r="E837">
        <v>171</v>
      </c>
      <c r="F837" t="s">
        <v>145</v>
      </c>
      <c r="G837" t="s">
        <v>146</v>
      </c>
      <c r="H837">
        <v>3</v>
      </c>
    </row>
    <row r="838" spans="1:8" x14ac:dyDescent="0.25">
      <c r="A838">
        <v>918510</v>
      </c>
      <c r="B838">
        <v>9</v>
      </c>
      <c r="C838">
        <v>918510</v>
      </c>
      <c r="D838" t="s">
        <v>114</v>
      </c>
      <c r="E838">
        <v>191</v>
      </c>
      <c r="F838" t="s">
        <v>153</v>
      </c>
      <c r="G838" t="s">
        <v>146</v>
      </c>
      <c r="H838">
        <v>2</v>
      </c>
    </row>
    <row r="839" spans="1:8" x14ac:dyDescent="0.25">
      <c r="A839">
        <v>918510</v>
      </c>
      <c r="B839">
        <v>9</v>
      </c>
      <c r="C839">
        <v>918510</v>
      </c>
      <c r="D839" t="s">
        <v>114</v>
      </c>
      <c r="E839">
        <v>192</v>
      </c>
      <c r="F839" t="s">
        <v>153</v>
      </c>
      <c r="G839" t="s">
        <v>146</v>
      </c>
      <c r="H839">
        <v>1</v>
      </c>
    </row>
    <row r="840" spans="1:8" x14ac:dyDescent="0.25">
      <c r="A840">
        <v>918510</v>
      </c>
      <c r="B840">
        <v>9</v>
      </c>
      <c r="C840">
        <v>918510</v>
      </c>
      <c r="D840" t="s">
        <v>114</v>
      </c>
      <c r="E840">
        <v>152</v>
      </c>
      <c r="F840" t="s">
        <v>154</v>
      </c>
      <c r="G840" t="s">
        <v>146</v>
      </c>
      <c r="H840">
        <v>1</v>
      </c>
    </row>
    <row r="841" spans="1:8" x14ac:dyDescent="0.25">
      <c r="A841">
        <v>918510</v>
      </c>
      <c r="B841">
        <v>9</v>
      </c>
      <c r="C841">
        <v>918510</v>
      </c>
      <c r="D841" t="s">
        <v>114</v>
      </c>
      <c r="E841">
        <v>151</v>
      </c>
      <c r="F841" t="s">
        <v>154</v>
      </c>
      <c r="G841" t="s">
        <v>146</v>
      </c>
      <c r="H841">
        <v>1</v>
      </c>
    </row>
    <row r="842" spans="1:8" x14ac:dyDescent="0.25">
      <c r="A842">
        <v>918510</v>
      </c>
      <c r="B842">
        <v>9</v>
      </c>
      <c r="C842">
        <v>918510</v>
      </c>
      <c r="D842" t="s">
        <v>114</v>
      </c>
      <c r="E842">
        <v>162</v>
      </c>
      <c r="F842" t="s">
        <v>156</v>
      </c>
      <c r="G842" t="s">
        <v>146</v>
      </c>
      <c r="H842">
        <v>1</v>
      </c>
    </row>
    <row r="843" spans="1:8" x14ac:dyDescent="0.25">
      <c r="A843">
        <v>918510</v>
      </c>
      <c r="B843">
        <v>9</v>
      </c>
      <c r="C843">
        <v>918510</v>
      </c>
      <c r="D843" t="s">
        <v>114</v>
      </c>
      <c r="E843">
        <v>161</v>
      </c>
      <c r="F843" t="s">
        <v>156</v>
      </c>
      <c r="G843" t="s">
        <v>146</v>
      </c>
      <c r="H843">
        <v>1</v>
      </c>
    </row>
    <row r="844" spans="1:8" x14ac:dyDescent="0.25">
      <c r="A844">
        <v>1019008</v>
      </c>
      <c r="B844">
        <v>10</v>
      </c>
      <c r="C844">
        <v>1019008</v>
      </c>
      <c r="D844" t="s">
        <v>120</v>
      </c>
      <c r="E844">
        <v>151</v>
      </c>
      <c r="F844" t="s">
        <v>154</v>
      </c>
      <c r="G844" t="s">
        <v>146</v>
      </c>
      <c r="H844">
        <v>1</v>
      </c>
    </row>
    <row r="845" spans="1:8" x14ac:dyDescent="0.25">
      <c r="A845">
        <v>1019008</v>
      </c>
      <c r="B845">
        <v>10</v>
      </c>
      <c r="C845">
        <v>1019008</v>
      </c>
      <c r="D845" t="s">
        <v>120</v>
      </c>
      <c r="E845">
        <v>152</v>
      </c>
      <c r="F845" t="s">
        <v>154</v>
      </c>
      <c r="G845" t="s">
        <v>146</v>
      </c>
      <c r="H845">
        <v>1</v>
      </c>
    </row>
    <row r="846" spans="1:8" x14ac:dyDescent="0.25">
      <c r="A846">
        <v>1019008</v>
      </c>
      <c r="B846">
        <v>10</v>
      </c>
      <c r="C846">
        <v>1019008</v>
      </c>
      <c r="D846" t="s">
        <v>120</v>
      </c>
      <c r="E846">
        <v>161</v>
      </c>
      <c r="F846" t="s">
        <v>156</v>
      </c>
      <c r="G846" t="s">
        <v>146</v>
      </c>
      <c r="H846">
        <v>1</v>
      </c>
    </row>
    <row r="847" spans="1:8" x14ac:dyDescent="0.25">
      <c r="A847">
        <v>1019008</v>
      </c>
      <c r="B847">
        <v>10</v>
      </c>
      <c r="C847">
        <v>1019008</v>
      </c>
      <c r="D847" t="s">
        <v>120</v>
      </c>
      <c r="E847">
        <v>162</v>
      </c>
      <c r="F847" t="s">
        <v>156</v>
      </c>
      <c r="G847" t="s">
        <v>146</v>
      </c>
      <c r="H847">
        <v>3</v>
      </c>
    </row>
    <row r="848" spans="1:8" x14ac:dyDescent="0.25">
      <c r="A848">
        <v>1019013</v>
      </c>
      <c r="B848">
        <v>10</v>
      </c>
      <c r="C848">
        <v>1019013</v>
      </c>
      <c r="D848" t="s">
        <v>123</v>
      </c>
      <c r="E848">
        <v>171</v>
      </c>
      <c r="F848" t="s">
        <v>145</v>
      </c>
      <c r="G848" t="s">
        <v>146</v>
      </c>
      <c r="H848">
        <v>3</v>
      </c>
    </row>
    <row r="849" spans="1:8" x14ac:dyDescent="0.25">
      <c r="A849">
        <v>1019013</v>
      </c>
      <c r="B849">
        <v>10</v>
      </c>
      <c r="C849">
        <v>1019013</v>
      </c>
      <c r="D849" t="s">
        <v>123</v>
      </c>
      <c r="E849">
        <v>172</v>
      </c>
      <c r="F849" t="s">
        <v>145</v>
      </c>
      <c r="G849" t="s">
        <v>146</v>
      </c>
      <c r="H849">
        <v>3</v>
      </c>
    </row>
    <row r="850" spans="1:8" x14ac:dyDescent="0.25">
      <c r="A850">
        <v>1019013</v>
      </c>
      <c r="B850">
        <v>10</v>
      </c>
      <c r="C850">
        <v>1019013</v>
      </c>
      <c r="D850" t="s">
        <v>123</v>
      </c>
      <c r="E850">
        <v>192</v>
      </c>
      <c r="F850" t="s">
        <v>153</v>
      </c>
      <c r="G850" t="s">
        <v>146</v>
      </c>
      <c r="H850">
        <v>3</v>
      </c>
    </row>
    <row r="851" spans="1:8" x14ac:dyDescent="0.25">
      <c r="A851">
        <v>1019013</v>
      </c>
      <c r="B851">
        <v>10</v>
      </c>
      <c r="C851">
        <v>1019013</v>
      </c>
      <c r="D851" t="s">
        <v>123</v>
      </c>
      <c r="E851">
        <v>191</v>
      </c>
      <c r="F851" t="s">
        <v>153</v>
      </c>
      <c r="G851" t="s">
        <v>146</v>
      </c>
      <c r="H851">
        <v>3</v>
      </c>
    </row>
    <row r="852" spans="1:8" x14ac:dyDescent="0.25">
      <c r="A852">
        <v>1019013</v>
      </c>
      <c r="B852">
        <v>10</v>
      </c>
      <c r="C852">
        <v>1019013</v>
      </c>
      <c r="D852" t="s">
        <v>123</v>
      </c>
      <c r="E852">
        <v>152</v>
      </c>
      <c r="F852" t="s">
        <v>154</v>
      </c>
      <c r="G852" t="s">
        <v>146</v>
      </c>
      <c r="H852">
        <v>3</v>
      </c>
    </row>
    <row r="853" spans="1:8" x14ac:dyDescent="0.25">
      <c r="A853">
        <v>1019013</v>
      </c>
      <c r="B853">
        <v>10</v>
      </c>
      <c r="C853">
        <v>1019013</v>
      </c>
      <c r="D853" t="s">
        <v>123</v>
      </c>
      <c r="E853">
        <v>151</v>
      </c>
      <c r="F853" t="s">
        <v>154</v>
      </c>
      <c r="G853" t="s">
        <v>146</v>
      </c>
      <c r="H853">
        <v>1</v>
      </c>
    </row>
    <row r="854" spans="1:8" x14ac:dyDescent="0.25">
      <c r="A854">
        <v>1019013</v>
      </c>
      <c r="B854">
        <v>10</v>
      </c>
      <c r="C854">
        <v>1019013</v>
      </c>
      <c r="D854" t="s">
        <v>123</v>
      </c>
      <c r="E854">
        <v>162</v>
      </c>
      <c r="F854" t="s">
        <v>156</v>
      </c>
      <c r="G854" t="s">
        <v>146</v>
      </c>
      <c r="H854">
        <v>3</v>
      </c>
    </row>
    <row r="855" spans="1:8" x14ac:dyDescent="0.25">
      <c r="A855">
        <v>1019013</v>
      </c>
      <c r="B855">
        <v>10</v>
      </c>
      <c r="C855">
        <v>1019013</v>
      </c>
      <c r="D855" t="s">
        <v>123</v>
      </c>
      <c r="E855">
        <v>161</v>
      </c>
      <c r="F855" t="s">
        <v>156</v>
      </c>
      <c r="G855" t="s">
        <v>146</v>
      </c>
      <c r="H855">
        <v>1</v>
      </c>
    </row>
    <row r="856" spans="1:8" x14ac:dyDescent="0.25">
      <c r="A856">
        <v>1019019</v>
      </c>
      <c r="B856">
        <v>10</v>
      </c>
      <c r="C856">
        <v>1019019</v>
      </c>
      <c r="D856" t="s">
        <v>121</v>
      </c>
      <c r="E856">
        <v>171</v>
      </c>
      <c r="F856" t="s">
        <v>145</v>
      </c>
      <c r="G856" t="s">
        <v>148</v>
      </c>
      <c r="H856">
        <v>2</v>
      </c>
    </row>
    <row r="857" spans="1:8" x14ac:dyDescent="0.25">
      <c r="A857">
        <v>1019019</v>
      </c>
      <c r="B857">
        <v>10</v>
      </c>
      <c r="C857">
        <v>1019019</v>
      </c>
      <c r="D857" t="s">
        <v>121</v>
      </c>
      <c r="E857">
        <v>191</v>
      </c>
      <c r="F857" t="s">
        <v>153</v>
      </c>
      <c r="G857" t="s">
        <v>148</v>
      </c>
      <c r="H857">
        <v>1</v>
      </c>
    </row>
    <row r="858" spans="1:8" x14ac:dyDescent="0.25">
      <c r="A858">
        <v>1019019</v>
      </c>
      <c r="B858">
        <v>10</v>
      </c>
      <c r="C858">
        <v>1019019</v>
      </c>
      <c r="D858" t="s">
        <v>121</v>
      </c>
      <c r="E858">
        <v>152</v>
      </c>
      <c r="F858" t="s">
        <v>154</v>
      </c>
      <c r="G858" t="s">
        <v>148</v>
      </c>
      <c r="H858">
        <v>3</v>
      </c>
    </row>
    <row r="859" spans="1:8" x14ac:dyDescent="0.25">
      <c r="A859">
        <v>1019019</v>
      </c>
      <c r="B859">
        <v>10</v>
      </c>
      <c r="C859">
        <v>1019019</v>
      </c>
      <c r="D859" t="s">
        <v>121</v>
      </c>
      <c r="E859">
        <v>151</v>
      </c>
      <c r="F859" t="s">
        <v>154</v>
      </c>
      <c r="G859" t="s">
        <v>148</v>
      </c>
      <c r="H859">
        <v>2</v>
      </c>
    </row>
    <row r="860" spans="1:8" x14ac:dyDescent="0.25">
      <c r="A860">
        <v>1019019</v>
      </c>
      <c r="B860">
        <v>10</v>
      </c>
      <c r="C860">
        <v>1019019</v>
      </c>
      <c r="D860" t="s">
        <v>121</v>
      </c>
      <c r="E860">
        <v>161</v>
      </c>
      <c r="F860" t="s">
        <v>156</v>
      </c>
      <c r="G860" t="s">
        <v>148</v>
      </c>
      <c r="H860">
        <v>1</v>
      </c>
    </row>
    <row r="861" spans="1:8" x14ac:dyDescent="0.25">
      <c r="A861">
        <v>1019019</v>
      </c>
      <c r="B861">
        <v>10</v>
      </c>
      <c r="C861">
        <v>1019019</v>
      </c>
      <c r="D861" t="s">
        <v>121</v>
      </c>
      <c r="E861">
        <v>162</v>
      </c>
      <c r="F861" t="s">
        <v>156</v>
      </c>
      <c r="G861" t="s">
        <v>148</v>
      </c>
      <c r="H861">
        <v>3</v>
      </c>
    </row>
    <row r="862" spans="1:8" x14ac:dyDescent="0.25">
      <c r="A862">
        <v>1019031</v>
      </c>
      <c r="B862">
        <v>10</v>
      </c>
      <c r="C862">
        <v>1019031</v>
      </c>
      <c r="D862" t="s">
        <v>119</v>
      </c>
      <c r="E862">
        <v>171</v>
      </c>
      <c r="F862" t="s">
        <v>145</v>
      </c>
      <c r="G862" t="s">
        <v>146</v>
      </c>
      <c r="H862">
        <v>1</v>
      </c>
    </row>
    <row r="863" spans="1:8" x14ac:dyDescent="0.25">
      <c r="A863">
        <v>1019031</v>
      </c>
      <c r="B863">
        <v>10</v>
      </c>
      <c r="C863">
        <v>1019031</v>
      </c>
      <c r="D863" t="s">
        <v>119</v>
      </c>
      <c r="E863">
        <v>192</v>
      </c>
      <c r="F863" t="s">
        <v>153</v>
      </c>
      <c r="G863" t="s">
        <v>146</v>
      </c>
      <c r="H863">
        <v>1</v>
      </c>
    </row>
    <row r="864" spans="1:8" x14ac:dyDescent="0.25">
      <c r="A864">
        <v>1019031</v>
      </c>
      <c r="B864">
        <v>10</v>
      </c>
      <c r="C864">
        <v>1019031</v>
      </c>
      <c r="D864" t="s">
        <v>119</v>
      </c>
      <c r="E864">
        <v>191</v>
      </c>
      <c r="F864" t="s">
        <v>153</v>
      </c>
      <c r="G864" t="s">
        <v>146</v>
      </c>
      <c r="H864">
        <v>1</v>
      </c>
    </row>
    <row r="865" spans="1:8" x14ac:dyDescent="0.25">
      <c r="A865">
        <v>1019031</v>
      </c>
      <c r="B865">
        <v>10</v>
      </c>
      <c r="C865">
        <v>1019031</v>
      </c>
      <c r="D865" t="s">
        <v>119</v>
      </c>
      <c r="E865">
        <v>151</v>
      </c>
      <c r="F865" t="s">
        <v>154</v>
      </c>
      <c r="G865" t="s">
        <v>146</v>
      </c>
      <c r="H865">
        <v>1</v>
      </c>
    </row>
    <row r="866" spans="1:8" x14ac:dyDescent="0.25">
      <c r="A866">
        <v>1019031</v>
      </c>
      <c r="B866">
        <v>10</v>
      </c>
      <c r="C866">
        <v>1019031</v>
      </c>
      <c r="D866" t="s">
        <v>119</v>
      </c>
      <c r="E866">
        <v>153</v>
      </c>
      <c r="F866" t="s">
        <v>154</v>
      </c>
      <c r="G866" t="s">
        <v>146</v>
      </c>
      <c r="H866">
        <v>1</v>
      </c>
    </row>
    <row r="867" spans="1:8" x14ac:dyDescent="0.25">
      <c r="A867">
        <v>1019031</v>
      </c>
      <c r="B867">
        <v>10</v>
      </c>
      <c r="C867">
        <v>1019031</v>
      </c>
      <c r="D867" t="s">
        <v>119</v>
      </c>
      <c r="E867">
        <v>154</v>
      </c>
      <c r="F867" t="s">
        <v>154</v>
      </c>
      <c r="G867" t="s">
        <v>146</v>
      </c>
      <c r="H867">
        <v>3</v>
      </c>
    </row>
    <row r="868" spans="1:8" x14ac:dyDescent="0.25">
      <c r="A868">
        <v>1019031</v>
      </c>
      <c r="B868">
        <v>10</v>
      </c>
      <c r="C868">
        <v>1019031</v>
      </c>
      <c r="D868" t="s">
        <v>119</v>
      </c>
      <c r="E868">
        <v>152</v>
      </c>
      <c r="F868" t="s">
        <v>154</v>
      </c>
      <c r="G868" t="s">
        <v>146</v>
      </c>
      <c r="H868">
        <v>1</v>
      </c>
    </row>
    <row r="869" spans="1:8" x14ac:dyDescent="0.25">
      <c r="A869">
        <v>1019031</v>
      </c>
      <c r="B869">
        <v>10</v>
      </c>
      <c r="C869">
        <v>1019031</v>
      </c>
      <c r="D869" t="s">
        <v>119</v>
      </c>
      <c r="E869">
        <v>162</v>
      </c>
      <c r="F869" t="s">
        <v>156</v>
      </c>
      <c r="G869" t="s">
        <v>146</v>
      </c>
      <c r="H869">
        <v>1</v>
      </c>
    </row>
    <row r="870" spans="1:8" x14ac:dyDescent="0.25">
      <c r="A870">
        <v>1019031</v>
      </c>
      <c r="B870">
        <v>10</v>
      </c>
      <c r="C870">
        <v>1019031</v>
      </c>
      <c r="D870" t="s">
        <v>119</v>
      </c>
      <c r="E870">
        <v>161</v>
      </c>
      <c r="F870" t="s">
        <v>156</v>
      </c>
      <c r="G870" t="s">
        <v>146</v>
      </c>
      <c r="H870">
        <v>1</v>
      </c>
    </row>
    <row r="871" spans="1:8" x14ac:dyDescent="0.25">
      <c r="A871">
        <v>1019031</v>
      </c>
      <c r="B871">
        <v>10</v>
      </c>
      <c r="C871">
        <v>1019031</v>
      </c>
      <c r="D871" t="s">
        <v>119</v>
      </c>
      <c r="E871">
        <v>163</v>
      </c>
      <c r="F871" t="s">
        <v>156</v>
      </c>
      <c r="G871" t="s">
        <v>146</v>
      </c>
      <c r="H871">
        <v>1</v>
      </c>
    </row>
    <row r="872" spans="1:8" x14ac:dyDescent="0.25">
      <c r="A872">
        <v>1019031</v>
      </c>
      <c r="B872">
        <v>10</v>
      </c>
      <c r="C872">
        <v>1019031</v>
      </c>
      <c r="D872" t="s">
        <v>119</v>
      </c>
      <c r="E872">
        <v>164</v>
      </c>
      <c r="F872" t="s">
        <v>156</v>
      </c>
      <c r="G872" t="s">
        <v>146</v>
      </c>
      <c r="H872">
        <v>1</v>
      </c>
    </row>
    <row r="873" spans="1:8" x14ac:dyDescent="0.25">
      <c r="A873">
        <v>1019047</v>
      </c>
      <c r="B873">
        <v>10</v>
      </c>
      <c r="C873">
        <v>1019047</v>
      </c>
      <c r="D873" t="s">
        <v>125</v>
      </c>
      <c r="E873">
        <v>171</v>
      </c>
      <c r="F873" t="s">
        <v>145</v>
      </c>
      <c r="G873" t="s">
        <v>146</v>
      </c>
      <c r="H873">
        <v>3</v>
      </c>
    </row>
    <row r="874" spans="1:8" x14ac:dyDescent="0.25">
      <c r="A874">
        <v>1019047</v>
      </c>
      <c r="B874">
        <v>10</v>
      </c>
      <c r="C874">
        <v>1019047</v>
      </c>
      <c r="D874" t="s">
        <v>125</v>
      </c>
      <c r="E874">
        <v>172</v>
      </c>
      <c r="F874" t="s">
        <v>145</v>
      </c>
      <c r="G874" t="s">
        <v>146</v>
      </c>
      <c r="H874">
        <v>2</v>
      </c>
    </row>
    <row r="875" spans="1:8" x14ac:dyDescent="0.25">
      <c r="A875">
        <v>1019047</v>
      </c>
      <c r="B875">
        <v>10</v>
      </c>
      <c r="C875">
        <v>1019047</v>
      </c>
      <c r="D875" t="s">
        <v>125</v>
      </c>
      <c r="E875">
        <v>191</v>
      </c>
      <c r="F875" t="s">
        <v>153</v>
      </c>
      <c r="G875" t="s">
        <v>146</v>
      </c>
      <c r="H875">
        <v>2</v>
      </c>
    </row>
    <row r="876" spans="1:8" x14ac:dyDescent="0.25">
      <c r="A876">
        <v>1019047</v>
      </c>
      <c r="B876">
        <v>10</v>
      </c>
      <c r="C876">
        <v>1019047</v>
      </c>
      <c r="D876" t="s">
        <v>125</v>
      </c>
      <c r="E876">
        <v>192</v>
      </c>
      <c r="F876" t="s">
        <v>153</v>
      </c>
      <c r="G876" t="s">
        <v>146</v>
      </c>
      <c r="H876">
        <v>3</v>
      </c>
    </row>
    <row r="877" spans="1:8" x14ac:dyDescent="0.25">
      <c r="A877">
        <v>1019047</v>
      </c>
      <c r="B877">
        <v>10</v>
      </c>
      <c r="C877">
        <v>1019047</v>
      </c>
      <c r="D877" t="s">
        <v>125</v>
      </c>
      <c r="E877">
        <v>151</v>
      </c>
      <c r="F877" t="s">
        <v>154</v>
      </c>
      <c r="G877" t="s">
        <v>146</v>
      </c>
      <c r="H877">
        <v>1</v>
      </c>
    </row>
    <row r="878" spans="1:8" x14ac:dyDescent="0.25">
      <c r="A878">
        <v>1019047</v>
      </c>
      <c r="B878">
        <v>10</v>
      </c>
      <c r="C878">
        <v>1019047</v>
      </c>
      <c r="D878" t="s">
        <v>125</v>
      </c>
      <c r="E878">
        <v>153</v>
      </c>
      <c r="F878" t="s">
        <v>154</v>
      </c>
      <c r="G878" t="s">
        <v>146</v>
      </c>
      <c r="H878">
        <v>2</v>
      </c>
    </row>
    <row r="879" spans="1:8" x14ac:dyDescent="0.25">
      <c r="A879">
        <v>1019047</v>
      </c>
      <c r="B879">
        <v>10</v>
      </c>
      <c r="C879">
        <v>1019047</v>
      </c>
      <c r="D879" t="s">
        <v>125</v>
      </c>
      <c r="E879">
        <v>154</v>
      </c>
      <c r="F879" t="s">
        <v>154</v>
      </c>
      <c r="G879" t="s">
        <v>146</v>
      </c>
      <c r="H879">
        <v>2</v>
      </c>
    </row>
    <row r="880" spans="1:8" x14ac:dyDescent="0.25">
      <c r="A880">
        <v>1019047</v>
      </c>
      <c r="B880">
        <v>10</v>
      </c>
      <c r="C880">
        <v>1019047</v>
      </c>
      <c r="D880" t="s">
        <v>125</v>
      </c>
      <c r="E880">
        <v>152</v>
      </c>
      <c r="F880" t="s">
        <v>154</v>
      </c>
      <c r="G880" t="s">
        <v>146</v>
      </c>
      <c r="H880">
        <v>3</v>
      </c>
    </row>
    <row r="881" spans="1:8" x14ac:dyDescent="0.25">
      <c r="A881">
        <v>1019047</v>
      </c>
      <c r="B881">
        <v>10</v>
      </c>
      <c r="C881">
        <v>1019047</v>
      </c>
      <c r="D881" t="s">
        <v>125</v>
      </c>
      <c r="E881">
        <v>162</v>
      </c>
      <c r="F881" t="s">
        <v>156</v>
      </c>
      <c r="G881" t="s">
        <v>146</v>
      </c>
      <c r="H881">
        <v>3</v>
      </c>
    </row>
    <row r="882" spans="1:8" x14ac:dyDescent="0.25">
      <c r="A882">
        <v>1019047</v>
      </c>
      <c r="B882">
        <v>10</v>
      </c>
      <c r="C882">
        <v>1019047</v>
      </c>
      <c r="D882" t="s">
        <v>125</v>
      </c>
      <c r="E882">
        <v>163</v>
      </c>
      <c r="F882" t="s">
        <v>156</v>
      </c>
      <c r="G882" t="s">
        <v>146</v>
      </c>
      <c r="H882">
        <v>2</v>
      </c>
    </row>
    <row r="883" spans="1:8" x14ac:dyDescent="0.25">
      <c r="A883">
        <v>1019047</v>
      </c>
      <c r="B883">
        <v>10</v>
      </c>
      <c r="C883">
        <v>1019047</v>
      </c>
      <c r="D883" t="s">
        <v>125</v>
      </c>
      <c r="E883">
        <v>164</v>
      </c>
      <c r="F883" t="s">
        <v>156</v>
      </c>
      <c r="G883" t="s">
        <v>146</v>
      </c>
      <c r="H883">
        <v>2</v>
      </c>
    </row>
    <row r="884" spans="1:8" x14ac:dyDescent="0.25">
      <c r="A884">
        <v>1019047</v>
      </c>
      <c r="B884">
        <v>10</v>
      </c>
      <c r="C884">
        <v>1019047</v>
      </c>
      <c r="D884" t="s">
        <v>125</v>
      </c>
      <c r="E884">
        <v>161</v>
      </c>
      <c r="F884" t="s">
        <v>156</v>
      </c>
      <c r="G884" t="s">
        <v>146</v>
      </c>
      <c r="H884">
        <v>1</v>
      </c>
    </row>
    <row r="885" spans="1:8" x14ac:dyDescent="0.25">
      <c r="A885">
        <v>1019075</v>
      </c>
      <c r="B885">
        <v>10</v>
      </c>
      <c r="C885">
        <v>1019075</v>
      </c>
      <c r="D885" t="s">
        <v>126</v>
      </c>
      <c r="E885">
        <v>152</v>
      </c>
      <c r="F885" t="s">
        <v>154</v>
      </c>
      <c r="G885" t="s">
        <v>146</v>
      </c>
      <c r="H885">
        <v>1</v>
      </c>
    </row>
    <row r="886" spans="1:8" x14ac:dyDescent="0.25">
      <c r="A886">
        <v>1019075</v>
      </c>
      <c r="B886">
        <v>10</v>
      </c>
      <c r="C886">
        <v>1019075</v>
      </c>
      <c r="D886" t="s">
        <v>126</v>
      </c>
      <c r="E886">
        <v>151</v>
      </c>
      <c r="F886" t="s">
        <v>154</v>
      </c>
      <c r="G886" t="s">
        <v>146</v>
      </c>
      <c r="H886">
        <v>2</v>
      </c>
    </row>
    <row r="887" spans="1:8" x14ac:dyDescent="0.25">
      <c r="A887">
        <v>1019075</v>
      </c>
      <c r="B887">
        <v>10</v>
      </c>
      <c r="C887">
        <v>1019075</v>
      </c>
      <c r="D887" t="s">
        <v>126</v>
      </c>
      <c r="E887">
        <v>162</v>
      </c>
      <c r="F887" t="s">
        <v>156</v>
      </c>
      <c r="G887" t="s">
        <v>146</v>
      </c>
      <c r="H887">
        <v>1</v>
      </c>
    </row>
    <row r="888" spans="1:8" x14ac:dyDescent="0.25">
      <c r="A888">
        <v>1019075</v>
      </c>
      <c r="B888">
        <v>10</v>
      </c>
      <c r="C888">
        <v>1019075</v>
      </c>
      <c r="D888" t="s">
        <v>126</v>
      </c>
      <c r="E888">
        <v>161</v>
      </c>
      <c r="F888" t="s">
        <v>156</v>
      </c>
      <c r="G888" t="s">
        <v>146</v>
      </c>
      <c r="H888">
        <v>1</v>
      </c>
    </row>
    <row r="889" spans="1:8" x14ac:dyDescent="0.25">
      <c r="A889">
        <v>1019202</v>
      </c>
      <c r="B889">
        <v>10</v>
      </c>
      <c r="C889">
        <v>1019202</v>
      </c>
      <c r="D889" t="s">
        <v>132</v>
      </c>
      <c r="E889">
        <v>171</v>
      </c>
      <c r="F889" t="s">
        <v>145</v>
      </c>
      <c r="G889" t="s">
        <v>149</v>
      </c>
      <c r="H889">
        <v>1</v>
      </c>
    </row>
    <row r="890" spans="1:8" x14ac:dyDescent="0.25">
      <c r="A890">
        <v>1019202</v>
      </c>
      <c r="B890">
        <v>10</v>
      </c>
      <c r="C890">
        <v>1019202</v>
      </c>
      <c r="D890" t="s">
        <v>132</v>
      </c>
      <c r="E890">
        <v>191</v>
      </c>
      <c r="F890" t="s">
        <v>153</v>
      </c>
      <c r="G890" t="s">
        <v>148</v>
      </c>
      <c r="H890">
        <v>1</v>
      </c>
    </row>
    <row r="891" spans="1:8" x14ac:dyDescent="0.25">
      <c r="A891">
        <v>1019202</v>
      </c>
      <c r="B891">
        <v>10</v>
      </c>
      <c r="C891">
        <v>1019202</v>
      </c>
      <c r="D891" t="s">
        <v>132</v>
      </c>
      <c r="E891">
        <v>151</v>
      </c>
      <c r="F891" t="s">
        <v>154</v>
      </c>
      <c r="G891" t="s">
        <v>148</v>
      </c>
      <c r="H891">
        <v>1</v>
      </c>
    </row>
    <row r="892" spans="1:8" x14ac:dyDescent="0.25">
      <c r="A892">
        <v>1019202</v>
      </c>
      <c r="B892">
        <v>10</v>
      </c>
      <c r="C892">
        <v>1019202</v>
      </c>
      <c r="D892" t="s">
        <v>132</v>
      </c>
      <c r="E892">
        <v>152</v>
      </c>
      <c r="F892" t="s">
        <v>154</v>
      </c>
      <c r="G892" t="s">
        <v>148</v>
      </c>
      <c r="H892">
        <v>2</v>
      </c>
    </row>
    <row r="893" spans="1:8" x14ac:dyDescent="0.25">
      <c r="A893">
        <v>1019202</v>
      </c>
      <c r="B893">
        <v>10</v>
      </c>
      <c r="C893">
        <v>1019202</v>
      </c>
      <c r="D893" t="s">
        <v>132</v>
      </c>
      <c r="E893">
        <v>162</v>
      </c>
      <c r="F893" t="s">
        <v>156</v>
      </c>
      <c r="G893" t="s">
        <v>148</v>
      </c>
      <c r="H893">
        <v>2</v>
      </c>
    </row>
    <row r="894" spans="1:8" x14ac:dyDescent="0.25">
      <c r="A894">
        <v>1019202</v>
      </c>
      <c r="B894">
        <v>10</v>
      </c>
      <c r="C894">
        <v>1019202</v>
      </c>
      <c r="D894" t="s">
        <v>132</v>
      </c>
      <c r="E894">
        <v>161</v>
      </c>
      <c r="F894" t="s">
        <v>156</v>
      </c>
      <c r="G894" t="s">
        <v>148</v>
      </c>
      <c r="H894">
        <v>1</v>
      </c>
    </row>
    <row r="895" spans="1:8" x14ac:dyDescent="0.25">
      <c r="A895">
        <v>1019207</v>
      </c>
      <c r="B895">
        <v>10</v>
      </c>
      <c r="C895">
        <v>1019207</v>
      </c>
      <c r="D895" t="s">
        <v>130</v>
      </c>
      <c r="E895">
        <v>172</v>
      </c>
      <c r="F895" t="s">
        <v>145</v>
      </c>
      <c r="G895" t="s">
        <v>146</v>
      </c>
      <c r="H895">
        <v>2</v>
      </c>
    </row>
    <row r="896" spans="1:8" x14ac:dyDescent="0.25">
      <c r="A896">
        <v>1019207</v>
      </c>
      <c r="B896">
        <v>10</v>
      </c>
      <c r="C896">
        <v>1019207</v>
      </c>
      <c r="D896" t="s">
        <v>130</v>
      </c>
      <c r="E896">
        <v>171</v>
      </c>
      <c r="F896" t="s">
        <v>145</v>
      </c>
      <c r="G896" t="s">
        <v>146</v>
      </c>
      <c r="H896">
        <v>1</v>
      </c>
    </row>
    <row r="897" spans="1:8" x14ac:dyDescent="0.25">
      <c r="A897">
        <v>1019207</v>
      </c>
      <c r="B897">
        <v>10</v>
      </c>
      <c r="C897">
        <v>1019207</v>
      </c>
      <c r="D897" t="s">
        <v>130</v>
      </c>
      <c r="E897">
        <v>192</v>
      </c>
      <c r="F897" t="s">
        <v>153</v>
      </c>
      <c r="G897" t="s">
        <v>146</v>
      </c>
      <c r="H897">
        <v>2</v>
      </c>
    </row>
    <row r="898" spans="1:8" x14ac:dyDescent="0.25">
      <c r="A898">
        <v>1019207</v>
      </c>
      <c r="B898">
        <v>10</v>
      </c>
      <c r="C898">
        <v>1019207</v>
      </c>
      <c r="D898" t="s">
        <v>130</v>
      </c>
      <c r="E898">
        <v>191</v>
      </c>
      <c r="F898" t="s">
        <v>153</v>
      </c>
      <c r="G898" t="s">
        <v>146</v>
      </c>
      <c r="H898">
        <v>1</v>
      </c>
    </row>
    <row r="899" spans="1:8" x14ac:dyDescent="0.25">
      <c r="A899">
        <v>1019207</v>
      </c>
      <c r="B899">
        <v>10</v>
      </c>
      <c r="C899">
        <v>1019207</v>
      </c>
      <c r="D899" t="s">
        <v>130</v>
      </c>
      <c r="E899">
        <v>153</v>
      </c>
      <c r="F899" t="s">
        <v>154</v>
      </c>
      <c r="G899" t="s">
        <v>146</v>
      </c>
      <c r="H899">
        <v>2</v>
      </c>
    </row>
    <row r="900" spans="1:8" x14ac:dyDescent="0.25">
      <c r="A900">
        <v>1019207</v>
      </c>
      <c r="B900">
        <v>10</v>
      </c>
      <c r="C900">
        <v>1019207</v>
      </c>
      <c r="D900" t="s">
        <v>130</v>
      </c>
      <c r="E900">
        <v>154</v>
      </c>
      <c r="F900" t="s">
        <v>154</v>
      </c>
      <c r="G900" t="s">
        <v>146</v>
      </c>
      <c r="H900">
        <v>1</v>
      </c>
    </row>
    <row r="901" spans="1:8" x14ac:dyDescent="0.25">
      <c r="A901">
        <v>1019207</v>
      </c>
      <c r="B901">
        <v>10</v>
      </c>
      <c r="C901">
        <v>1019207</v>
      </c>
      <c r="D901" t="s">
        <v>130</v>
      </c>
      <c r="E901">
        <v>151</v>
      </c>
      <c r="F901" t="s">
        <v>154</v>
      </c>
      <c r="G901" t="s">
        <v>146</v>
      </c>
      <c r="H901">
        <v>1</v>
      </c>
    </row>
    <row r="902" spans="1:8" x14ac:dyDescent="0.25">
      <c r="A902">
        <v>1019207</v>
      </c>
      <c r="B902">
        <v>10</v>
      </c>
      <c r="C902">
        <v>1019207</v>
      </c>
      <c r="D902" t="s">
        <v>130</v>
      </c>
      <c r="E902">
        <v>152</v>
      </c>
      <c r="F902" t="s">
        <v>154</v>
      </c>
      <c r="G902" t="s">
        <v>146</v>
      </c>
      <c r="H902">
        <v>1</v>
      </c>
    </row>
    <row r="903" spans="1:8" x14ac:dyDescent="0.25">
      <c r="A903">
        <v>1019207</v>
      </c>
      <c r="B903">
        <v>10</v>
      </c>
      <c r="C903">
        <v>1019207</v>
      </c>
      <c r="D903" t="s">
        <v>130</v>
      </c>
      <c r="E903">
        <v>161</v>
      </c>
      <c r="F903" t="s">
        <v>156</v>
      </c>
      <c r="G903" t="s">
        <v>146</v>
      </c>
      <c r="H903">
        <v>3</v>
      </c>
    </row>
    <row r="904" spans="1:8" x14ac:dyDescent="0.25">
      <c r="A904">
        <v>1019207</v>
      </c>
      <c r="B904">
        <v>10</v>
      </c>
      <c r="C904">
        <v>1019207</v>
      </c>
      <c r="D904" t="s">
        <v>130</v>
      </c>
      <c r="E904">
        <v>162</v>
      </c>
      <c r="F904" t="s">
        <v>156</v>
      </c>
      <c r="G904" t="s">
        <v>146</v>
      </c>
      <c r="H904">
        <v>0</v>
      </c>
    </row>
    <row r="905" spans="1:8" x14ac:dyDescent="0.25">
      <c r="A905">
        <v>1019207</v>
      </c>
      <c r="B905">
        <v>10</v>
      </c>
      <c r="C905">
        <v>1019207</v>
      </c>
      <c r="D905" t="s">
        <v>130</v>
      </c>
      <c r="E905">
        <v>164</v>
      </c>
      <c r="F905" t="s">
        <v>156</v>
      </c>
      <c r="G905" t="s">
        <v>146</v>
      </c>
      <c r="H905">
        <v>1</v>
      </c>
    </row>
    <row r="906" spans="1:8" x14ac:dyDescent="0.25">
      <c r="A906">
        <v>1019207</v>
      </c>
      <c r="B906">
        <v>10</v>
      </c>
      <c r="C906">
        <v>1019207</v>
      </c>
      <c r="D906" t="s">
        <v>130</v>
      </c>
      <c r="E906">
        <v>163</v>
      </c>
      <c r="F906" t="s">
        <v>156</v>
      </c>
      <c r="G906" t="s">
        <v>146</v>
      </c>
      <c r="H906">
        <v>2</v>
      </c>
    </row>
    <row r="907" spans="1:8" x14ac:dyDescent="0.25">
      <c r="A907">
        <v>1019210</v>
      </c>
      <c r="B907">
        <v>10</v>
      </c>
      <c r="C907">
        <v>1019210</v>
      </c>
      <c r="D907" t="s">
        <v>129</v>
      </c>
      <c r="E907">
        <v>171</v>
      </c>
      <c r="F907" t="s">
        <v>145</v>
      </c>
      <c r="G907" t="s">
        <v>146</v>
      </c>
      <c r="H907">
        <v>3</v>
      </c>
    </row>
    <row r="908" spans="1:8" x14ac:dyDescent="0.25">
      <c r="A908">
        <v>1019210</v>
      </c>
      <c r="B908">
        <v>10</v>
      </c>
      <c r="C908">
        <v>1019210</v>
      </c>
      <c r="D908" t="s">
        <v>129</v>
      </c>
      <c r="E908">
        <v>191</v>
      </c>
      <c r="F908" t="s">
        <v>153</v>
      </c>
      <c r="G908" t="s">
        <v>146</v>
      </c>
      <c r="H908">
        <v>1</v>
      </c>
    </row>
    <row r="909" spans="1:8" x14ac:dyDescent="0.25">
      <c r="A909">
        <v>1019210</v>
      </c>
      <c r="B909">
        <v>10</v>
      </c>
      <c r="C909">
        <v>1019210</v>
      </c>
      <c r="D909" t="s">
        <v>129</v>
      </c>
      <c r="E909">
        <v>151</v>
      </c>
      <c r="F909" t="s">
        <v>154</v>
      </c>
      <c r="G909" t="s">
        <v>146</v>
      </c>
      <c r="H909">
        <v>3</v>
      </c>
    </row>
    <row r="910" spans="1:8" x14ac:dyDescent="0.25">
      <c r="A910">
        <v>1019210</v>
      </c>
      <c r="B910">
        <v>10</v>
      </c>
      <c r="C910">
        <v>1019210</v>
      </c>
      <c r="D910" t="s">
        <v>129</v>
      </c>
      <c r="E910">
        <v>152</v>
      </c>
      <c r="F910" t="s">
        <v>154</v>
      </c>
      <c r="G910" t="s">
        <v>146</v>
      </c>
      <c r="H910">
        <v>3</v>
      </c>
    </row>
    <row r="911" spans="1:8" x14ac:dyDescent="0.25">
      <c r="A911">
        <v>1019210</v>
      </c>
      <c r="B911">
        <v>10</v>
      </c>
      <c r="C911">
        <v>1019210</v>
      </c>
      <c r="D911" t="s">
        <v>129</v>
      </c>
      <c r="E911">
        <v>162</v>
      </c>
      <c r="F911" t="s">
        <v>156</v>
      </c>
      <c r="G911" t="s">
        <v>146</v>
      </c>
      <c r="H911">
        <v>1</v>
      </c>
    </row>
    <row r="912" spans="1:8" x14ac:dyDescent="0.25">
      <c r="A912">
        <v>1019210</v>
      </c>
      <c r="B912">
        <v>10</v>
      </c>
      <c r="C912">
        <v>1019210</v>
      </c>
      <c r="D912" t="s">
        <v>129</v>
      </c>
      <c r="E912">
        <v>161</v>
      </c>
      <c r="F912" t="s">
        <v>156</v>
      </c>
      <c r="G912" t="s">
        <v>146</v>
      </c>
      <c r="H912">
        <v>2</v>
      </c>
    </row>
    <row r="913" spans="1:8" x14ac:dyDescent="0.25">
      <c r="A913">
        <v>1019211</v>
      </c>
      <c r="B913">
        <v>10</v>
      </c>
      <c r="C913">
        <v>1019211</v>
      </c>
      <c r="D913" t="s">
        <v>131</v>
      </c>
      <c r="E913">
        <v>171</v>
      </c>
      <c r="F913" t="s">
        <v>145</v>
      </c>
      <c r="G913" t="s">
        <v>146</v>
      </c>
      <c r="H913">
        <v>1</v>
      </c>
    </row>
    <row r="914" spans="1:8" x14ac:dyDescent="0.25">
      <c r="A914">
        <v>1019211</v>
      </c>
      <c r="B914">
        <v>10</v>
      </c>
      <c r="C914">
        <v>1019211</v>
      </c>
      <c r="D914" t="s">
        <v>131</v>
      </c>
      <c r="E914">
        <v>191</v>
      </c>
      <c r="F914" t="s">
        <v>153</v>
      </c>
      <c r="G914" t="s">
        <v>146</v>
      </c>
      <c r="H914">
        <v>2</v>
      </c>
    </row>
    <row r="915" spans="1:8" x14ac:dyDescent="0.25">
      <c r="A915">
        <v>1019211</v>
      </c>
      <c r="B915">
        <v>10</v>
      </c>
      <c r="C915">
        <v>1019211</v>
      </c>
      <c r="D915" t="s">
        <v>131</v>
      </c>
      <c r="E915">
        <v>151</v>
      </c>
      <c r="F915" t="s">
        <v>154</v>
      </c>
      <c r="G915" t="s">
        <v>146</v>
      </c>
      <c r="H915">
        <v>2</v>
      </c>
    </row>
    <row r="916" spans="1:8" x14ac:dyDescent="0.25">
      <c r="A916">
        <v>1019211</v>
      </c>
      <c r="B916">
        <v>10</v>
      </c>
      <c r="C916">
        <v>1019211</v>
      </c>
      <c r="D916" t="s">
        <v>131</v>
      </c>
      <c r="E916">
        <v>152</v>
      </c>
      <c r="F916" t="s">
        <v>154</v>
      </c>
      <c r="G916" t="s">
        <v>146</v>
      </c>
      <c r="H916">
        <v>3</v>
      </c>
    </row>
    <row r="917" spans="1:8" x14ac:dyDescent="0.25">
      <c r="A917">
        <v>1019211</v>
      </c>
      <c r="B917">
        <v>10</v>
      </c>
      <c r="C917">
        <v>1019211</v>
      </c>
      <c r="D917" t="s">
        <v>131</v>
      </c>
      <c r="E917">
        <v>162</v>
      </c>
      <c r="F917" t="s">
        <v>156</v>
      </c>
      <c r="G917" t="s">
        <v>146</v>
      </c>
      <c r="H917">
        <v>2</v>
      </c>
    </row>
    <row r="918" spans="1:8" x14ac:dyDescent="0.25">
      <c r="A918">
        <v>1019211</v>
      </c>
      <c r="B918">
        <v>10</v>
      </c>
      <c r="C918">
        <v>1019211</v>
      </c>
      <c r="D918" t="s">
        <v>131</v>
      </c>
      <c r="E918">
        <v>161</v>
      </c>
      <c r="F918" t="s">
        <v>156</v>
      </c>
      <c r="G918" t="s">
        <v>146</v>
      </c>
      <c r="H918">
        <v>1</v>
      </c>
    </row>
    <row r="919" spans="1:8" x14ac:dyDescent="0.25">
      <c r="A919">
        <v>1026003</v>
      </c>
      <c r="B919">
        <v>10</v>
      </c>
      <c r="C919">
        <v>1026003</v>
      </c>
      <c r="D919" t="s">
        <v>128</v>
      </c>
      <c r="E919">
        <v>171</v>
      </c>
      <c r="F919" t="s">
        <v>145</v>
      </c>
      <c r="G919" t="s">
        <v>146</v>
      </c>
      <c r="H919">
        <v>1</v>
      </c>
    </row>
    <row r="920" spans="1:8" x14ac:dyDescent="0.25">
      <c r="A920">
        <v>1026003</v>
      </c>
      <c r="B920">
        <v>10</v>
      </c>
      <c r="C920">
        <v>1026003</v>
      </c>
      <c r="D920" t="s">
        <v>128</v>
      </c>
      <c r="E920">
        <v>172</v>
      </c>
      <c r="F920" t="s">
        <v>145</v>
      </c>
      <c r="G920" t="s">
        <v>146</v>
      </c>
      <c r="H920">
        <v>3</v>
      </c>
    </row>
    <row r="921" spans="1:8" x14ac:dyDescent="0.25">
      <c r="A921">
        <v>1026003</v>
      </c>
      <c r="B921">
        <v>10</v>
      </c>
      <c r="C921">
        <v>1026003</v>
      </c>
      <c r="D921" t="s">
        <v>128</v>
      </c>
      <c r="E921">
        <v>192</v>
      </c>
      <c r="F921" t="s">
        <v>153</v>
      </c>
      <c r="G921" t="s">
        <v>146</v>
      </c>
      <c r="H921">
        <v>3</v>
      </c>
    </row>
    <row r="922" spans="1:8" x14ac:dyDescent="0.25">
      <c r="A922">
        <v>1026003</v>
      </c>
      <c r="B922">
        <v>10</v>
      </c>
      <c r="C922">
        <v>1026003</v>
      </c>
      <c r="D922" t="s">
        <v>128</v>
      </c>
      <c r="E922">
        <v>191</v>
      </c>
      <c r="F922" t="s">
        <v>153</v>
      </c>
      <c r="G922" t="s">
        <v>146</v>
      </c>
      <c r="H922">
        <v>1</v>
      </c>
    </row>
    <row r="923" spans="1:8" x14ac:dyDescent="0.25">
      <c r="A923">
        <v>1026003</v>
      </c>
      <c r="B923">
        <v>10</v>
      </c>
      <c r="C923">
        <v>1026003</v>
      </c>
      <c r="D923" t="s">
        <v>128</v>
      </c>
      <c r="E923">
        <v>152</v>
      </c>
      <c r="F923" t="s">
        <v>154</v>
      </c>
      <c r="G923" t="s">
        <v>146</v>
      </c>
      <c r="H923">
        <v>1</v>
      </c>
    </row>
    <row r="924" spans="1:8" x14ac:dyDescent="0.25">
      <c r="A924">
        <v>1026003</v>
      </c>
      <c r="B924">
        <v>10</v>
      </c>
      <c r="C924">
        <v>1026003</v>
      </c>
      <c r="D924" t="s">
        <v>128</v>
      </c>
      <c r="E924">
        <v>151</v>
      </c>
      <c r="F924" t="s">
        <v>154</v>
      </c>
      <c r="G924" t="s">
        <v>146</v>
      </c>
      <c r="H924">
        <v>2</v>
      </c>
    </row>
    <row r="925" spans="1:8" x14ac:dyDescent="0.25">
      <c r="A925">
        <v>1026003</v>
      </c>
      <c r="B925">
        <v>10</v>
      </c>
      <c r="C925">
        <v>1026003</v>
      </c>
      <c r="D925" t="s">
        <v>128</v>
      </c>
      <c r="E925">
        <v>162</v>
      </c>
      <c r="F925" t="s">
        <v>156</v>
      </c>
      <c r="G925" t="s">
        <v>146</v>
      </c>
      <c r="H925">
        <v>1</v>
      </c>
    </row>
    <row r="926" spans="1:8" x14ac:dyDescent="0.25">
      <c r="A926">
        <v>1026003</v>
      </c>
      <c r="B926">
        <v>10</v>
      </c>
      <c r="C926">
        <v>1026003</v>
      </c>
      <c r="D926" t="s">
        <v>128</v>
      </c>
      <c r="E926">
        <v>161</v>
      </c>
      <c r="F926" t="s">
        <v>156</v>
      </c>
      <c r="G926" t="s">
        <v>146</v>
      </c>
      <c r="H926">
        <v>1</v>
      </c>
    </row>
    <row r="927" spans="1:8" x14ac:dyDescent="0.25">
      <c r="A927">
        <v>1026008</v>
      </c>
      <c r="B927">
        <v>10</v>
      </c>
      <c r="C927">
        <v>1026008</v>
      </c>
      <c r="D927" t="s">
        <v>127</v>
      </c>
      <c r="E927">
        <v>171</v>
      </c>
      <c r="F927" t="s">
        <v>145</v>
      </c>
      <c r="G927" t="s">
        <v>146</v>
      </c>
      <c r="H927">
        <v>2</v>
      </c>
    </row>
    <row r="928" spans="1:8" x14ac:dyDescent="0.25">
      <c r="A928">
        <v>1026008</v>
      </c>
      <c r="B928">
        <v>10</v>
      </c>
      <c r="C928">
        <v>1026008</v>
      </c>
      <c r="D928" t="s">
        <v>127</v>
      </c>
      <c r="E928">
        <v>191</v>
      </c>
      <c r="F928" t="s">
        <v>153</v>
      </c>
      <c r="G928" t="s">
        <v>146</v>
      </c>
      <c r="H928">
        <v>1</v>
      </c>
    </row>
    <row r="929" spans="1:8" x14ac:dyDescent="0.25">
      <c r="A929">
        <v>1026008</v>
      </c>
      <c r="B929">
        <v>10</v>
      </c>
      <c r="C929">
        <v>1026008</v>
      </c>
      <c r="D929" t="s">
        <v>127</v>
      </c>
      <c r="E929">
        <v>192</v>
      </c>
      <c r="F929" t="s">
        <v>153</v>
      </c>
      <c r="G929" t="s">
        <v>146</v>
      </c>
      <c r="H929">
        <v>1</v>
      </c>
    </row>
    <row r="930" spans="1:8" x14ac:dyDescent="0.25">
      <c r="A930">
        <v>1026008</v>
      </c>
      <c r="B930">
        <v>10</v>
      </c>
      <c r="C930">
        <v>1026008</v>
      </c>
      <c r="D930" t="s">
        <v>127</v>
      </c>
      <c r="E930">
        <v>152</v>
      </c>
      <c r="F930" t="s">
        <v>154</v>
      </c>
      <c r="G930" t="s">
        <v>146</v>
      </c>
      <c r="H930">
        <v>1</v>
      </c>
    </row>
    <row r="931" spans="1:8" x14ac:dyDescent="0.25">
      <c r="A931">
        <v>1026008</v>
      </c>
      <c r="B931">
        <v>10</v>
      </c>
      <c r="C931">
        <v>1026008</v>
      </c>
      <c r="D931" t="s">
        <v>127</v>
      </c>
      <c r="E931">
        <v>151</v>
      </c>
      <c r="F931" t="s">
        <v>154</v>
      </c>
      <c r="G931" t="s">
        <v>146</v>
      </c>
      <c r="H931">
        <v>1</v>
      </c>
    </row>
    <row r="932" spans="1:8" x14ac:dyDescent="0.25">
      <c r="A932">
        <v>1026008</v>
      </c>
      <c r="B932">
        <v>10</v>
      </c>
      <c r="C932">
        <v>1026008</v>
      </c>
      <c r="D932" t="s">
        <v>127</v>
      </c>
      <c r="E932">
        <v>161</v>
      </c>
      <c r="F932" t="s">
        <v>156</v>
      </c>
      <c r="G932" t="s">
        <v>146</v>
      </c>
      <c r="H932">
        <v>1</v>
      </c>
    </row>
    <row r="933" spans="1:8" x14ac:dyDescent="0.25">
      <c r="A933">
        <v>1026008</v>
      </c>
      <c r="B933">
        <v>10</v>
      </c>
      <c r="C933">
        <v>1026008</v>
      </c>
      <c r="D933" t="s">
        <v>127</v>
      </c>
      <c r="E933">
        <v>162</v>
      </c>
      <c r="F933" t="s">
        <v>156</v>
      </c>
      <c r="G933" t="s">
        <v>146</v>
      </c>
      <c r="H933">
        <v>2</v>
      </c>
    </row>
    <row r="934" spans="1:8" x14ac:dyDescent="0.25">
      <c r="A934">
        <v>1026024</v>
      </c>
      <c r="B934">
        <v>10</v>
      </c>
      <c r="C934">
        <v>1026024</v>
      </c>
      <c r="D934" t="s">
        <v>124</v>
      </c>
      <c r="E934">
        <v>151</v>
      </c>
      <c r="F934" t="s">
        <v>154</v>
      </c>
      <c r="G934" t="s">
        <v>149</v>
      </c>
      <c r="H934">
        <v>1</v>
      </c>
    </row>
    <row r="935" spans="1:8" x14ac:dyDescent="0.25">
      <c r="A935">
        <v>1026024</v>
      </c>
      <c r="B935">
        <v>10</v>
      </c>
      <c r="C935">
        <v>1026024</v>
      </c>
      <c r="D935" t="s">
        <v>124</v>
      </c>
      <c r="E935">
        <v>152</v>
      </c>
      <c r="F935" t="s">
        <v>154</v>
      </c>
      <c r="G935" t="s">
        <v>149</v>
      </c>
      <c r="H935">
        <v>3</v>
      </c>
    </row>
    <row r="936" spans="1:8" x14ac:dyDescent="0.25">
      <c r="A936">
        <v>1026024</v>
      </c>
      <c r="B936">
        <v>10</v>
      </c>
      <c r="C936">
        <v>1026024</v>
      </c>
      <c r="D936" t="s">
        <v>124</v>
      </c>
      <c r="E936">
        <v>162</v>
      </c>
      <c r="F936" t="s">
        <v>156</v>
      </c>
      <c r="G936" t="s">
        <v>149</v>
      </c>
      <c r="H936">
        <v>2</v>
      </c>
    </row>
    <row r="937" spans="1:8" x14ac:dyDescent="0.25">
      <c r="A937">
        <v>1026024</v>
      </c>
      <c r="B937">
        <v>10</v>
      </c>
      <c r="C937">
        <v>1026024</v>
      </c>
      <c r="D937" t="s">
        <v>124</v>
      </c>
      <c r="E937">
        <v>161</v>
      </c>
      <c r="F937" t="s">
        <v>156</v>
      </c>
      <c r="G937" t="s">
        <v>149</v>
      </c>
      <c r="H937">
        <v>1</v>
      </c>
    </row>
    <row r="938" spans="1:8" x14ac:dyDescent="0.25">
      <c r="A938">
        <v>1026029</v>
      </c>
      <c r="B938">
        <v>10</v>
      </c>
      <c r="C938">
        <v>1026029</v>
      </c>
      <c r="D938" t="s">
        <v>122</v>
      </c>
      <c r="E938">
        <v>171</v>
      </c>
      <c r="F938" t="s">
        <v>145</v>
      </c>
      <c r="G938" t="s">
        <v>146</v>
      </c>
      <c r="H938">
        <v>1</v>
      </c>
    </row>
    <row r="939" spans="1:8" x14ac:dyDescent="0.25">
      <c r="A939">
        <v>1026029</v>
      </c>
      <c r="B939">
        <v>10</v>
      </c>
      <c r="C939">
        <v>1026029</v>
      </c>
      <c r="D939" t="s">
        <v>122</v>
      </c>
      <c r="E939">
        <v>191</v>
      </c>
      <c r="F939" t="s">
        <v>153</v>
      </c>
      <c r="G939" t="s">
        <v>146</v>
      </c>
      <c r="H939">
        <v>1</v>
      </c>
    </row>
    <row r="940" spans="1:8" x14ac:dyDescent="0.25">
      <c r="A940">
        <v>1026029</v>
      </c>
      <c r="B940">
        <v>10</v>
      </c>
      <c r="C940">
        <v>1026029</v>
      </c>
      <c r="D940" t="s">
        <v>122</v>
      </c>
      <c r="E940">
        <v>192</v>
      </c>
      <c r="F940" t="s">
        <v>153</v>
      </c>
      <c r="G940" t="s">
        <v>146</v>
      </c>
      <c r="H940">
        <v>2</v>
      </c>
    </row>
    <row r="941" spans="1:8" x14ac:dyDescent="0.25">
      <c r="A941">
        <v>1026029</v>
      </c>
      <c r="B941">
        <v>10</v>
      </c>
      <c r="C941">
        <v>1026029</v>
      </c>
      <c r="D941" t="s">
        <v>122</v>
      </c>
      <c r="E941">
        <v>151</v>
      </c>
      <c r="F941" t="s">
        <v>154</v>
      </c>
      <c r="G941" t="s">
        <v>146</v>
      </c>
      <c r="H941">
        <v>1</v>
      </c>
    </row>
    <row r="942" spans="1:8" x14ac:dyDescent="0.25">
      <c r="A942">
        <v>1026029</v>
      </c>
      <c r="B942">
        <v>10</v>
      </c>
      <c r="C942">
        <v>1026029</v>
      </c>
      <c r="D942" t="s">
        <v>122</v>
      </c>
      <c r="E942">
        <v>152</v>
      </c>
      <c r="F942" t="s">
        <v>154</v>
      </c>
      <c r="G942" t="s">
        <v>146</v>
      </c>
      <c r="H942">
        <v>3</v>
      </c>
    </row>
    <row r="943" spans="1:8" x14ac:dyDescent="0.25">
      <c r="A943">
        <v>1026029</v>
      </c>
      <c r="B943">
        <v>10</v>
      </c>
      <c r="C943">
        <v>1026029</v>
      </c>
      <c r="D943" t="s">
        <v>122</v>
      </c>
      <c r="E943">
        <v>153</v>
      </c>
      <c r="F943" t="s">
        <v>154</v>
      </c>
      <c r="G943" t="s">
        <v>146</v>
      </c>
      <c r="H943">
        <v>2</v>
      </c>
    </row>
    <row r="944" spans="1:8" x14ac:dyDescent="0.25">
      <c r="A944">
        <v>1026029</v>
      </c>
      <c r="B944">
        <v>10</v>
      </c>
      <c r="C944">
        <v>1026029</v>
      </c>
      <c r="D944" t="s">
        <v>122</v>
      </c>
      <c r="E944">
        <v>165</v>
      </c>
      <c r="F944" t="s">
        <v>156</v>
      </c>
      <c r="G944" t="s">
        <v>146</v>
      </c>
      <c r="H944">
        <v>2</v>
      </c>
    </row>
    <row r="945" spans="1:8" x14ac:dyDescent="0.25">
      <c r="A945">
        <v>1026029</v>
      </c>
      <c r="B945">
        <v>10</v>
      </c>
      <c r="C945">
        <v>1026029</v>
      </c>
      <c r="D945" t="s">
        <v>122</v>
      </c>
      <c r="E945">
        <v>162</v>
      </c>
      <c r="F945" t="s">
        <v>156</v>
      </c>
      <c r="G945" t="s">
        <v>146</v>
      </c>
      <c r="H945">
        <v>1</v>
      </c>
    </row>
    <row r="946" spans="1:8" x14ac:dyDescent="0.25">
      <c r="A946">
        <v>1026029</v>
      </c>
      <c r="B946">
        <v>10</v>
      </c>
      <c r="C946">
        <v>1026029</v>
      </c>
      <c r="D946" t="s">
        <v>122</v>
      </c>
      <c r="E946">
        <v>164</v>
      </c>
      <c r="F946" t="s">
        <v>156</v>
      </c>
      <c r="G946" t="s">
        <v>146</v>
      </c>
      <c r="H946">
        <v>3</v>
      </c>
    </row>
    <row r="947" spans="1:8" x14ac:dyDescent="0.25">
      <c r="A947">
        <v>1026029</v>
      </c>
      <c r="B947">
        <v>10</v>
      </c>
      <c r="C947">
        <v>1026029</v>
      </c>
      <c r="D947" t="s">
        <v>122</v>
      </c>
      <c r="E947">
        <v>163</v>
      </c>
      <c r="F947" t="s">
        <v>156</v>
      </c>
      <c r="G947" t="s">
        <v>146</v>
      </c>
      <c r="H947">
        <v>1</v>
      </c>
    </row>
    <row r="948" spans="1:8" x14ac:dyDescent="0.25">
      <c r="A948">
        <v>1026029</v>
      </c>
      <c r="B948">
        <v>10</v>
      </c>
      <c r="C948">
        <v>1026029</v>
      </c>
      <c r="D948" t="s">
        <v>122</v>
      </c>
      <c r="E948">
        <v>161</v>
      </c>
      <c r="F948" t="s">
        <v>156</v>
      </c>
      <c r="G948" t="s">
        <v>146</v>
      </c>
      <c r="H948">
        <v>2</v>
      </c>
    </row>
    <row r="949" spans="1:8" x14ac:dyDescent="0.25">
      <c r="A949">
        <v>1120012</v>
      </c>
      <c r="B949">
        <v>11</v>
      </c>
      <c r="C949">
        <v>1120012</v>
      </c>
      <c r="D949" t="s">
        <v>135</v>
      </c>
      <c r="E949">
        <v>172</v>
      </c>
      <c r="F949" t="s">
        <v>145</v>
      </c>
      <c r="G949" t="s">
        <v>149</v>
      </c>
      <c r="H949">
        <v>2</v>
      </c>
    </row>
    <row r="950" spans="1:8" x14ac:dyDescent="0.25">
      <c r="A950">
        <v>1120012</v>
      </c>
      <c r="B950">
        <v>11</v>
      </c>
      <c r="C950">
        <v>1120012</v>
      </c>
      <c r="D950" t="s">
        <v>135</v>
      </c>
      <c r="E950">
        <v>191</v>
      </c>
      <c r="F950" t="s">
        <v>153</v>
      </c>
      <c r="G950" t="s">
        <v>148</v>
      </c>
      <c r="H950">
        <v>3</v>
      </c>
    </row>
    <row r="951" spans="1:8" x14ac:dyDescent="0.25">
      <c r="A951">
        <v>1120012</v>
      </c>
      <c r="B951">
        <v>11</v>
      </c>
      <c r="C951">
        <v>1120012</v>
      </c>
      <c r="D951" t="s">
        <v>135</v>
      </c>
      <c r="E951">
        <v>151</v>
      </c>
      <c r="F951" t="s">
        <v>154</v>
      </c>
      <c r="G951" t="s">
        <v>148</v>
      </c>
      <c r="H951">
        <v>3</v>
      </c>
    </row>
    <row r="952" spans="1:8" x14ac:dyDescent="0.25">
      <c r="A952">
        <v>1120012</v>
      </c>
      <c r="B952">
        <v>11</v>
      </c>
      <c r="C952">
        <v>1120012</v>
      </c>
      <c r="D952" t="s">
        <v>135</v>
      </c>
      <c r="E952">
        <v>161</v>
      </c>
      <c r="F952" t="s">
        <v>156</v>
      </c>
      <c r="G952" t="s">
        <v>148</v>
      </c>
      <c r="H952">
        <v>1</v>
      </c>
    </row>
    <row r="953" spans="1:8" x14ac:dyDescent="0.25">
      <c r="A953">
        <v>1120017</v>
      </c>
      <c r="B953">
        <v>11</v>
      </c>
      <c r="C953">
        <v>1120017</v>
      </c>
      <c r="D953" t="s">
        <v>133</v>
      </c>
      <c r="E953">
        <v>191</v>
      </c>
      <c r="F953" t="s">
        <v>153</v>
      </c>
      <c r="G953" t="s">
        <v>146</v>
      </c>
      <c r="H953">
        <v>3</v>
      </c>
    </row>
    <row r="954" spans="1:8" x14ac:dyDescent="0.25">
      <c r="A954">
        <v>1120017</v>
      </c>
      <c r="B954">
        <v>11</v>
      </c>
      <c r="C954">
        <v>1120017</v>
      </c>
      <c r="D954" t="s">
        <v>133</v>
      </c>
      <c r="E954">
        <v>151</v>
      </c>
      <c r="F954" t="s">
        <v>154</v>
      </c>
      <c r="G954" t="s">
        <v>146</v>
      </c>
      <c r="H954">
        <v>2</v>
      </c>
    </row>
    <row r="955" spans="1:8" x14ac:dyDescent="0.25">
      <c r="A955">
        <v>1120017</v>
      </c>
      <c r="B955">
        <v>11</v>
      </c>
      <c r="C955">
        <v>1120017</v>
      </c>
      <c r="D955" t="s">
        <v>133</v>
      </c>
      <c r="E955">
        <v>152</v>
      </c>
      <c r="F955" t="s">
        <v>154</v>
      </c>
      <c r="G955" t="s">
        <v>146</v>
      </c>
      <c r="H955">
        <v>2</v>
      </c>
    </row>
    <row r="956" spans="1:8" x14ac:dyDescent="0.25">
      <c r="A956">
        <v>1120017</v>
      </c>
      <c r="B956">
        <v>11</v>
      </c>
      <c r="C956">
        <v>1120017</v>
      </c>
      <c r="D956" t="s">
        <v>133</v>
      </c>
      <c r="E956">
        <v>161</v>
      </c>
      <c r="F956" t="s">
        <v>156</v>
      </c>
      <c r="G956" t="s">
        <v>146</v>
      </c>
      <c r="H956">
        <v>3</v>
      </c>
    </row>
    <row r="957" spans="1:8" x14ac:dyDescent="0.25">
      <c r="A957">
        <v>1120017</v>
      </c>
      <c r="B957">
        <v>11</v>
      </c>
      <c r="C957">
        <v>1120017</v>
      </c>
      <c r="D957" t="s">
        <v>133</v>
      </c>
      <c r="E957">
        <v>162</v>
      </c>
      <c r="F957" t="s">
        <v>156</v>
      </c>
      <c r="G957" t="s">
        <v>146</v>
      </c>
      <c r="H957">
        <v>3</v>
      </c>
    </row>
    <row r="958" spans="1:8" x14ac:dyDescent="0.25">
      <c r="A958">
        <v>1120019</v>
      </c>
      <c r="B958">
        <v>11</v>
      </c>
      <c r="C958">
        <v>1120019</v>
      </c>
      <c r="D958" t="s">
        <v>134</v>
      </c>
      <c r="E958">
        <v>171</v>
      </c>
      <c r="F958" t="s">
        <v>145</v>
      </c>
      <c r="G958" t="s">
        <v>146</v>
      </c>
      <c r="H958">
        <v>2</v>
      </c>
    </row>
    <row r="959" spans="1:8" x14ac:dyDescent="0.25">
      <c r="A959">
        <v>1120019</v>
      </c>
      <c r="B959">
        <v>11</v>
      </c>
      <c r="C959">
        <v>1120019</v>
      </c>
      <c r="D959" t="s">
        <v>134</v>
      </c>
      <c r="E959">
        <v>191</v>
      </c>
      <c r="F959" t="s">
        <v>153</v>
      </c>
      <c r="G959" t="s">
        <v>146</v>
      </c>
      <c r="H959">
        <v>3</v>
      </c>
    </row>
    <row r="960" spans="1:8" x14ac:dyDescent="0.25">
      <c r="A960">
        <v>1120019</v>
      </c>
      <c r="B960">
        <v>11</v>
      </c>
      <c r="C960">
        <v>1120019</v>
      </c>
      <c r="D960" t="s">
        <v>134</v>
      </c>
      <c r="E960">
        <v>192</v>
      </c>
      <c r="F960" t="s">
        <v>153</v>
      </c>
      <c r="G960" t="s">
        <v>146</v>
      </c>
      <c r="H960">
        <v>2</v>
      </c>
    </row>
    <row r="961" spans="1:8" x14ac:dyDescent="0.25">
      <c r="A961">
        <v>1120019</v>
      </c>
      <c r="B961">
        <v>11</v>
      </c>
      <c r="C961">
        <v>1120019</v>
      </c>
      <c r="D961" t="s">
        <v>134</v>
      </c>
      <c r="E961">
        <v>153</v>
      </c>
      <c r="F961" t="s">
        <v>154</v>
      </c>
      <c r="G961" t="s">
        <v>146</v>
      </c>
      <c r="H961">
        <v>1</v>
      </c>
    </row>
    <row r="962" spans="1:8" x14ac:dyDescent="0.25">
      <c r="A962">
        <v>1120019</v>
      </c>
      <c r="B962">
        <v>11</v>
      </c>
      <c r="C962">
        <v>1120019</v>
      </c>
      <c r="D962" t="s">
        <v>134</v>
      </c>
      <c r="E962">
        <v>154</v>
      </c>
      <c r="F962" t="s">
        <v>154</v>
      </c>
      <c r="G962" t="s">
        <v>146</v>
      </c>
      <c r="H962">
        <v>2</v>
      </c>
    </row>
    <row r="963" spans="1:8" x14ac:dyDescent="0.25">
      <c r="A963">
        <v>1120019</v>
      </c>
      <c r="B963">
        <v>11</v>
      </c>
      <c r="C963">
        <v>1120019</v>
      </c>
      <c r="D963" t="s">
        <v>134</v>
      </c>
      <c r="E963">
        <v>152</v>
      </c>
      <c r="F963" t="s">
        <v>154</v>
      </c>
      <c r="G963" t="s">
        <v>146</v>
      </c>
      <c r="H963">
        <v>1</v>
      </c>
    </row>
    <row r="964" spans="1:8" x14ac:dyDescent="0.25">
      <c r="A964">
        <v>1120019</v>
      </c>
      <c r="B964">
        <v>11</v>
      </c>
      <c r="C964">
        <v>1120019</v>
      </c>
      <c r="D964" t="s">
        <v>134</v>
      </c>
      <c r="E964">
        <v>151</v>
      </c>
      <c r="F964" t="s">
        <v>154</v>
      </c>
      <c r="G964" t="s">
        <v>146</v>
      </c>
      <c r="H964">
        <v>2</v>
      </c>
    </row>
    <row r="965" spans="1:8" x14ac:dyDescent="0.25">
      <c r="A965">
        <v>1120019</v>
      </c>
      <c r="B965">
        <v>11</v>
      </c>
      <c r="C965">
        <v>1120019</v>
      </c>
      <c r="D965" t="s">
        <v>134</v>
      </c>
      <c r="E965">
        <v>164</v>
      </c>
      <c r="F965" t="s">
        <v>156</v>
      </c>
      <c r="G965" t="s">
        <v>146</v>
      </c>
      <c r="H965">
        <v>1</v>
      </c>
    </row>
    <row r="966" spans="1:8" x14ac:dyDescent="0.25">
      <c r="A966">
        <v>1120019</v>
      </c>
      <c r="B966">
        <v>11</v>
      </c>
      <c r="C966">
        <v>1120019</v>
      </c>
      <c r="D966" t="s">
        <v>134</v>
      </c>
      <c r="E966">
        <v>162</v>
      </c>
      <c r="F966" t="s">
        <v>156</v>
      </c>
      <c r="G966" t="s">
        <v>146</v>
      </c>
      <c r="H966">
        <v>3</v>
      </c>
    </row>
    <row r="967" spans="1:8" x14ac:dyDescent="0.25">
      <c r="A967">
        <v>1120019</v>
      </c>
      <c r="B967">
        <v>11</v>
      </c>
      <c r="C967">
        <v>1120019</v>
      </c>
      <c r="D967" t="s">
        <v>134</v>
      </c>
      <c r="E967">
        <v>163</v>
      </c>
      <c r="F967" t="s">
        <v>156</v>
      </c>
      <c r="G967" t="s">
        <v>146</v>
      </c>
      <c r="H967">
        <v>1</v>
      </c>
    </row>
    <row r="968" spans="1:8" x14ac:dyDescent="0.25">
      <c r="A968">
        <v>1120019</v>
      </c>
      <c r="B968">
        <v>11</v>
      </c>
      <c r="C968">
        <v>1120019</v>
      </c>
      <c r="D968" t="s">
        <v>134</v>
      </c>
      <c r="E968">
        <v>161</v>
      </c>
      <c r="F968" t="s">
        <v>156</v>
      </c>
      <c r="G968" t="s">
        <v>146</v>
      </c>
      <c r="H968">
        <v>2</v>
      </c>
    </row>
    <row r="969" spans="1:8" x14ac:dyDescent="0.25">
      <c r="A969">
        <v>1120502</v>
      </c>
      <c r="B969">
        <v>11</v>
      </c>
      <c r="C969">
        <v>1120502</v>
      </c>
      <c r="D969" t="s">
        <v>136</v>
      </c>
      <c r="E969">
        <v>172</v>
      </c>
      <c r="F969" t="s">
        <v>145</v>
      </c>
      <c r="G969" t="s">
        <v>146</v>
      </c>
      <c r="H969">
        <v>3</v>
      </c>
    </row>
    <row r="970" spans="1:8" x14ac:dyDescent="0.25">
      <c r="A970">
        <v>1120502</v>
      </c>
      <c r="B970">
        <v>11</v>
      </c>
      <c r="C970">
        <v>1120502</v>
      </c>
      <c r="D970" t="s">
        <v>136</v>
      </c>
      <c r="E970">
        <v>171</v>
      </c>
      <c r="F970" t="s">
        <v>145</v>
      </c>
      <c r="G970" t="s">
        <v>146</v>
      </c>
      <c r="H970">
        <v>3</v>
      </c>
    </row>
    <row r="971" spans="1:8" x14ac:dyDescent="0.25">
      <c r="A971">
        <v>1120502</v>
      </c>
      <c r="B971">
        <v>11</v>
      </c>
      <c r="C971">
        <v>1120502</v>
      </c>
      <c r="D971" t="s">
        <v>136</v>
      </c>
      <c r="E971">
        <v>191</v>
      </c>
      <c r="F971" t="s">
        <v>153</v>
      </c>
      <c r="G971" t="s">
        <v>146</v>
      </c>
      <c r="H971">
        <v>1</v>
      </c>
    </row>
    <row r="972" spans="1:8" x14ac:dyDescent="0.25">
      <c r="A972">
        <v>1120502</v>
      </c>
      <c r="B972">
        <v>11</v>
      </c>
      <c r="C972">
        <v>1120502</v>
      </c>
      <c r="D972" t="s">
        <v>136</v>
      </c>
      <c r="E972">
        <v>192</v>
      </c>
      <c r="F972" t="s">
        <v>153</v>
      </c>
      <c r="G972" t="s">
        <v>146</v>
      </c>
      <c r="H972">
        <v>3</v>
      </c>
    </row>
    <row r="973" spans="1:8" x14ac:dyDescent="0.25">
      <c r="A973">
        <v>1120502</v>
      </c>
      <c r="B973">
        <v>11</v>
      </c>
      <c r="C973">
        <v>1120502</v>
      </c>
      <c r="D973" t="s">
        <v>136</v>
      </c>
      <c r="E973">
        <v>152</v>
      </c>
      <c r="F973" t="s">
        <v>154</v>
      </c>
      <c r="G973" t="s">
        <v>146</v>
      </c>
      <c r="H973">
        <v>3</v>
      </c>
    </row>
    <row r="974" spans="1:8" x14ac:dyDescent="0.25">
      <c r="A974">
        <v>1120502</v>
      </c>
      <c r="B974">
        <v>11</v>
      </c>
      <c r="C974">
        <v>1120502</v>
      </c>
      <c r="D974" t="s">
        <v>136</v>
      </c>
      <c r="E974">
        <v>151</v>
      </c>
      <c r="F974" t="s">
        <v>154</v>
      </c>
      <c r="G974" t="s">
        <v>146</v>
      </c>
      <c r="H974">
        <v>1</v>
      </c>
    </row>
    <row r="975" spans="1:8" x14ac:dyDescent="0.25">
      <c r="A975">
        <v>1120502</v>
      </c>
      <c r="B975">
        <v>11</v>
      </c>
      <c r="C975">
        <v>1120502</v>
      </c>
      <c r="D975" t="s">
        <v>136</v>
      </c>
      <c r="E975">
        <v>162</v>
      </c>
      <c r="F975" t="s">
        <v>156</v>
      </c>
      <c r="G975" t="s">
        <v>146</v>
      </c>
      <c r="H975">
        <v>3</v>
      </c>
    </row>
    <row r="976" spans="1:8" x14ac:dyDescent="0.25">
      <c r="A976">
        <v>1120502</v>
      </c>
      <c r="B976">
        <v>11</v>
      </c>
      <c r="C976">
        <v>1120502</v>
      </c>
      <c r="D976" t="s">
        <v>136</v>
      </c>
      <c r="E976">
        <v>161</v>
      </c>
      <c r="F976" t="s">
        <v>156</v>
      </c>
      <c r="G976" t="s">
        <v>146</v>
      </c>
      <c r="H976">
        <v>1</v>
      </c>
    </row>
    <row r="977" spans="1:8" x14ac:dyDescent="0.25">
      <c r="A977">
        <v>1202701</v>
      </c>
      <c r="B977">
        <v>12</v>
      </c>
      <c r="C977">
        <v>1202701</v>
      </c>
      <c r="D977" t="s">
        <v>155</v>
      </c>
      <c r="E977">
        <v>368</v>
      </c>
      <c r="F977" t="s">
        <v>156</v>
      </c>
      <c r="G977" t="s">
        <v>148</v>
      </c>
      <c r="H977">
        <v>3</v>
      </c>
    </row>
    <row r="978" spans="1:8" x14ac:dyDescent="0.25">
      <c r="A978">
        <v>1202701</v>
      </c>
      <c r="B978">
        <v>12</v>
      </c>
      <c r="C978">
        <v>1202701</v>
      </c>
      <c r="D978" t="s">
        <v>155</v>
      </c>
      <c r="E978">
        <v>365</v>
      </c>
      <c r="F978" t="s">
        <v>156</v>
      </c>
      <c r="G978" t="s">
        <v>148</v>
      </c>
      <c r="H978">
        <v>3</v>
      </c>
    </row>
    <row r="979" spans="1:8" x14ac:dyDescent="0.25">
      <c r="A979">
        <v>1202701</v>
      </c>
      <c r="B979">
        <v>12</v>
      </c>
      <c r="C979">
        <v>1202701</v>
      </c>
      <c r="D979" t="s">
        <v>155</v>
      </c>
      <c r="E979">
        <v>363</v>
      </c>
      <c r="F979" t="s">
        <v>156</v>
      </c>
      <c r="G979" t="s">
        <v>148</v>
      </c>
      <c r="H979">
        <v>3</v>
      </c>
    </row>
    <row r="980" spans="1:8" x14ac:dyDescent="0.25">
      <c r="A980">
        <v>1202701</v>
      </c>
      <c r="B980">
        <v>12</v>
      </c>
      <c r="C980">
        <v>1202701</v>
      </c>
      <c r="D980" t="s">
        <v>155</v>
      </c>
      <c r="E980">
        <v>366</v>
      </c>
      <c r="F980" t="s">
        <v>156</v>
      </c>
      <c r="G980" t="s">
        <v>148</v>
      </c>
      <c r="H980">
        <v>3</v>
      </c>
    </row>
    <row r="981" spans="1:8" x14ac:dyDescent="0.25">
      <c r="A981">
        <v>1202701</v>
      </c>
      <c r="B981">
        <v>12</v>
      </c>
      <c r="C981">
        <v>1202701</v>
      </c>
      <c r="D981" t="s">
        <v>155</v>
      </c>
      <c r="E981">
        <v>364</v>
      </c>
      <c r="F981" t="s">
        <v>156</v>
      </c>
      <c r="G981" t="s">
        <v>148</v>
      </c>
      <c r="H981">
        <v>2</v>
      </c>
    </row>
    <row r="982" spans="1:8" x14ac:dyDescent="0.25">
      <c r="A982">
        <v>1202701</v>
      </c>
      <c r="B982">
        <v>12</v>
      </c>
      <c r="C982">
        <v>1202701</v>
      </c>
      <c r="D982" t="s">
        <v>155</v>
      </c>
      <c r="E982">
        <v>367</v>
      </c>
      <c r="F982" t="s">
        <v>156</v>
      </c>
      <c r="G982" t="s">
        <v>148</v>
      </c>
      <c r="H982">
        <v>3</v>
      </c>
    </row>
    <row r="983" spans="1:8" x14ac:dyDescent="0.25">
      <c r="A983">
        <v>1202701</v>
      </c>
      <c r="B983">
        <v>12</v>
      </c>
      <c r="C983">
        <v>1202701</v>
      </c>
      <c r="D983" t="s">
        <v>155</v>
      </c>
      <c r="E983">
        <v>361</v>
      </c>
      <c r="F983" t="s">
        <v>156</v>
      </c>
      <c r="G983" t="s">
        <v>148</v>
      </c>
      <c r="H983">
        <v>3</v>
      </c>
    </row>
    <row r="984" spans="1:8" x14ac:dyDescent="0.25">
      <c r="A984">
        <v>1202701</v>
      </c>
      <c r="B984">
        <v>12</v>
      </c>
      <c r="C984">
        <v>1202701</v>
      </c>
      <c r="D984" t="s">
        <v>155</v>
      </c>
      <c r="E984">
        <v>362</v>
      </c>
      <c r="F984" t="s">
        <v>156</v>
      </c>
      <c r="G984" t="s">
        <v>148</v>
      </c>
      <c r="H984">
        <v>2</v>
      </c>
    </row>
    <row r="985" spans="1:8" x14ac:dyDescent="0.25">
      <c r="A985">
        <v>1202701</v>
      </c>
      <c r="B985">
        <v>12</v>
      </c>
      <c r="C985">
        <v>1202701</v>
      </c>
      <c r="D985" t="s">
        <v>155</v>
      </c>
      <c r="E985">
        <v>271</v>
      </c>
      <c r="F985" t="s">
        <v>145</v>
      </c>
      <c r="G985" t="s">
        <v>149</v>
      </c>
      <c r="H985">
        <v>3</v>
      </c>
    </row>
    <row r="986" spans="1:8" x14ac:dyDescent="0.25">
      <c r="A986">
        <v>1202701</v>
      </c>
      <c r="B986">
        <v>12</v>
      </c>
      <c r="C986">
        <v>1202701</v>
      </c>
      <c r="D986" t="s">
        <v>155</v>
      </c>
      <c r="E986">
        <v>273</v>
      </c>
      <c r="F986" t="s">
        <v>145</v>
      </c>
      <c r="G986" t="s">
        <v>146</v>
      </c>
      <c r="H986">
        <v>3</v>
      </c>
    </row>
    <row r="987" spans="1:8" x14ac:dyDescent="0.25">
      <c r="A987">
        <v>1202701</v>
      </c>
      <c r="B987">
        <v>12</v>
      </c>
      <c r="C987">
        <v>1202701</v>
      </c>
      <c r="D987" t="s">
        <v>155</v>
      </c>
      <c r="E987">
        <v>272</v>
      </c>
      <c r="F987" t="s">
        <v>145</v>
      </c>
      <c r="G987" t="s">
        <v>146</v>
      </c>
      <c r="H987">
        <v>2</v>
      </c>
    </row>
    <row r="988" spans="1:8" x14ac:dyDescent="0.25">
      <c r="A988">
        <v>1202701</v>
      </c>
      <c r="B988">
        <v>12</v>
      </c>
      <c r="C988">
        <v>1202701</v>
      </c>
      <c r="D988" t="s">
        <v>155</v>
      </c>
      <c r="E988">
        <v>295</v>
      </c>
      <c r="F988" t="s">
        <v>153</v>
      </c>
      <c r="G988" t="s">
        <v>146</v>
      </c>
      <c r="H988">
        <v>3</v>
      </c>
    </row>
    <row r="989" spans="1:8" x14ac:dyDescent="0.25">
      <c r="A989">
        <v>1202701</v>
      </c>
      <c r="B989">
        <v>12</v>
      </c>
      <c r="C989">
        <v>1202701</v>
      </c>
      <c r="D989" t="s">
        <v>155</v>
      </c>
      <c r="E989">
        <v>291</v>
      </c>
      <c r="F989" t="s">
        <v>153</v>
      </c>
      <c r="G989" t="s">
        <v>149</v>
      </c>
      <c r="H989">
        <v>2</v>
      </c>
    </row>
    <row r="990" spans="1:8" x14ac:dyDescent="0.25">
      <c r="A990">
        <v>1202701</v>
      </c>
      <c r="B990">
        <v>12</v>
      </c>
      <c r="C990">
        <v>1202701</v>
      </c>
      <c r="D990" t="s">
        <v>155</v>
      </c>
      <c r="E990">
        <v>294</v>
      </c>
      <c r="F990" t="s">
        <v>153</v>
      </c>
      <c r="G990" t="s">
        <v>146</v>
      </c>
      <c r="H990">
        <v>3</v>
      </c>
    </row>
    <row r="991" spans="1:8" x14ac:dyDescent="0.25">
      <c r="A991">
        <v>1202701</v>
      </c>
      <c r="B991">
        <v>12</v>
      </c>
      <c r="C991">
        <v>1202701</v>
      </c>
      <c r="D991" t="s">
        <v>155</v>
      </c>
      <c r="E991">
        <v>292</v>
      </c>
      <c r="F991" t="s">
        <v>153</v>
      </c>
      <c r="G991" t="s">
        <v>149</v>
      </c>
      <c r="H991">
        <v>2</v>
      </c>
    </row>
    <row r="992" spans="1:8" x14ac:dyDescent="0.25">
      <c r="A992">
        <v>1202701</v>
      </c>
      <c r="B992">
        <v>12</v>
      </c>
      <c r="C992">
        <v>1202701</v>
      </c>
      <c r="D992" t="s">
        <v>155</v>
      </c>
      <c r="E992">
        <v>293</v>
      </c>
      <c r="F992" t="s">
        <v>153</v>
      </c>
      <c r="G992" t="s">
        <v>149</v>
      </c>
      <c r="H992">
        <v>1</v>
      </c>
    </row>
    <row r="993" spans="1:8" x14ac:dyDescent="0.25">
      <c r="A993">
        <v>1202701</v>
      </c>
      <c r="B993">
        <v>12</v>
      </c>
      <c r="C993">
        <v>1202701</v>
      </c>
      <c r="D993" t="s">
        <v>155</v>
      </c>
      <c r="E993">
        <v>255</v>
      </c>
      <c r="F993" t="s">
        <v>154</v>
      </c>
      <c r="G993" t="s">
        <v>146</v>
      </c>
      <c r="H993">
        <v>2</v>
      </c>
    </row>
    <row r="994" spans="1:8" x14ac:dyDescent="0.25">
      <c r="A994">
        <v>1202701</v>
      </c>
      <c r="B994">
        <v>12</v>
      </c>
      <c r="C994">
        <v>1202701</v>
      </c>
      <c r="D994" t="s">
        <v>155</v>
      </c>
      <c r="E994">
        <v>253</v>
      </c>
      <c r="F994" t="s">
        <v>154</v>
      </c>
      <c r="G994" t="s">
        <v>149</v>
      </c>
      <c r="H994">
        <v>2</v>
      </c>
    </row>
    <row r="995" spans="1:8" x14ac:dyDescent="0.25">
      <c r="A995">
        <v>1202701</v>
      </c>
      <c r="B995">
        <v>12</v>
      </c>
      <c r="C995">
        <v>1202701</v>
      </c>
      <c r="D995" t="s">
        <v>155</v>
      </c>
      <c r="E995">
        <v>252</v>
      </c>
      <c r="F995" t="s">
        <v>154</v>
      </c>
      <c r="G995" t="s">
        <v>149</v>
      </c>
      <c r="H995">
        <v>2</v>
      </c>
    </row>
    <row r="996" spans="1:8" x14ac:dyDescent="0.25">
      <c r="A996">
        <v>1202701</v>
      </c>
      <c r="B996">
        <v>12</v>
      </c>
      <c r="C996">
        <v>1202701</v>
      </c>
      <c r="D996" t="s">
        <v>155</v>
      </c>
      <c r="E996">
        <v>257</v>
      </c>
      <c r="F996" t="s">
        <v>154</v>
      </c>
      <c r="G996" t="s">
        <v>146</v>
      </c>
      <c r="H996">
        <v>2</v>
      </c>
    </row>
    <row r="997" spans="1:8" x14ac:dyDescent="0.25">
      <c r="A997">
        <v>1202701</v>
      </c>
      <c r="B997">
        <v>12</v>
      </c>
      <c r="C997">
        <v>1202701</v>
      </c>
      <c r="D997" t="s">
        <v>155</v>
      </c>
      <c r="E997">
        <v>258</v>
      </c>
      <c r="F997" t="s">
        <v>154</v>
      </c>
      <c r="G997" t="s">
        <v>146</v>
      </c>
      <c r="H997">
        <v>2</v>
      </c>
    </row>
    <row r="998" spans="1:8" x14ac:dyDescent="0.25">
      <c r="A998">
        <v>1202701</v>
      </c>
      <c r="B998">
        <v>12</v>
      </c>
      <c r="C998">
        <v>1202701</v>
      </c>
      <c r="D998" t="s">
        <v>155</v>
      </c>
      <c r="E998">
        <v>251</v>
      </c>
      <c r="F998" t="s">
        <v>154</v>
      </c>
      <c r="G998" t="s">
        <v>149</v>
      </c>
      <c r="H998">
        <v>1</v>
      </c>
    </row>
    <row r="999" spans="1:8" x14ac:dyDescent="0.25">
      <c r="A999">
        <v>1202701</v>
      </c>
      <c r="B999">
        <v>12</v>
      </c>
      <c r="C999">
        <v>1202701</v>
      </c>
      <c r="D999" t="s">
        <v>155</v>
      </c>
      <c r="E999">
        <v>254</v>
      </c>
      <c r="F999" t="s">
        <v>154</v>
      </c>
      <c r="G999" t="s">
        <v>149</v>
      </c>
      <c r="H999">
        <v>1</v>
      </c>
    </row>
    <row r="1000" spans="1:8" x14ac:dyDescent="0.25">
      <c r="A1000">
        <v>1202701</v>
      </c>
      <c r="B1000">
        <v>12</v>
      </c>
      <c r="C1000">
        <v>1202701</v>
      </c>
      <c r="D1000" t="s">
        <v>155</v>
      </c>
      <c r="E1000">
        <v>256</v>
      </c>
      <c r="F1000" t="s">
        <v>154</v>
      </c>
      <c r="G1000" t="s">
        <v>146</v>
      </c>
      <c r="H1000">
        <v>2</v>
      </c>
    </row>
    <row r="1001" spans="1:8" x14ac:dyDescent="0.25">
      <c r="A1001">
        <v>1202701</v>
      </c>
      <c r="B1001">
        <v>12</v>
      </c>
      <c r="C1001">
        <v>1202701</v>
      </c>
      <c r="D1001" t="s">
        <v>155</v>
      </c>
      <c r="E1001">
        <v>263</v>
      </c>
      <c r="F1001" t="s">
        <v>156</v>
      </c>
      <c r="G1001" t="s">
        <v>149</v>
      </c>
      <c r="H1001">
        <v>1</v>
      </c>
    </row>
    <row r="1002" spans="1:8" x14ac:dyDescent="0.25">
      <c r="A1002">
        <v>1202701</v>
      </c>
      <c r="B1002">
        <v>12</v>
      </c>
      <c r="C1002">
        <v>1202701</v>
      </c>
      <c r="D1002" t="s">
        <v>155</v>
      </c>
      <c r="E1002">
        <v>266</v>
      </c>
      <c r="F1002" t="s">
        <v>156</v>
      </c>
      <c r="G1002" t="s">
        <v>146</v>
      </c>
      <c r="H1002">
        <v>1</v>
      </c>
    </row>
    <row r="1003" spans="1:8" x14ac:dyDescent="0.25">
      <c r="A1003">
        <v>1202701</v>
      </c>
      <c r="B1003">
        <v>12</v>
      </c>
      <c r="C1003">
        <v>1202701</v>
      </c>
      <c r="D1003" t="s">
        <v>155</v>
      </c>
      <c r="E1003">
        <v>264</v>
      </c>
      <c r="F1003" t="s">
        <v>156</v>
      </c>
      <c r="G1003" t="s">
        <v>149</v>
      </c>
      <c r="H1003">
        <v>1</v>
      </c>
    </row>
    <row r="1004" spans="1:8" x14ac:dyDescent="0.25">
      <c r="A1004">
        <v>1202701</v>
      </c>
      <c r="B1004">
        <v>12</v>
      </c>
      <c r="C1004">
        <v>1202701</v>
      </c>
      <c r="D1004" t="s">
        <v>155</v>
      </c>
      <c r="E1004">
        <v>267</v>
      </c>
      <c r="F1004" t="s">
        <v>156</v>
      </c>
      <c r="G1004" t="s">
        <v>146</v>
      </c>
      <c r="H1004">
        <v>2</v>
      </c>
    </row>
    <row r="1005" spans="1:8" x14ac:dyDescent="0.25">
      <c r="A1005">
        <v>1202701</v>
      </c>
      <c r="B1005">
        <v>12</v>
      </c>
      <c r="C1005">
        <v>1202701</v>
      </c>
      <c r="D1005" t="s">
        <v>155</v>
      </c>
      <c r="E1005">
        <v>261</v>
      </c>
      <c r="F1005" t="s">
        <v>156</v>
      </c>
      <c r="G1005" t="s">
        <v>149</v>
      </c>
      <c r="H1005">
        <v>2</v>
      </c>
    </row>
    <row r="1006" spans="1:8" x14ac:dyDescent="0.25">
      <c r="A1006">
        <v>1202701</v>
      </c>
      <c r="B1006">
        <v>12</v>
      </c>
      <c r="C1006">
        <v>1202701</v>
      </c>
      <c r="D1006" t="s">
        <v>155</v>
      </c>
      <c r="E1006">
        <v>268</v>
      </c>
      <c r="F1006" t="s">
        <v>156</v>
      </c>
      <c r="G1006" t="s">
        <v>146</v>
      </c>
      <c r="H1006">
        <v>1</v>
      </c>
    </row>
    <row r="1007" spans="1:8" x14ac:dyDescent="0.25">
      <c r="A1007">
        <v>1202701</v>
      </c>
      <c r="B1007">
        <v>12</v>
      </c>
      <c r="C1007">
        <v>1202701</v>
      </c>
      <c r="D1007" t="s">
        <v>155</v>
      </c>
      <c r="E1007">
        <v>262</v>
      </c>
      <c r="F1007" t="s">
        <v>156</v>
      </c>
      <c r="G1007" t="s">
        <v>149</v>
      </c>
      <c r="H1007">
        <v>2</v>
      </c>
    </row>
    <row r="1008" spans="1:8" x14ac:dyDescent="0.25">
      <c r="A1008">
        <v>1202701</v>
      </c>
      <c r="B1008">
        <v>12</v>
      </c>
      <c r="C1008">
        <v>1202701</v>
      </c>
      <c r="D1008" t="s">
        <v>155</v>
      </c>
      <c r="E1008">
        <v>265</v>
      </c>
      <c r="F1008" t="s">
        <v>156</v>
      </c>
      <c r="G1008" t="s">
        <v>146</v>
      </c>
      <c r="H1008">
        <v>3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DISTRIBUIÇÃO EJA</vt:lpstr>
      <vt:lpstr>Planilha2</vt:lpstr>
      <vt:lpstr>Planilha3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Renan dos Santos Medeiros</dc:creator>
  <cp:keywords/>
  <dc:description/>
  <cp:lastModifiedBy>Avaliação</cp:lastModifiedBy>
  <cp:revision/>
  <cp:lastPrinted>2023-11-06T16:47:27Z</cp:lastPrinted>
  <dcterms:created xsi:type="dcterms:W3CDTF">2022-02-21T11:34:05Z</dcterms:created>
  <dcterms:modified xsi:type="dcterms:W3CDTF">2023-11-27T19:36:50Z</dcterms:modified>
  <cp:category/>
  <cp:contentStatus/>
</cp:coreProperties>
</file>